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Jeslovia\Desktop\Data\"/>
    </mc:Choice>
  </mc:AlternateContent>
  <bookViews>
    <workbookView xWindow="0" yWindow="0" windowWidth="17256" windowHeight="5256" activeTab="2"/>
  </bookViews>
  <sheets>
    <sheet name="Random sales data" sheetId="1" r:id="rId1"/>
    <sheet name="P.T." sheetId="3" r:id="rId2"/>
    <sheet name="Dashboard" sheetId="4" r:id="rId3"/>
    <sheet name="Holidays" sheetId="2" r:id="rId4"/>
  </sheets>
  <definedNames>
    <definedName name="Slicer_Months">#N/A</definedName>
    <definedName name="Slicer_Region">#N/A</definedName>
  </definedNames>
  <calcPr calcId="162913"/>
  <pivotCaches>
    <pivotCache cacheId="0" r:id="rId5"/>
  </pivotCaches>
  <fileRecoveryPr repairLoad="1"/>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2" l="1"/>
  <c r="C6" i="2"/>
  <c r="Q11" i="4"/>
  <c r="L11" i="4"/>
  <c r="G11" i="4"/>
  <c r="B11" i="4"/>
  <c r="Q5686" i="1"/>
  <c r="N5686" i="1"/>
  <c r="M5686" i="1"/>
  <c r="L5686" i="1"/>
  <c r="I5686" i="1"/>
  <c r="Q5685" i="1"/>
  <c r="N5685" i="1"/>
  <c r="M5685" i="1"/>
  <c r="L5685" i="1"/>
  <c r="I5685" i="1"/>
  <c r="Q5684" i="1"/>
  <c r="N5684" i="1"/>
  <c r="M5684" i="1"/>
  <c r="L5684" i="1"/>
  <c r="I5684" i="1"/>
  <c r="Q5683" i="1"/>
  <c r="N5683" i="1"/>
  <c r="M5683" i="1"/>
  <c r="L5683" i="1"/>
  <c r="I5683" i="1"/>
  <c r="Q5682" i="1"/>
  <c r="N5682" i="1"/>
  <c r="M5682" i="1"/>
  <c r="L5682" i="1"/>
  <c r="I5682" i="1"/>
  <c r="Q5681" i="1"/>
  <c r="N5681" i="1"/>
  <c r="M5681" i="1"/>
  <c r="L5681" i="1"/>
  <c r="I5681" i="1"/>
  <c r="Q5680" i="1"/>
  <c r="N5680" i="1"/>
  <c r="M5680" i="1"/>
  <c r="L5680" i="1"/>
  <c r="I5680" i="1"/>
  <c r="Q5679" i="1"/>
  <c r="N5679" i="1"/>
  <c r="M5679" i="1"/>
  <c r="L5679" i="1"/>
  <c r="I5679" i="1"/>
  <c r="Q5678" i="1"/>
  <c r="N5678" i="1"/>
  <c r="M5678" i="1"/>
  <c r="L5678" i="1"/>
  <c r="I5678" i="1"/>
  <c r="Q5677" i="1"/>
  <c r="N5677" i="1"/>
  <c r="M5677" i="1"/>
  <c r="L5677" i="1"/>
  <c r="I5677" i="1"/>
  <c r="Q5676" i="1"/>
  <c r="N5676" i="1"/>
  <c r="M5676" i="1"/>
  <c r="L5676" i="1"/>
  <c r="I5676" i="1"/>
  <c r="Q5675" i="1"/>
  <c r="N5675" i="1"/>
  <c r="M5675" i="1"/>
  <c r="L5675" i="1"/>
  <c r="I5675" i="1"/>
  <c r="Q5674" i="1"/>
  <c r="N5674" i="1"/>
  <c r="M5674" i="1"/>
  <c r="L5674" i="1"/>
  <c r="I5674" i="1"/>
  <c r="Q5673" i="1"/>
  <c r="N5673" i="1"/>
  <c r="M5673" i="1"/>
  <c r="L5673" i="1"/>
  <c r="I5673" i="1"/>
  <c r="Q5672" i="1"/>
  <c r="N5672" i="1"/>
  <c r="M5672" i="1"/>
  <c r="L5672" i="1"/>
  <c r="I5672" i="1"/>
  <c r="Q5671" i="1"/>
  <c r="N5671" i="1"/>
  <c r="M5671" i="1"/>
  <c r="L5671" i="1"/>
  <c r="I5671" i="1"/>
  <c r="Q5670" i="1"/>
  <c r="N5670" i="1"/>
  <c r="M5670" i="1"/>
  <c r="L5670" i="1"/>
  <c r="I5670" i="1"/>
  <c r="Q5669" i="1"/>
  <c r="N5669" i="1"/>
  <c r="M5669" i="1"/>
  <c r="L5669" i="1"/>
  <c r="I5669" i="1"/>
  <c r="Q5668" i="1"/>
  <c r="N5668" i="1"/>
  <c r="M5668" i="1"/>
  <c r="L5668" i="1"/>
  <c r="I5668" i="1"/>
  <c r="Q5667" i="1"/>
  <c r="N5667" i="1"/>
  <c r="M5667" i="1"/>
  <c r="L5667" i="1"/>
  <c r="I5667" i="1"/>
  <c r="Q5666" i="1"/>
  <c r="N5666" i="1"/>
  <c r="M5666" i="1"/>
  <c r="L5666" i="1"/>
  <c r="I5666" i="1"/>
  <c r="Q5665" i="1"/>
  <c r="N5665" i="1"/>
  <c r="M5665" i="1"/>
  <c r="L5665" i="1"/>
  <c r="I5665" i="1"/>
  <c r="Q5664" i="1"/>
  <c r="N5664" i="1"/>
  <c r="M5664" i="1"/>
  <c r="L5664" i="1"/>
  <c r="I5664" i="1"/>
  <c r="Q5663" i="1"/>
  <c r="N5663" i="1"/>
  <c r="M5663" i="1"/>
  <c r="L5663" i="1"/>
  <c r="I5663" i="1"/>
  <c r="Q5662" i="1"/>
  <c r="N5662" i="1"/>
  <c r="M5662" i="1"/>
  <c r="L5662" i="1"/>
  <c r="I5662" i="1"/>
  <c r="Q5661" i="1"/>
  <c r="N5661" i="1"/>
  <c r="M5661" i="1"/>
  <c r="L5661" i="1"/>
  <c r="I5661" i="1"/>
  <c r="Q5660" i="1"/>
  <c r="N5660" i="1"/>
  <c r="M5660" i="1"/>
  <c r="L5660" i="1"/>
  <c r="I5660" i="1"/>
  <c r="Q5659" i="1"/>
  <c r="N5659" i="1"/>
  <c r="M5659" i="1"/>
  <c r="L5659" i="1"/>
  <c r="I5659" i="1"/>
  <c r="Q5658" i="1"/>
  <c r="N5658" i="1"/>
  <c r="M5658" i="1"/>
  <c r="L5658" i="1"/>
  <c r="I5658" i="1"/>
  <c r="Q5657" i="1"/>
  <c r="N5657" i="1"/>
  <c r="M5657" i="1"/>
  <c r="L5657" i="1"/>
  <c r="I5657" i="1"/>
  <c r="Q5656" i="1"/>
  <c r="N5656" i="1"/>
  <c r="M5656" i="1"/>
  <c r="L5656" i="1"/>
  <c r="I5656" i="1"/>
  <c r="Q5655" i="1"/>
  <c r="N5655" i="1"/>
  <c r="M5655" i="1"/>
  <c r="L5655" i="1"/>
  <c r="I5655" i="1"/>
  <c r="Q5654" i="1"/>
  <c r="N5654" i="1"/>
  <c r="M5654" i="1"/>
  <c r="L5654" i="1"/>
  <c r="I5654" i="1"/>
  <c r="Q5653" i="1"/>
  <c r="N5653" i="1"/>
  <c r="M5653" i="1"/>
  <c r="L5653" i="1"/>
  <c r="I5653" i="1"/>
  <c r="Q5652" i="1"/>
  <c r="N5652" i="1"/>
  <c r="M5652" i="1"/>
  <c r="L5652" i="1"/>
  <c r="I5652" i="1"/>
  <c r="Q5651" i="1"/>
  <c r="N5651" i="1"/>
  <c r="M5651" i="1"/>
  <c r="L5651" i="1"/>
  <c r="I5651" i="1"/>
  <c r="Q5650" i="1"/>
  <c r="N5650" i="1"/>
  <c r="M5650" i="1"/>
  <c r="L5650" i="1"/>
  <c r="I5650" i="1"/>
  <c r="Q5649" i="1"/>
  <c r="N5649" i="1"/>
  <c r="M5649" i="1"/>
  <c r="L5649" i="1"/>
  <c r="I5649" i="1"/>
  <c r="Q5648" i="1"/>
  <c r="N5648" i="1"/>
  <c r="M5648" i="1"/>
  <c r="L5648" i="1"/>
  <c r="I5648" i="1"/>
  <c r="Q5647" i="1"/>
  <c r="N5647" i="1"/>
  <c r="M5647" i="1"/>
  <c r="L5647" i="1"/>
  <c r="I5647" i="1"/>
  <c r="Q5646" i="1"/>
  <c r="N5646" i="1"/>
  <c r="M5646" i="1"/>
  <c r="L5646" i="1"/>
  <c r="I5646" i="1"/>
  <c r="Q5645" i="1"/>
  <c r="N5645" i="1"/>
  <c r="M5645" i="1"/>
  <c r="L5645" i="1"/>
  <c r="I5645" i="1"/>
  <c r="Q5644" i="1"/>
  <c r="N5644" i="1"/>
  <c r="M5644" i="1"/>
  <c r="L5644" i="1"/>
  <c r="I5644" i="1"/>
  <c r="Q5643" i="1"/>
  <c r="N5643" i="1"/>
  <c r="M5643" i="1"/>
  <c r="L5643" i="1"/>
  <c r="I5643" i="1"/>
  <c r="Q5642" i="1"/>
  <c r="N5642" i="1"/>
  <c r="M5642" i="1"/>
  <c r="L5642" i="1"/>
  <c r="I5642" i="1"/>
  <c r="Q5641" i="1"/>
  <c r="N5641" i="1"/>
  <c r="M5641" i="1"/>
  <c r="L5641" i="1"/>
  <c r="I5641" i="1"/>
  <c r="Q5640" i="1"/>
  <c r="N5640" i="1"/>
  <c r="M5640" i="1"/>
  <c r="L5640" i="1"/>
  <c r="I5640" i="1"/>
  <c r="Q5639" i="1"/>
  <c r="N5639" i="1"/>
  <c r="M5639" i="1"/>
  <c r="L5639" i="1"/>
  <c r="I5639" i="1"/>
  <c r="Q5638" i="1"/>
  <c r="N5638" i="1"/>
  <c r="M5638" i="1"/>
  <c r="L5638" i="1"/>
  <c r="I5638" i="1"/>
  <c r="Q5637" i="1"/>
  <c r="N5637" i="1"/>
  <c r="M5637" i="1"/>
  <c r="L5637" i="1"/>
  <c r="I5637" i="1"/>
  <c r="Q5636" i="1"/>
  <c r="N5636" i="1"/>
  <c r="M5636" i="1"/>
  <c r="L5636" i="1"/>
  <c r="I5636" i="1"/>
  <c r="Q5635" i="1"/>
  <c r="N5635" i="1"/>
  <c r="M5635" i="1"/>
  <c r="L5635" i="1"/>
  <c r="I5635" i="1"/>
  <c r="Q5634" i="1"/>
  <c r="N5634" i="1"/>
  <c r="M5634" i="1"/>
  <c r="L5634" i="1"/>
  <c r="I5634" i="1"/>
  <c r="Q5633" i="1"/>
  <c r="N5633" i="1"/>
  <c r="M5633" i="1"/>
  <c r="L5633" i="1"/>
  <c r="I5633" i="1"/>
  <c r="Q5632" i="1"/>
  <c r="N5632" i="1"/>
  <c r="M5632" i="1"/>
  <c r="L5632" i="1"/>
  <c r="I5632" i="1"/>
  <c r="Q5631" i="1"/>
  <c r="N5631" i="1"/>
  <c r="M5631" i="1"/>
  <c r="L5631" i="1"/>
  <c r="I5631" i="1"/>
  <c r="Q5630" i="1"/>
  <c r="N5630" i="1"/>
  <c r="M5630" i="1"/>
  <c r="L5630" i="1"/>
  <c r="I5630" i="1"/>
  <c r="Q5629" i="1"/>
  <c r="N5629" i="1"/>
  <c r="M5629" i="1"/>
  <c r="L5629" i="1"/>
  <c r="I5629" i="1"/>
  <c r="Q5628" i="1"/>
  <c r="N5628" i="1"/>
  <c r="M5628" i="1"/>
  <c r="L5628" i="1"/>
  <c r="I5628" i="1"/>
  <c r="Q5627" i="1"/>
  <c r="N5627" i="1"/>
  <c r="M5627" i="1"/>
  <c r="L5627" i="1"/>
  <c r="I5627" i="1"/>
  <c r="Q5626" i="1"/>
  <c r="N5626" i="1"/>
  <c r="M5626" i="1"/>
  <c r="L5626" i="1"/>
  <c r="I5626" i="1"/>
  <c r="Q5625" i="1"/>
  <c r="N5625" i="1"/>
  <c r="M5625" i="1"/>
  <c r="L5625" i="1"/>
  <c r="I5625" i="1"/>
  <c r="Q5624" i="1"/>
  <c r="N5624" i="1"/>
  <c r="M5624" i="1"/>
  <c r="L5624" i="1"/>
  <c r="I5624" i="1"/>
  <c r="Q5623" i="1"/>
  <c r="N5623" i="1"/>
  <c r="M5623" i="1"/>
  <c r="L5623" i="1"/>
  <c r="I5623" i="1"/>
  <c r="Q5622" i="1"/>
  <c r="N5622" i="1"/>
  <c r="M5622" i="1"/>
  <c r="L5622" i="1"/>
  <c r="I5622" i="1"/>
  <c r="Q5621" i="1"/>
  <c r="N5621" i="1"/>
  <c r="M5621" i="1"/>
  <c r="L5621" i="1"/>
  <c r="I5621" i="1"/>
  <c r="Q5620" i="1"/>
  <c r="N5620" i="1"/>
  <c r="M5620" i="1"/>
  <c r="L5620" i="1"/>
  <c r="I5620" i="1"/>
  <c r="Q5619" i="1"/>
  <c r="N5619" i="1"/>
  <c r="M5619" i="1"/>
  <c r="L5619" i="1"/>
  <c r="I5619" i="1"/>
  <c r="Q5618" i="1"/>
  <c r="N5618" i="1"/>
  <c r="M5618" i="1"/>
  <c r="L5618" i="1"/>
  <c r="I5618" i="1"/>
  <c r="Q5617" i="1"/>
  <c r="N5617" i="1"/>
  <c r="M5617" i="1"/>
  <c r="L5617" i="1"/>
  <c r="I5617" i="1"/>
  <c r="Q5616" i="1"/>
  <c r="N5616" i="1"/>
  <c r="M5616" i="1"/>
  <c r="L5616" i="1"/>
  <c r="I5616" i="1"/>
  <c r="Q5615" i="1"/>
  <c r="N5615" i="1"/>
  <c r="M5615" i="1"/>
  <c r="L5615" i="1"/>
  <c r="I5615" i="1"/>
  <c r="Q5614" i="1"/>
  <c r="N5614" i="1"/>
  <c r="M5614" i="1"/>
  <c r="L5614" i="1"/>
  <c r="I5614" i="1"/>
  <c r="Q5613" i="1"/>
  <c r="N5613" i="1"/>
  <c r="M5613" i="1"/>
  <c r="L5613" i="1"/>
  <c r="I5613" i="1"/>
  <c r="Q5612" i="1"/>
  <c r="N5612" i="1"/>
  <c r="M5612" i="1"/>
  <c r="L5612" i="1"/>
  <c r="I5612" i="1"/>
  <c r="Q5611" i="1"/>
  <c r="N5611" i="1"/>
  <c r="M5611" i="1"/>
  <c r="L5611" i="1"/>
  <c r="I5611" i="1"/>
  <c r="Q5610" i="1"/>
  <c r="N5610" i="1"/>
  <c r="M5610" i="1"/>
  <c r="L5610" i="1"/>
  <c r="I5610" i="1"/>
  <c r="Q5609" i="1"/>
  <c r="N5609" i="1"/>
  <c r="M5609" i="1"/>
  <c r="L5609" i="1"/>
  <c r="I5609" i="1"/>
  <c r="Q5608" i="1"/>
  <c r="N5608" i="1"/>
  <c r="M5608" i="1"/>
  <c r="L5608" i="1"/>
  <c r="I5608" i="1"/>
  <c r="Q5607" i="1"/>
  <c r="N5607" i="1"/>
  <c r="M5607" i="1"/>
  <c r="L5607" i="1"/>
  <c r="I5607" i="1"/>
  <c r="Q5606" i="1"/>
  <c r="N5606" i="1"/>
  <c r="M5606" i="1"/>
  <c r="L5606" i="1"/>
  <c r="I5606" i="1"/>
  <c r="Q5605" i="1"/>
  <c r="N5605" i="1"/>
  <c r="M5605" i="1"/>
  <c r="L5605" i="1"/>
  <c r="I5605" i="1"/>
  <c r="Q5604" i="1"/>
  <c r="N5604" i="1"/>
  <c r="M5604" i="1"/>
  <c r="L5604" i="1"/>
  <c r="I5604" i="1"/>
  <c r="Q5603" i="1"/>
  <c r="N5603" i="1"/>
  <c r="M5603" i="1"/>
  <c r="L5603" i="1"/>
  <c r="I5603" i="1"/>
  <c r="Q5602" i="1"/>
  <c r="N5602" i="1"/>
  <c r="M5602" i="1"/>
  <c r="L5602" i="1"/>
  <c r="I5602" i="1"/>
  <c r="Q5601" i="1"/>
  <c r="N5601" i="1"/>
  <c r="M5601" i="1"/>
  <c r="L5601" i="1"/>
  <c r="I5601" i="1"/>
  <c r="Q5600" i="1"/>
  <c r="N5600" i="1"/>
  <c r="M5600" i="1"/>
  <c r="L5600" i="1"/>
  <c r="I5600" i="1"/>
  <c r="Q5599" i="1"/>
  <c r="N5599" i="1"/>
  <c r="M5599" i="1"/>
  <c r="L5599" i="1"/>
  <c r="I5599" i="1"/>
  <c r="Q5598" i="1"/>
  <c r="N5598" i="1"/>
  <c r="M5598" i="1"/>
  <c r="L5598" i="1"/>
  <c r="I5598" i="1"/>
  <c r="Q5597" i="1"/>
  <c r="N5597" i="1"/>
  <c r="M5597" i="1"/>
  <c r="L5597" i="1"/>
  <c r="I5597" i="1"/>
  <c r="Q5596" i="1"/>
  <c r="N5596" i="1"/>
  <c r="M5596" i="1"/>
  <c r="L5596" i="1"/>
  <c r="I5596" i="1"/>
  <c r="Q5595" i="1"/>
  <c r="N5595" i="1"/>
  <c r="M5595" i="1"/>
  <c r="L5595" i="1"/>
  <c r="I5595" i="1"/>
  <c r="Q5594" i="1"/>
  <c r="N5594" i="1"/>
  <c r="M5594" i="1"/>
  <c r="L5594" i="1"/>
  <c r="I5594" i="1"/>
  <c r="Q5593" i="1"/>
  <c r="N5593" i="1"/>
  <c r="M5593" i="1"/>
  <c r="L5593" i="1"/>
  <c r="I5593" i="1"/>
  <c r="Q5592" i="1"/>
  <c r="N5592" i="1"/>
  <c r="M5592" i="1"/>
  <c r="L5592" i="1"/>
  <c r="I5592" i="1"/>
  <c r="Q5591" i="1"/>
  <c r="N5591" i="1"/>
  <c r="M5591" i="1"/>
  <c r="L5591" i="1"/>
  <c r="I5591" i="1"/>
  <c r="Q5590" i="1"/>
  <c r="N5590" i="1"/>
  <c r="M5590" i="1"/>
  <c r="L5590" i="1"/>
  <c r="I5590" i="1"/>
  <c r="Q5589" i="1"/>
  <c r="N5589" i="1"/>
  <c r="M5589" i="1"/>
  <c r="L5589" i="1"/>
  <c r="I5589" i="1"/>
  <c r="Q5588" i="1"/>
  <c r="N5588" i="1"/>
  <c r="M5588" i="1"/>
  <c r="L5588" i="1"/>
  <c r="I5588" i="1"/>
  <c r="Q5587" i="1"/>
  <c r="N5587" i="1"/>
  <c r="M5587" i="1"/>
  <c r="L5587" i="1"/>
  <c r="I5587" i="1"/>
  <c r="Q5586" i="1"/>
  <c r="N5586" i="1"/>
  <c r="M5586" i="1"/>
  <c r="L5586" i="1"/>
  <c r="I5586" i="1"/>
  <c r="Q5585" i="1"/>
  <c r="N5585" i="1"/>
  <c r="M5585" i="1"/>
  <c r="L5585" i="1"/>
  <c r="I5585" i="1"/>
  <c r="Q5584" i="1"/>
  <c r="N5584" i="1"/>
  <c r="M5584" i="1"/>
  <c r="L5584" i="1"/>
  <c r="I5584" i="1"/>
  <c r="Q5583" i="1"/>
  <c r="N5583" i="1"/>
  <c r="M5583" i="1"/>
  <c r="L5583" i="1"/>
  <c r="I5583" i="1"/>
  <c r="Q5582" i="1"/>
  <c r="N5582" i="1"/>
  <c r="M5582" i="1"/>
  <c r="L5582" i="1"/>
  <c r="I5582" i="1"/>
  <c r="Q5581" i="1"/>
  <c r="N5581" i="1"/>
  <c r="M5581" i="1"/>
  <c r="L5581" i="1"/>
  <c r="I5581" i="1"/>
  <c r="Q5580" i="1"/>
  <c r="N5580" i="1"/>
  <c r="M5580" i="1"/>
  <c r="L5580" i="1"/>
  <c r="I5580" i="1"/>
  <c r="Q5579" i="1"/>
  <c r="N5579" i="1"/>
  <c r="M5579" i="1"/>
  <c r="L5579" i="1"/>
  <c r="I5579" i="1"/>
  <c r="Q5578" i="1"/>
  <c r="N5578" i="1"/>
  <c r="M5578" i="1"/>
  <c r="L5578" i="1"/>
  <c r="I5578" i="1"/>
  <c r="Q5577" i="1"/>
  <c r="N5577" i="1"/>
  <c r="M5577" i="1"/>
  <c r="L5577" i="1"/>
  <c r="I5577" i="1"/>
  <c r="Q5576" i="1"/>
  <c r="N5576" i="1"/>
  <c r="M5576" i="1"/>
  <c r="L5576" i="1"/>
  <c r="I5576" i="1"/>
  <c r="Q5575" i="1"/>
  <c r="N5575" i="1"/>
  <c r="M5575" i="1"/>
  <c r="L5575" i="1"/>
  <c r="I5575" i="1"/>
  <c r="Q5574" i="1"/>
  <c r="N5574" i="1"/>
  <c r="M5574" i="1"/>
  <c r="L5574" i="1"/>
  <c r="I5574" i="1"/>
  <c r="Q5573" i="1"/>
  <c r="N5573" i="1"/>
  <c r="M5573" i="1"/>
  <c r="L5573" i="1"/>
  <c r="I5573" i="1"/>
  <c r="Q5572" i="1"/>
  <c r="N5572" i="1"/>
  <c r="M5572" i="1"/>
  <c r="L5572" i="1"/>
  <c r="I5572" i="1"/>
  <c r="Q5571" i="1"/>
  <c r="N5571" i="1"/>
  <c r="M5571" i="1"/>
  <c r="L5571" i="1"/>
  <c r="I5571" i="1"/>
  <c r="Q5570" i="1"/>
  <c r="N5570" i="1"/>
  <c r="M5570" i="1"/>
  <c r="L5570" i="1"/>
  <c r="I5570" i="1"/>
  <c r="Q5569" i="1"/>
  <c r="N5569" i="1"/>
  <c r="M5569" i="1"/>
  <c r="L5569" i="1"/>
  <c r="I5569" i="1"/>
  <c r="Q5568" i="1"/>
  <c r="N5568" i="1"/>
  <c r="M5568" i="1"/>
  <c r="L5568" i="1"/>
  <c r="I5568" i="1"/>
  <c r="Q5567" i="1"/>
  <c r="N5567" i="1"/>
  <c r="M5567" i="1"/>
  <c r="L5567" i="1"/>
  <c r="I5567" i="1"/>
  <c r="Q5566" i="1"/>
  <c r="N5566" i="1"/>
  <c r="M5566" i="1"/>
  <c r="L5566" i="1"/>
  <c r="I5566" i="1"/>
  <c r="Q5565" i="1"/>
  <c r="N5565" i="1"/>
  <c r="M5565" i="1"/>
  <c r="L5565" i="1"/>
  <c r="I5565" i="1"/>
  <c r="Q5564" i="1"/>
  <c r="N5564" i="1"/>
  <c r="M5564" i="1"/>
  <c r="L5564" i="1"/>
  <c r="I5564" i="1"/>
  <c r="Q5563" i="1"/>
  <c r="N5563" i="1"/>
  <c r="M5563" i="1"/>
  <c r="L5563" i="1"/>
  <c r="I5563" i="1"/>
  <c r="Q5562" i="1"/>
  <c r="N5562" i="1"/>
  <c r="M5562" i="1"/>
  <c r="L5562" i="1"/>
  <c r="I5562" i="1"/>
  <c r="Q5561" i="1"/>
  <c r="N5561" i="1"/>
  <c r="M5561" i="1"/>
  <c r="L5561" i="1"/>
  <c r="I5561" i="1"/>
  <c r="Q5560" i="1"/>
  <c r="N5560" i="1"/>
  <c r="M5560" i="1"/>
  <c r="L5560" i="1"/>
  <c r="I5560" i="1"/>
  <c r="Q5559" i="1"/>
  <c r="N5559" i="1"/>
  <c r="M5559" i="1"/>
  <c r="L5559" i="1"/>
  <c r="I5559" i="1"/>
  <c r="Q5558" i="1"/>
  <c r="N5558" i="1"/>
  <c r="M5558" i="1"/>
  <c r="L5558" i="1"/>
  <c r="I5558" i="1"/>
  <c r="Q5557" i="1"/>
  <c r="N5557" i="1"/>
  <c r="M5557" i="1"/>
  <c r="L5557" i="1"/>
  <c r="I5557" i="1"/>
  <c r="Q5556" i="1"/>
  <c r="N5556" i="1"/>
  <c r="M5556" i="1"/>
  <c r="L5556" i="1"/>
  <c r="I5556" i="1"/>
  <c r="Q5555" i="1"/>
  <c r="N5555" i="1"/>
  <c r="M5555" i="1"/>
  <c r="L5555" i="1"/>
  <c r="I5555" i="1"/>
  <c r="Q5554" i="1"/>
  <c r="N5554" i="1"/>
  <c r="M5554" i="1"/>
  <c r="L5554" i="1"/>
  <c r="I5554" i="1"/>
  <c r="Q5553" i="1"/>
  <c r="N5553" i="1"/>
  <c r="M5553" i="1"/>
  <c r="L5553" i="1"/>
  <c r="I5553" i="1"/>
  <c r="Q5552" i="1"/>
  <c r="N5552" i="1"/>
  <c r="M5552" i="1"/>
  <c r="L5552" i="1"/>
  <c r="I5552" i="1"/>
  <c r="Q5551" i="1"/>
  <c r="N5551" i="1"/>
  <c r="M5551" i="1"/>
  <c r="L5551" i="1"/>
  <c r="I5551" i="1"/>
  <c r="Q5550" i="1"/>
  <c r="N5550" i="1"/>
  <c r="M5550" i="1"/>
  <c r="L5550" i="1"/>
  <c r="I5550" i="1"/>
  <c r="Q5549" i="1"/>
  <c r="N5549" i="1"/>
  <c r="M5549" i="1"/>
  <c r="L5549" i="1"/>
  <c r="I5549" i="1"/>
  <c r="Q5548" i="1"/>
  <c r="N5548" i="1"/>
  <c r="M5548" i="1"/>
  <c r="L5548" i="1"/>
  <c r="I5548" i="1"/>
  <c r="Q5547" i="1"/>
  <c r="N5547" i="1"/>
  <c r="M5547" i="1"/>
  <c r="L5547" i="1"/>
  <c r="I5547" i="1"/>
  <c r="Q5546" i="1"/>
  <c r="N5546" i="1"/>
  <c r="M5546" i="1"/>
  <c r="L5546" i="1"/>
  <c r="I5546" i="1"/>
  <c r="Q5545" i="1"/>
  <c r="N5545" i="1"/>
  <c r="M5545" i="1"/>
  <c r="L5545" i="1"/>
  <c r="I5545" i="1"/>
  <c r="Q5544" i="1"/>
  <c r="N5544" i="1"/>
  <c r="M5544" i="1"/>
  <c r="L5544" i="1"/>
  <c r="I5544" i="1"/>
  <c r="Q5543" i="1"/>
  <c r="N5543" i="1"/>
  <c r="M5543" i="1"/>
  <c r="L5543" i="1"/>
  <c r="I5543" i="1"/>
  <c r="Q5542" i="1"/>
  <c r="N5542" i="1"/>
  <c r="M5542" i="1"/>
  <c r="L5542" i="1"/>
  <c r="I5542" i="1"/>
  <c r="Q5541" i="1"/>
  <c r="N5541" i="1"/>
  <c r="M5541" i="1"/>
  <c r="L5541" i="1"/>
  <c r="I5541" i="1"/>
  <c r="Q5540" i="1"/>
  <c r="N5540" i="1"/>
  <c r="M5540" i="1"/>
  <c r="L5540" i="1"/>
  <c r="I5540" i="1"/>
  <c r="Q5539" i="1"/>
  <c r="N5539" i="1"/>
  <c r="M5539" i="1"/>
  <c r="L5539" i="1"/>
  <c r="I5539" i="1"/>
  <c r="Q5538" i="1"/>
  <c r="N5538" i="1"/>
  <c r="M5538" i="1"/>
  <c r="L5538" i="1"/>
  <c r="I5538" i="1"/>
  <c r="Q5537" i="1"/>
  <c r="N5537" i="1"/>
  <c r="M5537" i="1"/>
  <c r="L5537" i="1"/>
  <c r="I5537" i="1"/>
  <c r="Q5536" i="1"/>
  <c r="N5536" i="1"/>
  <c r="M5536" i="1"/>
  <c r="L5536" i="1"/>
  <c r="I5536" i="1"/>
  <c r="Q5535" i="1"/>
  <c r="N5535" i="1"/>
  <c r="M5535" i="1"/>
  <c r="L5535" i="1"/>
  <c r="I5535" i="1"/>
  <c r="Q5534" i="1"/>
  <c r="N5534" i="1"/>
  <c r="M5534" i="1"/>
  <c r="L5534" i="1"/>
  <c r="I5534" i="1"/>
  <c r="Q5533" i="1"/>
  <c r="N5533" i="1"/>
  <c r="M5533" i="1"/>
  <c r="L5533" i="1"/>
  <c r="I5533" i="1"/>
  <c r="Q5532" i="1"/>
  <c r="N5532" i="1"/>
  <c r="M5532" i="1"/>
  <c r="L5532" i="1"/>
  <c r="I5532" i="1"/>
  <c r="Q5531" i="1"/>
  <c r="N5531" i="1"/>
  <c r="M5531" i="1"/>
  <c r="L5531" i="1"/>
  <c r="I5531" i="1"/>
  <c r="Q5530" i="1"/>
  <c r="N5530" i="1"/>
  <c r="M5530" i="1"/>
  <c r="L5530" i="1"/>
  <c r="I5530" i="1"/>
  <c r="Q5529" i="1"/>
  <c r="N5529" i="1"/>
  <c r="M5529" i="1"/>
  <c r="L5529" i="1"/>
  <c r="I5529" i="1"/>
  <c r="Q5528" i="1"/>
  <c r="N5528" i="1"/>
  <c r="M5528" i="1"/>
  <c r="L5528" i="1"/>
  <c r="I5528" i="1"/>
  <c r="Q5527" i="1"/>
  <c r="N5527" i="1"/>
  <c r="M5527" i="1"/>
  <c r="L5527" i="1"/>
  <c r="I5527" i="1"/>
  <c r="Q5526" i="1"/>
  <c r="N5526" i="1"/>
  <c r="M5526" i="1"/>
  <c r="L5526" i="1"/>
  <c r="I5526" i="1"/>
  <c r="Q5525" i="1"/>
  <c r="N5525" i="1"/>
  <c r="M5525" i="1"/>
  <c r="L5525" i="1"/>
  <c r="I5525" i="1"/>
  <c r="Q5524" i="1"/>
  <c r="N5524" i="1"/>
  <c r="M5524" i="1"/>
  <c r="L5524" i="1"/>
  <c r="I5524" i="1"/>
  <c r="Q5523" i="1"/>
  <c r="N5523" i="1"/>
  <c r="M5523" i="1"/>
  <c r="L5523" i="1"/>
  <c r="I5523" i="1"/>
  <c r="Q5522" i="1"/>
  <c r="N5522" i="1"/>
  <c r="M5522" i="1"/>
  <c r="L5522" i="1"/>
  <c r="I5522" i="1"/>
  <c r="Q5521" i="1"/>
  <c r="N5521" i="1"/>
  <c r="M5521" i="1"/>
  <c r="L5521" i="1"/>
  <c r="I5521" i="1"/>
  <c r="Q5520" i="1"/>
  <c r="N5520" i="1"/>
  <c r="M5520" i="1"/>
  <c r="L5520" i="1"/>
  <c r="I5520" i="1"/>
  <c r="Q5519" i="1"/>
  <c r="N5519" i="1"/>
  <c r="M5519" i="1"/>
  <c r="L5519" i="1"/>
  <c r="I5519" i="1"/>
  <c r="Q5518" i="1"/>
  <c r="N5518" i="1"/>
  <c r="M5518" i="1"/>
  <c r="L5518" i="1"/>
  <c r="I5518" i="1"/>
  <c r="Q5517" i="1"/>
  <c r="N5517" i="1"/>
  <c r="M5517" i="1"/>
  <c r="L5517" i="1"/>
  <c r="I5517" i="1"/>
  <c r="Q5516" i="1"/>
  <c r="N5516" i="1"/>
  <c r="M5516" i="1"/>
  <c r="L5516" i="1"/>
  <c r="I5516" i="1"/>
  <c r="Q5515" i="1"/>
  <c r="N5515" i="1"/>
  <c r="M5515" i="1"/>
  <c r="L5515" i="1"/>
  <c r="I5515" i="1"/>
  <c r="Q5514" i="1"/>
  <c r="N5514" i="1"/>
  <c r="M5514" i="1"/>
  <c r="L5514" i="1"/>
  <c r="I5514" i="1"/>
  <c r="Q5513" i="1"/>
  <c r="N5513" i="1"/>
  <c r="M5513" i="1"/>
  <c r="L5513" i="1"/>
  <c r="I5513" i="1"/>
  <c r="Q5512" i="1"/>
  <c r="N5512" i="1"/>
  <c r="M5512" i="1"/>
  <c r="L5512" i="1"/>
  <c r="I5512" i="1"/>
  <c r="Q5511" i="1"/>
  <c r="N5511" i="1"/>
  <c r="M5511" i="1"/>
  <c r="L5511" i="1"/>
  <c r="I5511" i="1"/>
  <c r="Q5510" i="1"/>
  <c r="N5510" i="1"/>
  <c r="M5510" i="1"/>
  <c r="L5510" i="1"/>
  <c r="I5510" i="1"/>
  <c r="Q5509" i="1"/>
  <c r="N5509" i="1"/>
  <c r="M5509" i="1"/>
  <c r="L5509" i="1"/>
  <c r="I5509" i="1"/>
  <c r="Q5508" i="1"/>
  <c r="N5508" i="1"/>
  <c r="M5508" i="1"/>
  <c r="L5508" i="1"/>
  <c r="I5508" i="1"/>
  <c r="Q5507" i="1"/>
  <c r="N5507" i="1"/>
  <c r="M5507" i="1"/>
  <c r="L5507" i="1"/>
  <c r="I5507" i="1"/>
  <c r="Q5506" i="1"/>
  <c r="N5506" i="1"/>
  <c r="M5506" i="1"/>
  <c r="L5506" i="1"/>
  <c r="I5506" i="1"/>
  <c r="Q5505" i="1"/>
  <c r="N5505" i="1"/>
  <c r="M5505" i="1"/>
  <c r="L5505" i="1"/>
  <c r="I5505" i="1"/>
  <c r="Q5504" i="1"/>
  <c r="N5504" i="1"/>
  <c r="M5504" i="1"/>
  <c r="L5504" i="1"/>
  <c r="I5504" i="1"/>
  <c r="Q5503" i="1"/>
  <c r="N5503" i="1"/>
  <c r="M5503" i="1"/>
  <c r="L5503" i="1"/>
  <c r="I5503" i="1"/>
  <c r="Q5502" i="1"/>
  <c r="N5502" i="1"/>
  <c r="M5502" i="1"/>
  <c r="L5502" i="1"/>
  <c r="I5502" i="1"/>
  <c r="Q5501" i="1"/>
  <c r="N5501" i="1"/>
  <c r="M5501" i="1"/>
  <c r="L5501" i="1"/>
  <c r="I5501" i="1"/>
  <c r="Q5500" i="1"/>
  <c r="N5500" i="1"/>
  <c r="M5500" i="1"/>
  <c r="L5500" i="1"/>
  <c r="I5500" i="1"/>
  <c r="Q5499" i="1"/>
  <c r="N5499" i="1"/>
  <c r="M5499" i="1"/>
  <c r="L5499" i="1"/>
  <c r="I5499" i="1"/>
  <c r="Q5498" i="1"/>
  <c r="N5498" i="1"/>
  <c r="M5498" i="1"/>
  <c r="L5498" i="1"/>
  <c r="I5498" i="1"/>
  <c r="Q5497" i="1"/>
  <c r="N5497" i="1"/>
  <c r="M5497" i="1"/>
  <c r="L5497" i="1"/>
  <c r="I5497" i="1"/>
  <c r="Q5496" i="1"/>
  <c r="N5496" i="1"/>
  <c r="M5496" i="1"/>
  <c r="L5496" i="1"/>
  <c r="I5496" i="1"/>
  <c r="Q5495" i="1"/>
  <c r="N5495" i="1"/>
  <c r="M5495" i="1"/>
  <c r="L5495" i="1"/>
  <c r="I5495" i="1"/>
  <c r="Q5494" i="1"/>
  <c r="N5494" i="1"/>
  <c r="M5494" i="1"/>
  <c r="L5494" i="1"/>
  <c r="I5494" i="1"/>
  <c r="Q5493" i="1"/>
  <c r="N5493" i="1"/>
  <c r="M5493" i="1"/>
  <c r="L5493" i="1"/>
  <c r="I5493" i="1"/>
  <c r="Q5492" i="1"/>
  <c r="N5492" i="1"/>
  <c r="M5492" i="1"/>
  <c r="L5492" i="1"/>
  <c r="I5492" i="1"/>
  <c r="Q5491" i="1"/>
  <c r="N5491" i="1"/>
  <c r="M5491" i="1"/>
  <c r="L5491" i="1"/>
  <c r="I5491" i="1"/>
  <c r="Q5490" i="1"/>
  <c r="N5490" i="1"/>
  <c r="M5490" i="1"/>
  <c r="L5490" i="1"/>
  <c r="I5490" i="1"/>
  <c r="Q5489" i="1"/>
  <c r="N5489" i="1"/>
  <c r="M5489" i="1"/>
  <c r="L5489" i="1"/>
  <c r="I5489" i="1"/>
  <c r="Q5488" i="1"/>
  <c r="N5488" i="1"/>
  <c r="M5488" i="1"/>
  <c r="L5488" i="1"/>
  <c r="I5488" i="1"/>
  <c r="Q5487" i="1"/>
  <c r="N5487" i="1"/>
  <c r="M5487" i="1"/>
  <c r="L5487" i="1"/>
  <c r="I5487" i="1"/>
  <c r="Q5486" i="1"/>
  <c r="N5486" i="1"/>
  <c r="M5486" i="1"/>
  <c r="L5486" i="1"/>
  <c r="I5486" i="1"/>
  <c r="Q5485" i="1"/>
  <c r="N5485" i="1"/>
  <c r="M5485" i="1"/>
  <c r="L5485" i="1"/>
  <c r="I5485" i="1"/>
  <c r="Q5484" i="1"/>
  <c r="N5484" i="1"/>
  <c r="M5484" i="1"/>
  <c r="L5484" i="1"/>
  <c r="I5484" i="1"/>
  <c r="Q5483" i="1"/>
  <c r="N5483" i="1"/>
  <c r="M5483" i="1"/>
  <c r="L5483" i="1"/>
  <c r="I5483" i="1"/>
  <c r="Q5482" i="1"/>
  <c r="N5482" i="1"/>
  <c r="M5482" i="1"/>
  <c r="L5482" i="1"/>
  <c r="I5482" i="1"/>
  <c r="Q5481" i="1"/>
  <c r="N5481" i="1"/>
  <c r="M5481" i="1"/>
  <c r="L5481" i="1"/>
  <c r="I5481" i="1"/>
  <c r="Q5480" i="1"/>
  <c r="N5480" i="1"/>
  <c r="M5480" i="1"/>
  <c r="L5480" i="1"/>
  <c r="I5480" i="1"/>
  <c r="Q5479" i="1"/>
  <c r="N5479" i="1"/>
  <c r="M5479" i="1"/>
  <c r="L5479" i="1"/>
  <c r="I5479" i="1"/>
  <c r="Q5478" i="1"/>
  <c r="N5478" i="1"/>
  <c r="M5478" i="1"/>
  <c r="L5478" i="1"/>
  <c r="I5478" i="1"/>
  <c r="Q5477" i="1"/>
  <c r="N5477" i="1"/>
  <c r="M5477" i="1"/>
  <c r="L5477" i="1"/>
  <c r="I5477" i="1"/>
  <c r="Q5476" i="1"/>
  <c r="N5476" i="1"/>
  <c r="M5476" i="1"/>
  <c r="L5476" i="1"/>
  <c r="I5476" i="1"/>
  <c r="Q5475" i="1"/>
  <c r="N5475" i="1"/>
  <c r="M5475" i="1"/>
  <c r="L5475" i="1"/>
  <c r="I5475" i="1"/>
  <c r="Q5474" i="1"/>
  <c r="N5474" i="1"/>
  <c r="M5474" i="1"/>
  <c r="L5474" i="1"/>
  <c r="I5474" i="1"/>
  <c r="Q5473" i="1"/>
  <c r="N5473" i="1"/>
  <c r="M5473" i="1"/>
  <c r="L5473" i="1"/>
  <c r="I5473" i="1"/>
  <c r="Q5472" i="1"/>
  <c r="N5472" i="1"/>
  <c r="M5472" i="1"/>
  <c r="L5472" i="1"/>
  <c r="I5472" i="1"/>
  <c r="Q5471" i="1"/>
  <c r="N5471" i="1"/>
  <c r="M5471" i="1"/>
  <c r="L5471" i="1"/>
  <c r="I5471" i="1"/>
  <c r="Q5470" i="1"/>
  <c r="N5470" i="1"/>
  <c r="M5470" i="1"/>
  <c r="L5470" i="1"/>
  <c r="I5470" i="1"/>
  <c r="Q5469" i="1"/>
  <c r="N5469" i="1"/>
  <c r="M5469" i="1"/>
  <c r="L5469" i="1"/>
  <c r="I5469" i="1"/>
  <c r="Q5468" i="1"/>
  <c r="N5468" i="1"/>
  <c r="M5468" i="1"/>
  <c r="L5468" i="1"/>
  <c r="I5468" i="1"/>
  <c r="Q5467" i="1"/>
  <c r="N5467" i="1"/>
  <c r="M5467" i="1"/>
  <c r="L5467" i="1"/>
  <c r="I5467" i="1"/>
  <c r="Q5466" i="1"/>
  <c r="N5466" i="1"/>
  <c r="M5466" i="1"/>
  <c r="L5466" i="1"/>
  <c r="I5466" i="1"/>
  <c r="Q5465" i="1"/>
  <c r="N5465" i="1"/>
  <c r="M5465" i="1"/>
  <c r="L5465" i="1"/>
  <c r="I5465" i="1"/>
  <c r="Q5464" i="1"/>
  <c r="N5464" i="1"/>
  <c r="M5464" i="1"/>
  <c r="L5464" i="1"/>
  <c r="I5464" i="1"/>
  <c r="Q5463" i="1"/>
  <c r="N5463" i="1"/>
  <c r="M5463" i="1"/>
  <c r="L5463" i="1"/>
  <c r="I5463" i="1"/>
  <c r="Q5462" i="1"/>
  <c r="N5462" i="1"/>
  <c r="M5462" i="1"/>
  <c r="L5462" i="1"/>
  <c r="I5462" i="1"/>
  <c r="Q5461" i="1"/>
  <c r="N5461" i="1"/>
  <c r="M5461" i="1"/>
  <c r="L5461" i="1"/>
  <c r="I5461" i="1"/>
  <c r="Q5460" i="1"/>
  <c r="N5460" i="1"/>
  <c r="M5460" i="1"/>
  <c r="L5460" i="1"/>
  <c r="I5460" i="1"/>
  <c r="Q5459" i="1"/>
  <c r="N5459" i="1"/>
  <c r="M5459" i="1"/>
  <c r="L5459" i="1"/>
  <c r="I5459" i="1"/>
  <c r="Q5458" i="1"/>
  <c r="N5458" i="1"/>
  <c r="M5458" i="1"/>
  <c r="L5458" i="1"/>
  <c r="I5458" i="1"/>
  <c r="Q5457" i="1"/>
  <c r="N5457" i="1"/>
  <c r="M5457" i="1"/>
  <c r="L5457" i="1"/>
  <c r="I5457" i="1"/>
  <c r="Q5456" i="1"/>
  <c r="N5456" i="1"/>
  <c r="M5456" i="1"/>
  <c r="L5456" i="1"/>
  <c r="I5456" i="1"/>
  <c r="Q5455" i="1"/>
  <c r="N5455" i="1"/>
  <c r="M5455" i="1"/>
  <c r="L5455" i="1"/>
  <c r="I5455" i="1"/>
  <c r="Q5454" i="1"/>
  <c r="N5454" i="1"/>
  <c r="M5454" i="1"/>
  <c r="L5454" i="1"/>
  <c r="I5454" i="1"/>
  <c r="Q5453" i="1"/>
  <c r="N5453" i="1"/>
  <c r="M5453" i="1"/>
  <c r="L5453" i="1"/>
  <c r="I5453" i="1"/>
  <c r="Q5452" i="1"/>
  <c r="N5452" i="1"/>
  <c r="M5452" i="1"/>
  <c r="L5452" i="1"/>
  <c r="I5452" i="1"/>
  <c r="Q5451" i="1"/>
  <c r="N5451" i="1"/>
  <c r="M5451" i="1"/>
  <c r="L5451" i="1"/>
  <c r="I5451" i="1"/>
  <c r="Q5450" i="1"/>
  <c r="N5450" i="1"/>
  <c r="M5450" i="1"/>
  <c r="L5450" i="1"/>
  <c r="I5450" i="1"/>
  <c r="Q5449" i="1"/>
  <c r="N5449" i="1"/>
  <c r="M5449" i="1"/>
  <c r="L5449" i="1"/>
  <c r="I5449" i="1"/>
  <c r="Q5448" i="1"/>
  <c r="N5448" i="1"/>
  <c r="M5448" i="1"/>
  <c r="L5448" i="1"/>
  <c r="I5448" i="1"/>
  <c r="Q5447" i="1"/>
  <c r="N5447" i="1"/>
  <c r="M5447" i="1"/>
  <c r="L5447" i="1"/>
  <c r="I5447" i="1"/>
  <c r="Q5446" i="1"/>
  <c r="N5446" i="1"/>
  <c r="M5446" i="1"/>
  <c r="L5446" i="1"/>
  <c r="I5446" i="1"/>
  <c r="Q5445" i="1"/>
  <c r="N5445" i="1"/>
  <c r="M5445" i="1"/>
  <c r="L5445" i="1"/>
  <c r="I5445" i="1"/>
  <c r="Q5444" i="1"/>
  <c r="N5444" i="1"/>
  <c r="M5444" i="1"/>
  <c r="L5444" i="1"/>
  <c r="I5444" i="1"/>
  <c r="Q5443" i="1"/>
  <c r="N5443" i="1"/>
  <c r="M5443" i="1"/>
  <c r="L5443" i="1"/>
  <c r="I5443" i="1"/>
  <c r="Q5442" i="1"/>
  <c r="N5442" i="1"/>
  <c r="M5442" i="1"/>
  <c r="L5442" i="1"/>
  <c r="I5442" i="1"/>
  <c r="Q5441" i="1"/>
  <c r="N5441" i="1"/>
  <c r="M5441" i="1"/>
  <c r="L5441" i="1"/>
  <c r="I5441" i="1"/>
  <c r="Q5440" i="1"/>
  <c r="N5440" i="1"/>
  <c r="M5440" i="1"/>
  <c r="L5440" i="1"/>
  <c r="I5440" i="1"/>
  <c r="Q5439" i="1"/>
  <c r="N5439" i="1"/>
  <c r="M5439" i="1"/>
  <c r="L5439" i="1"/>
  <c r="I5439" i="1"/>
  <c r="Q5438" i="1"/>
  <c r="N5438" i="1"/>
  <c r="M5438" i="1"/>
  <c r="L5438" i="1"/>
  <c r="I5438" i="1"/>
  <c r="Q5437" i="1"/>
  <c r="N5437" i="1"/>
  <c r="M5437" i="1"/>
  <c r="L5437" i="1"/>
  <c r="I5437" i="1"/>
  <c r="Q5436" i="1"/>
  <c r="N5436" i="1"/>
  <c r="M5436" i="1"/>
  <c r="L5436" i="1"/>
  <c r="I5436" i="1"/>
  <c r="Q5435" i="1"/>
  <c r="N5435" i="1"/>
  <c r="M5435" i="1"/>
  <c r="L5435" i="1"/>
  <c r="I5435" i="1"/>
  <c r="Q5434" i="1"/>
  <c r="N5434" i="1"/>
  <c r="M5434" i="1"/>
  <c r="L5434" i="1"/>
  <c r="I5434" i="1"/>
  <c r="Q5433" i="1"/>
  <c r="N5433" i="1"/>
  <c r="M5433" i="1"/>
  <c r="L5433" i="1"/>
  <c r="I5433" i="1"/>
  <c r="Q5432" i="1"/>
  <c r="N5432" i="1"/>
  <c r="M5432" i="1"/>
  <c r="L5432" i="1"/>
  <c r="I5432" i="1"/>
  <c r="Q5431" i="1"/>
  <c r="N5431" i="1"/>
  <c r="M5431" i="1"/>
  <c r="L5431" i="1"/>
  <c r="I5431" i="1"/>
  <c r="Q5430" i="1"/>
  <c r="N5430" i="1"/>
  <c r="M5430" i="1"/>
  <c r="L5430" i="1"/>
  <c r="I5430" i="1"/>
  <c r="Q5429" i="1"/>
  <c r="N5429" i="1"/>
  <c r="M5429" i="1"/>
  <c r="L5429" i="1"/>
  <c r="I5429" i="1"/>
  <c r="Q5428" i="1"/>
  <c r="N5428" i="1"/>
  <c r="M5428" i="1"/>
  <c r="L5428" i="1"/>
  <c r="I5428" i="1"/>
  <c r="Q5427" i="1"/>
  <c r="N5427" i="1"/>
  <c r="M5427" i="1"/>
  <c r="L5427" i="1"/>
  <c r="I5427" i="1"/>
  <c r="Q5426" i="1"/>
  <c r="N5426" i="1"/>
  <c r="M5426" i="1"/>
  <c r="L5426" i="1"/>
  <c r="I5426" i="1"/>
  <c r="Q5425" i="1"/>
  <c r="N5425" i="1"/>
  <c r="M5425" i="1"/>
  <c r="L5425" i="1"/>
  <c r="I5425" i="1"/>
  <c r="Q5424" i="1"/>
  <c r="N5424" i="1"/>
  <c r="M5424" i="1"/>
  <c r="L5424" i="1"/>
  <c r="I5424" i="1"/>
  <c r="Q5423" i="1"/>
  <c r="N5423" i="1"/>
  <c r="M5423" i="1"/>
  <c r="L5423" i="1"/>
  <c r="I5423" i="1"/>
  <c r="Q5422" i="1"/>
  <c r="N5422" i="1"/>
  <c r="M5422" i="1"/>
  <c r="L5422" i="1"/>
  <c r="I5422" i="1"/>
  <c r="Q5421" i="1"/>
  <c r="N5421" i="1"/>
  <c r="M5421" i="1"/>
  <c r="L5421" i="1"/>
  <c r="I5421" i="1"/>
  <c r="Q5420" i="1"/>
  <c r="N5420" i="1"/>
  <c r="M5420" i="1"/>
  <c r="L5420" i="1"/>
  <c r="I5420" i="1"/>
  <c r="Q5419" i="1"/>
  <c r="N5419" i="1"/>
  <c r="M5419" i="1"/>
  <c r="L5419" i="1"/>
  <c r="I5419" i="1"/>
  <c r="Q5418" i="1"/>
  <c r="N5418" i="1"/>
  <c r="M5418" i="1"/>
  <c r="L5418" i="1"/>
  <c r="I5418" i="1"/>
  <c r="Q5417" i="1"/>
  <c r="N5417" i="1"/>
  <c r="M5417" i="1"/>
  <c r="L5417" i="1"/>
  <c r="I5417" i="1"/>
  <c r="Q5416" i="1"/>
  <c r="N5416" i="1"/>
  <c r="M5416" i="1"/>
  <c r="L5416" i="1"/>
  <c r="I5416" i="1"/>
  <c r="Q5415" i="1"/>
  <c r="N5415" i="1"/>
  <c r="M5415" i="1"/>
  <c r="L5415" i="1"/>
  <c r="I5415" i="1"/>
  <c r="Q5414" i="1"/>
  <c r="N5414" i="1"/>
  <c r="M5414" i="1"/>
  <c r="L5414" i="1"/>
  <c r="I5414" i="1"/>
  <c r="Q5413" i="1"/>
  <c r="N5413" i="1"/>
  <c r="M5413" i="1"/>
  <c r="L5413" i="1"/>
  <c r="I5413" i="1"/>
  <c r="Q5412" i="1"/>
  <c r="N5412" i="1"/>
  <c r="M5412" i="1"/>
  <c r="L5412" i="1"/>
  <c r="I5412" i="1"/>
  <c r="Q5411" i="1"/>
  <c r="N5411" i="1"/>
  <c r="M5411" i="1"/>
  <c r="L5411" i="1"/>
  <c r="I5411" i="1"/>
  <c r="Q5410" i="1"/>
  <c r="N5410" i="1"/>
  <c r="M5410" i="1"/>
  <c r="L5410" i="1"/>
  <c r="I5410" i="1"/>
  <c r="Q5409" i="1"/>
  <c r="N5409" i="1"/>
  <c r="M5409" i="1"/>
  <c r="L5409" i="1"/>
  <c r="I5409" i="1"/>
  <c r="Q5408" i="1"/>
  <c r="N5408" i="1"/>
  <c r="M5408" i="1"/>
  <c r="L5408" i="1"/>
  <c r="I5408" i="1"/>
  <c r="Q5407" i="1"/>
  <c r="N5407" i="1"/>
  <c r="M5407" i="1"/>
  <c r="L5407" i="1"/>
  <c r="I5407" i="1"/>
  <c r="Q5406" i="1"/>
  <c r="N5406" i="1"/>
  <c r="M5406" i="1"/>
  <c r="L5406" i="1"/>
  <c r="I5406" i="1"/>
  <c r="Q5405" i="1"/>
  <c r="N5405" i="1"/>
  <c r="M5405" i="1"/>
  <c r="L5405" i="1"/>
  <c r="I5405" i="1"/>
  <c r="Q5404" i="1"/>
  <c r="N5404" i="1"/>
  <c r="M5404" i="1"/>
  <c r="L5404" i="1"/>
  <c r="I5404" i="1"/>
  <c r="Q5403" i="1"/>
  <c r="N5403" i="1"/>
  <c r="M5403" i="1"/>
  <c r="L5403" i="1"/>
  <c r="I5403" i="1"/>
  <c r="Q5402" i="1"/>
  <c r="N5402" i="1"/>
  <c r="M5402" i="1"/>
  <c r="L5402" i="1"/>
  <c r="I5402" i="1"/>
  <c r="Q5401" i="1"/>
  <c r="N5401" i="1"/>
  <c r="M5401" i="1"/>
  <c r="L5401" i="1"/>
  <c r="I5401" i="1"/>
  <c r="Q5400" i="1"/>
  <c r="N5400" i="1"/>
  <c r="M5400" i="1"/>
  <c r="L5400" i="1"/>
  <c r="I5400" i="1"/>
  <c r="Q5399" i="1"/>
  <c r="N5399" i="1"/>
  <c r="M5399" i="1"/>
  <c r="L5399" i="1"/>
  <c r="I5399" i="1"/>
  <c r="Q5398" i="1"/>
  <c r="N5398" i="1"/>
  <c r="M5398" i="1"/>
  <c r="L5398" i="1"/>
  <c r="I5398" i="1"/>
  <c r="Q5397" i="1"/>
  <c r="N5397" i="1"/>
  <c r="M5397" i="1"/>
  <c r="L5397" i="1"/>
  <c r="I5397" i="1"/>
  <c r="Q5396" i="1"/>
  <c r="N5396" i="1"/>
  <c r="M5396" i="1"/>
  <c r="L5396" i="1"/>
  <c r="I5396" i="1"/>
  <c r="Q5395" i="1"/>
  <c r="N5395" i="1"/>
  <c r="M5395" i="1"/>
  <c r="L5395" i="1"/>
  <c r="I5395" i="1"/>
  <c r="Q5394" i="1"/>
  <c r="N5394" i="1"/>
  <c r="M5394" i="1"/>
  <c r="L5394" i="1"/>
  <c r="I5394" i="1"/>
  <c r="Q5393" i="1"/>
  <c r="N5393" i="1"/>
  <c r="M5393" i="1"/>
  <c r="L5393" i="1"/>
  <c r="I5393" i="1"/>
  <c r="Q5392" i="1"/>
  <c r="N5392" i="1"/>
  <c r="M5392" i="1"/>
  <c r="L5392" i="1"/>
  <c r="I5392" i="1"/>
  <c r="Q5391" i="1"/>
  <c r="N5391" i="1"/>
  <c r="M5391" i="1"/>
  <c r="L5391" i="1"/>
  <c r="I5391" i="1"/>
  <c r="Q5390" i="1"/>
  <c r="N5390" i="1"/>
  <c r="M5390" i="1"/>
  <c r="L5390" i="1"/>
  <c r="I5390" i="1"/>
  <c r="Q5389" i="1"/>
  <c r="N5389" i="1"/>
  <c r="M5389" i="1"/>
  <c r="L5389" i="1"/>
  <c r="I5389" i="1"/>
  <c r="Q5388" i="1"/>
  <c r="N5388" i="1"/>
  <c r="M5388" i="1"/>
  <c r="L5388" i="1"/>
  <c r="I5388" i="1"/>
  <c r="Q5387" i="1"/>
  <c r="N5387" i="1"/>
  <c r="M5387" i="1"/>
  <c r="L5387" i="1"/>
  <c r="I5387" i="1"/>
  <c r="Q5386" i="1"/>
  <c r="N5386" i="1"/>
  <c r="M5386" i="1"/>
  <c r="L5386" i="1"/>
  <c r="I5386" i="1"/>
  <c r="Q5385" i="1"/>
  <c r="N5385" i="1"/>
  <c r="M5385" i="1"/>
  <c r="L5385" i="1"/>
  <c r="I5385" i="1"/>
  <c r="Q5384" i="1"/>
  <c r="N5384" i="1"/>
  <c r="M5384" i="1"/>
  <c r="L5384" i="1"/>
  <c r="I5384" i="1"/>
  <c r="Q5383" i="1"/>
  <c r="N5383" i="1"/>
  <c r="M5383" i="1"/>
  <c r="L5383" i="1"/>
  <c r="I5383" i="1"/>
  <c r="Q5382" i="1"/>
  <c r="N5382" i="1"/>
  <c r="M5382" i="1"/>
  <c r="L5382" i="1"/>
  <c r="I5382" i="1"/>
  <c r="Q5381" i="1"/>
  <c r="N5381" i="1"/>
  <c r="M5381" i="1"/>
  <c r="L5381" i="1"/>
  <c r="I5381" i="1"/>
  <c r="Q5380" i="1"/>
  <c r="N5380" i="1"/>
  <c r="M5380" i="1"/>
  <c r="L5380" i="1"/>
  <c r="I5380" i="1"/>
  <c r="Q5379" i="1"/>
  <c r="N5379" i="1"/>
  <c r="M5379" i="1"/>
  <c r="L5379" i="1"/>
  <c r="I5379" i="1"/>
  <c r="Q5378" i="1"/>
  <c r="N5378" i="1"/>
  <c r="M5378" i="1"/>
  <c r="L5378" i="1"/>
  <c r="I5378" i="1"/>
  <c r="Q5377" i="1"/>
  <c r="N5377" i="1"/>
  <c r="M5377" i="1"/>
  <c r="L5377" i="1"/>
  <c r="I5377" i="1"/>
  <c r="Q5376" i="1"/>
  <c r="N5376" i="1"/>
  <c r="M5376" i="1"/>
  <c r="L5376" i="1"/>
  <c r="I5376" i="1"/>
  <c r="Q5375" i="1"/>
  <c r="N5375" i="1"/>
  <c r="M5375" i="1"/>
  <c r="L5375" i="1"/>
  <c r="I5375" i="1"/>
  <c r="Q5374" i="1"/>
  <c r="N5374" i="1"/>
  <c r="M5374" i="1"/>
  <c r="L5374" i="1"/>
  <c r="I5374" i="1"/>
  <c r="Q5373" i="1"/>
  <c r="N5373" i="1"/>
  <c r="M5373" i="1"/>
  <c r="L5373" i="1"/>
  <c r="I5373" i="1"/>
  <c r="Q5372" i="1"/>
  <c r="N5372" i="1"/>
  <c r="M5372" i="1"/>
  <c r="L5372" i="1"/>
  <c r="I5372" i="1"/>
  <c r="Q5371" i="1"/>
  <c r="N5371" i="1"/>
  <c r="M5371" i="1"/>
  <c r="L5371" i="1"/>
  <c r="I5371" i="1"/>
  <c r="Q5370" i="1"/>
  <c r="N5370" i="1"/>
  <c r="M5370" i="1"/>
  <c r="L5370" i="1"/>
  <c r="I5370" i="1"/>
  <c r="Q5369" i="1"/>
  <c r="N5369" i="1"/>
  <c r="M5369" i="1"/>
  <c r="L5369" i="1"/>
  <c r="I5369" i="1"/>
  <c r="Q5368" i="1"/>
  <c r="N5368" i="1"/>
  <c r="M5368" i="1"/>
  <c r="L5368" i="1"/>
  <c r="I5368" i="1"/>
  <c r="Q5367" i="1"/>
  <c r="N5367" i="1"/>
  <c r="M5367" i="1"/>
  <c r="L5367" i="1"/>
  <c r="I5367" i="1"/>
  <c r="Q5366" i="1"/>
  <c r="N5366" i="1"/>
  <c r="M5366" i="1"/>
  <c r="L5366" i="1"/>
  <c r="I5366" i="1"/>
  <c r="Q5365" i="1"/>
  <c r="N5365" i="1"/>
  <c r="M5365" i="1"/>
  <c r="L5365" i="1"/>
  <c r="I5365" i="1"/>
  <c r="Q5364" i="1"/>
  <c r="N5364" i="1"/>
  <c r="M5364" i="1"/>
  <c r="L5364" i="1"/>
  <c r="I5364" i="1"/>
  <c r="Q5363" i="1"/>
  <c r="N5363" i="1"/>
  <c r="M5363" i="1"/>
  <c r="L5363" i="1"/>
  <c r="I5363" i="1"/>
  <c r="Q5362" i="1"/>
  <c r="N5362" i="1"/>
  <c r="M5362" i="1"/>
  <c r="L5362" i="1"/>
  <c r="I5362" i="1"/>
  <c r="Q5361" i="1"/>
  <c r="N5361" i="1"/>
  <c r="M5361" i="1"/>
  <c r="L5361" i="1"/>
  <c r="I5361" i="1"/>
  <c r="Q5360" i="1"/>
  <c r="N5360" i="1"/>
  <c r="M5360" i="1"/>
  <c r="L5360" i="1"/>
  <c r="I5360" i="1"/>
  <c r="Q5359" i="1"/>
  <c r="N5359" i="1"/>
  <c r="M5359" i="1"/>
  <c r="L5359" i="1"/>
  <c r="I5359" i="1"/>
  <c r="Q5358" i="1"/>
  <c r="N5358" i="1"/>
  <c r="M5358" i="1"/>
  <c r="L5358" i="1"/>
  <c r="I5358" i="1"/>
  <c r="Q5357" i="1"/>
  <c r="N5357" i="1"/>
  <c r="M5357" i="1"/>
  <c r="L5357" i="1"/>
  <c r="I5357" i="1"/>
  <c r="Q5356" i="1"/>
  <c r="N5356" i="1"/>
  <c r="M5356" i="1"/>
  <c r="L5356" i="1"/>
  <c r="I5356" i="1"/>
  <c r="Q5355" i="1"/>
  <c r="N5355" i="1"/>
  <c r="M5355" i="1"/>
  <c r="L5355" i="1"/>
  <c r="I5355" i="1"/>
  <c r="Q5354" i="1"/>
  <c r="N5354" i="1"/>
  <c r="M5354" i="1"/>
  <c r="L5354" i="1"/>
  <c r="I5354" i="1"/>
  <c r="Q5353" i="1"/>
  <c r="N5353" i="1"/>
  <c r="M5353" i="1"/>
  <c r="L5353" i="1"/>
  <c r="I5353" i="1"/>
  <c r="Q5352" i="1"/>
  <c r="N5352" i="1"/>
  <c r="M5352" i="1"/>
  <c r="L5352" i="1"/>
  <c r="I5352" i="1"/>
  <c r="Q5351" i="1"/>
  <c r="N5351" i="1"/>
  <c r="M5351" i="1"/>
  <c r="L5351" i="1"/>
  <c r="I5351" i="1"/>
  <c r="Q5350" i="1"/>
  <c r="N5350" i="1"/>
  <c r="M5350" i="1"/>
  <c r="L5350" i="1"/>
  <c r="I5350" i="1"/>
  <c r="Q5349" i="1"/>
  <c r="N5349" i="1"/>
  <c r="M5349" i="1"/>
  <c r="L5349" i="1"/>
  <c r="I5349" i="1"/>
  <c r="Q5348" i="1"/>
  <c r="N5348" i="1"/>
  <c r="M5348" i="1"/>
  <c r="L5348" i="1"/>
  <c r="I5348" i="1"/>
  <c r="Q5347" i="1"/>
  <c r="N5347" i="1"/>
  <c r="M5347" i="1"/>
  <c r="L5347" i="1"/>
  <c r="I5347" i="1"/>
  <c r="Q5346" i="1"/>
  <c r="N5346" i="1"/>
  <c r="M5346" i="1"/>
  <c r="L5346" i="1"/>
  <c r="I5346" i="1"/>
  <c r="Q5345" i="1"/>
  <c r="N5345" i="1"/>
  <c r="M5345" i="1"/>
  <c r="L5345" i="1"/>
  <c r="I5345" i="1"/>
  <c r="Q5344" i="1"/>
  <c r="N5344" i="1"/>
  <c r="M5344" i="1"/>
  <c r="L5344" i="1"/>
  <c r="I5344" i="1"/>
  <c r="Q5343" i="1"/>
  <c r="N5343" i="1"/>
  <c r="M5343" i="1"/>
  <c r="L5343" i="1"/>
  <c r="I5343" i="1"/>
  <c r="Q5342" i="1"/>
  <c r="N5342" i="1"/>
  <c r="M5342" i="1"/>
  <c r="L5342" i="1"/>
  <c r="I5342" i="1"/>
  <c r="Q5341" i="1"/>
  <c r="N5341" i="1"/>
  <c r="M5341" i="1"/>
  <c r="L5341" i="1"/>
  <c r="I5341" i="1"/>
  <c r="Q5340" i="1"/>
  <c r="N5340" i="1"/>
  <c r="M5340" i="1"/>
  <c r="L5340" i="1"/>
  <c r="I5340" i="1"/>
  <c r="Q5339" i="1"/>
  <c r="N5339" i="1"/>
  <c r="M5339" i="1"/>
  <c r="L5339" i="1"/>
  <c r="I5339" i="1"/>
  <c r="Q5338" i="1"/>
  <c r="N5338" i="1"/>
  <c r="M5338" i="1"/>
  <c r="L5338" i="1"/>
  <c r="I5338" i="1"/>
  <c r="Q5337" i="1"/>
  <c r="N5337" i="1"/>
  <c r="M5337" i="1"/>
  <c r="L5337" i="1"/>
  <c r="I5337" i="1"/>
  <c r="Q5336" i="1"/>
  <c r="N5336" i="1"/>
  <c r="M5336" i="1"/>
  <c r="L5336" i="1"/>
  <c r="I5336" i="1"/>
  <c r="Q5335" i="1"/>
  <c r="N5335" i="1"/>
  <c r="M5335" i="1"/>
  <c r="L5335" i="1"/>
  <c r="I5335" i="1"/>
  <c r="Q5334" i="1"/>
  <c r="N5334" i="1"/>
  <c r="M5334" i="1"/>
  <c r="L5334" i="1"/>
  <c r="I5334" i="1"/>
  <c r="Q5333" i="1"/>
  <c r="N5333" i="1"/>
  <c r="M5333" i="1"/>
  <c r="L5333" i="1"/>
  <c r="I5333" i="1"/>
  <c r="Q5332" i="1"/>
  <c r="N5332" i="1"/>
  <c r="M5332" i="1"/>
  <c r="L5332" i="1"/>
  <c r="I5332" i="1"/>
  <c r="Q5331" i="1"/>
  <c r="N5331" i="1"/>
  <c r="M5331" i="1"/>
  <c r="L5331" i="1"/>
  <c r="I5331" i="1"/>
  <c r="Q5330" i="1"/>
  <c r="N5330" i="1"/>
  <c r="M5330" i="1"/>
  <c r="L5330" i="1"/>
  <c r="I5330" i="1"/>
  <c r="Q5329" i="1"/>
  <c r="N5329" i="1"/>
  <c r="M5329" i="1"/>
  <c r="L5329" i="1"/>
  <c r="I5329" i="1"/>
  <c r="Q5328" i="1"/>
  <c r="N5328" i="1"/>
  <c r="M5328" i="1"/>
  <c r="L5328" i="1"/>
  <c r="I5328" i="1"/>
  <c r="Q5327" i="1"/>
  <c r="N5327" i="1"/>
  <c r="M5327" i="1"/>
  <c r="L5327" i="1"/>
  <c r="I5327" i="1"/>
  <c r="Q5326" i="1"/>
  <c r="N5326" i="1"/>
  <c r="M5326" i="1"/>
  <c r="L5326" i="1"/>
  <c r="I5326" i="1"/>
  <c r="Q5325" i="1"/>
  <c r="N5325" i="1"/>
  <c r="M5325" i="1"/>
  <c r="L5325" i="1"/>
  <c r="I5325" i="1"/>
  <c r="Q5324" i="1"/>
  <c r="N5324" i="1"/>
  <c r="M5324" i="1"/>
  <c r="L5324" i="1"/>
  <c r="I5324" i="1"/>
  <c r="Q5323" i="1"/>
  <c r="N5323" i="1"/>
  <c r="M5323" i="1"/>
  <c r="L5323" i="1"/>
  <c r="I5323" i="1"/>
  <c r="Q5322" i="1"/>
  <c r="N5322" i="1"/>
  <c r="M5322" i="1"/>
  <c r="L5322" i="1"/>
  <c r="I5322" i="1"/>
  <c r="Q5321" i="1"/>
  <c r="N5321" i="1"/>
  <c r="M5321" i="1"/>
  <c r="L5321" i="1"/>
  <c r="I5321" i="1"/>
  <c r="Q5320" i="1"/>
  <c r="N5320" i="1"/>
  <c r="M5320" i="1"/>
  <c r="L5320" i="1"/>
  <c r="I5320" i="1"/>
  <c r="Q5319" i="1"/>
  <c r="N5319" i="1"/>
  <c r="M5319" i="1"/>
  <c r="L5319" i="1"/>
  <c r="I5319" i="1"/>
  <c r="Q5318" i="1"/>
  <c r="N5318" i="1"/>
  <c r="M5318" i="1"/>
  <c r="L5318" i="1"/>
  <c r="I5318" i="1"/>
  <c r="Q5317" i="1"/>
  <c r="N5317" i="1"/>
  <c r="M5317" i="1"/>
  <c r="L5317" i="1"/>
  <c r="I5317" i="1"/>
  <c r="Q5316" i="1"/>
  <c r="N5316" i="1"/>
  <c r="M5316" i="1"/>
  <c r="L5316" i="1"/>
  <c r="I5316" i="1"/>
  <c r="Q5315" i="1"/>
  <c r="N5315" i="1"/>
  <c r="M5315" i="1"/>
  <c r="L5315" i="1"/>
  <c r="I5315" i="1"/>
  <c r="Q5314" i="1"/>
  <c r="N5314" i="1"/>
  <c r="M5314" i="1"/>
  <c r="L5314" i="1"/>
  <c r="I5314" i="1"/>
  <c r="Q5313" i="1"/>
  <c r="N5313" i="1"/>
  <c r="M5313" i="1"/>
  <c r="L5313" i="1"/>
  <c r="I5313" i="1"/>
  <c r="Q5312" i="1"/>
  <c r="N5312" i="1"/>
  <c r="M5312" i="1"/>
  <c r="L5312" i="1"/>
  <c r="I5312" i="1"/>
  <c r="Q5311" i="1"/>
  <c r="N5311" i="1"/>
  <c r="M5311" i="1"/>
  <c r="L5311" i="1"/>
  <c r="I5311" i="1"/>
  <c r="Q5310" i="1"/>
  <c r="N5310" i="1"/>
  <c r="M5310" i="1"/>
  <c r="L5310" i="1"/>
  <c r="I5310" i="1"/>
  <c r="Q5309" i="1"/>
  <c r="N5309" i="1"/>
  <c r="M5309" i="1"/>
  <c r="L5309" i="1"/>
  <c r="I5309" i="1"/>
  <c r="Q5308" i="1"/>
  <c r="N5308" i="1"/>
  <c r="M5308" i="1"/>
  <c r="L5308" i="1"/>
  <c r="I5308" i="1"/>
  <c r="Q5307" i="1"/>
  <c r="N5307" i="1"/>
  <c r="M5307" i="1"/>
  <c r="L5307" i="1"/>
  <c r="I5307" i="1"/>
  <c r="Q5306" i="1"/>
  <c r="N5306" i="1"/>
  <c r="M5306" i="1"/>
  <c r="L5306" i="1"/>
  <c r="I5306" i="1"/>
  <c r="Q5305" i="1"/>
  <c r="N5305" i="1"/>
  <c r="M5305" i="1"/>
  <c r="L5305" i="1"/>
  <c r="I5305" i="1"/>
  <c r="Q5304" i="1"/>
  <c r="N5304" i="1"/>
  <c r="M5304" i="1"/>
  <c r="L5304" i="1"/>
  <c r="I5304" i="1"/>
  <c r="Q5303" i="1"/>
  <c r="N5303" i="1"/>
  <c r="M5303" i="1"/>
  <c r="L5303" i="1"/>
  <c r="I5303" i="1"/>
  <c r="Q5302" i="1"/>
  <c r="N5302" i="1"/>
  <c r="M5302" i="1"/>
  <c r="L5302" i="1"/>
  <c r="I5302" i="1"/>
  <c r="Q5301" i="1"/>
  <c r="N5301" i="1"/>
  <c r="M5301" i="1"/>
  <c r="L5301" i="1"/>
  <c r="I5301" i="1"/>
  <c r="Q5300" i="1"/>
  <c r="N5300" i="1"/>
  <c r="M5300" i="1"/>
  <c r="L5300" i="1"/>
  <c r="I5300" i="1"/>
  <c r="Q5299" i="1"/>
  <c r="N5299" i="1"/>
  <c r="M5299" i="1"/>
  <c r="L5299" i="1"/>
  <c r="I5299" i="1"/>
  <c r="Q5298" i="1"/>
  <c r="N5298" i="1"/>
  <c r="M5298" i="1"/>
  <c r="L5298" i="1"/>
  <c r="I5298" i="1"/>
  <c r="Q5297" i="1"/>
  <c r="N5297" i="1"/>
  <c r="M5297" i="1"/>
  <c r="L5297" i="1"/>
  <c r="I5297" i="1"/>
  <c r="Q5296" i="1"/>
  <c r="N5296" i="1"/>
  <c r="M5296" i="1"/>
  <c r="L5296" i="1"/>
  <c r="I5296" i="1"/>
  <c r="Q5295" i="1"/>
  <c r="N5295" i="1"/>
  <c r="M5295" i="1"/>
  <c r="L5295" i="1"/>
  <c r="I5295" i="1"/>
  <c r="Q5294" i="1"/>
  <c r="N5294" i="1"/>
  <c r="M5294" i="1"/>
  <c r="L5294" i="1"/>
  <c r="I5294" i="1"/>
  <c r="Q5293" i="1"/>
  <c r="N5293" i="1"/>
  <c r="M5293" i="1"/>
  <c r="L5293" i="1"/>
  <c r="I5293" i="1"/>
  <c r="Q5292" i="1"/>
  <c r="N5292" i="1"/>
  <c r="M5292" i="1"/>
  <c r="L5292" i="1"/>
  <c r="I5292" i="1"/>
  <c r="Q5291" i="1"/>
  <c r="N5291" i="1"/>
  <c r="M5291" i="1"/>
  <c r="L5291" i="1"/>
  <c r="I5291" i="1"/>
  <c r="Q5290" i="1"/>
  <c r="N5290" i="1"/>
  <c r="M5290" i="1"/>
  <c r="L5290" i="1"/>
  <c r="I5290" i="1"/>
  <c r="Q5289" i="1"/>
  <c r="N5289" i="1"/>
  <c r="M5289" i="1"/>
  <c r="L5289" i="1"/>
  <c r="I5289" i="1"/>
  <c r="Q5288" i="1"/>
  <c r="N5288" i="1"/>
  <c r="M5288" i="1"/>
  <c r="L5288" i="1"/>
  <c r="I5288" i="1"/>
  <c r="Q5287" i="1"/>
  <c r="N5287" i="1"/>
  <c r="M5287" i="1"/>
  <c r="L5287" i="1"/>
  <c r="I5287" i="1"/>
  <c r="Q5286" i="1"/>
  <c r="N5286" i="1"/>
  <c r="M5286" i="1"/>
  <c r="L5286" i="1"/>
  <c r="I5286" i="1"/>
  <c r="Q5285" i="1"/>
  <c r="N5285" i="1"/>
  <c r="M5285" i="1"/>
  <c r="L5285" i="1"/>
  <c r="I5285" i="1"/>
  <c r="Q5284" i="1"/>
  <c r="N5284" i="1"/>
  <c r="M5284" i="1"/>
  <c r="L5284" i="1"/>
  <c r="I5284" i="1"/>
  <c r="Q5283" i="1"/>
  <c r="N5283" i="1"/>
  <c r="M5283" i="1"/>
  <c r="L5283" i="1"/>
  <c r="I5283" i="1"/>
  <c r="Q5282" i="1"/>
  <c r="N5282" i="1"/>
  <c r="M5282" i="1"/>
  <c r="L5282" i="1"/>
  <c r="I5282" i="1"/>
  <c r="Q5281" i="1"/>
  <c r="N5281" i="1"/>
  <c r="M5281" i="1"/>
  <c r="L5281" i="1"/>
  <c r="I5281" i="1"/>
  <c r="Q5280" i="1"/>
  <c r="N5280" i="1"/>
  <c r="M5280" i="1"/>
  <c r="L5280" i="1"/>
  <c r="I5280" i="1"/>
  <c r="Q5279" i="1"/>
  <c r="N5279" i="1"/>
  <c r="M5279" i="1"/>
  <c r="L5279" i="1"/>
  <c r="I5279" i="1"/>
  <c r="Q5278" i="1"/>
  <c r="N5278" i="1"/>
  <c r="M5278" i="1"/>
  <c r="L5278" i="1"/>
  <c r="I5278" i="1"/>
  <c r="Q5277" i="1"/>
  <c r="N5277" i="1"/>
  <c r="M5277" i="1"/>
  <c r="L5277" i="1"/>
  <c r="I5277" i="1"/>
  <c r="Q5276" i="1"/>
  <c r="N5276" i="1"/>
  <c r="M5276" i="1"/>
  <c r="L5276" i="1"/>
  <c r="I5276" i="1"/>
  <c r="Q5275" i="1"/>
  <c r="N5275" i="1"/>
  <c r="M5275" i="1"/>
  <c r="L5275" i="1"/>
  <c r="I5275" i="1"/>
  <c r="Q5274" i="1"/>
  <c r="N5274" i="1"/>
  <c r="M5274" i="1"/>
  <c r="L5274" i="1"/>
  <c r="I5274" i="1"/>
  <c r="Q5273" i="1"/>
  <c r="N5273" i="1"/>
  <c r="M5273" i="1"/>
  <c r="L5273" i="1"/>
  <c r="I5273" i="1"/>
  <c r="Q5272" i="1"/>
  <c r="N5272" i="1"/>
  <c r="M5272" i="1"/>
  <c r="L5272" i="1"/>
  <c r="I5272" i="1"/>
  <c r="Q5271" i="1"/>
  <c r="N5271" i="1"/>
  <c r="M5271" i="1"/>
  <c r="L5271" i="1"/>
  <c r="I5271" i="1"/>
  <c r="Q5270" i="1"/>
  <c r="N5270" i="1"/>
  <c r="M5270" i="1"/>
  <c r="L5270" i="1"/>
  <c r="I5270" i="1"/>
  <c r="Q5269" i="1"/>
  <c r="N5269" i="1"/>
  <c r="M5269" i="1"/>
  <c r="L5269" i="1"/>
  <c r="I5269" i="1"/>
  <c r="Q5268" i="1"/>
  <c r="N5268" i="1"/>
  <c r="M5268" i="1"/>
  <c r="L5268" i="1"/>
  <c r="I5268" i="1"/>
  <c r="Q5267" i="1"/>
  <c r="N5267" i="1"/>
  <c r="M5267" i="1"/>
  <c r="L5267" i="1"/>
  <c r="I5267" i="1"/>
  <c r="Q5266" i="1"/>
  <c r="N5266" i="1"/>
  <c r="M5266" i="1"/>
  <c r="L5266" i="1"/>
  <c r="I5266" i="1"/>
  <c r="Q5265" i="1"/>
  <c r="N5265" i="1"/>
  <c r="M5265" i="1"/>
  <c r="L5265" i="1"/>
  <c r="I5265" i="1"/>
  <c r="Q5264" i="1"/>
  <c r="N5264" i="1"/>
  <c r="M5264" i="1"/>
  <c r="L5264" i="1"/>
  <c r="I5264" i="1"/>
  <c r="Q5263" i="1"/>
  <c r="N5263" i="1"/>
  <c r="M5263" i="1"/>
  <c r="L5263" i="1"/>
  <c r="I5263" i="1"/>
  <c r="Q5262" i="1"/>
  <c r="N5262" i="1"/>
  <c r="M5262" i="1"/>
  <c r="L5262" i="1"/>
  <c r="I5262" i="1"/>
  <c r="Q5261" i="1"/>
  <c r="N5261" i="1"/>
  <c r="M5261" i="1"/>
  <c r="L5261" i="1"/>
  <c r="I5261" i="1"/>
  <c r="Q5260" i="1"/>
  <c r="N5260" i="1"/>
  <c r="M5260" i="1"/>
  <c r="L5260" i="1"/>
  <c r="I5260" i="1"/>
  <c r="Q5259" i="1"/>
  <c r="N5259" i="1"/>
  <c r="M5259" i="1"/>
  <c r="L5259" i="1"/>
  <c r="I5259" i="1"/>
  <c r="Q5258" i="1"/>
  <c r="N5258" i="1"/>
  <c r="M5258" i="1"/>
  <c r="L5258" i="1"/>
  <c r="I5258" i="1"/>
  <c r="Q5257" i="1"/>
  <c r="N5257" i="1"/>
  <c r="M5257" i="1"/>
  <c r="L5257" i="1"/>
  <c r="I5257" i="1"/>
  <c r="Q5256" i="1"/>
  <c r="N5256" i="1"/>
  <c r="M5256" i="1"/>
  <c r="L5256" i="1"/>
  <c r="I5256" i="1"/>
  <c r="Q5255" i="1"/>
  <c r="N5255" i="1"/>
  <c r="M5255" i="1"/>
  <c r="L5255" i="1"/>
  <c r="I5255" i="1"/>
  <c r="Q5254" i="1"/>
  <c r="N5254" i="1"/>
  <c r="M5254" i="1"/>
  <c r="L5254" i="1"/>
  <c r="I5254" i="1"/>
  <c r="Q5253" i="1"/>
  <c r="N5253" i="1"/>
  <c r="M5253" i="1"/>
  <c r="L5253" i="1"/>
  <c r="I5253" i="1"/>
  <c r="Q5252" i="1"/>
  <c r="N5252" i="1"/>
  <c r="M5252" i="1"/>
  <c r="L5252" i="1"/>
  <c r="I5252" i="1"/>
  <c r="Q5251" i="1"/>
  <c r="N5251" i="1"/>
  <c r="M5251" i="1"/>
  <c r="L5251" i="1"/>
  <c r="I5251" i="1"/>
  <c r="Q5250" i="1"/>
  <c r="N5250" i="1"/>
  <c r="M5250" i="1"/>
  <c r="L5250" i="1"/>
  <c r="I5250" i="1"/>
  <c r="Q5249" i="1"/>
  <c r="N5249" i="1"/>
  <c r="M5249" i="1"/>
  <c r="L5249" i="1"/>
  <c r="I5249" i="1"/>
  <c r="Q5248" i="1"/>
  <c r="N5248" i="1"/>
  <c r="M5248" i="1"/>
  <c r="L5248" i="1"/>
  <c r="I5248" i="1"/>
  <c r="Q5247" i="1"/>
  <c r="N5247" i="1"/>
  <c r="M5247" i="1"/>
  <c r="L5247" i="1"/>
  <c r="I5247" i="1"/>
  <c r="Q5246" i="1"/>
  <c r="N5246" i="1"/>
  <c r="M5246" i="1"/>
  <c r="L5246" i="1"/>
  <c r="I5246" i="1"/>
  <c r="Q5245" i="1"/>
  <c r="N5245" i="1"/>
  <c r="M5245" i="1"/>
  <c r="L5245" i="1"/>
  <c r="I5245" i="1"/>
  <c r="Q5244" i="1"/>
  <c r="N5244" i="1"/>
  <c r="M5244" i="1"/>
  <c r="L5244" i="1"/>
  <c r="I5244" i="1"/>
  <c r="Q5243" i="1"/>
  <c r="N5243" i="1"/>
  <c r="M5243" i="1"/>
  <c r="L5243" i="1"/>
  <c r="I5243" i="1"/>
  <c r="Q5242" i="1"/>
  <c r="N5242" i="1"/>
  <c r="M5242" i="1"/>
  <c r="L5242" i="1"/>
  <c r="I5242" i="1"/>
  <c r="Q5241" i="1"/>
  <c r="N5241" i="1"/>
  <c r="M5241" i="1"/>
  <c r="L5241" i="1"/>
  <c r="I5241" i="1"/>
  <c r="Q5240" i="1"/>
  <c r="N5240" i="1"/>
  <c r="M5240" i="1"/>
  <c r="L5240" i="1"/>
  <c r="I5240" i="1"/>
  <c r="Q5239" i="1"/>
  <c r="N5239" i="1"/>
  <c r="M5239" i="1"/>
  <c r="L5239" i="1"/>
  <c r="I5239" i="1"/>
  <c r="Q5238" i="1"/>
  <c r="N5238" i="1"/>
  <c r="M5238" i="1"/>
  <c r="L5238" i="1"/>
  <c r="I5238" i="1"/>
  <c r="Q5237" i="1"/>
  <c r="N5237" i="1"/>
  <c r="M5237" i="1"/>
  <c r="L5237" i="1"/>
  <c r="I5237" i="1"/>
  <c r="Q5236" i="1"/>
  <c r="N5236" i="1"/>
  <c r="M5236" i="1"/>
  <c r="L5236" i="1"/>
  <c r="I5236" i="1"/>
  <c r="Q5235" i="1"/>
  <c r="N5235" i="1"/>
  <c r="M5235" i="1"/>
  <c r="L5235" i="1"/>
  <c r="I5235" i="1"/>
  <c r="Q5234" i="1"/>
  <c r="N5234" i="1"/>
  <c r="M5234" i="1"/>
  <c r="L5234" i="1"/>
  <c r="I5234" i="1"/>
  <c r="Q5233" i="1"/>
  <c r="N5233" i="1"/>
  <c r="M5233" i="1"/>
  <c r="L5233" i="1"/>
  <c r="I5233" i="1"/>
  <c r="Q5232" i="1"/>
  <c r="N5232" i="1"/>
  <c r="M5232" i="1"/>
  <c r="L5232" i="1"/>
  <c r="I5232" i="1"/>
  <c r="Q5231" i="1"/>
  <c r="N5231" i="1"/>
  <c r="M5231" i="1"/>
  <c r="L5231" i="1"/>
  <c r="I5231" i="1"/>
  <c r="Q5230" i="1"/>
  <c r="N5230" i="1"/>
  <c r="M5230" i="1"/>
  <c r="L5230" i="1"/>
  <c r="I5230" i="1"/>
  <c r="Q5229" i="1"/>
  <c r="N5229" i="1"/>
  <c r="M5229" i="1"/>
  <c r="L5229" i="1"/>
  <c r="I5229" i="1"/>
  <c r="Q5228" i="1"/>
  <c r="N5228" i="1"/>
  <c r="M5228" i="1"/>
  <c r="L5228" i="1"/>
  <c r="I5228" i="1"/>
  <c r="Q5227" i="1"/>
  <c r="N5227" i="1"/>
  <c r="M5227" i="1"/>
  <c r="L5227" i="1"/>
  <c r="I5227" i="1"/>
  <c r="Q5226" i="1"/>
  <c r="N5226" i="1"/>
  <c r="M5226" i="1"/>
  <c r="L5226" i="1"/>
  <c r="I5226" i="1"/>
  <c r="Q5225" i="1"/>
  <c r="N5225" i="1"/>
  <c r="M5225" i="1"/>
  <c r="L5225" i="1"/>
  <c r="I5225" i="1"/>
  <c r="Q5224" i="1"/>
  <c r="N5224" i="1"/>
  <c r="M5224" i="1"/>
  <c r="L5224" i="1"/>
  <c r="I5224" i="1"/>
  <c r="Q5223" i="1"/>
  <c r="N5223" i="1"/>
  <c r="M5223" i="1"/>
  <c r="L5223" i="1"/>
  <c r="I5223" i="1"/>
  <c r="Q5222" i="1"/>
  <c r="N5222" i="1"/>
  <c r="M5222" i="1"/>
  <c r="L5222" i="1"/>
  <c r="I5222" i="1"/>
  <c r="Q5221" i="1"/>
  <c r="N5221" i="1"/>
  <c r="M5221" i="1"/>
  <c r="L5221" i="1"/>
  <c r="I5221" i="1"/>
  <c r="Q5220" i="1"/>
  <c r="N5220" i="1"/>
  <c r="M5220" i="1"/>
  <c r="L5220" i="1"/>
  <c r="I5220" i="1"/>
  <c r="Q5219" i="1"/>
  <c r="N5219" i="1"/>
  <c r="M5219" i="1"/>
  <c r="L5219" i="1"/>
  <c r="I5219" i="1"/>
  <c r="Q5218" i="1"/>
  <c r="N5218" i="1"/>
  <c r="M5218" i="1"/>
  <c r="L5218" i="1"/>
  <c r="I5218" i="1"/>
  <c r="Q5217" i="1"/>
  <c r="N5217" i="1"/>
  <c r="M5217" i="1"/>
  <c r="L5217" i="1"/>
  <c r="I5217" i="1"/>
  <c r="Q5216" i="1"/>
  <c r="N5216" i="1"/>
  <c r="M5216" i="1"/>
  <c r="L5216" i="1"/>
  <c r="I5216" i="1"/>
  <c r="Q5215" i="1"/>
  <c r="N5215" i="1"/>
  <c r="M5215" i="1"/>
  <c r="L5215" i="1"/>
  <c r="I5215" i="1"/>
  <c r="Q5214" i="1"/>
  <c r="N5214" i="1"/>
  <c r="M5214" i="1"/>
  <c r="L5214" i="1"/>
  <c r="I5214" i="1"/>
  <c r="Q5213" i="1"/>
  <c r="N5213" i="1"/>
  <c r="M5213" i="1"/>
  <c r="L5213" i="1"/>
  <c r="I5213" i="1"/>
  <c r="Q5212" i="1"/>
  <c r="N5212" i="1"/>
  <c r="M5212" i="1"/>
  <c r="L5212" i="1"/>
  <c r="I5212" i="1"/>
  <c r="Q5211" i="1"/>
  <c r="N5211" i="1"/>
  <c r="M5211" i="1"/>
  <c r="L5211" i="1"/>
  <c r="I5211" i="1"/>
  <c r="Q5210" i="1"/>
  <c r="N5210" i="1"/>
  <c r="M5210" i="1"/>
  <c r="L5210" i="1"/>
  <c r="I5210" i="1"/>
  <c r="Q5209" i="1"/>
  <c r="N5209" i="1"/>
  <c r="M5209" i="1"/>
  <c r="L5209" i="1"/>
  <c r="I5209" i="1"/>
  <c r="Q5208" i="1"/>
  <c r="N5208" i="1"/>
  <c r="M5208" i="1"/>
  <c r="L5208" i="1"/>
  <c r="I5208" i="1"/>
  <c r="Q5207" i="1"/>
  <c r="N5207" i="1"/>
  <c r="M5207" i="1"/>
  <c r="L5207" i="1"/>
  <c r="I5207" i="1"/>
  <c r="Q5206" i="1"/>
  <c r="N5206" i="1"/>
  <c r="M5206" i="1"/>
  <c r="L5206" i="1"/>
  <c r="I5206" i="1"/>
  <c r="Q5205" i="1"/>
  <c r="N5205" i="1"/>
  <c r="M5205" i="1"/>
  <c r="L5205" i="1"/>
  <c r="I5205" i="1"/>
  <c r="Q5204" i="1"/>
  <c r="N5204" i="1"/>
  <c r="M5204" i="1"/>
  <c r="L5204" i="1"/>
  <c r="I5204" i="1"/>
  <c r="Q5203" i="1"/>
  <c r="N5203" i="1"/>
  <c r="M5203" i="1"/>
  <c r="L5203" i="1"/>
  <c r="I5203" i="1"/>
  <c r="Q5202" i="1"/>
  <c r="N5202" i="1"/>
  <c r="M5202" i="1"/>
  <c r="L5202" i="1"/>
  <c r="I5202" i="1"/>
  <c r="Q5201" i="1"/>
  <c r="N5201" i="1"/>
  <c r="M5201" i="1"/>
  <c r="L5201" i="1"/>
  <c r="I5201" i="1"/>
  <c r="Q5200" i="1"/>
  <c r="N5200" i="1"/>
  <c r="M5200" i="1"/>
  <c r="L5200" i="1"/>
  <c r="I5200" i="1"/>
  <c r="Q5199" i="1"/>
  <c r="N5199" i="1"/>
  <c r="M5199" i="1"/>
  <c r="L5199" i="1"/>
  <c r="I5199" i="1"/>
  <c r="Q5198" i="1"/>
  <c r="N5198" i="1"/>
  <c r="M5198" i="1"/>
  <c r="L5198" i="1"/>
  <c r="I5198" i="1"/>
  <c r="Q5197" i="1"/>
  <c r="N5197" i="1"/>
  <c r="M5197" i="1"/>
  <c r="L5197" i="1"/>
  <c r="I5197" i="1"/>
  <c r="Q5196" i="1"/>
  <c r="N5196" i="1"/>
  <c r="M5196" i="1"/>
  <c r="L5196" i="1"/>
  <c r="I5196" i="1"/>
  <c r="Q5195" i="1"/>
  <c r="N5195" i="1"/>
  <c r="M5195" i="1"/>
  <c r="L5195" i="1"/>
  <c r="I5195" i="1"/>
  <c r="Q5194" i="1"/>
  <c r="N5194" i="1"/>
  <c r="M5194" i="1"/>
  <c r="L5194" i="1"/>
  <c r="I5194" i="1"/>
  <c r="Q5193" i="1"/>
  <c r="N5193" i="1"/>
  <c r="M5193" i="1"/>
  <c r="L5193" i="1"/>
  <c r="I5193" i="1"/>
  <c r="Q5192" i="1"/>
  <c r="N5192" i="1"/>
  <c r="M5192" i="1"/>
  <c r="L5192" i="1"/>
  <c r="I5192" i="1"/>
  <c r="Q5191" i="1"/>
  <c r="N5191" i="1"/>
  <c r="M5191" i="1"/>
  <c r="L5191" i="1"/>
  <c r="I5191" i="1"/>
  <c r="Q5190" i="1"/>
  <c r="N5190" i="1"/>
  <c r="M5190" i="1"/>
  <c r="L5190" i="1"/>
  <c r="I5190" i="1"/>
  <c r="Q5189" i="1"/>
  <c r="N5189" i="1"/>
  <c r="M5189" i="1"/>
  <c r="L5189" i="1"/>
  <c r="I5189" i="1"/>
  <c r="Q5188" i="1"/>
  <c r="N5188" i="1"/>
  <c r="M5188" i="1"/>
  <c r="L5188" i="1"/>
  <c r="I5188" i="1"/>
  <c r="Q5187" i="1"/>
  <c r="N5187" i="1"/>
  <c r="M5187" i="1"/>
  <c r="L5187" i="1"/>
  <c r="I5187" i="1"/>
  <c r="Q5186" i="1"/>
  <c r="N5186" i="1"/>
  <c r="M5186" i="1"/>
  <c r="L5186" i="1"/>
  <c r="I5186" i="1"/>
  <c r="Q5185" i="1"/>
  <c r="N5185" i="1"/>
  <c r="M5185" i="1"/>
  <c r="L5185" i="1"/>
  <c r="I5185" i="1"/>
  <c r="Q5184" i="1"/>
  <c r="N5184" i="1"/>
  <c r="M5184" i="1"/>
  <c r="L5184" i="1"/>
  <c r="I5184" i="1"/>
  <c r="Q5183" i="1"/>
  <c r="N5183" i="1"/>
  <c r="M5183" i="1"/>
  <c r="L5183" i="1"/>
  <c r="I5183" i="1"/>
  <c r="Q5182" i="1"/>
  <c r="N5182" i="1"/>
  <c r="M5182" i="1"/>
  <c r="L5182" i="1"/>
  <c r="I5182" i="1"/>
  <c r="Q5181" i="1"/>
  <c r="N5181" i="1"/>
  <c r="M5181" i="1"/>
  <c r="L5181" i="1"/>
  <c r="I5181" i="1"/>
  <c r="Q5180" i="1"/>
  <c r="N5180" i="1"/>
  <c r="M5180" i="1"/>
  <c r="L5180" i="1"/>
  <c r="I5180" i="1"/>
  <c r="Q5179" i="1"/>
  <c r="N5179" i="1"/>
  <c r="M5179" i="1"/>
  <c r="L5179" i="1"/>
  <c r="I5179" i="1"/>
  <c r="Q5178" i="1"/>
  <c r="N5178" i="1"/>
  <c r="M5178" i="1"/>
  <c r="L5178" i="1"/>
  <c r="I5178" i="1"/>
  <c r="Q5177" i="1"/>
  <c r="N5177" i="1"/>
  <c r="M5177" i="1"/>
  <c r="L5177" i="1"/>
  <c r="I5177" i="1"/>
  <c r="Q5176" i="1"/>
  <c r="N5176" i="1"/>
  <c r="M5176" i="1"/>
  <c r="L5176" i="1"/>
  <c r="I5176" i="1"/>
  <c r="Q5175" i="1"/>
  <c r="N5175" i="1"/>
  <c r="M5175" i="1"/>
  <c r="L5175" i="1"/>
  <c r="I5175" i="1"/>
  <c r="Q5174" i="1"/>
  <c r="N5174" i="1"/>
  <c r="M5174" i="1"/>
  <c r="L5174" i="1"/>
  <c r="I5174" i="1"/>
  <c r="Q5173" i="1"/>
  <c r="N5173" i="1"/>
  <c r="M5173" i="1"/>
  <c r="L5173" i="1"/>
  <c r="I5173" i="1"/>
  <c r="Q5172" i="1"/>
  <c r="N5172" i="1"/>
  <c r="M5172" i="1"/>
  <c r="L5172" i="1"/>
  <c r="I5172" i="1"/>
  <c r="Q5171" i="1"/>
  <c r="N5171" i="1"/>
  <c r="M5171" i="1"/>
  <c r="L5171" i="1"/>
  <c r="I5171" i="1"/>
  <c r="Q5170" i="1"/>
  <c r="N5170" i="1"/>
  <c r="M5170" i="1"/>
  <c r="L5170" i="1"/>
  <c r="I5170" i="1"/>
  <c r="Q5169" i="1"/>
  <c r="N5169" i="1"/>
  <c r="M5169" i="1"/>
  <c r="L5169" i="1"/>
  <c r="I5169" i="1"/>
  <c r="Q5168" i="1"/>
  <c r="N5168" i="1"/>
  <c r="M5168" i="1"/>
  <c r="L5168" i="1"/>
  <c r="I5168" i="1"/>
  <c r="Q5167" i="1"/>
  <c r="N5167" i="1"/>
  <c r="M5167" i="1"/>
  <c r="L5167" i="1"/>
  <c r="I5167" i="1"/>
  <c r="Q5166" i="1"/>
  <c r="N5166" i="1"/>
  <c r="M5166" i="1"/>
  <c r="L5166" i="1"/>
  <c r="I5166" i="1"/>
  <c r="Q5165" i="1"/>
  <c r="N5165" i="1"/>
  <c r="M5165" i="1"/>
  <c r="L5165" i="1"/>
  <c r="I5165" i="1"/>
  <c r="Q5164" i="1"/>
  <c r="N5164" i="1"/>
  <c r="M5164" i="1"/>
  <c r="L5164" i="1"/>
  <c r="I5164" i="1"/>
  <c r="Q5163" i="1"/>
  <c r="N5163" i="1"/>
  <c r="M5163" i="1"/>
  <c r="L5163" i="1"/>
  <c r="I5163" i="1"/>
  <c r="Q5162" i="1"/>
  <c r="N5162" i="1"/>
  <c r="M5162" i="1"/>
  <c r="L5162" i="1"/>
  <c r="I5162" i="1"/>
  <c r="Q5161" i="1"/>
  <c r="N5161" i="1"/>
  <c r="M5161" i="1"/>
  <c r="L5161" i="1"/>
  <c r="I5161" i="1"/>
  <c r="Q5160" i="1"/>
  <c r="N5160" i="1"/>
  <c r="M5160" i="1"/>
  <c r="L5160" i="1"/>
  <c r="I5160" i="1"/>
  <c r="Q5159" i="1"/>
  <c r="N5159" i="1"/>
  <c r="M5159" i="1"/>
  <c r="L5159" i="1"/>
  <c r="I5159" i="1"/>
  <c r="Q5158" i="1"/>
  <c r="N5158" i="1"/>
  <c r="M5158" i="1"/>
  <c r="L5158" i="1"/>
  <c r="I5158" i="1"/>
  <c r="Q5157" i="1"/>
  <c r="N5157" i="1"/>
  <c r="M5157" i="1"/>
  <c r="L5157" i="1"/>
  <c r="I5157" i="1"/>
  <c r="Q5156" i="1"/>
  <c r="N5156" i="1"/>
  <c r="M5156" i="1"/>
  <c r="L5156" i="1"/>
  <c r="I5156" i="1"/>
  <c r="Q5155" i="1"/>
  <c r="N5155" i="1"/>
  <c r="M5155" i="1"/>
  <c r="L5155" i="1"/>
  <c r="I5155" i="1"/>
  <c r="Q5154" i="1"/>
  <c r="N5154" i="1"/>
  <c r="M5154" i="1"/>
  <c r="L5154" i="1"/>
  <c r="I5154" i="1"/>
  <c r="Q5153" i="1"/>
  <c r="N5153" i="1"/>
  <c r="M5153" i="1"/>
  <c r="L5153" i="1"/>
  <c r="I5153" i="1"/>
  <c r="Q5152" i="1"/>
  <c r="N5152" i="1"/>
  <c r="M5152" i="1"/>
  <c r="L5152" i="1"/>
  <c r="I5152" i="1"/>
  <c r="Q5151" i="1"/>
  <c r="N5151" i="1"/>
  <c r="M5151" i="1"/>
  <c r="L5151" i="1"/>
  <c r="I5151" i="1"/>
  <c r="Q5150" i="1"/>
  <c r="N5150" i="1"/>
  <c r="M5150" i="1"/>
  <c r="L5150" i="1"/>
  <c r="I5150" i="1"/>
  <c r="Q5149" i="1"/>
  <c r="N5149" i="1"/>
  <c r="M5149" i="1"/>
  <c r="L5149" i="1"/>
  <c r="I5149" i="1"/>
  <c r="Q5148" i="1"/>
  <c r="N5148" i="1"/>
  <c r="M5148" i="1"/>
  <c r="L5148" i="1"/>
  <c r="I5148" i="1"/>
  <c r="Q5147" i="1"/>
  <c r="N5147" i="1"/>
  <c r="M5147" i="1"/>
  <c r="L5147" i="1"/>
  <c r="I5147" i="1"/>
  <c r="Q5146" i="1"/>
  <c r="N5146" i="1"/>
  <c r="M5146" i="1"/>
  <c r="L5146" i="1"/>
  <c r="I5146" i="1"/>
  <c r="Q5145" i="1"/>
  <c r="N5145" i="1"/>
  <c r="M5145" i="1"/>
  <c r="L5145" i="1"/>
  <c r="I5145" i="1"/>
  <c r="Q5144" i="1"/>
  <c r="N5144" i="1"/>
  <c r="M5144" i="1"/>
  <c r="L5144" i="1"/>
  <c r="I5144" i="1"/>
  <c r="Q5143" i="1"/>
  <c r="N5143" i="1"/>
  <c r="M5143" i="1"/>
  <c r="L5143" i="1"/>
  <c r="I5143" i="1"/>
  <c r="Q5142" i="1"/>
  <c r="N5142" i="1"/>
  <c r="M5142" i="1"/>
  <c r="L5142" i="1"/>
  <c r="I5142" i="1"/>
  <c r="Q5141" i="1"/>
  <c r="N5141" i="1"/>
  <c r="M5141" i="1"/>
  <c r="L5141" i="1"/>
  <c r="I5141" i="1"/>
  <c r="Q5140" i="1"/>
  <c r="N5140" i="1"/>
  <c r="M5140" i="1"/>
  <c r="L5140" i="1"/>
  <c r="I5140" i="1"/>
  <c r="Q5139" i="1"/>
  <c r="N5139" i="1"/>
  <c r="M5139" i="1"/>
  <c r="L5139" i="1"/>
  <c r="I5139" i="1"/>
  <c r="Q5138" i="1"/>
  <c r="N5138" i="1"/>
  <c r="M5138" i="1"/>
  <c r="L5138" i="1"/>
  <c r="I5138" i="1"/>
  <c r="Q5137" i="1"/>
  <c r="N5137" i="1"/>
  <c r="M5137" i="1"/>
  <c r="L5137" i="1"/>
  <c r="I5137" i="1"/>
  <c r="Q5136" i="1"/>
  <c r="N5136" i="1"/>
  <c r="M5136" i="1"/>
  <c r="L5136" i="1"/>
  <c r="I5136" i="1"/>
  <c r="Q5135" i="1"/>
  <c r="N5135" i="1"/>
  <c r="M5135" i="1"/>
  <c r="L5135" i="1"/>
  <c r="I5135" i="1"/>
  <c r="Q5134" i="1"/>
  <c r="N5134" i="1"/>
  <c r="M5134" i="1"/>
  <c r="L5134" i="1"/>
  <c r="I5134" i="1"/>
  <c r="Q5133" i="1"/>
  <c r="N5133" i="1"/>
  <c r="M5133" i="1"/>
  <c r="L5133" i="1"/>
  <c r="I5133" i="1"/>
  <c r="Q5132" i="1"/>
  <c r="N5132" i="1"/>
  <c r="M5132" i="1"/>
  <c r="L5132" i="1"/>
  <c r="I5132" i="1"/>
  <c r="Q5131" i="1"/>
  <c r="N5131" i="1"/>
  <c r="M5131" i="1"/>
  <c r="L5131" i="1"/>
  <c r="I5131" i="1"/>
  <c r="Q5130" i="1"/>
  <c r="N5130" i="1"/>
  <c r="M5130" i="1"/>
  <c r="L5130" i="1"/>
  <c r="I5130" i="1"/>
  <c r="Q5129" i="1"/>
  <c r="N5129" i="1"/>
  <c r="M5129" i="1"/>
  <c r="L5129" i="1"/>
  <c r="I5129" i="1"/>
  <c r="Q5128" i="1"/>
  <c r="N5128" i="1"/>
  <c r="M5128" i="1"/>
  <c r="L5128" i="1"/>
  <c r="I5128" i="1"/>
  <c r="Q5127" i="1"/>
  <c r="N5127" i="1"/>
  <c r="M5127" i="1"/>
  <c r="L5127" i="1"/>
  <c r="I5127" i="1"/>
  <c r="Q5126" i="1"/>
  <c r="N5126" i="1"/>
  <c r="M5126" i="1"/>
  <c r="L5126" i="1"/>
  <c r="I5126" i="1"/>
  <c r="Q5125" i="1"/>
  <c r="N5125" i="1"/>
  <c r="M5125" i="1"/>
  <c r="L5125" i="1"/>
  <c r="I5125" i="1"/>
  <c r="Q5124" i="1"/>
  <c r="N5124" i="1"/>
  <c r="M5124" i="1"/>
  <c r="L5124" i="1"/>
  <c r="I5124" i="1"/>
  <c r="Q5123" i="1"/>
  <c r="N5123" i="1"/>
  <c r="M5123" i="1"/>
  <c r="L5123" i="1"/>
  <c r="I5123" i="1"/>
  <c r="Q5122" i="1"/>
  <c r="N5122" i="1"/>
  <c r="M5122" i="1"/>
  <c r="L5122" i="1"/>
  <c r="I5122" i="1"/>
  <c r="Q5121" i="1"/>
  <c r="N5121" i="1"/>
  <c r="M5121" i="1"/>
  <c r="L5121" i="1"/>
  <c r="I5121" i="1"/>
  <c r="Q5120" i="1"/>
  <c r="N5120" i="1"/>
  <c r="M5120" i="1"/>
  <c r="L5120" i="1"/>
  <c r="I5120" i="1"/>
  <c r="Q5119" i="1"/>
  <c r="N5119" i="1"/>
  <c r="M5119" i="1"/>
  <c r="L5119" i="1"/>
  <c r="I5119" i="1"/>
  <c r="Q5118" i="1"/>
  <c r="N5118" i="1"/>
  <c r="M5118" i="1"/>
  <c r="L5118" i="1"/>
  <c r="I5118" i="1"/>
  <c r="Q5117" i="1"/>
  <c r="N5117" i="1"/>
  <c r="M5117" i="1"/>
  <c r="L5117" i="1"/>
  <c r="I5117" i="1"/>
  <c r="Q5116" i="1"/>
  <c r="N5116" i="1"/>
  <c r="M5116" i="1"/>
  <c r="L5116" i="1"/>
  <c r="I5116" i="1"/>
  <c r="Q5115" i="1"/>
  <c r="N5115" i="1"/>
  <c r="M5115" i="1"/>
  <c r="L5115" i="1"/>
  <c r="I5115" i="1"/>
  <c r="Q5114" i="1"/>
  <c r="N5114" i="1"/>
  <c r="M5114" i="1"/>
  <c r="L5114" i="1"/>
  <c r="I5114" i="1"/>
  <c r="Q5113" i="1"/>
  <c r="N5113" i="1"/>
  <c r="M5113" i="1"/>
  <c r="L5113" i="1"/>
  <c r="I5113" i="1"/>
  <c r="Q5112" i="1"/>
  <c r="N5112" i="1"/>
  <c r="M5112" i="1"/>
  <c r="L5112" i="1"/>
  <c r="I5112" i="1"/>
  <c r="Q5111" i="1"/>
  <c r="N5111" i="1"/>
  <c r="M5111" i="1"/>
  <c r="L5111" i="1"/>
  <c r="I5111" i="1"/>
  <c r="Q5110" i="1"/>
  <c r="N5110" i="1"/>
  <c r="M5110" i="1"/>
  <c r="L5110" i="1"/>
  <c r="I5110" i="1"/>
  <c r="Q5109" i="1"/>
  <c r="N5109" i="1"/>
  <c r="M5109" i="1"/>
  <c r="L5109" i="1"/>
  <c r="I5109" i="1"/>
  <c r="Q5108" i="1"/>
  <c r="N5108" i="1"/>
  <c r="M5108" i="1"/>
  <c r="L5108" i="1"/>
  <c r="I5108" i="1"/>
  <c r="Q5107" i="1"/>
  <c r="N5107" i="1"/>
  <c r="M5107" i="1"/>
  <c r="L5107" i="1"/>
  <c r="I5107" i="1"/>
  <c r="Q5106" i="1"/>
  <c r="N5106" i="1"/>
  <c r="M5106" i="1"/>
  <c r="L5106" i="1"/>
  <c r="I5106" i="1"/>
  <c r="Q5105" i="1"/>
  <c r="N5105" i="1"/>
  <c r="M5105" i="1"/>
  <c r="L5105" i="1"/>
  <c r="I5105" i="1"/>
  <c r="Q5104" i="1"/>
  <c r="N5104" i="1"/>
  <c r="M5104" i="1"/>
  <c r="L5104" i="1"/>
  <c r="I5104" i="1"/>
  <c r="Q5103" i="1"/>
  <c r="N5103" i="1"/>
  <c r="M5103" i="1"/>
  <c r="L5103" i="1"/>
  <c r="I5103" i="1"/>
  <c r="Q5102" i="1"/>
  <c r="N5102" i="1"/>
  <c r="M5102" i="1"/>
  <c r="L5102" i="1"/>
  <c r="I5102" i="1"/>
  <c r="Q5101" i="1"/>
  <c r="N5101" i="1"/>
  <c r="M5101" i="1"/>
  <c r="L5101" i="1"/>
  <c r="I5101" i="1"/>
  <c r="Q5100" i="1"/>
  <c r="N5100" i="1"/>
  <c r="M5100" i="1"/>
  <c r="L5100" i="1"/>
  <c r="I5100" i="1"/>
  <c r="Q5099" i="1"/>
  <c r="N5099" i="1"/>
  <c r="M5099" i="1"/>
  <c r="L5099" i="1"/>
  <c r="I5099" i="1"/>
  <c r="Q5098" i="1"/>
  <c r="N5098" i="1"/>
  <c r="M5098" i="1"/>
  <c r="L5098" i="1"/>
  <c r="I5098" i="1"/>
  <c r="Q5097" i="1"/>
  <c r="N5097" i="1"/>
  <c r="M5097" i="1"/>
  <c r="L5097" i="1"/>
  <c r="I5097" i="1"/>
  <c r="Q5096" i="1"/>
  <c r="N5096" i="1"/>
  <c r="M5096" i="1"/>
  <c r="L5096" i="1"/>
  <c r="I5096" i="1"/>
  <c r="Q5095" i="1"/>
  <c r="N5095" i="1"/>
  <c r="M5095" i="1"/>
  <c r="L5095" i="1"/>
  <c r="I5095" i="1"/>
  <c r="Q5094" i="1"/>
  <c r="N5094" i="1"/>
  <c r="M5094" i="1"/>
  <c r="L5094" i="1"/>
  <c r="I5094" i="1"/>
  <c r="Q5093" i="1"/>
  <c r="N5093" i="1"/>
  <c r="M5093" i="1"/>
  <c r="L5093" i="1"/>
  <c r="I5093" i="1"/>
  <c r="Q5092" i="1"/>
  <c r="N5092" i="1"/>
  <c r="M5092" i="1"/>
  <c r="L5092" i="1"/>
  <c r="I5092" i="1"/>
  <c r="Q5091" i="1"/>
  <c r="N5091" i="1"/>
  <c r="M5091" i="1"/>
  <c r="L5091" i="1"/>
  <c r="I5091" i="1"/>
  <c r="Q5090" i="1"/>
  <c r="N5090" i="1"/>
  <c r="M5090" i="1"/>
  <c r="L5090" i="1"/>
  <c r="I5090" i="1"/>
  <c r="Q5089" i="1"/>
  <c r="N5089" i="1"/>
  <c r="M5089" i="1"/>
  <c r="L5089" i="1"/>
  <c r="I5089" i="1"/>
  <c r="Q5088" i="1"/>
  <c r="N5088" i="1"/>
  <c r="M5088" i="1"/>
  <c r="L5088" i="1"/>
  <c r="I5088" i="1"/>
  <c r="Q5087" i="1"/>
  <c r="N5087" i="1"/>
  <c r="M5087" i="1"/>
  <c r="L5087" i="1"/>
  <c r="I5087" i="1"/>
  <c r="Q5086" i="1"/>
  <c r="N5086" i="1"/>
  <c r="M5086" i="1"/>
  <c r="L5086" i="1"/>
  <c r="I5086" i="1"/>
  <c r="Q5085" i="1"/>
  <c r="N5085" i="1"/>
  <c r="M5085" i="1"/>
  <c r="L5085" i="1"/>
  <c r="I5085" i="1"/>
  <c r="Q5084" i="1"/>
  <c r="N5084" i="1"/>
  <c r="M5084" i="1"/>
  <c r="L5084" i="1"/>
  <c r="I5084" i="1"/>
  <c r="Q5083" i="1"/>
  <c r="N5083" i="1"/>
  <c r="M5083" i="1"/>
  <c r="L5083" i="1"/>
  <c r="I5083" i="1"/>
  <c r="Q5082" i="1"/>
  <c r="N5082" i="1"/>
  <c r="M5082" i="1"/>
  <c r="L5082" i="1"/>
  <c r="I5082" i="1"/>
  <c r="Q5081" i="1"/>
  <c r="N5081" i="1"/>
  <c r="M5081" i="1"/>
  <c r="L5081" i="1"/>
  <c r="I5081" i="1"/>
  <c r="Q5080" i="1"/>
  <c r="N5080" i="1"/>
  <c r="M5080" i="1"/>
  <c r="L5080" i="1"/>
  <c r="I5080" i="1"/>
  <c r="Q5079" i="1"/>
  <c r="N5079" i="1"/>
  <c r="M5079" i="1"/>
  <c r="L5079" i="1"/>
  <c r="I5079" i="1"/>
  <c r="Q5078" i="1"/>
  <c r="N5078" i="1"/>
  <c r="M5078" i="1"/>
  <c r="L5078" i="1"/>
  <c r="I5078" i="1"/>
  <c r="Q5077" i="1"/>
  <c r="N5077" i="1"/>
  <c r="M5077" i="1"/>
  <c r="L5077" i="1"/>
  <c r="I5077" i="1"/>
  <c r="Q5076" i="1"/>
  <c r="N5076" i="1"/>
  <c r="M5076" i="1"/>
  <c r="L5076" i="1"/>
  <c r="I5076" i="1"/>
  <c r="Q5075" i="1"/>
  <c r="N5075" i="1"/>
  <c r="M5075" i="1"/>
  <c r="L5075" i="1"/>
  <c r="I5075" i="1"/>
  <c r="Q5074" i="1"/>
  <c r="N5074" i="1"/>
  <c r="M5074" i="1"/>
  <c r="L5074" i="1"/>
  <c r="I5074" i="1"/>
  <c r="Q5073" i="1"/>
  <c r="N5073" i="1"/>
  <c r="M5073" i="1"/>
  <c r="L5073" i="1"/>
  <c r="I5073" i="1"/>
  <c r="Q5072" i="1"/>
  <c r="N5072" i="1"/>
  <c r="M5072" i="1"/>
  <c r="L5072" i="1"/>
  <c r="I5072" i="1"/>
  <c r="Q5071" i="1"/>
  <c r="N5071" i="1"/>
  <c r="M5071" i="1"/>
  <c r="L5071" i="1"/>
  <c r="I5071" i="1"/>
  <c r="Q5070" i="1"/>
  <c r="N5070" i="1"/>
  <c r="M5070" i="1"/>
  <c r="L5070" i="1"/>
  <c r="I5070" i="1"/>
  <c r="Q5069" i="1"/>
  <c r="N5069" i="1"/>
  <c r="M5069" i="1"/>
  <c r="L5069" i="1"/>
  <c r="I5069" i="1"/>
  <c r="Q5068" i="1"/>
  <c r="N5068" i="1"/>
  <c r="M5068" i="1"/>
  <c r="L5068" i="1"/>
  <c r="I5068" i="1"/>
  <c r="Q5067" i="1"/>
  <c r="N5067" i="1"/>
  <c r="M5067" i="1"/>
  <c r="L5067" i="1"/>
  <c r="I5067" i="1"/>
  <c r="Q5066" i="1"/>
  <c r="N5066" i="1"/>
  <c r="M5066" i="1"/>
  <c r="L5066" i="1"/>
  <c r="I5066" i="1"/>
  <c r="Q5065" i="1"/>
  <c r="N5065" i="1"/>
  <c r="M5065" i="1"/>
  <c r="L5065" i="1"/>
  <c r="I5065" i="1"/>
  <c r="Q5064" i="1"/>
  <c r="N5064" i="1"/>
  <c r="M5064" i="1"/>
  <c r="L5064" i="1"/>
  <c r="I5064" i="1"/>
  <c r="Q5063" i="1"/>
  <c r="N5063" i="1"/>
  <c r="M5063" i="1"/>
  <c r="L5063" i="1"/>
  <c r="I5063" i="1"/>
  <c r="Q5062" i="1"/>
  <c r="N5062" i="1"/>
  <c r="M5062" i="1"/>
  <c r="L5062" i="1"/>
  <c r="I5062" i="1"/>
  <c r="Q5061" i="1"/>
  <c r="N5061" i="1"/>
  <c r="M5061" i="1"/>
  <c r="L5061" i="1"/>
  <c r="I5061" i="1"/>
  <c r="Q5060" i="1"/>
  <c r="N5060" i="1"/>
  <c r="M5060" i="1"/>
  <c r="L5060" i="1"/>
  <c r="I5060" i="1"/>
  <c r="Q5059" i="1"/>
  <c r="N5059" i="1"/>
  <c r="M5059" i="1"/>
  <c r="L5059" i="1"/>
  <c r="I5059" i="1"/>
  <c r="Q5058" i="1"/>
  <c r="N5058" i="1"/>
  <c r="M5058" i="1"/>
  <c r="L5058" i="1"/>
  <c r="I5058" i="1"/>
  <c r="Q5057" i="1"/>
  <c r="N5057" i="1"/>
  <c r="M5057" i="1"/>
  <c r="L5057" i="1"/>
  <c r="I5057" i="1"/>
  <c r="Q5056" i="1"/>
  <c r="N5056" i="1"/>
  <c r="M5056" i="1"/>
  <c r="L5056" i="1"/>
  <c r="I5056" i="1"/>
  <c r="Q5055" i="1"/>
  <c r="N5055" i="1"/>
  <c r="M5055" i="1"/>
  <c r="L5055" i="1"/>
  <c r="I5055" i="1"/>
  <c r="Q5054" i="1"/>
  <c r="N5054" i="1"/>
  <c r="M5054" i="1"/>
  <c r="L5054" i="1"/>
  <c r="I5054" i="1"/>
  <c r="Q5053" i="1"/>
  <c r="N5053" i="1"/>
  <c r="M5053" i="1"/>
  <c r="L5053" i="1"/>
  <c r="I5053" i="1"/>
  <c r="Q5052" i="1"/>
  <c r="N5052" i="1"/>
  <c r="M5052" i="1"/>
  <c r="L5052" i="1"/>
  <c r="I5052" i="1"/>
  <c r="Q5051" i="1"/>
  <c r="N5051" i="1"/>
  <c r="M5051" i="1"/>
  <c r="L5051" i="1"/>
  <c r="I5051" i="1"/>
  <c r="Q5050" i="1"/>
  <c r="N5050" i="1"/>
  <c r="M5050" i="1"/>
  <c r="L5050" i="1"/>
  <c r="I5050" i="1"/>
  <c r="Q5049" i="1"/>
  <c r="N5049" i="1"/>
  <c r="M5049" i="1"/>
  <c r="L5049" i="1"/>
  <c r="I5049" i="1"/>
  <c r="Q5048" i="1"/>
  <c r="N5048" i="1"/>
  <c r="M5048" i="1"/>
  <c r="L5048" i="1"/>
  <c r="I5048" i="1"/>
  <c r="Q5047" i="1"/>
  <c r="N5047" i="1"/>
  <c r="M5047" i="1"/>
  <c r="L5047" i="1"/>
  <c r="I5047" i="1"/>
  <c r="Q5046" i="1"/>
  <c r="N5046" i="1"/>
  <c r="M5046" i="1"/>
  <c r="L5046" i="1"/>
  <c r="I5046" i="1"/>
  <c r="Q5045" i="1"/>
  <c r="N5045" i="1"/>
  <c r="M5045" i="1"/>
  <c r="L5045" i="1"/>
  <c r="I5045" i="1"/>
  <c r="Q5044" i="1"/>
  <c r="N5044" i="1"/>
  <c r="M5044" i="1"/>
  <c r="L5044" i="1"/>
  <c r="I5044" i="1"/>
  <c r="Q5043" i="1"/>
  <c r="N5043" i="1"/>
  <c r="M5043" i="1"/>
  <c r="L5043" i="1"/>
  <c r="I5043" i="1"/>
  <c r="Q5042" i="1"/>
  <c r="N5042" i="1"/>
  <c r="M5042" i="1"/>
  <c r="L5042" i="1"/>
  <c r="I5042" i="1"/>
  <c r="Q5041" i="1"/>
  <c r="N5041" i="1"/>
  <c r="M5041" i="1"/>
  <c r="L5041" i="1"/>
  <c r="I5041" i="1"/>
  <c r="Q5040" i="1"/>
  <c r="N5040" i="1"/>
  <c r="M5040" i="1"/>
  <c r="L5040" i="1"/>
  <c r="I5040" i="1"/>
  <c r="Q5039" i="1"/>
  <c r="N5039" i="1"/>
  <c r="M5039" i="1"/>
  <c r="L5039" i="1"/>
  <c r="I5039" i="1"/>
  <c r="Q5038" i="1"/>
  <c r="N5038" i="1"/>
  <c r="M5038" i="1"/>
  <c r="L5038" i="1"/>
  <c r="I5038" i="1"/>
  <c r="Q5037" i="1"/>
  <c r="N5037" i="1"/>
  <c r="M5037" i="1"/>
  <c r="L5037" i="1"/>
  <c r="I5037" i="1"/>
  <c r="Q5036" i="1"/>
  <c r="N5036" i="1"/>
  <c r="M5036" i="1"/>
  <c r="L5036" i="1"/>
  <c r="I5036" i="1"/>
  <c r="Q5035" i="1"/>
  <c r="N5035" i="1"/>
  <c r="M5035" i="1"/>
  <c r="L5035" i="1"/>
  <c r="I5035" i="1"/>
  <c r="Q5034" i="1"/>
  <c r="N5034" i="1"/>
  <c r="M5034" i="1"/>
  <c r="L5034" i="1"/>
  <c r="I5034" i="1"/>
  <c r="Q5033" i="1"/>
  <c r="N5033" i="1"/>
  <c r="M5033" i="1"/>
  <c r="L5033" i="1"/>
  <c r="I5033" i="1"/>
  <c r="Q5032" i="1"/>
  <c r="N5032" i="1"/>
  <c r="M5032" i="1"/>
  <c r="L5032" i="1"/>
  <c r="I5032" i="1"/>
  <c r="Q5031" i="1"/>
  <c r="N5031" i="1"/>
  <c r="M5031" i="1"/>
  <c r="L5031" i="1"/>
  <c r="I5031" i="1"/>
  <c r="Q5030" i="1"/>
  <c r="N5030" i="1"/>
  <c r="M5030" i="1"/>
  <c r="L5030" i="1"/>
  <c r="I5030" i="1"/>
  <c r="Q5029" i="1"/>
  <c r="N5029" i="1"/>
  <c r="M5029" i="1"/>
  <c r="L5029" i="1"/>
  <c r="I5029" i="1"/>
  <c r="Q5028" i="1"/>
  <c r="N5028" i="1"/>
  <c r="M5028" i="1"/>
  <c r="L5028" i="1"/>
  <c r="I5028" i="1"/>
  <c r="Q5027" i="1"/>
  <c r="N5027" i="1"/>
  <c r="M5027" i="1"/>
  <c r="L5027" i="1"/>
  <c r="I5027" i="1"/>
  <c r="Q5026" i="1"/>
  <c r="N5026" i="1"/>
  <c r="M5026" i="1"/>
  <c r="L5026" i="1"/>
  <c r="I5026" i="1"/>
  <c r="Q5025" i="1"/>
  <c r="N5025" i="1"/>
  <c r="M5025" i="1"/>
  <c r="L5025" i="1"/>
  <c r="I5025" i="1"/>
  <c r="Q5024" i="1"/>
  <c r="N5024" i="1"/>
  <c r="M5024" i="1"/>
  <c r="L5024" i="1"/>
  <c r="I5024" i="1"/>
  <c r="Q5023" i="1"/>
  <c r="N5023" i="1"/>
  <c r="M5023" i="1"/>
  <c r="L5023" i="1"/>
  <c r="I5023" i="1"/>
  <c r="Q5022" i="1"/>
  <c r="N5022" i="1"/>
  <c r="M5022" i="1"/>
  <c r="L5022" i="1"/>
  <c r="I5022" i="1"/>
  <c r="Q5021" i="1"/>
  <c r="N5021" i="1"/>
  <c r="M5021" i="1"/>
  <c r="L5021" i="1"/>
  <c r="I5021" i="1"/>
  <c r="Q5020" i="1"/>
  <c r="N5020" i="1"/>
  <c r="M5020" i="1"/>
  <c r="L5020" i="1"/>
  <c r="I5020" i="1"/>
  <c r="Q5019" i="1"/>
  <c r="N5019" i="1"/>
  <c r="M5019" i="1"/>
  <c r="L5019" i="1"/>
  <c r="I5019" i="1"/>
  <c r="Q5018" i="1"/>
  <c r="N5018" i="1"/>
  <c r="M5018" i="1"/>
  <c r="L5018" i="1"/>
  <c r="I5018" i="1"/>
  <c r="Q5017" i="1"/>
  <c r="N5017" i="1"/>
  <c r="M5017" i="1"/>
  <c r="L5017" i="1"/>
  <c r="I5017" i="1"/>
  <c r="Q5016" i="1"/>
  <c r="N5016" i="1"/>
  <c r="M5016" i="1"/>
  <c r="L5016" i="1"/>
  <c r="I5016" i="1"/>
  <c r="Q5015" i="1"/>
  <c r="N5015" i="1"/>
  <c r="M5015" i="1"/>
  <c r="L5015" i="1"/>
  <c r="I5015" i="1"/>
  <c r="Q5014" i="1"/>
  <c r="N5014" i="1"/>
  <c r="M5014" i="1"/>
  <c r="L5014" i="1"/>
  <c r="I5014" i="1"/>
  <c r="Q5013" i="1"/>
  <c r="N5013" i="1"/>
  <c r="M5013" i="1"/>
  <c r="L5013" i="1"/>
  <c r="I5013" i="1"/>
  <c r="Q5012" i="1"/>
  <c r="N5012" i="1"/>
  <c r="M5012" i="1"/>
  <c r="L5012" i="1"/>
  <c r="I5012" i="1"/>
  <c r="Q5011" i="1"/>
  <c r="N5011" i="1"/>
  <c r="M5011" i="1"/>
  <c r="L5011" i="1"/>
  <c r="I5011" i="1"/>
  <c r="Q5010" i="1"/>
  <c r="N5010" i="1"/>
  <c r="M5010" i="1"/>
  <c r="L5010" i="1"/>
  <c r="I5010" i="1"/>
  <c r="Q5009" i="1"/>
  <c r="N5009" i="1"/>
  <c r="M5009" i="1"/>
  <c r="L5009" i="1"/>
  <c r="I5009" i="1"/>
  <c r="Q5008" i="1"/>
  <c r="N5008" i="1"/>
  <c r="M5008" i="1"/>
  <c r="L5008" i="1"/>
  <c r="I5008" i="1"/>
  <c r="Q5007" i="1"/>
  <c r="N5007" i="1"/>
  <c r="M5007" i="1"/>
  <c r="L5007" i="1"/>
  <c r="I5007" i="1"/>
  <c r="Q5006" i="1"/>
  <c r="N5006" i="1"/>
  <c r="M5006" i="1"/>
  <c r="L5006" i="1"/>
  <c r="I5006" i="1"/>
  <c r="Q5005" i="1"/>
  <c r="N5005" i="1"/>
  <c r="M5005" i="1"/>
  <c r="L5005" i="1"/>
  <c r="I5005" i="1"/>
  <c r="Q5004" i="1"/>
  <c r="N5004" i="1"/>
  <c r="M5004" i="1"/>
  <c r="L5004" i="1"/>
  <c r="I5004" i="1"/>
  <c r="Q5003" i="1"/>
  <c r="N5003" i="1"/>
  <c r="M5003" i="1"/>
  <c r="L5003" i="1"/>
  <c r="I5003" i="1"/>
  <c r="Q5002" i="1"/>
  <c r="N5002" i="1"/>
  <c r="M5002" i="1"/>
  <c r="L5002" i="1"/>
  <c r="I5002" i="1"/>
  <c r="Q5001" i="1"/>
  <c r="N5001" i="1"/>
  <c r="M5001" i="1"/>
  <c r="L5001" i="1"/>
  <c r="I5001" i="1"/>
  <c r="Q5000" i="1"/>
  <c r="N5000" i="1"/>
  <c r="M5000" i="1"/>
  <c r="L5000" i="1"/>
  <c r="I5000" i="1"/>
  <c r="Q4999" i="1"/>
  <c r="N4999" i="1"/>
  <c r="M4999" i="1"/>
  <c r="L4999" i="1"/>
  <c r="I4999" i="1"/>
  <c r="Q4998" i="1"/>
  <c r="N4998" i="1"/>
  <c r="M4998" i="1"/>
  <c r="L4998" i="1"/>
  <c r="I4998" i="1"/>
  <c r="Q4997" i="1"/>
  <c r="N4997" i="1"/>
  <c r="M4997" i="1"/>
  <c r="L4997" i="1"/>
  <c r="I4997" i="1"/>
  <c r="Q4996" i="1"/>
  <c r="N4996" i="1"/>
  <c r="M4996" i="1"/>
  <c r="L4996" i="1"/>
  <c r="I4996" i="1"/>
  <c r="Q4995" i="1"/>
  <c r="N4995" i="1"/>
  <c r="M4995" i="1"/>
  <c r="L4995" i="1"/>
  <c r="I4995" i="1"/>
  <c r="Q4994" i="1"/>
  <c r="N4994" i="1"/>
  <c r="M4994" i="1"/>
  <c r="L4994" i="1"/>
  <c r="I4994" i="1"/>
  <c r="Q4993" i="1"/>
  <c r="N4993" i="1"/>
  <c r="M4993" i="1"/>
  <c r="L4993" i="1"/>
  <c r="I4993" i="1"/>
  <c r="Q4992" i="1"/>
  <c r="N4992" i="1"/>
  <c r="M4992" i="1"/>
  <c r="L4992" i="1"/>
  <c r="I4992" i="1"/>
  <c r="Q4991" i="1"/>
  <c r="N4991" i="1"/>
  <c r="M4991" i="1"/>
  <c r="L4991" i="1"/>
  <c r="I4991" i="1"/>
  <c r="Q4990" i="1"/>
  <c r="N4990" i="1"/>
  <c r="M4990" i="1"/>
  <c r="L4990" i="1"/>
  <c r="I4990" i="1"/>
  <c r="Q4989" i="1"/>
  <c r="N4989" i="1"/>
  <c r="M4989" i="1"/>
  <c r="L4989" i="1"/>
  <c r="I4989" i="1"/>
  <c r="Q4988" i="1"/>
  <c r="N4988" i="1"/>
  <c r="M4988" i="1"/>
  <c r="L4988" i="1"/>
  <c r="I4988" i="1"/>
  <c r="Q4987" i="1"/>
  <c r="N4987" i="1"/>
  <c r="M4987" i="1"/>
  <c r="L4987" i="1"/>
  <c r="I4987" i="1"/>
  <c r="Q4986" i="1"/>
  <c r="N4986" i="1"/>
  <c r="M4986" i="1"/>
  <c r="L4986" i="1"/>
  <c r="I4986" i="1"/>
  <c r="Q4985" i="1"/>
  <c r="N4985" i="1"/>
  <c r="M4985" i="1"/>
  <c r="L4985" i="1"/>
  <c r="I4985" i="1"/>
  <c r="Q4984" i="1"/>
  <c r="N4984" i="1"/>
  <c r="M4984" i="1"/>
  <c r="L4984" i="1"/>
  <c r="I4984" i="1"/>
  <c r="Q4983" i="1"/>
  <c r="N4983" i="1"/>
  <c r="M4983" i="1"/>
  <c r="L4983" i="1"/>
  <c r="I4983" i="1"/>
  <c r="Q4982" i="1"/>
  <c r="N4982" i="1"/>
  <c r="M4982" i="1"/>
  <c r="L4982" i="1"/>
  <c r="I4982" i="1"/>
  <c r="Q4981" i="1"/>
  <c r="N4981" i="1"/>
  <c r="M4981" i="1"/>
  <c r="L4981" i="1"/>
  <c r="I4981" i="1"/>
  <c r="Q4980" i="1"/>
  <c r="N4980" i="1"/>
  <c r="M4980" i="1"/>
  <c r="L4980" i="1"/>
  <c r="I4980" i="1"/>
  <c r="Q4979" i="1"/>
  <c r="N4979" i="1"/>
  <c r="M4979" i="1"/>
  <c r="L4979" i="1"/>
  <c r="I4979" i="1"/>
  <c r="Q4978" i="1"/>
  <c r="N4978" i="1"/>
  <c r="M4978" i="1"/>
  <c r="L4978" i="1"/>
  <c r="I4978" i="1"/>
  <c r="Q4977" i="1"/>
  <c r="N4977" i="1"/>
  <c r="M4977" i="1"/>
  <c r="L4977" i="1"/>
  <c r="I4977" i="1"/>
  <c r="Q4976" i="1"/>
  <c r="N4976" i="1"/>
  <c r="M4976" i="1"/>
  <c r="L4976" i="1"/>
  <c r="I4976" i="1"/>
  <c r="Q4975" i="1"/>
  <c r="N4975" i="1"/>
  <c r="M4975" i="1"/>
  <c r="L4975" i="1"/>
  <c r="I4975" i="1"/>
  <c r="Q4974" i="1"/>
  <c r="N4974" i="1"/>
  <c r="M4974" i="1"/>
  <c r="L4974" i="1"/>
  <c r="I4974" i="1"/>
  <c r="Q4973" i="1"/>
  <c r="N4973" i="1"/>
  <c r="M4973" i="1"/>
  <c r="L4973" i="1"/>
  <c r="I4973" i="1"/>
  <c r="Q4972" i="1"/>
  <c r="N4972" i="1"/>
  <c r="M4972" i="1"/>
  <c r="L4972" i="1"/>
  <c r="I4972" i="1"/>
  <c r="Q4971" i="1"/>
  <c r="N4971" i="1"/>
  <c r="M4971" i="1"/>
  <c r="L4971" i="1"/>
  <c r="I4971" i="1"/>
  <c r="Q4970" i="1"/>
  <c r="N4970" i="1"/>
  <c r="M4970" i="1"/>
  <c r="L4970" i="1"/>
  <c r="I4970" i="1"/>
  <c r="Q4969" i="1"/>
  <c r="N4969" i="1"/>
  <c r="M4969" i="1"/>
  <c r="L4969" i="1"/>
  <c r="I4969" i="1"/>
  <c r="Q4968" i="1"/>
  <c r="N4968" i="1"/>
  <c r="M4968" i="1"/>
  <c r="L4968" i="1"/>
  <c r="I4968" i="1"/>
  <c r="Q4967" i="1"/>
  <c r="N4967" i="1"/>
  <c r="M4967" i="1"/>
  <c r="L4967" i="1"/>
  <c r="I4967" i="1"/>
  <c r="Q4966" i="1"/>
  <c r="N4966" i="1"/>
  <c r="M4966" i="1"/>
  <c r="L4966" i="1"/>
  <c r="I4966" i="1"/>
  <c r="Q4965" i="1"/>
  <c r="N4965" i="1"/>
  <c r="M4965" i="1"/>
  <c r="L4965" i="1"/>
  <c r="I4965" i="1"/>
  <c r="Q4964" i="1"/>
  <c r="N4964" i="1"/>
  <c r="M4964" i="1"/>
  <c r="L4964" i="1"/>
  <c r="I4964" i="1"/>
  <c r="Q4963" i="1"/>
  <c r="N4963" i="1"/>
  <c r="M4963" i="1"/>
  <c r="L4963" i="1"/>
  <c r="I4963" i="1"/>
  <c r="Q4962" i="1"/>
  <c r="N4962" i="1"/>
  <c r="M4962" i="1"/>
  <c r="L4962" i="1"/>
  <c r="I4962" i="1"/>
  <c r="Q4961" i="1"/>
  <c r="N4961" i="1"/>
  <c r="M4961" i="1"/>
  <c r="L4961" i="1"/>
  <c r="I4961" i="1"/>
  <c r="Q4960" i="1"/>
  <c r="N4960" i="1"/>
  <c r="M4960" i="1"/>
  <c r="L4960" i="1"/>
  <c r="I4960" i="1"/>
  <c r="Q4959" i="1"/>
  <c r="N4959" i="1"/>
  <c r="M4959" i="1"/>
  <c r="L4959" i="1"/>
  <c r="I4959" i="1"/>
  <c r="Q4958" i="1"/>
  <c r="N4958" i="1"/>
  <c r="M4958" i="1"/>
  <c r="L4958" i="1"/>
  <c r="I4958" i="1"/>
  <c r="Q4957" i="1"/>
  <c r="N4957" i="1"/>
  <c r="M4957" i="1"/>
  <c r="L4957" i="1"/>
  <c r="I4957" i="1"/>
  <c r="Q4956" i="1"/>
  <c r="N4956" i="1"/>
  <c r="M4956" i="1"/>
  <c r="L4956" i="1"/>
  <c r="I4956" i="1"/>
  <c r="Q4955" i="1"/>
  <c r="N4955" i="1"/>
  <c r="M4955" i="1"/>
  <c r="L4955" i="1"/>
  <c r="I4955" i="1"/>
  <c r="Q4954" i="1"/>
  <c r="N4954" i="1"/>
  <c r="M4954" i="1"/>
  <c r="L4954" i="1"/>
  <c r="I4954" i="1"/>
  <c r="Q4953" i="1"/>
  <c r="N4953" i="1"/>
  <c r="M4953" i="1"/>
  <c r="L4953" i="1"/>
  <c r="I4953" i="1"/>
  <c r="Q4952" i="1"/>
  <c r="N4952" i="1"/>
  <c r="M4952" i="1"/>
  <c r="L4952" i="1"/>
  <c r="I4952" i="1"/>
  <c r="Q4951" i="1"/>
  <c r="N4951" i="1"/>
  <c r="M4951" i="1"/>
  <c r="L4951" i="1"/>
  <c r="I4951" i="1"/>
  <c r="Q4950" i="1"/>
  <c r="N4950" i="1"/>
  <c r="M4950" i="1"/>
  <c r="L4950" i="1"/>
  <c r="I4950" i="1"/>
  <c r="Q4949" i="1"/>
  <c r="N4949" i="1"/>
  <c r="M4949" i="1"/>
  <c r="L4949" i="1"/>
  <c r="I4949" i="1"/>
  <c r="Q4948" i="1"/>
  <c r="N4948" i="1"/>
  <c r="M4948" i="1"/>
  <c r="L4948" i="1"/>
  <c r="I4948" i="1"/>
  <c r="Q4947" i="1"/>
  <c r="N4947" i="1"/>
  <c r="M4947" i="1"/>
  <c r="L4947" i="1"/>
  <c r="I4947" i="1"/>
  <c r="Q4946" i="1"/>
  <c r="N4946" i="1"/>
  <c r="M4946" i="1"/>
  <c r="L4946" i="1"/>
  <c r="I4946" i="1"/>
  <c r="Q4945" i="1"/>
  <c r="N4945" i="1"/>
  <c r="M4945" i="1"/>
  <c r="L4945" i="1"/>
  <c r="I4945" i="1"/>
  <c r="Q4944" i="1"/>
  <c r="N4944" i="1"/>
  <c r="M4944" i="1"/>
  <c r="L4944" i="1"/>
  <c r="I4944" i="1"/>
  <c r="Q4943" i="1"/>
  <c r="N4943" i="1"/>
  <c r="M4943" i="1"/>
  <c r="L4943" i="1"/>
  <c r="I4943" i="1"/>
  <c r="Q4942" i="1"/>
  <c r="N4942" i="1"/>
  <c r="M4942" i="1"/>
  <c r="L4942" i="1"/>
  <c r="I4942" i="1"/>
  <c r="Q4941" i="1"/>
  <c r="N4941" i="1"/>
  <c r="M4941" i="1"/>
  <c r="L4941" i="1"/>
  <c r="I4941" i="1"/>
  <c r="Q4940" i="1"/>
  <c r="N4940" i="1"/>
  <c r="M4940" i="1"/>
  <c r="L4940" i="1"/>
  <c r="I4940" i="1"/>
  <c r="Q4939" i="1"/>
  <c r="N4939" i="1"/>
  <c r="M4939" i="1"/>
  <c r="L4939" i="1"/>
  <c r="I4939" i="1"/>
  <c r="Q4938" i="1"/>
  <c r="N4938" i="1"/>
  <c r="M4938" i="1"/>
  <c r="L4938" i="1"/>
  <c r="I4938" i="1"/>
  <c r="Q4937" i="1"/>
  <c r="N4937" i="1"/>
  <c r="M4937" i="1"/>
  <c r="L4937" i="1"/>
  <c r="I4937" i="1"/>
  <c r="Q4936" i="1"/>
  <c r="N4936" i="1"/>
  <c r="M4936" i="1"/>
  <c r="L4936" i="1"/>
  <c r="I4936" i="1"/>
  <c r="Q4935" i="1"/>
  <c r="N4935" i="1"/>
  <c r="M4935" i="1"/>
  <c r="L4935" i="1"/>
  <c r="I4935" i="1"/>
  <c r="Q4934" i="1"/>
  <c r="N4934" i="1"/>
  <c r="M4934" i="1"/>
  <c r="L4934" i="1"/>
  <c r="I4934" i="1"/>
  <c r="Q4933" i="1"/>
  <c r="N4933" i="1"/>
  <c r="M4933" i="1"/>
  <c r="L4933" i="1"/>
  <c r="I4933" i="1"/>
  <c r="Q4932" i="1"/>
  <c r="N4932" i="1"/>
  <c r="M4932" i="1"/>
  <c r="L4932" i="1"/>
  <c r="I4932" i="1"/>
  <c r="Q4931" i="1"/>
  <c r="N4931" i="1"/>
  <c r="M4931" i="1"/>
  <c r="L4931" i="1"/>
  <c r="I4931" i="1"/>
  <c r="Q4930" i="1"/>
  <c r="N4930" i="1"/>
  <c r="M4930" i="1"/>
  <c r="L4930" i="1"/>
  <c r="I4930" i="1"/>
  <c r="Q4929" i="1"/>
  <c r="N4929" i="1"/>
  <c r="M4929" i="1"/>
  <c r="L4929" i="1"/>
  <c r="I4929" i="1"/>
  <c r="Q4928" i="1"/>
  <c r="N4928" i="1"/>
  <c r="M4928" i="1"/>
  <c r="L4928" i="1"/>
  <c r="I4928" i="1"/>
  <c r="Q4927" i="1"/>
  <c r="N4927" i="1"/>
  <c r="M4927" i="1"/>
  <c r="L4927" i="1"/>
  <c r="I4927" i="1"/>
  <c r="Q4926" i="1"/>
  <c r="N4926" i="1"/>
  <c r="M4926" i="1"/>
  <c r="L4926" i="1"/>
  <c r="I4926" i="1"/>
  <c r="Q4925" i="1"/>
  <c r="N4925" i="1"/>
  <c r="M4925" i="1"/>
  <c r="L4925" i="1"/>
  <c r="I4925" i="1"/>
  <c r="Q4924" i="1"/>
  <c r="N4924" i="1"/>
  <c r="M4924" i="1"/>
  <c r="L4924" i="1"/>
  <c r="I4924" i="1"/>
  <c r="Q4923" i="1"/>
  <c r="N4923" i="1"/>
  <c r="M4923" i="1"/>
  <c r="L4923" i="1"/>
  <c r="I4923" i="1"/>
  <c r="Q4922" i="1"/>
  <c r="N4922" i="1"/>
  <c r="M4922" i="1"/>
  <c r="L4922" i="1"/>
  <c r="I4922" i="1"/>
  <c r="Q4921" i="1"/>
  <c r="N4921" i="1"/>
  <c r="M4921" i="1"/>
  <c r="L4921" i="1"/>
  <c r="I4921" i="1"/>
  <c r="Q4920" i="1"/>
  <c r="N4920" i="1"/>
  <c r="M4920" i="1"/>
  <c r="L4920" i="1"/>
  <c r="I4920" i="1"/>
  <c r="Q4919" i="1"/>
  <c r="N4919" i="1"/>
  <c r="M4919" i="1"/>
  <c r="L4919" i="1"/>
  <c r="I4919" i="1"/>
  <c r="Q4918" i="1"/>
  <c r="N4918" i="1"/>
  <c r="M4918" i="1"/>
  <c r="L4918" i="1"/>
  <c r="I4918" i="1"/>
  <c r="Q4917" i="1"/>
  <c r="N4917" i="1"/>
  <c r="M4917" i="1"/>
  <c r="L4917" i="1"/>
  <c r="I4917" i="1"/>
  <c r="Q4916" i="1"/>
  <c r="N4916" i="1"/>
  <c r="M4916" i="1"/>
  <c r="L4916" i="1"/>
  <c r="I4916" i="1"/>
  <c r="Q4915" i="1"/>
  <c r="N4915" i="1"/>
  <c r="M4915" i="1"/>
  <c r="L4915" i="1"/>
  <c r="I4915" i="1"/>
  <c r="Q4914" i="1"/>
  <c r="N4914" i="1"/>
  <c r="M4914" i="1"/>
  <c r="L4914" i="1"/>
  <c r="I4914" i="1"/>
  <c r="Q4913" i="1"/>
  <c r="N4913" i="1"/>
  <c r="M4913" i="1"/>
  <c r="L4913" i="1"/>
  <c r="I4913" i="1"/>
  <c r="Q4912" i="1"/>
  <c r="N4912" i="1"/>
  <c r="M4912" i="1"/>
  <c r="L4912" i="1"/>
  <c r="I4912" i="1"/>
  <c r="Q4911" i="1"/>
  <c r="N4911" i="1"/>
  <c r="M4911" i="1"/>
  <c r="L4911" i="1"/>
  <c r="I4911" i="1"/>
  <c r="Q4910" i="1"/>
  <c r="N4910" i="1"/>
  <c r="M4910" i="1"/>
  <c r="L4910" i="1"/>
  <c r="I4910" i="1"/>
  <c r="Q4909" i="1"/>
  <c r="N4909" i="1"/>
  <c r="M4909" i="1"/>
  <c r="L4909" i="1"/>
  <c r="I4909" i="1"/>
  <c r="Q4908" i="1"/>
  <c r="N4908" i="1"/>
  <c r="M4908" i="1"/>
  <c r="L4908" i="1"/>
  <c r="I4908" i="1"/>
  <c r="Q4907" i="1"/>
  <c r="N4907" i="1"/>
  <c r="M4907" i="1"/>
  <c r="L4907" i="1"/>
  <c r="I4907" i="1"/>
  <c r="Q4906" i="1"/>
  <c r="N4906" i="1"/>
  <c r="M4906" i="1"/>
  <c r="L4906" i="1"/>
  <c r="I4906" i="1"/>
  <c r="Q4905" i="1"/>
  <c r="N4905" i="1"/>
  <c r="M4905" i="1"/>
  <c r="L4905" i="1"/>
  <c r="I4905" i="1"/>
  <c r="Q4904" i="1"/>
  <c r="N4904" i="1"/>
  <c r="M4904" i="1"/>
  <c r="L4904" i="1"/>
  <c r="I4904" i="1"/>
  <c r="Q4903" i="1"/>
  <c r="N4903" i="1"/>
  <c r="M4903" i="1"/>
  <c r="L4903" i="1"/>
  <c r="I4903" i="1"/>
  <c r="Q4902" i="1"/>
  <c r="N4902" i="1"/>
  <c r="M4902" i="1"/>
  <c r="L4902" i="1"/>
  <c r="I4902" i="1"/>
  <c r="Q4901" i="1"/>
  <c r="N4901" i="1"/>
  <c r="M4901" i="1"/>
  <c r="L4901" i="1"/>
  <c r="I4901" i="1"/>
  <c r="Q4900" i="1"/>
  <c r="N4900" i="1"/>
  <c r="M4900" i="1"/>
  <c r="L4900" i="1"/>
  <c r="I4900" i="1"/>
  <c r="Q4899" i="1"/>
  <c r="N4899" i="1"/>
  <c r="M4899" i="1"/>
  <c r="L4899" i="1"/>
  <c r="I4899" i="1"/>
  <c r="Q4898" i="1"/>
  <c r="N4898" i="1"/>
  <c r="M4898" i="1"/>
  <c r="L4898" i="1"/>
  <c r="I4898" i="1"/>
  <c r="Q4897" i="1"/>
  <c r="N4897" i="1"/>
  <c r="M4897" i="1"/>
  <c r="L4897" i="1"/>
  <c r="I4897" i="1"/>
  <c r="Q4896" i="1"/>
  <c r="N4896" i="1"/>
  <c r="M4896" i="1"/>
  <c r="L4896" i="1"/>
  <c r="I4896" i="1"/>
  <c r="Q4895" i="1"/>
  <c r="N4895" i="1"/>
  <c r="M4895" i="1"/>
  <c r="L4895" i="1"/>
  <c r="I4895" i="1"/>
  <c r="Q4894" i="1"/>
  <c r="N4894" i="1"/>
  <c r="M4894" i="1"/>
  <c r="L4894" i="1"/>
  <c r="I4894" i="1"/>
  <c r="Q4893" i="1"/>
  <c r="N4893" i="1"/>
  <c r="M4893" i="1"/>
  <c r="L4893" i="1"/>
  <c r="I4893" i="1"/>
  <c r="Q4892" i="1"/>
  <c r="N4892" i="1"/>
  <c r="M4892" i="1"/>
  <c r="L4892" i="1"/>
  <c r="I4892" i="1"/>
  <c r="Q4891" i="1"/>
  <c r="N4891" i="1"/>
  <c r="M4891" i="1"/>
  <c r="L4891" i="1"/>
  <c r="I4891" i="1"/>
  <c r="Q4890" i="1"/>
  <c r="N4890" i="1"/>
  <c r="M4890" i="1"/>
  <c r="L4890" i="1"/>
  <c r="I4890" i="1"/>
  <c r="Q4889" i="1"/>
  <c r="N4889" i="1"/>
  <c r="M4889" i="1"/>
  <c r="L4889" i="1"/>
  <c r="I4889" i="1"/>
  <c r="Q4888" i="1"/>
  <c r="N4888" i="1"/>
  <c r="M4888" i="1"/>
  <c r="L4888" i="1"/>
  <c r="I4888" i="1"/>
  <c r="Q4887" i="1"/>
  <c r="N4887" i="1"/>
  <c r="M4887" i="1"/>
  <c r="L4887" i="1"/>
  <c r="I4887" i="1"/>
  <c r="Q4886" i="1"/>
  <c r="N4886" i="1"/>
  <c r="M4886" i="1"/>
  <c r="L4886" i="1"/>
  <c r="I4886" i="1"/>
  <c r="Q4885" i="1"/>
  <c r="N4885" i="1"/>
  <c r="M4885" i="1"/>
  <c r="L4885" i="1"/>
  <c r="I4885" i="1"/>
  <c r="Q4884" i="1"/>
  <c r="N4884" i="1"/>
  <c r="M4884" i="1"/>
  <c r="L4884" i="1"/>
  <c r="I4884" i="1"/>
  <c r="Q4883" i="1"/>
  <c r="N4883" i="1"/>
  <c r="M4883" i="1"/>
  <c r="L4883" i="1"/>
  <c r="I4883" i="1"/>
  <c r="Q4882" i="1"/>
  <c r="N4882" i="1"/>
  <c r="M4882" i="1"/>
  <c r="L4882" i="1"/>
  <c r="I4882" i="1"/>
  <c r="Q4881" i="1"/>
  <c r="N4881" i="1"/>
  <c r="M4881" i="1"/>
  <c r="L4881" i="1"/>
  <c r="I4881" i="1"/>
  <c r="Q4880" i="1"/>
  <c r="N4880" i="1"/>
  <c r="M4880" i="1"/>
  <c r="L4880" i="1"/>
  <c r="I4880" i="1"/>
  <c r="Q4879" i="1"/>
  <c r="N4879" i="1"/>
  <c r="M4879" i="1"/>
  <c r="L4879" i="1"/>
  <c r="I4879" i="1"/>
  <c r="Q4878" i="1"/>
  <c r="N4878" i="1"/>
  <c r="M4878" i="1"/>
  <c r="L4878" i="1"/>
  <c r="I4878" i="1"/>
  <c r="Q4877" i="1"/>
  <c r="N4877" i="1"/>
  <c r="M4877" i="1"/>
  <c r="L4877" i="1"/>
  <c r="I4877" i="1"/>
  <c r="Q4876" i="1"/>
  <c r="N4876" i="1"/>
  <c r="M4876" i="1"/>
  <c r="L4876" i="1"/>
  <c r="I4876" i="1"/>
  <c r="Q4875" i="1"/>
  <c r="N4875" i="1"/>
  <c r="M4875" i="1"/>
  <c r="L4875" i="1"/>
  <c r="I4875" i="1"/>
  <c r="Q4874" i="1"/>
  <c r="N4874" i="1"/>
  <c r="M4874" i="1"/>
  <c r="L4874" i="1"/>
  <c r="I4874" i="1"/>
  <c r="Q4873" i="1"/>
  <c r="N4873" i="1"/>
  <c r="M4873" i="1"/>
  <c r="L4873" i="1"/>
  <c r="I4873" i="1"/>
  <c r="Q4872" i="1"/>
  <c r="N4872" i="1"/>
  <c r="M4872" i="1"/>
  <c r="L4872" i="1"/>
  <c r="I4872" i="1"/>
  <c r="Q4871" i="1"/>
  <c r="N4871" i="1"/>
  <c r="M4871" i="1"/>
  <c r="L4871" i="1"/>
  <c r="I4871" i="1"/>
  <c r="Q4870" i="1"/>
  <c r="N4870" i="1"/>
  <c r="M4870" i="1"/>
  <c r="L4870" i="1"/>
  <c r="I4870" i="1"/>
  <c r="Q4869" i="1"/>
  <c r="N4869" i="1"/>
  <c r="M4869" i="1"/>
  <c r="L4869" i="1"/>
  <c r="I4869" i="1"/>
  <c r="Q4868" i="1"/>
  <c r="N4868" i="1"/>
  <c r="M4868" i="1"/>
  <c r="L4868" i="1"/>
  <c r="I4868" i="1"/>
  <c r="Q4867" i="1"/>
  <c r="N4867" i="1"/>
  <c r="M4867" i="1"/>
  <c r="L4867" i="1"/>
  <c r="I4867" i="1"/>
  <c r="Q4866" i="1"/>
  <c r="N4866" i="1"/>
  <c r="M4866" i="1"/>
  <c r="L4866" i="1"/>
  <c r="I4866" i="1"/>
  <c r="Q4865" i="1"/>
  <c r="N4865" i="1"/>
  <c r="M4865" i="1"/>
  <c r="L4865" i="1"/>
  <c r="I4865" i="1"/>
  <c r="Q4864" i="1"/>
  <c r="N4864" i="1"/>
  <c r="M4864" i="1"/>
  <c r="L4864" i="1"/>
  <c r="I4864" i="1"/>
  <c r="Q4863" i="1"/>
  <c r="N4863" i="1"/>
  <c r="M4863" i="1"/>
  <c r="L4863" i="1"/>
  <c r="I4863" i="1"/>
  <c r="Q4862" i="1"/>
  <c r="N4862" i="1"/>
  <c r="M4862" i="1"/>
  <c r="L4862" i="1"/>
  <c r="I4862" i="1"/>
  <c r="Q4861" i="1"/>
  <c r="N4861" i="1"/>
  <c r="M4861" i="1"/>
  <c r="L4861" i="1"/>
  <c r="I4861" i="1"/>
  <c r="Q4860" i="1"/>
  <c r="N4860" i="1"/>
  <c r="M4860" i="1"/>
  <c r="L4860" i="1"/>
  <c r="I4860" i="1"/>
  <c r="Q4859" i="1"/>
  <c r="N4859" i="1"/>
  <c r="M4859" i="1"/>
  <c r="L4859" i="1"/>
  <c r="I4859" i="1"/>
  <c r="Q4858" i="1"/>
  <c r="N4858" i="1"/>
  <c r="M4858" i="1"/>
  <c r="L4858" i="1"/>
  <c r="I4858" i="1"/>
  <c r="Q4857" i="1"/>
  <c r="N4857" i="1"/>
  <c r="M4857" i="1"/>
  <c r="L4857" i="1"/>
  <c r="I4857" i="1"/>
  <c r="Q4856" i="1"/>
  <c r="N4856" i="1"/>
  <c r="M4856" i="1"/>
  <c r="L4856" i="1"/>
  <c r="I4856" i="1"/>
  <c r="Q4855" i="1"/>
  <c r="N4855" i="1"/>
  <c r="M4855" i="1"/>
  <c r="L4855" i="1"/>
  <c r="I4855" i="1"/>
  <c r="Q4854" i="1"/>
  <c r="N4854" i="1"/>
  <c r="M4854" i="1"/>
  <c r="L4854" i="1"/>
  <c r="I4854" i="1"/>
  <c r="Q4853" i="1"/>
  <c r="N4853" i="1"/>
  <c r="M4853" i="1"/>
  <c r="L4853" i="1"/>
  <c r="I4853" i="1"/>
  <c r="Q4852" i="1"/>
  <c r="N4852" i="1"/>
  <c r="M4852" i="1"/>
  <c r="L4852" i="1"/>
  <c r="I4852" i="1"/>
  <c r="Q4851" i="1"/>
  <c r="N4851" i="1"/>
  <c r="M4851" i="1"/>
  <c r="L4851" i="1"/>
  <c r="I4851" i="1"/>
  <c r="Q4850" i="1"/>
  <c r="N4850" i="1"/>
  <c r="M4850" i="1"/>
  <c r="L4850" i="1"/>
  <c r="I4850" i="1"/>
  <c r="Q4849" i="1"/>
  <c r="N4849" i="1"/>
  <c r="M4849" i="1"/>
  <c r="L4849" i="1"/>
  <c r="I4849" i="1"/>
  <c r="Q4848" i="1"/>
  <c r="N4848" i="1"/>
  <c r="M4848" i="1"/>
  <c r="L4848" i="1"/>
  <c r="I4848" i="1"/>
  <c r="Q4847" i="1"/>
  <c r="N4847" i="1"/>
  <c r="M4847" i="1"/>
  <c r="L4847" i="1"/>
  <c r="I4847" i="1"/>
  <c r="Q4846" i="1"/>
  <c r="N4846" i="1"/>
  <c r="M4846" i="1"/>
  <c r="L4846" i="1"/>
  <c r="I4846" i="1"/>
  <c r="Q4845" i="1"/>
  <c r="N4845" i="1"/>
  <c r="M4845" i="1"/>
  <c r="L4845" i="1"/>
  <c r="I4845" i="1"/>
  <c r="Q4844" i="1"/>
  <c r="N4844" i="1"/>
  <c r="M4844" i="1"/>
  <c r="L4844" i="1"/>
  <c r="I4844" i="1"/>
  <c r="Q4843" i="1"/>
  <c r="N4843" i="1"/>
  <c r="M4843" i="1"/>
  <c r="L4843" i="1"/>
  <c r="I4843" i="1"/>
  <c r="Q4842" i="1"/>
  <c r="N4842" i="1"/>
  <c r="M4842" i="1"/>
  <c r="L4842" i="1"/>
  <c r="I4842" i="1"/>
  <c r="Q4841" i="1"/>
  <c r="N4841" i="1"/>
  <c r="M4841" i="1"/>
  <c r="L4841" i="1"/>
  <c r="I4841" i="1"/>
  <c r="Q4840" i="1"/>
  <c r="N4840" i="1"/>
  <c r="M4840" i="1"/>
  <c r="L4840" i="1"/>
  <c r="I4840" i="1"/>
  <c r="Q4839" i="1"/>
  <c r="N4839" i="1"/>
  <c r="M4839" i="1"/>
  <c r="L4839" i="1"/>
  <c r="I4839" i="1"/>
  <c r="Q4838" i="1"/>
  <c r="N4838" i="1"/>
  <c r="M4838" i="1"/>
  <c r="L4838" i="1"/>
  <c r="I4838" i="1"/>
  <c r="Q4837" i="1"/>
  <c r="N4837" i="1"/>
  <c r="M4837" i="1"/>
  <c r="L4837" i="1"/>
  <c r="I4837" i="1"/>
  <c r="Q4836" i="1"/>
  <c r="N4836" i="1"/>
  <c r="M4836" i="1"/>
  <c r="L4836" i="1"/>
  <c r="I4836" i="1"/>
  <c r="Q4835" i="1"/>
  <c r="N4835" i="1"/>
  <c r="M4835" i="1"/>
  <c r="L4835" i="1"/>
  <c r="I4835" i="1"/>
  <c r="Q4834" i="1"/>
  <c r="N4834" i="1"/>
  <c r="M4834" i="1"/>
  <c r="L4834" i="1"/>
  <c r="I4834" i="1"/>
  <c r="Q4833" i="1"/>
  <c r="N4833" i="1"/>
  <c r="M4833" i="1"/>
  <c r="L4833" i="1"/>
  <c r="I4833" i="1"/>
  <c r="Q4832" i="1"/>
  <c r="N4832" i="1"/>
  <c r="M4832" i="1"/>
  <c r="L4832" i="1"/>
  <c r="I4832" i="1"/>
  <c r="Q4831" i="1"/>
  <c r="N4831" i="1"/>
  <c r="M4831" i="1"/>
  <c r="L4831" i="1"/>
  <c r="I4831" i="1"/>
  <c r="Q4830" i="1"/>
  <c r="N4830" i="1"/>
  <c r="M4830" i="1"/>
  <c r="L4830" i="1"/>
  <c r="I4830" i="1"/>
  <c r="Q4829" i="1"/>
  <c r="N4829" i="1"/>
  <c r="M4829" i="1"/>
  <c r="L4829" i="1"/>
  <c r="I4829" i="1"/>
  <c r="Q4828" i="1"/>
  <c r="N4828" i="1"/>
  <c r="M4828" i="1"/>
  <c r="L4828" i="1"/>
  <c r="I4828" i="1"/>
  <c r="Q4827" i="1"/>
  <c r="N4827" i="1"/>
  <c r="M4827" i="1"/>
  <c r="L4827" i="1"/>
  <c r="I4827" i="1"/>
  <c r="Q4826" i="1"/>
  <c r="N4826" i="1"/>
  <c r="M4826" i="1"/>
  <c r="L4826" i="1"/>
  <c r="I4826" i="1"/>
  <c r="Q4825" i="1"/>
  <c r="N4825" i="1"/>
  <c r="M4825" i="1"/>
  <c r="L4825" i="1"/>
  <c r="I4825" i="1"/>
  <c r="Q4824" i="1"/>
  <c r="N4824" i="1"/>
  <c r="M4824" i="1"/>
  <c r="L4824" i="1"/>
  <c r="I4824" i="1"/>
  <c r="Q4823" i="1"/>
  <c r="N4823" i="1"/>
  <c r="M4823" i="1"/>
  <c r="L4823" i="1"/>
  <c r="I4823" i="1"/>
  <c r="Q4822" i="1"/>
  <c r="N4822" i="1"/>
  <c r="M4822" i="1"/>
  <c r="L4822" i="1"/>
  <c r="I4822" i="1"/>
  <c r="Q4821" i="1"/>
  <c r="N4821" i="1"/>
  <c r="M4821" i="1"/>
  <c r="L4821" i="1"/>
  <c r="I4821" i="1"/>
  <c r="Q4820" i="1"/>
  <c r="N4820" i="1"/>
  <c r="M4820" i="1"/>
  <c r="L4820" i="1"/>
  <c r="I4820" i="1"/>
  <c r="Q4819" i="1"/>
  <c r="N4819" i="1"/>
  <c r="M4819" i="1"/>
  <c r="L4819" i="1"/>
  <c r="I4819" i="1"/>
  <c r="Q4818" i="1"/>
  <c r="N4818" i="1"/>
  <c r="M4818" i="1"/>
  <c r="L4818" i="1"/>
  <c r="I4818" i="1"/>
  <c r="Q4817" i="1"/>
  <c r="N4817" i="1"/>
  <c r="M4817" i="1"/>
  <c r="L4817" i="1"/>
  <c r="I4817" i="1"/>
  <c r="Q4816" i="1"/>
  <c r="N4816" i="1"/>
  <c r="M4816" i="1"/>
  <c r="L4816" i="1"/>
  <c r="I4816" i="1"/>
  <c r="Q4815" i="1"/>
  <c r="N4815" i="1"/>
  <c r="M4815" i="1"/>
  <c r="L4815" i="1"/>
  <c r="I4815" i="1"/>
  <c r="Q4814" i="1"/>
  <c r="N4814" i="1"/>
  <c r="M4814" i="1"/>
  <c r="L4814" i="1"/>
  <c r="I4814" i="1"/>
  <c r="Q4813" i="1"/>
  <c r="N4813" i="1"/>
  <c r="M4813" i="1"/>
  <c r="L4813" i="1"/>
  <c r="I4813" i="1"/>
  <c r="Q4812" i="1"/>
  <c r="N4812" i="1"/>
  <c r="M4812" i="1"/>
  <c r="L4812" i="1"/>
  <c r="I4812" i="1"/>
  <c r="Q4811" i="1"/>
  <c r="N4811" i="1"/>
  <c r="M4811" i="1"/>
  <c r="L4811" i="1"/>
  <c r="I4811" i="1"/>
  <c r="Q4810" i="1"/>
  <c r="N4810" i="1"/>
  <c r="M4810" i="1"/>
  <c r="L4810" i="1"/>
  <c r="I4810" i="1"/>
  <c r="Q4809" i="1"/>
  <c r="N4809" i="1"/>
  <c r="M4809" i="1"/>
  <c r="L4809" i="1"/>
  <c r="I4809" i="1"/>
  <c r="Q4808" i="1"/>
  <c r="N4808" i="1"/>
  <c r="M4808" i="1"/>
  <c r="L4808" i="1"/>
  <c r="I4808" i="1"/>
  <c r="Q4807" i="1"/>
  <c r="N4807" i="1"/>
  <c r="M4807" i="1"/>
  <c r="L4807" i="1"/>
  <c r="I4807" i="1"/>
  <c r="Q4806" i="1"/>
  <c r="N4806" i="1"/>
  <c r="M4806" i="1"/>
  <c r="L4806" i="1"/>
  <c r="I4806" i="1"/>
  <c r="Q4805" i="1"/>
  <c r="N4805" i="1"/>
  <c r="M4805" i="1"/>
  <c r="L4805" i="1"/>
  <c r="I4805" i="1"/>
  <c r="Q4804" i="1"/>
  <c r="N4804" i="1"/>
  <c r="M4804" i="1"/>
  <c r="L4804" i="1"/>
  <c r="I4804" i="1"/>
  <c r="Q4803" i="1"/>
  <c r="N4803" i="1"/>
  <c r="M4803" i="1"/>
  <c r="L4803" i="1"/>
  <c r="I4803" i="1"/>
  <c r="Q4802" i="1"/>
  <c r="N4802" i="1"/>
  <c r="M4802" i="1"/>
  <c r="L4802" i="1"/>
  <c r="I4802" i="1"/>
  <c r="Q4801" i="1"/>
  <c r="N4801" i="1"/>
  <c r="M4801" i="1"/>
  <c r="L4801" i="1"/>
  <c r="I4801" i="1"/>
  <c r="Q4800" i="1"/>
  <c r="N4800" i="1"/>
  <c r="M4800" i="1"/>
  <c r="L4800" i="1"/>
  <c r="I4800" i="1"/>
  <c r="Q4799" i="1"/>
  <c r="N4799" i="1"/>
  <c r="M4799" i="1"/>
  <c r="L4799" i="1"/>
  <c r="I4799" i="1"/>
  <c r="Q4798" i="1"/>
  <c r="N4798" i="1"/>
  <c r="M4798" i="1"/>
  <c r="L4798" i="1"/>
  <c r="I4798" i="1"/>
  <c r="Q4797" i="1"/>
  <c r="N4797" i="1"/>
  <c r="M4797" i="1"/>
  <c r="L4797" i="1"/>
  <c r="I4797" i="1"/>
  <c r="Q4796" i="1"/>
  <c r="N4796" i="1"/>
  <c r="M4796" i="1"/>
  <c r="L4796" i="1"/>
  <c r="I4796" i="1"/>
  <c r="Q4795" i="1"/>
  <c r="N4795" i="1"/>
  <c r="M4795" i="1"/>
  <c r="L4795" i="1"/>
  <c r="I4795" i="1"/>
  <c r="Q4794" i="1"/>
  <c r="N4794" i="1"/>
  <c r="M4794" i="1"/>
  <c r="L4794" i="1"/>
  <c r="I4794" i="1"/>
  <c r="Q4793" i="1"/>
  <c r="N4793" i="1"/>
  <c r="M4793" i="1"/>
  <c r="L4793" i="1"/>
  <c r="I4793" i="1"/>
  <c r="Q4792" i="1"/>
  <c r="N4792" i="1"/>
  <c r="M4792" i="1"/>
  <c r="L4792" i="1"/>
  <c r="I4792" i="1"/>
  <c r="Q4791" i="1"/>
  <c r="N4791" i="1"/>
  <c r="M4791" i="1"/>
  <c r="L4791" i="1"/>
  <c r="I4791" i="1"/>
  <c r="Q4790" i="1"/>
  <c r="N4790" i="1"/>
  <c r="M4790" i="1"/>
  <c r="L4790" i="1"/>
  <c r="I4790" i="1"/>
  <c r="Q4789" i="1"/>
  <c r="N4789" i="1"/>
  <c r="M4789" i="1"/>
  <c r="L4789" i="1"/>
  <c r="I4789" i="1"/>
  <c r="Q4788" i="1"/>
  <c r="N4788" i="1"/>
  <c r="M4788" i="1"/>
  <c r="L4788" i="1"/>
  <c r="I4788" i="1"/>
  <c r="Q4787" i="1"/>
  <c r="N4787" i="1"/>
  <c r="M4787" i="1"/>
  <c r="L4787" i="1"/>
  <c r="I4787" i="1"/>
  <c r="Q4786" i="1"/>
  <c r="N4786" i="1"/>
  <c r="M4786" i="1"/>
  <c r="L4786" i="1"/>
  <c r="I4786" i="1"/>
  <c r="Q4785" i="1"/>
  <c r="N4785" i="1"/>
  <c r="M4785" i="1"/>
  <c r="L4785" i="1"/>
  <c r="I4785" i="1"/>
  <c r="Q4784" i="1"/>
  <c r="N4784" i="1"/>
  <c r="M4784" i="1"/>
  <c r="L4784" i="1"/>
  <c r="I4784" i="1"/>
  <c r="Q4783" i="1"/>
  <c r="N4783" i="1"/>
  <c r="M4783" i="1"/>
  <c r="L4783" i="1"/>
  <c r="I4783" i="1"/>
  <c r="Q4782" i="1"/>
  <c r="N4782" i="1"/>
  <c r="M4782" i="1"/>
  <c r="L4782" i="1"/>
  <c r="I4782" i="1"/>
  <c r="Q4781" i="1"/>
  <c r="N4781" i="1"/>
  <c r="M4781" i="1"/>
  <c r="L4781" i="1"/>
  <c r="I4781" i="1"/>
  <c r="Q4780" i="1"/>
  <c r="N4780" i="1"/>
  <c r="M4780" i="1"/>
  <c r="L4780" i="1"/>
  <c r="I4780" i="1"/>
  <c r="Q4779" i="1"/>
  <c r="N4779" i="1"/>
  <c r="M4779" i="1"/>
  <c r="L4779" i="1"/>
  <c r="I4779" i="1"/>
  <c r="Q4778" i="1"/>
  <c r="N4778" i="1"/>
  <c r="M4778" i="1"/>
  <c r="L4778" i="1"/>
  <c r="I4778" i="1"/>
  <c r="Q4777" i="1"/>
  <c r="N4777" i="1"/>
  <c r="M4777" i="1"/>
  <c r="L4777" i="1"/>
  <c r="I4777" i="1"/>
  <c r="Q4776" i="1"/>
  <c r="N4776" i="1"/>
  <c r="M4776" i="1"/>
  <c r="L4776" i="1"/>
  <c r="I4776" i="1"/>
  <c r="Q4775" i="1"/>
  <c r="N4775" i="1"/>
  <c r="M4775" i="1"/>
  <c r="L4775" i="1"/>
  <c r="I4775" i="1"/>
  <c r="Q4774" i="1"/>
  <c r="N4774" i="1"/>
  <c r="M4774" i="1"/>
  <c r="L4774" i="1"/>
  <c r="I4774" i="1"/>
  <c r="Q4773" i="1"/>
  <c r="N4773" i="1"/>
  <c r="M4773" i="1"/>
  <c r="L4773" i="1"/>
  <c r="I4773" i="1"/>
  <c r="Q4772" i="1"/>
  <c r="N4772" i="1"/>
  <c r="M4772" i="1"/>
  <c r="L4772" i="1"/>
  <c r="I4772" i="1"/>
  <c r="Q4771" i="1"/>
  <c r="N4771" i="1"/>
  <c r="M4771" i="1"/>
  <c r="L4771" i="1"/>
  <c r="I4771" i="1"/>
  <c r="Q4770" i="1"/>
  <c r="N4770" i="1"/>
  <c r="M4770" i="1"/>
  <c r="L4770" i="1"/>
  <c r="I4770" i="1"/>
  <c r="Q4769" i="1"/>
  <c r="N4769" i="1"/>
  <c r="M4769" i="1"/>
  <c r="L4769" i="1"/>
  <c r="I4769" i="1"/>
  <c r="Q4768" i="1"/>
  <c r="N4768" i="1"/>
  <c r="M4768" i="1"/>
  <c r="L4768" i="1"/>
  <c r="I4768" i="1"/>
  <c r="Q4767" i="1"/>
  <c r="N4767" i="1"/>
  <c r="M4767" i="1"/>
  <c r="L4767" i="1"/>
  <c r="I4767" i="1"/>
  <c r="Q4766" i="1"/>
  <c r="N4766" i="1"/>
  <c r="M4766" i="1"/>
  <c r="L4766" i="1"/>
  <c r="I4766" i="1"/>
  <c r="Q4765" i="1"/>
  <c r="N4765" i="1"/>
  <c r="M4765" i="1"/>
  <c r="L4765" i="1"/>
  <c r="I4765" i="1"/>
  <c r="Q4764" i="1"/>
  <c r="N4764" i="1"/>
  <c r="M4764" i="1"/>
  <c r="L4764" i="1"/>
  <c r="I4764" i="1"/>
  <c r="Q4763" i="1"/>
  <c r="N4763" i="1"/>
  <c r="M4763" i="1"/>
  <c r="L4763" i="1"/>
  <c r="I4763" i="1"/>
  <c r="Q4762" i="1"/>
  <c r="N4762" i="1"/>
  <c r="M4762" i="1"/>
  <c r="L4762" i="1"/>
  <c r="I4762" i="1"/>
  <c r="Q4761" i="1"/>
  <c r="N4761" i="1"/>
  <c r="M4761" i="1"/>
  <c r="L4761" i="1"/>
  <c r="I4761" i="1"/>
  <c r="Q4760" i="1"/>
  <c r="N4760" i="1"/>
  <c r="M4760" i="1"/>
  <c r="L4760" i="1"/>
  <c r="I4760" i="1"/>
  <c r="Q4759" i="1"/>
  <c r="N4759" i="1"/>
  <c r="M4759" i="1"/>
  <c r="L4759" i="1"/>
  <c r="I4759" i="1"/>
  <c r="Q4758" i="1"/>
  <c r="N4758" i="1"/>
  <c r="M4758" i="1"/>
  <c r="L4758" i="1"/>
  <c r="I4758" i="1"/>
  <c r="Q4757" i="1"/>
  <c r="N4757" i="1"/>
  <c r="M4757" i="1"/>
  <c r="L4757" i="1"/>
  <c r="I4757" i="1"/>
  <c r="Q4756" i="1"/>
  <c r="N4756" i="1"/>
  <c r="M4756" i="1"/>
  <c r="L4756" i="1"/>
  <c r="I4756" i="1"/>
  <c r="Q4755" i="1"/>
  <c r="N4755" i="1"/>
  <c r="M4755" i="1"/>
  <c r="L4755" i="1"/>
  <c r="I4755" i="1"/>
  <c r="Q4754" i="1"/>
  <c r="N4754" i="1"/>
  <c r="M4754" i="1"/>
  <c r="L4754" i="1"/>
  <c r="I4754" i="1"/>
  <c r="Q4753" i="1"/>
  <c r="N4753" i="1"/>
  <c r="M4753" i="1"/>
  <c r="L4753" i="1"/>
  <c r="I4753" i="1"/>
  <c r="Q4752" i="1"/>
  <c r="N4752" i="1"/>
  <c r="M4752" i="1"/>
  <c r="L4752" i="1"/>
  <c r="I4752" i="1"/>
  <c r="Q4751" i="1"/>
  <c r="N4751" i="1"/>
  <c r="M4751" i="1"/>
  <c r="L4751" i="1"/>
  <c r="I4751" i="1"/>
  <c r="Q4750" i="1"/>
  <c r="N4750" i="1"/>
  <c r="M4750" i="1"/>
  <c r="L4750" i="1"/>
  <c r="I4750" i="1"/>
  <c r="Q4749" i="1"/>
  <c r="N4749" i="1"/>
  <c r="M4749" i="1"/>
  <c r="L4749" i="1"/>
  <c r="I4749" i="1"/>
  <c r="Q4748" i="1"/>
  <c r="N4748" i="1"/>
  <c r="M4748" i="1"/>
  <c r="L4748" i="1"/>
  <c r="I4748" i="1"/>
  <c r="Q4747" i="1"/>
  <c r="N4747" i="1"/>
  <c r="M4747" i="1"/>
  <c r="L4747" i="1"/>
  <c r="I4747" i="1"/>
  <c r="Q4746" i="1"/>
  <c r="N4746" i="1"/>
  <c r="M4746" i="1"/>
  <c r="L4746" i="1"/>
  <c r="I4746" i="1"/>
  <c r="Q4745" i="1"/>
  <c r="N4745" i="1"/>
  <c r="M4745" i="1"/>
  <c r="L4745" i="1"/>
  <c r="I4745" i="1"/>
  <c r="Q4744" i="1"/>
  <c r="N4744" i="1"/>
  <c r="M4744" i="1"/>
  <c r="L4744" i="1"/>
  <c r="I4744" i="1"/>
  <c r="Q4743" i="1"/>
  <c r="N4743" i="1"/>
  <c r="M4743" i="1"/>
  <c r="L4743" i="1"/>
  <c r="I4743" i="1"/>
  <c r="Q4742" i="1"/>
  <c r="N4742" i="1"/>
  <c r="M4742" i="1"/>
  <c r="L4742" i="1"/>
  <c r="I4742" i="1"/>
  <c r="Q4741" i="1"/>
  <c r="N4741" i="1"/>
  <c r="M4741" i="1"/>
  <c r="L4741" i="1"/>
  <c r="I4741" i="1"/>
  <c r="Q4740" i="1"/>
  <c r="N4740" i="1"/>
  <c r="M4740" i="1"/>
  <c r="L4740" i="1"/>
  <c r="I4740" i="1"/>
  <c r="Q4739" i="1"/>
  <c r="N4739" i="1"/>
  <c r="M4739" i="1"/>
  <c r="L4739" i="1"/>
  <c r="I4739" i="1"/>
  <c r="Q4738" i="1"/>
  <c r="N4738" i="1"/>
  <c r="M4738" i="1"/>
  <c r="L4738" i="1"/>
  <c r="I4738" i="1"/>
  <c r="Q4737" i="1"/>
  <c r="N4737" i="1"/>
  <c r="M4737" i="1"/>
  <c r="L4737" i="1"/>
  <c r="I4737" i="1"/>
  <c r="Q4736" i="1"/>
  <c r="N4736" i="1"/>
  <c r="M4736" i="1"/>
  <c r="L4736" i="1"/>
  <c r="I4736" i="1"/>
  <c r="Q4735" i="1"/>
  <c r="N4735" i="1"/>
  <c r="M4735" i="1"/>
  <c r="L4735" i="1"/>
  <c r="I4735" i="1"/>
  <c r="Q4734" i="1"/>
  <c r="N4734" i="1"/>
  <c r="M4734" i="1"/>
  <c r="L4734" i="1"/>
  <c r="I4734" i="1"/>
  <c r="Q4733" i="1"/>
  <c r="N4733" i="1"/>
  <c r="M4733" i="1"/>
  <c r="L4733" i="1"/>
  <c r="I4733" i="1"/>
  <c r="Q4732" i="1"/>
  <c r="N4732" i="1"/>
  <c r="M4732" i="1"/>
  <c r="L4732" i="1"/>
  <c r="I4732" i="1"/>
  <c r="Q4731" i="1"/>
  <c r="N4731" i="1"/>
  <c r="M4731" i="1"/>
  <c r="L4731" i="1"/>
  <c r="I4731" i="1"/>
  <c r="Q4730" i="1"/>
  <c r="N4730" i="1"/>
  <c r="M4730" i="1"/>
  <c r="L4730" i="1"/>
  <c r="I4730" i="1"/>
  <c r="Q4729" i="1"/>
  <c r="N4729" i="1"/>
  <c r="M4729" i="1"/>
  <c r="L4729" i="1"/>
  <c r="I4729" i="1"/>
  <c r="Q4728" i="1"/>
  <c r="N4728" i="1"/>
  <c r="M4728" i="1"/>
  <c r="L4728" i="1"/>
  <c r="I4728" i="1"/>
  <c r="Q4727" i="1"/>
  <c r="N4727" i="1"/>
  <c r="M4727" i="1"/>
  <c r="L4727" i="1"/>
  <c r="I4727" i="1"/>
  <c r="Q4726" i="1"/>
  <c r="N4726" i="1"/>
  <c r="M4726" i="1"/>
  <c r="L4726" i="1"/>
  <c r="I4726" i="1"/>
  <c r="Q4725" i="1"/>
  <c r="N4725" i="1"/>
  <c r="M4725" i="1"/>
  <c r="L4725" i="1"/>
  <c r="I4725" i="1"/>
  <c r="Q4724" i="1"/>
  <c r="N4724" i="1"/>
  <c r="M4724" i="1"/>
  <c r="L4724" i="1"/>
  <c r="I4724" i="1"/>
  <c r="Q4723" i="1"/>
  <c r="N4723" i="1"/>
  <c r="M4723" i="1"/>
  <c r="L4723" i="1"/>
  <c r="I4723" i="1"/>
  <c r="Q4722" i="1"/>
  <c r="N4722" i="1"/>
  <c r="M4722" i="1"/>
  <c r="L4722" i="1"/>
  <c r="I4722" i="1"/>
  <c r="Q4721" i="1"/>
  <c r="N4721" i="1"/>
  <c r="M4721" i="1"/>
  <c r="L4721" i="1"/>
  <c r="I4721" i="1"/>
  <c r="Q4720" i="1"/>
  <c r="N4720" i="1"/>
  <c r="M4720" i="1"/>
  <c r="L4720" i="1"/>
  <c r="I4720" i="1"/>
  <c r="Q4719" i="1"/>
  <c r="N4719" i="1"/>
  <c r="M4719" i="1"/>
  <c r="L4719" i="1"/>
  <c r="I4719" i="1"/>
  <c r="Q4718" i="1"/>
  <c r="N4718" i="1"/>
  <c r="M4718" i="1"/>
  <c r="L4718" i="1"/>
  <c r="I4718" i="1"/>
  <c r="Q4717" i="1"/>
  <c r="N4717" i="1"/>
  <c r="M4717" i="1"/>
  <c r="L4717" i="1"/>
  <c r="I4717" i="1"/>
  <c r="Q4716" i="1"/>
  <c r="N4716" i="1"/>
  <c r="M4716" i="1"/>
  <c r="L4716" i="1"/>
  <c r="I4716" i="1"/>
  <c r="Q4715" i="1"/>
  <c r="N4715" i="1"/>
  <c r="M4715" i="1"/>
  <c r="L4715" i="1"/>
  <c r="I4715" i="1"/>
  <c r="Q4714" i="1"/>
  <c r="N4714" i="1"/>
  <c r="M4714" i="1"/>
  <c r="L4714" i="1"/>
  <c r="I4714" i="1"/>
  <c r="Q4713" i="1"/>
  <c r="N4713" i="1"/>
  <c r="M4713" i="1"/>
  <c r="L4713" i="1"/>
  <c r="I4713" i="1"/>
  <c r="Q4712" i="1"/>
  <c r="N4712" i="1"/>
  <c r="M4712" i="1"/>
  <c r="L4712" i="1"/>
  <c r="I4712" i="1"/>
  <c r="Q4711" i="1"/>
  <c r="N4711" i="1"/>
  <c r="M4711" i="1"/>
  <c r="L4711" i="1"/>
  <c r="I4711" i="1"/>
  <c r="Q4710" i="1"/>
  <c r="N4710" i="1"/>
  <c r="M4710" i="1"/>
  <c r="L4710" i="1"/>
  <c r="I4710" i="1"/>
  <c r="Q4709" i="1"/>
  <c r="N4709" i="1"/>
  <c r="M4709" i="1"/>
  <c r="L4709" i="1"/>
  <c r="I4709" i="1"/>
  <c r="Q4708" i="1"/>
  <c r="N4708" i="1"/>
  <c r="M4708" i="1"/>
  <c r="L4708" i="1"/>
  <c r="I4708" i="1"/>
  <c r="Q4707" i="1"/>
  <c r="N4707" i="1"/>
  <c r="M4707" i="1"/>
  <c r="L4707" i="1"/>
  <c r="I4707" i="1"/>
  <c r="Q4706" i="1"/>
  <c r="N4706" i="1"/>
  <c r="M4706" i="1"/>
  <c r="L4706" i="1"/>
  <c r="I4706" i="1"/>
  <c r="Q4705" i="1"/>
  <c r="N4705" i="1"/>
  <c r="M4705" i="1"/>
  <c r="L4705" i="1"/>
  <c r="I4705" i="1"/>
  <c r="Q4704" i="1"/>
  <c r="N4704" i="1"/>
  <c r="M4704" i="1"/>
  <c r="L4704" i="1"/>
  <c r="I4704" i="1"/>
  <c r="Q4703" i="1"/>
  <c r="N4703" i="1"/>
  <c r="M4703" i="1"/>
  <c r="L4703" i="1"/>
  <c r="I4703" i="1"/>
  <c r="Q4702" i="1"/>
  <c r="N4702" i="1"/>
  <c r="M4702" i="1"/>
  <c r="L4702" i="1"/>
  <c r="I4702" i="1"/>
  <c r="Q4701" i="1"/>
  <c r="N4701" i="1"/>
  <c r="M4701" i="1"/>
  <c r="L4701" i="1"/>
  <c r="I4701" i="1"/>
  <c r="Q4700" i="1"/>
  <c r="N4700" i="1"/>
  <c r="M4700" i="1"/>
  <c r="L4700" i="1"/>
  <c r="I4700" i="1"/>
  <c r="Q4699" i="1"/>
  <c r="N4699" i="1"/>
  <c r="M4699" i="1"/>
  <c r="L4699" i="1"/>
  <c r="I4699" i="1"/>
  <c r="Q4698" i="1"/>
  <c r="N4698" i="1"/>
  <c r="M4698" i="1"/>
  <c r="L4698" i="1"/>
  <c r="I4698" i="1"/>
  <c r="Q4697" i="1"/>
  <c r="N4697" i="1"/>
  <c r="M4697" i="1"/>
  <c r="L4697" i="1"/>
  <c r="I4697" i="1"/>
  <c r="Q4696" i="1"/>
  <c r="N4696" i="1"/>
  <c r="M4696" i="1"/>
  <c r="L4696" i="1"/>
  <c r="I4696" i="1"/>
  <c r="Q4695" i="1"/>
  <c r="N4695" i="1"/>
  <c r="M4695" i="1"/>
  <c r="L4695" i="1"/>
  <c r="I4695" i="1"/>
  <c r="Q4694" i="1"/>
  <c r="N4694" i="1"/>
  <c r="M4694" i="1"/>
  <c r="L4694" i="1"/>
  <c r="I4694" i="1"/>
  <c r="Q4693" i="1"/>
  <c r="N4693" i="1"/>
  <c r="M4693" i="1"/>
  <c r="L4693" i="1"/>
  <c r="I4693" i="1"/>
  <c r="Q4692" i="1"/>
  <c r="N4692" i="1"/>
  <c r="M4692" i="1"/>
  <c r="L4692" i="1"/>
  <c r="I4692" i="1"/>
  <c r="Q4691" i="1"/>
  <c r="N4691" i="1"/>
  <c r="M4691" i="1"/>
  <c r="L4691" i="1"/>
  <c r="I4691" i="1"/>
  <c r="Q4690" i="1"/>
  <c r="N4690" i="1"/>
  <c r="M4690" i="1"/>
  <c r="L4690" i="1"/>
  <c r="I4690" i="1"/>
  <c r="Q4689" i="1"/>
  <c r="N4689" i="1"/>
  <c r="M4689" i="1"/>
  <c r="L4689" i="1"/>
  <c r="I4689" i="1"/>
  <c r="Q4688" i="1"/>
  <c r="N4688" i="1"/>
  <c r="M4688" i="1"/>
  <c r="L4688" i="1"/>
  <c r="I4688" i="1"/>
  <c r="Q4687" i="1"/>
  <c r="N4687" i="1"/>
  <c r="M4687" i="1"/>
  <c r="L4687" i="1"/>
  <c r="I4687" i="1"/>
  <c r="Q4686" i="1"/>
  <c r="N4686" i="1"/>
  <c r="M4686" i="1"/>
  <c r="L4686" i="1"/>
  <c r="I4686" i="1"/>
  <c r="Q4685" i="1"/>
  <c r="N4685" i="1"/>
  <c r="M4685" i="1"/>
  <c r="L4685" i="1"/>
  <c r="I4685" i="1"/>
  <c r="Q4684" i="1"/>
  <c r="N4684" i="1"/>
  <c r="M4684" i="1"/>
  <c r="L4684" i="1"/>
  <c r="I4684" i="1"/>
  <c r="Q4683" i="1"/>
  <c r="N4683" i="1"/>
  <c r="M4683" i="1"/>
  <c r="L4683" i="1"/>
  <c r="I4683" i="1"/>
  <c r="Q4682" i="1"/>
  <c r="N4682" i="1"/>
  <c r="M4682" i="1"/>
  <c r="L4682" i="1"/>
  <c r="I4682" i="1"/>
  <c r="Q4681" i="1"/>
  <c r="N4681" i="1"/>
  <c r="M4681" i="1"/>
  <c r="L4681" i="1"/>
  <c r="I4681" i="1"/>
  <c r="Q4680" i="1"/>
  <c r="N4680" i="1"/>
  <c r="M4680" i="1"/>
  <c r="L4680" i="1"/>
  <c r="I4680" i="1"/>
  <c r="Q4679" i="1"/>
  <c r="N4679" i="1"/>
  <c r="M4679" i="1"/>
  <c r="L4679" i="1"/>
  <c r="I4679" i="1"/>
  <c r="Q4678" i="1"/>
  <c r="N4678" i="1"/>
  <c r="M4678" i="1"/>
  <c r="L4678" i="1"/>
  <c r="I4678" i="1"/>
  <c r="Q4677" i="1"/>
  <c r="N4677" i="1"/>
  <c r="M4677" i="1"/>
  <c r="L4677" i="1"/>
  <c r="I4677" i="1"/>
  <c r="Q4676" i="1"/>
  <c r="N4676" i="1"/>
  <c r="M4676" i="1"/>
  <c r="L4676" i="1"/>
  <c r="I4676" i="1"/>
  <c r="Q4675" i="1"/>
  <c r="N4675" i="1"/>
  <c r="M4675" i="1"/>
  <c r="L4675" i="1"/>
  <c r="I4675" i="1"/>
  <c r="Q4674" i="1"/>
  <c r="N4674" i="1"/>
  <c r="M4674" i="1"/>
  <c r="L4674" i="1"/>
  <c r="I4674" i="1"/>
  <c r="Q4673" i="1"/>
  <c r="N4673" i="1"/>
  <c r="M4673" i="1"/>
  <c r="L4673" i="1"/>
  <c r="I4673" i="1"/>
  <c r="Q4672" i="1"/>
  <c r="N4672" i="1"/>
  <c r="M4672" i="1"/>
  <c r="L4672" i="1"/>
  <c r="I4672" i="1"/>
  <c r="Q4671" i="1"/>
  <c r="N4671" i="1"/>
  <c r="M4671" i="1"/>
  <c r="L4671" i="1"/>
  <c r="I4671" i="1"/>
  <c r="Q4670" i="1"/>
  <c r="N4670" i="1"/>
  <c r="M4670" i="1"/>
  <c r="L4670" i="1"/>
  <c r="I4670" i="1"/>
  <c r="Q4669" i="1"/>
  <c r="N4669" i="1"/>
  <c r="M4669" i="1"/>
  <c r="L4669" i="1"/>
  <c r="I4669" i="1"/>
  <c r="Q4668" i="1"/>
  <c r="N4668" i="1"/>
  <c r="M4668" i="1"/>
  <c r="L4668" i="1"/>
  <c r="I4668" i="1"/>
  <c r="Q4667" i="1"/>
  <c r="N4667" i="1"/>
  <c r="M4667" i="1"/>
  <c r="L4667" i="1"/>
  <c r="I4667" i="1"/>
  <c r="Q4666" i="1"/>
  <c r="N4666" i="1"/>
  <c r="M4666" i="1"/>
  <c r="L4666" i="1"/>
  <c r="I4666" i="1"/>
  <c r="Q4665" i="1"/>
  <c r="N4665" i="1"/>
  <c r="M4665" i="1"/>
  <c r="L4665" i="1"/>
  <c r="I4665" i="1"/>
  <c r="Q4664" i="1"/>
  <c r="N4664" i="1"/>
  <c r="M4664" i="1"/>
  <c r="L4664" i="1"/>
  <c r="I4664" i="1"/>
  <c r="Q4663" i="1"/>
  <c r="N4663" i="1"/>
  <c r="M4663" i="1"/>
  <c r="L4663" i="1"/>
  <c r="I4663" i="1"/>
  <c r="Q4662" i="1"/>
  <c r="N4662" i="1"/>
  <c r="M4662" i="1"/>
  <c r="L4662" i="1"/>
  <c r="I4662" i="1"/>
  <c r="Q4661" i="1"/>
  <c r="N4661" i="1"/>
  <c r="M4661" i="1"/>
  <c r="L4661" i="1"/>
  <c r="I4661" i="1"/>
  <c r="Q4660" i="1"/>
  <c r="N4660" i="1"/>
  <c r="M4660" i="1"/>
  <c r="L4660" i="1"/>
  <c r="I4660" i="1"/>
  <c r="Q4659" i="1"/>
  <c r="N4659" i="1"/>
  <c r="M4659" i="1"/>
  <c r="L4659" i="1"/>
  <c r="I4659" i="1"/>
  <c r="Q4658" i="1"/>
  <c r="N4658" i="1"/>
  <c r="M4658" i="1"/>
  <c r="L4658" i="1"/>
  <c r="I4658" i="1"/>
  <c r="Q4657" i="1"/>
  <c r="N4657" i="1"/>
  <c r="M4657" i="1"/>
  <c r="L4657" i="1"/>
  <c r="I4657" i="1"/>
  <c r="Q4656" i="1"/>
  <c r="N4656" i="1"/>
  <c r="M4656" i="1"/>
  <c r="L4656" i="1"/>
  <c r="I4656" i="1"/>
  <c r="Q4655" i="1"/>
  <c r="N4655" i="1"/>
  <c r="M4655" i="1"/>
  <c r="L4655" i="1"/>
  <c r="I4655" i="1"/>
  <c r="Q4654" i="1"/>
  <c r="N4654" i="1"/>
  <c r="M4654" i="1"/>
  <c r="L4654" i="1"/>
  <c r="I4654" i="1"/>
  <c r="Q4653" i="1"/>
  <c r="N4653" i="1"/>
  <c r="M4653" i="1"/>
  <c r="L4653" i="1"/>
  <c r="I4653" i="1"/>
  <c r="Q4652" i="1"/>
  <c r="N4652" i="1"/>
  <c r="M4652" i="1"/>
  <c r="L4652" i="1"/>
  <c r="I4652" i="1"/>
  <c r="Q4651" i="1"/>
  <c r="N4651" i="1"/>
  <c r="M4651" i="1"/>
  <c r="L4651" i="1"/>
  <c r="I4651" i="1"/>
  <c r="Q4650" i="1"/>
  <c r="N4650" i="1"/>
  <c r="M4650" i="1"/>
  <c r="L4650" i="1"/>
  <c r="I4650" i="1"/>
  <c r="Q4649" i="1"/>
  <c r="N4649" i="1"/>
  <c r="M4649" i="1"/>
  <c r="L4649" i="1"/>
  <c r="I4649" i="1"/>
  <c r="Q4648" i="1"/>
  <c r="N4648" i="1"/>
  <c r="M4648" i="1"/>
  <c r="L4648" i="1"/>
  <c r="I4648" i="1"/>
  <c r="Q4647" i="1"/>
  <c r="N4647" i="1"/>
  <c r="M4647" i="1"/>
  <c r="L4647" i="1"/>
  <c r="I4647" i="1"/>
  <c r="Q4646" i="1"/>
  <c r="N4646" i="1"/>
  <c r="M4646" i="1"/>
  <c r="L4646" i="1"/>
  <c r="I4646" i="1"/>
  <c r="Q4645" i="1"/>
  <c r="N4645" i="1"/>
  <c r="M4645" i="1"/>
  <c r="L4645" i="1"/>
  <c r="I4645" i="1"/>
  <c r="Q4644" i="1"/>
  <c r="N4644" i="1"/>
  <c r="M4644" i="1"/>
  <c r="L4644" i="1"/>
  <c r="I4644" i="1"/>
  <c r="Q4643" i="1"/>
  <c r="N4643" i="1"/>
  <c r="M4643" i="1"/>
  <c r="L4643" i="1"/>
  <c r="I4643" i="1"/>
  <c r="Q4642" i="1"/>
  <c r="N4642" i="1"/>
  <c r="M4642" i="1"/>
  <c r="L4642" i="1"/>
  <c r="I4642" i="1"/>
  <c r="Q4641" i="1"/>
  <c r="N4641" i="1"/>
  <c r="M4641" i="1"/>
  <c r="L4641" i="1"/>
  <c r="I4641" i="1"/>
  <c r="Q4640" i="1"/>
  <c r="N4640" i="1"/>
  <c r="M4640" i="1"/>
  <c r="L4640" i="1"/>
  <c r="I4640" i="1"/>
  <c r="Q4639" i="1"/>
  <c r="N4639" i="1"/>
  <c r="M4639" i="1"/>
  <c r="L4639" i="1"/>
  <c r="I4639" i="1"/>
  <c r="Q4638" i="1"/>
  <c r="N4638" i="1"/>
  <c r="M4638" i="1"/>
  <c r="L4638" i="1"/>
  <c r="I4638" i="1"/>
  <c r="Q4637" i="1"/>
  <c r="N4637" i="1"/>
  <c r="M4637" i="1"/>
  <c r="L4637" i="1"/>
  <c r="I4637" i="1"/>
  <c r="Q4636" i="1"/>
  <c r="N4636" i="1"/>
  <c r="M4636" i="1"/>
  <c r="L4636" i="1"/>
  <c r="I4636" i="1"/>
  <c r="Q4635" i="1"/>
  <c r="N4635" i="1"/>
  <c r="M4635" i="1"/>
  <c r="L4635" i="1"/>
  <c r="I4635" i="1"/>
  <c r="Q4634" i="1"/>
  <c r="N4634" i="1"/>
  <c r="M4634" i="1"/>
  <c r="L4634" i="1"/>
  <c r="I4634" i="1"/>
  <c r="Q4633" i="1"/>
  <c r="N4633" i="1"/>
  <c r="M4633" i="1"/>
  <c r="L4633" i="1"/>
  <c r="I4633" i="1"/>
  <c r="Q4632" i="1"/>
  <c r="N4632" i="1"/>
  <c r="M4632" i="1"/>
  <c r="L4632" i="1"/>
  <c r="I4632" i="1"/>
  <c r="Q4631" i="1"/>
  <c r="N4631" i="1"/>
  <c r="M4631" i="1"/>
  <c r="L4631" i="1"/>
  <c r="I4631" i="1"/>
  <c r="Q4630" i="1"/>
  <c r="N4630" i="1"/>
  <c r="M4630" i="1"/>
  <c r="L4630" i="1"/>
  <c r="I4630" i="1"/>
  <c r="Q4629" i="1"/>
  <c r="N4629" i="1"/>
  <c r="M4629" i="1"/>
  <c r="L4629" i="1"/>
  <c r="I4629" i="1"/>
  <c r="Q4628" i="1"/>
  <c r="N4628" i="1"/>
  <c r="M4628" i="1"/>
  <c r="L4628" i="1"/>
  <c r="I4628" i="1"/>
  <c r="Q4627" i="1"/>
  <c r="N4627" i="1"/>
  <c r="M4627" i="1"/>
  <c r="L4627" i="1"/>
  <c r="I4627" i="1"/>
  <c r="Q4626" i="1"/>
  <c r="N4626" i="1"/>
  <c r="M4626" i="1"/>
  <c r="L4626" i="1"/>
  <c r="I4626" i="1"/>
  <c r="Q4625" i="1"/>
  <c r="N4625" i="1"/>
  <c r="M4625" i="1"/>
  <c r="L4625" i="1"/>
  <c r="I4625" i="1"/>
  <c r="Q4624" i="1"/>
  <c r="N4624" i="1"/>
  <c r="M4624" i="1"/>
  <c r="L4624" i="1"/>
  <c r="I4624" i="1"/>
  <c r="Q4623" i="1"/>
  <c r="N4623" i="1"/>
  <c r="M4623" i="1"/>
  <c r="L4623" i="1"/>
  <c r="I4623" i="1"/>
  <c r="Q4622" i="1"/>
  <c r="N4622" i="1"/>
  <c r="M4622" i="1"/>
  <c r="L4622" i="1"/>
  <c r="I4622" i="1"/>
  <c r="Q4621" i="1"/>
  <c r="N4621" i="1"/>
  <c r="M4621" i="1"/>
  <c r="L4621" i="1"/>
  <c r="I4621" i="1"/>
  <c r="Q4620" i="1"/>
  <c r="N4620" i="1"/>
  <c r="M4620" i="1"/>
  <c r="L4620" i="1"/>
  <c r="I4620" i="1"/>
  <c r="Q4619" i="1"/>
  <c r="N4619" i="1"/>
  <c r="M4619" i="1"/>
  <c r="L4619" i="1"/>
  <c r="I4619" i="1"/>
  <c r="Q4618" i="1"/>
  <c r="N4618" i="1"/>
  <c r="M4618" i="1"/>
  <c r="L4618" i="1"/>
  <c r="I4618" i="1"/>
  <c r="Q4617" i="1"/>
  <c r="N4617" i="1"/>
  <c r="M4617" i="1"/>
  <c r="L4617" i="1"/>
  <c r="I4617" i="1"/>
  <c r="Q4616" i="1"/>
  <c r="N4616" i="1"/>
  <c r="M4616" i="1"/>
  <c r="L4616" i="1"/>
  <c r="I4616" i="1"/>
  <c r="Q4615" i="1"/>
  <c r="N4615" i="1"/>
  <c r="M4615" i="1"/>
  <c r="L4615" i="1"/>
  <c r="I4615" i="1"/>
  <c r="Q4614" i="1"/>
  <c r="N4614" i="1"/>
  <c r="M4614" i="1"/>
  <c r="L4614" i="1"/>
  <c r="I4614" i="1"/>
  <c r="Q4613" i="1"/>
  <c r="N4613" i="1"/>
  <c r="M4613" i="1"/>
  <c r="L4613" i="1"/>
  <c r="I4613" i="1"/>
  <c r="Q4612" i="1"/>
  <c r="N4612" i="1"/>
  <c r="M4612" i="1"/>
  <c r="L4612" i="1"/>
  <c r="I4612" i="1"/>
  <c r="Q4611" i="1"/>
  <c r="N4611" i="1"/>
  <c r="M4611" i="1"/>
  <c r="L4611" i="1"/>
  <c r="I4611" i="1"/>
  <c r="Q4610" i="1"/>
  <c r="N4610" i="1"/>
  <c r="M4610" i="1"/>
  <c r="L4610" i="1"/>
  <c r="I4610" i="1"/>
  <c r="Q4609" i="1"/>
  <c r="N4609" i="1"/>
  <c r="M4609" i="1"/>
  <c r="L4609" i="1"/>
  <c r="I4609" i="1"/>
  <c r="Q4608" i="1"/>
  <c r="N4608" i="1"/>
  <c r="M4608" i="1"/>
  <c r="L4608" i="1"/>
  <c r="I4608" i="1"/>
  <c r="Q4607" i="1"/>
  <c r="N4607" i="1"/>
  <c r="M4607" i="1"/>
  <c r="L4607" i="1"/>
  <c r="I4607" i="1"/>
  <c r="Q4606" i="1"/>
  <c r="N4606" i="1"/>
  <c r="M4606" i="1"/>
  <c r="L4606" i="1"/>
  <c r="I4606" i="1"/>
  <c r="Q4605" i="1"/>
  <c r="N4605" i="1"/>
  <c r="M4605" i="1"/>
  <c r="L4605" i="1"/>
  <c r="I4605" i="1"/>
  <c r="Q4604" i="1"/>
  <c r="N4604" i="1"/>
  <c r="M4604" i="1"/>
  <c r="L4604" i="1"/>
  <c r="I4604" i="1"/>
  <c r="Q4603" i="1"/>
  <c r="N4603" i="1"/>
  <c r="M4603" i="1"/>
  <c r="L4603" i="1"/>
  <c r="I4603" i="1"/>
  <c r="Q4602" i="1"/>
  <c r="N4602" i="1"/>
  <c r="M4602" i="1"/>
  <c r="L4602" i="1"/>
  <c r="I4602" i="1"/>
  <c r="Q4601" i="1"/>
  <c r="N4601" i="1"/>
  <c r="M4601" i="1"/>
  <c r="L4601" i="1"/>
  <c r="I4601" i="1"/>
  <c r="Q4600" i="1"/>
  <c r="N4600" i="1"/>
  <c r="M4600" i="1"/>
  <c r="L4600" i="1"/>
  <c r="I4600" i="1"/>
  <c r="Q4599" i="1"/>
  <c r="N4599" i="1"/>
  <c r="M4599" i="1"/>
  <c r="L4599" i="1"/>
  <c r="I4599" i="1"/>
  <c r="Q4598" i="1"/>
  <c r="N4598" i="1"/>
  <c r="M4598" i="1"/>
  <c r="L4598" i="1"/>
  <c r="I4598" i="1"/>
  <c r="Q4597" i="1"/>
  <c r="N4597" i="1"/>
  <c r="M4597" i="1"/>
  <c r="L4597" i="1"/>
  <c r="I4597" i="1"/>
  <c r="Q4596" i="1"/>
  <c r="N4596" i="1"/>
  <c r="M4596" i="1"/>
  <c r="L4596" i="1"/>
  <c r="I4596" i="1"/>
  <c r="Q4595" i="1"/>
  <c r="N4595" i="1"/>
  <c r="M4595" i="1"/>
  <c r="L4595" i="1"/>
  <c r="I4595" i="1"/>
  <c r="Q4594" i="1"/>
  <c r="N4594" i="1"/>
  <c r="M4594" i="1"/>
  <c r="L4594" i="1"/>
  <c r="I4594" i="1"/>
  <c r="Q4593" i="1"/>
  <c r="N4593" i="1"/>
  <c r="M4593" i="1"/>
  <c r="L4593" i="1"/>
  <c r="I4593" i="1"/>
  <c r="Q4592" i="1"/>
  <c r="N4592" i="1"/>
  <c r="M4592" i="1"/>
  <c r="L4592" i="1"/>
  <c r="I4592" i="1"/>
  <c r="Q4591" i="1"/>
  <c r="N4591" i="1"/>
  <c r="M4591" i="1"/>
  <c r="L4591" i="1"/>
  <c r="I4591" i="1"/>
  <c r="Q4590" i="1"/>
  <c r="N4590" i="1"/>
  <c r="M4590" i="1"/>
  <c r="L4590" i="1"/>
  <c r="I4590" i="1"/>
  <c r="Q4589" i="1"/>
  <c r="N4589" i="1"/>
  <c r="M4589" i="1"/>
  <c r="L4589" i="1"/>
  <c r="I4589" i="1"/>
  <c r="Q4588" i="1"/>
  <c r="N4588" i="1"/>
  <c r="M4588" i="1"/>
  <c r="L4588" i="1"/>
  <c r="I4588" i="1"/>
  <c r="Q4587" i="1"/>
  <c r="N4587" i="1"/>
  <c r="M4587" i="1"/>
  <c r="L4587" i="1"/>
  <c r="I4587" i="1"/>
  <c r="Q4586" i="1"/>
  <c r="N4586" i="1"/>
  <c r="M4586" i="1"/>
  <c r="L4586" i="1"/>
  <c r="I4586" i="1"/>
  <c r="Q4585" i="1"/>
  <c r="N4585" i="1"/>
  <c r="M4585" i="1"/>
  <c r="L4585" i="1"/>
  <c r="I4585" i="1"/>
  <c r="Q4584" i="1"/>
  <c r="N4584" i="1"/>
  <c r="M4584" i="1"/>
  <c r="L4584" i="1"/>
  <c r="I4584" i="1"/>
  <c r="Q4583" i="1"/>
  <c r="N4583" i="1"/>
  <c r="M4583" i="1"/>
  <c r="L4583" i="1"/>
  <c r="I4583" i="1"/>
  <c r="Q4582" i="1"/>
  <c r="N4582" i="1"/>
  <c r="M4582" i="1"/>
  <c r="L4582" i="1"/>
  <c r="I4582" i="1"/>
  <c r="Q4581" i="1"/>
  <c r="N4581" i="1"/>
  <c r="M4581" i="1"/>
  <c r="L4581" i="1"/>
  <c r="I4581" i="1"/>
  <c r="Q4580" i="1"/>
  <c r="N4580" i="1"/>
  <c r="M4580" i="1"/>
  <c r="L4580" i="1"/>
  <c r="I4580" i="1"/>
  <c r="Q4579" i="1"/>
  <c r="N4579" i="1"/>
  <c r="M4579" i="1"/>
  <c r="L4579" i="1"/>
  <c r="I4579" i="1"/>
  <c r="Q4578" i="1"/>
  <c r="N4578" i="1"/>
  <c r="M4578" i="1"/>
  <c r="L4578" i="1"/>
  <c r="I4578" i="1"/>
  <c r="Q4577" i="1"/>
  <c r="N4577" i="1"/>
  <c r="M4577" i="1"/>
  <c r="L4577" i="1"/>
  <c r="I4577" i="1"/>
  <c r="Q4576" i="1"/>
  <c r="N4576" i="1"/>
  <c r="M4576" i="1"/>
  <c r="L4576" i="1"/>
  <c r="I4576" i="1"/>
  <c r="Q4575" i="1"/>
  <c r="N4575" i="1"/>
  <c r="M4575" i="1"/>
  <c r="L4575" i="1"/>
  <c r="I4575" i="1"/>
  <c r="Q4574" i="1"/>
  <c r="N4574" i="1"/>
  <c r="M4574" i="1"/>
  <c r="L4574" i="1"/>
  <c r="I4574" i="1"/>
  <c r="Q4573" i="1"/>
  <c r="N4573" i="1"/>
  <c r="M4573" i="1"/>
  <c r="L4573" i="1"/>
  <c r="I4573" i="1"/>
  <c r="Q4572" i="1"/>
  <c r="N4572" i="1"/>
  <c r="M4572" i="1"/>
  <c r="L4572" i="1"/>
  <c r="I4572" i="1"/>
  <c r="Q4571" i="1"/>
  <c r="N4571" i="1"/>
  <c r="M4571" i="1"/>
  <c r="L4571" i="1"/>
  <c r="I4571" i="1"/>
  <c r="Q4570" i="1"/>
  <c r="N4570" i="1"/>
  <c r="M4570" i="1"/>
  <c r="L4570" i="1"/>
  <c r="I4570" i="1"/>
  <c r="Q4569" i="1"/>
  <c r="N4569" i="1"/>
  <c r="M4569" i="1"/>
  <c r="L4569" i="1"/>
  <c r="I4569" i="1"/>
  <c r="Q4568" i="1"/>
  <c r="N4568" i="1"/>
  <c r="M4568" i="1"/>
  <c r="L4568" i="1"/>
  <c r="I4568" i="1"/>
  <c r="Q4567" i="1"/>
  <c r="N4567" i="1"/>
  <c r="M4567" i="1"/>
  <c r="L4567" i="1"/>
  <c r="I4567" i="1"/>
  <c r="Q4566" i="1"/>
  <c r="N4566" i="1"/>
  <c r="M4566" i="1"/>
  <c r="L4566" i="1"/>
  <c r="I4566" i="1"/>
  <c r="Q4565" i="1"/>
  <c r="N4565" i="1"/>
  <c r="M4565" i="1"/>
  <c r="L4565" i="1"/>
  <c r="I4565" i="1"/>
  <c r="Q4564" i="1"/>
  <c r="N4564" i="1"/>
  <c r="M4564" i="1"/>
  <c r="L4564" i="1"/>
  <c r="I4564" i="1"/>
  <c r="Q4563" i="1"/>
  <c r="N4563" i="1"/>
  <c r="M4563" i="1"/>
  <c r="L4563" i="1"/>
  <c r="I4563" i="1"/>
  <c r="Q4562" i="1"/>
  <c r="N4562" i="1"/>
  <c r="M4562" i="1"/>
  <c r="L4562" i="1"/>
  <c r="I4562" i="1"/>
  <c r="Q4561" i="1"/>
  <c r="N4561" i="1"/>
  <c r="M4561" i="1"/>
  <c r="L4561" i="1"/>
  <c r="I4561" i="1"/>
  <c r="Q4560" i="1"/>
  <c r="N4560" i="1"/>
  <c r="M4560" i="1"/>
  <c r="L4560" i="1"/>
  <c r="I4560" i="1"/>
  <c r="Q4559" i="1"/>
  <c r="N4559" i="1"/>
  <c r="M4559" i="1"/>
  <c r="L4559" i="1"/>
  <c r="I4559" i="1"/>
  <c r="Q4558" i="1"/>
  <c r="N4558" i="1"/>
  <c r="M4558" i="1"/>
  <c r="L4558" i="1"/>
  <c r="I4558" i="1"/>
  <c r="Q4557" i="1"/>
  <c r="N4557" i="1"/>
  <c r="M4557" i="1"/>
  <c r="L4557" i="1"/>
  <c r="I4557" i="1"/>
  <c r="Q4556" i="1"/>
  <c r="N4556" i="1"/>
  <c r="M4556" i="1"/>
  <c r="L4556" i="1"/>
  <c r="I4556" i="1"/>
  <c r="Q4555" i="1"/>
  <c r="N4555" i="1"/>
  <c r="M4555" i="1"/>
  <c r="L4555" i="1"/>
  <c r="I4555" i="1"/>
  <c r="Q4554" i="1"/>
  <c r="N4554" i="1"/>
  <c r="M4554" i="1"/>
  <c r="L4554" i="1"/>
  <c r="I4554" i="1"/>
  <c r="Q4553" i="1"/>
  <c r="N4553" i="1"/>
  <c r="M4553" i="1"/>
  <c r="L4553" i="1"/>
  <c r="I4553" i="1"/>
  <c r="Q4552" i="1"/>
  <c r="N4552" i="1"/>
  <c r="M4552" i="1"/>
  <c r="L4552" i="1"/>
  <c r="I4552" i="1"/>
  <c r="Q4551" i="1"/>
  <c r="N4551" i="1"/>
  <c r="M4551" i="1"/>
  <c r="L4551" i="1"/>
  <c r="I4551" i="1"/>
  <c r="Q4550" i="1"/>
  <c r="N4550" i="1"/>
  <c r="M4550" i="1"/>
  <c r="L4550" i="1"/>
  <c r="I4550" i="1"/>
  <c r="Q4549" i="1"/>
  <c r="N4549" i="1"/>
  <c r="M4549" i="1"/>
  <c r="L4549" i="1"/>
  <c r="I4549" i="1"/>
  <c r="Q4548" i="1"/>
  <c r="N4548" i="1"/>
  <c r="M4548" i="1"/>
  <c r="L4548" i="1"/>
  <c r="I4548" i="1"/>
  <c r="Q4547" i="1"/>
  <c r="N4547" i="1"/>
  <c r="M4547" i="1"/>
  <c r="L4547" i="1"/>
  <c r="I4547" i="1"/>
  <c r="Q4546" i="1"/>
  <c r="N4546" i="1"/>
  <c r="M4546" i="1"/>
  <c r="L4546" i="1"/>
  <c r="I4546" i="1"/>
  <c r="Q4545" i="1"/>
  <c r="N4545" i="1"/>
  <c r="M4545" i="1"/>
  <c r="L4545" i="1"/>
  <c r="I4545" i="1"/>
  <c r="Q4544" i="1"/>
  <c r="N4544" i="1"/>
  <c r="M4544" i="1"/>
  <c r="L4544" i="1"/>
  <c r="I4544" i="1"/>
  <c r="Q4543" i="1"/>
  <c r="N4543" i="1"/>
  <c r="M4543" i="1"/>
  <c r="L4543" i="1"/>
  <c r="I4543" i="1"/>
  <c r="Q4542" i="1"/>
  <c r="N4542" i="1"/>
  <c r="M4542" i="1"/>
  <c r="L4542" i="1"/>
  <c r="I4542" i="1"/>
  <c r="Q4541" i="1"/>
  <c r="N4541" i="1"/>
  <c r="M4541" i="1"/>
  <c r="L4541" i="1"/>
  <c r="I4541" i="1"/>
  <c r="Q4540" i="1"/>
  <c r="N4540" i="1"/>
  <c r="M4540" i="1"/>
  <c r="L4540" i="1"/>
  <c r="I4540" i="1"/>
  <c r="Q4539" i="1"/>
  <c r="N4539" i="1"/>
  <c r="M4539" i="1"/>
  <c r="L4539" i="1"/>
  <c r="I4539" i="1"/>
  <c r="Q4538" i="1"/>
  <c r="N4538" i="1"/>
  <c r="M4538" i="1"/>
  <c r="L4538" i="1"/>
  <c r="I4538" i="1"/>
  <c r="Q4537" i="1"/>
  <c r="N4537" i="1"/>
  <c r="M4537" i="1"/>
  <c r="L4537" i="1"/>
  <c r="I4537" i="1"/>
  <c r="Q4536" i="1"/>
  <c r="N4536" i="1"/>
  <c r="M4536" i="1"/>
  <c r="L4536" i="1"/>
  <c r="I4536" i="1"/>
  <c r="Q4535" i="1"/>
  <c r="N4535" i="1"/>
  <c r="M4535" i="1"/>
  <c r="L4535" i="1"/>
  <c r="I4535" i="1"/>
  <c r="Q4534" i="1"/>
  <c r="N4534" i="1"/>
  <c r="M4534" i="1"/>
  <c r="L4534" i="1"/>
  <c r="I4534" i="1"/>
  <c r="Q4533" i="1"/>
  <c r="N4533" i="1"/>
  <c r="M4533" i="1"/>
  <c r="L4533" i="1"/>
  <c r="I4533" i="1"/>
  <c r="Q4532" i="1"/>
  <c r="N4532" i="1"/>
  <c r="M4532" i="1"/>
  <c r="L4532" i="1"/>
  <c r="I4532" i="1"/>
  <c r="Q4531" i="1"/>
  <c r="N4531" i="1"/>
  <c r="M4531" i="1"/>
  <c r="L4531" i="1"/>
  <c r="I4531" i="1"/>
  <c r="Q4530" i="1"/>
  <c r="N4530" i="1"/>
  <c r="M4530" i="1"/>
  <c r="L4530" i="1"/>
  <c r="I4530" i="1"/>
  <c r="Q4529" i="1"/>
  <c r="N4529" i="1"/>
  <c r="M4529" i="1"/>
  <c r="L4529" i="1"/>
  <c r="I4529" i="1"/>
  <c r="Q4528" i="1"/>
  <c r="N4528" i="1"/>
  <c r="M4528" i="1"/>
  <c r="L4528" i="1"/>
  <c r="I4528" i="1"/>
  <c r="Q4527" i="1"/>
  <c r="N4527" i="1"/>
  <c r="M4527" i="1"/>
  <c r="L4527" i="1"/>
  <c r="I4527" i="1"/>
  <c r="Q4526" i="1"/>
  <c r="N4526" i="1"/>
  <c r="M4526" i="1"/>
  <c r="L4526" i="1"/>
  <c r="I4526" i="1"/>
  <c r="Q4525" i="1"/>
  <c r="N4525" i="1"/>
  <c r="M4525" i="1"/>
  <c r="L4525" i="1"/>
  <c r="I4525" i="1"/>
  <c r="Q4524" i="1"/>
  <c r="N4524" i="1"/>
  <c r="M4524" i="1"/>
  <c r="L4524" i="1"/>
  <c r="I4524" i="1"/>
  <c r="Q4523" i="1"/>
  <c r="N4523" i="1"/>
  <c r="M4523" i="1"/>
  <c r="L4523" i="1"/>
  <c r="I4523" i="1"/>
  <c r="Q4522" i="1"/>
  <c r="N4522" i="1"/>
  <c r="M4522" i="1"/>
  <c r="L4522" i="1"/>
  <c r="I4522" i="1"/>
  <c r="Q4521" i="1"/>
  <c r="N4521" i="1"/>
  <c r="M4521" i="1"/>
  <c r="L4521" i="1"/>
  <c r="I4521" i="1"/>
  <c r="Q4520" i="1"/>
  <c r="N4520" i="1"/>
  <c r="M4520" i="1"/>
  <c r="L4520" i="1"/>
  <c r="I4520" i="1"/>
  <c r="Q4519" i="1"/>
  <c r="N4519" i="1"/>
  <c r="M4519" i="1"/>
  <c r="L4519" i="1"/>
  <c r="I4519" i="1"/>
  <c r="Q4518" i="1"/>
  <c r="N4518" i="1"/>
  <c r="M4518" i="1"/>
  <c r="L4518" i="1"/>
  <c r="I4518" i="1"/>
  <c r="Q4517" i="1"/>
  <c r="N4517" i="1"/>
  <c r="M4517" i="1"/>
  <c r="L4517" i="1"/>
  <c r="I4517" i="1"/>
  <c r="Q4516" i="1"/>
  <c r="N4516" i="1"/>
  <c r="M4516" i="1"/>
  <c r="L4516" i="1"/>
  <c r="I4516" i="1"/>
  <c r="Q4515" i="1"/>
  <c r="N4515" i="1"/>
  <c r="M4515" i="1"/>
  <c r="L4515" i="1"/>
  <c r="I4515" i="1"/>
  <c r="Q4514" i="1"/>
  <c r="N4514" i="1"/>
  <c r="M4514" i="1"/>
  <c r="L4514" i="1"/>
  <c r="I4514" i="1"/>
  <c r="Q4513" i="1"/>
  <c r="N4513" i="1"/>
  <c r="M4513" i="1"/>
  <c r="L4513" i="1"/>
  <c r="I4513" i="1"/>
  <c r="Q4512" i="1"/>
  <c r="N4512" i="1"/>
  <c r="M4512" i="1"/>
  <c r="L4512" i="1"/>
  <c r="I4512" i="1"/>
  <c r="Q4511" i="1"/>
  <c r="N4511" i="1"/>
  <c r="M4511" i="1"/>
  <c r="L4511" i="1"/>
  <c r="I4511" i="1"/>
  <c r="Q4510" i="1"/>
  <c r="N4510" i="1"/>
  <c r="M4510" i="1"/>
  <c r="L4510" i="1"/>
  <c r="I4510" i="1"/>
  <c r="Q4509" i="1"/>
  <c r="N4509" i="1"/>
  <c r="M4509" i="1"/>
  <c r="L4509" i="1"/>
  <c r="I4509" i="1"/>
  <c r="Q4508" i="1"/>
  <c r="N4508" i="1"/>
  <c r="M4508" i="1"/>
  <c r="L4508" i="1"/>
  <c r="I4508" i="1"/>
  <c r="Q4507" i="1"/>
  <c r="N4507" i="1"/>
  <c r="M4507" i="1"/>
  <c r="L4507" i="1"/>
  <c r="I4507" i="1"/>
  <c r="Q4506" i="1"/>
  <c r="N4506" i="1"/>
  <c r="M4506" i="1"/>
  <c r="L4506" i="1"/>
  <c r="I4506" i="1"/>
  <c r="Q4505" i="1"/>
  <c r="N4505" i="1"/>
  <c r="M4505" i="1"/>
  <c r="L4505" i="1"/>
  <c r="I4505" i="1"/>
  <c r="Q4504" i="1"/>
  <c r="N4504" i="1"/>
  <c r="M4504" i="1"/>
  <c r="L4504" i="1"/>
  <c r="I4504" i="1"/>
  <c r="Q4503" i="1"/>
  <c r="N4503" i="1"/>
  <c r="M4503" i="1"/>
  <c r="L4503" i="1"/>
  <c r="I4503" i="1"/>
  <c r="Q4502" i="1"/>
  <c r="N4502" i="1"/>
  <c r="M4502" i="1"/>
  <c r="L4502" i="1"/>
  <c r="I4502" i="1"/>
  <c r="Q4501" i="1"/>
  <c r="N4501" i="1"/>
  <c r="M4501" i="1"/>
  <c r="L4501" i="1"/>
  <c r="I4501" i="1"/>
  <c r="Q4500" i="1"/>
  <c r="N4500" i="1"/>
  <c r="M4500" i="1"/>
  <c r="L4500" i="1"/>
  <c r="I4500" i="1"/>
  <c r="Q4499" i="1"/>
  <c r="N4499" i="1"/>
  <c r="M4499" i="1"/>
  <c r="L4499" i="1"/>
  <c r="I4499" i="1"/>
  <c r="Q4498" i="1"/>
  <c r="N4498" i="1"/>
  <c r="M4498" i="1"/>
  <c r="L4498" i="1"/>
  <c r="I4498" i="1"/>
  <c r="Q4497" i="1"/>
  <c r="N4497" i="1"/>
  <c r="M4497" i="1"/>
  <c r="L4497" i="1"/>
  <c r="I4497" i="1"/>
  <c r="Q4496" i="1"/>
  <c r="N4496" i="1"/>
  <c r="M4496" i="1"/>
  <c r="L4496" i="1"/>
  <c r="I4496" i="1"/>
  <c r="Q4495" i="1"/>
  <c r="N4495" i="1"/>
  <c r="M4495" i="1"/>
  <c r="L4495" i="1"/>
  <c r="I4495" i="1"/>
  <c r="Q4494" i="1"/>
  <c r="N4494" i="1"/>
  <c r="M4494" i="1"/>
  <c r="L4494" i="1"/>
  <c r="I4494" i="1"/>
  <c r="Q4493" i="1"/>
  <c r="N4493" i="1"/>
  <c r="M4493" i="1"/>
  <c r="L4493" i="1"/>
  <c r="I4493" i="1"/>
  <c r="Q4492" i="1"/>
  <c r="N4492" i="1"/>
  <c r="M4492" i="1"/>
  <c r="L4492" i="1"/>
  <c r="I4492" i="1"/>
  <c r="Q4491" i="1"/>
  <c r="N4491" i="1"/>
  <c r="M4491" i="1"/>
  <c r="L4491" i="1"/>
  <c r="I4491" i="1"/>
  <c r="Q4490" i="1"/>
  <c r="N4490" i="1"/>
  <c r="M4490" i="1"/>
  <c r="L4490" i="1"/>
  <c r="I4490" i="1"/>
  <c r="Q4489" i="1"/>
  <c r="N4489" i="1"/>
  <c r="M4489" i="1"/>
  <c r="L4489" i="1"/>
  <c r="I4489" i="1"/>
  <c r="Q4488" i="1"/>
  <c r="N4488" i="1"/>
  <c r="M4488" i="1"/>
  <c r="L4488" i="1"/>
  <c r="I4488" i="1"/>
  <c r="Q4487" i="1"/>
  <c r="N4487" i="1"/>
  <c r="M4487" i="1"/>
  <c r="L4487" i="1"/>
  <c r="I4487" i="1"/>
  <c r="Q4486" i="1"/>
  <c r="N4486" i="1"/>
  <c r="M4486" i="1"/>
  <c r="L4486" i="1"/>
  <c r="I4486" i="1"/>
  <c r="Q4485" i="1"/>
  <c r="N4485" i="1"/>
  <c r="M4485" i="1"/>
  <c r="L4485" i="1"/>
  <c r="I4485" i="1"/>
  <c r="Q4484" i="1"/>
  <c r="N4484" i="1"/>
  <c r="M4484" i="1"/>
  <c r="L4484" i="1"/>
  <c r="I4484" i="1"/>
  <c r="Q4483" i="1"/>
  <c r="N4483" i="1"/>
  <c r="M4483" i="1"/>
  <c r="L4483" i="1"/>
  <c r="I4483" i="1"/>
  <c r="Q4482" i="1"/>
  <c r="N4482" i="1"/>
  <c r="M4482" i="1"/>
  <c r="L4482" i="1"/>
  <c r="I4482" i="1"/>
  <c r="Q4481" i="1"/>
  <c r="N4481" i="1"/>
  <c r="M4481" i="1"/>
  <c r="L4481" i="1"/>
  <c r="I4481" i="1"/>
  <c r="Q4480" i="1"/>
  <c r="N4480" i="1"/>
  <c r="M4480" i="1"/>
  <c r="L4480" i="1"/>
  <c r="I4480" i="1"/>
  <c r="Q4479" i="1"/>
  <c r="N4479" i="1"/>
  <c r="M4479" i="1"/>
  <c r="L4479" i="1"/>
  <c r="I4479" i="1"/>
  <c r="Q4478" i="1"/>
  <c r="N4478" i="1"/>
  <c r="M4478" i="1"/>
  <c r="L4478" i="1"/>
  <c r="I4478" i="1"/>
  <c r="Q4477" i="1"/>
  <c r="N4477" i="1"/>
  <c r="M4477" i="1"/>
  <c r="L4477" i="1"/>
  <c r="I4477" i="1"/>
  <c r="Q4476" i="1"/>
  <c r="N4476" i="1"/>
  <c r="M4476" i="1"/>
  <c r="L4476" i="1"/>
  <c r="I4476" i="1"/>
  <c r="Q4475" i="1"/>
  <c r="N4475" i="1"/>
  <c r="M4475" i="1"/>
  <c r="L4475" i="1"/>
  <c r="I4475" i="1"/>
  <c r="Q4474" i="1"/>
  <c r="N4474" i="1"/>
  <c r="M4474" i="1"/>
  <c r="L4474" i="1"/>
  <c r="I4474" i="1"/>
  <c r="Q4473" i="1"/>
  <c r="N4473" i="1"/>
  <c r="M4473" i="1"/>
  <c r="L4473" i="1"/>
  <c r="I4473" i="1"/>
  <c r="Q4472" i="1"/>
  <c r="N4472" i="1"/>
  <c r="M4472" i="1"/>
  <c r="L4472" i="1"/>
  <c r="I4472" i="1"/>
  <c r="Q4471" i="1"/>
  <c r="N4471" i="1"/>
  <c r="M4471" i="1"/>
  <c r="L4471" i="1"/>
  <c r="I4471" i="1"/>
  <c r="Q4470" i="1"/>
  <c r="N4470" i="1"/>
  <c r="M4470" i="1"/>
  <c r="L4470" i="1"/>
  <c r="I4470" i="1"/>
  <c r="Q4469" i="1"/>
  <c r="N4469" i="1"/>
  <c r="M4469" i="1"/>
  <c r="L4469" i="1"/>
  <c r="I4469" i="1"/>
  <c r="Q4468" i="1"/>
  <c r="N4468" i="1"/>
  <c r="M4468" i="1"/>
  <c r="L4468" i="1"/>
  <c r="I4468" i="1"/>
  <c r="Q4467" i="1"/>
  <c r="N4467" i="1"/>
  <c r="M4467" i="1"/>
  <c r="L4467" i="1"/>
  <c r="I4467" i="1"/>
  <c r="Q4466" i="1"/>
  <c r="N4466" i="1"/>
  <c r="M4466" i="1"/>
  <c r="L4466" i="1"/>
  <c r="I4466" i="1"/>
  <c r="Q4465" i="1"/>
  <c r="N4465" i="1"/>
  <c r="M4465" i="1"/>
  <c r="L4465" i="1"/>
  <c r="I4465" i="1"/>
  <c r="Q4464" i="1"/>
  <c r="N4464" i="1"/>
  <c r="M4464" i="1"/>
  <c r="L4464" i="1"/>
  <c r="I4464" i="1"/>
  <c r="Q4463" i="1"/>
  <c r="N4463" i="1"/>
  <c r="M4463" i="1"/>
  <c r="L4463" i="1"/>
  <c r="I4463" i="1"/>
  <c r="Q4462" i="1"/>
  <c r="N4462" i="1"/>
  <c r="M4462" i="1"/>
  <c r="L4462" i="1"/>
  <c r="I4462" i="1"/>
  <c r="Q4461" i="1"/>
  <c r="N4461" i="1"/>
  <c r="M4461" i="1"/>
  <c r="L4461" i="1"/>
  <c r="I4461" i="1"/>
  <c r="Q4460" i="1"/>
  <c r="N4460" i="1"/>
  <c r="M4460" i="1"/>
  <c r="L4460" i="1"/>
  <c r="I4460" i="1"/>
  <c r="Q4459" i="1"/>
  <c r="N4459" i="1"/>
  <c r="M4459" i="1"/>
  <c r="L4459" i="1"/>
  <c r="I4459" i="1"/>
  <c r="Q4458" i="1"/>
  <c r="N4458" i="1"/>
  <c r="M4458" i="1"/>
  <c r="L4458" i="1"/>
  <c r="I4458" i="1"/>
  <c r="Q4457" i="1"/>
  <c r="N4457" i="1"/>
  <c r="M4457" i="1"/>
  <c r="L4457" i="1"/>
  <c r="I4457" i="1"/>
  <c r="Q4456" i="1"/>
  <c r="N4456" i="1"/>
  <c r="M4456" i="1"/>
  <c r="L4456" i="1"/>
  <c r="I4456" i="1"/>
  <c r="Q4455" i="1"/>
  <c r="N4455" i="1"/>
  <c r="M4455" i="1"/>
  <c r="L4455" i="1"/>
  <c r="I4455" i="1"/>
  <c r="Q4454" i="1"/>
  <c r="N4454" i="1"/>
  <c r="M4454" i="1"/>
  <c r="L4454" i="1"/>
  <c r="I4454" i="1"/>
  <c r="Q4453" i="1"/>
  <c r="N4453" i="1"/>
  <c r="M4453" i="1"/>
  <c r="L4453" i="1"/>
  <c r="I4453" i="1"/>
  <c r="Q4452" i="1"/>
  <c r="N4452" i="1"/>
  <c r="M4452" i="1"/>
  <c r="L4452" i="1"/>
  <c r="I4452" i="1"/>
  <c r="Q4451" i="1"/>
  <c r="N4451" i="1"/>
  <c r="M4451" i="1"/>
  <c r="L4451" i="1"/>
  <c r="I4451" i="1"/>
  <c r="Q4450" i="1"/>
  <c r="N4450" i="1"/>
  <c r="M4450" i="1"/>
  <c r="L4450" i="1"/>
  <c r="I4450" i="1"/>
  <c r="Q4449" i="1"/>
  <c r="N4449" i="1"/>
  <c r="M4449" i="1"/>
  <c r="L4449" i="1"/>
  <c r="I4449" i="1"/>
  <c r="Q4448" i="1"/>
  <c r="N4448" i="1"/>
  <c r="M4448" i="1"/>
  <c r="L4448" i="1"/>
  <c r="I4448" i="1"/>
  <c r="Q4447" i="1"/>
  <c r="N4447" i="1"/>
  <c r="M4447" i="1"/>
  <c r="L4447" i="1"/>
  <c r="I4447" i="1"/>
  <c r="Q4446" i="1"/>
  <c r="N4446" i="1"/>
  <c r="M4446" i="1"/>
  <c r="L4446" i="1"/>
  <c r="I4446" i="1"/>
  <c r="Q4445" i="1"/>
  <c r="N4445" i="1"/>
  <c r="M4445" i="1"/>
  <c r="L4445" i="1"/>
  <c r="I4445" i="1"/>
  <c r="Q4444" i="1"/>
  <c r="N4444" i="1"/>
  <c r="M4444" i="1"/>
  <c r="L4444" i="1"/>
  <c r="I4444" i="1"/>
  <c r="Q4443" i="1"/>
  <c r="N4443" i="1"/>
  <c r="M4443" i="1"/>
  <c r="L4443" i="1"/>
  <c r="I4443" i="1"/>
  <c r="Q4442" i="1"/>
  <c r="N4442" i="1"/>
  <c r="M4442" i="1"/>
  <c r="L4442" i="1"/>
  <c r="I4442" i="1"/>
  <c r="Q4441" i="1"/>
  <c r="N4441" i="1"/>
  <c r="M4441" i="1"/>
  <c r="L4441" i="1"/>
  <c r="I4441" i="1"/>
  <c r="Q4440" i="1"/>
  <c r="N4440" i="1"/>
  <c r="M4440" i="1"/>
  <c r="L4440" i="1"/>
  <c r="I4440" i="1"/>
  <c r="Q4439" i="1"/>
  <c r="N4439" i="1"/>
  <c r="M4439" i="1"/>
  <c r="L4439" i="1"/>
  <c r="I4439" i="1"/>
  <c r="Q4438" i="1"/>
  <c r="N4438" i="1"/>
  <c r="M4438" i="1"/>
  <c r="L4438" i="1"/>
  <c r="I4438" i="1"/>
  <c r="Q4437" i="1"/>
  <c r="N4437" i="1"/>
  <c r="M4437" i="1"/>
  <c r="L4437" i="1"/>
  <c r="I4437" i="1"/>
  <c r="Q4436" i="1"/>
  <c r="N4436" i="1"/>
  <c r="M4436" i="1"/>
  <c r="L4436" i="1"/>
  <c r="I4436" i="1"/>
  <c r="Q4435" i="1"/>
  <c r="N4435" i="1"/>
  <c r="M4435" i="1"/>
  <c r="L4435" i="1"/>
  <c r="I4435" i="1"/>
  <c r="Q4434" i="1"/>
  <c r="N4434" i="1"/>
  <c r="M4434" i="1"/>
  <c r="L4434" i="1"/>
  <c r="I4434" i="1"/>
  <c r="Q4433" i="1"/>
  <c r="N4433" i="1"/>
  <c r="M4433" i="1"/>
  <c r="L4433" i="1"/>
  <c r="I4433" i="1"/>
  <c r="Q4432" i="1"/>
  <c r="N4432" i="1"/>
  <c r="M4432" i="1"/>
  <c r="L4432" i="1"/>
  <c r="I4432" i="1"/>
  <c r="Q4431" i="1"/>
  <c r="N4431" i="1"/>
  <c r="M4431" i="1"/>
  <c r="L4431" i="1"/>
  <c r="I4431" i="1"/>
  <c r="Q4430" i="1"/>
  <c r="N4430" i="1"/>
  <c r="M4430" i="1"/>
  <c r="L4430" i="1"/>
  <c r="I4430" i="1"/>
  <c r="Q4429" i="1"/>
  <c r="N4429" i="1"/>
  <c r="M4429" i="1"/>
  <c r="L4429" i="1"/>
  <c r="I4429" i="1"/>
  <c r="Q4428" i="1"/>
  <c r="N4428" i="1"/>
  <c r="M4428" i="1"/>
  <c r="L4428" i="1"/>
  <c r="I4428" i="1"/>
  <c r="Q4427" i="1"/>
  <c r="N4427" i="1"/>
  <c r="M4427" i="1"/>
  <c r="L4427" i="1"/>
  <c r="I4427" i="1"/>
  <c r="Q4426" i="1"/>
  <c r="N4426" i="1"/>
  <c r="M4426" i="1"/>
  <c r="L4426" i="1"/>
  <c r="I4426" i="1"/>
  <c r="Q4425" i="1"/>
  <c r="N4425" i="1"/>
  <c r="M4425" i="1"/>
  <c r="L4425" i="1"/>
  <c r="I4425" i="1"/>
  <c r="Q4424" i="1"/>
  <c r="N4424" i="1"/>
  <c r="M4424" i="1"/>
  <c r="L4424" i="1"/>
  <c r="I4424" i="1"/>
  <c r="Q4423" i="1"/>
  <c r="N4423" i="1"/>
  <c r="M4423" i="1"/>
  <c r="L4423" i="1"/>
  <c r="I4423" i="1"/>
  <c r="Q4422" i="1"/>
  <c r="N4422" i="1"/>
  <c r="M4422" i="1"/>
  <c r="L4422" i="1"/>
  <c r="I4422" i="1"/>
  <c r="Q4421" i="1"/>
  <c r="N4421" i="1"/>
  <c r="M4421" i="1"/>
  <c r="L4421" i="1"/>
  <c r="I4421" i="1"/>
  <c r="Q4420" i="1"/>
  <c r="N4420" i="1"/>
  <c r="M4420" i="1"/>
  <c r="L4420" i="1"/>
  <c r="I4420" i="1"/>
  <c r="Q4419" i="1"/>
  <c r="N4419" i="1"/>
  <c r="M4419" i="1"/>
  <c r="L4419" i="1"/>
  <c r="I4419" i="1"/>
  <c r="Q4418" i="1"/>
  <c r="N4418" i="1"/>
  <c r="M4418" i="1"/>
  <c r="L4418" i="1"/>
  <c r="I4418" i="1"/>
  <c r="Q4417" i="1"/>
  <c r="N4417" i="1"/>
  <c r="M4417" i="1"/>
  <c r="L4417" i="1"/>
  <c r="I4417" i="1"/>
  <c r="Q4416" i="1"/>
  <c r="N4416" i="1"/>
  <c r="M4416" i="1"/>
  <c r="L4416" i="1"/>
  <c r="I4416" i="1"/>
  <c r="Q4415" i="1"/>
  <c r="N4415" i="1"/>
  <c r="M4415" i="1"/>
  <c r="L4415" i="1"/>
  <c r="I4415" i="1"/>
  <c r="Q4414" i="1"/>
  <c r="N4414" i="1"/>
  <c r="M4414" i="1"/>
  <c r="L4414" i="1"/>
  <c r="I4414" i="1"/>
  <c r="Q4413" i="1"/>
  <c r="N4413" i="1"/>
  <c r="M4413" i="1"/>
  <c r="L4413" i="1"/>
  <c r="I4413" i="1"/>
  <c r="Q4412" i="1"/>
  <c r="N4412" i="1"/>
  <c r="M4412" i="1"/>
  <c r="L4412" i="1"/>
  <c r="I4412" i="1"/>
  <c r="Q4411" i="1"/>
  <c r="N4411" i="1"/>
  <c r="M4411" i="1"/>
  <c r="L4411" i="1"/>
  <c r="I4411" i="1"/>
  <c r="Q4410" i="1"/>
  <c r="N4410" i="1"/>
  <c r="M4410" i="1"/>
  <c r="L4410" i="1"/>
  <c r="I4410" i="1"/>
  <c r="Q4409" i="1"/>
  <c r="N4409" i="1"/>
  <c r="M4409" i="1"/>
  <c r="L4409" i="1"/>
  <c r="I4409" i="1"/>
  <c r="Q4408" i="1"/>
  <c r="N4408" i="1"/>
  <c r="M4408" i="1"/>
  <c r="L4408" i="1"/>
  <c r="I4408" i="1"/>
  <c r="Q4407" i="1"/>
  <c r="N4407" i="1"/>
  <c r="M4407" i="1"/>
  <c r="L4407" i="1"/>
  <c r="I4407" i="1"/>
  <c r="Q4406" i="1"/>
  <c r="N4406" i="1"/>
  <c r="M4406" i="1"/>
  <c r="L4406" i="1"/>
  <c r="I4406" i="1"/>
  <c r="Q4405" i="1"/>
  <c r="N4405" i="1"/>
  <c r="M4405" i="1"/>
  <c r="L4405" i="1"/>
  <c r="I4405" i="1"/>
  <c r="Q4404" i="1"/>
  <c r="N4404" i="1"/>
  <c r="M4404" i="1"/>
  <c r="L4404" i="1"/>
  <c r="I4404" i="1"/>
  <c r="Q4403" i="1"/>
  <c r="N4403" i="1"/>
  <c r="M4403" i="1"/>
  <c r="L4403" i="1"/>
  <c r="I4403" i="1"/>
  <c r="Q4402" i="1"/>
  <c r="N4402" i="1"/>
  <c r="M4402" i="1"/>
  <c r="L4402" i="1"/>
  <c r="I4402" i="1"/>
  <c r="Q4401" i="1"/>
  <c r="N4401" i="1"/>
  <c r="M4401" i="1"/>
  <c r="L4401" i="1"/>
  <c r="I4401" i="1"/>
  <c r="Q4400" i="1"/>
  <c r="N4400" i="1"/>
  <c r="M4400" i="1"/>
  <c r="L4400" i="1"/>
  <c r="I4400" i="1"/>
  <c r="Q4399" i="1"/>
  <c r="N4399" i="1"/>
  <c r="M4399" i="1"/>
  <c r="L4399" i="1"/>
  <c r="I4399" i="1"/>
  <c r="Q4398" i="1"/>
  <c r="N4398" i="1"/>
  <c r="M4398" i="1"/>
  <c r="L4398" i="1"/>
  <c r="I4398" i="1"/>
  <c r="Q4397" i="1"/>
  <c r="N4397" i="1"/>
  <c r="M4397" i="1"/>
  <c r="L4397" i="1"/>
  <c r="I4397" i="1"/>
  <c r="Q4396" i="1"/>
  <c r="N4396" i="1"/>
  <c r="M4396" i="1"/>
  <c r="L4396" i="1"/>
  <c r="I4396" i="1"/>
  <c r="Q4395" i="1"/>
  <c r="N4395" i="1"/>
  <c r="M4395" i="1"/>
  <c r="L4395" i="1"/>
  <c r="I4395" i="1"/>
  <c r="Q4394" i="1"/>
  <c r="N4394" i="1"/>
  <c r="M4394" i="1"/>
  <c r="L4394" i="1"/>
  <c r="I4394" i="1"/>
  <c r="Q4393" i="1"/>
  <c r="N4393" i="1"/>
  <c r="M4393" i="1"/>
  <c r="L4393" i="1"/>
  <c r="I4393" i="1"/>
  <c r="Q4392" i="1"/>
  <c r="N4392" i="1"/>
  <c r="M4392" i="1"/>
  <c r="L4392" i="1"/>
  <c r="I4392" i="1"/>
  <c r="Q4391" i="1"/>
  <c r="N4391" i="1"/>
  <c r="M4391" i="1"/>
  <c r="L4391" i="1"/>
  <c r="I4391" i="1"/>
  <c r="Q4390" i="1"/>
  <c r="N4390" i="1"/>
  <c r="M4390" i="1"/>
  <c r="L4390" i="1"/>
  <c r="I4390" i="1"/>
  <c r="Q4389" i="1"/>
  <c r="N4389" i="1"/>
  <c r="M4389" i="1"/>
  <c r="L4389" i="1"/>
  <c r="I4389" i="1"/>
  <c r="Q4388" i="1"/>
  <c r="N4388" i="1"/>
  <c r="M4388" i="1"/>
  <c r="L4388" i="1"/>
  <c r="I4388" i="1"/>
  <c r="Q4387" i="1"/>
  <c r="N4387" i="1"/>
  <c r="M4387" i="1"/>
  <c r="L4387" i="1"/>
  <c r="I4387" i="1"/>
  <c r="Q4386" i="1"/>
  <c r="N4386" i="1"/>
  <c r="M4386" i="1"/>
  <c r="L4386" i="1"/>
  <c r="I4386" i="1"/>
  <c r="Q4385" i="1"/>
  <c r="N4385" i="1"/>
  <c r="M4385" i="1"/>
  <c r="L4385" i="1"/>
  <c r="I4385" i="1"/>
  <c r="Q4384" i="1"/>
  <c r="N4384" i="1"/>
  <c r="M4384" i="1"/>
  <c r="L4384" i="1"/>
  <c r="I4384" i="1"/>
  <c r="Q4383" i="1"/>
  <c r="N4383" i="1"/>
  <c r="M4383" i="1"/>
  <c r="L4383" i="1"/>
  <c r="I4383" i="1"/>
  <c r="Q4382" i="1"/>
  <c r="N4382" i="1"/>
  <c r="M4382" i="1"/>
  <c r="L4382" i="1"/>
  <c r="I4382" i="1"/>
  <c r="Q4381" i="1"/>
  <c r="N4381" i="1"/>
  <c r="M4381" i="1"/>
  <c r="L4381" i="1"/>
  <c r="I4381" i="1"/>
  <c r="Q4380" i="1"/>
  <c r="N4380" i="1"/>
  <c r="M4380" i="1"/>
  <c r="L4380" i="1"/>
  <c r="I4380" i="1"/>
  <c r="Q4379" i="1"/>
  <c r="N4379" i="1"/>
  <c r="M4379" i="1"/>
  <c r="L4379" i="1"/>
  <c r="I4379" i="1"/>
  <c r="Q4378" i="1"/>
  <c r="N4378" i="1"/>
  <c r="M4378" i="1"/>
  <c r="L4378" i="1"/>
  <c r="I4378" i="1"/>
  <c r="Q4377" i="1"/>
  <c r="N4377" i="1"/>
  <c r="M4377" i="1"/>
  <c r="L4377" i="1"/>
  <c r="I4377" i="1"/>
  <c r="Q4376" i="1"/>
  <c r="N4376" i="1"/>
  <c r="M4376" i="1"/>
  <c r="L4376" i="1"/>
  <c r="I4376" i="1"/>
  <c r="Q4375" i="1"/>
  <c r="N4375" i="1"/>
  <c r="M4375" i="1"/>
  <c r="L4375" i="1"/>
  <c r="I4375" i="1"/>
  <c r="Q4374" i="1"/>
  <c r="N4374" i="1"/>
  <c r="M4374" i="1"/>
  <c r="L4374" i="1"/>
  <c r="I4374" i="1"/>
  <c r="Q4373" i="1"/>
  <c r="N4373" i="1"/>
  <c r="M4373" i="1"/>
  <c r="L4373" i="1"/>
  <c r="I4373" i="1"/>
  <c r="Q4372" i="1"/>
  <c r="N4372" i="1"/>
  <c r="M4372" i="1"/>
  <c r="L4372" i="1"/>
  <c r="I4372" i="1"/>
  <c r="Q4371" i="1"/>
  <c r="N4371" i="1"/>
  <c r="M4371" i="1"/>
  <c r="L4371" i="1"/>
  <c r="I4371" i="1"/>
  <c r="Q4370" i="1"/>
  <c r="N4370" i="1"/>
  <c r="M4370" i="1"/>
  <c r="L4370" i="1"/>
  <c r="I4370" i="1"/>
  <c r="Q4369" i="1"/>
  <c r="N4369" i="1"/>
  <c r="M4369" i="1"/>
  <c r="L4369" i="1"/>
  <c r="I4369" i="1"/>
  <c r="Q4368" i="1"/>
  <c r="N4368" i="1"/>
  <c r="M4368" i="1"/>
  <c r="L4368" i="1"/>
  <c r="I4368" i="1"/>
  <c r="Q4367" i="1"/>
  <c r="N4367" i="1"/>
  <c r="M4367" i="1"/>
  <c r="L4367" i="1"/>
  <c r="I4367" i="1"/>
  <c r="Q4366" i="1"/>
  <c r="N4366" i="1"/>
  <c r="M4366" i="1"/>
  <c r="L4366" i="1"/>
  <c r="I4366" i="1"/>
  <c r="Q4365" i="1"/>
  <c r="N4365" i="1"/>
  <c r="M4365" i="1"/>
  <c r="L4365" i="1"/>
  <c r="I4365" i="1"/>
  <c r="Q4364" i="1"/>
  <c r="N4364" i="1"/>
  <c r="M4364" i="1"/>
  <c r="L4364" i="1"/>
  <c r="I4364" i="1"/>
  <c r="Q4363" i="1"/>
  <c r="N4363" i="1"/>
  <c r="M4363" i="1"/>
  <c r="L4363" i="1"/>
  <c r="I4363" i="1"/>
  <c r="Q4362" i="1"/>
  <c r="N4362" i="1"/>
  <c r="M4362" i="1"/>
  <c r="L4362" i="1"/>
  <c r="I4362" i="1"/>
  <c r="Q4361" i="1"/>
  <c r="N4361" i="1"/>
  <c r="M4361" i="1"/>
  <c r="L4361" i="1"/>
  <c r="I4361" i="1"/>
  <c r="Q4360" i="1"/>
  <c r="N4360" i="1"/>
  <c r="M4360" i="1"/>
  <c r="L4360" i="1"/>
  <c r="I4360" i="1"/>
  <c r="Q4359" i="1"/>
  <c r="N4359" i="1"/>
  <c r="M4359" i="1"/>
  <c r="L4359" i="1"/>
  <c r="I4359" i="1"/>
  <c r="Q4358" i="1"/>
  <c r="N4358" i="1"/>
  <c r="M4358" i="1"/>
  <c r="L4358" i="1"/>
  <c r="I4358" i="1"/>
  <c r="Q4357" i="1"/>
  <c r="N4357" i="1"/>
  <c r="M4357" i="1"/>
  <c r="L4357" i="1"/>
  <c r="I4357" i="1"/>
  <c r="Q4356" i="1"/>
  <c r="N4356" i="1"/>
  <c r="M4356" i="1"/>
  <c r="L4356" i="1"/>
  <c r="I4356" i="1"/>
  <c r="Q4355" i="1"/>
  <c r="N4355" i="1"/>
  <c r="M4355" i="1"/>
  <c r="L4355" i="1"/>
  <c r="I4355" i="1"/>
  <c r="Q4354" i="1"/>
  <c r="N4354" i="1"/>
  <c r="M4354" i="1"/>
  <c r="L4354" i="1"/>
  <c r="I4354" i="1"/>
  <c r="Q4353" i="1"/>
  <c r="N4353" i="1"/>
  <c r="M4353" i="1"/>
  <c r="L4353" i="1"/>
  <c r="I4353" i="1"/>
  <c r="Q4352" i="1"/>
  <c r="N4352" i="1"/>
  <c r="M4352" i="1"/>
  <c r="L4352" i="1"/>
  <c r="I4352" i="1"/>
  <c r="Q4351" i="1"/>
  <c r="N4351" i="1"/>
  <c r="M4351" i="1"/>
  <c r="L4351" i="1"/>
  <c r="I4351" i="1"/>
  <c r="Q4350" i="1"/>
  <c r="N4350" i="1"/>
  <c r="M4350" i="1"/>
  <c r="L4350" i="1"/>
  <c r="I4350" i="1"/>
  <c r="Q4349" i="1"/>
  <c r="N4349" i="1"/>
  <c r="M4349" i="1"/>
  <c r="L4349" i="1"/>
  <c r="I4349" i="1"/>
  <c r="Q4348" i="1"/>
  <c r="N4348" i="1"/>
  <c r="M4348" i="1"/>
  <c r="L4348" i="1"/>
  <c r="I4348" i="1"/>
  <c r="Q4347" i="1"/>
  <c r="N4347" i="1"/>
  <c r="M4347" i="1"/>
  <c r="L4347" i="1"/>
  <c r="I4347" i="1"/>
  <c r="Q4346" i="1"/>
  <c r="N4346" i="1"/>
  <c r="M4346" i="1"/>
  <c r="L4346" i="1"/>
  <c r="I4346" i="1"/>
  <c r="Q4345" i="1"/>
  <c r="N4345" i="1"/>
  <c r="M4345" i="1"/>
  <c r="L4345" i="1"/>
  <c r="I4345" i="1"/>
  <c r="Q4344" i="1"/>
  <c r="N4344" i="1"/>
  <c r="M4344" i="1"/>
  <c r="L4344" i="1"/>
  <c r="I4344" i="1"/>
  <c r="Q4343" i="1"/>
  <c r="N4343" i="1"/>
  <c r="M4343" i="1"/>
  <c r="L4343" i="1"/>
  <c r="I4343" i="1"/>
  <c r="Q4342" i="1"/>
  <c r="N4342" i="1"/>
  <c r="M4342" i="1"/>
  <c r="L4342" i="1"/>
  <c r="I4342" i="1"/>
  <c r="Q4341" i="1"/>
  <c r="N4341" i="1"/>
  <c r="M4341" i="1"/>
  <c r="L4341" i="1"/>
  <c r="I4341" i="1"/>
  <c r="Q4340" i="1"/>
  <c r="N4340" i="1"/>
  <c r="M4340" i="1"/>
  <c r="L4340" i="1"/>
  <c r="I4340" i="1"/>
  <c r="Q4339" i="1"/>
  <c r="N4339" i="1"/>
  <c r="M4339" i="1"/>
  <c r="L4339" i="1"/>
  <c r="I4339" i="1"/>
  <c r="Q4338" i="1"/>
  <c r="N4338" i="1"/>
  <c r="M4338" i="1"/>
  <c r="L4338" i="1"/>
  <c r="I4338" i="1"/>
  <c r="Q4337" i="1"/>
  <c r="N4337" i="1"/>
  <c r="M4337" i="1"/>
  <c r="L4337" i="1"/>
  <c r="I4337" i="1"/>
  <c r="Q4336" i="1"/>
  <c r="N4336" i="1"/>
  <c r="M4336" i="1"/>
  <c r="L4336" i="1"/>
  <c r="I4336" i="1"/>
  <c r="Q4335" i="1"/>
  <c r="N4335" i="1"/>
  <c r="M4335" i="1"/>
  <c r="L4335" i="1"/>
  <c r="I4335" i="1"/>
  <c r="Q4334" i="1"/>
  <c r="N4334" i="1"/>
  <c r="M4334" i="1"/>
  <c r="L4334" i="1"/>
  <c r="I4334" i="1"/>
  <c r="Q4333" i="1"/>
  <c r="N4333" i="1"/>
  <c r="M4333" i="1"/>
  <c r="L4333" i="1"/>
  <c r="I4333" i="1"/>
  <c r="Q4332" i="1"/>
  <c r="N4332" i="1"/>
  <c r="M4332" i="1"/>
  <c r="L4332" i="1"/>
  <c r="I4332" i="1"/>
  <c r="Q4331" i="1"/>
  <c r="N4331" i="1"/>
  <c r="M4331" i="1"/>
  <c r="L4331" i="1"/>
  <c r="I4331" i="1"/>
  <c r="Q4330" i="1"/>
  <c r="N4330" i="1"/>
  <c r="M4330" i="1"/>
  <c r="L4330" i="1"/>
  <c r="I4330" i="1"/>
  <c r="Q4329" i="1"/>
  <c r="N4329" i="1"/>
  <c r="M4329" i="1"/>
  <c r="L4329" i="1"/>
  <c r="I4329" i="1"/>
  <c r="Q4328" i="1"/>
  <c r="N4328" i="1"/>
  <c r="M4328" i="1"/>
  <c r="L4328" i="1"/>
  <c r="I4328" i="1"/>
  <c r="Q4327" i="1"/>
  <c r="N4327" i="1"/>
  <c r="M4327" i="1"/>
  <c r="L4327" i="1"/>
  <c r="I4327" i="1"/>
  <c r="Q4326" i="1"/>
  <c r="N4326" i="1"/>
  <c r="M4326" i="1"/>
  <c r="L4326" i="1"/>
  <c r="I4326" i="1"/>
  <c r="Q4325" i="1"/>
  <c r="N4325" i="1"/>
  <c r="M4325" i="1"/>
  <c r="L4325" i="1"/>
  <c r="I4325" i="1"/>
  <c r="Q4324" i="1"/>
  <c r="N4324" i="1"/>
  <c r="M4324" i="1"/>
  <c r="L4324" i="1"/>
  <c r="I4324" i="1"/>
  <c r="Q4323" i="1"/>
  <c r="N4323" i="1"/>
  <c r="M4323" i="1"/>
  <c r="L4323" i="1"/>
  <c r="I4323" i="1"/>
  <c r="Q4322" i="1"/>
  <c r="N4322" i="1"/>
  <c r="M4322" i="1"/>
  <c r="L4322" i="1"/>
  <c r="I4322" i="1"/>
  <c r="Q4321" i="1"/>
  <c r="N4321" i="1"/>
  <c r="M4321" i="1"/>
  <c r="L4321" i="1"/>
  <c r="I4321" i="1"/>
  <c r="Q4320" i="1"/>
  <c r="N4320" i="1"/>
  <c r="M4320" i="1"/>
  <c r="L4320" i="1"/>
  <c r="I4320" i="1"/>
  <c r="Q4319" i="1"/>
  <c r="N4319" i="1"/>
  <c r="M4319" i="1"/>
  <c r="L4319" i="1"/>
  <c r="I4319" i="1"/>
  <c r="Q4318" i="1"/>
  <c r="N4318" i="1"/>
  <c r="M4318" i="1"/>
  <c r="L4318" i="1"/>
  <c r="I4318" i="1"/>
  <c r="Q4317" i="1"/>
  <c r="N4317" i="1"/>
  <c r="M4317" i="1"/>
  <c r="L4317" i="1"/>
  <c r="I4317" i="1"/>
  <c r="Q4316" i="1"/>
  <c r="N4316" i="1"/>
  <c r="M4316" i="1"/>
  <c r="L4316" i="1"/>
  <c r="I4316" i="1"/>
  <c r="Q4315" i="1"/>
  <c r="N4315" i="1"/>
  <c r="M4315" i="1"/>
  <c r="L4315" i="1"/>
  <c r="I4315" i="1"/>
  <c r="Q4314" i="1"/>
  <c r="N4314" i="1"/>
  <c r="M4314" i="1"/>
  <c r="L4314" i="1"/>
  <c r="I4314" i="1"/>
  <c r="Q4313" i="1"/>
  <c r="N4313" i="1"/>
  <c r="M4313" i="1"/>
  <c r="L4313" i="1"/>
  <c r="I4313" i="1"/>
  <c r="Q4312" i="1"/>
  <c r="N4312" i="1"/>
  <c r="M4312" i="1"/>
  <c r="L4312" i="1"/>
  <c r="I4312" i="1"/>
  <c r="Q4311" i="1"/>
  <c r="N4311" i="1"/>
  <c r="M4311" i="1"/>
  <c r="L4311" i="1"/>
  <c r="I4311" i="1"/>
  <c r="Q4310" i="1"/>
  <c r="N4310" i="1"/>
  <c r="M4310" i="1"/>
  <c r="L4310" i="1"/>
  <c r="I4310" i="1"/>
  <c r="Q4309" i="1"/>
  <c r="N4309" i="1"/>
  <c r="M4309" i="1"/>
  <c r="L4309" i="1"/>
  <c r="I4309" i="1"/>
  <c r="Q4308" i="1"/>
  <c r="N4308" i="1"/>
  <c r="M4308" i="1"/>
  <c r="L4308" i="1"/>
  <c r="I4308" i="1"/>
  <c r="Q4307" i="1"/>
  <c r="N4307" i="1"/>
  <c r="M4307" i="1"/>
  <c r="L4307" i="1"/>
  <c r="I4307" i="1"/>
  <c r="Q4306" i="1"/>
  <c r="N4306" i="1"/>
  <c r="M4306" i="1"/>
  <c r="L4306" i="1"/>
  <c r="I4306" i="1"/>
  <c r="Q4305" i="1"/>
  <c r="N4305" i="1"/>
  <c r="M4305" i="1"/>
  <c r="L4305" i="1"/>
  <c r="I4305" i="1"/>
  <c r="Q4304" i="1"/>
  <c r="N4304" i="1"/>
  <c r="M4304" i="1"/>
  <c r="L4304" i="1"/>
  <c r="I4304" i="1"/>
  <c r="Q4303" i="1"/>
  <c r="N4303" i="1"/>
  <c r="M4303" i="1"/>
  <c r="L4303" i="1"/>
  <c r="I4303" i="1"/>
  <c r="Q4302" i="1"/>
  <c r="N4302" i="1"/>
  <c r="M4302" i="1"/>
  <c r="L4302" i="1"/>
  <c r="I4302" i="1"/>
  <c r="Q4301" i="1"/>
  <c r="N4301" i="1"/>
  <c r="M4301" i="1"/>
  <c r="L4301" i="1"/>
  <c r="I4301" i="1"/>
  <c r="Q4300" i="1"/>
  <c r="N4300" i="1"/>
  <c r="M4300" i="1"/>
  <c r="L4300" i="1"/>
  <c r="I4300" i="1"/>
  <c r="Q4299" i="1"/>
  <c r="N4299" i="1"/>
  <c r="M4299" i="1"/>
  <c r="L4299" i="1"/>
  <c r="I4299" i="1"/>
  <c r="Q4298" i="1"/>
  <c r="N4298" i="1"/>
  <c r="M4298" i="1"/>
  <c r="L4298" i="1"/>
  <c r="I4298" i="1"/>
  <c r="Q4297" i="1"/>
  <c r="N4297" i="1"/>
  <c r="M4297" i="1"/>
  <c r="L4297" i="1"/>
  <c r="I4297" i="1"/>
  <c r="Q4296" i="1"/>
  <c r="N4296" i="1"/>
  <c r="M4296" i="1"/>
  <c r="L4296" i="1"/>
  <c r="I4296" i="1"/>
  <c r="Q4295" i="1"/>
  <c r="N4295" i="1"/>
  <c r="M4295" i="1"/>
  <c r="L4295" i="1"/>
  <c r="I4295" i="1"/>
  <c r="Q4294" i="1"/>
  <c r="N4294" i="1"/>
  <c r="M4294" i="1"/>
  <c r="L4294" i="1"/>
  <c r="I4294" i="1"/>
  <c r="Q4293" i="1"/>
  <c r="N4293" i="1"/>
  <c r="M4293" i="1"/>
  <c r="L4293" i="1"/>
  <c r="I4293" i="1"/>
  <c r="Q4292" i="1"/>
  <c r="N4292" i="1"/>
  <c r="M4292" i="1"/>
  <c r="L4292" i="1"/>
  <c r="I4292" i="1"/>
  <c r="Q4291" i="1"/>
  <c r="N4291" i="1"/>
  <c r="M4291" i="1"/>
  <c r="L4291" i="1"/>
  <c r="I4291" i="1"/>
  <c r="Q4290" i="1"/>
  <c r="N4290" i="1"/>
  <c r="M4290" i="1"/>
  <c r="L4290" i="1"/>
  <c r="I4290" i="1"/>
  <c r="Q4289" i="1"/>
  <c r="N4289" i="1"/>
  <c r="M4289" i="1"/>
  <c r="L4289" i="1"/>
  <c r="I4289" i="1"/>
  <c r="Q4288" i="1"/>
  <c r="N4288" i="1"/>
  <c r="M4288" i="1"/>
  <c r="L4288" i="1"/>
  <c r="I4288" i="1"/>
  <c r="Q4287" i="1"/>
  <c r="N4287" i="1"/>
  <c r="M4287" i="1"/>
  <c r="L4287" i="1"/>
  <c r="I4287" i="1"/>
  <c r="Q4286" i="1"/>
  <c r="N4286" i="1"/>
  <c r="M4286" i="1"/>
  <c r="L4286" i="1"/>
  <c r="I4286" i="1"/>
  <c r="Q4285" i="1"/>
  <c r="N4285" i="1"/>
  <c r="M4285" i="1"/>
  <c r="L4285" i="1"/>
  <c r="I4285" i="1"/>
  <c r="Q4284" i="1"/>
  <c r="N4284" i="1"/>
  <c r="M4284" i="1"/>
  <c r="L4284" i="1"/>
  <c r="I4284" i="1"/>
  <c r="Q4283" i="1"/>
  <c r="N4283" i="1"/>
  <c r="M4283" i="1"/>
  <c r="L4283" i="1"/>
  <c r="I4283" i="1"/>
  <c r="Q4282" i="1"/>
  <c r="N4282" i="1"/>
  <c r="M4282" i="1"/>
  <c r="L4282" i="1"/>
  <c r="I4282" i="1"/>
  <c r="Q4281" i="1"/>
  <c r="N4281" i="1"/>
  <c r="M4281" i="1"/>
  <c r="L4281" i="1"/>
  <c r="I4281" i="1"/>
  <c r="Q4280" i="1"/>
  <c r="N4280" i="1"/>
  <c r="M4280" i="1"/>
  <c r="L4280" i="1"/>
  <c r="I4280" i="1"/>
  <c r="Q4279" i="1"/>
  <c r="N4279" i="1"/>
  <c r="M4279" i="1"/>
  <c r="L4279" i="1"/>
  <c r="I4279" i="1"/>
  <c r="Q4278" i="1"/>
  <c r="N4278" i="1"/>
  <c r="M4278" i="1"/>
  <c r="L4278" i="1"/>
  <c r="I4278" i="1"/>
  <c r="Q4277" i="1"/>
  <c r="N4277" i="1"/>
  <c r="M4277" i="1"/>
  <c r="L4277" i="1"/>
  <c r="I4277" i="1"/>
  <c r="Q4276" i="1"/>
  <c r="N4276" i="1"/>
  <c r="M4276" i="1"/>
  <c r="L4276" i="1"/>
  <c r="I4276" i="1"/>
  <c r="Q4275" i="1"/>
  <c r="N4275" i="1"/>
  <c r="M4275" i="1"/>
  <c r="L4275" i="1"/>
  <c r="I4275" i="1"/>
  <c r="Q4274" i="1"/>
  <c r="N4274" i="1"/>
  <c r="M4274" i="1"/>
  <c r="L4274" i="1"/>
  <c r="I4274" i="1"/>
  <c r="Q4273" i="1"/>
  <c r="N4273" i="1"/>
  <c r="M4273" i="1"/>
  <c r="L4273" i="1"/>
  <c r="I4273" i="1"/>
  <c r="Q4272" i="1"/>
  <c r="N4272" i="1"/>
  <c r="M4272" i="1"/>
  <c r="L4272" i="1"/>
  <c r="I4272" i="1"/>
  <c r="Q4271" i="1"/>
  <c r="N4271" i="1"/>
  <c r="M4271" i="1"/>
  <c r="L4271" i="1"/>
  <c r="I4271" i="1"/>
  <c r="Q4270" i="1"/>
  <c r="N4270" i="1"/>
  <c r="M4270" i="1"/>
  <c r="L4270" i="1"/>
  <c r="I4270" i="1"/>
  <c r="Q4269" i="1"/>
  <c r="N4269" i="1"/>
  <c r="M4269" i="1"/>
  <c r="L4269" i="1"/>
  <c r="I4269" i="1"/>
  <c r="Q4268" i="1"/>
  <c r="N4268" i="1"/>
  <c r="M4268" i="1"/>
  <c r="L4268" i="1"/>
  <c r="I4268" i="1"/>
  <c r="Q4267" i="1"/>
  <c r="N4267" i="1"/>
  <c r="M4267" i="1"/>
  <c r="L4267" i="1"/>
  <c r="I4267" i="1"/>
  <c r="Q4266" i="1"/>
  <c r="N4266" i="1"/>
  <c r="M4266" i="1"/>
  <c r="L4266" i="1"/>
  <c r="I4266" i="1"/>
  <c r="Q4265" i="1"/>
  <c r="N4265" i="1"/>
  <c r="M4265" i="1"/>
  <c r="L4265" i="1"/>
  <c r="I4265" i="1"/>
  <c r="Q4264" i="1"/>
  <c r="N4264" i="1"/>
  <c r="M4264" i="1"/>
  <c r="L4264" i="1"/>
  <c r="I4264" i="1"/>
  <c r="Q4263" i="1"/>
  <c r="N4263" i="1"/>
  <c r="M4263" i="1"/>
  <c r="L4263" i="1"/>
  <c r="I4263" i="1"/>
  <c r="Q4262" i="1"/>
  <c r="N4262" i="1"/>
  <c r="M4262" i="1"/>
  <c r="L4262" i="1"/>
  <c r="I4262" i="1"/>
  <c r="Q4261" i="1"/>
  <c r="N4261" i="1"/>
  <c r="M4261" i="1"/>
  <c r="L4261" i="1"/>
  <c r="I4261" i="1"/>
  <c r="Q4260" i="1"/>
  <c r="N4260" i="1"/>
  <c r="M4260" i="1"/>
  <c r="L4260" i="1"/>
  <c r="I4260" i="1"/>
  <c r="Q4259" i="1"/>
  <c r="N4259" i="1"/>
  <c r="M4259" i="1"/>
  <c r="L4259" i="1"/>
  <c r="I4259" i="1"/>
  <c r="Q4258" i="1"/>
  <c r="N4258" i="1"/>
  <c r="M4258" i="1"/>
  <c r="L4258" i="1"/>
  <c r="I4258" i="1"/>
  <c r="Q4257" i="1"/>
  <c r="N4257" i="1"/>
  <c r="M4257" i="1"/>
  <c r="L4257" i="1"/>
  <c r="I4257" i="1"/>
  <c r="Q4256" i="1"/>
  <c r="N4256" i="1"/>
  <c r="M4256" i="1"/>
  <c r="L4256" i="1"/>
  <c r="I4256" i="1"/>
  <c r="Q4255" i="1"/>
  <c r="N4255" i="1"/>
  <c r="M4255" i="1"/>
  <c r="L4255" i="1"/>
  <c r="I4255" i="1"/>
  <c r="Q4254" i="1"/>
  <c r="N4254" i="1"/>
  <c r="M4254" i="1"/>
  <c r="L4254" i="1"/>
  <c r="I4254" i="1"/>
  <c r="Q4253" i="1"/>
  <c r="N4253" i="1"/>
  <c r="M4253" i="1"/>
  <c r="L4253" i="1"/>
  <c r="I4253" i="1"/>
  <c r="Q4252" i="1"/>
  <c r="N4252" i="1"/>
  <c r="M4252" i="1"/>
  <c r="L4252" i="1"/>
  <c r="I4252" i="1"/>
  <c r="Q4251" i="1"/>
  <c r="N4251" i="1"/>
  <c r="M4251" i="1"/>
  <c r="L4251" i="1"/>
  <c r="I4251" i="1"/>
  <c r="Q4250" i="1"/>
  <c r="N4250" i="1"/>
  <c r="M4250" i="1"/>
  <c r="L4250" i="1"/>
  <c r="I4250" i="1"/>
  <c r="Q4249" i="1"/>
  <c r="N4249" i="1"/>
  <c r="M4249" i="1"/>
  <c r="L4249" i="1"/>
  <c r="I4249" i="1"/>
  <c r="Q4248" i="1"/>
  <c r="N4248" i="1"/>
  <c r="M4248" i="1"/>
  <c r="L4248" i="1"/>
  <c r="I4248" i="1"/>
  <c r="Q4247" i="1"/>
  <c r="N4247" i="1"/>
  <c r="M4247" i="1"/>
  <c r="L4247" i="1"/>
  <c r="I4247" i="1"/>
  <c r="Q4246" i="1"/>
  <c r="N4246" i="1"/>
  <c r="M4246" i="1"/>
  <c r="L4246" i="1"/>
  <c r="I4246" i="1"/>
  <c r="Q4245" i="1"/>
  <c r="N4245" i="1"/>
  <c r="M4245" i="1"/>
  <c r="L4245" i="1"/>
  <c r="I4245" i="1"/>
  <c r="Q4244" i="1"/>
  <c r="N4244" i="1"/>
  <c r="M4244" i="1"/>
  <c r="L4244" i="1"/>
  <c r="I4244" i="1"/>
  <c r="Q4243" i="1"/>
  <c r="N4243" i="1"/>
  <c r="M4243" i="1"/>
  <c r="L4243" i="1"/>
  <c r="I4243" i="1"/>
  <c r="Q4242" i="1"/>
  <c r="N4242" i="1"/>
  <c r="M4242" i="1"/>
  <c r="L4242" i="1"/>
  <c r="I4242" i="1"/>
  <c r="Q4241" i="1"/>
  <c r="N4241" i="1"/>
  <c r="M4241" i="1"/>
  <c r="L4241" i="1"/>
  <c r="I4241" i="1"/>
  <c r="Q4240" i="1"/>
  <c r="N4240" i="1"/>
  <c r="M4240" i="1"/>
  <c r="L4240" i="1"/>
  <c r="I4240" i="1"/>
  <c r="Q4239" i="1"/>
  <c r="N4239" i="1"/>
  <c r="M4239" i="1"/>
  <c r="L4239" i="1"/>
  <c r="I4239" i="1"/>
  <c r="Q4238" i="1"/>
  <c r="N4238" i="1"/>
  <c r="M4238" i="1"/>
  <c r="L4238" i="1"/>
  <c r="I4238" i="1"/>
  <c r="Q4237" i="1"/>
  <c r="N4237" i="1"/>
  <c r="M4237" i="1"/>
  <c r="L4237" i="1"/>
  <c r="I4237" i="1"/>
  <c r="Q4236" i="1"/>
  <c r="N4236" i="1"/>
  <c r="M4236" i="1"/>
  <c r="L4236" i="1"/>
  <c r="I4236" i="1"/>
  <c r="Q4235" i="1"/>
  <c r="N4235" i="1"/>
  <c r="M4235" i="1"/>
  <c r="L4235" i="1"/>
  <c r="I4235" i="1"/>
  <c r="Q4234" i="1"/>
  <c r="N4234" i="1"/>
  <c r="M4234" i="1"/>
  <c r="L4234" i="1"/>
  <c r="I4234" i="1"/>
  <c r="Q4233" i="1"/>
  <c r="N4233" i="1"/>
  <c r="M4233" i="1"/>
  <c r="L4233" i="1"/>
  <c r="I4233" i="1"/>
  <c r="Q4232" i="1"/>
  <c r="N4232" i="1"/>
  <c r="M4232" i="1"/>
  <c r="L4232" i="1"/>
  <c r="I4232" i="1"/>
  <c r="Q4231" i="1"/>
  <c r="N4231" i="1"/>
  <c r="M4231" i="1"/>
  <c r="L4231" i="1"/>
  <c r="I4231" i="1"/>
  <c r="Q4230" i="1"/>
  <c r="N4230" i="1"/>
  <c r="M4230" i="1"/>
  <c r="L4230" i="1"/>
  <c r="I4230" i="1"/>
  <c r="Q4229" i="1"/>
  <c r="N4229" i="1"/>
  <c r="M4229" i="1"/>
  <c r="L4229" i="1"/>
  <c r="I4229" i="1"/>
  <c r="Q4228" i="1"/>
  <c r="N4228" i="1"/>
  <c r="M4228" i="1"/>
  <c r="L4228" i="1"/>
  <c r="I4228" i="1"/>
  <c r="Q4227" i="1"/>
  <c r="N4227" i="1"/>
  <c r="M4227" i="1"/>
  <c r="L4227" i="1"/>
  <c r="I4227" i="1"/>
  <c r="Q4226" i="1"/>
  <c r="N4226" i="1"/>
  <c r="M4226" i="1"/>
  <c r="L4226" i="1"/>
  <c r="I4226" i="1"/>
  <c r="Q4225" i="1"/>
  <c r="N4225" i="1"/>
  <c r="M4225" i="1"/>
  <c r="L4225" i="1"/>
  <c r="I4225" i="1"/>
  <c r="Q4224" i="1"/>
  <c r="N4224" i="1"/>
  <c r="M4224" i="1"/>
  <c r="L4224" i="1"/>
  <c r="I4224" i="1"/>
  <c r="Q4223" i="1"/>
  <c r="N4223" i="1"/>
  <c r="M4223" i="1"/>
  <c r="L4223" i="1"/>
  <c r="I4223" i="1"/>
  <c r="Q4222" i="1"/>
  <c r="N4222" i="1"/>
  <c r="M4222" i="1"/>
  <c r="L4222" i="1"/>
  <c r="I4222" i="1"/>
  <c r="Q4221" i="1"/>
  <c r="N4221" i="1"/>
  <c r="M4221" i="1"/>
  <c r="L4221" i="1"/>
  <c r="I4221" i="1"/>
  <c r="Q4220" i="1"/>
  <c r="N4220" i="1"/>
  <c r="M4220" i="1"/>
  <c r="L4220" i="1"/>
  <c r="I4220" i="1"/>
  <c r="Q4219" i="1"/>
  <c r="N4219" i="1"/>
  <c r="M4219" i="1"/>
  <c r="L4219" i="1"/>
  <c r="I4219" i="1"/>
  <c r="Q4218" i="1"/>
  <c r="N4218" i="1"/>
  <c r="M4218" i="1"/>
  <c r="L4218" i="1"/>
  <c r="I4218" i="1"/>
  <c r="Q4217" i="1"/>
  <c r="N4217" i="1"/>
  <c r="M4217" i="1"/>
  <c r="L4217" i="1"/>
  <c r="I4217" i="1"/>
  <c r="Q4216" i="1"/>
  <c r="N4216" i="1"/>
  <c r="M4216" i="1"/>
  <c r="L4216" i="1"/>
  <c r="I4216" i="1"/>
  <c r="Q4215" i="1"/>
  <c r="N4215" i="1"/>
  <c r="M4215" i="1"/>
  <c r="L4215" i="1"/>
  <c r="I4215" i="1"/>
  <c r="Q4214" i="1"/>
  <c r="N4214" i="1"/>
  <c r="M4214" i="1"/>
  <c r="L4214" i="1"/>
  <c r="I4214" i="1"/>
  <c r="Q4213" i="1"/>
  <c r="N4213" i="1"/>
  <c r="M4213" i="1"/>
  <c r="L4213" i="1"/>
  <c r="I4213" i="1"/>
  <c r="Q4212" i="1"/>
  <c r="N4212" i="1"/>
  <c r="M4212" i="1"/>
  <c r="L4212" i="1"/>
  <c r="I4212" i="1"/>
  <c r="Q4211" i="1"/>
  <c r="N4211" i="1"/>
  <c r="M4211" i="1"/>
  <c r="L4211" i="1"/>
  <c r="I4211" i="1"/>
  <c r="Q4210" i="1"/>
  <c r="N4210" i="1"/>
  <c r="M4210" i="1"/>
  <c r="L4210" i="1"/>
  <c r="I4210" i="1"/>
  <c r="Q4209" i="1"/>
  <c r="N4209" i="1"/>
  <c r="M4209" i="1"/>
  <c r="L4209" i="1"/>
  <c r="I4209" i="1"/>
  <c r="Q4208" i="1"/>
  <c r="N4208" i="1"/>
  <c r="M4208" i="1"/>
  <c r="L4208" i="1"/>
  <c r="I4208" i="1"/>
  <c r="Q4207" i="1"/>
  <c r="N4207" i="1"/>
  <c r="M4207" i="1"/>
  <c r="L4207" i="1"/>
  <c r="I4207" i="1"/>
  <c r="Q4206" i="1"/>
  <c r="N4206" i="1"/>
  <c r="M4206" i="1"/>
  <c r="L4206" i="1"/>
  <c r="I4206" i="1"/>
  <c r="Q4205" i="1"/>
  <c r="N4205" i="1"/>
  <c r="M4205" i="1"/>
  <c r="L4205" i="1"/>
  <c r="I4205" i="1"/>
  <c r="Q4204" i="1"/>
  <c r="N4204" i="1"/>
  <c r="M4204" i="1"/>
  <c r="L4204" i="1"/>
  <c r="I4204" i="1"/>
  <c r="Q4203" i="1"/>
  <c r="N4203" i="1"/>
  <c r="M4203" i="1"/>
  <c r="L4203" i="1"/>
  <c r="I4203" i="1"/>
  <c r="Q4202" i="1"/>
  <c r="N4202" i="1"/>
  <c r="M4202" i="1"/>
  <c r="L4202" i="1"/>
  <c r="I4202" i="1"/>
  <c r="Q4201" i="1"/>
  <c r="N4201" i="1"/>
  <c r="M4201" i="1"/>
  <c r="L4201" i="1"/>
  <c r="I4201" i="1"/>
  <c r="Q4200" i="1"/>
  <c r="N4200" i="1"/>
  <c r="M4200" i="1"/>
  <c r="L4200" i="1"/>
  <c r="I4200" i="1"/>
  <c r="Q4199" i="1"/>
  <c r="N4199" i="1"/>
  <c r="M4199" i="1"/>
  <c r="L4199" i="1"/>
  <c r="I4199" i="1"/>
  <c r="Q4198" i="1"/>
  <c r="N4198" i="1"/>
  <c r="M4198" i="1"/>
  <c r="L4198" i="1"/>
  <c r="I4198" i="1"/>
  <c r="Q4197" i="1"/>
  <c r="N4197" i="1"/>
  <c r="M4197" i="1"/>
  <c r="L4197" i="1"/>
  <c r="I4197" i="1"/>
  <c r="Q4196" i="1"/>
  <c r="N4196" i="1"/>
  <c r="M4196" i="1"/>
  <c r="L4196" i="1"/>
  <c r="I4196" i="1"/>
  <c r="Q4195" i="1"/>
  <c r="N4195" i="1"/>
  <c r="M4195" i="1"/>
  <c r="L4195" i="1"/>
  <c r="I4195" i="1"/>
  <c r="Q4194" i="1"/>
  <c r="N4194" i="1"/>
  <c r="M4194" i="1"/>
  <c r="L4194" i="1"/>
  <c r="I4194" i="1"/>
  <c r="Q4193" i="1"/>
  <c r="N4193" i="1"/>
  <c r="M4193" i="1"/>
  <c r="L4193" i="1"/>
  <c r="I4193" i="1"/>
  <c r="Q4192" i="1"/>
  <c r="N4192" i="1"/>
  <c r="M4192" i="1"/>
  <c r="L4192" i="1"/>
  <c r="I4192" i="1"/>
  <c r="Q4191" i="1"/>
  <c r="N4191" i="1"/>
  <c r="M4191" i="1"/>
  <c r="L4191" i="1"/>
  <c r="I4191" i="1"/>
  <c r="Q4190" i="1"/>
  <c r="N4190" i="1"/>
  <c r="M4190" i="1"/>
  <c r="L4190" i="1"/>
  <c r="I4190" i="1"/>
  <c r="Q4189" i="1"/>
  <c r="N4189" i="1"/>
  <c r="M4189" i="1"/>
  <c r="L4189" i="1"/>
  <c r="I4189" i="1"/>
  <c r="Q4188" i="1"/>
  <c r="N4188" i="1"/>
  <c r="M4188" i="1"/>
  <c r="L4188" i="1"/>
  <c r="I4188" i="1"/>
  <c r="Q4187" i="1"/>
  <c r="N4187" i="1"/>
  <c r="M4187" i="1"/>
  <c r="L4187" i="1"/>
  <c r="I4187" i="1"/>
  <c r="Q4186" i="1"/>
  <c r="N4186" i="1"/>
  <c r="M4186" i="1"/>
  <c r="L4186" i="1"/>
  <c r="I4186" i="1"/>
  <c r="Q4185" i="1"/>
  <c r="N4185" i="1"/>
  <c r="M4185" i="1"/>
  <c r="L4185" i="1"/>
  <c r="I4185" i="1"/>
  <c r="Q4184" i="1"/>
  <c r="N4184" i="1"/>
  <c r="M4184" i="1"/>
  <c r="L4184" i="1"/>
  <c r="I4184" i="1"/>
  <c r="Q4183" i="1"/>
  <c r="N4183" i="1"/>
  <c r="M4183" i="1"/>
  <c r="L4183" i="1"/>
  <c r="I4183" i="1"/>
  <c r="Q4182" i="1"/>
  <c r="N4182" i="1"/>
  <c r="M4182" i="1"/>
  <c r="L4182" i="1"/>
  <c r="I4182" i="1"/>
  <c r="Q4181" i="1"/>
  <c r="N4181" i="1"/>
  <c r="M4181" i="1"/>
  <c r="L4181" i="1"/>
  <c r="I4181" i="1"/>
  <c r="Q4180" i="1"/>
  <c r="N4180" i="1"/>
  <c r="M4180" i="1"/>
  <c r="L4180" i="1"/>
  <c r="I4180" i="1"/>
  <c r="Q4179" i="1"/>
  <c r="N4179" i="1"/>
  <c r="M4179" i="1"/>
  <c r="L4179" i="1"/>
  <c r="I4179" i="1"/>
  <c r="Q4178" i="1"/>
  <c r="N4178" i="1"/>
  <c r="M4178" i="1"/>
  <c r="L4178" i="1"/>
  <c r="I4178" i="1"/>
  <c r="Q4177" i="1"/>
  <c r="N4177" i="1"/>
  <c r="M4177" i="1"/>
  <c r="L4177" i="1"/>
  <c r="I4177" i="1"/>
  <c r="Q4176" i="1"/>
  <c r="N4176" i="1"/>
  <c r="M4176" i="1"/>
  <c r="L4176" i="1"/>
  <c r="I4176" i="1"/>
  <c r="Q4175" i="1"/>
  <c r="N4175" i="1"/>
  <c r="M4175" i="1"/>
  <c r="L4175" i="1"/>
  <c r="I4175" i="1"/>
  <c r="Q4174" i="1"/>
  <c r="N4174" i="1"/>
  <c r="M4174" i="1"/>
  <c r="L4174" i="1"/>
  <c r="I4174" i="1"/>
  <c r="Q4173" i="1"/>
  <c r="N4173" i="1"/>
  <c r="M4173" i="1"/>
  <c r="L4173" i="1"/>
  <c r="I4173" i="1"/>
  <c r="Q4172" i="1"/>
  <c r="N4172" i="1"/>
  <c r="M4172" i="1"/>
  <c r="L4172" i="1"/>
  <c r="I4172" i="1"/>
  <c r="Q4171" i="1"/>
  <c r="N4171" i="1"/>
  <c r="M4171" i="1"/>
  <c r="L4171" i="1"/>
  <c r="I4171" i="1"/>
  <c r="Q4170" i="1"/>
  <c r="N4170" i="1"/>
  <c r="M4170" i="1"/>
  <c r="L4170" i="1"/>
  <c r="I4170" i="1"/>
  <c r="Q4169" i="1"/>
  <c r="N4169" i="1"/>
  <c r="M4169" i="1"/>
  <c r="L4169" i="1"/>
  <c r="I4169" i="1"/>
  <c r="Q4168" i="1"/>
  <c r="N4168" i="1"/>
  <c r="M4168" i="1"/>
  <c r="L4168" i="1"/>
  <c r="I4168" i="1"/>
  <c r="Q4167" i="1"/>
  <c r="N4167" i="1"/>
  <c r="M4167" i="1"/>
  <c r="L4167" i="1"/>
  <c r="I4167" i="1"/>
  <c r="Q4166" i="1"/>
  <c r="N4166" i="1"/>
  <c r="M4166" i="1"/>
  <c r="L4166" i="1"/>
  <c r="I4166" i="1"/>
  <c r="Q4165" i="1"/>
  <c r="N4165" i="1"/>
  <c r="M4165" i="1"/>
  <c r="L4165" i="1"/>
  <c r="I4165" i="1"/>
  <c r="Q4164" i="1"/>
  <c r="N4164" i="1"/>
  <c r="M4164" i="1"/>
  <c r="L4164" i="1"/>
  <c r="I4164" i="1"/>
  <c r="Q4163" i="1"/>
  <c r="N4163" i="1"/>
  <c r="M4163" i="1"/>
  <c r="L4163" i="1"/>
  <c r="I4163" i="1"/>
  <c r="Q4162" i="1"/>
  <c r="N4162" i="1"/>
  <c r="M4162" i="1"/>
  <c r="L4162" i="1"/>
  <c r="I4162" i="1"/>
  <c r="Q4161" i="1"/>
  <c r="N4161" i="1"/>
  <c r="M4161" i="1"/>
  <c r="L4161" i="1"/>
  <c r="I4161" i="1"/>
  <c r="Q4160" i="1"/>
  <c r="N4160" i="1"/>
  <c r="M4160" i="1"/>
  <c r="L4160" i="1"/>
  <c r="I4160" i="1"/>
  <c r="Q4159" i="1"/>
  <c r="N4159" i="1"/>
  <c r="M4159" i="1"/>
  <c r="L4159" i="1"/>
  <c r="I4159" i="1"/>
  <c r="Q4158" i="1"/>
  <c r="N4158" i="1"/>
  <c r="M4158" i="1"/>
  <c r="L4158" i="1"/>
  <c r="I4158" i="1"/>
  <c r="Q4157" i="1"/>
  <c r="N4157" i="1"/>
  <c r="M4157" i="1"/>
  <c r="L4157" i="1"/>
  <c r="I4157" i="1"/>
  <c r="Q4156" i="1"/>
  <c r="N4156" i="1"/>
  <c r="M4156" i="1"/>
  <c r="L4156" i="1"/>
  <c r="I4156" i="1"/>
  <c r="Q4155" i="1"/>
  <c r="N4155" i="1"/>
  <c r="M4155" i="1"/>
  <c r="L4155" i="1"/>
  <c r="I4155" i="1"/>
  <c r="Q4154" i="1"/>
  <c r="N4154" i="1"/>
  <c r="M4154" i="1"/>
  <c r="L4154" i="1"/>
  <c r="I4154" i="1"/>
  <c r="Q4153" i="1"/>
  <c r="N4153" i="1"/>
  <c r="M4153" i="1"/>
  <c r="L4153" i="1"/>
  <c r="I4153" i="1"/>
  <c r="Q4152" i="1"/>
  <c r="N4152" i="1"/>
  <c r="M4152" i="1"/>
  <c r="L4152" i="1"/>
  <c r="I4152" i="1"/>
  <c r="Q4151" i="1"/>
  <c r="N4151" i="1"/>
  <c r="M4151" i="1"/>
  <c r="L4151" i="1"/>
  <c r="I4151" i="1"/>
  <c r="Q4150" i="1"/>
  <c r="N4150" i="1"/>
  <c r="M4150" i="1"/>
  <c r="L4150" i="1"/>
  <c r="I4150" i="1"/>
  <c r="Q4149" i="1"/>
  <c r="N4149" i="1"/>
  <c r="M4149" i="1"/>
  <c r="L4149" i="1"/>
  <c r="I4149" i="1"/>
  <c r="Q4148" i="1"/>
  <c r="N4148" i="1"/>
  <c r="M4148" i="1"/>
  <c r="L4148" i="1"/>
  <c r="I4148" i="1"/>
  <c r="Q4147" i="1"/>
  <c r="N4147" i="1"/>
  <c r="M4147" i="1"/>
  <c r="L4147" i="1"/>
  <c r="I4147" i="1"/>
  <c r="Q4146" i="1"/>
  <c r="N4146" i="1"/>
  <c r="M4146" i="1"/>
  <c r="L4146" i="1"/>
  <c r="I4146" i="1"/>
  <c r="Q4145" i="1"/>
  <c r="N4145" i="1"/>
  <c r="M4145" i="1"/>
  <c r="L4145" i="1"/>
  <c r="I4145" i="1"/>
  <c r="Q4144" i="1"/>
  <c r="N4144" i="1"/>
  <c r="M4144" i="1"/>
  <c r="L4144" i="1"/>
  <c r="I4144" i="1"/>
  <c r="Q4143" i="1"/>
  <c r="N4143" i="1"/>
  <c r="M4143" i="1"/>
  <c r="L4143" i="1"/>
  <c r="I4143" i="1"/>
  <c r="Q4142" i="1"/>
  <c r="N4142" i="1"/>
  <c r="M4142" i="1"/>
  <c r="L4142" i="1"/>
  <c r="I4142" i="1"/>
  <c r="Q4141" i="1"/>
  <c r="N4141" i="1"/>
  <c r="M4141" i="1"/>
  <c r="L4141" i="1"/>
  <c r="I4141" i="1"/>
  <c r="Q4140" i="1"/>
  <c r="N4140" i="1"/>
  <c r="M4140" i="1"/>
  <c r="L4140" i="1"/>
  <c r="I4140" i="1"/>
  <c r="Q4139" i="1"/>
  <c r="N4139" i="1"/>
  <c r="M4139" i="1"/>
  <c r="L4139" i="1"/>
  <c r="I4139" i="1"/>
  <c r="Q4138" i="1"/>
  <c r="N4138" i="1"/>
  <c r="M4138" i="1"/>
  <c r="L4138" i="1"/>
  <c r="I4138" i="1"/>
  <c r="Q4137" i="1"/>
  <c r="N4137" i="1"/>
  <c r="M4137" i="1"/>
  <c r="L4137" i="1"/>
  <c r="I4137" i="1"/>
  <c r="Q4136" i="1"/>
  <c r="N4136" i="1"/>
  <c r="M4136" i="1"/>
  <c r="L4136" i="1"/>
  <c r="I4136" i="1"/>
  <c r="Q4135" i="1"/>
  <c r="N4135" i="1"/>
  <c r="M4135" i="1"/>
  <c r="L4135" i="1"/>
  <c r="I4135" i="1"/>
  <c r="Q4134" i="1"/>
  <c r="N4134" i="1"/>
  <c r="M4134" i="1"/>
  <c r="L4134" i="1"/>
  <c r="I4134" i="1"/>
  <c r="Q4133" i="1"/>
  <c r="N4133" i="1"/>
  <c r="M4133" i="1"/>
  <c r="L4133" i="1"/>
  <c r="I4133" i="1"/>
  <c r="Q4132" i="1"/>
  <c r="N4132" i="1"/>
  <c r="M4132" i="1"/>
  <c r="L4132" i="1"/>
  <c r="I4132" i="1"/>
  <c r="Q4131" i="1"/>
  <c r="N4131" i="1"/>
  <c r="M4131" i="1"/>
  <c r="L4131" i="1"/>
  <c r="I4131" i="1"/>
  <c r="Q4130" i="1"/>
  <c r="N4130" i="1"/>
  <c r="M4130" i="1"/>
  <c r="L4130" i="1"/>
  <c r="I4130" i="1"/>
  <c r="Q4129" i="1"/>
  <c r="N4129" i="1"/>
  <c r="M4129" i="1"/>
  <c r="L4129" i="1"/>
  <c r="I4129" i="1"/>
  <c r="Q4128" i="1"/>
  <c r="N4128" i="1"/>
  <c r="M4128" i="1"/>
  <c r="L4128" i="1"/>
  <c r="I4128" i="1"/>
  <c r="Q4127" i="1"/>
  <c r="N4127" i="1"/>
  <c r="M4127" i="1"/>
  <c r="L4127" i="1"/>
  <c r="I4127" i="1"/>
  <c r="Q4126" i="1"/>
  <c r="N4126" i="1"/>
  <c r="M4126" i="1"/>
  <c r="L4126" i="1"/>
  <c r="I4126" i="1"/>
  <c r="Q4125" i="1"/>
  <c r="N4125" i="1"/>
  <c r="M4125" i="1"/>
  <c r="L4125" i="1"/>
  <c r="I4125" i="1"/>
  <c r="Q4124" i="1"/>
  <c r="N4124" i="1"/>
  <c r="M4124" i="1"/>
  <c r="L4124" i="1"/>
  <c r="I4124" i="1"/>
  <c r="Q4123" i="1"/>
  <c r="N4123" i="1"/>
  <c r="M4123" i="1"/>
  <c r="L4123" i="1"/>
  <c r="I4123" i="1"/>
  <c r="Q4122" i="1"/>
  <c r="N4122" i="1"/>
  <c r="M4122" i="1"/>
  <c r="L4122" i="1"/>
  <c r="I4122" i="1"/>
  <c r="Q4121" i="1"/>
  <c r="N4121" i="1"/>
  <c r="M4121" i="1"/>
  <c r="L4121" i="1"/>
  <c r="I4121" i="1"/>
  <c r="Q4120" i="1"/>
  <c r="N4120" i="1"/>
  <c r="M4120" i="1"/>
  <c r="L4120" i="1"/>
  <c r="I4120" i="1"/>
  <c r="Q4119" i="1"/>
  <c r="N4119" i="1"/>
  <c r="M4119" i="1"/>
  <c r="L4119" i="1"/>
  <c r="I4119" i="1"/>
  <c r="Q4118" i="1"/>
  <c r="N4118" i="1"/>
  <c r="M4118" i="1"/>
  <c r="L4118" i="1"/>
  <c r="I4118" i="1"/>
  <c r="Q4117" i="1"/>
  <c r="N4117" i="1"/>
  <c r="M4117" i="1"/>
  <c r="L4117" i="1"/>
  <c r="I4117" i="1"/>
  <c r="Q4116" i="1"/>
  <c r="N4116" i="1"/>
  <c r="M4116" i="1"/>
  <c r="L4116" i="1"/>
  <c r="I4116" i="1"/>
  <c r="Q4115" i="1"/>
  <c r="N4115" i="1"/>
  <c r="M4115" i="1"/>
  <c r="L4115" i="1"/>
  <c r="I4115" i="1"/>
  <c r="Q4114" i="1"/>
  <c r="N4114" i="1"/>
  <c r="M4114" i="1"/>
  <c r="L4114" i="1"/>
  <c r="I4114" i="1"/>
  <c r="Q4113" i="1"/>
  <c r="N4113" i="1"/>
  <c r="M4113" i="1"/>
  <c r="L4113" i="1"/>
  <c r="I4113" i="1"/>
  <c r="Q4112" i="1"/>
  <c r="N4112" i="1"/>
  <c r="M4112" i="1"/>
  <c r="L4112" i="1"/>
  <c r="I4112" i="1"/>
  <c r="Q4111" i="1"/>
  <c r="N4111" i="1"/>
  <c r="M4111" i="1"/>
  <c r="L4111" i="1"/>
  <c r="I4111" i="1"/>
  <c r="Q4110" i="1"/>
  <c r="N4110" i="1"/>
  <c r="M4110" i="1"/>
  <c r="L4110" i="1"/>
  <c r="I4110" i="1"/>
  <c r="Q4109" i="1"/>
  <c r="N4109" i="1"/>
  <c r="M4109" i="1"/>
  <c r="L4109" i="1"/>
  <c r="I4109" i="1"/>
  <c r="Q4108" i="1"/>
  <c r="N4108" i="1"/>
  <c r="M4108" i="1"/>
  <c r="L4108" i="1"/>
  <c r="I4108" i="1"/>
  <c r="Q4107" i="1"/>
  <c r="N4107" i="1"/>
  <c r="M4107" i="1"/>
  <c r="L4107" i="1"/>
  <c r="I4107" i="1"/>
  <c r="Q4106" i="1"/>
  <c r="N4106" i="1"/>
  <c r="M4106" i="1"/>
  <c r="L4106" i="1"/>
  <c r="I4106" i="1"/>
  <c r="Q4105" i="1"/>
  <c r="N4105" i="1"/>
  <c r="M4105" i="1"/>
  <c r="L4105" i="1"/>
  <c r="I4105" i="1"/>
  <c r="Q4104" i="1"/>
  <c r="N4104" i="1"/>
  <c r="M4104" i="1"/>
  <c r="L4104" i="1"/>
  <c r="I4104" i="1"/>
  <c r="Q4103" i="1"/>
  <c r="N4103" i="1"/>
  <c r="M4103" i="1"/>
  <c r="L4103" i="1"/>
  <c r="I4103" i="1"/>
  <c r="Q4102" i="1"/>
  <c r="N4102" i="1"/>
  <c r="M4102" i="1"/>
  <c r="L4102" i="1"/>
  <c r="I4102" i="1"/>
  <c r="Q4101" i="1"/>
  <c r="N4101" i="1"/>
  <c r="M4101" i="1"/>
  <c r="L4101" i="1"/>
  <c r="I4101" i="1"/>
  <c r="Q4100" i="1"/>
  <c r="N4100" i="1"/>
  <c r="M4100" i="1"/>
  <c r="L4100" i="1"/>
  <c r="I4100" i="1"/>
  <c r="Q4099" i="1"/>
  <c r="N4099" i="1"/>
  <c r="M4099" i="1"/>
  <c r="L4099" i="1"/>
  <c r="I4099" i="1"/>
  <c r="Q4098" i="1"/>
  <c r="N4098" i="1"/>
  <c r="M4098" i="1"/>
  <c r="L4098" i="1"/>
  <c r="I4098" i="1"/>
  <c r="Q4097" i="1"/>
  <c r="N4097" i="1"/>
  <c r="M4097" i="1"/>
  <c r="L4097" i="1"/>
  <c r="I4097" i="1"/>
  <c r="Q4096" i="1"/>
  <c r="N4096" i="1"/>
  <c r="M4096" i="1"/>
  <c r="L4096" i="1"/>
  <c r="I4096" i="1"/>
  <c r="Q4095" i="1"/>
  <c r="N4095" i="1"/>
  <c r="M4095" i="1"/>
  <c r="L4095" i="1"/>
  <c r="I4095" i="1"/>
  <c r="Q4094" i="1"/>
  <c r="N4094" i="1"/>
  <c r="M4094" i="1"/>
  <c r="L4094" i="1"/>
  <c r="I4094" i="1"/>
  <c r="Q4093" i="1"/>
  <c r="N4093" i="1"/>
  <c r="M4093" i="1"/>
  <c r="L4093" i="1"/>
  <c r="I4093" i="1"/>
  <c r="Q4092" i="1"/>
  <c r="N4092" i="1"/>
  <c r="M4092" i="1"/>
  <c r="L4092" i="1"/>
  <c r="I4092" i="1"/>
  <c r="Q4091" i="1"/>
  <c r="N4091" i="1"/>
  <c r="M4091" i="1"/>
  <c r="L4091" i="1"/>
  <c r="I4091" i="1"/>
  <c r="Q4090" i="1"/>
  <c r="N4090" i="1"/>
  <c r="M4090" i="1"/>
  <c r="L4090" i="1"/>
  <c r="I4090" i="1"/>
  <c r="Q4089" i="1"/>
  <c r="N4089" i="1"/>
  <c r="M4089" i="1"/>
  <c r="L4089" i="1"/>
  <c r="I4089" i="1"/>
  <c r="Q4088" i="1"/>
  <c r="N4088" i="1"/>
  <c r="M4088" i="1"/>
  <c r="L4088" i="1"/>
  <c r="I4088" i="1"/>
  <c r="Q4087" i="1"/>
  <c r="N4087" i="1"/>
  <c r="M4087" i="1"/>
  <c r="L4087" i="1"/>
  <c r="I4087" i="1"/>
  <c r="Q4086" i="1"/>
  <c r="N4086" i="1"/>
  <c r="M4086" i="1"/>
  <c r="L4086" i="1"/>
  <c r="I4086" i="1"/>
  <c r="Q4085" i="1"/>
  <c r="N4085" i="1"/>
  <c r="M4085" i="1"/>
  <c r="L4085" i="1"/>
  <c r="I4085" i="1"/>
  <c r="Q4084" i="1"/>
  <c r="N4084" i="1"/>
  <c r="M4084" i="1"/>
  <c r="L4084" i="1"/>
  <c r="I4084" i="1"/>
  <c r="Q4083" i="1"/>
  <c r="N4083" i="1"/>
  <c r="M4083" i="1"/>
  <c r="L4083" i="1"/>
  <c r="I4083" i="1"/>
  <c r="Q4082" i="1"/>
  <c r="N4082" i="1"/>
  <c r="M4082" i="1"/>
  <c r="L4082" i="1"/>
  <c r="I4082" i="1"/>
  <c r="Q4081" i="1"/>
  <c r="N4081" i="1"/>
  <c r="M4081" i="1"/>
  <c r="L4081" i="1"/>
  <c r="I4081" i="1"/>
  <c r="Q4080" i="1"/>
  <c r="N4080" i="1"/>
  <c r="M4080" i="1"/>
  <c r="L4080" i="1"/>
  <c r="I4080" i="1"/>
  <c r="Q4079" i="1"/>
  <c r="N4079" i="1"/>
  <c r="M4079" i="1"/>
  <c r="L4079" i="1"/>
  <c r="I4079" i="1"/>
  <c r="Q4078" i="1"/>
  <c r="N4078" i="1"/>
  <c r="M4078" i="1"/>
  <c r="L4078" i="1"/>
  <c r="I4078" i="1"/>
  <c r="Q4077" i="1"/>
  <c r="N4077" i="1"/>
  <c r="M4077" i="1"/>
  <c r="L4077" i="1"/>
  <c r="I4077" i="1"/>
  <c r="Q4076" i="1"/>
  <c r="N4076" i="1"/>
  <c r="M4076" i="1"/>
  <c r="L4076" i="1"/>
  <c r="I4076" i="1"/>
  <c r="Q4075" i="1"/>
  <c r="N4075" i="1"/>
  <c r="M4075" i="1"/>
  <c r="L4075" i="1"/>
  <c r="I4075" i="1"/>
  <c r="Q4074" i="1"/>
  <c r="N4074" i="1"/>
  <c r="M4074" i="1"/>
  <c r="L4074" i="1"/>
  <c r="I4074" i="1"/>
  <c r="Q4073" i="1"/>
  <c r="N4073" i="1"/>
  <c r="M4073" i="1"/>
  <c r="L4073" i="1"/>
  <c r="I4073" i="1"/>
  <c r="Q4072" i="1"/>
  <c r="N4072" i="1"/>
  <c r="M4072" i="1"/>
  <c r="L4072" i="1"/>
  <c r="I4072" i="1"/>
  <c r="Q4071" i="1"/>
  <c r="N4071" i="1"/>
  <c r="M4071" i="1"/>
  <c r="L4071" i="1"/>
  <c r="I4071" i="1"/>
  <c r="Q4070" i="1"/>
  <c r="N4070" i="1"/>
  <c r="M4070" i="1"/>
  <c r="L4070" i="1"/>
  <c r="I4070" i="1"/>
  <c r="Q4069" i="1"/>
  <c r="N4069" i="1"/>
  <c r="M4069" i="1"/>
  <c r="L4069" i="1"/>
  <c r="I4069" i="1"/>
  <c r="Q4068" i="1"/>
  <c r="N4068" i="1"/>
  <c r="M4068" i="1"/>
  <c r="L4068" i="1"/>
  <c r="I4068" i="1"/>
  <c r="Q4067" i="1"/>
  <c r="N4067" i="1"/>
  <c r="M4067" i="1"/>
  <c r="L4067" i="1"/>
  <c r="I4067" i="1"/>
  <c r="Q4066" i="1"/>
  <c r="N4066" i="1"/>
  <c r="M4066" i="1"/>
  <c r="L4066" i="1"/>
  <c r="I4066" i="1"/>
  <c r="Q4065" i="1"/>
  <c r="N4065" i="1"/>
  <c r="M4065" i="1"/>
  <c r="L4065" i="1"/>
  <c r="I4065" i="1"/>
  <c r="Q4064" i="1"/>
  <c r="N4064" i="1"/>
  <c r="M4064" i="1"/>
  <c r="L4064" i="1"/>
  <c r="I4064" i="1"/>
  <c r="Q4063" i="1"/>
  <c r="N4063" i="1"/>
  <c r="M4063" i="1"/>
  <c r="L4063" i="1"/>
  <c r="I4063" i="1"/>
  <c r="Q4062" i="1"/>
  <c r="N4062" i="1"/>
  <c r="M4062" i="1"/>
  <c r="L4062" i="1"/>
  <c r="I4062" i="1"/>
  <c r="Q4061" i="1"/>
  <c r="N4061" i="1"/>
  <c r="M4061" i="1"/>
  <c r="L4061" i="1"/>
  <c r="I4061" i="1"/>
  <c r="Q4060" i="1"/>
  <c r="N4060" i="1"/>
  <c r="M4060" i="1"/>
  <c r="L4060" i="1"/>
  <c r="I4060" i="1"/>
  <c r="Q4059" i="1"/>
  <c r="N4059" i="1"/>
  <c r="M4059" i="1"/>
  <c r="L4059" i="1"/>
  <c r="I4059" i="1"/>
  <c r="Q4058" i="1"/>
  <c r="N4058" i="1"/>
  <c r="M4058" i="1"/>
  <c r="L4058" i="1"/>
  <c r="I4058" i="1"/>
  <c r="Q4057" i="1"/>
  <c r="N4057" i="1"/>
  <c r="M4057" i="1"/>
  <c r="L4057" i="1"/>
  <c r="I4057" i="1"/>
  <c r="Q4056" i="1"/>
  <c r="N4056" i="1"/>
  <c r="M4056" i="1"/>
  <c r="L4056" i="1"/>
  <c r="I4056" i="1"/>
  <c r="Q4055" i="1"/>
  <c r="N4055" i="1"/>
  <c r="M4055" i="1"/>
  <c r="L4055" i="1"/>
  <c r="I4055" i="1"/>
  <c r="Q4054" i="1"/>
  <c r="N4054" i="1"/>
  <c r="M4054" i="1"/>
  <c r="L4054" i="1"/>
  <c r="I4054" i="1"/>
  <c r="Q4053" i="1"/>
  <c r="N4053" i="1"/>
  <c r="M4053" i="1"/>
  <c r="L4053" i="1"/>
  <c r="I4053" i="1"/>
  <c r="Q4052" i="1"/>
  <c r="N4052" i="1"/>
  <c r="M4052" i="1"/>
  <c r="L4052" i="1"/>
  <c r="I4052" i="1"/>
  <c r="Q4051" i="1"/>
  <c r="N4051" i="1"/>
  <c r="M4051" i="1"/>
  <c r="L4051" i="1"/>
  <c r="I4051" i="1"/>
  <c r="Q4050" i="1"/>
  <c r="N4050" i="1"/>
  <c r="M4050" i="1"/>
  <c r="L4050" i="1"/>
  <c r="I4050" i="1"/>
  <c r="Q4049" i="1"/>
  <c r="N4049" i="1"/>
  <c r="M4049" i="1"/>
  <c r="L4049" i="1"/>
  <c r="I4049" i="1"/>
  <c r="Q4048" i="1"/>
  <c r="N4048" i="1"/>
  <c r="M4048" i="1"/>
  <c r="L4048" i="1"/>
  <c r="I4048" i="1"/>
  <c r="Q4047" i="1"/>
  <c r="N4047" i="1"/>
  <c r="M4047" i="1"/>
  <c r="L4047" i="1"/>
  <c r="I4047" i="1"/>
  <c r="Q4046" i="1"/>
  <c r="N4046" i="1"/>
  <c r="M4046" i="1"/>
  <c r="L4046" i="1"/>
  <c r="I4046" i="1"/>
  <c r="Q4045" i="1"/>
  <c r="N4045" i="1"/>
  <c r="M4045" i="1"/>
  <c r="L4045" i="1"/>
  <c r="I4045" i="1"/>
  <c r="Q4044" i="1"/>
  <c r="N4044" i="1"/>
  <c r="M4044" i="1"/>
  <c r="L4044" i="1"/>
  <c r="I4044" i="1"/>
  <c r="Q4043" i="1"/>
  <c r="N4043" i="1"/>
  <c r="M4043" i="1"/>
  <c r="L4043" i="1"/>
  <c r="I4043" i="1"/>
  <c r="Q4042" i="1"/>
  <c r="N4042" i="1"/>
  <c r="M4042" i="1"/>
  <c r="L4042" i="1"/>
  <c r="I4042" i="1"/>
  <c r="Q4041" i="1"/>
  <c r="N4041" i="1"/>
  <c r="M4041" i="1"/>
  <c r="L4041" i="1"/>
  <c r="I4041" i="1"/>
  <c r="Q4040" i="1"/>
  <c r="N4040" i="1"/>
  <c r="M4040" i="1"/>
  <c r="L4040" i="1"/>
  <c r="I4040" i="1"/>
  <c r="Q4039" i="1"/>
  <c r="N4039" i="1"/>
  <c r="M4039" i="1"/>
  <c r="L4039" i="1"/>
  <c r="I4039" i="1"/>
  <c r="Q4038" i="1"/>
  <c r="N4038" i="1"/>
  <c r="M4038" i="1"/>
  <c r="L4038" i="1"/>
  <c r="I4038" i="1"/>
  <c r="Q4037" i="1"/>
  <c r="N4037" i="1"/>
  <c r="M4037" i="1"/>
  <c r="L4037" i="1"/>
  <c r="I4037" i="1"/>
  <c r="Q4036" i="1"/>
  <c r="N4036" i="1"/>
  <c r="M4036" i="1"/>
  <c r="L4036" i="1"/>
  <c r="I4036" i="1"/>
  <c r="Q4035" i="1"/>
  <c r="N4035" i="1"/>
  <c r="M4035" i="1"/>
  <c r="L4035" i="1"/>
  <c r="I4035" i="1"/>
  <c r="Q4034" i="1"/>
  <c r="N4034" i="1"/>
  <c r="M4034" i="1"/>
  <c r="L4034" i="1"/>
  <c r="I4034" i="1"/>
  <c r="Q4033" i="1"/>
  <c r="N4033" i="1"/>
  <c r="M4033" i="1"/>
  <c r="L4033" i="1"/>
  <c r="I4033" i="1"/>
  <c r="Q4032" i="1"/>
  <c r="N4032" i="1"/>
  <c r="M4032" i="1"/>
  <c r="L4032" i="1"/>
  <c r="I4032" i="1"/>
  <c r="Q4031" i="1"/>
  <c r="N4031" i="1"/>
  <c r="M4031" i="1"/>
  <c r="L4031" i="1"/>
  <c r="I4031" i="1"/>
  <c r="Q4030" i="1"/>
  <c r="N4030" i="1"/>
  <c r="M4030" i="1"/>
  <c r="L4030" i="1"/>
  <c r="I4030" i="1"/>
  <c r="Q4029" i="1"/>
  <c r="N4029" i="1"/>
  <c r="M4029" i="1"/>
  <c r="L4029" i="1"/>
  <c r="I4029" i="1"/>
  <c r="Q4028" i="1"/>
  <c r="N4028" i="1"/>
  <c r="M4028" i="1"/>
  <c r="L4028" i="1"/>
  <c r="I4028" i="1"/>
  <c r="Q4027" i="1"/>
  <c r="N4027" i="1"/>
  <c r="M4027" i="1"/>
  <c r="L4027" i="1"/>
  <c r="I4027" i="1"/>
  <c r="Q4026" i="1"/>
  <c r="N4026" i="1"/>
  <c r="M4026" i="1"/>
  <c r="L4026" i="1"/>
  <c r="I4026" i="1"/>
  <c r="Q4025" i="1"/>
  <c r="N4025" i="1"/>
  <c r="M4025" i="1"/>
  <c r="L4025" i="1"/>
  <c r="I4025" i="1"/>
  <c r="Q4024" i="1"/>
  <c r="N4024" i="1"/>
  <c r="M4024" i="1"/>
  <c r="L4024" i="1"/>
  <c r="I4024" i="1"/>
  <c r="Q4023" i="1"/>
  <c r="N4023" i="1"/>
  <c r="M4023" i="1"/>
  <c r="L4023" i="1"/>
  <c r="I4023" i="1"/>
  <c r="Q4022" i="1"/>
  <c r="N4022" i="1"/>
  <c r="M4022" i="1"/>
  <c r="L4022" i="1"/>
  <c r="I4022" i="1"/>
  <c r="Q4021" i="1"/>
  <c r="N4021" i="1"/>
  <c r="M4021" i="1"/>
  <c r="L4021" i="1"/>
  <c r="I4021" i="1"/>
  <c r="Q4020" i="1"/>
  <c r="N4020" i="1"/>
  <c r="M4020" i="1"/>
  <c r="L4020" i="1"/>
  <c r="I4020" i="1"/>
  <c r="Q4019" i="1"/>
  <c r="N4019" i="1"/>
  <c r="M4019" i="1"/>
  <c r="L4019" i="1"/>
  <c r="I4019" i="1"/>
  <c r="Q4018" i="1"/>
  <c r="N4018" i="1"/>
  <c r="M4018" i="1"/>
  <c r="L4018" i="1"/>
  <c r="I4018" i="1"/>
  <c r="Q4017" i="1"/>
  <c r="N4017" i="1"/>
  <c r="M4017" i="1"/>
  <c r="L4017" i="1"/>
  <c r="I4017" i="1"/>
  <c r="Q4016" i="1"/>
  <c r="N4016" i="1"/>
  <c r="M4016" i="1"/>
  <c r="L4016" i="1"/>
  <c r="I4016" i="1"/>
  <c r="Q4015" i="1"/>
  <c r="N4015" i="1"/>
  <c r="M4015" i="1"/>
  <c r="L4015" i="1"/>
  <c r="I4015" i="1"/>
  <c r="Q4014" i="1"/>
  <c r="N4014" i="1"/>
  <c r="M4014" i="1"/>
  <c r="L4014" i="1"/>
  <c r="I4014" i="1"/>
  <c r="Q4013" i="1"/>
  <c r="N4013" i="1"/>
  <c r="M4013" i="1"/>
  <c r="L4013" i="1"/>
  <c r="I4013" i="1"/>
  <c r="Q4012" i="1"/>
  <c r="N4012" i="1"/>
  <c r="M4012" i="1"/>
  <c r="L4012" i="1"/>
  <c r="I4012" i="1"/>
  <c r="Q4011" i="1"/>
  <c r="N4011" i="1"/>
  <c r="M4011" i="1"/>
  <c r="L4011" i="1"/>
  <c r="I4011" i="1"/>
  <c r="Q4010" i="1"/>
  <c r="N4010" i="1"/>
  <c r="M4010" i="1"/>
  <c r="L4010" i="1"/>
  <c r="I4010" i="1"/>
  <c r="Q4009" i="1"/>
  <c r="N4009" i="1"/>
  <c r="M4009" i="1"/>
  <c r="L4009" i="1"/>
  <c r="I4009" i="1"/>
  <c r="Q4008" i="1"/>
  <c r="N4008" i="1"/>
  <c r="M4008" i="1"/>
  <c r="L4008" i="1"/>
  <c r="I4008" i="1"/>
  <c r="Q4007" i="1"/>
  <c r="N4007" i="1"/>
  <c r="M4007" i="1"/>
  <c r="L4007" i="1"/>
  <c r="I4007" i="1"/>
  <c r="Q4006" i="1"/>
  <c r="N4006" i="1"/>
  <c r="M4006" i="1"/>
  <c r="L4006" i="1"/>
  <c r="I4006" i="1"/>
  <c r="Q4005" i="1"/>
  <c r="N4005" i="1"/>
  <c r="M4005" i="1"/>
  <c r="L4005" i="1"/>
  <c r="I4005" i="1"/>
  <c r="Q4004" i="1"/>
  <c r="N4004" i="1"/>
  <c r="M4004" i="1"/>
  <c r="L4004" i="1"/>
  <c r="I4004" i="1"/>
  <c r="Q4003" i="1"/>
  <c r="N4003" i="1"/>
  <c r="M4003" i="1"/>
  <c r="L4003" i="1"/>
  <c r="I4003" i="1"/>
  <c r="Q4002" i="1"/>
  <c r="N4002" i="1"/>
  <c r="M4002" i="1"/>
  <c r="L4002" i="1"/>
  <c r="I4002" i="1"/>
  <c r="Q4001" i="1"/>
  <c r="N4001" i="1"/>
  <c r="M4001" i="1"/>
  <c r="L4001" i="1"/>
  <c r="I4001" i="1"/>
  <c r="Q4000" i="1"/>
  <c r="N4000" i="1"/>
  <c r="M4000" i="1"/>
  <c r="L4000" i="1"/>
  <c r="I4000" i="1"/>
  <c r="Q3999" i="1"/>
  <c r="N3999" i="1"/>
  <c r="M3999" i="1"/>
  <c r="L3999" i="1"/>
  <c r="I3999" i="1"/>
  <c r="Q3998" i="1"/>
  <c r="N3998" i="1"/>
  <c r="M3998" i="1"/>
  <c r="L3998" i="1"/>
  <c r="I3998" i="1"/>
  <c r="Q3997" i="1"/>
  <c r="N3997" i="1"/>
  <c r="M3997" i="1"/>
  <c r="L3997" i="1"/>
  <c r="I3997" i="1"/>
  <c r="Q3996" i="1"/>
  <c r="N3996" i="1"/>
  <c r="M3996" i="1"/>
  <c r="L3996" i="1"/>
  <c r="I3996" i="1"/>
  <c r="Q3995" i="1"/>
  <c r="N3995" i="1"/>
  <c r="M3995" i="1"/>
  <c r="L3995" i="1"/>
  <c r="I3995" i="1"/>
  <c r="Q3994" i="1"/>
  <c r="N3994" i="1"/>
  <c r="M3994" i="1"/>
  <c r="L3994" i="1"/>
  <c r="I3994" i="1"/>
  <c r="Q3993" i="1"/>
  <c r="N3993" i="1"/>
  <c r="M3993" i="1"/>
  <c r="L3993" i="1"/>
  <c r="I3993" i="1"/>
  <c r="Q3992" i="1"/>
  <c r="N3992" i="1"/>
  <c r="M3992" i="1"/>
  <c r="L3992" i="1"/>
  <c r="I3992" i="1"/>
  <c r="Q3991" i="1"/>
  <c r="N3991" i="1"/>
  <c r="M3991" i="1"/>
  <c r="L3991" i="1"/>
  <c r="I3991" i="1"/>
  <c r="Q3990" i="1"/>
  <c r="N3990" i="1"/>
  <c r="M3990" i="1"/>
  <c r="L3990" i="1"/>
  <c r="I3990" i="1"/>
  <c r="Q3989" i="1"/>
  <c r="N3989" i="1"/>
  <c r="M3989" i="1"/>
  <c r="L3989" i="1"/>
  <c r="I3989" i="1"/>
  <c r="Q3988" i="1"/>
  <c r="N3988" i="1"/>
  <c r="M3988" i="1"/>
  <c r="L3988" i="1"/>
  <c r="I3988" i="1"/>
  <c r="Q3987" i="1"/>
  <c r="N3987" i="1"/>
  <c r="M3987" i="1"/>
  <c r="L3987" i="1"/>
  <c r="I3987" i="1"/>
  <c r="Q3986" i="1"/>
  <c r="N3986" i="1"/>
  <c r="M3986" i="1"/>
  <c r="L3986" i="1"/>
  <c r="I3986" i="1"/>
  <c r="Q3985" i="1"/>
  <c r="N3985" i="1"/>
  <c r="M3985" i="1"/>
  <c r="L3985" i="1"/>
  <c r="I3985" i="1"/>
  <c r="Q3984" i="1"/>
  <c r="N3984" i="1"/>
  <c r="M3984" i="1"/>
  <c r="L3984" i="1"/>
  <c r="I3984" i="1"/>
  <c r="Q3983" i="1"/>
  <c r="N3983" i="1"/>
  <c r="M3983" i="1"/>
  <c r="L3983" i="1"/>
  <c r="I3983" i="1"/>
  <c r="Q3982" i="1"/>
  <c r="N3982" i="1"/>
  <c r="M3982" i="1"/>
  <c r="L3982" i="1"/>
  <c r="I3982" i="1"/>
  <c r="Q3981" i="1"/>
  <c r="N3981" i="1"/>
  <c r="M3981" i="1"/>
  <c r="L3981" i="1"/>
  <c r="I3981" i="1"/>
  <c r="Q3980" i="1"/>
  <c r="N3980" i="1"/>
  <c r="M3980" i="1"/>
  <c r="L3980" i="1"/>
  <c r="I3980" i="1"/>
  <c r="Q3979" i="1"/>
  <c r="N3979" i="1"/>
  <c r="M3979" i="1"/>
  <c r="L3979" i="1"/>
  <c r="I3979" i="1"/>
  <c r="Q3978" i="1"/>
  <c r="N3978" i="1"/>
  <c r="M3978" i="1"/>
  <c r="L3978" i="1"/>
  <c r="I3978" i="1"/>
  <c r="Q3977" i="1"/>
  <c r="N3977" i="1"/>
  <c r="M3977" i="1"/>
  <c r="L3977" i="1"/>
  <c r="I3977" i="1"/>
  <c r="Q3976" i="1"/>
  <c r="N3976" i="1"/>
  <c r="M3976" i="1"/>
  <c r="L3976" i="1"/>
  <c r="I3976" i="1"/>
  <c r="Q3975" i="1"/>
  <c r="N3975" i="1"/>
  <c r="M3975" i="1"/>
  <c r="L3975" i="1"/>
  <c r="I3975" i="1"/>
  <c r="Q3974" i="1"/>
  <c r="N3974" i="1"/>
  <c r="M3974" i="1"/>
  <c r="L3974" i="1"/>
  <c r="I3974" i="1"/>
  <c r="Q3973" i="1"/>
  <c r="N3973" i="1"/>
  <c r="M3973" i="1"/>
  <c r="L3973" i="1"/>
  <c r="I3973" i="1"/>
  <c r="Q3972" i="1"/>
  <c r="N3972" i="1"/>
  <c r="M3972" i="1"/>
  <c r="L3972" i="1"/>
  <c r="I3972" i="1"/>
  <c r="Q3971" i="1"/>
  <c r="N3971" i="1"/>
  <c r="M3971" i="1"/>
  <c r="L3971" i="1"/>
  <c r="I3971" i="1"/>
  <c r="Q3970" i="1"/>
  <c r="N3970" i="1"/>
  <c r="M3970" i="1"/>
  <c r="L3970" i="1"/>
  <c r="I3970" i="1"/>
  <c r="Q3969" i="1"/>
  <c r="N3969" i="1"/>
  <c r="M3969" i="1"/>
  <c r="L3969" i="1"/>
  <c r="I3969" i="1"/>
  <c r="Q3968" i="1"/>
  <c r="N3968" i="1"/>
  <c r="M3968" i="1"/>
  <c r="L3968" i="1"/>
  <c r="I3968" i="1"/>
  <c r="Q3967" i="1"/>
  <c r="N3967" i="1"/>
  <c r="M3967" i="1"/>
  <c r="L3967" i="1"/>
  <c r="I3967" i="1"/>
  <c r="Q3966" i="1"/>
  <c r="N3966" i="1"/>
  <c r="M3966" i="1"/>
  <c r="L3966" i="1"/>
  <c r="I3966" i="1"/>
  <c r="Q3965" i="1"/>
  <c r="N3965" i="1"/>
  <c r="M3965" i="1"/>
  <c r="L3965" i="1"/>
  <c r="I3965" i="1"/>
  <c r="Q3964" i="1"/>
  <c r="N3964" i="1"/>
  <c r="M3964" i="1"/>
  <c r="L3964" i="1"/>
  <c r="I3964" i="1"/>
  <c r="Q3963" i="1"/>
  <c r="N3963" i="1"/>
  <c r="M3963" i="1"/>
  <c r="L3963" i="1"/>
  <c r="I3963" i="1"/>
  <c r="Q3962" i="1"/>
  <c r="N3962" i="1"/>
  <c r="M3962" i="1"/>
  <c r="L3962" i="1"/>
  <c r="I3962" i="1"/>
  <c r="Q3961" i="1"/>
  <c r="N3961" i="1"/>
  <c r="M3961" i="1"/>
  <c r="L3961" i="1"/>
  <c r="I3961" i="1"/>
  <c r="Q3960" i="1"/>
  <c r="N3960" i="1"/>
  <c r="M3960" i="1"/>
  <c r="L3960" i="1"/>
  <c r="I3960" i="1"/>
  <c r="Q3959" i="1"/>
  <c r="N3959" i="1"/>
  <c r="M3959" i="1"/>
  <c r="L3959" i="1"/>
  <c r="I3959" i="1"/>
  <c r="Q3958" i="1"/>
  <c r="N3958" i="1"/>
  <c r="M3958" i="1"/>
  <c r="L3958" i="1"/>
  <c r="I3958" i="1"/>
  <c r="Q3957" i="1"/>
  <c r="N3957" i="1"/>
  <c r="M3957" i="1"/>
  <c r="L3957" i="1"/>
  <c r="I3957" i="1"/>
  <c r="Q3956" i="1"/>
  <c r="N3956" i="1"/>
  <c r="M3956" i="1"/>
  <c r="L3956" i="1"/>
  <c r="I3956" i="1"/>
  <c r="Q3955" i="1"/>
  <c r="N3955" i="1"/>
  <c r="M3955" i="1"/>
  <c r="L3955" i="1"/>
  <c r="I3955" i="1"/>
  <c r="Q3954" i="1"/>
  <c r="N3954" i="1"/>
  <c r="M3954" i="1"/>
  <c r="L3954" i="1"/>
  <c r="I3954" i="1"/>
  <c r="Q3953" i="1"/>
  <c r="N3953" i="1"/>
  <c r="M3953" i="1"/>
  <c r="L3953" i="1"/>
  <c r="I3953" i="1"/>
  <c r="Q3952" i="1"/>
  <c r="N3952" i="1"/>
  <c r="M3952" i="1"/>
  <c r="L3952" i="1"/>
  <c r="I3952" i="1"/>
  <c r="Q3951" i="1"/>
  <c r="N3951" i="1"/>
  <c r="M3951" i="1"/>
  <c r="L3951" i="1"/>
  <c r="I3951" i="1"/>
  <c r="Q3950" i="1"/>
  <c r="N3950" i="1"/>
  <c r="M3950" i="1"/>
  <c r="L3950" i="1"/>
  <c r="I3950" i="1"/>
  <c r="Q3949" i="1"/>
  <c r="N3949" i="1"/>
  <c r="M3949" i="1"/>
  <c r="L3949" i="1"/>
  <c r="I3949" i="1"/>
  <c r="Q3948" i="1"/>
  <c r="N3948" i="1"/>
  <c r="M3948" i="1"/>
  <c r="L3948" i="1"/>
  <c r="I3948" i="1"/>
  <c r="Q3947" i="1"/>
  <c r="N3947" i="1"/>
  <c r="M3947" i="1"/>
  <c r="L3947" i="1"/>
  <c r="I3947" i="1"/>
  <c r="Q3946" i="1"/>
  <c r="N3946" i="1"/>
  <c r="M3946" i="1"/>
  <c r="L3946" i="1"/>
  <c r="I3946" i="1"/>
  <c r="Q3945" i="1"/>
  <c r="N3945" i="1"/>
  <c r="M3945" i="1"/>
  <c r="L3945" i="1"/>
  <c r="I3945" i="1"/>
  <c r="Q3944" i="1"/>
  <c r="N3944" i="1"/>
  <c r="M3944" i="1"/>
  <c r="L3944" i="1"/>
  <c r="I3944" i="1"/>
  <c r="Q3943" i="1"/>
  <c r="N3943" i="1"/>
  <c r="M3943" i="1"/>
  <c r="L3943" i="1"/>
  <c r="I3943" i="1"/>
  <c r="Q3942" i="1"/>
  <c r="N3942" i="1"/>
  <c r="M3942" i="1"/>
  <c r="L3942" i="1"/>
  <c r="I3942" i="1"/>
  <c r="Q3941" i="1"/>
  <c r="N3941" i="1"/>
  <c r="M3941" i="1"/>
  <c r="L3941" i="1"/>
  <c r="I3941" i="1"/>
  <c r="Q3940" i="1"/>
  <c r="N3940" i="1"/>
  <c r="M3940" i="1"/>
  <c r="L3940" i="1"/>
  <c r="I3940" i="1"/>
  <c r="Q3939" i="1"/>
  <c r="N3939" i="1"/>
  <c r="M3939" i="1"/>
  <c r="L3939" i="1"/>
  <c r="I3939" i="1"/>
  <c r="Q3938" i="1"/>
  <c r="N3938" i="1"/>
  <c r="M3938" i="1"/>
  <c r="L3938" i="1"/>
  <c r="I3938" i="1"/>
  <c r="Q3937" i="1"/>
  <c r="N3937" i="1"/>
  <c r="M3937" i="1"/>
  <c r="L3937" i="1"/>
  <c r="I3937" i="1"/>
  <c r="Q3936" i="1"/>
  <c r="N3936" i="1"/>
  <c r="M3936" i="1"/>
  <c r="L3936" i="1"/>
  <c r="I3936" i="1"/>
  <c r="Q3935" i="1"/>
  <c r="N3935" i="1"/>
  <c r="M3935" i="1"/>
  <c r="L3935" i="1"/>
  <c r="I3935" i="1"/>
  <c r="Q3934" i="1"/>
  <c r="N3934" i="1"/>
  <c r="M3934" i="1"/>
  <c r="L3934" i="1"/>
  <c r="I3934" i="1"/>
  <c r="Q3933" i="1"/>
  <c r="N3933" i="1"/>
  <c r="M3933" i="1"/>
  <c r="L3933" i="1"/>
  <c r="I3933" i="1"/>
  <c r="Q3932" i="1"/>
  <c r="N3932" i="1"/>
  <c r="M3932" i="1"/>
  <c r="L3932" i="1"/>
  <c r="I3932" i="1"/>
  <c r="Q3931" i="1"/>
  <c r="N3931" i="1"/>
  <c r="M3931" i="1"/>
  <c r="L3931" i="1"/>
  <c r="I3931" i="1"/>
  <c r="Q3930" i="1"/>
  <c r="N3930" i="1"/>
  <c r="M3930" i="1"/>
  <c r="L3930" i="1"/>
  <c r="I3930" i="1"/>
  <c r="Q3929" i="1"/>
  <c r="N3929" i="1"/>
  <c r="M3929" i="1"/>
  <c r="L3929" i="1"/>
  <c r="I3929" i="1"/>
  <c r="Q3928" i="1"/>
  <c r="N3928" i="1"/>
  <c r="M3928" i="1"/>
  <c r="L3928" i="1"/>
  <c r="I3928" i="1"/>
  <c r="Q3927" i="1"/>
  <c r="N3927" i="1"/>
  <c r="M3927" i="1"/>
  <c r="L3927" i="1"/>
  <c r="I3927" i="1"/>
  <c r="Q3926" i="1"/>
  <c r="N3926" i="1"/>
  <c r="M3926" i="1"/>
  <c r="L3926" i="1"/>
  <c r="I3926" i="1"/>
  <c r="Q3925" i="1"/>
  <c r="N3925" i="1"/>
  <c r="M3925" i="1"/>
  <c r="L3925" i="1"/>
  <c r="I3925" i="1"/>
  <c r="Q3924" i="1"/>
  <c r="N3924" i="1"/>
  <c r="M3924" i="1"/>
  <c r="L3924" i="1"/>
  <c r="I3924" i="1"/>
  <c r="Q3923" i="1"/>
  <c r="N3923" i="1"/>
  <c r="M3923" i="1"/>
  <c r="L3923" i="1"/>
  <c r="I3923" i="1"/>
  <c r="Q3922" i="1"/>
  <c r="N3922" i="1"/>
  <c r="M3922" i="1"/>
  <c r="L3922" i="1"/>
  <c r="I3922" i="1"/>
  <c r="Q3921" i="1"/>
  <c r="N3921" i="1"/>
  <c r="M3921" i="1"/>
  <c r="L3921" i="1"/>
  <c r="I3921" i="1"/>
  <c r="Q3920" i="1"/>
  <c r="N3920" i="1"/>
  <c r="M3920" i="1"/>
  <c r="L3920" i="1"/>
  <c r="I3920" i="1"/>
  <c r="Q3919" i="1"/>
  <c r="N3919" i="1"/>
  <c r="M3919" i="1"/>
  <c r="L3919" i="1"/>
  <c r="I3919" i="1"/>
  <c r="Q3918" i="1"/>
  <c r="N3918" i="1"/>
  <c r="M3918" i="1"/>
  <c r="L3918" i="1"/>
  <c r="I3918" i="1"/>
  <c r="Q3917" i="1"/>
  <c r="N3917" i="1"/>
  <c r="M3917" i="1"/>
  <c r="L3917" i="1"/>
  <c r="I3917" i="1"/>
  <c r="Q3916" i="1"/>
  <c r="N3916" i="1"/>
  <c r="M3916" i="1"/>
  <c r="L3916" i="1"/>
  <c r="I3916" i="1"/>
  <c r="Q3915" i="1"/>
  <c r="N3915" i="1"/>
  <c r="M3915" i="1"/>
  <c r="L3915" i="1"/>
  <c r="I3915" i="1"/>
  <c r="Q3914" i="1"/>
  <c r="N3914" i="1"/>
  <c r="M3914" i="1"/>
  <c r="L3914" i="1"/>
  <c r="I3914" i="1"/>
  <c r="Q3913" i="1"/>
  <c r="N3913" i="1"/>
  <c r="M3913" i="1"/>
  <c r="L3913" i="1"/>
  <c r="I3913" i="1"/>
  <c r="Q3912" i="1"/>
  <c r="N3912" i="1"/>
  <c r="M3912" i="1"/>
  <c r="L3912" i="1"/>
  <c r="I3912" i="1"/>
  <c r="Q3911" i="1"/>
  <c r="N3911" i="1"/>
  <c r="M3911" i="1"/>
  <c r="L3911" i="1"/>
  <c r="I3911" i="1"/>
  <c r="Q3910" i="1"/>
  <c r="N3910" i="1"/>
  <c r="M3910" i="1"/>
  <c r="L3910" i="1"/>
  <c r="I3910" i="1"/>
  <c r="Q3909" i="1"/>
  <c r="N3909" i="1"/>
  <c r="M3909" i="1"/>
  <c r="L3909" i="1"/>
  <c r="I3909" i="1"/>
  <c r="Q3908" i="1"/>
  <c r="N3908" i="1"/>
  <c r="M3908" i="1"/>
  <c r="L3908" i="1"/>
  <c r="I3908" i="1"/>
  <c r="Q3907" i="1"/>
  <c r="N3907" i="1"/>
  <c r="M3907" i="1"/>
  <c r="L3907" i="1"/>
  <c r="I3907" i="1"/>
  <c r="Q3906" i="1"/>
  <c r="N3906" i="1"/>
  <c r="M3906" i="1"/>
  <c r="L3906" i="1"/>
  <c r="I3906" i="1"/>
  <c r="Q3905" i="1"/>
  <c r="N3905" i="1"/>
  <c r="M3905" i="1"/>
  <c r="L3905" i="1"/>
  <c r="I3905" i="1"/>
  <c r="Q3904" i="1"/>
  <c r="N3904" i="1"/>
  <c r="M3904" i="1"/>
  <c r="L3904" i="1"/>
  <c r="I3904" i="1"/>
  <c r="Q3903" i="1"/>
  <c r="N3903" i="1"/>
  <c r="M3903" i="1"/>
  <c r="L3903" i="1"/>
  <c r="I3903" i="1"/>
  <c r="Q3902" i="1"/>
  <c r="N3902" i="1"/>
  <c r="M3902" i="1"/>
  <c r="L3902" i="1"/>
  <c r="I3902" i="1"/>
  <c r="Q3901" i="1"/>
  <c r="N3901" i="1"/>
  <c r="M3901" i="1"/>
  <c r="L3901" i="1"/>
  <c r="I3901" i="1"/>
  <c r="Q3900" i="1"/>
  <c r="N3900" i="1"/>
  <c r="M3900" i="1"/>
  <c r="L3900" i="1"/>
  <c r="I3900" i="1"/>
  <c r="Q3899" i="1"/>
  <c r="N3899" i="1"/>
  <c r="M3899" i="1"/>
  <c r="L3899" i="1"/>
  <c r="I3899" i="1"/>
  <c r="Q3898" i="1"/>
  <c r="N3898" i="1"/>
  <c r="M3898" i="1"/>
  <c r="L3898" i="1"/>
  <c r="I3898" i="1"/>
  <c r="Q3897" i="1"/>
  <c r="N3897" i="1"/>
  <c r="M3897" i="1"/>
  <c r="L3897" i="1"/>
  <c r="I3897" i="1"/>
  <c r="Q3896" i="1"/>
  <c r="N3896" i="1"/>
  <c r="M3896" i="1"/>
  <c r="L3896" i="1"/>
  <c r="I3896" i="1"/>
  <c r="Q3895" i="1"/>
  <c r="N3895" i="1"/>
  <c r="M3895" i="1"/>
  <c r="L3895" i="1"/>
  <c r="I3895" i="1"/>
  <c r="Q3894" i="1"/>
  <c r="N3894" i="1"/>
  <c r="M3894" i="1"/>
  <c r="L3894" i="1"/>
  <c r="I3894" i="1"/>
  <c r="Q3893" i="1"/>
  <c r="N3893" i="1"/>
  <c r="M3893" i="1"/>
  <c r="L3893" i="1"/>
  <c r="I3893" i="1"/>
  <c r="Q3892" i="1"/>
  <c r="N3892" i="1"/>
  <c r="M3892" i="1"/>
  <c r="L3892" i="1"/>
  <c r="I3892" i="1"/>
  <c r="Q3891" i="1"/>
  <c r="N3891" i="1"/>
  <c r="M3891" i="1"/>
  <c r="L3891" i="1"/>
  <c r="I3891" i="1"/>
  <c r="Q3890" i="1"/>
  <c r="N3890" i="1"/>
  <c r="M3890" i="1"/>
  <c r="L3890" i="1"/>
  <c r="I3890" i="1"/>
  <c r="Q3889" i="1"/>
  <c r="N3889" i="1"/>
  <c r="M3889" i="1"/>
  <c r="L3889" i="1"/>
  <c r="I3889" i="1"/>
  <c r="Q3888" i="1"/>
  <c r="N3888" i="1"/>
  <c r="M3888" i="1"/>
  <c r="L3888" i="1"/>
  <c r="I3888" i="1"/>
  <c r="Q3887" i="1"/>
  <c r="N3887" i="1"/>
  <c r="M3887" i="1"/>
  <c r="L3887" i="1"/>
  <c r="I3887" i="1"/>
  <c r="Q3886" i="1"/>
  <c r="N3886" i="1"/>
  <c r="M3886" i="1"/>
  <c r="L3886" i="1"/>
  <c r="I3886" i="1"/>
  <c r="Q3885" i="1"/>
  <c r="N3885" i="1"/>
  <c r="M3885" i="1"/>
  <c r="L3885" i="1"/>
  <c r="I3885" i="1"/>
  <c r="Q3884" i="1"/>
  <c r="N3884" i="1"/>
  <c r="M3884" i="1"/>
  <c r="L3884" i="1"/>
  <c r="I3884" i="1"/>
  <c r="Q3883" i="1"/>
  <c r="N3883" i="1"/>
  <c r="M3883" i="1"/>
  <c r="L3883" i="1"/>
  <c r="I3883" i="1"/>
  <c r="Q3882" i="1"/>
  <c r="N3882" i="1"/>
  <c r="M3882" i="1"/>
  <c r="L3882" i="1"/>
  <c r="I3882" i="1"/>
  <c r="Q3881" i="1"/>
  <c r="N3881" i="1"/>
  <c r="M3881" i="1"/>
  <c r="L3881" i="1"/>
  <c r="I3881" i="1"/>
  <c r="Q3880" i="1"/>
  <c r="N3880" i="1"/>
  <c r="M3880" i="1"/>
  <c r="L3880" i="1"/>
  <c r="I3880" i="1"/>
  <c r="Q3879" i="1"/>
  <c r="N3879" i="1"/>
  <c r="M3879" i="1"/>
  <c r="L3879" i="1"/>
  <c r="I3879" i="1"/>
  <c r="Q3878" i="1"/>
  <c r="N3878" i="1"/>
  <c r="M3878" i="1"/>
  <c r="L3878" i="1"/>
  <c r="I3878" i="1"/>
  <c r="Q3877" i="1"/>
  <c r="N3877" i="1"/>
  <c r="M3877" i="1"/>
  <c r="L3877" i="1"/>
  <c r="I3877" i="1"/>
  <c r="Q3876" i="1"/>
  <c r="N3876" i="1"/>
  <c r="M3876" i="1"/>
  <c r="L3876" i="1"/>
  <c r="I3876" i="1"/>
  <c r="Q3875" i="1"/>
  <c r="N3875" i="1"/>
  <c r="M3875" i="1"/>
  <c r="L3875" i="1"/>
  <c r="I3875" i="1"/>
  <c r="Q3874" i="1"/>
  <c r="N3874" i="1"/>
  <c r="M3874" i="1"/>
  <c r="L3874" i="1"/>
  <c r="I3874" i="1"/>
  <c r="Q3873" i="1"/>
  <c r="N3873" i="1"/>
  <c r="M3873" i="1"/>
  <c r="L3873" i="1"/>
  <c r="I3873" i="1"/>
  <c r="Q3872" i="1"/>
  <c r="N3872" i="1"/>
  <c r="M3872" i="1"/>
  <c r="L3872" i="1"/>
  <c r="I3872" i="1"/>
  <c r="Q3871" i="1"/>
  <c r="N3871" i="1"/>
  <c r="M3871" i="1"/>
  <c r="L3871" i="1"/>
  <c r="I3871" i="1"/>
  <c r="Q3870" i="1"/>
  <c r="N3870" i="1"/>
  <c r="M3870" i="1"/>
  <c r="L3870" i="1"/>
  <c r="I3870" i="1"/>
  <c r="Q3869" i="1"/>
  <c r="N3869" i="1"/>
  <c r="M3869" i="1"/>
  <c r="L3869" i="1"/>
  <c r="I3869" i="1"/>
  <c r="Q3868" i="1"/>
  <c r="N3868" i="1"/>
  <c r="M3868" i="1"/>
  <c r="L3868" i="1"/>
  <c r="I3868" i="1"/>
  <c r="Q3867" i="1"/>
  <c r="N3867" i="1"/>
  <c r="M3867" i="1"/>
  <c r="L3867" i="1"/>
  <c r="I3867" i="1"/>
  <c r="Q3866" i="1"/>
  <c r="N3866" i="1"/>
  <c r="M3866" i="1"/>
  <c r="L3866" i="1"/>
  <c r="I3866" i="1"/>
  <c r="Q3865" i="1"/>
  <c r="N3865" i="1"/>
  <c r="M3865" i="1"/>
  <c r="L3865" i="1"/>
  <c r="I3865" i="1"/>
  <c r="Q3864" i="1"/>
  <c r="N3864" i="1"/>
  <c r="M3864" i="1"/>
  <c r="L3864" i="1"/>
  <c r="I3864" i="1"/>
  <c r="Q3863" i="1"/>
  <c r="N3863" i="1"/>
  <c r="M3863" i="1"/>
  <c r="L3863" i="1"/>
  <c r="I3863" i="1"/>
  <c r="Q3862" i="1"/>
  <c r="N3862" i="1"/>
  <c r="M3862" i="1"/>
  <c r="L3862" i="1"/>
  <c r="I3862" i="1"/>
  <c r="Q3861" i="1"/>
  <c r="N3861" i="1"/>
  <c r="M3861" i="1"/>
  <c r="L3861" i="1"/>
  <c r="I3861" i="1"/>
  <c r="Q3860" i="1"/>
  <c r="N3860" i="1"/>
  <c r="M3860" i="1"/>
  <c r="L3860" i="1"/>
  <c r="I3860" i="1"/>
  <c r="Q3859" i="1"/>
  <c r="N3859" i="1"/>
  <c r="M3859" i="1"/>
  <c r="L3859" i="1"/>
  <c r="I3859" i="1"/>
  <c r="Q3858" i="1"/>
  <c r="N3858" i="1"/>
  <c r="M3858" i="1"/>
  <c r="L3858" i="1"/>
  <c r="I3858" i="1"/>
  <c r="Q3857" i="1"/>
  <c r="N3857" i="1"/>
  <c r="M3857" i="1"/>
  <c r="L3857" i="1"/>
  <c r="I3857" i="1"/>
  <c r="Q3856" i="1"/>
  <c r="N3856" i="1"/>
  <c r="M3856" i="1"/>
  <c r="L3856" i="1"/>
  <c r="I3856" i="1"/>
  <c r="Q3855" i="1"/>
  <c r="N3855" i="1"/>
  <c r="M3855" i="1"/>
  <c r="L3855" i="1"/>
  <c r="I3855" i="1"/>
  <c r="Q3854" i="1"/>
  <c r="N3854" i="1"/>
  <c r="M3854" i="1"/>
  <c r="L3854" i="1"/>
  <c r="I3854" i="1"/>
  <c r="Q3853" i="1"/>
  <c r="N3853" i="1"/>
  <c r="M3853" i="1"/>
  <c r="L3853" i="1"/>
  <c r="I3853" i="1"/>
  <c r="Q3852" i="1"/>
  <c r="N3852" i="1"/>
  <c r="M3852" i="1"/>
  <c r="L3852" i="1"/>
  <c r="I3852" i="1"/>
  <c r="Q3851" i="1"/>
  <c r="N3851" i="1"/>
  <c r="M3851" i="1"/>
  <c r="L3851" i="1"/>
  <c r="I3851" i="1"/>
  <c r="Q3850" i="1"/>
  <c r="N3850" i="1"/>
  <c r="M3850" i="1"/>
  <c r="L3850" i="1"/>
  <c r="I3850" i="1"/>
  <c r="Q3849" i="1"/>
  <c r="N3849" i="1"/>
  <c r="M3849" i="1"/>
  <c r="L3849" i="1"/>
  <c r="I3849" i="1"/>
  <c r="Q3848" i="1"/>
  <c r="N3848" i="1"/>
  <c r="M3848" i="1"/>
  <c r="L3848" i="1"/>
  <c r="I3848" i="1"/>
  <c r="Q3847" i="1"/>
  <c r="N3847" i="1"/>
  <c r="M3847" i="1"/>
  <c r="L3847" i="1"/>
  <c r="I3847" i="1"/>
  <c r="Q3846" i="1"/>
  <c r="N3846" i="1"/>
  <c r="M3846" i="1"/>
  <c r="L3846" i="1"/>
  <c r="I3846" i="1"/>
  <c r="Q3845" i="1"/>
  <c r="N3845" i="1"/>
  <c r="M3845" i="1"/>
  <c r="L3845" i="1"/>
  <c r="I3845" i="1"/>
  <c r="Q3844" i="1"/>
  <c r="N3844" i="1"/>
  <c r="M3844" i="1"/>
  <c r="L3844" i="1"/>
  <c r="I3844" i="1"/>
  <c r="Q3843" i="1"/>
  <c r="N3843" i="1"/>
  <c r="M3843" i="1"/>
  <c r="L3843" i="1"/>
  <c r="I3843" i="1"/>
  <c r="Q3842" i="1"/>
  <c r="N3842" i="1"/>
  <c r="M3842" i="1"/>
  <c r="L3842" i="1"/>
  <c r="I3842" i="1"/>
  <c r="Q3841" i="1"/>
  <c r="N3841" i="1"/>
  <c r="M3841" i="1"/>
  <c r="L3841" i="1"/>
  <c r="I3841" i="1"/>
  <c r="Q3840" i="1"/>
  <c r="N3840" i="1"/>
  <c r="M3840" i="1"/>
  <c r="L3840" i="1"/>
  <c r="I3840" i="1"/>
  <c r="Q3839" i="1"/>
  <c r="N3839" i="1"/>
  <c r="M3839" i="1"/>
  <c r="L3839" i="1"/>
  <c r="I3839" i="1"/>
  <c r="Q3838" i="1"/>
  <c r="N3838" i="1"/>
  <c r="M3838" i="1"/>
  <c r="L3838" i="1"/>
  <c r="I3838" i="1"/>
  <c r="Q3837" i="1"/>
  <c r="N3837" i="1"/>
  <c r="M3837" i="1"/>
  <c r="L3837" i="1"/>
  <c r="I3837" i="1"/>
  <c r="Q3836" i="1"/>
  <c r="N3836" i="1"/>
  <c r="M3836" i="1"/>
  <c r="L3836" i="1"/>
  <c r="I3836" i="1"/>
  <c r="Q3835" i="1"/>
  <c r="N3835" i="1"/>
  <c r="M3835" i="1"/>
  <c r="L3835" i="1"/>
  <c r="I3835" i="1"/>
  <c r="Q3834" i="1"/>
  <c r="N3834" i="1"/>
  <c r="M3834" i="1"/>
  <c r="L3834" i="1"/>
  <c r="I3834" i="1"/>
  <c r="Q3833" i="1"/>
  <c r="N3833" i="1"/>
  <c r="M3833" i="1"/>
  <c r="L3833" i="1"/>
  <c r="I3833" i="1"/>
  <c r="Q3832" i="1"/>
  <c r="N3832" i="1"/>
  <c r="M3832" i="1"/>
  <c r="L3832" i="1"/>
  <c r="I3832" i="1"/>
  <c r="Q3831" i="1"/>
  <c r="N3831" i="1"/>
  <c r="M3831" i="1"/>
  <c r="L3831" i="1"/>
  <c r="I3831" i="1"/>
  <c r="Q3830" i="1"/>
  <c r="N3830" i="1"/>
  <c r="M3830" i="1"/>
  <c r="L3830" i="1"/>
  <c r="I3830" i="1"/>
  <c r="Q3829" i="1"/>
  <c r="N3829" i="1"/>
  <c r="M3829" i="1"/>
  <c r="L3829" i="1"/>
  <c r="I3829" i="1"/>
  <c r="Q3828" i="1"/>
  <c r="N3828" i="1"/>
  <c r="M3828" i="1"/>
  <c r="L3828" i="1"/>
  <c r="I3828" i="1"/>
  <c r="Q3827" i="1"/>
  <c r="N3827" i="1"/>
  <c r="M3827" i="1"/>
  <c r="L3827" i="1"/>
  <c r="I3827" i="1"/>
  <c r="Q3826" i="1"/>
  <c r="N3826" i="1"/>
  <c r="M3826" i="1"/>
  <c r="L3826" i="1"/>
  <c r="I3826" i="1"/>
  <c r="Q3825" i="1"/>
  <c r="N3825" i="1"/>
  <c r="M3825" i="1"/>
  <c r="L3825" i="1"/>
  <c r="I3825" i="1"/>
  <c r="Q3824" i="1"/>
  <c r="N3824" i="1"/>
  <c r="M3824" i="1"/>
  <c r="L3824" i="1"/>
  <c r="I3824" i="1"/>
  <c r="Q3823" i="1"/>
  <c r="N3823" i="1"/>
  <c r="M3823" i="1"/>
  <c r="L3823" i="1"/>
  <c r="I3823" i="1"/>
  <c r="Q3822" i="1"/>
  <c r="N3822" i="1"/>
  <c r="M3822" i="1"/>
  <c r="L3822" i="1"/>
  <c r="I3822" i="1"/>
  <c r="Q3821" i="1"/>
  <c r="N3821" i="1"/>
  <c r="M3821" i="1"/>
  <c r="L3821" i="1"/>
  <c r="I3821" i="1"/>
  <c r="Q3820" i="1"/>
  <c r="N3820" i="1"/>
  <c r="M3820" i="1"/>
  <c r="L3820" i="1"/>
  <c r="I3820" i="1"/>
  <c r="Q3819" i="1"/>
  <c r="N3819" i="1"/>
  <c r="M3819" i="1"/>
  <c r="L3819" i="1"/>
  <c r="I3819" i="1"/>
  <c r="Q3818" i="1"/>
  <c r="N3818" i="1"/>
  <c r="M3818" i="1"/>
  <c r="L3818" i="1"/>
  <c r="I3818" i="1"/>
  <c r="Q3817" i="1"/>
  <c r="N3817" i="1"/>
  <c r="M3817" i="1"/>
  <c r="L3817" i="1"/>
  <c r="I3817" i="1"/>
  <c r="Q3816" i="1"/>
  <c r="N3816" i="1"/>
  <c r="M3816" i="1"/>
  <c r="L3816" i="1"/>
  <c r="I3816" i="1"/>
  <c r="Q3815" i="1"/>
  <c r="N3815" i="1"/>
  <c r="M3815" i="1"/>
  <c r="L3815" i="1"/>
  <c r="I3815" i="1"/>
  <c r="Q3814" i="1"/>
  <c r="N3814" i="1"/>
  <c r="M3814" i="1"/>
  <c r="L3814" i="1"/>
  <c r="I3814" i="1"/>
  <c r="Q3813" i="1"/>
  <c r="N3813" i="1"/>
  <c r="M3813" i="1"/>
  <c r="L3813" i="1"/>
  <c r="I3813" i="1"/>
  <c r="Q3812" i="1"/>
  <c r="N3812" i="1"/>
  <c r="M3812" i="1"/>
  <c r="L3812" i="1"/>
  <c r="I3812" i="1"/>
  <c r="Q3811" i="1"/>
  <c r="N3811" i="1"/>
  <c r="M3811" i="1"/>
  <c r="L3811" i="1"/>
  <c r="I3811" i="1"/>
  <c r="Q3810" i="1"/>
  <c r="N3810" i="1"/>
  <c r="M3810" i="1"/>
  <c r="L3810" i="1"/>
  <c r="I3810" i="1"/>
  <c r="Q3809" i="1"/>
  <c r="N3809" i="1"/>
  <c r="M3809" i="1"/>
  <c r="L3809" i="1"/>
  <c r="I3809" i="1"/>
  <c r="Q3808" i="1"/>
  <c r="N3808" i="1"/>
  <c r="M3808" i="1"/>
  <c r="L3808" i="1"/>
  <c r="I3808" i="1"/>
  <c r="Q3807" i="1"/>
  <c r="N3807" i="1"/>
  <c r="M3807" i="1"/>
  <c r="L3807" i="1"/>
  <c r="I3807" i="1"/>
  <c r="Q3806" i="1"/>
  <c r="N3806" i="1"/>
  <c r="M3806" i="1"/>
  <c r="L3806" i="1"/>
  <c r="I3806" i="1"/>
  <c r="Q3805" i="1"/>
  <c r="N3805" i="1"/>
  <c r="M3805" i="1"/>
  <c r="L3805" i="1"/>
  <c r="I3805" i="1"/>
  <c r="Q3804" i="1"/>
  <c r="N3804" i="1"/>
  <c r="M3804" i="1"/>
  <c r="L3804" i="1"/>
  <c r="I3804" i="1"/>
  <c r="Q3803" i="1"/>
  <c r="N3803" i="1"/>
  <c r="M3803" i="1"/>
  <c r="L3803" i="1"/>
  <c r="I3803" i="1"/>
  <c r="Q3802" i="1"/>
  <c r="N3802" i="1"/>
  <c r="M3802" i="1"/>
  <c r="L3802" i="1"/>
  <c r="I3802" i="1"/>
  <c r="Q3801" i="1"/>
  <c r="N3801" i="1"/>
  <c r="M3801" i="1"/>
  <c r="L3801" i="1"/>
  <c r="I3801" i="1"/>
  <c r="Q3800" i="1"/>
  <c r="N3800" i="1"/>
  <c r="M3800" i="1"/>
  <c r="L3800" i="1"/>
  <c r="I3800" i="1"/>
  <c r="Q3799" i="1"/>
  <c r="N3799" i="1"/>
  <c r="M3799" i="1"/>
  <c r="L3799" i="1"/>
  <c r="I3799" i="1"/>
  <c r="Q3798" i="1"/>
  <c r="N3798" i="1"/>
  <c r="M3798" i="1"/>
  <c r="L3798" i="1"/>
  <c r="I3798" i="1"/>
  <c r="Q3797" i="1"/>
  <c r="N3797" i="1"/>
  <c r="M3797" i="1"/>
  <c r="L3797" i="1"/>
  <c r="I3797" i="1"/>
  <c r="Q3796" i="1"/>
  <c r="N3796" i="1"/>
  <c r="M3796" i="1"/>
  <c r="L3796" i="1"/>
  <c r="I3796" i="1"/>
  <c r="Q3795" i="1"/>
  <c r="N3795" i="1"/>
  <c r="M3795" i="1"/>
  <c r="L3795" i="1"/>
  <c r="I3795" i="1"/>
  <c r="Q3794" i="1"/>
  <c r="N3794" i="1"/>
  <c r="M3794" i="1"/>
  <c r="L3794" i="1"/>
  <c r="I3794" i="1"/>
  <c r="Q3793" i="1"/>
  <c r="N3793" i="1"/>
  <c r="M3793" i="1"/>
  <c r="L3793" i="1"/>
  <c r="I3793" i="1"/>
  <c r="Q3792" i="1"/>
  <c r="N3792" i="1"/>
  <c r="M3792" i="1"/>
  <c r="L3792" i="1"/>
  <c r="I3792" i="1"/>
  <c r="Q3791" i="1"/>
  <c r="N3791" i="1"/>
  <c r="M3791" i="1"/>
  <c r="L3791" i="1"/>
  <c r="I3791" i="1"/>
  <c r="Q3790" i="1"/>
  <c r="N3790" i="1"/>
  <c r="M3790" i="1"/>
  <c r="L3790" i="1"/>
  <c r="I3790" i="1"/>
  <c r="Q3789" i="1"/>
  <c r="N3789" i="1"/>
  <c r="M3789" i="1"/>
  <c r="L3789" i="1"/>
  <c r="I3789" i="1"/>
  <c r="Q3788" i="1"/>
  <c r="N3788" i="1"/>
  <c r="M3788" i="1"/>
  <c r="L3788" i="1"/>
  <c r="I3788" i="1"/>
  <c r="Q3787" i="1"/>
  <c r="N3787" i="1"/>
  <c r="M3787" i="1"/>
  <c r="L3787" i="1"/>
  <c r="I3787" i="1"/>
  <c r="Q3786" i="1"/>
  <c r="N3786" i="1"/>
  <c r="M3786" i="1"/>
  <c r="L3786" i="1"/>
  <c r="I3786" i="1"/>
  <c r="Q3785" i="1"/>
  <c r="N3785" i="1"/>
  <c r="M3785" i="1"/>
  <c r="L3785" i="1"/>
  <c r="I3785" i="1"/>
  <c r="Q3784" i="1"/>
  <c r="N3784" i="1"/>
  <c r="M3784" i="1"/>
  <c r="L3784" i="1"/>
  <c r="I3784" i="1"/>
  <c r="Q3783" i="1"/>
  <c r="N3783" i="1"/>
  <c r="M3783" i="1"/>
  <c r="L3783" i="1"/>
  <c r="I3783" i="1"/>
  <c r="Q3782" i="1"/>
  <c r="N3782" i="1"/>
  <c r="M3782" i="1"/>
  <c r="L3782" i="1"/>
  <c r="I3782" i="1"/>
  <c r="Q3781" i="1"/>
  <c r="N3781" i="1"/>
  <c r="M3781" i="1"/>
  <c r="L3781" i="1"/>
  <c r="I3781" i="1"/>
  <c r="Q3780" i="1"/>
  <c r="N3780" i="1"/>
  <c r="M3780" i="1"/>
  <c r="L3780" i="1"/>
  <c r="I3780" i="1"/>
  <c r="Q3779" i="1"/>
  <c r="N3779" i="1"/>
  <c r="M3779" i="1"/>
  <c r="L3779" i="1"/>
  <c r="I3779" i="1"/>
  <c r="Q3778" i="1"/>
  <c r="N3778" i="1"/>
  <c r="M3778" i="1"/>
  <c r="L3778" i="1"/>
  <c r="I3778" i="1"/>
  <c r="Q3777" i="1"/>
  <c r="N3777" i="1"/>
  <c r="M3777" i="1"/>
  <c r="L3777" i="1"/>
  <c r="I3777" i="1"/>
  <c r="Q3776" i="1"/>
  <c r="N3776" i="1"/>
  <c r="M3776" i="1"/>
  <c r="L3776" i="1"/>
  <c r="I3776" i="1"/>
  <c r="Q3775" i="1"/>
  <c r="N3775" i="1"/>
  <c r="M3775" i="1"/>
  <c r="L3775" i="1"/>
  <c r="I3775" i="1"/>
  <c r="Q3774" i="1"/>
  <c r="N3774" i="1"/>
  <c r="M3774" i="1"/>
  <c r="L3774" i="1"/>
  <c r="I3774" i="1"/>
  <c r="Q3773" i="1"/>
  <c r="N3773" i="1"/>
  <c r="M3773" i="1"/>
  <c r="L3773" i="1"/>
  <c r="I3773" i="1"/>
  <c r="Q3772" i="1"/>
  <c r="N3772" i="1"/>
  <c r="M3772" i="1"/>
  <c r="L3772" i="1"/>
  <c r="I3772" i="1"/>
  <c r="Q3771" i="1"/>
  <c r="N3771" i="1"/>
  <c r="M3771" i="1"/>
  <c r="L3771" i="1"/>
  <c r="I3771" i="1"/>
  <c r="Q3770" i="1"/>
  <c r="N3770" i="1"/>
  <c r="M3770" i="1"/>
  <c r="L3770" i="1"/>
  <c r="I3770" i="1"/>
  <c r="Q3769" i="1"/>
  <c r="N3769" i="1"/>
  <c r="M3769" i="1"/>
  <c r="L3769" i="1"/>
  <c r="I3769" i="1"/>
  <c r="Q3768" i="1"/>
  <c r="N3768" i="1"/>
  <c r="M3768" i="1"/>
  <c r="L3768" i="1"/>
  <c r="I3768" i="1"/>
  <c r="Q3767" i="1"/>
  <c r="N3767" i="1"/>
  <c r="M3767" i="1"/>
  <c r="L3767" i="1"/>
  <c r="I3767" i="1"/>
  <c r="Q3766" i="1"/>
  <c r="N3766" i="1"/>
  <c r="M3766" i="1"/>
  <c r="L3766" i="1"/>
  <c r="I3766" i="1"/>
  <c r="Q3765" i="1"/>
  <c r="N3765" i="1"/>
  <c r="M3765" i="1"/>
  <c r="L3765" i="1"/>
  <c r="I3765" i="1"/>
  <c r="Q3764" i="1"/>
  <c r="N3764" i="1"/>
  <c r="M3764" i="1"/>
  <c r="L3764" i="1"/>
  <c r="I3764" i="1"/>
  <c r="Q3763" i="1"/>
  <c r="N3763" i="1"/>
  <c r="M3763" i="1"/>
  <c r="L3763" i="1"/>
  <c r="I3763" i="1"/>
  <c r="Q3762" i="1"/>
  <c r="N3762" i="1"/>
  <c r="M3762" i="1"/>
  <c r="L3762" i="1"/>
  <c r="I3762" i="1"/>
  <c r="Q3761" i="1"/>
  <c r="N3761" i="1"/>
  <c r="M3761" i="1"/>
  <c r="L3761" i="1"/>
  <c r="I3761" i="1"/>
  <c r="Q3760" i="1"/>
  <c r="N3760" i="1"/>
  <c r="M3760" i="1"/>
  <c r="L3760" i="1"/>
  <c r="I3760" i="1"/>
  <c r="Q3759" i="1"/>
  <c r="N3759" i="1"/>
  <c r="M3759" i="1"/>
  <c r="L3759" i="1"/>
  <c r="I3759" i="1"/>
  <c r="Q3758" i="1"/>
  <c r="N3758" i="1"/>
  <c r="M3758" i="1"/>
  <c r="L3758" i="1"/>
  <c r="I3758" i="1"/>
  <c r="Q3757" i="1"/>
  <c r="N3757" i="1"/>
  <c r="M3757" i="1"/>
  <c r="L3757" i="1"/>
  <c r="I3757" i="1"/>
  <c r="Q3756" i="1"/>
  <c r="N3756" i="1"/>
  <c r="M3756" i="1"/>
  <c r="L3756" i="1"/>
  <c r="I3756" i="1"/>
  <c r="Q3755" i="1"/>
  <c r="N3755" i="1"/>
  <c r="M3755" i="1"/>
  <c r="L3755" i="1"/>
  <c r="I3755" i="1"/>
  <c r="Q3754" i="1"/>
  <c r="N3754" i="1"/>
  <c r="M3754" i="1"/>
  <c r="L3754" i="1"/>
  <c r="I3754" i="1"/>
  <c r="Q3753" i="1"/>
  <c r="N3753" i="1"/>
  <c r="M3753" i="1"/>
  <c r="L3753" i="1"/>
  <c r="I3753" i="1"/>
  <c r="Q3752" i="1"/>
  <c r="N3752" i="1"/>
  <c r="M3752" i="1"/>
  <c r="L3752" i="1"/>
  <c r="I3752" i="1"/>
  <c r="Q3751" i="1"/>
  <c r="N3751" i="1"/>
  <c r="M3751" i="1"/>
  <c r="L3751" i="1"/>
  <c r="I3751" i="1"/>
  <c r="Q3750" i="1"/>
  <c r="N3750" i="1"/>
  <c r="M3750" i="1"/>
  <c r="L3750" i="1"/>
  <c r="I3750" i="1"/>
  <c r="Q3749" i="1"/>
  <c r="N3749" i="1"/>
  <c r="M3749" i="1"/>
  <c r="L3749" i="1"/>
  <c r="I3749" i="1"/>
  <c r="Q3748" i="1"/>
  <c r="N3748" i="1"/>
  <c r="M3748" i="1"/>
  <c r="L3748" i="1"/>
  <c r="I3748" i="1"/>
  <c r="Q3747" i="1"/>
  <c r="N3747" i="1"/>
  <c r="M3747" i="1"/>
  <c r="L3747" i="1"/>
  <c r="I3747" i="1"/>
  <c r="Q3746" i="1"/>
  <c r="N3746" i="1"/>
  <c r="M3746" i="1"/>
  <c r="L3746" i="1"/>
  <c r="I3746" i="1"/>
  <c r="Q3745" i="1"/>
  <c r="N3745" i="1"/>
  <c r="M3745" i="1"/>
  <c r="L3745" i="1"/>
  <c r="I3745" i="1"/>
  <c r="Q3744" i="1"/>
  <c r="N3744" i="1"/>
  <c r="M3744" i="1"/>
  <c r="L3744" i="1"/>
  <c r="I3744" i="1"/>
  <c r="Q3743" i="1"/>
  <c r="N3743" i="1"/>
  <c r="M3743" i="1"/>
  <c r="L3743" i="1"/>
  <c r="I3743" i="1"/>
  <c r="Q3742" i="1"/>
  <c r="N3742" i="1"/>
  <c r="M3742" i="1"/>
  <c r="L3742" i="1"/>
  <c r="I3742" i="1"/>
  <c r="Q3741" i="1"/>
  <c r="N3741" i="1"/>
  <c r="M3741" i="1"/>
  <c r="L3741" i="1"/>
  <c r="I3741" i="1"/>
  <c r="Q3740" i="1"/>
  <c r="N3740" i="1"/>
  <c r="M3740" i="1"/>
  <c r="L3740" i="1"/>
  <c r="I3740" i="1"/>
  <c r="Q3739" i="1"/>
  <c r="N3739" i="1"/>
  <c r="M3739" i="1"/>
  <c r="L3739" i="1"/>
  <c r="I3739" i="1"/>
  <c r="Q3738" i="1"/>
  <c r="N3738" i="1"/>
  <c r="M3738" i="1"/>
  <c r="L3738" i="1"/>
  <c r="I3738" i="1"/>
  <c r="Q3737" i="1"/>
  <c r="N3737" i="1"/>
  <c r="M3737" i="1"/>
  <c r="L3737" i="1"/>
  <c r="I3737" i="1"/>
  <c r="Q3736" i="1"/>
  <c r="N3736" i="1"/>
  <c r="M3736" i="1"/>
  <c r="L3736" i="1"/>
  <c r="I3736" i="1"/>
  <c r="Q3735" i="1"/>
  <c r="N3735" i="1"/>
  <c r="M3735" i="1"/>
  <c r="L3735" i="1"/>
  <c r="I3735" i="1"/>
  <c r="Q3734" i="1"/>
  <c r="N3734" i="1"/>
  <c r="M3734" i="1"/>
  <c r="L3734" i="1"/>
  <c r="I3734" i="1"/>
  <c r="Q3733" i="1"/>
  <c r="N3733" i="1"/>
  <c r="M3733" i="1"/>
  <c r="L3733" i="1"/>
  <c r="I3733" i="1"/>
  <c r="Q3732" i="1"/>
  <c r="N3732" i="1"/>
  <c r="M3732" i="1"/>
  <c r="L3732" i="1"/>
  <c r="I3732" i="1"/>
  <c r="Q3731" i="1"/>
  <c r="N3731" i="1"/>
  <c r="M3731" i="1"/>
  <c r="L3731" i="1"/>
  <c r="I3731" i="1"/>
  <c r="Q3730" i="1"/>
  <c r="N3730" i="1"/>
  <c r="M3730" i="1"/>
  <c r="L3730" i="1"/>
  <c r="I3730" i="1"/>
  <c r="Q3729" i="1"/>
  <c r="N3729" i="1"/>
  <c r="M3729" i="1"/>
  <c r="L3729" i="1"/>
  <c r="I3729" i="1"/>
  <c r="Q3728" i="1"/>
  <c r="N3728" i="1"/>
  <c r="M3728" i="1"/>
  <c r="L3728" i="1"/>
  <c r="I3728" i="1"/>
  <c r="Q3727" i="1"/>
  <c r="N3727" i="1"/>
  <c r="M3727" i="1"/>
  <c r="L3727" i="1"/>
  <c r="I3727" i="1"/>
  <c r="Q3726" i="1"/>
  <c r="N3726" i="1"/>
  <c r="M3726" i="1"/>
  <c r="L3726" i="1"/>
  <c r="I3726" i="1"/>
  <c r="Q3725" i="1"/>
  <c r="N3725" i="1"/>
  <c r="M3725" i="1"/>
  <c r="L3725" i="1"/>
  <c r="I3725" i="1"/>
  <c r="Q3724" i="1"/>
  <c r="N3724" i="1"/>
  <c r="M3724" i="1"/>
  <c r="L3724" i="1"/>
  <c r="I3724" i="1"/>
  <c r="Q3723" i="1"/>
  <c r="N3723" i="1"/>
  <c r="M3723" i="1"/>
  <c r="L3723" i="1"/>
  <c r="I3723" i="1"/>
  <c r="Q3722" i="1"/>
  <c r="N3722" i="1"/>
  <c r="M3722" i="1"/>
  <c r="L3722" i="1"/>
  <c r="I3722" i="1"/>
  <c r="Q3721" i="1"/>
  <c r="N3721" i="1"/>
  <c r="M3721" i="1"/>
  <c r="L3721" i="1"/>
  <c r="I3721" i="1"/>
  <c r="Q3720" i="1"/>
  <c r="N3720" i="1"/>
  <c r="M3720" i="1"/>
  <c r="L3720" i="1"/>
  <c r="I3720" i="1"/>
  <c r="Q3719" i="1"/>
  <c r="N3719" i="1"/>
  <c r="M3719" i="1"/>
  <c r="L3719" i="1"/>
  <c r="I3719" i="1"/>
  <c r="Q3718" i="1"/>
  <c r="N3718" i="1"/>
  <c r="M3718" i="1"/>
  <c r="L3718" i="1"/>
  <c r="I3718" i="1"/>
  <c r="Q3717" i="1"/>
  <c r="N3717" i="1"/>
  <c r="M3717" i="1"/>
  <c r="L3717" i="1"/>
  <c r="I3717" i="1"/>
  <c r="Q3716" i="1"/>
  <c r="N3716" i="1"/>
  <c r="M3716" i="1"/>
  <c r="L3716" i="1"/>
  <c r="I3716" i="1"/>
  <c r="Q3715" i="1"/>
  <c r="N3715" i="1"/>
  <c r="M3715" i="1"/>
  <c r="L3715" i="1"/>
  <c r="I3715" i="1"/>
  <c r="Q3714" i="1"/>
  <c r="N3714" i="1"/>
  <c r="M3714" i="1"/>
  <c r="L3714" i="1"/>
  <c r="I3714" i="1"/>
  <c r="Q3713" i="1"/>
  <c r="N3713" i="1"/>
  <c r="M3713" i="1"/>
  <c r="L3713" i="1"/>
  <c r="I3713" i="1"/>
  <c r="Q3712" i="1"/>
  <c r="N3712" i="1"/>
  <c r="M3712" i="1"/>
  <c r="L3712" i="1"/>
  <c r="I3712" i="1"/>
  <c r="Q3711" i="1"/>
  <c r="N3711" i="1"/>
  <c r="M3711" i="1"/>
  <c r="L3711" i="1"/>
  <c r="I3711" i="1"/>
  <c r="Q3710" i="1"/>
  <c r="N3710" i="1"/>
  <c r="M3710" i="1"/>
  <c r="L3710" i="1"/>
  <c r="I3710" i="1"/>
  <c r="Q3709" i="1"/>
  <c r="N3709" i="1"/>
  <c r="M3709" i="1"/>
  <c r="L3709" i="1"/>
  <c r="I3709" i="1"/>
  <c r="Q3708" i="1"/>
  <c r="N3708" i="1"/>
  <c r="M3708" i="1"/>
  <c r="L3708" i="1"/>
  <c r="I3708" i="1"/>
  <c r="Q3707" i="1"/>
  <c r="N3707" i="1"/>
  <c r="M3707" i="1"/>
  <c r="L3707" i="1"/>
  <c r="I3707" i="1"/>
  <c r="Q3706" i="1"/>
  <c r="N3706" i="1"/>
  <c r="M3706" i="1"/>
  <c r="L3706" i="1"/>
  <c r="I3706" i="1"/>
  <c r="Q3705" i="1"/>
  <c r="N3705" i="1"/>
  <c r="M3705" i="1"/>
  <c r="L3705" i="1"/>
  <c r="I3705" i="1"/>
  <c r="Q3704" i="1"/>
  <c r="N3704" i="1"/>
  <c r="M3704" i="1"/>
  <c r="L3704" i="1"/>
  <c r="I3704" i="1"/>
  <c r="Q3703" i="1"/>
  <c r="N3703" i="1"/>
  <c r="M3703" i="1"/>
  <c r="L3703" i="1"/>
  <c r="I3703" i="1"/>
  <c r="Q3702" i="1"/>
  <c r="N3702" i="1"/>
  <c r="M3702" i="1"/>
  <c r="L3702" i="1"/>
  <c r="I3702" i="1"/>
  <c r="Q3701" i="1"/>
  <c r="N3701" i="1"/>
  <c r="M3701" i="1"/>
  <c r="L3701" i="1"/>
  <c r="I3701" i="1"/>
  <c r="Q3700" i="1"/>
  <c r="N3700" i="1"/>
  <c r="M3700" i="1"/>
  <c r="L3700" i="1"/>
  <c r="I3700" i="1"/>
  <c r="Q3699" i="1"/>
  <c r="N3699" i="1"/>
  <c r="M3699" i="1"/>
  <c r="L3699" i="1"/>
  <c r="I3699" i="1"/>
  <c r="Q3698" i="1"/>
  <c r="N3698" i="1"/>
  <c r="M3698" i="1"/>
  <c r="L3698" i="1"/>
  <c r="I3698" i="1"/>
  <c r="Q3697" i="1"/>
  <c r="N3697" i="1"/>
  <c r="M3697" i="1"/>
  <c r="L3697" i="1"/>
  <c r="I3697" i="1"/>
  <c r="Q3696" i="1"/>
  <c r="N3696" i="1"/>
  <c r="M3696" i="1"/>
  <c r="L3696" i="1"/>
  <c r="I3696" i="1"/>
  <c r="Q3695" i="1"/>
  <c r="N3695" i="1"/>
  <c r="M3695" i="1"/>
  <c r="L3695" i="1"/>
  <c r="I3695" i="1"/>
  <c r="Q3694" i="1"/>
  <c r="N3694" i="1"/>
  <c r="M3694" i="1"/>
  <c r="L3694" i="1"/>
  <c r="I3694" i="1"/>
  <c r="Q3693" i="1"/>
  <c r="N3693" i="1"/>
  <c r="M3693" i="1"/>
  <c r="L3693" i="1"/>
  <c r="I3693" i="1"/>
  <c r="Q3692" i="1"/>
  <c r="N3692" i="1"/>
  <c r="M3692" i="1"/>
  <c r="L3692" i="1"/>
  <c r="I3692" i="1"/>
  <c r="Q3691" i="1"/>
  <c r="N3691" i="1"/>
  <c r="M3691" i="1"/>
  <c r="L3691" i="1"/>
  <c r="I3691" i="1"/>
  <c r="Q3690" i="1"/>
  <c r="N3690" i="1"/>
  <c r="M3690" i="1"/>
  <c r="L3690" i="1"/>
  <c r="I3690" i="1"/>
  <c r="Q3689" i="1"/>
  <c r="N3689" i="1"/>
  <c r="M3689" i="1"/>
  <c r="L3689" i="1"/>
  <c r="I3689" i="1"/>
  <c r="Q3688" i="1"/>
  <c r="N3688" i="1"/>
  <c r="M3688" i="1"/>
  <c r="L3688" i="1"/>
  <c r="I3688" i="1"/>
  <c r="Q3687" i="1"/>
  <c r="N3687" i="1"/>
  <c r="M3687" i="1"/>
  <c r="L3687" i="1"/>
  <c r="I3687" i="1"/>
  <c r="Q3686" i="1"/>
  <c r="N3686" i="1"/>
  <c r="M3686" i="1"/>
  <c r="L3686" i="1"/>
  <c r="I3686" i="1"/>
  <c r="Q3685" i="1"/>
  <c r="N3685" i="1"/>
  <c r="M3685" i="1"/>
  <c r="L3685" i="1"/>
  <c r="I3685" i="1"/>
  <c r="Q3684" i="1"/>
  <c r="N3684" i="1"/>
  <c r="M3684" i="1"/>
  <c r="L3684" i="1"/>
  <c r="I3684" i="1"/>
  <c r="Q3683" i="1"/>
  <c r="N3683" i="1"/>
  <c r="M3683" i="1"/>
  <c r="L3683" i="1"/>
  <c r="I3683" i="1"/>
  <c r="Q3682" i="1"/>
  <c r="N3682" i="1"/>
  <c r="M3682" i="1"/>
  <c r="L3682" i="1"/>
  <c r="I3682" i="1"/>
  <c r="Q3681" i="1"/>
  <c r="N3681" i="1"/>
  <c r="M3681" i="1"/>
  <c r="L3681" i="1"/>
  <c r="I3681" i="1"/>
  <c r="Q3680" i="1"/>
  <c r="N3680" i="1"/>
  <c r="M3680" i="1"/>
  <c r="L3680" i="1"/>
  <c r="I3680" i="1"/>
  <c r="Q3679" i="1"/>
  <c r="N3679" i="1"/>
  <c r="M3679" i="1"/>
  <c r="L3679" i="1"/>
  <c r="I3679" i="1"/>
  <c r="Q3678" i="1"/>
  <c r="N3678" i="1"/>
  <c r="M3678" i="1"/>
  <c r="L3678" i="1"/>
  <c r="I3678" i="1"/>
  <c r="Q3677" i="1"/>
  <c r="N3677" i="1"/>
  <c r="M3677" i="1"/>
  <c r="L3677" i="1"/>
  <c r="I3677" i="1"/>
  <c r="Q3676" i="1"/>
  <c r="N3676" i="1"/>
  <c r="M3676" i="1"/>
  <c r="L3676" i="1"/>
  <c r="I3676" i="1"/>
  <c r="Q3675" i="1"/>
  <c r="N3675" i="1"/>
  <c r="M3675" i="1"/>
  <c r="L3675" i="1"/>
  <c r="I3675" i="1"/>
  <c r="Q3674" i="1"/>
  <c r="N3674" i="1"/>
  <c r="M3674" i="1"/>
  <c r="L3674" i="1"/>
  <c r="I3674" i="1"/>
  <c r="Q3673" i="1"/>
  <c r="N3673" i="1"/>
  <c r="M3673" i="1"/>
  <c r="L3673" i="1"/>
  <c r="I3673" i="1"/>
  <c r="Q3672" i="1"/>
  <c r="N3672" i="1"/>
  <c r="M3672" i="1"/>
  <c r="L3672" i="1"/>
  <c r="I3672" i="1"/>
  <c r="Q3671" i="1"/>
  <c r="N3671" i="1"/>
  <c r="M3671" i="1"/>
  <c r="L3671" i="1"/>
  <c r="I3671" i="1"/>
  <c r="Q3670" i="1"/>
  <c r="N3670" i="1"/>
  <c r="M3670" i="1"/>
  <c r="L3670" i="1"/>
  <c r="I3670" i="1"/>
  <c r="Q3669" i="1"/>
  <c r="N3669" i="1"/>
  <c r="M3669" i="1"/>
  <c r="L3669" i="1"/>
  <c r="I3669" i="1"/>
  <c r="Q3668" i="1"/>
  <c r="N3668" i="1"/>
  <c r="M3668" i="1"/>
  <c r="L3668" i="1"/>
  <c r="I3668" i="1"/>
  <c r="Q3667" i="1"/>
  <c r="N3667" i="1"/>
  <c r="M3667" i="1"/>
  <c r="L3667" i="1"/>
  <c r="I3667" i="1"/>
  <c r="Q3666" i="1"/>
  <c r="N3666" i="1"/>
  <c r="M3666" i="1"/>
  <c r="L3666" i="1"/>
  <c r="I3666" i="1"/>
  <c r="Q3665" i="1"/>
  <c r="N3665" i="1"/>
  <c r="M3665" i="1"/>
  <c r="L3665" i="1"/>
  <c r="I3665" i="1"/>
  <c r="Q3664" i="1"/>
  <c r="N3664" i="1"/>
  <c r="M3664" i="1"/>
  <c r="L3664" i="1"/>
  <c r="I3664" i="1"/>
  <c r="Q3663" i="1"/>
  <c r="N3663" i="1"/>
  <c r="M3663" i="1"/>
  <c r="L3663" i="1"/>
  <c r="I3663" i="1"/>
  <c r="Q3662" i="1"/>
  <c r="N3662" i="1"/>
  <c r="M3662" i="1"/>
  <c r="L3662" i="1"/>
  <c r="I3662" i="1"/>
  <c r="Q3661" i="1"/>
  <c r="N3661" i="1"/>
  <c r="M3661" i="1"/>
  <c r="L3661" i="1"/>
  <c r="I3661" i="1"/>
  <c r="Q3660" i="1"/>
  <c r="N3660" i="1"/>
  <c r="M3660" i="1"/>
  <c r="L3660" i="1"/>
  <c r="I3660" i="1"/>
  <c r="Q3659" i="1"/>
  <c r="N3659" i="1"/>
  <c r="M3659" i="1"/>
  <c r="L3659" i="1"/>
  <c r="I3659" i="1"/>
  <c r="Q3658" i="1"/>
  <c r="N3658" i="1"/>
  <c r="M3658" i="1"/>
  <c r="L3658" i="1"/>
  <c r="I3658" i="1"/>
  <c r="Q3657" i="1"/>
  <c r="N3657" i="1"/>
  <c r="M3657" i="1"/>
  <c r="L3657" i="1"/>
  <c r="I3657" i="1"/>
  <c r="Q3656" i="1"/>
  <c r="N3656" i="1"/>
  <c r="M3656" i="1"/>
  <c r="L3656" i="1"/>
  <c r="I3656" i="1"/>
  <c r="Q3655" i="1"/>
  <c r="N3655" i="1"/>
  <c r="M3655" i="1"/>
  <c r="L3655" i="1"/>
  <c r="I3655" i="1"/>
  <c r="Q3654" i="1"/>
  <c r="N3654" i="1"/>
  <c r="M3654" i="1"/>
  <c r="L3654" i="1"/>
  <c r="I3654" i="1"/>
  <c r="Q3653" i="1"/>
  <c r="N3653" i="1"/>
  <c r="M3653" i="1"/>
  <c r="L3653" i="1"/>
  <c r="I3653" i="1"/>
  <c r="Q3652" i="1"/>
  <c r="N3652" i="1"/>
  <c r="M3652" i="1"/>
  <c r="L3652" i="1"/>
  <c r="I3652" i="1"/>
  <c r="Q3651" i="1"/>
  <c r="N3651" i="1"/>
  <c r="M3651" i="1"/>
  <c r="L3651" i="1"/>
  <c r="I3651" i="1"/>
  <c r="Q3650" i="1"/>
  <c r="N3650" i="1"/>
  <c r="M3650" i="1"/>
  <c r="L3650" i="1"/>
  <c r="I3650" i="1"/>
  <c r="Q3649" i="1"/>
  <c r="N3649" i="1"/>
  <c r="M3649" i="1"/>
  <c r="L3649" i="1"/>
  <c r="I3649" i="1"/>
  <c r="Q3648" i="1"/>
  <c r="N3648" i="1"/>
  <c r="M3648" i="1"/>
  <c r="L3648" i="1"/>
  <c r="I3648" i="1"/>
  <c r="Q3647" i="1"/>
  <c r="N3647" i="1"/>
  <c r="M3647" i="1"/>
  <c r="L3647" i="1"/>
  <c r="I3647" i="1"/>
  <c r="Q3646" i="1"/>
  <c r="N3646" i="1"/>
  <c r="M3646" i="1"/>
  <c r="L3646" i="1"/>
  <c r="I3646" i="1"/>
  <c r="Q3645" i="1"/>
  <c r="N3645" i="1"/>
  <c r="M3645" i="1"/>
  <c r="L3645" i="1"/>
  <c r="I3645" i="1"/>
  <c r="Q3644" i="1"/>
  <c r="N3644" i="1"/>
  <c r="M3644" i="1"/>
  <c r="L3644" i="1"/>
  <c r="I3644" i="1"/>
  <c r="Q3643" i="1"/>
  <c r="N3643" i="1"/>
  <c r="M3643" i="1"/>
  <c r="L3643" i="1"/>
  <c r="I3643" i="1"/>
  <c r="Q3642" i="1"/>
  <c r="N3642" i="1"/>
  <c r="M3642" i="1"/>
  <c r="L3642" i="1"/>
  <c r="I3642" i="1"/>
  <c r="Q3641" i="1"/>
  <c r="N3641" i="1"/>
  <c r="M3641" i="1"/>
  <c r="L3641" i="1"/>
  <c r="I3641" i="1"/>
  <c r="Q3640" i="1"/>
  <c r="N3640" i="1"/>
  <c r="M3640" i="1"/>
  <c r="L3640" i="1"/>
  <c r="I3640" i="1"/>
  <c r="Q3639" i="1"/>
  <c r="N3639" i="1"/>
  <c r="M3639" i="1"/>
  <c r="L3639" i="1"/>
  <c r="I3639" i="1"/>
  <c r="Q3638" i="1"/>
  <c r="N3638" i="1"/>
  <c r="M3638" i="1"/>
  <c r="L3638" i="1"/>
  <c r="I3638" i="1"/>
  <c r="Q3637" i="1"/>
  <c r="N3637" i="1"/>
  <c r="M3637" i="1"/>
  <c r="L3637" i="1"/>
  <c r="I3637" i="1"/>
  <c r="Q3636" i="1"/>
  <c r="N3636" i="1"/>
  <c r="M3636" i="1"/>
  <c r="L3636" i="1"/>
  <c r="I3636" i="1"/>
  <c r="Q3635" i="1"/>
  <c r="N3635" i="1"/>
  <c r="M3635" i="1"/>
  <c r="L3635" i="1"/>
  <c r="I3635" i="1"/>
  <c r="Q3634" i="1"/>
  <c r="N3634" i="1"/>
  <c r="M3634" i="1"/>
  <c r="L3634" i="1"/>
  <c r="I3634" i="1"/>
  <c r="Q3633" i="1"/>
  <c r="N3633" i="1"/>
  <c r="M3633" i="1"/>
  <c r="L3633" i="1"/>
  <c r="I3633" i="1"/>
  <c r="Q3632" i="1"/>
  <c r="N3632" i="1"/>
  <c r="M3632" i="1"/>
  <c r="L3632" i="1"/>
  <c r="I3632" i="1"/>
  <c r="Q3631" i="1"/>
  <c r="N3631" i="1"/>
  <c r="M3631" i="1"/>
  <c r="L3631" i="1"/>
  <c r="I3631" i="1"/>
  <c r="Q3630" i="1"/>
  <c r="N3630" i="1"/>
  <c r="M3630" i="1"/>
  <c r="L3630" i="1"/>
  <c r="I3630" i="1"/>
  <c r="Q3629" i="1"/>
  <c r="N3629" i="1"/>
  <c r="M3629" i="1"/>
  <c r="L3629" i="1"/>
  <c r="I3629" i="1"/>
  <c r="Q3628" i="1"/>
  <c r="N3628" i="1"/>
  <c r="M3628" i="1"/>
  <c r="L3628" i="1"/>
  <c r="I3628" i="1"/>
  <c r="Q3627" i="1"/>
  <c r="N3627" i="1"/>
  <c r="M3627" i="1"/>
  <c r="L3627" i="1"/>
  <c r="I3627" i="1"/>
  <c r="Q3626" i="1"/>
  <c r="N3626" i="1"/>
  <c r="M3626" i="1"/>
  <c r="L3626" i="1"/>
  <c r="I3626" i="1"/>
  <c r="Q3625" i="1"/>
  <c r="N3625" i="1"/>
  <c r="M3625" i="1"/>
  <c r="L3625" i="1"/>
  <c r="I3625" i="1"/>
  <c r="Q3624" i="1"/>
  <c r="N3624" i="1"/>
  <c r="M3624" i="1"/>
  <c r="L3624" i="1"/>
  <c r="I3624" i="1"/>
  <c r="Q3623" i="1"/>
  <c r="N3623" i="1"/>
  <c r="M3623" i="1"/>
  <c r="L3623" i="1"/>
  <c r="I3623" i="1"/>
  <c r="Q3622" i="1"/>
  <c r="N3622" i="1"/>
  <c r="M3622" i="1"/>
  <c r="L3622" i="1"/>
  <c r="I3622" i="1"/>
  <c r="Q3621" i="1"/>
  <c r="N3621" i="1"/>
  <c r="M3621" i="1"/>
  <c r="L3621" i="1"/>
  <c r="I3621" i="1"/>
  <c r="Q3620" i="1"/>
  <c r="N3620" i="1"/>
  <c r="M3620" i="1"/>
  <c r="L3620" i="1"/>
  <c r="I3620" i="1"/>
  <c r="Q3619" i="1"/>
  <c r="N3619" i="1"/>
  <c r="M3619" i="1"/>
  <c r="L3619" i="1"/>
  <c r="I3619" i="1"/>
  <c r="Q3618" i="1"/>
  <c r="N3618" i="1"/>
  <c r="M3618" i="1"/>
  <c r="L3618" i="1"/>
  <c r="I3618" i="1"/>
  <c r="Q3617" i="1"/>
  <c r="N3617" i="1"/>
  <c r="M3617" i="1"/>
  <c r="L3617" i="1"/>
  <c r="I3617" i="1"/>
  <c r="Q3616" i="1"/>
  <c r="N3616" i="1"/>
  <c r="M3616" i="1"/>
  <c r="L3616" i="1"/>
  <c r="I3616" i="1"/>
  <c r="Q3615" i="1"/>
  <c r="N3615" i="1"/>
  <c r="M3615" i="1"/>
  <c r="L3615" i="1"/>
  <c r="I3615" i="1"/>
  <c r="Q3614" i="1"/>
  <c r="N3614" i="1"/>
  <c r="M3614" i="1"/>
  <c r="L3614" i="1"/>
  <c r="I3614" i="1"/>
  <c r="Q3613" i="1"/>
  <c r="N3613" i="1"/>
  <c r="M3613" i="1"/>
  <c r="L3613" i="1"/>
  <c r="I3613" i="1"/>
  <c r="Q3612" i="1"/>
  <c r="N3612" i="1"/>
  <c r="M3612" i="1"/>
  <c r="L3612" i="1"/>
  <c r="I3612" i="1"/>
  <c r="Q3611" i="1"/>
  <c r="N3611" i="1"/>
  <c r="M3611" i="1"/>
  <c r="L3611" i="1"/>
  <c r="I3611" i="1"/>
  <c r="Q3610" i="1"/>
  <c r="N3610" i="1"/>
  <c r="M3610" i="1"/>
  <c r="L3610" i="1"/>
  <c r="I3610" i="1"/>
  <c r="Q3609" i="1"/>
  <c r="N3609" i="1"/>
  <c r="M3609" i="1"/>
  <c r="L3609" i="1"/>
  <c r="I3609" i="1"/>
  <c r="Q3608" i="1"/>
  <c r="N3608" i="1"/>
  <c r="M3608" i="1"/>
  <c r="L3608" i="1"/>
  <c r="I3608" i="1"/>
  <c r="Q3607" i="1"/>
  <c r="N3607" i="1"/>
  <c r="M3607" i="1"/>
  <c r="L3607" i="1"/>
  <c r="I3607" i="1"/>
  <c r="Q3606" i="1"/>
  <c r="N3606" i="1"/>
  <c r="M3606" i="1"/>
  <c r="L3606" i="1"/>
  <c r="I3606" i="1"/>
  <c r="Q3605" i="1"/>
  <c r="N3605" i="1"/>
  <c r="M3605" i="1"/>
  <c r="L3605" i="1"/>
  <c r="I3605" i="1"/>
  <c r="Q3604" i="1"/>
  <c r="N3604" i="1"/>
  <c r="M3604" i="1"/>
  <c r="L3604" i="1"/>
  <c r="I3604" i="1"/>
  <c r="Q3603" i="1"/>
  <c r="N3603" i="1"/>
  <c r="M3603" i="1"/>
  <c r="L3603" i="1"/>
  <c r="I3603" i="1"/>
  <c r="Q3602" i="1"/>
  <c r="N3602" i="1"/>
  <c r="M3602" i="1"/>
  <c r="L3602" i="1"/>
  <c r="I3602" i="1"/>
  <c r="Q3601" i="1"/>
  <c r="N3601" i="1"/>
  <c r="M3601" i="1"/>
  <c r="L3601" i="1"/>
  <c r="I3601" i="1"/>
  <c r="Q3600" i="1"/>
  <c r="N3600" i="1"/>
  <c r="M3600" i="1"/>
  <c r="L3600" i="1"/>
  <c r="I3600" i="1"/>
  <c r="Q3599" i="1"/>
  <c r="N3599" i="1"/>
  <c r="M3599" i="1"/>
  <c r="L3599" i="1"/>
  <c r="I3599" i="1"/>
  <c r="Q3598" i="1"/>
  <c r="N3598" i="1"/>
  <c r="M3598" i="1"/>
  <c r="L3598" i="1"/>
  <c r="I3598" i="1"/>
  <c r="Q3597" i="1"/>
  <c r="N3597" i="1"/>
  <c r="M3597" i="1"/>
  <c r="L3597" i="1"/>
  <c r="I3597" i="1"/>
  <c r="Q3596" i="1"/>
  <c r="N3596" i="1"/>
  <c r="M3596" i="1"/>
  <c r="L3596" i="1"/>
  <c r="I3596" i="1"/>
  <c r="Q3595" i="1"/>
  <c r="N3595" i="1"/>
  <c r="M3595" i="1"/>
  <c r="L3595" i="1"/>
  <c r="I3595" i="1"/>
  <c r="Q3594" i="1"/>
  <c r="N3594" i="1"/>
  <c r="M3594" i="1"/>
  <c r="L3594" i="1"/>
  <c r="I3594" i="1"/>
  <c r="Q3593" i="1"/>
  <c r="N3593" i="1"/>
  <c r="M3593" i="1"/>
  <c r="L3593" i="1"/>
  <c r="I3593" i="1"/>
  <c r="Q3592" i="1"/>
  <c r="N3592" i="1"/>
  <c r="M3592" i="1"/>
  <c r="L3592" i="1"/>
  <c r="I3592" i="1"/>
  <c r="Q3591" i="1"/>
  <c r="N3591" i="1"/>
  <c r="M3591" i="1"/>
  <c r="L3591" i="1"/>
  <c r="I3591" i="1"/>
  <c r="Q3590" i="1"/>
  <c r="N3590" i="1"/>
  <c r="M3590" i="1"/>
  <c r="L3590" i="1"/>
  <c r="I3590" i="1"/>
  <c r="Q3589" i="1"/>
  <c r="N3589" i="1"/>
  <c r="M3589" i="1"/>
  <c r="L3589" i="1"/>
  <c r="I3589" i="1"/>
  <c r="Q3588" i="1"/>
  <c r="N3588" i="1"/>
  <c r="M3588" i="1"/>
  <c r="L3588" i="1"/>
  <c r="I3588" i="1"/>
  <c r="Q3587" i="1"/>
  <c r="N3587" i="1"/>
  <c r="M3587" i="1"/>
  <c r="L3587" i="1"/>
  <c r="I3587" i="1"/>
  <c r="Q3586" i="1"/>
  <c r="N3586" i="1"/>
  <c r="M3586" i="1"/>
  <c r="L3586" i="1"/>
  <c r="I3586" i="1"/>
  <c r="Q3585" i="1"/>
  <c r="N3585" i="1"/>
  <c r="M3585" i="1"/>
  <c r="L3585" i="1"/>
  <c r="I3585" i="1"/>
  <c r="Q3584" i="1"/>
  <c r="N3584" i="1"/>
  <c r="M3584" i="1"/>
  <c r="L3584" i="1"/>
  <c r="I3584" i="1"/>
  <c r="Q3583" i="1"/>
  <c r="N3583" i="1"/>
  <c r="M3583" i="1"/>
  <c r="L3583" i="1"/>
  <c r="I3583" i="1"/>
  <c r="Q3582" i="1"/>
  <c r="N3582" i="1"/>
  <c r="M3582" i="1"/>
  <c r="L3582" i="1"/>
  <c r="I3582" i="1"/>
  <c r="Q3581" i="1"/>
  <c r="N3581" i="1"/>
  <c r="M3581" i="1"/>
  <c r="L3581" i="1"/>
  <c r="I3581" i="1"/>
  <c r="Q3580" i="1"/>
  <c r="N3580" i="1"/>
  <c r="M3580" i="1"/>
  <c r="L3580" i="1"/>
  <c r="I3580" i="1"/>
  <c r="Q3579" i="1"/>
  <c r="N3579" i="1"/>
  <c r="M3579" i="1"/>
  <c r="L3579" i="1"/>
  <c r="I3579" i="1"/>
  <c r="Q3578" i="1"/>
  <c r="N3578" i="1"/>
  <c r="M3578" i="1"/>
  <c r="L3578" i="1"/>
  <c r="I3578" i="1"/>
  <c r="Q3577" i="1"/>
  <c r="N3577" i="1"/>
  <c r="M3577" i="1"/>
  <c r="L3577" i="1"/>
  <c r="I3577" i="1"/>
  <c r="Q3576" i="1"/>
  <c r="N3576" i="1"/>
  <c r="M3576" i="1"/>
  <c r="L3576" i="1"/>
  <c r="I3576" i="1"/>
  <c r="Q3575" i="1"/>
  <c r="N3575" i="1"/>
  <c r="M3575" i="1"/>
  <c r="L3575" i="1"/>
  <c r="I3575" i="1"/>
  <c r="Q3574" i="1"/>
  <c r="N3574" i="1"/>
  <c r="M3574" i="1"/>
  <c r="L3574" i="1"/>
  <c r="I3574" i="1"/>
  <c r="Q3573" i="1"/>
  <c r="N3573" i="1"/>
  <c r="M3573" i="1"/>
  <c r="L3573" i="1"/>
  <c r="I3573" i="1"/>
  <c r="Q3572" i="1"/>
  <c r="N3572" i="1"/>
  <c r="M3572" i="1"/>
  <c r="L3572" i="1"/>
  <c r="I3572" i="1"/>
  <c r="Q3571" i="1"/>
  <c r="N3571" i="1"/>
  <c r="M3571" i="1"/>
  <c r="L3571" i="1"/>
  <c r="I3571" i="1"/>
  <c r="Q3570" i="1"/>
  <c r="N3570" i="1"/>
  <c r="M3570" i="1"/>
  <c r="L3570" i="1"/>
  <c r="I3570" i="1"/>
  <c r="Q3569" i="1"/>
  <c r="N3569" i="1"/>
  <c r="M3569" i="1"/>
  <c r="L3569" i="1"/>
  <c r="I3569" i="1"/>
  <c r="Q3568" i="1"/>
  <c r="N3568" i="1"/>
  <c r="M3568" i="1"/>
  <c r="L3568" i="1"/>
  <c r="I3568" i="1"/>
  <c r="Q3567" i="1"/>
  <c r="N3567" i="1"/>
  <c r="M3567" i="1"/>
  <c r="L3567" i="1"/>
  <c r="I3567" i="1"/>
  <c r="Q3566" i="1"/>
  <c r="N3566" i="1"/>
  <c r="M3566" i="1"/>
  <c r="L3566" i="1"/>
  <c r="I3566" i="1"/>
  <c r="Q3565" i="1"/>
  <c r="N3565" i="1"/>
  <c r="M3565" i="1"/>
  <c r="L3565" i="1"/>
  <c r="I3565" i="1"/>
  <c r="Q3564" i="1"/>
  <c r="N3564" i="1"/>
  <c r="M3564" i="1"/>
  <c r="L3564" i="1"/>
  <c r="I3564" i="1"/>
  <c r="Q3563" i="1"/>
  <c r="N3563" i="1"/>
  <c r="M3563" i="1"/>
  <c r="L3563" i="1"/>
  <c r="I3563" i="1"/>
  <c r="Q3562" i="1"/>
  <c r="N3562" i="1"/>
  <c r="M3562" i="1"/>
  <c r="L3562" i="1"/>
  <c r="I3562" i="1"/>
  <c r="Q3561" i="1"/>
  <c r="N3561" i="1"/>
  <c r="M3561" i="1"/>
  <c r="L3561" i="1"/>
  <c r="I3561" i="1"/>
  <c r="Q3560" i="1"/>
  <c r="N3560" i="1"/>
  <c r="M3560" i="1"/>
  <c r="L3560" i="1"/>
  <c r="I3560" i="1"/>
  <c r="Q3559" i="1"/>
  <c r="N3559" i="1"/>
  <c r="M3559" i="1"/>
  <c r="L3559" i="1"/>
  <c r="I3559" i="1"/>
  <c r="Q3558" i="1"/>
  <c r="N3558" i="1"/>
  <c r="M3558" i="1"/>
  <c r="L3558" i="1"/>
  <c r="I3558" i="1"/>
  <c r="Q3557" i="1"/>
  <c r="N3557" i="1"/>
  <c r="M3557" i="1"/>
  <c r="L3557" i="1"/>
  <c r="I3557" i="1"/>
  <c r="Q3556" i="1"/>
  <c r="N3556" i="1"/>
  <c r="M3556" i="1"/>
  <c r="L3556" i="1"/>
  <c r="I3556" i="1"/>
  <c r="Q3555" i="1"/>
  <c r="N3555" i="1"/>
  <c r="M3555" i="1"/>
  <c r="L3555" i="1"/>
  <c r="I3555" i="1"/>
  <c r="Q3554" i="1"/>
  <c r="N3554" i="1"/>
  <c r="M3554" i="1"/>
  <c r="L3554" i="1"/>
  <c r="I3554" i="1"/>
  <c r="Q3553" i="1"/>
  <c r="N3553" i="1"/>
  <c r="M3553" i="1"/>
  <c r="L3553" i="1"/>
  <c r="I3553" i="1"/>
  <c r="Q3552" i="1"/>
  <c r="N3552" i="1"/>
  <c r="M3552" i="1"/>
  <c r="L3552" i="1"/>
  <c r="I3552" i="1"/>
  <c r="Q3551" i="1"/>
  <c r="N3551" i="1"/>
  <c r="M3551" i="1"/>
  <c r="L3551" i="1"/>
  <c r="I3551" i="1"/>
  <c r="Q3550" i="1"/>
  <c r="N3550" i="1"/>
  <c r="M3550" i="1"/>
  <c r="L3550" i="1"/>
  <c r="I3550" i="1"/>
  <c r="Q3549" i="1"/>
  <c r="N3549" i="1"/>
  <c r="M3549" i="1"/>
  <c r="L3549" i="1"/>
  <c r="I3549" i="1"/>
  <c r="Q3548" i="1"/>
  <c r="N3548" i="1"/>
  <c r="M3548" i="1"/>
  <c r="L3548" i="1"/>
  <c r="I3548" i="1"/>
  <c r="Q3547" i="1"/>
  <c r="N3547" i="1"/>
  <c r="M3547" i="1"/>
  <c r="L3547" i="1"/>
  <c r="I3547" i="1"/>
  <c r="Q3546" i="1"/>
  <c r="N3546" i="1"/>
  <c r="M3546" i="1"/>
  <c r="L3546" i="1"/>
  <c r="I3546" i="1"/>
  <c r="Q3545" i="1"/>
  <c r="N3545" i="1"/>
  <c r="M3545" i="1"/>
  <c r="L3545" i="1"/>
  <c r="I3545" i="1"/>
  <c r="Q3544" i="1"/>
  <c r="N3544" i="1"/>
  <c r="M3544" i="1"/>
  <c r="L3544" i="1"/>
  <c r="I3544" i="1"/>
  <c r="Q3543" i="1"/>
  <c r="N3543" i="1"/>
  <c r="M3543" i="1"/>
  <c r="L3543" i="1"/>
  <c r="I3543" i="1"/>
  <c r="Q3542" i="1"/>
  <c r="N3542" i="1"/>
  <c r="M3542" i="1"/>
  <c r="L3542" i="1"/>
  <c r="I3542" i="1"/>
  <c r="Q3541" i="1"/>
  <c r="N3541" i="1"/>
  <c r="M3541" i="1"/>
  <c r="L3541" i="1"/>
  <c r="I3541" i="1"/>
  <c r="Q3540" i="1"/>
  <c r="N3540" i="1"/>
  <c r="M3540" i="1"/>
  <c r="L3540" i="1"/>
  <c r="I3540" i="1"/>
  <c r="Q3539" i="1"/>
  <c r="N3539" i="1"/>
  <c r="M3539" i="1"/>
  <c r="L3539" i="1"/>
  <c r="I3539" i="1"/>
  <c r="Q3538" i="1"/>
  <c r="N3538" i="1"/>
  <c r="M3538" i="1"/>
  <c r="L3538" i="1"/>
  <c r="I3538" i="1"/>
  <c r="Q3537" i="1"/>
  <c r="N3537" i="1"/>
  <c r="M3537" i="1"/>
  <c r="L3537" i="1"/>
  <c r="I3537" i="1"/>
  <c r="Q3536" i="1"/>
  <c r="N3536" i="1"/>
  <c r="M3536" i="1"/>
  <c r="L3536" i="1"/>
  <c r="I3536" i="1"/>
  <c r="Q3535" i="1"/>
  <c r="N3535" i="1"/>
  <c r="M3535" i="1"/>
  <c r="L3535" i="1"/>
  <c r="I3535" i="1"/>
  <c r="Q3534" i="1"/>
  <c r="N3534" i="1"/>
  <c r="M3534" i="1"/>
  <c r="L3534" i="1"/>
  <c r="I3534" i="1"/>
  <c r="Q3533" i="1"/>
  <c r="N3533" i="1"/>
  <c r="M3533" i="1"/>
  <c r="L3533" i="1"/>
  <c r="I3533" i="1"/>
  <c r="Q3532" i="1"/>
  <c r="N3532" i="1"/>
  <c r="M3532" i="1"/>
  <c r="L3532" i="1"/>
  <c r="I3532" i="1"/>
  <c r="Q3531" i="1"/>
  <c r="N3531" i="1"/>
  <c r="M3531" i="1"/>
  <c r="L3531" i="1"/>
  <c r="I3531" i="1"/>
  <c r="Q3530" i="1"/>
  <c r="N3530" i="1"/>
  <c r="M3530" i="1"/>
  <c r="L3530" i="1"/>
  <c r="I3530" i="1"/>
  <c r="Q3529" i="1"/>
  <c r="N3529" i="1"/>
  <c r="M3529" i="1"/>
  <c r="L3529" i="1"/>
  <c r="I3529" i="1"/>
  <c r="Q3528" i="1"/>
  <c r="N3528" i="1"/>
  <c r="M3528" i="1"/>
  <c r="L3528" i="1"/>
  <c r="I3528" i="1"/>
  <c r="Q3527" i="1"/>
  <c r="N3527" i="1"/>
  <c r="M3527" i="1"/>
  <c r="L3527" i="1"/>
  <c r="I3527" i="1"/>
  <c r="Q3526" i="1"/>
  <c r="N3526" i="1"/>
  <c r="M3526" i="1"/>
  <c r="L3526" i="1"/>
  <c r="I3526" i="1"/>
  <c r="Q3525" i="1"/>
  <c r="N3525" i="1"/>
  <c r="M3525" i="1"/>
  <c r="L3525" i="1"/>
  <c r="I3525" i="1"/>
  <c r="Q3524" i="1"/>
  <c r="N3524" i="1"/>
  <c r="M3524" i="1"/>
  <c r="L3524" i="1"/>
  <c r="I3524" i="1"/>
  <c r="Q3523" i="1"/>
  <c r="N3523" i="1"/>
  <c r="M3523" i="1"/>
  <c r="L3523" i="1"/>
  <c r="I3523" i="1"/>
  <c r="Q3522" i="1"/>
  <c r="N3522" i="1"/>
  <c r="M3522" i="1"/>
  <c r="L3522" i="1"/>
  <c r="I3522" i="1"/>
  <c r="Q3521" i="1"/>
  <c r="N3521" i="1"/>
  <c r="M3521" i="1"/>
  <c r="L3521" i="1"/>
  <c r="I3521" i="1"/>
  <c r="Q3520" i="1"/>
  <c r="N3520" i="1"/>
  <c r="M3520" i="1"/>
  <c r="L3520" i="1"/>
  <c r="I3520" i="1"/>
  <c r="Q3519" i="1"/>
  <c r="N3519" i="1"/>
  <c r="M3519" i="1"/>
  <c r="L3519" i="1"/>
  <c r="I3519" i="1"/>
  <c r="Q3518" i="1"/>
  <c r="N3518" i="1"/>
  <c r="M3518" i="1"/>
  <c r="L3518" i="1"/>
  <c r="I3518" i="1"/>
  <c r="Q3517" i="1"/>
  <c r="N3517" i="1"/>
  <c r="M3517" i="1"/>
  <c r="L3517" i="1"/>
  <c r="I3517" i="1"/>
  <c r="Q3516" i="1"/>
  <c r="N3516" i="1"/>
  <c r="M3516" i="1"/>
  <c r="L3516" i="1"/>
  <c r="I3516" i="1"/>
  <c r="Q3515" i="1"/>
  <c r="N3515" i="1"/>
  <c r="M3515" i="1"/>
  <c r="L3515" i="1"/>
  <c r="I3515" i="1"/>
  <c r="Q3514" i="1"/>
  <c r="N3514" i="1"/>
  <c r="M3514" i="1"/>
  <c r="L3514" i="1"/>
  <c r="I3514" i="1"/>
  <c r="Q3513" i="1"/>
  <c r="N3513" i="1"/>
  <c r="M3513" i="1"/>
  <c r="L3513" i="1"/>
  <c r="I3513" i="1"/>
  <c r="Q3512" i="1"/>
  <c r="N3512" i="1"/>
  <c r="M3512" i="1"/>
  <c r="L3512" i="1"/>
  <c r="I3512" i="1"/>
  <c r="Q3511" i="1"/>
  <c r="N3511" i="1"/>
  <c r="M3511" i="1"/>
  <c r="L3511" i="1"/>
  <c r="I3511" i="1"/>
  <c r="Q3510" i="1"/>
  <c r="N3510" i="1"/>
  <c r="M3510" i="1"/>
  <c r="L3510" i="1"/>
  <c r="I3510" i="1"/>
  <c r="Q3509" i="1"/>
  <c r="N3509" i="1"/>
  <c r="M3509" i="1"/>
  <c r="L3509" i="1"/>
  <c r="I3509" i="1"/>
  <c r="Q3508" i="1"/>
  <c r="N3508" i="1"/>
  <c r="M3508" i="1"/>
  <c r="L3508" i="1"/>
  <c r="I3508" i="1"/>
  <c r="Q3507" i="1"/>
  <c r="N3507" i="1"/>
  <c r="M3507" i="1"/>
  <c r="L3507" i="1"/>
  <c r="I3507" i="1"/>
  <c r="Q3506" i="1"/>
  <c r="N3506" i="1"/>
  <c r="M3506" i="1"/>
  <c r="L3506" i="1"/>
  <c r="I3506" i="1"/>
  <c r="Q3505" i="1"/>
  <c r="N3505" i="1"/>
  <c r="M3505" i="1"/>
  <c r="L3505" i="1"/>
  <c r="I3505" i="1"/>
  <c r="Q3504" i="1"/>
  <c r="N3504" i="1"/>
  <c r="M3504" i="1"/>
  <c r="L3504" i="1"/>
  <c r="I3504" i="1"/>
  <c r="Q3503" i="1"/>
  <c r="N3503" i="1"/>
  <c r="M3503" i="1"/>
  <c r="L3503" i="1"/>
  <c r="I3503" i="1"/>
  <c r="Q3502" i="1"/>
  <c r="N3502" i="1"/>
  <c r="M3502" i="1"/>
  <c r="L3502" i="1"/>
  <c r="I3502" i="1"/>
  <c r="Q3501" i="1"/>
  <c r="N3501" i="1"/>
  <c r="M3501" i="1"/>
  <c r="L3501" i="1"/>
  <c r="I3501" i="1"/>
  <c r="Q3500" i="1"/>
  <c r="N3500" i="1"/>
  <c r="M3500" i="1"/>
  <c r="L3500" i="1"/>
  <c r="I3500" i="1"/>
  <c r="Q3499" i="1"/>
  <c r="N3499" i="1"/>
  <c r="M3499" i="1"/>
  <c r="L3499" i="1"/>
  <c r="I3499" i="1"/>
  <c r="Q3498" i="1"/>
  <c r="N3498" i="1"/>
  <c r="M3498" i="1"/>
  <c r="L3498" i="1"/>
  <c r="I3498" i="1"/>
  <c r="Q3497" i="1"/>
  <c r="N3497" i="1"/>
  <c r="M3497" i="1"/>
  <c r="L3497" i="1"/>
  <c r="I3497" i="1"/>
  <c r="Q3496" i="1"/>
  <c r="N3496" i="1"/>
  <c r="M3496" i="1"/>
  <c r="L3496" i="1"/>
  <c r="I3496" i="1"/>
  <c r="Q3495" i="1"/>
  <c r="N3495" i="1"/>
  <c r="M3495" i="1"/>
  <c r="L3495" i="1"/>
  <c r="I3495" i="1"/>
  <c r="Q3494" i="1"/>
  <c r="N3494" i="1"/>
  <c r="M3494" i="1"/>
  <c r="L3494" i="1"/>
  <c r="I3494" i="1"/>
  <c r="Q3493" i="1"/>
  <c r="N3493" i="1"/>
  <c r="M3493" i="1"/>
  <c r="L3493" i="1"/>
  <c r="I3493" i="1"/>
  <c r="Q3492" i="1"/>
  <c r="N3492" i="1"/>
  <c r="M3492" i="1"/>
  <c r="L3492" i="1"/>
  <c r="I3492" i="1"/>
  <c r="Q3491" i="1"/>
  <c r="N3491" i="1"/>
  <c r="M3491" i="1"/>
  <c r="L3491" i="1"/>
  <c r="I3491" i="1"/>
  <c r="Q3490" i="1"/>
  <c r="N3490" i="1"/>
  <c r="M3490" i="1"/>
  <c r="L3490" i="1"/>
  <c r="I3490" i="1"/>
  <c r="Q3489" i="1"/>
  <c r="N3489" i="1"/>
  <c r="M3489" i="1"/>
  <c r="L3489" i="1"/>
  <c r="I3489" i="1"/>
  <c r="Q3488" i="1"/>
  <c r="N3488" i="1"/>
  <c r="M3488" i="1"/>
  <c r="L3488" i="1"/>
  <c r="I3488" i="1"/>
  <c r="Q3487" i="1"/>
  <c r="N3487" i="1"/>
  <c r="M3487" i="1"/>
  <c r="L3487" i="1"/>
  <c r="I3487" i="1"/>
  <c r="Q3486" i="1"/>
  <c r="N3486" i="1"/>
  <c r="M3486" i="1"/>
  <c r="L3486" i="1"/>
  <c r="I3486" i="1"/>
  <c r="Q3485" i="1"/>
  <c r="N3485" i="1"/>
  <c r="M3485" i="1"/>
  <c r="L3485" i="1"/>
  <c r="I3485" i="1"/>
  <c r="Q3484" i="1"/>
  <c r="N3484" i="1"/>
  <c r="M3484" i="1"/>
  <c r="L3484" i="1"/>
  <c r="I3484" i="1"/>
  <c r="Q3483" i="1"/>
  <c r="N3483" i="1"/>
  <c r="M3483" i="1"/>
  <c r="L3483" i="1"/>
  <c r="I3483" i="1"/>
  <c r="Q3482" i="1"/>
  <c r="N3482" i="1"/>
  <c r="M3482" i="1"/>
  <c r="L3482" i="1"/>
  <c r="I3482" i="1"/>
  <c r="Q3481" i="1"/>
  <c r="N3481" i="1"/>
  <c r="M3481" i="1"/>
  <c r="L3481" i="1"/>
  <c r="I3481" i="1"/>
  <c r="Q3480" i="1"/>
  <c r="N3480" i="1"/>
  <c r="M3480" i="1"/>
  <c r="L3480" i="1"/>
  <c r="I3480" i="1"/>
  <c r="Q3479" i="1"/>
  <c r="N3479" i="1"/>
  <c r="M3479" i="1"/>
  <c r="L3479" i="1"/>
  <c r="I3479" i="1"/>
  <c r="Q3478" i="1"/>
  <c r="N3478" i="1"/>
  <c r="M3478" i="1"/>
  <c r="L3478" i="1"/>
  <c r="I3478" i="1"/>
  <c r="Q3477" i="1"/>
  <c r="N3477" i="1"/>
  <c r="M3477" i="1"/>
  <c r="L3477" i="1"/>
  <c r="I3477" i="1"/>
  <c r="Q3476" i="1"/>
  <c r="N3476" i="1"/>
  <c r="M3476" i="1"/>
  <c r="L3476" i="1"/>
  <c r="I3476" i="1"/>
  <c r="Q3475" i="1"/>
  <c r="N3475" i="1"/>
  <c r="M3475" i="1"/>
  <c r="L3475" i="1"/>
  <c r="I3475" i="1"/>
  <c r="Q3474" i="1"/>
  <c r="N3474" i="1"/>
  <c r="M3474" i="1"/>
  <c r="L3474" i="1"/>
  <c r="I3474" i="1"/>
  <c r="Q3473" i="1"/>
  <c r="N3473" i="1"/>
  <c r="M3473" i="1"/>
  <c r="L3473" i="1"/>
  <c r="I3473" i="1"/>
  <c r="Q3472" i="1"/>
  <c r="N3472" i="1"/>
  <c r="M3472" i="1"/>
  <c r="L3472" i="1"/>
  <c r="I3472" i="1"/>
  <c r="Q3471" i="1"/>
  <c r="N3471" i="1"/>
  <c r="M3471" i="1"/>
  <c r="L3471" i="1"/>
  <c r="I3471" i="1"/>
  <c r="Q3470" i="1"/>
  <c r="N3470" i="1"/>
  <c r="M3470" i="1"/>
  <c r="L3470" i="1"/>
  <c r="I3470" i="1"/>
  <c r="Q3469" i="1"/>
  <c r="N3469" i="1"/>
  <c r="M3469" i="1"/>
  <c r="L3469" i="1"/>
  <c r="I3469" i="1"/>
  <c r="Q3468" i="1"/>
  <c r="N3468" i="1"/>
  <c r="M3468" i="1"/>
  <c r="L3468" i="1"/>
  <c r="I3468" i="1"/>
  <c r="Q3467" i="1"/>
  <c r="N3467" i="1"/>
  <c r="M3467" i="1"/>
  <c r="L3467" i="1"/>
  <c r="I3467" i="1"/>
  <c r="Q3466" i="1"/>
  <c r="N3466" i="1"/>
  <c r="M3466" i="1"/>
  <c r="L3466" i="1"/>
  <c r="I3466" i="1"/>
  <c r="Q3465" i="1"/>
  <c r="N3465" i="1"/>
  <c r="M3465" i="1"/>
  <c r="L3465" i="1"/>
  <c r="I3465" i="1"/>
  <c r="Q3464" i="1"/>
  <c r="N3464" i="1"/>
  <c r="M3464" i="1"/>
  <c r="L3464" i="1"/>
  <c r="I3464" i="1"/>
  <c r="Q3463" i="1"/>
  <c r="N3463" i="1"/>
  <c r="M3463" i="1"/>
  <c r="L3463" i="1"/>
  <c r="I3463" i="1"/>
  <c r="Q3462" i="1"/>
  <c r="N3462" i="1"/>
  <c r="M3462" i="1"/>
  <c r="L3462" i="1"/>
  <c r="I3462" i="1"/>
  <c r="Q3461" i="1"/>
  <c r="N3461" i="1"/>
  <c r="M3461" i="1"/>
  <c r="L3461" i="1"/>
  <c r="I3461" i="1"/>
  <c r="Q3460" i="1"/>
  <c r="N3460" i="1"/>
  <c r="M3460" i="1"/>
  <c r="L3460" i="1"/>
  <c r="I3460" i="1"/>
  <c r="Q3459" i="1"/>
  <c r="N3459" i="1"/>
  <c r="M3459" i="1"/>
  <c r="L3459" i="1"/>
  <c r="I3459" i="1"/>
  <c r="Q3458" i="1"/>
  <c r="N3458" i="1"/>
  <c r="M3458" i="1"/>
  <c r="L3458" i="1"/>
  <c r="I3458" i="1"/>
  <c r="Q3457" i="1"/>
  <c r="N3457" i="1"/>
  <c r="M3457" i="1"/>
  <c r="L3457" i="1"/>
  <c r="I3457" i="1"/>
  <c r="Q3456" i="1"/>
  <c r="N3456" i="1"/>
  <c r="M3456" i="1"/>
  <c r="L3456" i="1"/>
  <c r="I3456" i="1"/>
  <c r="Q3455" i="1"/>
  <c r="N3455" i="1"/>
  <c r="M3455" i="1"/>
  <c r="L3455" i="1"/>
  <c r="I3455" i="1"/>
  <c r="Q3454" i="1"/>
  <c r="N3454" i="1"/>
  <c r="M3454" i="1"/>
  <c r="L3454" i="1"/>
  <c r="I3454" i="1"/>
  <c r="Q3453" i="1"/>
  <c r="N3453" i="1"/>
  <c r="M3453" i="1"/>
  <c r="L3453" i="1"/>
  <c r="I3453" i="1"/>
  <c r="Q3452" i="1"/>
  <c r="N3452" i="1"/>
  <c r="M3452" i="1"/>
  <c r="L3452" i="1"/>
  <c r="I3452" i="1"/>
  <c r="Q3451" i="1"/>
  <c r="N3451" i="1"/>
  <c r="M3451" i="1"/>
  <c r="L3451" i="1"/>
  <c r="I3451" i="1"/>
  <c r="Q3450" i="1"/>
  <c r="N3450" i="1"/>
  <c r="M3450" i="1"/>
  <c r="L3450" i="1"/>
  <c r="I3450" i="1"/>
  <c r="Q3449" i="1"/>
  <c r="N3449" i="1"/>
  <c r="M3449" i="1"/>
  <c r="L3449" i="1"/>
  <c r="I3449" i="1"/>
  <c r="Q3448" i="1"/>
  <c r="N3448" i="1"/>
  <c r="M3448" i="1"/>
  <c r="L3448" i="1"/>
  <c r="I3448" i="1"/>
  <c r="Q3447" i="1"/>
  <c r="N3447" i="1"/>
  <c r="M3447" i="1"/>
  <c r="L3447" i="1"/>
  <c r="I3447" i="1"/>
  <c r="Q3446" i="1"/>
  <c r="N3446" i="1"/>
  <c r="M3446" i="1"/>
  <c r="L3446" i="1"/>
  <c r="I3446" i="1"/>
  <c r="Q3445" i="1"/>
  <c r="N3445" i="1"/>
  <c r="M3445" i="1"/>
  <c r="L3445" i="1"/>
  <c r="I3445" i="1"/>
  <c r="Q3444" i="1"/>
  <c r="N3444" i="1"/>
  <c r="M3444" i="1"/>
  <c r="L3444" i="1"/>
  <c r="I3444" i="1"/>
  <c r="Q3443" i="1"/>
  <c r="N3443" i="1"/>
  <c r="M3443" i="1"/>
  <c r="L3443" i="1"/>
  <c r="I3443" i="1"/>
  <c r="Q3442" i="1"/>
  <c r="N3442" i="1"/>
  <c r="M3442" i="1"/>
  <c r="L3442" i="1"/>
  <c r="I3442" i="1"/>
  <c r="Q3441" i="1"/>
  <c r="N3441" i="1"/>
  <c r="M3441" i="1"/>
  <c r="L3441" i="1"/>
  <c r="I3441" i="1"/>
  <c r="Q3440" i="1"/>
  <c r="N3440" i="1"/>
  <c r="M3440" i="1"/>
  <c r="L3440" i="1"/>
  <c r="I3440" i="1"/>
  <c r="Q3439" i="1"/>
  <c r="N3439" i="1"/>
  <c r="M3439" i="1"/>
  <c r="L3439" i="1"/>
  <c r="I3439" i="1"/>
  <c r="Q3438" i="1"/>
  <c r="N3438" i="1"/>
  <c r="M3438" i="1"/>
  <c r="L3438" i="1"/>
  <c r="I3438" i="1"/>
  <c r="Q3437" i="1"/>
  <c r="N3437" i="1"/>
  <c r="M3437" i="1"/>
  <c r="L3437" i="1"/>
  <c r="I3437" i="1"/>
  <c r="Q3436" i="1"/>
  <c r="N3436" i="1"/>
  <c r="M3436" i="1"/>
  <c r="L3436" i="1"/>
  <c r="I3436" i="1"/>
  <c r="Q3435" i="1"/>
  <c r="N3435" i="1"/>
  <c r="M3435" i="1"/>
  <c r="L3435" i="1"/>
  <c r="I3435" i="1"/>
  <c r="Q3434" i="1"/>
  <c r="N3434" i="1"/>
  <c r="M3434" i="1"/>
  <c r="L3434" i="1"/>
  <c r="I3434" i="1"/>
  <c r="Q3433" i="1"/>
  <c r="N3433" i="1"/>
  <c r="M3433" i="1"/>
  <c r="L3433" i="1"/>
  <c r="I3433" i="1"/>
  <c r="Q3432" i="1"/>
  <c r="N3432" i="1"/>
  <c r="M3432" i="1"/>
  <c r="L3432" i="1"/>
  <c r="I3432" i="1"/>
  <c r="Q3431" i="1"/>
  <c r="N3431" i="1"/>
  <c r="M3431" i="1"/>
  <c r="L3431" i="1"/>
  <c r="I3431" i="1"/>
  <c r="Q3430" i="1"/>
  <c r="N3430" i="1"/>
  <c r="M3430" i="1"/>
  <c r="L3430" i="1"/>
  <c r="I3430" i="1"/>
  <c r="Q3429" i="1"/>
  <c r="N3429" i="1"/>
  <c r="M3429" i="1"/>
  <c r="L3429" i="1"/>
  <c r="I3429" i="1"/>
  <c r="Q3428" i="1"/>
  <c r="N3428" i="1"/>
  <c r="M3428" i="1"/>
  <c r="L3428" i="1"/>
  <c r="I3428" i="1"/>
  <c r="Q3427" i="1"/>
  <c r="N3427" i="1"/>
  <c r="M3427" i="1"/>
  <c r="L3427" i="1"/>
  <c r="I3427" i="1"/>
  <c r="Q3426" i="1"/>
  <c r="N3426" i="1"/>
  <c r="M3426" i="1"/>
  <c r="L3426" i="1"/>
  <c r="I3426" i="1"/>
  <c r="Q3425" i="1"/>
  <c r="N3425" i="1"/>
  <c r="M3425" i="1"/>
  <c r="L3425" i="1"/>
  <c r="I3425" i="1"/>
  <c r="Q3424" i="1"/>
  <c r="N3424" i="1"/>
  <c r="M3424" i="1"/>
  <c r="L3424" i="1"/>
  <c r="I3424" i="1"/>
  <c r="Q3423" i="1"/>
  <c r="N3423" i="1"/>
  <c r="M3423" i="1"/>
  <c r="L3423" i="1"/>
  <c r="I3423" i="1"/>
  <c r="Q3422" i="1"/>
  <c r="N3422" i="1"/>
  <c r="M3422" i="1"/>
  <c r="L3422" i="1"/>
  <c r="I3422" i="1"/>
  <c r="Q3421" i="1"/>
  <c r="N3421" i="1"/>
  <c r="M3421" i="1"/>
  <c r="L3421" i="1"/>
  <c r="I3421" i="1"/>
  <c r="Q3420" i="1"/>
  <c r="N3420" i="1"/>
  <c r="M3420" i="1"/>
  <c r="L3420" i="1"/>
  <c r="I3420" i="1"/>
  <c r="Q3419" i="1"/>
  <c r="N3419" i="1"/>
  <c r="M3419" i="1"/>
  <c r="L3419" i="1"/>
  <c r="I3419" i="1"/>
  <c r="Q3418" i="1"/>
  <c r="N3418" i="1"/>
  <c r="M3418" i="1"/>
  <c r="L3418" i="1"/>
  <c r="I3418" i="1"/>
  <c r="Q3417" i="1"/>
  <c r="N3417" i="1"/>
  <c r="M3417" i="1"/>
  <c r="L3417" i="1"/>
  <c r="I3417" i="1"/>
  <c r="Q3416" i="1"/>
  <c r="N3416" i="1"/>
  <c r="M3416" i="1"/>
  <c r="L3416" i="1"/>
  <c r="I3416" i="1"/>
  <c r="Q3415" i="1"/>
  <c r="N3415" i="1"/>
  <c r="M3415" i="1"/>
  <c r="L3415" i="1"/>
  <c r="I3415" i="1"/>
  <c r="Q3414" i="1"/>
  <c r="N3414" i="1"/>
  <c r="M3414" i="1"/>
  <c r="L3414" i="1"/>
  <c r="I3414" i="1"/>
  <c r="Q3413" i="1"/>
  <c r="N3413" i="1"/>
  <c r="M3413" i="1"/>
  <c r="L3413" i="1"/>
  <c r="I3413" i="1"/>
  <c r="Q3412" i="1"/>
  <c r="N3412" i="1"/>
  <c r="M3412" i="1"/>
  <c r="L3412" i="1"/>
  <c r="I3412" i="1"/>
  <c r="Q3411" i="1"/>
  <c r="N3411" i="1"/>
  <c r="M3411" i="1"/>
  <c r="L3411" i="1"/>
  <c r="I3411" i="1"/>
  <c r="Q3410" i="1"/>
  <c r="N3410" i="1"/>
  <c r="M3410" i="1"/>
  <c r="L3410" i="1"/>
  <c r="I3410" i="1"/>
  <c r="Q3409" i="1"/>
  <c r="N3409" i="1"/>
  <c r="M3409" i="1"/>
  <c r="L3409" i="1"/>
  <c r="I3409" i="1"/>
  <c r="Q3408" i="1"/>
  <c r="N3408" i="1"/>
  <c r="M3408" i="1"/>
  <c r="L3408" i="1"/>
  <c r="I3408" i="1"/>
  <c r="Q3407" i="1"/>
  <c r="N3407" i="1"/>
  <c r="M3407" i="1"/>
  <c r="L3407" i="1"/>
  <c r="I3407" i="1"/>
  <c r="Q3406" i="1"/>
  <c r="N3406" i="1"/>
  <c r="M3406" i="1"/>
  <c r="L3406" i="1"/>
  <c r="I3406" i="1"/>
  <c r="Q3405" i="1"/>
  <c r="N3405" i="1"/>
  <c r="M3405" i="1"/>
  <c r="L3405" i="1"/>
  <c r="I3405" i="1"/>
  <c r="Q3404" i="1"/>
  <c r="N3404" i="1"/>
  <c r="M3404" i="1"/>
  <c r="L3404" i="1"/>
  <c r="I3404" i="1"/>
  <c r="Q3403" i="1"/>
  <c r="N3403" i="1"/>
  <c r="M3403" i="1"/>
  <c r="L3403" i="1"/>
  <c r="I3403" i="1"/>
  <c r="Q3402" i="1"/>
  <c r="N3402" i="1"/>
  <c r="M3402" i="1"/>
  <c r="L3402" i="1"/>
  <c r="I3402" i="1"/>
  <c r="Q3401" i="1"/>
  <c r="N3401" i="1"/>
  <c r="M3401" i="1"/>
  <c r="L3401" i="1"/>
  <c r="I3401" i="1"/>
  <c r="Q3400" i="1"/>
  <c r="N3400" i="1"/>
  <c r="M3400" i="1"/>
  <c r="L3400" i="1"/>
  <c r="I3400" i="1"/>
  <c r="Q3399" i="1"/>
  <c r="N3399" i="1"/>
  <c r="M3399" i="1"/>
  <c r="L3399" i="1"/>
  <c r="I3399" i="1"/>
  <c r="Q3398" i="1"/>
  <c r="N3398" i="1"/>
  <c r="M3398" i="1"/>
  <c r="L3398" i="1"/>
  <c r="I3398" i="1"/>
  <c r="Q3397" i="1"/>
  <c r="N3397" i="1"/>
  <c r="M3397" i="1"/>
  <c r="L3397" i="1"/>
  <c r="I3397" i="1"/>
  <c r="Q3396" i="1"/>
  <c r="N3396" i="1"/>
  <c r="M3396" i="1"/>
  <c r="L3396" i="1"/>
  <c r="I3396" i="1"/>
  <c r="Q3395" i="1"/>
  <c r="N3395" i="1"/>
  <c r="M3395" i="1"/>
  <c r="L3395" i="1"/>
  <c r="I3395" i="1"/>
  <c r="Q3394" i="1"/>
  <c r="N3394" i="1"/>
  <c r="M3394" i="1"/>
  <c r="L3394" i="1"/>
  <c r="I3394" i="1"/>
  <c r="Q3393" i="1"/>
  <c r="N3393" i="1"/>
  <c r="M3393" i="1"/>
  <c r="L3393" i="1"/>
  <c r="I3393" i="1"/>
  <c r="Q3392" i="1"/>
  <c r="N3392" i="1"/>
  <c r="M3392" i="1"/>
  <c r="L3392" i="1"/>
  <c r="I3392" i="1"/>
  <c r="Q3391" i="1"/>
  <c r="N3391" i="1"/>
  <c r="M3391" i="1"/>
  <c r="L3391" i="1"/>
  <c r="I3391" i="1"/>
  <c r="Q3390" i="1"/>
  <c r="N3390" i="1"/>
  <c r="M3390" i="1"/>
  <c r="L3390" i="1"/>
  <c r="I3390" i="1"/>
  <c r="Q3389" i="1"/>
  <c r="N3389" i="1"/>
  <c r="M3389" i="1"/>
  <c r="L3389" i="1"/>
  <c r="I3389" i="1"/>
  <c r="Q3388" i="1"/>
  <c r="N3388" i="1"/>
  <c r="M3388" i="1"/>
  <c r="L3388" i="1"/>
  <c r="I3388" i="1"/>
  <c r="Q3387" i="1"/>
  <c r="N3387" i="1"/>
  <c r="M3387" i="1"/>
  <c r="L3387" i="1"/>
  <c r="I3387" i="1"/>
  <c r="Q3386" i="1"/>
  <c r="N3386" i="1"/>
  <c r="M3386" i="1"/>
  <c r="L3386" i="1"/>
  <c r="I3386" i="1"/>
  <c r="Q3385" i="1"/>
  <c r="N3385" i="1"/>
  <c r="M3385" i="1"/>
  <c r="L3385" i="1"/>
  <c r="I3385" i="1"/>
  <c r="Q3384" i="1"/>
  <c r="N3384" i="1"/>
  <c r="M3384" i="1"/>
  <c r="L3384" i="1"/>
  <c r="I3384" i="1"/>
  <c r="Q3383" i="1"/>
  <c r="N3383" i="1"/>
  <c r="M3383" i="1"/>
  <c r="L3383" i="1"/>
  <c r="I3383" i="1"/>
  <c r="Q3382" i="1"/>
  <c r="N3382" i="1"/>
  <c r="M3382" i="1"/>
  <c r="L3382" i="1"/>
  <c r="I3382" i="1"/>
  <c r="Q3381" i="1"/>
  <c r="N3381" i="1"/>
  <c r="M3381" i="1"/>
  <c r="L3381" i="1"/>
  <c r="I3381" i="1"/>
  <c r="Q3380" i="1"/>
  <c r="N3380" i="1"/>
  <c r="M3380" i="1"/>
  <c r="L3380" i="1"/>
  <c r="I3380" i="1"/>
  <c r="Q3379" i="1"/>
  <c r="N3379" i="1"/>
  <c r="M3379" i="1"/>
  <c r="L3379" i="1"/>
  <c r="I3379" i="1"/>
  <c r="Q3378" i="1"/>
  <c r="N3378" i="1"/>
  <c r="M3378" i="1"/>
  <c r="L3378" i="1"/>
  <c r="I3378" i="1"/>
  <c r="Q3377" i="1"/>
  <c r="N3377" i="1"/>
  <c r="M3377" i="1"/>
  <c r="L3377" i="1"/>
  <c r="I3377" i="1"/>
  <c r="Q3376" i="1"/>
  <c r="N3376" i="1"/>
  <c r="M3376" i="1"/>
  <c r="L3376" i="1"/>
  <c r="I3376" i="1"/>
  <c r="Q3375" i="1"/>
  <c r="N3375" i="1"/>
  <c r="M3375" i="1"/>
  <c r="L3375" i="1"/>
  <c r="I3375" i="1"/>
  <c r="Q3374" i="1"/>
  <c r="N3374" i="1"/>
  <c r="M3374" i="1"/>
  <c r="L3374" i="1"/>
  <c r="I3374" i="1"/>
  <c r="Q3373" i="1"/>
  <c r="N3373" i="1"/>
  <c r="M3373" i="1"/>
  <c r="L3373" i="1"/>
  <c r="I3373" i="1"/>
  <c r="Q3372" i="1"/>
  <c r="N3372" i="1"/>
  <c r="M3372" i="1"/>
  <c r="L3372" i="1"/>
  <c r="I3372" i="1"/>
  <c r="Q3371" i="1"/>
  <c r="N3371" i="1"/>
  <c r="M3371" i="1"/>
  <c r="L3371" i="1"/>
  <c r="I3371" i="1"/>
  <c r="Q3370" i="1"/>
  <c r="N3370" i="1"/>
  <c r="M3370" i="1"/>
  <c r="L3370" i="1"/>
  <c r="I3370" i="1"/>
  <c r="Q3369" i="1"/>
  <c r="N3369" i="1"/>
  <c r="M3369" i="1"/>
  <c r="L3369" i="1"/>
  <c r="I3369" i="1"/>
  <c r="Q3368" i="1"/>
  <c r="N3368" i="1"/>
  <c r="M3368" i="1"/>
  <c r="L3368" i="1"/>
  <c r="I3368" i="1"/>
  <c r="Q3367" i="1"/>
  <c r="N3367" i="1"/>
  <c r="M3367" i="1"/>
  <c r="L3367" i="1"/>
  <c r="I3367" i="1"/>
  <c r="Q3366" i="1"/>
  <c r="N3366" i="1"/>
  <c r="M3366" i="1"/>
  <c r="L3366" i="1"/>
  <c r="I3366" i="1"/>
  <c r="Q3365" i="1"/>
  <c r="N3365" i="1"/>
  <c r="M3365" i="1"/>
  <c r="L3365" i="1"/>
  <c r="I3365" i="1"/>
  <c r="Q3364" i="1"/>
  <c r="N3364" i="1"/>
  <c r="M3364" i="1"/>
  <c r="L3364" i="1"/>
  <c r="I3364" i="1"/>
  <c r="Q3363" i="1"/>
  <c r="N3363" i="1"/>
  <c r="M3363" i="1"/>
  <c r="L3363" i="1"/>
  <c r="I3363" i="1"/>
  <c r="Q3362" i="1"/>
  <c r="N3362" i="1"/>
  <c r="M3362" i="1"/>
  <c r="L3362" i="1"/>
  <c r="I3362" i="1"/>
  <c r="Q3361" i="1"/>
  <c r="N3361" i="1"/>
  <c r="M3361" i="1"/>
  <c r="L3361" i="1"/>
  <c r="I3361" i="1"/>
  <c r="Q3360" i="1"/>
  <c r="N3360" i="1"/>
  <c r="M3360" i="1"/>
  <c r="L3360" i="1"/>
  <c r="I3360" i="1"/>
  <c r="Q3359" i="1"/>
  <c r="N3359" i="1"/>
  <c r="M3359" i="1"/>
  <c r="L3359" i="1"/>
  <c r="I3359" i="1"/>
  <c r="Q3358" i="1"/>
  <c r="N3358" i="1"/>
  <c r="M3358" i="1"/>
  <c r="L3358" i="1"/>
  <c r="I3358" i="1"/>
  <c r="Q3357" i="1"/>
  <c r="N3357" i="1"/>
  <c r="M3357" i="1"/>
  <c r="L3357" i="1"/>
  <c r="I3357" i="1"/>
  <c r="Q3356" i="1"/>
  <c r="N3356" i="1"/>
  <c r="M3356" i="1"/>
  <c r="L3356" i="1"/>
  <c r="I3356" i="1"/>
  <c r="Q3355" i="1"/>
  <c r="N3355" i="1"/>
  <c r="M3355" i="1"/>
  <c r="L3355" i="1"/>
  <c r="I3355" i="1"/>
  <c r="Q3354" i="1"/>
  <c r="N3354" i="1"/>
  <c r="M3354" i="1"/>
  <c r="L3354" i="1"/>
  <c r="I3354" i="1"/>
  <c r="Q3353" i="1"/>
  <c r="N3353" i="1"/>
  <c r="M3353" i="1"/>
  <c r="L3353" i="1"/>
  <c r="I3353" i="1"/>
  <c r="Q3352" i="1"/>
  <c r="N3352" i="1"/>
  <c r="M3352" i="1"/>
  <c r="L3352" i="1"/>
  <c r="I3352" i="1"/>
  <c r="Q3351" i="1"/>
  <c r="N3351" i="1"/>
  <c r="M3351" i="1"/>
  <c r="L3351" i="1"/>
  <c r="I3351" i="1"/>
  <c r="Q3350" i="1"/>
  <c r="N3350" i="1"/>
  <c r="M3350" i="1"/>
  <c r="L3350" i="1"/>
  <c r="I3350" i="1"/>
  <c r="Q3349" i="1"/>
  <c r="N3349" i="1"/>
  <c r="M3349" i="1"/>
  <c r="L3349" i="1"/>
  <c r="I3349" i="1"/>
  <c r="Q3348" i="1"/>
  <c r="N3348" i="1"/>
  <c r="M3348" i="1"/>
  <c r="L3348" i="1"/>
  <c r="I3348" i="1"/>
  <c r="Q3347" i="1"/>
  <c r="N3347" i="1"/>
  <c r="M3347" i="1"/>
  <c r="L3347" i="1"/>
  <c r="I3347" i="1"/>
  <c r="Q3346" i="1"/>
  <c r="N3346" i="1"/>
  <c r="M3346" i="1"/>
  <c r="L3346" i="1"/>
  <c r="I3346" i="1"/>
  <c r="Q3345" i="1"/>
  <c r="N3345" i="1"/>
  <c r="M3345" i="1"/>
  <c r="L3345" i="1"/>
  <c r="I3345" i="1"/>
  <c r="Q3344" i="1"/>
  <c r="N3344" i="1"/>
  <c r="M3344" i="1"/>
  <c r="L3344" i="1"/>
  <c r="I3344" i="1"/>
  <c r="Q3343" i="1"/>
  <c r="N3343" i="1"/>
  <c r="M3343" i="1"/>
  <c r="L3343" i="1"/>
  <c r="I3343" i="1"/>
  <c r="Q3342" i="1"/>
  <c r="N3342" i="1"/>
  <c r="M3342" i="1"/>
  <c r="L3342" i="1"/>
  <c r="I3342" i="1"/>
  <c r="Q3341" i="1"/>
  <c r="N3341" i="1"/>
  <c r="M3341" i="1"/>
  <c r="L3341" i="1"/>
  <c r="I3341" i="1"/>
  <c r="Q3340" i="1"/>
  <c r="N3340" i="1"/>
  <c r="M3340" i="1"/>
  <c r="L3340" i="1"/>
  <c r="I3340" i="1"/>
  <c r="Q3339" i="1"/>
  <c r="N3339" i="1"/>
  <c r="M3339" i="1"/>
  <c r="L3339" i="1"/>
  <c r="I3339" i="1"/>
  <c r="Q3338" i="1"/>
  <c r="N3338" i="1"/>
  <c r="M3338" i="1"/>
  <c r="L3338" i="1"/>
  <c r="I3338" i="1"/>
  <c r="Q3337" i="1"/>
  <c r="N3337" i="1"/>
  <c r="M3337" i="1"/>
  <c r="L3337" i="1"/>
  <c r="I3337" i="1"/>
  <c r="Q3336" i="1"/>
  <c r="N3336" i="1"/>
  <c r="M3336" i="1"/>
  <c r="L3336" i="1"/>
  <c r="I3336" i="1"/>
  <c r="Q3335" i="1"/>
  <c r="N3335" i="1"/>
  <c r="M3335" i="1"/>
  <c r="L3335" i="1"/>
  <c r="I3335" i="1"/>
  <c r="Q3334" i="1"/>
  <c r="N3334" i="1"/>
  <c r="M3334" i="1"/>
  <c r="L3334" i="1"/>
  <c r="I3334" i="1"/>
  <c r="Q3333" i="1"/>
  <c r="N3333" i="1"/>
  <c r="M3333" i="1"/>
  <c r="L3333" i="1"/>
  <c r="I3333" i="1"/>
  <c r="Q3332" i="1"/>
  <c r="N3332" i="1"/>
  <c r="M3332" i="1"/>
  <c r="L3332" i="1"/>
  <c r="I3332" i="1"/>
  <c r="Q3331" i="1"/>
  <c r="N3331" i="1"/>
  <c r="M3331" i="1"/>
  <c r="L3331" i="1"/>
  <c r="I3331" i="1"/>
  <c r="Q3330" i="1"/>
  <c r="N3330" i="1"/>
  <c r="M3330" i="1"/>
  <c r="L3330" i="1"/>
  <c r="I3330" i="1"/>
  <c r="Q3329" i="1"/>
  <c r="N3329" i="1"/>
  <c r="M3329" i="1"/>
  <c r="L3329" i="1"/>
  <c r="I3329" i="1"/>
  <c r="Q3328" i="1"/>
  <c r="N3328" i="1"/>
  <c r="M3328" i="1"/>
  <c r="L3328" i="1"/>
  <c r="I3328" i="1"/>
  <c r="Q3327" i="1"/>
  <c r="N3327" i="1"/>
  <c r="M3327" i="1"/>
  <c r="L3327" i="1"/>
  <c r="I3327" i="1"/>
  <c r="Q3326" i="1"/>
  <c r="N3326" i="1"/>
  <c r="M3326" i="1"/>
  <c r="L3326" i="1"/>
  <c r="I3326" i="1"/>
  <c r="Q3325" i="1"/>
  <c r="N3325" i="1"/>
  <c r="M3325" i="1"/>
  <c r="L3325" i="1"/>
  <c r="I3325" i="1"/>
  <c r="Q3324" i="1"/>
  <c r="N3324" i="1"/>
  <c r="M3324" i="1"/>
  <c r="L3324" i="1"/>
  <c r="I3324" i="1"/>
  <c r="Q3323" i="1"/>
  <c r="N3323" i="1"/>
  <c r="M3323" i="1"/>
  <c r="L3323" i="1"/>
  <c r="I3323" i="1"/>
  <c r="Q3322" i="1"/>
  <c r="N3322" i="1"/>
  <c r="M3322" i="1"/>
  <c r="L3322" i="1"/>
  <c r="I3322" i="1"/>
  <c r="Q3321" i="1"/>
  <c r="N3321" i="1"/>
  <c r="M3321" i="1"/>
  <c r="L3321" i="1"/>
  <c r="I3321" i="1"/>
  <c r="Q3320" i="1"/>
  <c r="N3320" i="1"/>
  <c r="M3320" i="1"/>
  <c r="L3320" i="1"/>
  <c r="I3320" i="1"/>
  <c r="Q3319" i="1"/>
  <c r="N3319" i="1"/>
  <c r="M3319" i="1"/>
  <c r="L3319" i="1"/>
  <c r="I3319" i="1"/>
  <c r="Q3318" i="1"/>
  <c r="N3318" i="1"/>
  <c r="M3318" i="1"/>
  <c r="L3318" i="1"/>
  <c r="I3318" i="1"/>
  <c r="Q3317" i="1"/>
  <c r="N3317" i="1"/>
  <c r="M3317" i="1"/>
  <c r="L3317" i="1"/>
  <c r="I3317" i="1"/>
  <c r="Q3316" i="1"/>
  <c r="N3316" i="1"/>
  <c r="M3316" i="1"/>
  <c r="L3316" i="1"/>
  <c r="I3316" i="1"/>
  <c r="Q3315" i="1"/>
  <c r="N3315" i="1"/>
  <c r="M3315" i="1"/>
  <c r="L3315" i="1"/>
  <c r="I3315" i="1"/>
  <c r="Q3314" i="1"/>
  <c r="N3314" i="1"/>
  <c r="M3314" i="1"/>
  <c r="L3314" i="1"/>
  <c r="I3314" i="1"/>
  <c r="Q3313" i="1"/>
  <c r="N3313" i="1"/>
  <c r="M3313" i="1"/>
  <c r="L3313" i="1"/>
  <c r="I3313" i="1"/>
  <c r="Q3312" i="1"/>
  <c r="N3312" i="1"/>
  <c r="M3312" i="1"/>
  <c r="L3312" i="1"/>
  <c r="I3312" i="1"/>
  <c r="Q3311" i="1"/>
  <c r="N3311" i="1"/>
  <c r="M3311" i="1"/>
  <c r="L3311" i="1"/>
  <c r="I3311" i="1"/>
  <c r="Q3310" i="1"/>
  <c r="N3310" i="1"/>
  <c r="M3310" i="1"/>
  <c r="L3310" i="1"/>
  <c r="I3310" i="1"/>
  <c r="Q3309" i="1"/>
  <c r="N3309" i="1"/>
  <c r="M3309" i="1"/>
  <c r="L3309" i="1"/>
  <c r="I3309" i="1"/>
  <c r="Q3308" i="1"/>
  <c r="N3308" i="1"/>
  <c r="M3308" i="1"/>
  <c r="L3308" i="1"/>
  <c r="I3308" i="1"/>
  <c r="Q3307" i="1"/>
  <c r="N3307" i="1"/>
  <c r="M3307" i="1"/>
  <c r="L3307" i="1"/>
  <c r="I3307" i="1"/>
  <c r="Q3306" i="1"/>
  <c r="N3306" i="1"/>
  <c r="M3306" i="1"/>
  <c r="L3306" i="1"/>
  <c r="I3306" i="1"/>
  <c r="Q3305" i="1"/>
  <c r="N3305" i="1"/>
  <c r="M3305" i="1"/>
  <c r="L3305" i="1"/>
  <c r="I3305" i="1"/>
  <c r="Q3304" i="1"/>
  <c r="N3304" i="1"/>
  <c r="M3304" i="1"/>
  <c r="L3304" i="1"/>
  <c r="I3304" i="1"/>
  <c r="Q3303" i="1"/>
  <c r="N3303" i="1"/>
  <c r="M3303" i="1"/>
  <c r="L3303" i="1"/>
  <c r="I3303" i="1"/>
  <c r="Q3302" i="1"/>
  <c r="N3302" i="1"/>
  <c r="M3302" i="1"/>
  <c r="L3302" i="1"/>
  <c r="I3302" i="1"/>
  <c r="Q3301" i="1"/>
  <c r="N3301" i="1"/>
  <c r="M3301" i="1"/>
  <c r="L3301" i="1"/>
  <c r="I3301" i="1"/>
  <c r="Q3300" i="1"/>
  <c r="N3300" i="1"/>
  <c r="M3300" i="1"/>
  <c r="L3300" i="1"/>
  <c r="I3300" i="1"/>
  <c r="Q3299" i="1"/>
  <c r="N3299" i="1"/>
  <c r="M3299" i="1"/>
  <c r="L3299" i="1"/>
  <c r="I3299" i="1"/>
  <c r="Q3298" i="1"/>
  <c r="N3298" i="1"/>
  <c r="M3298" i="1"/>
  <c r="L3298" i="1"/>
  <c r="I3298" i="1"/>
  <c r="Q3297" i="1"/>
  <c r="N3297" i="1"/>
  <c r="M3297" i="1"/>
  <c r="L3297" i="1"/>
  <c r="I3297" i="1"/>
  <c r="Q3296" i="1"/>
  <c r="N3296" i="1"/>
  <c r="M3296" i="1"/>
  <c r="L3296" i="1"/>
  <c r="I3296" i="1"/>
  <c r="Q3295" i="1"/>
  <c r="N3295" i="1"/>
  <c r="M3295" i="1"/>
  <c r="L3295" i="1"/>
  <c r="I3295" i="1"/>
  <c r="Q3294" i="1"/>
  <c r="N3294" i="1"/>
  <c r="M3294" i="1"/>
  <c r="L3294" i="1"/>
  <c r="I3294" i="1"/>
  <c r="Q3293" i="1"/>
  <c r="N3293" i="1"/>
  <c r="M3293" i="1"/>
  <c r="L3293" i="1"/>
  <c r="I3293" i="1"/>
  <c r="Q3292" i="1"/>
  <c r="N3292" i="1"/>
  <c r="M3292" i="1"/>
  <c r="L3292" i="1"/>
  <c r="I3292" i="1"/>
  <c r="Q3291" i="1"/>
  <c r="N3291" i="1"/>
  <c r="M3291" i="1"/>
  <c r="L3291" i="1"/>
  <c r="I3291" i="1"/>
  <c r="Q3290" i="1"/>
  <c r="N3290" i="1"/>
  <c r="M3290" i="1"/>
  <c r="L3290" i="1"/>
  <c r="I3290" i="1"/>
  <c r="Q3289" i="1"/>
  <c r="N3289" i="1"/>
  <c r="M3289" i="1"/>
  <c r="L3289" i="1"/>
  <c r="I3289" i="1"/>
  <c r="Q3288" i="1"/>
  <c r="N3288" i="1"/>
  <c r="M3288" i="1"/>
  <c r="L3288" i="1"/>
  <c r="I3288" i="1"/>
  <c r="Q3287" i="1"/>
  <c r="N3287" i="1"/>
  <c r="M3287" i="1"/>
  <c r="L3287" i="1"/>
  <c r="I3287" i="1"/>
  <c r="Q3286" i="1"/>
  <c r="N3286" i="1"/>
  <c r="M3286" i="1"/>
  <c r="L3286" i="1"/>
  <c r="I3286" i="1"/>
  <c r="Q3285" i="1"/>
  <c r="N3285" i="1"/>
  <c r="M3285" i="1"/>
  <c r="L3285" i="1"/>
  <c r="I3285" i="1"/>
  <c r="Q3284" i="1"/>
  <c r="N3284" i="1"/>
  <c r="M3284" i="1"/>
  <c r="L3284" i="1"/>
  <c r="I3284" i="1"/>
  <c r="Q3283" i="1"/>
  <c r="N3283" i="1"/>
  <c r="M3283" i="1"/>
  <c r="L3283" i="1"/>
  <c r="I3283" i="1"/>
  <c r="Q3282" i="1"/>
  <c r="N3282" i="1"/>
  <c r="M3282" i="1"/>
  <c r="L3282" i="1"/>
  <c r="I3282" i="1"/>
  <c r="Q3281" i="1"/>
  <c r="N3281" i="1"/>
  <c r="M3281" i="1"/>
  <c r="L3281" i="1"/>
  <c r="I3281" i="1"/>
  <c r="Q3280" i="1"/>
  <c r="N3280" i="1"/>
  <c r="M3280" i="1"/>
  <c r="L3280" i="1"/>
  <c r="I3280" i="1"/>
  <c r="Q3279" i="1"/>
  <c r="N3279" i="1"/>
  <c r="M3279" i="1"/>
  <c r="L3279" i="1"/>
  <c r="I3279" i="1"/>
  <c r="Q3278" i="1"/>
  <c r="N3278" i="1"/>
  <c r="M3278" i="1"/>
  <c r="L3278" i="1"/>
  <c r="I3278" i="1"/>
  <c r="Q3277" i="1"/>
  <c r="N3277" i="1"/>
  <c r="M3277" i="1"/>
  <c r="L3277" i="1"/>
  <c r="I3277" i="1"/>
  <c r="Q3276" i="1"/>
  <c r="N3276" i="1"/>
  <c r="M3276" i="1"/>
  <c r="L3276" i="1"/>
  <c r="I3276" i="1"/>
  <c r="Q3275" i="1"/>
  <c r="N3275" i="1"/>
  <c r="M3275" i="1"/>
  <c r="L3275" i="1"/>
  <c r="I3275" i="1"/>
  <c r="Q3274" i="1"/>
  <c r="N3274" i="1"/>
  <c r="M3274" i="1"/>
  <c r="L3274" i="1"/>
  <c r="I3274" i="1"/>
  <c r="Q3273" i="1"/>
  <c r="N3273" i="1"/>
  <c r="M3273" i="1"/>
  <c r="L3273" i="1"/>
  <c r="I3273" i="1"/>
  <c r="Q3272" i="1"/>
  <c r="N3272" i="1"/>
  <c r="M3272" i="1"/>
  <c r="L3272" i="1"/>
  <c r="I3272" i="1"/>
  <c r="Q3271" i="1"/>
  <c r="N3271" i="1"/>
  <c r="M3271" i="1"/>
  <c r="L3271" i="1"/>
  <c r="I3271" i="1"/>
  <c r="Q3270" i="1"/>
  <c r="N3270" i="1"/>
  <c r="M3270" i="1"/>
  <c r="L3270" i="1"/>
  <c r="I3270" i="1"/>
  <c r="Q3269" i="1"/>
  <c r="N3269" i="1"/>
  <c r="M3269" i="1"/>
  <c r="L3269" i="1"/>
  <c r="I3269" i="1"/>
  <c r="Q3268" i="1"/>
  <c r="N3268" i="1"/>
  <c r="M3268" i="1"/>
  <c r="L3268" i="1"/>
  <c r="I3268" i="1"/>
  <c r="Q3267" i="1"/>
  <c r="N3267" i="1"/>
  <c r="M3267" i="1"/>
  <c r="L3267" i="1"/>
  <c r="I3267" i="1"/>
  <c r="Q3266" i="1"/>
  <c r="N3266" i="1"/>
  <c r="M3266" i="1"/>
  <c r="L3266" i="1"/>
  <c r="I3266" i="1"/>
  <c r="Q3265" i="1"/>
  <c r="N3265" i="1"/>
  <c r="M3265" i="1"/>
  <c r="L3265" i="1"/>
  <c r="I3265" i="1"/>
  <c r="Q3264" i="1"/>
  <c r="N3264" i="1"/>
  <c r="M3264" i="1"/>
  <c r="L3264" i="1"/>
  <c r="I3264" i="1"/>
  <c r="Q3263" i="1"/>
  <c r="N3263" i="1"/>
  <c r="M3263" i="1"/>
  <c r="L3263" i="1"/>
  <c r="I3263" i="1"/>
  <c r="Q3262" i="1"/>
  <c r="N3262" i="1"/>
  <c r="M3262" i="1"/>
  <c r="L3262" i="1"/>
  <c r="I3262" i="1"/>
  <c r="Q3261" i="1"/>
  <c r="N3261" i="1"/>
  <c r="M3261" i="1"/>
  <c r="L3261" i="1"/>
  <c r="I3261" i="1"/>
  <c r="Q3260" i="1"/>
  <c r="N3260" i="1"/>
  <c r="M3260" i="1"/>
  <c r="L3260" i="1"/>
  <c r="I3260" i="1"/>
  <c r="Q3259" i="1"/>
  <c r="N3259" i="1"/>
  <c r="M3259" i="1"/>
  <c r="L3259" i="1"/>
  <c r="I3259" i="1"/>
  <c r="Q3258" i="1"/>
  <c r="N3258" i="1"/>
  <c r="M3258" i="1"/>
  <c r="L3258" i="1"/>
  <c r="I3258" i="1"/>
  <c r="Q3257" i="1"/>
  <c r="N3257" i="1"/>
  <c r="M3257" i="1"/>
  <c r="L3257" i="1"/>
  <c r="I3257" i="1"/>
  <c r="Q3256" i="1"/>
  <c r="N3256" i="1"/>
  <c r="M3256" i="1"/>
  <c r="L3256" i="1"/>
  <c r="I3256" i="1"/>
  <c r="Q3255" i="1"/>
  <c r="N3255" i="1"/>
  <c r="M3255" i="1"/>
  <c r="L3255" i="1"/>
  <c r="I3255" i="1"/>
  <c r="Q3254" i="1"/>
  <c r="N3254" i="1"/>
  <c r="M3254" i="1"/>
  <c r="L3254" i="1"/>
  <c r="I3254" i="1"/>
  <c r="Q3253" i="1"/>
  <c r="N3253" i="1"/>
  <c r="M3253" i="1"/>
  <c r="L3253" i="1"/>
  <c r="I3253" i="1"/>
  <c r="Q3252" i="1"/>
  <c r="N3252" i="1"/>
  <c r="M3252" i="1"/>
  <c r="L3252" i="1"/>
  <c r="I3252" i="1"/>
  <c r="Q3251" i="1"/>
  <c r="N3251" i="1"/>
  <c r="M3251" i="1"/>
  <c r="L3251" i="1"/>
  <c r="I3251" i="1"/>
  <c r="Q3250" i="1"/>
  <c r="N3250" i="1"/>
  <c r="M3250" i="1"/>
  <c r="L3250" i="1"/>
  <c r="I3250" i="1"/>
  <c r="Q3249" i="1"/>
  <c r="N3249" i="1"/>
  <c r="M3249" i="1"/>
  <c r="L3249" i="1"/>
  <c r="I3249" i="1"/>
  <c r="Q3248" i="1"/>
  <c r="N3248" i="1"/>
  <c r="M3248" i="1"/>
  <c r="L3248" i="1"/>
  <c r="I3248" i="1"/>
  <c r="Q3247" i="1"/>
  <c r="N3247" i="1"/>
  <c r="M3247" i="1"/>
  <c r="L3247" i="1"/>
  <c r="I3247" i="1"/>
  <c r="Q3246" i="1"/>
  <c r="N3246" i="1"/>
  <c r="M3246" i="1"/>
  <c r="L3246" i="1"/>
  <c r="I3246" i="1"/>
  <c r="Q3245" i="1"/>
  <c r="N3245" i="1"/>
  <c r="M3245" i="1"/>
  <c r="L3245" i="1"/>
  <c r="I3245" i="1"/>
  <c r="Q3244" i="1"/>
  <c r="N3244" i="1"/>
  <c r="M3244" i="1"/>
  <c r="L3244" i="1"/>
  <c r="I3244" i="1"/>
  <c r="Q3243" i="1"/>
  <c r="N3243" i="1"/>
  <c r="M3243" i="1"/>
  <c r="L3243" i="1"/>
  <c r="I3243" i="1"/>
  <c r="Q3242" i="1"/>
  <c r="N3242" i="1"/>
  <c r="M3242" i="1"/>
  <c r="L3242" i="1"/>
  <c r="I3242" i="1"/>
  <c r="Q3241" i="1"/>
  <c r="N3241" i="1"/>
  <c r="M3241" i="1"/>
  <c r="L3241" i="1"/>
  <c r="I3241" i="1"/>
  <c r="Q3240" i="1"/>
  <c r="N3240" i="1"/>
  <c r="M3240" i="1"/>
  <c r="L3240" i="1"/>
  <c r="I3240" i="1"/>
  <c r="Q3239" i="1"/>
  <c r="N3239" i="1"/>
  <c r="M3239" i="1"/>
  <c r="L3239" i="1"/>
  <c r="I3239" i="1"/>
  <c r="Q3238" i="1"/>
  <c r="N3238" i="1"/>
  <c r="M3238" i="1"/>
  <c r="L3238" i="1"/>
  <c r="I3238" i="1"/>
  <c r="Q3237" i="1"/>
  <c r="N3237" i="1"/>
  <c r="M3237" i="1"/>
  <c r="L3237" i="1"/>
  <c r="I3237" i="1"/>
  <c r="Q3236" i="1"/>
  <c r="N3236" i="1"/>
  <c r="M3236" i="1"/>
  <c r="L3236" i="1"/>
  <c r="I3236" i="1"/>
  <c r="Q3235" i="1"/>
  <c r="N3235" i="1"/>
  <c r="M3235" i="1"/>
  <c r="L3235" i="1"/>
  <c r="I3235" i="1"/>
  <c r="Q3234" i="1"/>
  <c r="N3234" i="1"/>
  <c r="M3234" i="1"/>
  <c r="L3234" i="1"/>
  <c r="I3234" i="1"/>
  <c r="Q3233" i="1"/>
  <c r="N3233" i="1"/>
  <c r="M3233" i="1"/>
  <c r="L3233" i="1"/>
  <c r="I3233" i="1"/>
  <c r="Q3232" i="1"/>
  <c r="N3232" i="1"/>
  <c r="M3232" i="1"/>
  <c r="L3232" i="1"/>
  <c r="I3232" i="1"/>
  <c r="Q3231" i="1"/>
  <c r="N3231" i="1"/>
  <c r="M3231" i="1"/>
  <c r="L3231" i="1"/>
  <c r="I3231" i="1"/>
  <c r="Q3230" i="1"/>
  <c r="N3230" i="1"/>
  <c r="M3230" i="1"/>
  <c r="L3230" i="1"/>
  <c r="I3230" i="1"/>
  <c r="Q3229" i="1"/>
  <c r="N3229" i="1"/>
  <c r="M3229" i="1"/>
  <c r="L3229" i="1"/>
  <c r="I3229" i="1"/>
  <c r="Q3228" i="1"/>
  <c r="N3228" i="1"/>
  <c r="M3228" i="1"/>
  <c r="L3228" i="1"/>
  <c r="I3228" i="1"/>
  <c r="Q3227" i="1"/>
  <c r="N3227" i="1"/>
  <c r="M3227" i="1"/>
  <c r="L3227" i="1"/>
  <c r="I3227" i="1"/>
  <c r="Q3226" i="1"/>
  <c r="N3226" i="1"/>
  <c r="M3226" i="1"/>
  <c r="L3226" i="1"/>
  <c r="I3226" i="1"/>
  <c r="Q3225" i="1"/>
  <c r="N3225" i="1"/>
  <c r="M3225" i="1"/>
  <c r="L3225" i="1"/>
  <c r="I3225" i="1"/>
  <c r="Q3224" i="1"/>
  <c r="N3224" i="1"/>
  <c r="M3224" i="1"/>
  <c r="L3224" i="1"/>
  <c r="I3224" i="1"/>
  <c r="Q3223" i="1"/>
  <c r="N3223" i="1"/>
  <c r="M3223" i="1"/>
  <c r="L3223" i="1"/>
  <c r="I3223" i="1"/>
  <c r="Q3222" i="1"/>
  <c r="N3222" i="1"/>
  <c r="M3222" i="1"/>
  <c r="L3222" i="1"/>
  <c r="I3222" i="1"/>
  <c r="Q3221" i="1"/>
  <c r="N3221" i="1"/>
  <c r="M3221" i="1"/>
  <c r="L3221" i="1"/>
  <c r="I3221" i="1"/>
  <c r="Q3220" i="1"/>
  <c r="N3220" i="1"/>
  <c r="M3220" i="1"/>
  <c r="L3220" i="1"/>
  <c r="I3220" i="1"/>
  <c r="Q3219" i="1"/>
  <c r="N3219" i="1"/>
  <c r="M3219" i="1"/>
  <c r="L3219" i="1"/>
  <c r="I3219" i="1"/>
  <c r="Q3218" i="1"/>
  <c r="N3218" i="1"/>
  <c r="M3218" i="1"/>
  <c r="L3218" i="1"/>
  <c r="I3218" i="1"/>
  <c r="Q3217" i="1"/>
  <c r="N3217" i="1"/>
  <c r="M3217" i="1"/>
  <c r="L3217" i="1"/>
  <c r="I3217" i="1"/>
  <c r="Q3216" i="1"/>
  <c r="N3216" i="1"/>
  <c r="M3216" i="1"/>
  <c r="L3216" i="1"/>
  <c r="I3216" i="1"/>
  <c r="Q3215" i="1"/>
  <c r="N3215" i="1"/>
  <c r="M3215" i="1"/>
  <c r="L3215" i="1"/>
  <c r="I3215" i="1"/>
  <c r="Q3214" i="1"/>
  <c r="N3214" i="1"/>
  <c r="M3214" i="1"/>
  <c r="L3214" i="1"/>
  <c r="I3214" i="1"/>
  <c r="Q3213" i="1"/>
  <c r="N3213" i="1"/>
  <c r="M3213" i="1"/>
  <c r="L3213" i="1"/>
  <c r="I3213" i="1"/>
  <c r="Q3212" i="1"/>
  <c r="N3212" i="1"/>
  <c r="M3212" i="1"/>
  <c r="L3212" i="1"/>
  <c r="I3212" i="1"/>
  <c r="Q3211" i="1"/>
  <c r="N3211" i="1"/>
  <c r="M3211" i="1"/>
  <c r="L3211" i="1"/>
  <c r="I3211" i="1"/>
  <c r="Q3210" i="1"/>
  <c r="N3210" i="1"/>
  <c r="M3210" i="1"/>
  <c r="L3210" i="1"/>
  <c r="I3210" i="1"/>
  <c r="Q3209" i="1"/>
  <c r="N3209" i="1"/>
  <c r="M3209" i="1"/>
  <c r="L3209" i="1"/>
  <c r="I3209" i="1"/>
  <c r="Q3208" i="1"/>
  <c r="N3208" i="1"/>
  <c r="M3208" i="1"/>
  <c r="L3208" i="1"/>
  <c r="I3208" i="1"/>
  <c r="Q3207" i="1"/>
  <c r="N3207" i="1"/>
  <c r="M3207" i="1"/>
  <c r="L3207" i="1"/>
  <c r="I3207" i="1"/>
  <c r="Q3206" i="1"/>
  <c r="N3206" i="1"/>
  <c r="M3206" i="1"/>
  <c r="L3206" i="1"/>
  <c r="I3206" i="1"/>
  <c r="Q3205" i="1"/>
  <c r="N3205" i="1"/>
  <c r="M3205" i="1"/>
  <c r="L3205" i="1"/>
  <c r="I3205" i="1"/>
  <c r="Q3204" i="1"/>
  <c r="N3204" i="1"/>
  <c r="M3204" i="1"/>
  <c r="L3204" i="1"/>
  <c r="I3204" i="1"/>
  <c r="Q3203" i="1"/>
  <c r="N3203" i="1"/>
  <c r="M3203" i="1"/>
  <c r="L3203" i="1"/>
  <c r="I3203" i="1"/>
  <c r="Q3202" i="1"/>
  <c r="N3202" i="1"/>
  <c r="M3202" i="1"/>
  <c r="L3202" i="1"/>
  <c r="I3202" i="1"/>
  <c r="Q3201" i="1"/>
  <c r="N3201" i="1"/>
  <c r="M3201" i="1"/>
  <c r="L3201" i="1"/>
  <c r="I3201" i="1"/>
  <c r="Q3200" i="1"/>
  <c r="N3200" i="1"/>
  <c r="M3200" i="1"/>
  <c r="L3200" i="1"/>
  <c r="I3200" i="1"/>
  <c r="Q3199" i="1"/>
  <c r="N3199" i="1"/>
  <c r="M3199" i="1"/>
  <c r="L3199" i="1"/>
  <c r="I3199" i="1"/>
  <c r="Q3198" i="1"/>
  <c r="N3198" i="1"/>
  <c r="M3198" i="1"/>
  <c r="L3198" i="1"/>
  <c r="I3198" i="1"/>
  <c r="Q3197" i="1"/>
  <c r="N3197" i="1"/>
  <c r="M3197" i="1"/>
  <c r="L3197" i="1"/>
  <c r="I3197" i="1"/>
  <c r="Q3196" i="1"/>
  <c r="N3196" i="1"/>
  <c r="M3196" i="1"/>
  <c r="L3196" i="1"/>
  <c r="I3196" i="1"/>
  <c r="Q3195" i="1"/>
  <c r="N3195" i="1"/>
  <c r="M3195" i="1"/>
  <c r="L3195" i="1"/>
  <c r="I3195" i="1"/>
  <c r="Q3194" i="1"/>
  <c r="N3194" i="1"/>
  <c r="M3194" i="1"/>
  <c r="L3194" i="1"/>
  <c r="I3194" i="1"/>
  <c r="Q3193" i="1"/>
  <c r="N3193" i="1"/>
  <c r="M3193" i="1"/>
  <c r="L3193" i="1"/>
  <c r="I3193" i="1"/>
  <c r="Q3192" i="1"/>
  <c r="N3192" i="1"/>
  <c r="M3192" i="1"/>
  <c r="L3192" i="1"/>
  <c r="I3192" i="1"/>
  <c r="Q3191" i="1"/>
  <c r="N3191" i="1"/>
  <c r="M3191" i="1"/>
  <c r="L3191" i="1"/>
  <c r="I3191" i="1"/>
  <c r="Q3190" i="1"/>
  <c r="N3190" i="1"/>
  <c r="M3190" i="1"/>
  <c r="L3190" i="1"/>
  <c r="I3190" i="1"/>
  <c r="Q3189" i="1"/>
  <c r="N3189" i="1"/>
  <c r="M3189" i="1"/>
  <c r="L3189" i="1"/>
  <c r="I3189" i="1"/>
  <c r="Q3188" i="1"/>
  <c r="N3188" i="1"/>
  <c r="M3188" i="1"/>
  <c r="L3188" i="1"/>
  <c r="I3188" i="1"/>
  <c r="Q3187" i="1"/>
  <c r="N3187" i="1"/>
  <c r="M3187" i="1"/>
  <c r="L3187" i="1"/>
  <c r="I3187" i="1"/>
  <c r="Q3186" i="1"/>
  <c r="N3186" i="1"/>
  <c r="M3186" i="1"/>
  <c r="L3186" i="1"/>
  <c r="I3186" i="1"/>
  <c r="Q3185" i="1"/>
  <c r="N3185" i="1"/>
  <c r="M3185" i="1"/>
  <c r="L3185" i="1"/>
  <c r="I3185" i="1"/>
  <c r="Q3184" i="1"/>
  <c r="N3184" i="1"/>
  <c r="M3184" i="1"/>
  <c r="L3184" i="1"/>
  <c r="I3184" i="1"/>
  <c r="Q3183" i="1"/>
  <c r="N3183" i="1"/>
  <c r="M3183" i="1"/>
  <c r="L3183" i="1"/>
  <c r="I3183" i="1"/>
  <c r="Q3182" i="1"/>
  <c r="N3182" i="1"/>
  <c r="M3182" i="1"/>
  <c r="L3182" i="1"/>
  <c r="I3182" i="1"/>
  <c r="Q3181" i="1"/>
  <c r="N3181" i="1"/>
  <c r="M3181" i="1"/>
  <c r="L3181" i="1"/>
  <c r="I3181" i="1"/>
  <c r="Q3180" i="1"/>
  <c r="N3180" i="1"/>
  <c r="M3180" i="1"/>
  <c r="L3180" i="1"/>
  <c r="I3180" i="1"/>
  <c r="Q3179" i="1"/>
  <c r="N3179" i="1"/>
  <c r="M3179" i="1"/>
  <c r="L3179" i="1"/>
  <c r="I3179" i="1"/>
  <c r="Q3178" i="1"/>
  <c r="N3178" i="1"/>
  <c r="M3178" i="1"/>
  <c r="L3178" i="1"/>
  <c r="I3178" i="1"/>
  <c r="Q3177" i="1"/>
  <c r="N3177" i="1"/>
  <c r="M3177" i="1"/>
  <c r="L3177" i="1"/>
  <c r="I3177" i="1"/>
  <c r="Q3176" i="1"/>
  <c r="N3176" i="1"/>
  <c r="M3176" i="1"/>
  <c r="L3176" i="1"/>
  <c r="I3176" i="1"/>
  <c r="Q3175" i="1"/>
  <c r="N3175" i="1"/>
  <c r="M3175" i="1"/>
  <c r="L3175" i="1"/>
  <c r="I3175" i="1"/>
  <c r="Q3174" i="1"/>
  <c r="N3174" i="1"/>
  <c r="M3174" i="1"/>
  <c r="L3174" i="1"/>
  <c r="I3174" i="1"/>
  <c r="Q3173" i="1"/>
  <c r="N3173" i="1"/>
  <c r="M3173" i="1"/>
  <c r="L3173" i="1"/>
  <c r="I3173" i="1"/>
  <c r="Q3172" i="1"/>
  <c r="N3172" i="1"/>
  <c r="M3172" i="1"/>
  <c r="L3172" i="1"/>
  <c r="I3172" i="1"/>
  <c r="Q3171" i="1"/>
  <c r="N3171" i="1"/>
  <c r="M3171" i="1"/>
  <c r="L3171" i="1"/>
  <c r="I3171" i="1"/>
  <c r="Q3170" i="1"/>
  <c r="N3170" i="1"/>
  <c r="M3170" i="1"/>
  <c r="L3170" i="1"/>
  <c r="I3170" i="1"/>
  <c r="Q3169" i="1"/>
  <c r="N3169" i="1"/>
  <c r="M3169" i="1"/>
  <c r="L3169" i="1"/>
  <c r="I3169" i="1"/>
  <c r="Q3168" i="1"/>
  <c r="N3168" i="1"/>
  <c r="M3168" i="1"/>
  <c r="L3168" i="1"/>
  <c r="I3168" i="1"/>
  <c r="Q3167" i="1"/>
  <c r="N3167" i="1"/>
  <c r="M3167" i="1"/>
  <c r="L3167" i="1"/>
  <c r="I3167" i="1"/>
  <c r="Q3166" i="1"/>
  <c r="N3166" i="1"/>
  <c r="M3166" i="1"/>
  <c r="L3166" i="1"/>
  <c r="I3166" i="1"/>
  <c r="Q3165" i="1"/>
  <c r="N3165" i="1"/>
  <c r="M3165" i="1"/>
  <c r="L3165" i="1"/>
  <c r="I3165" i="1"/>
  <c r="Q3164" i="1"/>
  <c r="N3164" i="1"/>
  <c r="M3164" i="1"/>
  <c r="L3164" i="1"/>
  <c r="I3164" i="1"/>
  <c r="Q3163" i="1"/>
  <c r="N3163" i="1"/>
  <c r="M3163" i="1"/>
  <c r="L3163" i="1"/>
  <c r="I3163" i="1"/>
  <c r="Q3162" i="1"/>
  <c r="N3162" i="1"/>
  <c r="M3162" i="1"/>
  <c r="L3162" i="1"/>
  <c r="I3162" i="1"/>
  <c r="Q3161" i="1"/>
  <c r="N3161" i="1"/>
  <c r="M3161" i="1"/>
  <c r="L3161" i="1"/>
  <c r="I3161" i="1"/>
  <c r="Q3160" i="1"/>
  <c r="N3160" i="1"/>
  <c r="M3160" i="1"/>
  <c r="L3160" i="1"/>
  <c r="I3160" i="1"/>
  <c r="Q3159" i="1"/>
  <c r="N3159" i="1"/>
  <c r="M3159" i="1"/>
  <c r="L3159" i="1"/>
  <c r="I3159" i="1"/>
  <c r="Q3158" i="1"/>
  <c r="N3158" i="1"/>
  <c r="M3158" i="1"/>
  <c r="L3158" i="1"/>
  <c r="I3158" i="1"/>
  <c r="Q3157" i="1"/>
  <c r="N3157" i="1"/>
  <c r="M3157" i="1"/>
  <c r="L3157" i="1"/>
  <c r="I3157" i="1"/>
  <c r="Q3156" i="1"/>
  <c r="N3156" i="1"/>
  <c r="M3156" i="1"/>
  <c r="L3156" i="1"/>
  <c r="I3156" i="1"/>
  <c r="Q3155" i="1"/>
  <c r="N3155" i="1"/>
  <c r="M3155" i="1"/>
  <c r="L3155" i="1"/>
  <c r="I3155" i="1"/>
  <c r="Q3154" i="1"/>
  <c r="N3154" i="1"/>
  <c r="M3154" i="1"/>
  <c r="L3154" i="1"/>
  <c r="I3154" i="1"/>
  <c r="Q3153" i="1"/>
  <c r="N3153" i="1"/>
  <c r="M3153" i="1"/>
  <c r="L3153" i="1"/>
  <c r="I3153" i="1"/>
  <c r="Q3152" i="1"/>
  <c r="N3152" i="1"/>
  <c r="M3152" i="1"/>
  <c r="L3152" i="1"/>
  <c r="I3152" i="1"/>
  <c r="Q3151" i="1"/>
  <c r="N3151" i="1"/>
  <c r="M3151" i="1"/>
  <c r="L3151" i="1"/>
  <c r="I3151" i="1"/>
  <c r="Q3150" i="1"/>
  <c r="N3150" i="1"/>
  <c r="M3150" i="1"/>
  <c r="L3150" i="1"/>
  <c r="I3150" i="1"/>
  <c r="Q3149" i="1"/>
  <c r="N3149" i="1"/>
  <c r="M3149" i="1"/>
  <c r="L3149" i="1"/>
  <c r="I3149" i="1"/>
  <c r="Q3148" i="1"/>
  <c r="N3148" i="1"/>
  <c r="M3148" i="1"/>
  <c r="L3148" i="1"/>
  <c r="I3148" i="1"/>
  <c r="Q3147" i="1"/>
  <c r="N3147" i="1"/>
  <c r="M3147" i="1"/>
  <c r="L3147" i="1"/>
  <c r="I3147" i="1"/>
  <c r="Q3146" i="1"/>
  <c r="N3146" i="1"/>
  <c r="M3146" i="1"/>
  <c r="L3146" i="1"/>
  <c r="I3146" i="1"/>
  <c r="Q3145" i="1"/>
  <c r="N3145" i="1"/>
  <c r="M3145" i="1"/>
  <c r="L3145" i="1"/>
  <c r="I3145" i="1"/>
  <c r="Q3144" i="1"/>
  <c r="N3144" i="1"/>
  <c r="M3144" i="1"/>
  <c r="L3144" i="1"/>
  <c r="I3144" i="1"/>
  <c r="Q3143" i="1"/>
  <c r="N3143" i="1"/>
  <c r="M3143" i="1"/>
  <c r="L3143" i="1"/>
  <c r="I3143" i="1"/>
  <c r="Q3142" i="1"/>
  <c r="N3142" i="1"/>
  <c r="M3142" i="1"/>
  <c r="L3142" i="1"/>
  <c r="I3142" i="1"/>
  <c r="Q3141" i="1"/>
  <c r="N3141" i="1"/>
  <c r="M3141" i="1"/>
  <c r="L3141" i="1"/>
  <c r="I3141" i="1"/>
  <c r="Q3140" i="1"/>
  <c r="N3140" i="1"/>
  <c r="M3140" i="1"/>
  <c r="L3140" i="1"/>
  <c r="I3140" i="1"/>
  <c r="Q3139" i="1"/>
  <c r="N3139" i="1"/>
  <c r="M3139" i="1"/>
  <c r="L3139" i="1"/>
  <c r="I3139" i="1"/>
  <c r="Q3138" i="1"/>
  <c r="N3138" i="1"/>
  <c r="M3138" i="1"/>
  <c r="L3138" i="1"/>
  <c r="I3138" i="1"/>
  <c r="Q3137" i="1"/>
  <c r="N3137" i="1"/>
  <c r="M3137" i="1"/>
  <c r="L3137" i="1"/>
  <c r="I3137" i="1"/>
  <c r="Q3136" i="1"/>
  <c r="N3136" i="1"/>
  <c r="M3136" i="1"/>
  <c r="L3136" i="1"/>
  <c r="I3136" i="1"/>
  <c r="Q3135" i="1"/>
  <c r="N3135" i="1"/>
  <c r="M3135" i="1"/>
  <c r="L3135" i="1"/>
  <c r="I3135" i="1"/>
  <c r="Q3134" i="1"/>
  <c r="N3134" i="1"/>
  <c r="M3134" i="1"/>
  <c r="L3134" i="1"/>
  <c r="I3134" i="1"/>
  <c r="Q3133" i="1"/>
  <c r="N3133" i="1"/>
  <c r="M3133" i="1"/>
  <c r="L3133" i="1"/>
  <c r="I3133" i="1"/>
  <c r="Q3132" i="1"/>
  <c r="N3132" i="1"/>
  <c r="M3132" i="1"/>
  <c r="L3132" i="1"/>
  <c r="I3132" i="1"/>
  <c r="Q3131" i="1"/>
  <c r="N3131" i="1"/>
  <c r="M3131" i="1"/>
  <c r="L3131" i="1"/>
  <c r="I3131" i="1"/>
  <c r="Q3130" i="1"/>
  <c r="N3130" i="1"/>
  <c r="M3130" i="1"/>
  <c r="L3130" i="1"/>
  <c r="I3130" i="1"/>
  <c r="Q3129" i="1"/>
  <c r="N3129" i="1"/>
  <c r="M3129" i="1"/>
  <c r="L3129" i="1"/>
  <c r="I3129" i="1"/>
  <c r="Q3128" i="1"/>
  <c r="N3128" i="1"/>
  <c r="M3128" i="1"/>
  <c r="L3128" i="1"/>
  <c r="I3128" i="1"/>
  <c r="Q3127" i="1"/>
  <c r="N3127" i="1"/>
  <c r="M3127" i="1"/>
  <c r="L3127" i="1"/>
  <c r="I3127" i="1"/>
  <c r="Q3126" i="1"/>
  <c r="N3126" i="1"/>
  <c r="M3126" i="1"/>
  <c r="L3126" i="1"/>
  <c r="I3126" i="1"/>
  <c r="Q3125" i="1"/>
  <c r="N3125" i="1"/>
  <c r="M3125" i="1"/>
  <c r="L3125" i="1"/>
  <c r="I3125" i="1"/>
  <c r="Q3124" i="1"/>
  <c r="N3124" i="1"/>
  <c r="M3124" i="1"/>
  <c r="L3124" i="1"/>
  <c r="I3124" i="1"/>
  <c r="Q3123" i="1"/>
  <c r="N3123" i="1"/>
  <c r="M3123" i="1"/>
  <c r="L3123" i="1"/>
  <c r="I3123" i="1"/>
  <c r="Q3122" i="1"/>
  <c r="N3122" i="1"/>
  <c r="M3122" i="1"/>
  <c r="L3122" i="1"/>
  <c r="I3122" i="1"/>
  <c r="Q3121" i="1"/>
  <c r="N3121" i="1"/>
  <c r="M3121" i="1"/>
  <c r="L3121" i="1"/>
  <c r="I3121" i="1"/>
  <c r="Q3120" i="1"/>
  <c r="N3120" i="1"/>
  <c r="M3120" i="1"/>
  <c r="L3120" i="1"/>
  <c r="I3120" i="1"/>
  <c r="Q3119" i="1"/>
  <c r="N3119" i="1"/>
  <c r="M3119" i="1"/>
  <c r="L3119" i="1"/>
  <c r="I3119" i="1"/>
  <c r="Q3118" i="1"/>
  <c r="N3118" i="1"/>
  <c r="M3118" i="1"/>
  <c r="L3118" i="1"/>
  <c r="I3118" i="1"/>
  <c r="Q3117" i="1"/>
  <c r="N3117" i="1"/>
  <c r="M3117" i="1"/>
  <c r="L3117" i="1"/>
  <c r="I3117" i="1"/>
  <c r="Q3116" i="1"/>
  <c r="N3116" i="1"/>
  <c r="M3116" i="1"/>
  <c r="L3116" i="1"/>
  <c r="I3116" i="1"/>
  <c r="Q3115" i="1"/>
  <c r="N3115" i="1"/>
  <c r="M3115" i="1"/>
  <c r="L3115" i="1"/>
  <c r="I3115" i="1"/>
  <c r="Q3114" i="1"/>
  <c r="N3114" i="1"/>
  <c r="M3114" i="1"/>
  <c r="L3114" i="1"/>
  <c r="I3114" i="1"/>
  <c r="Q3113" i="1"/>
  <c r="N3113" i="1"/>
  <c r="M3113" i="1"/>
  <c r="L3113" i="1"/>
  <c r="I3113" i="1"/>
  <c r="Q3112" i="1"/>
  <c r="N3112" i="1"/>
  <c r="M3112" i="1"/>
  <c r="L3112" i="1"/>
  <c r="I3112" i="1"/>
  <c r="Q3111" i="1"/>
  <c r="N3111" i="1"/>
  <c r="M3111" i="1"/>
  <c r="L3111" i="1"/>
  <c r="I3111" i="1"/>
  <c r="Q3110" i="1"/>
  <c r="N3110" i="1"/>
  <c r="M3110" i="1"/>
  <c r="L3110" i="1"/>
  <c r="I3110" i="1"/>
  <c r="Q3109" i="1"/>
  <c r="N3109" i="1"/>
  <c r="M3109" i="1"/>
  <c r="L3109" i="1"/>
  <c r="I3109" i="1"/>
  <c r="Q3108" i="1"/>
  <c r="N3108" i="1"/>
  <c r="M3108" i="1"/>
  <c r="L3108" i="1"/>
  <c r="I3108" i="1"/>
  <c r="Q3107" i="1"/>
  <c r="N3107" i="1"/>
  <c r="M3107" i="1"/>
  <c r="L3107" i="1"/>
  <c r="I3107" i="1"/>
  <c r="Q3106" i="1"/>
  <c r="N3106" i="1"/>
  <c r="M3106" i="1"/>
  <c r="L3106" i="1"/>
  <c r="I3106" i="1"/>
  <c r="Q3105" i="1"/>
  <c r="N3105" i="1"/>
  <c r="M3105" i="1"/>
  <c r="L3105" i="1"/>
  <c r="I3105" i="1"/>
  <c r="Q3104" i="1"/>
  <c r="N3104" i="1"/>
  <c r="M3104" i="1"/>
  <c r="L3104" i="1"/>
  <c r="I3104" i="1"/>
  <c r="Q3103" i="1"/>
  <c r="N3103" i="1"/>
  <c r="M3103" i="1"/>
  <c r="L3103" i="1"/>
  <c r="I3103" i="1"/>
  <c r="Q3102" i="1"/>
  <c r="N3102" i="1"/>
  <c r="M3102" i="1"/>
  <c r="L3102" i="1"/>
  <c r="I3102" i="1"/>
  <c r="Q3101" i="1"/>
  <c r="N3101" i="1"/>
  <c r="M3101" i="1"/>
  <c r="L3101" i="1"/>
  <c r="I3101" i="1"/>
  <c r="Q3100" i="1"/>
  <c r="N3100" i="1"/>
  <c r="M3100" i="1"/>
  <c r="L3100" i="1"/>
  <c r="I3100" i="1"/>
  <c r="Q3099" i="1"/>
  <c r="N3099" i="1"/>
  <c r="M3099" i="1"/>
  <c r="L3099" i="1"/>
  <c r="I3099" i="1"/>
  <c r="Q3098" i="1"/>
  <c r="N3098" i="1"/>
  <c r="M3098" i="1"/>
  <c r="L3098" i="1"/>
  <c r="I3098" i="1"/>
  <c r="Q3097" i="1"/>
  <c r="N3097" i="1"/>
  <c r="M3097" i="1"/>
  <c r="L3097" i="1"/>
  <c r="I3097" i="1"/>
  <c r="Q3096" i="1"/>
  <c r="N3096" i="1"/>
  <c r="M3096" i="1"/>
  <c r="L3096" i="1"/>
  <c r="I3096" i="1"/>
  <c r="Q3095" i="1"/>
  <c r="N3095" i="1"/>
  <c r="M3095" i="1"/>
  <c r="L3095" i="1"/>
  <c r="I3095" i="1"/>
  <c r="Q3094" i="1"/>
  <c r="N3094" i="1"/>
  <c r="M3094" i="1"/>
  <c r="L3094" i="1"/>
  <c r="I3094" i="1"/>
  <c r="Q3093" i="1"/>
  <c r="N3093" i="1"/>
  <c r="M3093" i="1"/>
  <c r="L3093" i="1"/>
  <c r="I3093" i="1"/>
  <c r="Q3092" i="1"/>
  <c r="N3092" i="1"/>
  <c r="M3092" i="1"/>
  <c r="L3092" i="1"/>
  <c r="I3092" i="1"/>
  <c r="Q3091" i="1"/>
  <c r="N3091" i="1"/>
  <c r="M3091" i="1"/>
  <c r="L3091" i="1"/>
  <c r="I3091" i="1"/>
  <c r="Q3090" i="1"/>
  <c r="N3090" i="1"/>
  <c r="M3090" i="1"/>
  <c r="L3090" i="1"/>
  <c r="I3090" i="1"/>
  <c r="Q3089" i="1"/>
  <c r="N3089" i="1"/>
  <c r="M3089" i="1"/>
  <c r="L3089" i="1"/>
  <c r="I3089" i="1"/>
  <c r="Q3088" i="1"/>
  <c r="N3088" i="1"/>
  <c r="M3088" i="1"/>
  <c r="L3088" i="1"/>
  <c r="I3088" i="1"/>
  <c r="Q3087" i="1"/>
  <c r="N3087" i="1"/>
  <c r="M3087" i="1"/>
  <c r="L3087" i="1"/>
  <c r="I3087" i="1"/>
  <c r="Q3086" i="1"/>
  <c r="N3086" i="1"/>
  <c r="M3086" i="1"/>
  <c r="L3086" i="1"/>
  <c r="I3086" i="1"/>
  <c r="Q3085" i="1"/>
  <c r="N3085" i="1"/>
  <c r="M3085" i="1"/>
  <c r="L3085" i="1"/>
  <c r="I3085" i="1"/>
  <c r="Q3084" i="1"/>
  <c r="N3084" i="1"/>
  <c r="M3084" i="1"/>
  <c r="L3084" i="1"/>
  <c r="I3084" i="1"/>
  <c r="Q3083" i="1"/>
  <c r="N3083" i="1"/>
  <c r="M3083" i="1"/>
  <c r="L3083" i="1"/>
  <c r="I3083" i="1"/>
  <c r="Q3082" i="1"/>
  <c r="N3082" i="1"/>
  <c r="M3082" i="1"/>
  <c r="L3082" i="1"/>
  <c r="I3082" i="1"/>
  <c r="Q3081" i="1"/>
  <c r="N3081" i="1"/>
  <c r="M3081" i="1"/>
  <c r="L3081" i="1"/>
  <c r="I3081" i="1"/>
  <c r="Q3080" i="1"/>
  <c r="N3080" i="1"/>
  <c r="M3080" i="1"/>
  <c r="L3080" i="1"/>
  <c r="I3080" i="1"/>
  <c r="Q3079" i="1"/>
  <c r="N3079" i="1"/>
  <c r="M3079" i="1"/>
  <c r="L3079" i="1"/>
  <c r="I3079" i="1"/>
  <c r="Q3078" i="1"/>
  <c r="N3078" i="1"/>
  <c r="M3078" i="1"/>
  <c r="L3078" i="1"/>
  <c r="I3078" i="1"/>
  <c r="Q3077" i="1"/>
  <c r="N3077" i="1"/>
  <c r="M3077" i="1"/>
  <c r="L3077" i="1"/>
  <c r="I3077" i="1"/>
  <c r="Q3076" i="1"/>
  <c r="N3076" i="1"/>
  <c r="M3076" i="1"/>
  <c r="L3076" i="1"/>
  <c r="I3076" i="1"/>
  <c r="Q3075" i="1"/>
  <c r="N3075" i="1"/>
  <c r="M3075" i="1"/>
  <c r="L3075" i="1"/>
  <c r="I3075" i="1"/>
  <c r="Q3074" i="1"/>
  <c r="N3074" i="1"/>
  <c r="M3074" i="1"/>
  <c r="L3074" i="1"/>
  <c r="I3074" i="1"/>
  <c r="Q3073" i="1"/>
  <c r="N3073" i="1"/>
  <c r="M3073" i="1"/>
  <c r="L3073" i="1"/>
  <c r="I3073" i="1"/>
  <c r="Q3072" i="1"/>
  <c r="N3072" i="1"/>
  <c r="M3072" i="1"/>
  <c r="L3072" i="1"/>
  <c r="I3072" i="1"/>
  <c r="Q3071" i="1"/>
  <c r="N3071" i="1"/>
  <c r="M3071" i="1"/>
  <c r="L3071" i="1"/>
  <c r="I3071" i="1"/>
  <c r="Q3070" i="1"/>
  <c r="N3070" i="1"/>
  <c r="M3070" i="1"/>
  <c r="L3070" i="1"/>
  <c r="I3070" i="1"/>
  <c r="Q3069" i="1"/>
  <c r="N3069" i="1"/>
  <c r="M3069" i="1"/>
  <c r="L3069" i="1"/>
  <c r="I3069" i="1"/>
  <c r="Q3068" i="1"/>
  <c r="N3068" i="1"/>
  <c r="M3068" i="1"/>
  <c r="L3068" i="1"/>
  <c r="I3068" i="1"/>
  <c r="Q3067" i="1"/>
  <c r="N3067" i="1"/>
  <c r="M3067" i="1"/>
  <c r="L3067" i="1"/>
  <c r="I3067" i="1"/>
  <c r="Q3066" i="1"/>
  <c r="N3066" i="1"/>
  <c r="M3066" i="1"/>
  <c r="L3066" i="1"/>
  <c r="I3066" i="1"/>
  <c r="Q3065" i="1"/>
  <c r="N3065" i="1"/>
  <c r="M3065" i="1"/>
  <c r="L3065" i="1"/>
  <c r="I3065" i="1"/>
  <c r="Q3064" i="1"/>
  <c r="N3064" i="1"/>
  <c r="M3064" i="1"/>
  <c r="L3064" i="1"/>
  <c r="I3064" i="1"/>
  <c r="Q3063" i="1"/>
  <c r="N3063" i="1"/>
  <c r="M3063" i="1"/>
  <c r="L3063" i="1"/>
  <c r="I3063" i="1"/>
  <c r="Q3062" i="1"/>
  <c r="N3062" i="1"/>
  <c r="M3062" i="1"/>
  <c r="L3062" i="1"/>
  <c r="I3062" i="1"/>
  <c r="Q3061" i="1"/>
  <c r="N3061" i="1"/>
  <c r="M3061" i="1"/>
  <c r="L3061" i="1"/>
  <c r="I3061" i="1"/>
  <c r="Q3060" i="1"/>
  <c r="N3060" i="1"/>
  <c r="M3060" i="1"/>
  <c r="L3060" i="1"/>
  <c r="I3060" i="1"/>
  <c r="Q3059" i="1"/>
  <c r="N3059" i="1"/>
  <c r="M3059" i="1"/>
  <c r="L3059" i="1"/>
  <c r="I3059" i="1"/>
  <c r="Q3058" i="1"/>
  <c r="N3058" i="1"/>
  <c r="M3058" i="1"/>
  <c r="L3058" i="1"/>
  <c r="I3058" i="1"/>
  <c r="Q3057" i="1"/>
  <c r="N3057" i="1"/>
  <c r="M3057" i="1"/>
  <c r="L3057" i="1"/>
  <c r="I3057" i="1"/>
  <c r="Q3056" i="1"/>
  <c r="N3056" i="1"/>
  <c r="M3056" i="1"/>
  <c r="L3056" i="1"/>
  <c r="I3056" i="1"/>
  <c r="Q3055" i="1"/>
  <c r="N3055" i="1"/>
  <c r="M3055" i="1"/>
  <c r="L3055" i="1"/>
  <c r="I3055" i="1"/>
  <c r="Q3054" i="1"/>
  <c r="N3054" i="1"/>
  <c r="M3054" i="1"/>
  <c r="L3054" i="1"/>
  <c r="I3054" i="1"/>
  <c r="Q3053" i="1"/>
  <c r="N3053" i="1"/>
  <c r="M3053" i="1"/>
  <c r="L3053" i="1"/>
  <c r="I3053" i="1"/>
  <c r="Q3052" i="1"/>
  <c r="N3052" i="1"/>
  <c r="M3052" i="1"/>
  <c r="L3052" i="1"/>
  <c r="I3052" i="1"/>
  <c r="Q3051" i="1"/>
  <c r="N3051" i="1"/>
  <c r="M3051" i="1"/>
  <c r="L3051" i="1"/>
  <c r="I3051" i="1"/>
  <c r="Q3050" i="1"/>
  <c r="N3050" i="1"/>
  <c r="M3050" i="1"/>
  <c r="L3050" i="1"/>
  <c r="I3050" i="1"/>
  <c r="Q3049" i="1"/>
  <c r="N3049" i="1"/>
  <c r="M3049" i="1"/>
  <c r="L3049" i="1"/>
  <c r="I3049" i="1"/>
  <c r="Q3048" i="1"/>
  <c r="N3048" i="1"/>
  <c r="M3048" i="1"/>
  <c r="L3048" i="1"/>
  <c r="I3048" i="1"/>
  <c r="Q3047" i="1"/>
  <c r="N3047" i="1"/>
  <c r="M3047" i="1"/>
  <c r="L3047" i="1"/>
  <c r="I3047" i="1"/>
  <c r="Q3046" i="1"/>
  <c r="N3046" i="1"/>
  <c r="M3046" i="1"/>
  <c r="L3046" i="1"/>
  <c r="I3046" i="1"/>
  <c r="Q3045" i="1"/>
  <c r="N3045" i="1"/>
  <c r="M3045" i="1"/>
  <c r="L3045" i="1"/>
  <c r="I3045" i="1"/>
  <c r="Q3044" i="1"/>
  <c r="N3044" i="1"/>
  <c r="M3044" i="1"/>
  <c r="L3044" i="1"/>
  <c r="I3044" i="1"/>
  <c r="Q3043" i="1"/>
  <c r="N3043" i="1"/>
  <c r="M3043" i="1"/>
  <c r="L3043" i="1"/>
  <c r="I3043" i="1"/>
  <c r="Q3042" i="1"/>
  <c r="N3042" i="1"/>
  <c r="M3042" i="1"/>
  <c r="L3042" i="1"/>
  <c r="I3042" i="1"/>
  <c r="Q3041" i="1"/>
  <c r="N3041" i="1"/>
  <c r="M3041" i="1"/>
  <c r="L3041" i="1"/>
  <c r="I3041" i="1"/>
  <c r="Q3040" i="1"/>
  <c r="N3040" i="1"/>
  <c r="M3040" i="1"/>
  <c r="L3040" i="1"/>
  <c r="I3040" i="1"/>
  <c r="Q3039" i="1"/>
  <c r="N3039" i="1"/>
  <c r="M3039" i="1"/>
  <c r="L3039" i="1"/>
  <c r="I3039" i="1"/>
  <c r="Q3038" i="1"/>
  <c r="N3038" i="1"/>
  <c r="M3038" i="1"/>
  <c r="L3038" i="1"/>
  <c r="I3038" i="1"/>
  <c r="Q3037" i="1"/>
  <c r="N3037" i="1"/>
  <c r="M3037" i="1"/>
  <c r="L3037" i="1"/>
  <c r="I3037" i="1"/>
  <c r="Q3036" i="1"/>
  <c r="N3036" i="1"/>
  <c r="M3036" i="1"/>
  <c r="L3036" i="1"/>
  <c r="I3036" i="1"/>
  <c r="Q3035" i="1"/>
  <c r="N3035" i="1"/>
  <c r="M3035" i="1"/>
  <c r="L3035" i="1"/>
  <c r="I3035" i="1"/>
  <c r="Q3034" i="1"/>
  <c r="N3034" i="1"/>
  <c r="M3034" i="1"/>
  <c r="L3034" i="1"/>
  <c r="I3034" i="1"/>
  <c r="Q3033" i="1"/>
  <c r="N3033" i="1"/>
  <c r="M3033" i="1"/>
  <c r="L3033" i="1"/>
  <c r="I3033" i="1"/>
  <c r="Q3032" i="1"/>
  <c r="N3032" i="1"/>
  <c r="M3032" i="1"/>
  <c r="L3032" i="1"/>
  <c r="I3032" i="1"/>
  <c r="Q3031" i="1"/>
  <c r="N3031" i="1"/>
  <c r="M3031" i="1"/>
  <c r="L3031" i="1"/>
  <c r="I3031" i="1"/>
  <c r="Q3030" i="1"/>
  <c r="N3030" i="1"/>
  <c r="M3030" i="1"/>
  <c r="L3030" i="1"/>
  <c r="I3030" i="1"/>
  <c r="Q3029" i="1"/>
  <c r="N3029" i="1"/>
  <c r="M3029" i="1"/>
  <c r="L3029" i="1"/>
  <c r="I3029" i="1"/>
  <c r="Q3028" i="1"/>
  <c r="N3028" i="1"/>
  <c r="M3028" i="1"/>
  <c r="L3028" i="1"/>
  <c r="I3028" i="1"/>
  <c r="Q3027" i="1"/>
  <c r="N3027" i="1"/>
  <c r="M3027" i="1"/>
  <c r="L3027" i="1"/>
  <c r="I3027" i="1"/>
  <c r="Q3026" i="1"/>
  <c r="N3026" i="1"/>
  <c r="M3026" i="1"/>
  <c r="L3026" i="1"/>
  <c r="I3026" i="1"/>
  <c r="Q3025" i="1"/>
  <c r="N3025" i="1"/>
  <c r="M3025" i="1"/>
  <c r="L3025" i="1"/>
  <c r="I3025" i="1"/>
  <c r="Q3024" i="1"/>
  <c r="N3024" i="1"/>
  <c r="M3024" i="1"/>
  <c r="L3024" i="1"/>
  <c r="I3024" i="1"/>
  <c r="Q3023" i="1"/>
  <c r="N3023" i="1"/>
  <c r="M3023" i="1"/>
  <c r="L3023" i="1"/>
  <c r="I3023" i="1"/>
  <c r="Q3022" i="1"/>
  <c r="N3022" i="1"/>
  <c r="M3022" i="1"/>
  <c r="L3022" i="1"/>
  <c r="I3022" i="1"/>
  <c r="Q3021" i="1"/>
  <c r="N3021" i="1"/>
  <c r="M3021" i="1"/>
  <c r="L3021" i="1"/>
  <c r="I3021" i="1"/>
  <c r="Q3020" i="1"/>
  <c r="N3020" i="1"/>
  <c r="M3020" i="1"/>
  <c r="L3020" i="1"/>
  <c r="I3020" i="1"/>
  <c r="Q3019" i="1"/>
  <c r="N3019" i="1"/>
  <c r="M3019" i="1"/>
  <c r="L3019" i="1"/>
  <c r="I3019" i="1"/>
  <c r="Q3018" i="1"/>
  <c r="N3018" i="1"/>
  <c r="M3018" i="1"/>
  <c r="L3018" i="1"/>
  <c r="I3018" i="1"/>
  <c r="Q3017" i="1"/>
  <c r="N3017" i="1"/>
  <c r="M3017" i="1"/>
  <c r="L3017" i="1"/>
  <c r="I3017" i="1"/>
  <c r="Q3016" i="1"/>
  <c r="N3016" i="1"/>
  <c r="M3016" i="1"/>
  <c r="L3016" i="1"/>
  <c r="I3016" i="1"/>
  <c r="Q3015" i="1"/>
  <c r="N3015" i="1"/>
  <c r="M3015" i="1"/>
  <c r="L3015" i="1"/>
  <c r="I3015" i="1"/>
  <c r="Q3014" i="1"/>
  <c r="N3014" i="1"/>
  <c r="M3014" i="1"/>
  <c r="L3014" i="1"/>
  <c r="I3014" i="1"/>
  <c r="Q3013" i="1"/>
  <c r="N3013" i="1"/>
  <c r="M3013" i="1"/>
  <c r="L3013" i="1"/>
  <c r="I3013" i="1"/>
  <c r="Q3012" i="1"/>
  <c r="N3012" i="1"/>
  <c r="M3012" i="1"/>
  <c r="L3012" i="1"/>
  <c r="I3012" i="1"/>
  <c r="Q3011" i="1"/>
  <c r="N3011" i="1"/>
  <c r="M3011" i="1"/>
  <c r="L3011" i="1"/>
  <c r="I3011" i="1"/>
  <c r="Q3010" i="1"/>
  <c r="N3010" i="1"/>
  <c r="M3010" i="1"/>
  <c r="L3010" i="1"/>
  <c r="I3010" i="1"/>
  <c r="Q3009" i="1"/>
  <c r="N3009" i="1"/>
  <c r="M3009" i="1"/>
  <c r="L3009" i="1"/>
  <c r="I3009" i="1"/>
  <c r="Q3008" i="1"/>
  <c r="N3008" i="1"/>
  <c r="M3008" i="1"/>
  <c r="L3008" i="1"/>
  <c r="I3008" i="1"/>
  <c r="Q3007" i="1"/>
  <c r="N3007" i="1"/>
  <c r="M3007" i="1"/>
  <c r="L3007" i="1"/>
  <c r="I3007" i="1"/>
  <c r="Q3006" i="1"/>
  <c r="N3006" i="1"/>
  <c r="M3006" i="1"/>
  <c r="L3006" i="1"/>
  <c r="I3006" i="1"/>
  <c r="Q3005" i="1"/>
  <c r="N3005" i="1"/>
  <c r="M3005" i="1"/>
  <c r="L3005" i="1"/>
  <c r="I3005" i="1"/>
  <c r="Q3004" i="1"/>
  <c r="N3004" i="1"/>
  <c r="M3004" i="1"/>
  <c r="L3004" i="1"/>
  <c r="I3004" i="1"/>
  <c r="Q3003" i="1"/>
  <c r="N3003" i="1"/>
  <c r="M3003" i="1"/>
  <c r="L3003" i="1"/>
  <c r="I3003" i="1"/>
  <c r="Q3002" i="1"/>
  <c r="N3002" i="1"/>
  <c r="M3002" i="1"/>
  <c r="L3002" i="1"/>
  <c r="I3002" i="1"/>
  <c r="Q3001" i="1"/>
  <c r="N3001" i="1"/>
  <c r="M3001" i="1"/>
  <c r="L3001" i="1"/>
  <c r="I3001" i="1"/>
  <c r="Q3000" i="1"/>
  <c r="N3000" i="1"/>
  <c r="M3000" i="1"/>
  <c r="L3000" i="1"/>
  <c r="I3000" i="1"/>
  <c r="Q2999" i="1"/>
  <c r="N2999" i="1"/>
  <c r="M2999" i="1"/>
  <c r="L2999" i="1"/>
  <c r="I2999" i="1"/>
  <c r="Q2998" i="1"/>
  <c r="N2998" i="1"/>
  <c r="M2998" i="1"/>
  <c r="L2998" i="1"/>
  <c r="I2998" i="1"/>
  <c r="Q2997" i="1"/>
  <c r="N2997" i="1"/>
  <c r="M2997" i="1"/>
  <c r="L2997" i="1"/>
  <c r="I2997" i="1"/>
  <c r="Q2996" i="1"/>
  <c r="N2996" i="1"/>
  <c r="M2996" i="1"/>
  <c r="L2996" i="1"/>
  <c r="I2996" i="1"/>
  <c r="Q2995" i="1"/>
  <c r="N2995" i="1"/>
  <c r="M2995" i="1"/>
  <c r="L2995" i="1"/>
  <c r="I2995" i="1"/>
  <c r="Q2994" i="1"/>
  <c r="N2994" i="1"/>
  <c r="M2994" i="1"/>
  <c r="L2994" i="1"/>
  <c r="I2994" i="1"/>
  <c r="Q2993" i="1"/>
  <c r="N2993" i="1"/>
  <c r="M2993" i="1"/>
  <c r="L2993" i="1"/>
  <c r="I2993" i="1"/>
  <c r="Q2992" i="1"/>
  <c r="N2992" i="1"/>
  <c r="M2992" i="1"/>
  <c r="L2992" i="1"/>
  <c r="I2992" i="1"/>
  <c r="Q2991" i="1"/>
  <c r="N2991" i="1"/>
  <c r="M2991" i="1"/>
  <c r="L2991" i="1"/>
  <c r="I2991" i="1"/>
  <c r="Q2990" i="1"/>
  <c r="N2990" i="1"/>
  <c r="M2990" i="1"/>
  <c r="L2990" i="1"/>
  <c r="I2990" i="1"/>
  <c r="Q2989" i="1"/>
  <c r="N2989" i="1"/>
  <c r="M2989" i="1"/>
  <c r="L2989" i="1"/>
  <c r="I2989" i="1"/>
  <c r="Q2988" i="1"/>
  <c r="N2988" i="1"/>
  <c r="M2988" i="1"/>
  <c r="L2988" i="1"/>
  <c r="I2988" i="1"/>
  <c r="Q2987" i="1"/>
  <c r="N2987" i="1"/>
  <c r="M2987" i="1"/>
  <c r="L2987" i="1"/>
  <c r="I2987" i="1"/>
  <c r="Q2986" i="1"/>
  <c r="N2986" i="1"/>
  <c r="M2986" i="1"/>
  <c r="L2986" i="1"/>
  <c r="I2986" i="1"/>
  <c r="Q2985" i="1"/>
  <c r="N2985" i="1"/>
  <c r="M2985" i="1"/>
  <c r="L2985" i="1"/>
  <c r="I2985" i="1"/>
  <c r="Q2984" i="1"/>
  <c r="N2984" i="1"/>
  <c r="M2984" i="1"/>
  <c r="L2984" i="1"/>
  <c r="I2984" i="1"/>
  <c r="Q2983" i="1"/>
  <c r="N2983" i="1"/>
  <c r="M2983" i="1"/>
  <c r="L2983" i="1"/>
  <c r="I2983" i="1"/>
  <c r="Q2982" i="1"/>
  <c r="N2982" i="1"/>
  <c r="M2982" i="1"/>
  <c r="L2982" i="1"/>
  <c r="I2982" i="1"/>
  <c r="Q2981" i="1"/>
  <c r="N2981" i="1"/>
  <c r="M2981" i="1"/>
  <c r="L2981" i="1"/>
  <c r="I2981" i="1"/>
  <c r="Q2980" i="1"/>
  <c r="N2980" i="1"/>
  <c r="M2980" i="1"/>
  <c r="L2980" i="1"/>
  <c r="I2980" i="1"/>
  <c r="Q2979" i="1"/>
  <c r="N2979" i="1"/>
  <c r="M2979" i="1"/>
  <c r="L2979" i="1"/>
  <c r="I2979" i="1"/>
  <c r="Q2978" i="1"/>
  <c r="N2978" i="1"/>
  <c r="M2978" i="1"/>
  <c r="L2978" i="1"/>
  <c r="I2978" i="1"/>
  <c r="Q2977" i="1"/>
  <c r="N2977" i="1"/>
  <c r="M2977" i="1"/>
  <c r="L2977" i="1"/>
  <c r="I2977" i="1"/>
  <c r="Q2976" i="1"/>
  <c r="N2976" i="1"/>
  <c r="M2976" i="1"/>
  <c r="L2976" i="1"/>
  <c r="I2976" i="1"/>
  <c r="Q2975" i="1"/>
  <c r="N2975" i="1"/>
  <c r="M2975" i="1"/>
  <c r="L2975" i="1"/>
  <c r="I2975" i="1"/>
  <c r="Q2974" i="1"/>
  <c r="N2974" i="1"/>
  <c r="M2974" i="1"/>
  <c r="L2974" i="1"/>
  <c r="I2974" i="1"/>
  <c r="Q2973" i="1"/>
  <c r="N2973" i="1"/>
  <c r="M2973" i="1"/>
  <c r="L2973" i="1"/>
  <c r="I2973" i="1"/>
  <c r="Q2972" i="1"/>
  <c r="N2972" i="1"/>
  <c r="M2972" i="1"/>
  <c r="L2972" i="1"/>
  <c r="I2972" i="1"/>
  <c r="Q2971" i="1"/>
  <c r="N2971" i="1"/>
  <c r="M2971" i="1"/>
  <c r="L2971" i="1"/>
  <c r="I2971" i="1"/>
  <c r="Q2970" i="1"/>
  <c r="N2970" i="1"/>
  <c r="M2970" i="1"/>
  <c r="L2970" i="1"/>
  <c r="I2970" i="1"/>
  <c r="Q2969" i="1"/>
  <c r="N2969" i="1"/>
  <c r="M2969" i="1"/>
  <c r="L2969" i="1"/>
  <c r="I2969" i="1"/>
  <c r="Q2968" i="1"/>
  <c r="N2968" i="1"/>
  <c r="M2968" i="1"/>
  <c r="L2968" i="1"/>
  <c r="I2968" i="1"/>
  <c r="Q2967" i="1"/>
  <c r="N2967" i="1"/>
  <c r="M2967" i="1"/>
  <c r="L2967" i="1"/>
  <c r="I2967" i="1"/>
  <c r="Q2966" i="1"/>
  <c r="N2966" i="1"/>
  <c r="M2966" i="1"/>
  <c r="L2966" i="1"/>
  <c r="I2966" i="1"/>
  <c r="Q2965" i="1"/>
  <c r="N2965" i="1"/>
  <c r="M2965" i="1"/>
  <c r="L2965" i="1"/>
  <c r="I2965" i="1"/>
  <c r="Q2964" i="1"/>
  <c r="N2964" i="1"/>
  <c r="M2964" i="1"/>
  <c r="L2964" i="1"/>
  <c r="I2964" i="1"/>
  <c r="Q2963" i="1"/>
  <c r="N2963" i="1"/>
  <c r="M2963" i="1"/>
  <c r="L2963" i="1"/>
  <c r="I2963" i="1"/>
  <c r="Q2962" i="1"/>
  <c r="N2962" i="1"/>
  <c r="M2962" i="1"/>
  <c r="L2962" i="1"/>
  <c r="I2962" i="1"/>
  <c r="Q2961" i="1"/>
  <c r="N2961" i="1"/>
  <c r="M2961" i="1"/>
  <c r="L2961" i="1"/>
  <c r="I2961" i="1"/>
  <c r="Q2960" i="1"/>
  <c r="N2960" i="1"/>
  <c r="M2960" i="1"/>
  <c r="L2960" i="1"/>
  <c r="I2960" i="1"/>
  <c r="Q2959" i="1"/>
  <c r="N2959" i="1"/>
  <c r="M2959" i="1"/>
  <c r="L2959" i="1"/>
  <c r="I2959" i="1"/>
  <c r="Q2958" i="1"/>
  <c r="N2958" i="1"/>
  <c r="M2958" i="1"/>
  <c r="L2958" i="1"/>
  <c r="I2958" i="1"/>
  <c r="Q2957" i="1"/>
  <c r="N2957" i="1"/>
  <c r="M2957" i="1"/>
  <c r="L2957" i="1"/>
  <c r="I2957" i="1"/>
  <c r="Q2956" i="1"/>
  <c r="N2956" i="1"/>
  <c r="M2956" i="1"/>
  <c r="L2956" i="1"/>
  <c r="I2956" i="1"/>
  <c r="Q2955" i="1"/>
  <c r="N2955" i="1"/>
  <c r="M2955" i="1"/>
  <c r="L2955" i="1"/>
  <c r="I2955" i="1"/>
  <c r="Q2954" i="1"/>
  <c r="N2954" i="1"/>
  <c r="M2954" i="1"/>
  <c r="L2954" i="1"/>
  <c r="I2954" i="1"/>
  <c r="Q2953" i="1"/>
  <c r="N2953" i="1"/>
  <c r="M2953" i="1"/>
  <c r="L2953" i="1"/>
  <c r="I2953" i="1"/>
  <c r="Q2952" i="1"/>
  <c r="N2952" i="1"/>
  <c r="M2952" i="1"/>
  <c r="L2952" i="1"/>
  <c r="I2952" i="1"/>
  <c r="Q2951" i="1"/>
  <c r="N2951" i="1"/>
  <c r="M2951" i="1"/>
  <c r="L2951" i="1"/>
  <c r="I2951" i="1"/>
  <c r="Q2950" i="1"/>
  <c r="N2950" i="1"/>
  <c r="M2950" i="1"/>
  <c r="L2950" i="1"/>
  <c r="I2950" i="1"/>
  <c r="Q2949" i="1"/>
  <c r="N2949" i="1"/>
  <c r="M2949" i="1"/>
  <c r="L2949" i="1"/>
  <c r="I2949" i="1"/>
  <c r="Q2948" i="1"/>
  <c r="N2948" i="1"/>
  <c r="M2948" i="1"/>
  <c r="L2948" i="1"/>
  <c r="I2948" i="1"/>
  <c r="Q2947" i="1"/>
  <c r="N2947" i="1"/>
  <c r="M2947" i="1"/>
  <c r="L2947" i="1"/>
  <c r="I2947" i="1"/>
  <c r="Q2946" i="1"/>
  <c r="N2946" i="1"/>
  <c r="M2946" i="1"/>
  <c r="L2946" i="1"/>
  <c r="I2946" i="1"/>
  <c r="Q2945" i="1"/>
  <c r="N2945" i="1"/>
  <c r="M2945" i="1"/>
  <c r="L2945" i="1"/>
  <c r="I2945" i="1"/>
  <c r="Q2944" i="1"/>
  <c r="N2944" i="1"/>
  <c r="M2944" i="1"/>
  <c r="L2944" i="1"/>
  <c r="I2944" i="1"/>
  <c r="Q2943" i="1"/>
  <c r="N2943" i="1"/>
  <c r="M2943" i="1"/>
  <c r="L2943" i="1"/>
  <c r="I2943" i="1"/>
  <c r="Q2942" i="1"/>
  <c r="N2942" i="1"/>
  <c r="M2942" i="1"/>
  <c r="L2942" i="1"/>
  <c r="I2942" i="1"/>
  <c r="Q2941" i="1"/>
  <c r="N2941" i="1"/>
  <c r="M2941" i="1"/>
  <c r="L2941" i="1"/>
  <c r="I2941" i="1"/>
  <c r="Q2940" i="1"/>
  <c r="N2940" i="1"/>
  <c r="M2940" i="1"/>
  <c r="L2940" i="1"/>
  <c r="I2940" i="1"/>
  <c r="Q2939" i="1"/>
  <c r="N2939" i="1"/>
  <c r="M2939" i="1"/>
  <c r="L2939" i="1"/>
  <c r="I2939" i="1"/>
  <c r="Q2938" i="1"/>
  <c r="N2938" i="1"/>
  <c r="M2938" i="1"/>
  <c r="L2938" i="1"/>
  <c r="I2938" i="1"/>
  <c r="Q2937" i="1"/>
  <c r="N2937" i="1"/>
  <c r="M2937" i="1"/>
  <c r="L2937" i="1"/>
  <c r="I2937" i="1"/>
  <c r="Q2936" i="1"/>
  <c r="N2936" i="1"/>
  <c r="M2936" i="1"/>
  <c r="L2936" i="1"/>
  <c r="I2936" i="1"/>
  <c r="Q2935" i="1"/>
  <c r="N2935" i="1"/>
  <c r="M2935" i="1"/>
  <c r="L2935" i="1"/>
  <c r="I2935" i="1"/>
  <c r="Q2934" i="1"/>
  <c r="N2934" i="1"/>
  <c r="M2934" i="1"/>
  <c r="L2934" i="1"/>
  <c r="I2934" i="1"/>
  <c r="Q2933" i="1"/>
  <c r="N2933" i="1"/>
  <c r="M2933" i="1"/>
  <c r="L2933" i="1"/>
  <c r="I2933" i="1"/>
  <c r="Q2932" i="1"/>
  <c r="N2932" i="1"/>
  <c r="M2932" i="1"/>
  <c r="L2932" i="1"/>
  <c r="I2932" i="1"/>
  <c r="Q2931" i="1"/>
  <c r="N2931" i="1"/>
  <c r="M2931" i="1"/>
  <c r="L2931" i="1"/>
  <c r="I2931" i="1"/>
  <c r="Q2930" i="1"/>
  <c r="N2930" i="1"/>
  <c r="M2930" i="1"/>
  <c r="L2930" i="1"/>
  <c r="I2930" i="1"/>
  <c r="Q2929" i="1"/>
  <c r="N2929" i="1"/>
  <c r="M2929" i="1"/>
  <c r="L2929" i="1"/>
  <c r="I2929" i="1"/>
  <c r="Q2928" i="1"/>
  <c r="N2928" i="1"/>
  <c r="M2928" i="1"/>
  <c r="L2928" i="1"/>
  <c r="I2928" i="1"/>
  <c r="Q2927" i="1"/>
  <c r="N2927" i="1"/>
  <c r="M2927" i="1"/>
  <c r="L2927" i="1"/>
  <c r="I2927" i="1"/>
  <c r="Q2926" i="1"/>
  <c r="N2926" i="1"/>
  <c r="M2926" i="1"/>
  <c r="L2926" i="1"/>
  <c r="I2926" i="1"/>
  <c r="Q2925" i="1"/>
  <c r="N2925" i="1"/>
  <c r="M2925" i="1"/>
  <c r="L2925" i="1"/>
  <c r="I2925" i="1"/>
  <c r="Q2924" i="1"/>
  <c r="N2924" i="1"/>
  <c r="M2924" i="1"/>
  <c r="L2924" i="1"/>
  <c r="I2924" i="1"/>
  <c r="Q2923" i="1"/>
  <c r="N2923" i="1"/>
  <c r="M2923" i="1"/>
  <c r="L2923" i="1"/>
  <c r="I2923" i="1"/>
  <c r="Q2922" i="1"/>
  <c r="N2922" i="1"/>
  <c r="M2922" i="1"/>
  <c r="L2922" i="1"/>
  <c r="I2922" i="1"/>
  <c r="Q2921" i="1"/>
  <c r="N2921" i="1"/>
  <c r="M2921" i="1"/>
  <c r="L2921" i="1"/>
  <c r="I2921" i="1"/>
  <c r="Q2920" i="1"/>
  <c r="N2920" i="1"/>
  <c r="M2920" i="1"/>
  <c r="L2920" i="1"/>
  <c r="I2920" i="1"/>
  <c r="Q2919" i="1"/>
  <c r="N2919" i="1"/>
  <c r="M2919" i="1"/>
  <c r="L2919" i="1"/>
  <c r="I2919" i="1"/>
  <c r="Q2918" i="1"/>
  <c r="N2918" i="1"/>
  <c r="M2918" i="1"/>
  <c r="L2918" i="1"/>
  <c r="I2918" i="1"/>
  <c r="Q2917" i="1"/>
  <c r="N2917" i="1"/>
  <c r="M2917" i="1"/>
  <c r="L2917" i="1"/>
  <c r="I2917" i="1"/>
  <c r="Q2916" i="1"/>
  <c r="N2916" i="1"/>
  <c r="M2916" i="1"/>
  <c r="L2916" i="1"/>
  <c r="I2916" i="1"/>
  <c r="Q2915" i="1"/>
  <c r="N2915" i="1"/>
  <c r="M2915" i="1"/>
  <c r="L2915" i="1"/>
  <c r="I2915" i="1"/>
  <c r="Q2914" i="1"/>
  <c r="N2914" i="1"/>
  <c r="M2914" i="1"/>
  <c r="L2914" i="1"/>
  <c r="I2914" i="1"/>
  <c r="Q2913" i="1"/>
  <c r="N2913" i="1"/>
  <c r="M2913" i="1"/>
  <c r="L2913" i="1"/>
  <c r="I2913" i="1"/>
  <c r="Q2912" i="1"/>
  <c r="N2912" i="1"/>
  <c r="M2912" i="1"/>
  <c r="L2912" i="1"/>
  <c r="I2912" i="1"/>
  <c r="Q2911" i="1"/>
  <c r="N2911" i="1"/>
  <c r="M2911" i="1"/>
  <c r="L2911" i="1"/>
  <c r="I2911" i="1"/>
  <c r="Q2910" i="1"/>
  <c r="N2910" i="1"/>
  <c r="M2910" i="1"/>
  <c r="L2910" i="1"/>
  <c r="I2910" i="1"/>
  <c r="Q2909" i="1"/>
  <c r="N2909" i="1"/>
  <c r="M2909" i="1"/>
  <c r="L2909" i="1"/>
  <c r="I2909" i="1"/>
  <c r="Q2908" i="1"/>
  <c r="N2908" i="1"/>
  <c r="M2908" i="1"/>
  <c r="L2908" i="1"/>
  <c r="I2908" i="1"/>
  <c r="Q2907" i="1"/>
  <c r="N2907" i="1"/>
  <c r="M2907" i="1"/>
  <c r="L2907" i="1"/>
  <c r="I2907" i="1"/>
  <c r="Q2906" i="1"/>
  <c r="N2906" i="1"/>
  <c r="M2906" i="1"/>
  <c r="L2906" i="1"/>
  <c r="I2906" i="1"/>
  <c r="Q2905" i="1"/>
  <c r="N2905" i="1"/>
  <c r="M2905" i="1"/>
  <c r="L2905" i="1"/>
  <c r="I2905" i="1"/>
  <c r="Q2904" i="1"/>
  <c r="N2904" i="1"/>
  <c r="M2904" i="1"/>
  <c r="L2904" i="1"/>
  <c r="I2904" i="1"/>
  <c r="Q2903" i="1"/>
  <c r="N2903" i="1"/>
  <c r="M2903" i="1"/>
  <c r="L2903" i="1"/>
  <c r="I2903" i="1"/>
  <c r="Q2902" i="1"/>
  <c r="N2902" i="1"/>
  <c r="M2902" i="1"/>
  <c r="L2902" i="1"/>
  <c r="I2902" i="1"/>
  <c r="Q2901" i="1"/>
  <c r="N2901" i="1"/>
  <c r="M2901" i="1"/>
  <c r="L2901" i="1"/>
  <c r="I2901" i="1"/>
  <c r="Q2900" i="1"/>
  <c r="N2900" i="1"/>
  <c r="M2900" i="1"/>
  <c r="L2900" i="1"/>
  <c r="I2900" i="1"/>
  <c r="Q2899" i="1"/>
  <c r="N2899" i="1"/>
  <c r="M2899" i="1"/>
  <c r="L2899" i="1"/>
  <c r="I2899" i="1"/>
  <c r="Q2898" i="1"/>
  <c r="N2898" i="1"/>
  <c r="M2898" i="1"/>
  <c r="L2898" i="1"/>
  <c r="I2898" i="1"/>
  <c r="Q2897" i="1"/>
  <c r="N2897" i="1"/>
  <c r="M2897" i="1"/>
  <c r="L2897" i="1"/>
  <c r="I2897" i="1"/>
  <c r="Q2896" i="1"/>
  <c r="N2896" i="1"/>
  <c r="M2896" i="1"/>
  <c r="L2896" i="1"/>
  <c r="I2896" i="1"/>
  <c r="Q2895" i="1"/>
  <c r="N2895" i="1"/>
  <c r="M2895" i="1"/>
  <c r="L2895" i="1"/>
  <c r="I2895" i="1"/>
  <c r="Q2894" i="1"/>
  <c r="N2894" i="1"/>
  <c r="M2894" i="1"/>
  <c r="L2894" i="1"/>
  <c r="I2894" i="1"/>
  <c r="Q2893" i="1"/>
  <c r="N2893" i="1"/>
  <c r="M2893" i="1"/>
  <c r="L2893" i="1"/>
  <c r="I2893" i="1"/>
  <c r="Q2892" i="1"/>
  <c r="N2892" i="1"/>
  <c r="M2892" i="1"/>
  <c r="L2892" i="1"/>
  <c r="I2892" i="1"/>
  <c r="Q2891" i="1"/>
  <c r="N2891" i="1"/>
  <c r="M2891" i="1"/>
  <c r="L2891" i="1"/>
  <c r="I2891" i="1"/>
  <c r="Q2890" i="1"/>
  <c r="N2890" i="1"/>
  <c r="M2890" i="1"/>
  <c r="L2890" i="1"/>
  <c r="I2890" i="1"/>
  <c r="Q2889" i="1"/>
  <c r="N2889" i="1"/>
  <c r="M2889" i="1"/>
  <c r="L2889" i="1"/>
  <c r="I2889" i="1"/>
  <c r="Q2888" i="1"/>
  <c r="N2888" i="1"/>
  <c r="M2888" i="1"/>
  <c r="L2888" i="1"/>
  <c r="I2888" i="1"/>
  <c r="Q2887" i="1"/>
  <c r="N2887" i="1"/>
  <c r="M2887" i="1"/>
  <c r="L2887" i="1"/>
  <c r="I2887" i="1"/>
  <c r="Q2886" i="1"/>
  <c r="N2886" i="1"/>
  <c r="M2886" i="1"/>
  <c r="L2886" i="1"/>
  <c r="I2886" i="1"/>
  <c r="Q2885" i="1"/>
  <c r="N2885" i="1"/>
  <c r="M2885" i="1"/>
  <c r="L2885" i="1"/>
  <c r="I2885" i="1"/>
  <c r="Q2884" i="1"/>
  <c r="N2884" i="1"/>
  <c r="M2884" i="1"/>
  <c r="L2884" i="1"/>
  <c r="I2884" i="1"/>
  <c r="Q2883" i="1"/>
  <c r="N2883" i="1"/>
  <c r="M2883" i="1"/>
  <c r="L2883" i="1"/>
  <c r="I2883" i="1"/>
  <c r="Q2882" i="1"/>
  <c r="N2882" i="1"/>
  <c r="M2882" i="1"/>
  <c r="L2882" i="1"/>
  <c r="I2882" i="1"/>
  <c r="Q2881" i="1"/>
  <c r="N2881" i="1"/>
  <c r="M2881" i="1"/>
  <c r="L2881" i="1"/>
  <c r="I2881" i="1"/>
  <c r="Q2880" i="1"/>
  <c r="N2880" i="1"/>
  <c r="M2880" i="1"/>
  <c r="L2880" i="1"/>
  <c r="I2880" i="1"/>
  <c r="Q2879" i="1"/>
  <c r="N2879" i="1"/>
  <c r="M2879" i="1"/>
  <c r="L2879" i="1"/>
  <c r="I2879" i="1"/>
  <c r="Q2878" i="1"/>
  <c r="N2878" i="1"/>
  <c r="M2878" i="1"/>
  <c r="L2878" i="1"/>
  <c r="I2878" i="1"/>
  <c r="Q2877" i="1"/>
  <c r="N2877" i="1"/>
  <c r="M2877" i="1"/>
  <c r="L2877" i="1"/>
  <c r="I2877" i="1"/>
  <c r="Q2876" i="1"/>
  <c r="N2876" i="1"/>
  <c r="M2876" i="1"/>
  <c r="L2876" i="1"/>
  <c r="I2876" i="1"/>
  <c r="Q2875" i="1"/>
  <c r="N2875" i="1"/>
  <c r="M2875" i="1"/>
  <c r="L2875" i="1"/>
  <c r="I2875" i="1"/>
  <c r="Q2874" i="1"/>
  <c r="N2874" i="1"/>
  <c r="M2874" i="1"/>
  <c r="L2874" i="1"/>
  <c r="I2874" i="1"/>
  <c r="Q2873" i="1"/>
  <c r="N2873" i="1"/>
  <c r="M2873" i="1"/>
  <c r="L2873" i="1"/>
  <c r="I2873" i="1"/>
  <c r="Q2872" i="1"/>
  <c r="N2872" i="1"/>
  <c r="M2872" i="1"/>
  <c r="L2872" i="1"/>
  <c r="I2872" i="1"/>
  <c r="Q2871" i="1"/>
  <c r="N2871" i="1"/>
  <c r="M2871" i="1"/>
  <c r="L2871" i="1"/>
  <c r="I2871" i="1"/>
  <c r="Q2870" i="1"/>
  <c r="N2870" i="1"/>
  <c r="M2870" i="1"/>
  <c r="L2870" i="1"/>
  <c r="I2870" i="1"/>
  <c r="Q2869" i="1"/>
  <c r="N2869" i="1"/>
  <c r="M2869" i="1"/>
  <c r="L2869" i="1"/>
  <c r="I2869" i="1"/>
  <c r="Q2868" i="1"/>
  <c r="N2868" i="1"/>
  <c r="M2868" i="1"/>
  <c r="L2868" i="1"/>
  <c r="I2868" i="1"/>
  <c r="Q2867" i="1"/>
  <c r="N2867" i="1"/>
  <c r="M2867" i="1"/>
  <c r="L2867" i="1"/>
  <c r="I2867" i="1"/>
  <c r="Q2866" i="1"/>
  <c r="N2866" i="1"/>
  <c r="M2866" i="1"/>
  <c r="L2866" i="1"/>
  <c r="I2866" i="1"/>
  <c r="Q2865" i="1"/>
  <c r="N2865" i="1"/>
  <c r="M2865" i="1"/>
  <c r="L2865" i="1"/>
  <c r="I2865" i="1"/>
  <c r="Q2864" i="1"/>
  <c r="N2864" i="1"/>
  <c r="M2864" i="1"/>
  <c r="L2864" i="1"/>
  <c r="I2864" i="1"/>
  <c r="Q2863" i="1"/>
  <c r="N2863" i="1"/>
  <c r="M2863" i="1"/>
  <c r="L2863" i="1"/>
  <c r="I2863" i="1"/>
  <c r="Q2862" i="1"/>
  <c r="N2862" i="1"/>
  <c r="M2862" i="1"/>
  <c r="L2862" i="1"/>
  <c r="I2862" i="1"/>
  <c r="Q2861" i="1"/>
  <c r="N2861" i="1"/>
  <c r="M2861" i="1"/>
  <c r="L2861" i="1"/>
  <c r="I2861" i="1"/>
  <c r="Q2860" i="1"/>
  <c r="N2860" i="1"/>
  <c r="M2860" i="1"/>
  <c r="L2860" i="1"/>
  <c r="I2860" i="1"/>
  <c r="Q2859" i="1"/>
  <c r="N2859" i="1"/>
  <c r="M2859" i="1"/>
  <c r="L2859" i="1"/>
  <c r="I2859" i="1"/>
  <c r="Q2858" i="1"/>
  <c r="N2858" i="1"/>
  <c r="M2858" i="1"/>
  <c r="L2858" i="1"/>
  <c r="I2858" i="1"/>
  <c r="Q2857" i="1"/>
  <c r="N2857" i="1"/>
  <c r="M2857" i="1"/>
  <c r="L2857" i="1"/>
  <c r="I2857" i="1"/>
  <c r="Q2856" i="1"/>
  <c r="N2856" i="1"/>
  <c r="M2856" i="1"/>
  <c r="L2856" i="1"/>
  <c r="I2856" i="1"/>
  <c r="Q2855" i="1"/>
  <c r="N2855" i="1"/>
  <c r="M2855" i="1"/>
  <c r="L2855" i="1"/>
  <c r="I2855" i="1"/>
  <c r="Q2854" i="1"/>
  <c r="N2854" i="1"/>
  <c r="M2854" i="1"/>
  <c r="L2854" i="1"/>
  <c r="I2854" i="1"/>
  <c r="Q2853" i="1"/>
  <c r="N2853" i="1"/>
  <c r="M2853" i="1"/>
  <c r="L2853" i="1"/>
  <c r="I2853" i="1"/>
  <c r="Q2852" i="1"/>
  <c r="N2852" i="1"/>
  <c r="M2852" i="1"/>
  <c r="L2852" i="1"/>
  <c r="I2852" i="1"/>
  <c r="Q2851" i="1"/>
  <c r="N2851" i="1"/>
  <c r="M2851" i="1"/>
  <c r="L2851" i="1"/>
  <c r="I2851" i="1"/>
  <c r="Q2850" i="1"/>
  <c r="N2850" i="1"/>
  <c r="M2850" i="1"/>
  <c r="L2850" i="1"/>
  <c r="I2850" i="1"/>
  <c r="Q2849" i="1"/>
  <c r="N2849" i="1"/>
  <c r="M2849" i="1"/>
  <c r="L2849" i="1"/>
  <c r="I2849" i="1"/>
  <c r="Q2848" i="1"/>
  <c r="N2848" i="1"/>
  <c r="M2848" i="1"/>
  <c r="L2848" i="1"/>
  <c r="I2848" i="1"/>
  <c r="Q2847" i="1"/>
  <c r="N2847" i="1"/>
  <c r="M2847" i="1"/>
  <c r="L2847" i="1"/>
  <c r="I2847" i="1"/>
  <c r="Q2846" i="1"/>
  <c r="N2846" i="1"/>
  <c r="M2846" i="1"/>
  <c r="L2846" i="1"/>
  <c r="I2846" i="1"/>
  <c r="Q2845" i="1"/>
  <c r="N2845" i="1"/>
  <c r="M2845" i="1"/>
  <c r="L2845" i="1"/>
  <c r="I2845" i="1"/>
  <c r="Q2844" i="1"/>
  <c r="N2844" i="1"/>
  <c r="M2844" i="1"/>
  <c r="L2844" i="1"/>
  <c r="I2844" i="1"/>
  <c r="Q2843" i="1"/>
  <c r="N2843" i="1"/>
  <c r="M2843" i="1"/>
  <c r="L2843" i="1"/>
  <c r="I2843" i="1"/>
  <c r="Q2842" i="1"/>
  <c r="N2842" i="1"/>
  <c r="M2842" i="1"/>
  <c r="L2842" i="1"/>
  <c r="I2842" i="1"/>
  <c r="Q2841" i="1"/>
  <c r="N2841" i="1"/>
  <c r="M2841" i="1"/>
  <c r="L2841" i="1"/>
  <c r="I2841" i="1"/>
  <c r="Q2840" i="1"/>
  <c r="N2840" i="1"/>
  <c r="M2840" i="1"/>
  <c r="L2840" i="1"/>
  <c r="I2840" i="1"/>
  <c r="Q2839" i="1"/>
  <c r="N2839" i="1"/>
  <c r="M2839" i="1"/>
  <c r="L2839" i="1"/>
  <c r="I2839" i="1"/>
  <c r="Q2838" i="1"/>
  <c r="N2838" i="1"/>
  <c r="M2838" i="1"/>
  <c r="L2838" i="1"/>
  <c r="I2838" i="1"/>
  <c r="Q2837" i="1"/>
  <c r="N2837" i="1"/>
  <c r="M2837" i="1"/>
  <c r="L2837" i="1"/>
  <c r="I2837" i="1"/>
  <c r="Q2836" i="1"/>
  <c r="N2836" i="1"/>
  <c r="M2836" i="1"/>
  <c r="L2836" i="1"/>
  <c r="I2836" i="1"/>
  <c r="Q2835" i="1"/>
  <c r="N2835" i="1"/>
  <c r="M2835" i="1"/>
  <c r="L2835" i="1"/>
  <c r="I2835" i="1"/>
  <c r="Q2834" i="1"/>
  <c r="N2834" i="1"/>
  <c r="M2834" i="1"/>
  <c r="L2834" i="1"/>
  <c r="I2834" i="1"/>
  <c r="Q2833" i="1"/>
  <c r="N2833" i="1"/>
  <c r="M2833" i="1"/>
  <c r="L2833" i="1"/>
  <c r="I2833" i="1"/>
  <c r="Q2832" i="1"/>
  <c r="N2832" i="1"/>
  <c r="M2832" i="1"/>
  <c r="L2832" i="1"/>
  <c r="I2832" i="1"/>
  <c r="Q2831" i="1"/>
  <c r="N2831" i="1"/>
  <c r="M2831" i="1"/>
  <c r="L2831" i="1"/>
  <c r="I2831" i="1"/>
  <c r="Q2830" i="1"/>
  <c r="N2830" i="1"/>
  <c r="M2830" i="1"/>
  <c r="L2830" i="1"/>
  <c r="I2830" i="1"/>
  <c r="Q2829" i="1"/>
  <c r="N2829" i="1"/>
  <c r="M2829" i="1"/>
  <c r="L2829" i="1"/>
  <c r="I2829" i="1"/>
  <c r="Q2828" i="1"/>
  <c r="N2828" i="1"/>
  <c r="M2828" i="1"/>
  <c r="L2828" i="1"/>
  <c r="I2828" i="1"/>
  <c r="Q2827" i="1"/>
  <c r="N2827" i="1"/>
  <c r="M2827" i="1"/>
  <c r="L2827" i="1"/>
  <c r="I2827" i="1"/>
  <c r="Q2826" i="1"/>
  <c r="N2826" i="1"/>
  <c r="M2826" i="1"/>
  <c r="L2826" i="1"/>
  <c r="I2826" i="1"/>
  <c r="Q2825" i="1"/>
  <c r="N2825" i="1"/>
  <c r="M2825" i="1"/>
  <c r="L2825" i="1"/>
  <c r="I2825" i="1"/>
  <c r="Q2824" i="1"/>
  <c r="N2824" i="1"/>
  <c r="M2824" i="1"/>
  <c r="L2824" i="1"/>
  <c r="I2824" i="1"/>
  <c r="Q2823" i="1"/>
  <c r="N2823" i="1"/>
  <c r="M2823" i="1"/>
  <c r="L2823" i="1"/>
  <c r="I2823" i="1"/>
  <c r="Q2822" i="1"/>
  <c r="N2822" i="1"/>
  <c r="M2822" i="1"/>
  <c r="L2822" i="1"/>
  <c r="I2822" i="1"/>
  <c r="Q2821" i="1"/>
  <c r="N2821" i="1"/>
  <c r="M2821" i="1"/>
  <c r="L2821" i="1"/>
  <c r="I2821" i="1"/>
  <c r="Q2820" i="1"/>
  <c r="N2820" i="1"/>
  <c r="M2820" i="1"/>
  <c r="L2820" i="1"/>
  <c r="I2820" i="1"/>
  <c r="Q2819" i="1"/>
  <c r="N2819" i="1"/>
  <c r="M2819" i="1"/>
  <c r="L2819" i="1"/>
  <c r="I2819" i="1"/>
  <c r="Q2818" i="1"/>
  <c r="N2818" i="1"/>
  <c r="M2818" i="1"/>
  <c r="L2818" i="1"/>
  <c r="I2818" i="1"/>
  <c r="Q2817" i="1"/>
  <c r="N2817" i="1"/>
  <c r="M2817" i="1"/>
  <c r="L2817" i="1"/>
  <c r="I2817" i="1"/>
  <c r="Q2816" i="1"/>
  <c r="N2816" i="1"/>
  <c r="M2816" i="1"/>
  <c r="L2816" i="1"/>
  <c r="I2816" i="1"/>
  <c r="Q2815" i="1"/>
  <c r="N2815" i="1"/>
  <c r="M2815" i="1"/>
  <c r="L2815" i="1"/>
  <c r="I2815" i="1"/>
  <c r="Q2814" i="1"/>
  <c r="N2814" i="1"/>
  <c r="M2814" i="1"/>
  <c r="L2814" i="1"/>
  <c r="I2814" i="1"/>
  <c r="Q2813" i="1"/>
  <c r="N2813" i="1"/>
  <c r="M2813" i="1"/>
  <c r="L2813" i="1"/>
  <c r="I2813" i="1"/>
  <c r="Q2812" i="1"/>
  <c r="N2812" i="1"/>
  <c r="M2812" i="1"/>
  <c r="L2812" i="1"/>
  <c r="I2812" i="1"/>
  <c r="Q2811" i="1"/>
  <c r="N2811" i="1"/>
  <c r="M2811" i="1"/>
  <c r="L2811" i="1"/>
  <c r="I2811" i="1"/>
  <c r="Q2810" i="1"/>
  <c r="N2810" i="1"/>
  <c r="M2810" i="1"/>
  <c r="L2810" i="1"/>
  <c r="I2810" i="1"/>
  <c r="Q2809" i="1"/>
  <c r="N2809" i="1"/>
  <c r="M2809" i="1"/>
  <c r="L2809" i="1"/>
  <c r="I2809" i="1"/>
  <c r="Q2808" i="1"/>
  <c r="N2808" i="1"/>
  <c r="M2808" i="1"/>
  <c r="L2808" i="1"/>
  <c r="I2808" i="1"/>
  <c r="Q2807" i="1"/>
  <c r="N2807" i="1"/>
  <c r="M2807" i="1"/>
  <c r="L2807" i="1"/>
  <c r="I2807" i="1"/>
  <c r="Q2806" i="1"/>
  <c r="N2806" i="1"/>
  <c r="M2806" i="1"/>
  <c r="L2806" i="1"/>
  <c r="I2806" i="1"/>
  <c r="Q2805" i="1"/>
  <c r="N2805" i="1"/>
  <c r="M2805" i="1"/>
  <c r="L2805" i="1"/>
  <c r="I2805" i="1"/>
  <c r="Q2804" i="1"/>
  <c r="N2804" i="1"/>
  <c r="M2804" i="1"/>
  <c r="L2804" i="1"/>
  <c r="I2804" i="1"/>
  <c r="Q2803" i="1"/>
  <c r="N2803" i="1"/>
  <c r="M2803" i="1"/>
  <c r="L2803" i="1"/>
  <c r="I2803" i="1"/>
  <c r="Q2802" i="1"/>
  <c r="N2802" i="1"/>
  <c r="M2802" i="1"/>
  <c r="L2802" i="1"/>
  <c r="I2802" i="1"/>
  <c r="Q2801" i="1"/>
  <c r="N2801" i="1"/>
  <c r="M2801" i="1"/>
  <c r="L2801" i="1"/>
  <c r="I2801" i="1"/>
  <c r="Q2800" i="1"/>
  <c r="N2800" i="1"/>
  <c r="M2800" i="1"/>
  <c r="L2800" i="1"/>
  <c r="I2800" i="1"/>
  <c r="Q2799" i="1"/>
  <c r="N2799" i="1"/>
  <c r="M2799" i="1"/>
  <c r="L2799" i="1"/>
  <c r="I2799" i="1"/>
  <c r="Q2798" i="1"/>
  <c r="N2798" i="1"/>
  <c r="M2798" i="1"/>
  <c r="L2798" i="1"/>
  <c r="I2798" i="1"/>
  <c r="Q2797" i="1"/>
  <c r="N2797" i="1"/>
  <c r="M2797" i="1"/>
  <c r="L2797" i="1"/>
  <c r="I2797" i="1"/>
  <c r="Q2796" i="1"/>
  <c r="N2796" i="1"/>
  <c r="M2796" i="1"/>
  <c r="L2796" i="1"/>
  <c r="I2796" i="1"/>
  <c r="Q2795" i="1"/>
  <c r="N2795" i="1"/>
  <c r="M2795" i="1"/>
  <c r="L2795" i="1"/>
  <c r="I2795" i="1"/>
  <c r="Q2794" i="1"/>
  <c r="N2794" i="1"/>
  <c r="M2794" i="1"/>
  <c r="L2794" i="1"/>
  <c r="I2794" i="1"/>
  <c r="Q2793" i="1"/>
  <c r="N2793" i="1"/>
  <c r="M2793" i="1"/>
  <c r="L2793" i="1"/>
  <c r="I2793" i="1"/>
  <c r="Q2792" i="1"/>
  <c r="N2792" i="1"/>
  <c r="M2792" i="1"/>
  <c r="L2792" i="1"/>
  <c r="I2792" i="1"/>
  <c r="Q2791" i="1"/>
  <c r="N2791" i="1"/>
  <c r="M2791" i="1"/>
  <c r="L2791" i="1"/>
  <c r="I2791" i="1"/>
  <c r="Q2790" i="1"/>
  <c r="N2790" i="1"/>
  <c r="M2790" i="1"/>
  <c r="L2790" i="1"/>
  <c r="I2790" i="1"/>
  <c r="Q2789" i="1"/>
  <c r="N2789" i="1"/>
  <c r="M2789" i="1"/>
  <c r="L2789" i="1"/>
  <c r="I2789" i="1"/>
  <c r="Q2788" i="1"/>
  <c r="N2788" i="1"/>
  <c r="M2788" i="1"/>
  <c r="L2788" i="1"/>
  <c r="I2788" i="1"/>
  <c r="Q2787" i="1"/>
  <c r="N2787" i="1"/>
  <c r="M2787" i="1"/>
  <c r="L2787" i="1"/>
  <c r="I2787" i="1"/>
  <c r="Q2786" i="1"/>
  <c r="N2786" i="1"/>
  <c r="M2786" i="1"/>
  <c r="L2786" i="1"/>
  <c r="I2786" i="1"/>
  <c r="Q2785" i="1"/>
  <c r="N2785" i="1"/>
  <c r="M2785" i="1"/>
  <c r="L2785" i="1"/>
  <c r="I2785" i="1"/>
  <c r="Q2784" i="1"/>
  <c r="N2784" i="1"/>
  <c r="M2784" i="1"/>
  <c r="L2784" i="1"/>
  <c r="I2784" i="1"/>
  <c r="Q2783" i="1"/>
  <c r="N2783" i="1"/>
  <c r="M2783" i="1"/>
  <c r="L2783" i="1"/>
  <c r="I2783" i="1"/>
  <c r="Q2782" i="1"/>
  <c r="N2782" i="1"/>
  <c r="M2782" i="1"/>
  <c r="L2782" i="1"/>
  <c r="I2782" i="1"/>
  <c r="Q2781" i="1"/>
  <c r="N2781" i="1"/>
  <c r="M2781" i="1"/>
  <c r="L2781" i="1"/>
  <c r="I2781" i="1"/>
  <c r="Q2780" i="1"/>
  <c r="N2780" i="1"/>
  <c r="M2780" i="1"/>
  <c r="L2780" i="1"/>
  <c r="I2780" i="1"/>
  <c r="Q2779" i="1"/>
  <c r="N2779" i="1"/>
  <c r="M2779" i="1"/>
  <c r="L2779" i="1"/>
  <c r="I2779" i="1"/>
  <c r="Q2778" i="1"/>
  <c r="N2778" i="1"/>
  <c r="M2778" i="1"/>
  <c r="L2778" i="1"/>
  <c r="I2778" i="1"/>
  <c r="Q2777" i="1"/>
  <c r="N2777" i="1"/>
  <c r="M2777" i="1"/>
  <c r="L2777" i="1"/>
  <c r="I2777" i="1"/>
  <c r="Q2776" i="1"/>
  <c r="N2776" i="1"/>
  <c r="M2776" i="1"/>
  <c r="L2776" i="1"/>
  <c r="I2776" i="1"/>
  <c r="Q2775" i="1"/>
  <c r="N2775" i="1"/>
  <c r="M2775" i="1"/>
  <c r="L2775" i="1"/>
  <c r="I2775" i="1"/>
  <c r="Q2774" i="1"/>
  <c r="N2774" i="1"/>
  <c r="M2774" i="1"/>
  <c r="L2774" i="1"/>
  <c r="I2774" i="1"/>
  <c r="Q2773" i="1"/>
  <c r="N2773" i="1"/>
  <c r="M2773" i="1"/>
  <c r="L2773" i="1"/>
  <c r="I2773" i="1"/>
  <c r="Q2772" i="1"/>
  <c r="N2772" i="1"/>
  <c r="M2772" i="1"/>
  <c r="L2772" i="1"/>
  <c r="I2772" i="1"/>
  <c r="Q2771" i="1"/>
  <c r="N2771" i="1"/>
  <c r="M2771" i="1"/>
  <c r="L2771" i="1"/>
  <c r="I2771" i="1"/>
  <c r="Q2770" i="1"/>
  <c r="N2770" i="1"/>
  <c r="M2770" i="1"/>
  <c r="L2770" i="1"/>
  <c r="I2770" i="1"/>
  <c r="Q2769" i="1"/>
  <c r="N2769" i="1"/>
  <c r="M2769" i="1"/>
  <c r="L2769" i="1"/>
  <c r="I2769" i="1"/>
  <c r="Q2768" i="1"/>
  <c r="N2768" i="1"/>
  <c r="M2768" i="1"/>
  <c r="L2768" i="1"/>
  <c r="I2768" i="1"/>
  <c r="Q2767" i="1"/>
  <c r="N2767" i="1"/>
  <c r="M2767" i="1"/>
  <c r="L2767" i="1"/>
  <c r="I2767" i="1"/>
  <c r="Q2766" i="1"/>
  <c r="N2766" i="1"/>
  <c r="M2766" i="1"/>
  <c r="L2766" i="1"/>
  <c r="I2766" i="1"/>
  <c r="Q2765" i="1"/>
  <c r="N2765" i="1"/>
  <c r="M2765" i="1"/>
  <c r="L2765" i="1"/>
  <c r="I2765" i="1"/>
  <c r="Q2764" i="1"/>
  <c r="N2764" i="1"/>
  <c r="M2764" i="1"/>
  <c r="L2764" i="1"/>
  <c r="I2764" i="1"/>
  <c r="Q2763" i="1"/>
  <c r="N2763" i="1"/>
  <c r="M2763" i="1"/>
  <c r="L2763" i="1"/>
  <c r="I2763" i="1"/>
  <c r="Q2762" i="1"/>
  <c r="N2762" i="1"/>
  <c r="M2762" i="1"/>
  <c r="L2762" i="1"/>
  <c r="I2762" i="1"/>
  <c r="Q2761" i="1"/>
  <c r="N2761" i="1"/>
  <c r="M2761" i="1"/>
  <c r="L2761" i="1"/>
  <c r="I2761" i="1"/>
  <c r="Q2760" i="1"/>
  <c r="N2760" i="1"/>
  <c r="M2760" i="1"/>
  <c r="L2760" i="1"/>
  <c r="I2760" i="1"/>
  <c r="Q2759" i="1"/>
  <c r="N2759" i="1"/>
  <c r="M2759" i="1"/>
  <c r="L2759" i="1"/>
  <c r="I2759" i="1"/>
  <c r="Q2758" i="1"/>
  <c r="N2758" i="1"/>
  <c r="M2758" i="1"/>
  <c r="L2758" i="1"/>
  <c r="I2758" i="1"/>
  <c r="Q2757" i="1"/>
  <c r="N2757" i="1"/>
  <c r="M2757" i="1"/>
  <c r="L2757" i="1"/>
  <c r="I2757" i="1"/>
  <c r="Q2756" i="1"/>
  <c r="N2756" i="1"/>
  <c r="M2756" i="1"/>
  <c r="L2756" i="1"/>
  <c r="I2756" i="1"/>
  <c r="Q2755" i="1"/>
  <c r="N2755" i="1"/>
  <c r="M2755" i="1"/>
  <c r="L2755" i="1"/>
  <c r="I2755" i="1"/>
  <c r="Q2754" i="1"/>
  <c r="N2754" i="1"/>
  <c r="M2754" i="1"/>
  <c r="L2754" i="1"/>
  <c r="I2754" i="1"/>
  <c r="Q2753" i="1"/>
  <c r="N2753" i="1"/>
  <c r="M2753" i="1"/>
  <c r="L2753" i="1"/>
  <c r="I2753" i="1"/>
  <c r="Q2752" i="1"/>
  <c r="N2752" i="1"/>
  <c r="M2752" i="1"/>
  <c r="L2752" i="1"/>
  <c r="I2752" i="1"/>
  <c r="Q2751" i="1"/>
  <c r="N2751" i="1"/>
  <c r="M2751" i="1"/>
  <c r="L2751" i="1"/>
  <c r="I2751" i="1"/>
  <c r="Q2750" i="1"/>
  <c r="N2750" i="1"/>
  <c r="M2750" i="1"/>
  <c r="L2750" i="1"/>
  <c r="I2750" i="1"/>
  <c r="Q2749" i="1"/>
  <c r="N2749" i="1"/>
  <c r="M2749" i="1"/>
  <c r="L2749" i="1"/>
  <c r="I2749" i="1"/>
  <c r="Q2748" i="1"/>
  <c r="N2748" i="1"/>
  <c r="M2748" i="1"/>
  <c r="L2748" i="1"/>
  <c r="I2748" i="1"/>
  <c r="Q2747" i="1"/>
  <c r="N2747" i="1"/>
  <c r="M2747" i="1"/>
  <c r="L2747" i="1"/>
  <c r="I2747" i="1"/>
  <c r="Q2746" i="1"/>
  <c r="N2746" i="1"/>
  <c r="M2746" i="1"/>
  <c r="L2746" i="1"/>
  <c r="I2746" i="1"/>
  <c r="Q2745" i="1"/>
  <c r="N2745" i="1"/>
  <c r="M2745" i="1"/>
  <c r="L2745" i="1"/>
  <c r="I2745" i="1"/>
  <c r="Q2744" i="1"/>
  <c r="N2744" i="1"/>
  <c r="M2744" i="1"/>
  <c r="L2744" i="1"/>
  <c r="I2744" i="1"/>
  <c r="Q2743" i="1"/>
  <c r="N2743" i="1"/>
  <c r="M2743" i="1"/>
  <c r="L2743" i="1"/>
  <c r="I2743" i="1"/>
  <c r="Q2742" i="1"/>
  <c r="N2742" i="1"/>
  <c r="M2742" i="1"/>
  <c r="L2742" i="1"/>
  <c r="I2742" i="1"/>
  <c r="Q2741" i="1"/>
  <c r="N2741" i="1"/>
  <c r="M2741" i="1"/>
  <c r="L2741" i="1"/>
  <c r="I2741" i="1"/>
  <c r="Q2740" i="1"/>
  <c r="N2740" i="1"/>
  <c r="M2740" i="1"/>
  <c r="L2740" i="1"/>
  <c r="I2740" i="1"/>
  <c r="Q2739" i="1"/>
  <c r="N2739" i="1"/>
  <c r="M2739" i="1"/>
  <c r="L2739" i="1"/>
  <c r="I2739" i="1"/>
  <c r="Q2738" i="1"/>
  <c r="N2738" i="1"/>
  <c r="M2738" i="1"/>
  <c r="L2738" i="1"/>
  <c r="I2738" i="1"/>
  <c r="Q2737" i="1"/>
  <c r="N2737" i="1"/>
  <c r="M2737" i="1"/>
  <c r="L2737" i="1"/>
  <c r="I2737" i="1"/>
  <c r="Q2736" i="1"/>
  <c r="N2736" i="1"/>
  <c r="M2736" i="1"/>
  <c r="L2736" i="1"/>
  <c r="I2736" i="1"/>
  <c r="Q2735" i="1"/>
  <c r="N2735" i="1"/>
  <c r="M2735" i="1"/>
  <c r="L2735" i="1"/>
  <c r="I2735" i="1"/>
  <c r="Q2734" i="1"/>
  <c r="N2734" i="1"/>
  <c r="M2734" i="1"/>
  <c r="L2734" i="1"/>
  <c r="I2734" i="1"/>
  <c r="Q2733" i="1"/>
  <c r="N2733" i="1"/>
  <c r="M2733" i="1"/>
  <c r="L2733" i="1"/>
  <c r="I2733" i="1"/>
  <c r="Q2732" i="1"/>
  <c r="N2732" i="1"/>
  <c r="M2732" i="1"/>
  <c r="L2732" i="1"/>
  <c r="I2732" i="1"/>
  <c r="Q2731" i="1"/>
  <c r="N2731" i="1"/>
  <c r="M2731" i="1"/>
  <c r="L2731" i="1"/>
  <c r="I2731" i="1"/>
  <c r="Q2730" i="1"/>
  <c r="N2730" i="1"/>
  <c r="M2730" i="1"/>
  <c r="L2730" i="1"/>
  <c r="I2730" i="1"/>
  <c r="Q2729" i="1"/>
  <c r="N2729" i="1"/>
  <c r="M2729" i="1"/>
  <c r="L2729" i="1"/>
  <c r="I2729" i="1"/>
  <c r="Q2728" i="1"/>
  <c r="N2728" i="1"/>
  <c r="M2728" i="1"/>
  <c r="L2728" i="1"/>
  <c r="I2728" i="1"/>
  <c r="Q2727" i="1"/>
  <c r="N2727" i="1"/>
  <c r="M2727" i="1"/>
  <c r="L2727" i="1"/>
  <c r="I2727" i="1"/>
  <c r="Q2726" i="1"/>
  <c r="N2726" i="1"/>
  <c r="M2726" i="1"/>
  <c r="L2726" i="1"/>
  <c r="I2726" i="1"/>
  <c r="Q2725" i="1"/>
  <c r="N2725" i="1"/>
  <c r="M2725" i="1"/>
  <c r="L2725" i="1"/>
  <c r="I2725" i="1"/>
  <c r="Q2724" i="1"/>
  <c r="N2724" i="1"/>
  <c r="M2724" i="1"/>
  <c r="L2724" i="1"/>
  <c r="I2724" i="1"/>
  <c r="Q2723" i="1"/>
  <c r="N2723" i="1"/>
  <c r="M2723" i="1"/>
  <c r="L2723" i="1"/>
  <c r="I2723" i="1"/>
  <c r="Q2722" i="1"/>
  <c r="N2722" i="1"/>
  <c r="M2722" i="1"/>
  <c r="L2722" i="1"/>
  <c r="I2722" i="1"/>
  <c r="Q2721" i="1"/>
  <c r="N2721" i="1"/>
  <c r="M2721" i="1"/>
  <c r="L2721" i="1"/>
  <c r="I2721" i="1"/>
  <c r="Q2720" i="1"/>
  <c r="N2720" i="1"/>
  <c r="M2720" i="1"/>
  <c r="L2720" i="1"/>
  <c r="I2720" i="1"/>
  <c r="Q2719" i="1"/>
  <c r="N2719" i="1"/>
  <c r="M2719" i="1"/>
  <c r="L2719" i="1"/>
  <c r="I2719" i="1"/>
  <c r="Q2718" i="1"/>
  <c r="N2718" i="1"/>
  <c r="M2718" i="1"/>
  <c r="L2718" i="1"/>
  <c r="I2718" i="1"/>
  <c r="Q2717" i="1"/>
  <c r="N2717" i="1"/>
  <c r="M2717" i="1"/>
  <c r="L2717" i="1"/>
  <c r="I2717" i="1"/>
  <c r="Q2716" i="1"/>
  <c r="N2716" i="1"/>
  <c r="M2716" i="1"/>
  <c r="L2716" i="1"/>
  <c r="I2716" i="1"/>
  <c r="Q2715" i="1"/>
  <c r="N2715" i="1"/>
  <c r="M2715" i="1"/>
  <c r="L2715" i="1"/>
  <c r="I2715" i="1"/>
  <c r="Q2714" i="1"/>
  <c r="N2714" i="1"/>
  <c r="M2714" i="1"/>
  <c r="L2714" i="1"/>
  <c r="I2714" i="1"/>
  <c r="Q2713" i="1"/>
  <c r="N2713" i="1"/>
  <c r="M2713" i="1"/>
  <c r="L2713" i="1"/>
  <c r="I2713" i="1"/>
  <c r="Q2712" i="1"/>
  <c r="N2712" i="1"/>
  <c r="M2712" i="1"/>
  <c r="L2712" i="1"/>
  <c r="I2712" i="1"/>
  <c r="Q2711" i="1"/>
  <c r="N2711" i="1"/>
  <c r="M2711" i="1"/>
  <c r="L2711" i="1"/>
  <c r="I2711" i="1"/>
  <c r="Q2710" i="1"/>
  <c r="N2710" i="1"/>
  <c r="M2710" i="1"/>
  <c r="L2710" i="1"/>
  <c r="I2710" i="1"/>
  <c r="Q2709" i="1"/>
  <c r="N2709" i="1"/>
  <c r="M2709" i="1"/>
  <c r="L2709" i="1"/>
  <c r="I2709" i="1"/>
  <c r="Q2708" i="1"/>
  <c r="N2708" i="1"/>
  <c r="M2708" i="1"/>
  <c r="L2708" i="1"/>
  <c r="I2708" i="1"/>
  <c r="Q2707" i="1"/>
  <c r="N2707" i="1"/>
  <c r="M2707" i="1"/>
  <c r="L2707" i="1"/>
  <c r="I2707" i="1"/>
  <c r="Q2706" i="1"/>
  <c r="N2706" i="1"/>
  <c r="M2706" i="1"/>
  <c r="L2706" i="1"/>
  <c r="I2706" i="1"/>
  <c r="Q2705" i="1"/>
  <c r="N2705" i="1"/>
  <c r="M2705" i="1"/>
  <c r="L2705" i="1"/>
  <c r="I2705" i="1"/>
  <c r="Q2704" i="1"/>
  <c r="N2704" i="1"/>
  <c r="M2704" i="1"/>
  <c r="L2704" i="1"/>
  <c r="I2704" i="1"/>
  <c r="Q2703" i="1"/>
  <c r="N2703" i="1"/>
  <c r="M2703" i="1"/>
  <c r="L2703" i="1"/>
  <c r="I2703" i="1"/>
  <c r="Q2702" i="1"/>
  <c r="N2702" i="1"/>
  <c r="M2702" i="1"/>
  <c r="L2702" i="1"/>
  <c r="I2702" i="1"/>
  <c r="Q2701" i="1"/>
  <c r="N2701" i="1"/>
  <c r="M2701" i="1"/>
  <c r="L2701" i="1"/>
  <c r="I2701" i="1"/>
  <c r="Q2700" i="1"/>
  <c r="N2700" i="1"/>
  <c r="M2700" i="1"/>
  <c r="L2700" i="1"/>
  <c r="I2700" i="1"/>
  <c r="Q2699" i="1"/>
  <c r="N2699" i="1"/>
  <c r="M2699" i="1"/>
  <c r="L2699" i="1"/>
  <c r="I2699" i="1"/>
  <c r="Q2698" i="1"/>
  <c r="N2698" i="1"/>
  <c r="M2698" i="1"/>
  <c r="L2698" i="1"/>
  <c r="I2698" i="1"/>
  <c r="Q2697" i="1"/>
  <c r="N2697" i="1"/>
  <c r="M2697" i="1"/>
  <c r="L2697" i="1"/>
  <c r="I2697" i="1"/>
  <c r="Q2696" i="1"/>
  <c r="N2696" i="1"/>
  <c r="M2696" i="1"/>
  <c r="L2696" i="1"/>
  <c r="I2696" i="1"/>
  <c r="Q2695" i="1"/>
  <c r="N2695" i="1"/>
  <c r="M2695" i="1"/>
  <c r="L2695" i="1"/>
  <c r="I2695" i="1"/>
  <c r="Q2694" i="1"/>
  <c r="N2694" i="1"/>
  <c r="M2694" i="1"/>
  <c r="L2694" i="1"/>
  <c r="I2694" i="1"/>
  <c r="Q2693" i="1"/>
  <c r="N2693" i="1"/>
  <c r="M2693" i="1"/>
  <c r="L2693" i="1"/>
  <c r="I2693" i="1"/>
  <c r="Q2692" i="1"/>
  <c r="N2692" i="1"/>
  <c r="M2692" i="1"/>
  <c r="L2692" i="1"/>
  <c r="I2692" i="1"/>
  <c r="Q2691" i="1"/>
  <c r="N2691" i="1"/>
  <c r="M2691" i="1"/>
  <c r="L2691" i="1"/>
  <c r="I2691" i="1"/>
  <c r="Q2690" i="1"/>
  <c r="N2690" i="1"/>
  <c r="M2690" i="1"/>
  <c r="L2690" i="1"/>
  <c r="I2690" i="1"/>
  <c r="Q2689" i="1"/>
  <c r="N2689" i="1"/>
  <c r="M2689" i="1"/>
  <c r="L2689" i="1"/>
  <c r="I2689" i="1"/>
  <c r="Q2688" i="1"/>
  <c r="N2688" i="1"/>
  <c r="M2688" i="1"/>
  <c r="L2688" i="1"/>
  <c r="I2688" i="1"/>
  <c r="Q2687" i="1"/>
  <c r="N2687" i="1"/>
  <c r="M2687" i="1"/>
  <c r="L2687" i="1"/>
  <c r="I2687" i="1"/>
  <c r="Q2686" i="1"/>
  <c r="N2686" i="1"/>
  <c r="M2686" i="1"/>
  <c r="L2686" i="1"/>
  <c r="I2686" i="1"/>
  <c r="Q2685" i="1"/>
  <c r="N2685" i="1"/>
  <c r="M2685" i="1"/>
  <c r="L2685" i="1"/>
  <c r="I2685" i="1"/>
  <c r="Q2684" i="1"/>
  <c r="N2684" i="1"/>
  <c r="M2684" i="1"/>
  <c r="L2684" i="1"/>
  <c r="I2684" i="1"/>
  <c r="Q2683" i="1"/>
  <c r="N2683" i="1"/>
  <c r="M2683" i="1"/>
  <c r="L2683" i="1"/>
  <c r="I2683" i="1"/>
  <c r="Q2682" i="1"/>
  <c r="N2682" i="1"/>
  <c r="M2682" i="1"/>
  <c r="L2682" i="1"/>
  <c r="I2682" i="1"/>
  <c r="Q2681" i="1"/>
  <c r="N2681" i="1"/>
  <c r="M2681" i="1"/>
  <c r="L2681" i="1"/>
  <c r="I2681" i="1"/>
  <c r="Q2680" i="1"/>
  <c r="N2680" i="1"/>
  <c r="M2680" i="1"/>
  <c r="L2680" i="1"/>
  <c r="I2680" i="1"/>
  <c r="Q2679" i="1"/>
  <c r="N2679" i="1"/>
  <c r="M2679" i="1"/>
  <c r="L2679" i="1"/>
  <c r="I2679" i="1"/>
  <c r="Q2678" i="1"/>
  <c r="N2678" i="1"/>
  <c r="M2678" i="1"/>
  <c r="L2678" i="1"/>
  <c r="I2678" i="1"/>
  <c r="Q2677" i="1"/>
  <c r="N2677" i="1"/>
  <c r="M2677" i="1"/>
  <c r="L2677" i="1"/>
  <c r="I2677" i="1"/>
  <c r="Q2676" i="1"/>
  <c r="N2676" i="1"/>
  <c r="M2676" i="1"/>
  <c r="L2676" i="1"/>
  <c r="I2676" i="1"/>
  <c r="Q2675" i="1"/>
  <c r="N2675" i="1"/>
  <c r="M2675" i="1"/>
  <c r="L2675" i="1"/>
  <c r="I2675" i="1"/>
  <c r="Q2674" i="1"/>
  <c r="N2674" i="1"/>
  <c r="M2674" i="1"/>
  <c r="L2674" i="1"/>
  <c r="I2674" i="1"/>
  <c r="Q2673" i="1"/>
  <c r="N2673" i="1"/>
  <c r="M2673" i="1"/>
  <c r="L2673" i="1"/>
  <c r="I2673" i="1"/>
  <c r="Q2672" i="1"/>
  <c r="N2672" i="1"/>
  <c r="M2672" i="1"/>
  <c r="L2672" i="1"/>
  <c r="I2672" i="1"/>
  <c r="Q2671" i="1"/>
  <c r="N2671" i="1"/>
  <c r="M2671" i="1"/>
  <c r="L2671" i="1"/>
  <c r="I2671" i="1"/>
  <c r="Q2670" i="1"/>
  <c r="N2670" i="1"/>
  <c r="M2670" i="1"/>
  <c r="L2670" i="1"/>
  <c r="I2670" i="1"/>
  <c r="Q2669" i="1"/>
  <c r="N2669" i="1"/>
  <c r="M2669" i="1"/>
  <c r="L2669" i="1"/>
  <c r="I2669" i="1"/>
  <c r="Q2668" i="1"/>
  <c r="N2668" i="1"/>
  <c r="M2668" i="1"/>
  <c r="L2668" i="1"/>
  <c r="I2668" i="1"/>
  <c r="Q2667" i="1"/>
  <c r="N2667" i="1"/>
  <c r="M2667" i="1"/>
  <c r="L2667" i="1"/>
  <c r="I2667" i="1"/>
  <c r="Q2666" i="1"/>
  <c r="N2666" i="1"/>
  <c r="M2666" i="1"/>
  <c r="L2666" i="1"/>
  <c r="I2666" i="1"/>
  <c r="Q2665" i="1"/>
  <c r="N2665" i="1"/>
  <c r="M2665" i="1"/>
  <c r="L2665" i="1"/>
  <c r="I2665" i="1"/>
  <c r="Q2664" i="1"/>
  <c r="N2664" i="1"/>
  <c r="M2664" i="1"/>
  <c r="L2664" i="1"/>
  <c r="I2664" i="1"/>
  <c r="Q2663" i="1"/>
  <c r="N2663" i="1"/>
  <c r="M2663" i="1"/>
  <c r="L2663" i="1"/>
  <c r="I2663" i="1"/>
  <c r="Q2662" i="1"/>
  <c r="N2662" i="1"/>
  <c r="M2662" i="1"/>
  <c r="L2662" i="1"/>
  <c r="I2662" i="1"/>
  <c r="Q2661" i="1"/>
  <c r="N2661" i="1"/>
  <c r="M2661" i="1"/>
  <c r="L2661" i="1"/>
  <c r="I2661" i="1"/>
  <c r="Q2660" i="1"/>
  <c r="N2660" i="1"/>
  <c r="M2660" i="1"/>
  <c r="L2660" i="1"/>
  <c r="I2660" i="1"/>
  <c r="Q2659" i="1"/>
  <c r="N2659" i="1"/>
  <c r="M2659" i="1"/>
  <c r="L2659" i="1"/>
  <c r="I2659" i="1"/>
  <c r="Q2658" i="1"/>
  <c r="N2658" i="1"/>
  <c r="M2658" i="1"/>
  <c r="L2658" i="1"/>
  <c r="I2658" i="1"/>
  <c r="Q2657" i="1"/>
  <c r="N2657" i="1"/>
  <c r="M2657" i="1"/>
  <c r="L2657" i="1"/>
  <c r="I2657" i="1"/>
  <c r="Q2656" i="1"/>
  <c r="N2656" i="1"/>
  <c r="M2656" i="1"/>
  <c r="L2656" i="1"/>
  <c r="I2656" i="1"/>
  <c r="Q2655" i="1"/>
  <c r="N2655" i="1"/>
  <c r="M2655" i="1"/>
  <c r="L2655" i="1"/>
  <c r="I2655" i="1"/>
  <c r="Q2654" i="1"/>
  <c r="N2654" i="1"/>
  <c r="M2654" i="1"/>
  <c r="L2654" i="1"/>
  <c r="I2654" i="1"/>
  <c r="Q2653" i="1"/>
  <c r="N2653" i="1"/>
  <c r="M2653" i="1"/>
  <c r="L2653" i="1"/>
  <c r="I2653" i="1"/>
  <c r="Q2652" i="1"/>
  <c r="N2652" i="1"/>
  <c r="M2652" i="1"/>
  <c r="L2652" i="1"/>
  <c r="I2652" i="1"/>
  <c r="Q2651" i="1"/>
  <c r="N2651" i="1"/>
  <c r="M2651" i="1"/>
  <c r="L2651" i="1"/>
  <c r="I2651" i="1"/>
  <c r="Q2650" i="1"/>
  <c r="N2650" i="1"/>
  <c r="M2650" i="1"/>
  <c r="L2650" i="1"/>
  <c r="I2650" i="1"/>
  <c r="Q2649" i="1"/>
  <c r="N2649" i="1"/>
  <c r="M2649" i="1"/>
  <c r="L2649" i="1"/>
  <c r="I2649" i="1"/>
  <c r="Q2648" i="1"/>
  <c r="N2648" i="1"/>
  <c r="M2648" i="1"/>
  <c r="L2648" i="1"/>
  <c r="I2648" i="1"/>
  <c r="Q2647" i="1"/>
  <c r="N2647" i="1"/>
  <c r="M2647" i="1"/>
  <c r="L2647" i="1"/>
  <c r="I2647" i="1"/>
  <c r="Q2646" i="1"/>
  <c r="N2646" i="1"/>
  <c r="M2646" i="1"/>
  <c r="L2646" i="1"/>
  <c r="I2646" i="1"/>
  <c r="Q2645" i="1"/>
  <c r="N2645" i="1"/>
  <c r="M2645" i="1"/>
  <c r="L2645" i="1"/>
  <c r="I2645" i="1"/>
  <c r="Q2644" i="1"/>
  <c r="N2644" i="1"/>
  <c r="M2644" i="1"/>
  <c r="L2644" i="1"/>
  <c r="I2644" i="1"/>
  <c r="Q2643" i="1"/>
  <c r="N2643" i="1"/>
  <c r="M2643" i="1"/>
  <c r="L2643" i="1"/>
  <c r="I2643" i="1"/>
  <c r="Q2642" i="1"/>
  <c r="N2642" i="1"/>
  <c r="M2642" i="1"/>
  <c r="L2642" i="1"/>
  <c r="I2642" i="1"/>
  <c r="Q2641" i="1"/>
  <c r="N2641" i="1"/>
  <c r="M2641" i="1"/>
  <c r="L2641" i="1"/>
  <c r="I2641" i="1"/>
  <c r="Q2640" i="1"/>
  <c r="N2640" i="1"/>
  <c r="M2640" i="1"/>
  <c r="L2640" i="1"/>
  <c r="I2640" i="1"/>
  <c r="Q2639" i="1"/>
  <c r="N2639" i="1"/>
  <c r="M2639" i="1"/>
  <c r="L2639" i="1"/>
  <c r="I2639" i="1"/>
  <c r="Q2638" i="1"/>
  <c r="N2638" i="1"/>
  <c r="M2638" i="1"/>
  <c r="L2638" i="1"/>
  <c r="I2638" i="1"/>
  <c r="Q2637" i="1"/>
  <c r="N2637" i="1"/>
  <c r="M2637" i="1"/>
  <c r="L2637" i="1"/>
  <c r="I2637" i="1"/>
  <c r="Q2636" i="1"/>
  <c r="N2636" i="1"/>
  <c r="M2636" i="1"/>
  <c r="L2636" i="1"/>
  <c r="I2636" i="1"/>
  <c r="Q2635" i="1"/>
  <c r="N2635" i="1"/>
  <c r="M2635" i="1"/>
  <c r="L2635" i="1"/>
  <c r="I2635" i="1"/>
  <c r="Q2634" i="1"/>
  <c r="N2634" i="1"/>
  <c r="M2634" i="1"/>
  <c r="L2634" i="1"/>
  <c r="I2634" i="1"/>
  <c r="Q2633" i="1"/>
  <c r="N2633" i="1"/>
  <c r="M2633" i="1"/>
  <c r="L2633" i="1"/>
  <c r="I2633" i="1"/>
  <c r="Q2632" i="1"/>
  <c r="N2632" i="1"/>
  <c r="M2632" i="1"/>
  <c r="L2632" i="1"/>
  <c r="I2632" i="1"/>
  <c r="Q2631" i="1"/>
  <c r="N2631" i="1"/>
  <c r="M2631" i="1"/>
  <c r="L2631" i="1"/>
  <c r="I2631" i="1"/>
  <c r="Q2630" i="1"/>
  <c r="N2630" i="1"/>
  <c r="M2630" i="1"/>
  <c r="L2630" i="1"/>
  <c r="I2630" i="1"/>
  <c r="Q2629" i="1"/>
  <c r="N2629" i="1"/>
  <c r="M2629" i="1"/>
  <c r="L2629" i="1"/>
  <c r="I2629" i="1"/>
  <c r="Q2628" i="1"/>
  <c r="N2628" i="1"/>
  <c r="M2628" i="1"/>
  <c r="L2628" i="1"/>
  <c r="I2628" i="1"/>
  <c r="Q2627" i="1"/>
  <c r="N2627" i="1"/>
  <c r="M2627" i="1"/>
  <c r="L2627" i="1"/>
  <c r="I2627" i="1"/>
  <c r="Q2626" i="1"/>
  <c r="N2626" i="1"/>
  <c r="M2626" i="1"/>
  <c r="L2626" i="1"/>
  <c r="I2626" i="1"/>
  <c r="Q2625" i="1"/>
  <c r="N2625" i="1"/>
  <c r="M2625" i="1"/>
  <c r="L2625" i="1"/>
  <c r="I2625" i="1"/>
  <c r="Q2624" i="1"/>
  <c r="N2624" i="1"/>
  <c r="M2624" i="1"/>
  <c r="L2624" i="1"/>
  <c r="I2624" i="1"/>
  <c r="Q2623" i="1"/>
  <c r="N2623" i="1"/>
  <c r="M2623" i="1"/>
  <c r="L2623" i="1"/>
  <c r="I2623" i="1"/>
  <c r="Q2622" i="1"/>
  <c r="N2622" i="1"/>
  <c r="M2622" i="1"/>
  <c r="L2622" i="1"/>
  <c r="I2622" i="1"/>
  <c r="Q2621" i="1"/>
  <c r="N2621" i="1"/>
  <c r="M2621" i="1"/>
  <c r="L2621" i="1"/>
  <c r="I2621" i="1"/>
  <c r="Q2620" i="1"/>
  <c r="N2620" i="1"/>
  <c r="M2620" i="1"/>
  <c r="L2620" i="1"/>
  <c r="I2620" i="1"/>
  <c r="Q2619" i="1"/>
  <c r="N2619" i="1"/>
  <c r="M2619" i="1"/>
  <c r="L2619" i="1"/>
  <c r="I2619" i="1"/>
  <c r="Q2618" i="1"/>
  <c r="N2618" i="1"/>
  <c r="M2618" i="1"/>
  <c r="L2618" i="1"/>
  <c r="I2618" i="1"/>
  <c r="Q2617" i="1"/>
  <c r="N2617" i="1"/>
  <c r="M2617" i="1"/>
  <c r="L2617" i="1"/>
  <c r="I2617" i="1"/>
  <c r="Q2616" i="1"/>
  <c r="N2616" i="1"/>
  <c r="M2616" i="1"/>
  <c r="L2616" i="1"/>
  <c r="I2616" i="1"/>
  <c r="Q2615" i="1"/>
  <c r="N2615" i="1"/>
  <c r="M2615" i="1"/>
  <c r="L2615" i="1"/>
  <c r="I2615" i="1"/>
  <c r="Q2614" i="1"/>
  <c r="N2614" i="1"/>
  <c r="M2614" i="1"/>
  <c r="L2614" i="1"/>
  <c r="I2614" i="1"/>
  <c r="Q2613" i="1"/>
  <c r="N2613" i="1"/>
  <c r="M2613" i="1"/>
  <c r="L2613" i="1"/>
  <c r="I2613" i="1"/>
  <c r="Q2612" i="1"/>
  <c r="N2612" i="1"/>
  <c r="M2612" i="1"/>
  <c r="L2612" i="1"/>
  <c r="I2612" i="1"/>
  <c r="Q2611" i="1"/>
  <c r="N2611" i="1"/>
  <c r="M2611" i="1"/>
  <c r="L2611" i="1"/>
  <c r="I2611" i="1"/>
  <c r="Q2610" i="1"/>
  <c r="N2610" i="1"/>
  <c r="M2610" i="1"/>
  <c r="L2610" i="1"/>
  <c r="I2610" i="1"/>
  <c r="Q2609" i="1"/>
  <c r="N2609" i="1"/>
  <c r="M2609" i="1"/>
  <c r="L2609" i="1"/>
  <c r="I2609" i="1"/>
  <c r="Q2608" i="1"/>
  <c r="N2608" i="1"/>
  <c r="M2608" i="1"/>
  <c r="L2608" i="1"/>
  <c r="I2608" i="1"/>
  <c r="Q2607" i="1"/>
  <c r="N2607" i="1"/>
  <c r="M2607" i="1"/>
  <c r="L2607" i="1"/>
  <c r="I2607" i="1"/>
  <c r="Q2606" i="1"/>
  <c r="N2606" i="1"/>
  <c r="M2606" i="1"/>
  <c r="L2606" i="1"/>
  <c r="I2606" i="1"/>
  <c r="Q2605" i="1"/>
  <c r="N2605" i="1"/>
  <c r="M2605" i="1"/>
  <c r="L2605" i="1"/>
  <c r="I2605" i="1"/>
  <c r="Q2604" i="1"/>
  <c r="N2604" i="1"/>
  <c r="M2604" i="1"/>
  <c r="L2604" i="1"/>
  <c r="I2604" i="1"/>
  <c r="Q2603" i="1"/>
  <c r="N2603" i="1"/>
  <c r="M2603" i="1"/>
  <c r="L2603" i="1"/>
  <c r="I2603" i="1"/>
  <c r="Q2602" i="1"/>
  <c r="N2602" i="1"/>
  <c r="M2602" i="1"/>
  <c r="L2602" i="1"/>
  <c r="I2602" i="1"/>
  <c r="Q2601" i="1"/>
  <c r="N2601" i="1"/>
  <c r="M2601" i="1"/>
  <c r="L2601" i="1"/>
  <c r="I2601" i="1"/>
  <c r="Q2600" i="1"/>
  <c r="N2600" i="1"/>
  <c r="M2600" i="1"/>
  <c r="L2600" i="1"/>
  <c r="I2600" i="1"/>
  <c r="Q2599" i="1"/>
  <c r="N2599" i="1"/>
  <c r="M2599" i="1"/>
  <c r="L2599" i="1"/>
  <c r="I2599" i="1"/>
  <c r="Q2598" i="1"/>
  <c r="N2598" i="1"/>
  <c r="M2598" i="1"/>
  <c r="L2598" i="1"/>
  <c r="I2598" i="1"/>
  <c r="Q2597" i="1"/>
  <c r="N2597" i="1"/>
  <c r="M2597" i="1"/>
  <c r="L2597" i="1"/>
  <c r="I2597" i="1"/>
  <c r="Q2596" i="1"/>
  <c r="N2596" i="1"/>
  <c r="M2596" i="1"/>
  <c r="L2596" i="1"/>
  <c r="I2596" i="1"/>
  <c r="Q2595" i="1"/>
  <c r="N2595" i="1"/>
  <c r="M2595" i="1"/>
  <c r="L2595" i="1"/>
  <c r="I2595" i="1"/>
  <c r="Q2594" i="1"/>
  <c r="N2594" i="1"/>
  <c r="M2594" i="1"/>
  <c r="L2594" i="1"/>
  <c r="I2594" i="1"/>
  <c r="Q2593" i="1"/>
  <c r="N2593" i="1"/>
  <c r="M2593" i="1"/>
  <c r="L2593" i="1"/>
  <c r="I2593" i="1"/>
  <c r="Q2592" i="1"/>
  <c r="N2592" i="1"/>
  <c r="M2592" i="1"/>
  <c r="L2592" i="1"/>
  <c r="I2592" i="1"/>
  <c r="Q2591" i="1"/>
  <c r="N2591" i="1"/>
  <c r="M2591" i="1"/>
  <c r="L2591" i="1"/>
  <c r="I2591" i="1"/>
  <c r="Q2590" i="1"/>
  <c r="N2590" i="1"/>
  <c r="M2590" i="1"/>
  <c r="L2590" i="1"/>
  <c r="I2590" i="1"/>
  <c r="Q2589" i="1"/>
  <c r="N2589" i="1"/>
  <c r="M2589" i="1"/>
  <c r="L2589" i="1"/>
  <c r="I2589" i="1"/>
  <c r="Q2588" i="1"/>
  <c r="N2588" i="1"/>
  <c r="M2588" i="1"/>
  <c r="L2588" i="1"/>
  <c r="I2588" i="1"/>
  <c r="Q2587" i="1"/>
  <c r="N2587" i="1"/>
  <c r="M2587" i="1"/>
  <c r="L2587" i="1"/>
  <c r="I2587" i="1"/>
  <c r="Q2586" i="1"/>
  <c r="N2586" i="1"/>
  <c r="M2586" i="1"/>
  <c r="L2586" i="1"/>
  <c r="I2586" i="1"/>
  <c r="Q2585" i="1"/>
  <c r="N2585" i="1"/>
  <c r="M2585" i="1"/>
  <c r="L2585" i="1"/>
  <c r="I2585" i="1"/>
  <c r="Q2584" i="1"/>
  <c r="N2584" i="1"/>
  <c r="M2584" i="1"/>
  <c r="L2584" i="1"/>
  <c r="I2584" i="1"/>
  <c r="Q2583" i="1"/>
  <c r="N2583" i="1"/>
  <c r="M2583" i="1"/>
  <c r="L2583" i="1"/>
  <c r="I2583" i="1"/>
  <c r="Q2582" i="1"/>
  <c r="N2582" i="1"/>
  <c r="M2582" i="1"/>
  <c r="L2582" i="1"/>
  <c r="I2582" i="1"/>
  <c r="Q2581" i="1"/>
  <c r="N2581" i="1"/>
  <c r="M2581" i="1"/>
  <c r="L2581" i="1"/>
  <c r="I2581" i="1"/>
  <c r="Q2580" i="1"/>
  <c r="N2580" i="1"/>
  <c r="M2580" i="1"/>
  <c r="L2580" i="1"/>
  <c r="I2580" i="1"/>
  <c r="Q2579" i="1"/>
  <c r="N2579" i="1"/>
  <c r="M2579" i="1"/>
  <c r="L2579" i="1"/>
  <c r="I2579" i="1"/>
  <c r="Q2578" i="1"/>
  <c r="N2578" i="1"/>
  <c r="M2578" i="1"/>
  <c r="L2578" i="1"/>
  <c r="I2578" i="1"/>
  <c r="Q2577" i="1"/>
  <c r="N2577" i="1"/>
  <c r="M2577" i="1"/>
  <c r="L2577" i="1"/>
  <c r="I2577" i="1"/>
  <c r="Q2576" i="1"/>
  <c r="N2576" i="1"/>
  <c r="M2576" i="1"/>
  <c r="L2576" i="1"/>
  <c r="I2576" i="1"/>
  <c r="Q2575" i="1"/>
  <c r="N2575" i="1"/>
  <c r="M2575" i="1"/>
  <c r="L2575" i="1"/>
  <c r="I2575" i="1"/>
  <c r="Q2574" i="1"/>
  <c r="N2574" i="1"/>
  <c r="M2574" i="1"/>
  <c r="L2574" i="1"/>
  <c r="I2574" i="1"/>
  <c r="Q2573" i="1"/>
  <c r="N2573" i="1"/>
  <c r="M2573" i="1"/>
  <c r="L2573" i="1"/>
  <c r="I2573" i="1"/>
  <c r="Q2572" i="1"/>
  <c r="N2572" i="1"/>
  <c r="M2572" i="1"/>
  <c r="L2572" i="1"/>
  <c r="I2572" i="1"/>
  <c r="Q2571" i="1"/>
  <c r="N2571" i="1"/>
  <c r="M2571" i="1"/>
  <c r="L2571" i="1"/>
  <c r="I2571" i="1"/>
  <c r="Q2570" i="1"/>
  <c r="N2570" i="1"/>
  <c r="M2570" i="1"/>
  <c r="L2570" i="1"/>
  <c r="I2570" i="1"/>
  <c r="Q2569" i="1"/>
  <c r="N2569" i="1"/>
  <c r="M2569" i="1"/>
  <c r="L2569" i="1"/>
  <c r="I2569" i="1"/>
  <c r="Q2568" i="1"/>
  <c r="N2568" i="1"/>
  <c r="M2568" i="1"/>
  <c r="L2568" i="1"/>
  <c r="I2568" i="1"/>
  <c r="Q2567" i="1"/>
  <c r="N2567" i="1"/>
  <c r="M2567" i="1"/>
  <c r="L2567" i="1"/>
  <c r="I2567" i="1"/>
  <c r="Q2566" i="1"/>
  <c r="N2566" i="1"/>
  <c r="M2566" i="1"/>
  <c r="L2566" i="1"/>
  <c r="I2566" i="1"/>
  <c r="Q2565" i="1"/>
  <c r="N2565" i="1"/>
  <c r="M2565" i="1"/>
  <c r="L2565" i="1"/>
  <c r="I2565" i="1"/>
  <c r="Q2564" i="1"/>
  <c r="N2564" i="1"/>
  <c r="M2564" i="1"/>
  <c r="L2564" i="1"/>
  <c r="I2564" i="1"/>
  <c r="Q2563" i="1"/>
  <c r="N2563" i="1"/>
  <c r="M2563" i="1"/>
  <c r="L2563" i="1"/>
  <c r="I2563" i="1"/>
  <c r="Q2562" i="1"/>
  <c r="N2562" i="1"/>
  <c r="M2562" i="1"/>
  <c r="L2562" i="1"/>
  <c r="I2562" i="1"/>
  <c r="Q2561" i="1"/>
  <c r="N2561" i="1"/>
  <c r="M2561" i="1"/>
  <c r="L2561" i="1"/>
  <c r="I2561" i="1"/>
  <c r="Q2560" i="1"/>
  <c r="N2560" i="1"/>
  <c r="M2560" i="1"/>
  <c r="L2560" i="1"/>
  <c r="I2560" i="1"/>
  <c r="Q2559" i="1"/>
  <c r="N2559" i="1"/>
  <c r="M2559" i="1"/>
  <c r="L2559" i="1"/>
  <c r="I2559" i="1"/>
  <c r="Q2558" i="1"/>
  <c r="N2558" i="1"/>
  <c r="M2558" i="1"/>
  <c r="L2558" i="1"/>
  <c r="I2558" i="1"/>
  <c r="Q2557" i="1"/>
  <c r="N2557" i="1"/>
  <c r="M2557" i="1"/>
  <c r="L2557" i="1"/>
  <c r="I2557" i="1"/>
  <c r="Q2556" i="1"/>
  <c r="N2556" i="1"/>
  <c r="M2556" i="1"/>
  <c r="L2556" i="1"/>
  <c r="I2556" i="1"/>
  <c r="Q2555" i="1"/>
  <c r="N2555" i="1"/>
  <c r="M2555" i="1"/>
  <c r="L2555" i="1"/>
  <c r="I2555" i="1"/>
  <c r="Q2554" i="1"/>
  <c r="N2554" i="1"/>
  <c r="M2554" i="1"/>
  <c r="L2554" i="1"/>
  <c r="I2554" i="1"/>
  <c r="Q2553" i="1"/>
  <c r="N2553" i="1"/>
  <c r="M2553" i="1"/>
  <c r="L2553" i="1"/>
  <c r="I2553" i="1"/>
  <c r="Q2552" i="1"/>
  <c r="N2552" i="1"/>
  <c r="M2552" i="1"/>
  <c r="L2552" i="1"/>
  <c r="I2552" i="1"/>
  <c r="Q2551" i="1"/>
  <c r="N2551" i="1"/>
  <c r="M2551" i="1"/>
  <c r="L2551" i="1"/>
  <c r="I2551" i="1"/>
  <c r="Q2550" i="1"/>
  <c r="N2550" i="1"/>
  <c r="M2550" i="1"/>
  <c r="L2550" i="1"/>
  <c r="I2550" i="1"/>
  <c r="Q2549" i="1"/>
  <c r="N2549" i="1"/>
  <c r="M2549" i="1"/>
  <c r="L2549" i="1"/>
  <c r="I2549" i="1"/>
  <c r="Q2548" i="1"/>
  <c r="N2548" i="1"/>
  <c r="M2548" i="1"/>
  <c r="L2548" i="1"/>
  <c r="I2548" i="1"/>
  <c r="Q2547" i="1"/>
  <c r="N2547" i="1"/>
  <c r="M2547" i="1"/>
  <c r="L2547" i="1"/>
  <c r="I2547" i="1"/>
  <c r="Q2546" i="1"/>
  <c r="N2546" i="1"/>
  <c r="M2546" i="1"/>
  <c r="L2546" i="1"/>
  <c r="I2546" i="1"/>
  <c r="Q2545" i="1"/>
  <c r="N2545" i="1"/>
  <c r="M2545" i="1"/>
  <c r="L2545" i="1"/>
  <c r="I2545" i="1"/>
  <c r="Q2544" i="1"/>
  <c r="N2544" i="1"/>
  <c r="M2544" i="1"/>
  <c r="L2544" i="1"/>
  <c r="I2544" i="1"/>
  <c r="Q2543" i="1"/>
  <c r="N2543" i="1"/>
  <c r="M2543" i="1"/>
  <c r="L2543" i="1"/>
  <c r="I2543" i="1"/>
  <c r="Q2542" i="1"/>
  <c r="N2542" i="1"/>
  <c r="M2542" i="1"/>
  <c r="L2542" i="1"/>
  <c r="I2542" i="1"/>
  <c r="Q2541" i="1"/>
  <c r="N2541" i="1"/>
  <c r="M2541" i="1"/>
  <c r="L2541" i="1"/>
  <c r="I2541" i="1"/>
  <c r="Q2540" i="1"/>
  <c r="N2540" i="1"/>
  <c r="M2540" i="1"/>
  <c r="L2540" i="1"/>
  <c r="I2540" i="1"/>
  <c r="Q2539" i="1"/>
  <c r="N2539" i="1"/>
  <c r="M2539" i="1"/>
  <c r="L2539" i="1"/>
  <c r="I2539" i="1"/>
  <c r="Q2538" i="1"/>
  <c r="N2538" i="1"/>
  <c r="M2538" i="1"/>
  <c r="L2538" i="1"/>
  <c r="I2538" i="1"/>
  <c r="Q2537" i="1"/>
  <c r="N2537" i="1"/>
  <c r="M2537" i="1"/>
  <c r="L2537" i="1"/>
  <c r="I2537" i="1"/>
  <c r="Q2536" i="1"/>
  <c r="N2536" i="1"/>
  <c r="M2536" i="1"/>
  <c r="L2536" i="1"/>
  <c r="I2536" i="1"/>
  <c r="Q2535" i="1"/>
  <c r="N2535" i="1"/>
  <c r="M2535" i="1"/>
  <c r="L2535" i="1"/>
  <c r="I2535" i="1"/>
  <c r="Q2534" i="1"/>
  <c r="N2534" i="1"/>
  <c r="M2534" i="1"/>
  <c r="L2534" i="1"/>
  <c r="I2534" i="1"/>
  <c r="Q2533" i="1"/>
  <c r="N2533" i="1"/>
  <c r="M2533" i="1"/>
  <c r="L2533" i="1"/>
  <c r="I2533" i="1"/>
  <c r="Q2532" i="1"/>
  <c r="N2532" i="1"/>
  <c r="M2532" i="1"/>
  <c r="L2532" i="1"/>
  <c r="I2532" i="1"/>
  <c r="Q2531" i="1"/>
  <c r="N2531" i="1"/>
  <c r="M2531" i="1"/>
  <c r="L2531" i="1"/>
  <c r="I2531" i="1"/>
  <c r="Q2530" i="1"/>
  <c r="N2530" i="1"/>
  <c r="M2530" i="1"/>
  <c r="L2530" i="1"/>
  <c r="I2530" i="1"/>
  <c r="Q2529" i="1"/>
  <c r="N2529" i="1"/>
  <c r="M2529" i="1"/>
  <c r="L2529" i="1"/>
  <c r="I2529" i="1"/>
  <c r="Q2528" i="1"/>
  <c r="N2528" i="1"/>
  <c r="M2528" i="1"/>
  <c r="L2528" i="1"/>
  <c r="I2528" i="1"/>
  <c r="Q2527" i="1"/>
  <c r="N2527" i="1"/>
  <c r="M2527" i="1"/>
  <c r="L2527" i="1"/>
  <c r="I2527" i="1"/>
  <c r="Q2526" i="1"/>
  <c r="N2526" i="1"/>
  <c r="M2526" i="1"/>
  <c r="L2526" i="1"/>
  <c r="I2526" i="1"/>
  <c r="Q2525" i="1"/>
  <c r="N2525" i="1"/>
  <c r="M2525" i="1"/>
  <c r="L2525" i="1"/>
  <c r="I2525" i="1"/>
  <c r="Q2524" i="1"/>
  <c r="N2524" i="1"/>
  <c r="M2524" i="1"/>
  <c r="L2524" i="1"/>
  <c r="I2524" i="1"/>
  <c r="Q2523" i="1"/>
  <c r="N2523" i="1"/>
  <c r="M2523" i="1"/>
  <c r="L2523" i="1"/>
  <c r="I2523" i="1"/>
  <c r="Q2522" i="1"/>
  <c r="N2522" i="1"/>
  <c r="M2522" i="1"/>
  <c r="L2522" i="1"/>
  <c r="I2522" i="1"/>
  <c r="Q2521" i="1"/>
  <c r="N2521" i="1"/>
  <c r="M2521" i="1"/>
  <c r="L2521" i="1"/>
  <c r="I2521" i="1"/>
  <c r="Q2520" i="1"/>
  <c r="N2520" i="1"/>
  <c r="M2520" i="1"/>
  <c r="L2520" i="1"/>
  <c r="I2520" i="1"/>
  <c r="Q2519" i="1"/>
  <c r="N2519" i="1"/>
  <c r="M2519" i="1"/>
  <c r="L2519" i="1"/>
  <c r="I2519" i="1"/>
  <c r="Q2518" i="1"/>
  <c r="N2518" i="1"/>
  <c r="M2518" i="1"/>
  <c r="L2518" i="1"/>
  <c r="I2518" i="1"/>
  <c r="Q2517" i="1"/>
  <c r="N2517" i="1"/>
  <c r="M2517" i="1"/>
  <c r="L2517" i="1"/>
  <c r="I2517" i="1"/>
  <c r="Q2516" i="1"/>
  <c r="N2516" i="1"/>
  <c r="M2516" i="1"/>
  <c r="L2516" i="1"/>
  <c r="I2516" i="1"/>
  <c r="Q2515" i="1"/>
  <c r="N2515" i="1"/>
  <c r="M2515" i="1"/>
  <c r="L2515" i="1"/>
  <c r="I2515" i="1"/>
  <c r="Q2514" i="1"/>
  <c r="N2514" i="1"/>
  <c r="M2514" i="1"/>
  <c r="L2514" i="1"/>
  <c r="I2514" i="1"/>
  <c r="Q2513" i="1"/>
  <c r="N2513" i="1"/>
  <c r="M2513" i="1"/>
  <c r="L2513" i="1"/>
  <c r="I2513" i="1"/>
  <c r="Q2512" i="1"/>
  <c r="N2512" i="1"/>
  <c r="M2512" i="1"/>
  <c r="L2512" i="1"/>
  <c r="I2512" i="1"/>
  <c r="Q2511" i="1"/>
  <c r="N2511" i="1"/>
  <c r="M2511" i="1"/>
  <c r="L2511" i="1"/>
  <c r="I2511" i="1"/>
  <c r="Q2510" i="1"/>
  <c r="N2510" i="1"/>
  <c r="M2510" i="1"/>
  <c r="L2510" i="1"/>
  <c r="I2510" i="1"/>
  <c r="Q2509" i="1"/>
  <c r="N2509" i="1"/>
  <c r="M2509" i="1"/>
  <c r="L2509" i="1"/>
  <c r="I2509" i="1"/>
  <c r="Q2508" i="1"/>
  <c r="N2508" i="1"/>
  <c r="M2508" i="1"/>
  <c r="L2508" i="1"/>
  <c r="I2508" i="1"/>
  <c r="Q2507" i="1"/>
  <c r="N2507" i="1"/>
  <c r="M2507" i="1"/>
  <c r="L2507" i="1"/>
  <c r="I2507" i="1"/>
  <c r="Q2506" i="1"/>
  <c r="N2506" i="1"/>
  <c r="M2506" i="1"/>
  <c r="L2506" i="1"/>
  <c r="I2506" i="1"/>
  <c r="Q2505" i="1"/>
  <c r="N2505" i="1"/>
  <c r="M2505" i="1"/>
  <c r="L2505" i="1"/>
  <c r="I2505" i="1"/>
  <c r="Q2504" i="1"/>
  <c r="N2504" i="1"/>
  <c r="M2504" i="1"/>
  <c r="L2504" i="1"/>
  <c r="I2504" i="1"/>
  <c r="Q2503" i="1"/>
  <c r="N2503" i="1"/>
  <c r="M2503" i="1"/>
  <c r="L2503" i="1"/>
  <c r="I2503" i="1"/>
  <c r="Q2502" i="1"/>
  <c r="N2502" i="1"/>
  <c r="M2502" i="1"/>
  <c r="L2502" i="1"/>
  <c r="I2502" i="1"/>
  <c r="Q2501" i="1"/>
  <c r="N2501" i="1"/>
  <c r="M2501" i="1"/>
  <c r="L2501" i="1"/>
  <c r="I2501" i="1"/>
  <c r="Q2500" i="1"/>
  <c r="N2500" i="1"/>
  <c r="M2500" i="1"/>
  <c r="L2500" i="1"/>
  <c r="I2500" i="1"/>
  <c r="Q2499" i="1"/>
  <c r="N2499" i="1"/>
  <c r="M2499" i="1"/>
  <c r="L2499" i="1"/>
  <c r="I2499" i="1"/>
  <c r="Q2498" i="1"/>
  <c r="N2498" i="1"/>
  <c r="M2498" i="1"/>
  <c r="L2498" i="1"/>
  <c r="I2498" i="1"/>
  <c r="Q2497" i="1"/>
  <c r="N2497" i="1"/>
  <c r="M2497" i="1"/>
  <c r="L2497" i="1"/>
  <c r="I2497" i="1"/>
  <c r="Q2496" i="1"/>
  <c r="N2496" i="1"/>
  <c r="M2496" i="1"/>
  <c r="L2496" i="1"/>
  <c r="I2496" i="1"/>
  <c r="Q2495" i="1"/>
  <c r="N2495" i="1"/>
  <c r="M2495" i="1"/>
  <c r="L2495" i="1"/>
  <c r="I2495" i="1"/>
  <c r="Q2494" i="1"/>
  <c r="N2494" i="1"/>
  <c r="M2494" i="1"/>
  <c r="L2494" i="1"/>
  <c r="I2494" i="1"/>
  <c r="Q2493" i="1"/>
  <c r="N2493" i="1"/>
  <c r="M2493" i="1"/>
  <c r="L2493" i="1"/>
  <c r="I2493" i="1"/>
  <c r="Q2492" i="1"/>
  <c r="N2492" i="1"/>
  <c r="M2492" i="1"/>
  <c r="L2492" i="1"/>
  <c r="I2492" i="1"/>
  <c r="Q2491" i="1"/>
  <c r="N2491" i="1"/>
  <c r="M2491" i="1"/>
  <c r="L2491" i="1"/>
  <c r="I2491" i="1"/>
  <c r="Q2490" i="1"/>
  <c r="N2490" i="1"/>
  <c r="M2490" i="1"/>
  <c r="L2490" i="1"/>
  <c r="I2490" i="1"/>
  <c r="Q2489" i="1"/>
  <c r="N2489" i="1"/>
  <c r="M2489" i="1"/>
  <c r="L2489" i="1"/>
  <c r="I2489" i="1"/>
  <c r="Q2488" i="1"/>
  <c r="N2488" i="1"/>
  <c r="M2488" i="1"/>
  <c r="L2488" i="1"/>
  <c r="I2488" i="1"/>
  <c r="Q2487" i="1"/>
  <c r="N2487" i="1"/>
  <c r="M2487" i="1"/>
  <c r="L2487" i="1"/>
  <c r="I2487" i="1"/>
  <c r="Q2486" i="1"/>
  <c r="N2486" i="1"/>
  <c r="M2486" i="1"/>
  <c r="L2486" i="1"/>
  <c r="I2486" i="1"/>
  <c r="Q2485" i="1"/>
  <c r="N2485" i="1"/>
  <c r="M2485" i="1"/>
  <c r="L2485" i="1"/>
  <c r="I2485" i="1"/>
  <c r="Q2484" i="1"/>
  <c r="N2484" i="1"/>
  <c r="M2484" i="1"/>
  <c r="L2484" i="1"/>
  <c r="I2484" i="1"/>
  <c r="Q2483" i="1"/>
  <c r="N2483" i="1"/>
  <c r="M2483" i="1"/>
  <c r="L2483" i="1"/>
  <c r="I2483" i="1"/>
  <c r="Q2482" i="1"/>
  <c r="N2482" i="1"/>
  <c r="M2482" i="1"/>
  <c r="L2482" i="1"/>
  <c r="I2482" i="1"/>
  <c r="Q2481" i="1"/>
  <c r="N2481" i="1"/>
  <c r="M2481" i="1"/>
  <c r="L2481" i="1"/>
  <c r="I2481" i="1"/>
  <c r="Q2480" i="1"/>
  <c r="N2480" i="1"/>
  <c r="M2480" i="1"/>
  <c r="L2480" i="1"/>
  <c r="I2480" i="1"/>
  <c r="Q2479" i="1"/>
  <c r="N2479" i="1"/>
  <c r="M2479" i="1"/>
  <c r="L2479" i="1"/>
  <c r="I2479" i="1"/>
  <c r="Q2478" i="1"/>
  <c r="N2478" i="1"/>
  <c r="M2478" i="1"/>
  <c r="L2478" i="1"/>
  <c r="I2478" i="1"/>
  <c r="Q2477" i="1"/>
  <c r="N2477" i="1"/>
  <c r="M2477" i="1"/>
  <c r="L2477" i="1"/>
  <c r="I2477" i="1"/>
  <c r="Q2476" i="1"/>
  <c r="N2476" i="1"/>
  <c r="M2476" i="1"/>
  <c r="L2476" i="1"/>
  <c r="I2476" i="1"/>
  <c r="Q2475" i="1"/>
  <c r="N2475" i="1"/>
  <c r="M2475" i="1"/>
  <c r="L2475" i="1"/>
  <c r="I2475" i="1"/>
  <c r="Q2474" i="1"/>
  <c r="N2474" i="1"/>
  <c r="M2474" i="1"/>
  <c r="L2474" i="1"/>
  <c r="I2474" i="1"/>
  <c r="Q2473" i="1"/>
  <c r="N2473" i="1"/>
  <c r="M2473" i="1"/>
  <c r="L2473" i="1"/>
  <c r="I2473" i="1"/>
  <c r="Q2472" i="1"/>
  <c r="N2472" i="1"/>
  <c r="M2472" i="1"/>
  <c r="L2472" i="1"/>
  <c r="I2472" i="1"/>
  <c r="Q2471" i="1"/>
  <c r="N2471" i="1"/>
  <c r="M2471" i="1"/>
  <c r="L2471" i="1"/>
  <c r="I2471" i="1"/>
  <c r="Q2470" i="1"/>
  <c r="N2470" i="1"/>
  <c r="M2470" i="1"/>
  <c r="L2470" i="1"/>
  <c r="I2470" i="1"/>
  <c r="Q2469" i="1"/>
  <c r="N2469" i="1"/>
  <c r="M2469" i="1"/>
  <c r="L2469" i="1"/>
  <c r="I2469" i="1"/>
  <c r="Q2468" i="1"/>
  <c r="N2468" i="1"/>
  <c r="M2468" i="1"/>
  <c r="L2468" i="1"/>
  <c r="I2468" i="1"/>
  <c r="Q2467" i="1"/>
  <c r="N2467" i="1"/>
  <c r="M2467" i="1"/>
  <c r="L2467" i="1"/>
  <c r="I2467" i="1"/>
  <c r="Q2466" i="1"/>
  <c r="N2466" i="1"/>
  <c r="M2466" i="1"/>
  <c r="L2466" i="1"/>
  <c r="I2466" i="1"/>
  <c r="Q2465" i="1"/>
  <c r="N2465" i="1"/>
  <c r="M2465" i="1"/>
  <c r="L2465" i="1"/>
  <c r="I2465" i="1"/>
  <c r="Q2464" i="1"/>
  <c r="N2464" i="1"/>
  <c r="M2464" i="1"/>
  <c r="L2464" i="1"/>
  <c r="I2464" i="1"/>
  <c r="Q2463" i="1"/>
  <c r="N2463" i="1"/>
  <c r="M2463" i="1"/>
  <c r="L2463" i="1"/>
  <c r="I2463" i="1"/>
  <c r="Q2462" i="1"/>
  <c r="N2462" i="1"/>
  <c r="M2462" i="1"/>
  <c r="L2462" i="1"/>
  <c r="I2462" i="1"/>
  <c r="Q2461" i="1"/>
  <c r="N2461" i="1"/>
  <c r="M2461" i="1"/>
  <c r="L2461" i="1"/>
  <c r="I2461" i="1"/>
  <c r="Q2460" i="1"/>
  <c r="N2460" i="1"/>
  <c r="M2460" i="1"/>
  <c r="L2460" i="1"/>
  <c r="I2460" i="1"/>
  <c r="Q2459" i="1"/>
  <c r="N2459" i="1"/>
  <c r="M2459" i="1"/>
  <c r="L2459" i="1"/>
  <c r="I2459" i="1"/>
  <c r="Q2458" i="1"/>
  <c r="N2458" i="1"/>
  <c r="M2458" i="1"/>
  <c r="L2458" i="1"/>
  <c r="I2458" i="1"/>
  <c r="Q2457" i="1"/>
  <c r="N2457" i="1"/>
  <c r="M2457" i="1"/>
  <c r="L2457" i="1"/>
  <c r="I2457" i="1"/>
  <c r="Q2456" i="1"/>
  <c r="N2456" i="1"/>
  <c r="M2456" i="1"/>
  <c r="L2456" i="1"/>
  <c r="I2456" i="1"/>
  <c r="Q2455" i="1"/>
  <c r="N2455" i="1"/>
  <c r="M2455" i="1"/>
  <c r="L2455" i="1"/>
  <c r="I2455" i="1"/>
  <c r="Q2454" i="1"/>
  <c r="N2454" i="1"/>
  <c r="M2454" i="1"/>
  <c r="L2454" i="1"/>
  <c r="I2454" i="1"/>
  <c r="Q2453" i="1"/>
  <c r="N2453" i="1"/>
  <c r="M2453" i="1"/>
  <c r="L2453" i="1"/>
  <c r="I2453" i="1"/>
  <c r="Q2452" i="1"/>
  <c r="N2452" i="1"/>
  <c r="M2452" i="1"/>
  <c r="L2452" i="1"/>
  <c r="I2452" i="1"/>
  <c r="Q2451" i="1"/>
  <c r="N2451" i="1"/>
  <c r="M2451" i="1"/>
  <c r="L2451" i="1"/>
  <c r="I2451" i="1"/>
  <c r="Q2450" i="1"/>
  <c r="N2450" i="1"/>
  <c r="M2450" i="1"/>
  <c r="L2450" i="1"/>
  <c r="I2450" i="1"/>
  <c r="Q2449" i="1"/>
  <c r="N2449" i="1"/>
  <c r="M2449" i="1"/>
  <c r="L2449" i="1"/>
  <c r="I2449" i="1"/>
  <c r="Q2448" i="1"/>
  <c r="N2448" i="1"/>
  <c r="M2448" i="1"/>
  <c r="L2448" i="1"/>
  <c r="I2448" i="1"/>
  <c r="Q2447" i="1"/>
  <c r="N2447" i="1"/>
  <c r="M2447" i="1"/>
  <c r="L2447" i="1"/>
  <c r="I2447" i="1"/>
  <c r="Q2446" i="1"/>
  <c r="N2446" i="1"/>
  <c r="M2446" i="1"/>
  <c r="L2446" i="1"/>
  <c r="I2446" i="1"/>
  <c r="Q2445" i="1"/>
  <c r="N2445" i="1"/>
  <c r="M2445" i="1"/>
  <c r="L2445" i="1"/>
  <c r="I2445" i="1"/>
  <c r="Q2444" i="1"/>
  <c r="N2444" i="1"/>
  <c r="M2444" i="1"/>
  <c r="L2444" i="1"/>
  <c r="I2444" i="1"/>
  <c r="Q2443" i="1"/>
  <c r="N2443" i="1"/>
  <c r="M2443" i="1"/>
  <c r="L2443" i="1"/>
  <c r="I2443" i="1"/>
  <c r="Q2442" i="1"/>
  <c r="N2442" i="1"/>
  <c r="M2442" i="1"/>
  <c r="L2442" i="1"/>
  <c r="I2442" i="1"/>
  <c r="Q2441" i="1"/>
  <c r="N2441" i="1"/>
  <c r="M2441" i="1"/>
  <c r="L2441" i="1"/>
  <c r="I2441" i="1"/>
  <c r="Q2440" i="1"/>
  <c r="N2440" i="1"/>
  <c r="M2440" i="1"/>
  <c r="L2440" i="1"/>
  <c r="I2440" i="1"/>
  <c r="Q2439" i="1"/>
  <c r="N2439" i="1"/>
  <c r="M2439" i="1"/>
  <c r="L2439" i="1"/>
  <c r="I2439" i="1"/>
  <c r="Q2438" i="1"/>
  <c r="N2438" i="1"/>
  <c r="M2438" i="1"/>
  <c r="L2438" i="1"/>
  <c r="I2438" i="1"/>
  <c r="Q2437" i="1"/>
  <c r="N2437" i="1"/>
  <c r="M2437" i="1"/>
  <c r="L2437" i="1"/>
  <c r="I2437" i="1"/>
  <c r="Q2436" i="1"/>
  <c r="N2436" i="1"/>
  <c r="M2436" i="1"/>
  <c r="L2436" i="1"/>
  <c r="I2436" i="1"/>
  <c r="Q2435" i="1"/>
  <c r="N2435" i="1"/>
  <c r="M2435" i="1"/>
  <c r="L2435" i="1"/>
  <c r="I2435" i="1"/>
  <c r="Q2434" i="1"/>
  <c r="N2434" i="1"/>
  <c r="M2434" i="1"/>
  <c r="L2434" i="1"/>
  <c r="I2434" i="1"/>
  <c r="Q2433" i="1"/>
  <c r="N2433" i="1"/>
  <c r="M2433" i="1"/>
  <c r="L2433" i="1"/>
  <c r="I2433" i="1"/>
  <c r="Q2432" i="1"/>
  <c r="N2432" i="1"/>
  <c r="M2432" i="1"/>
  <c r="L2432" i="1"/>
  <c r="I2432" i="1"/>
  <c r="Q2431" i="1"/>
  <c r="N2431" i="1"/>
  <c r="M2431" i="1"/>
  <c r="L2431" i="1"/>
  <c r="I2431" i="1"/>
  <c r="Q2430" i="1"/>
  <c r="N2430" i="1"/>
  <c r="M2430" i="1"/>
  <c r="L2430" i="1"/>
  <c r="I2430" i="1"/>
  <c r="Q2429" i="1"/>
  <c r="N2429" i="1"/>
  <c r="M2429" i="1"/>
  <c r="L2429" i="1"/>
  <c r="I2429" i="1"/>
  <c r="Q2428" i="1"/>
  <c r="N2428" i="1"/>
  <c r="M2428" i="1"/>
  <c r="L2428" i="1"/>
  <c r="I2428" i="1"/>
  <c r="Q2427" i="1"/>
  <c r="N2427" i="1"/>
  <c r="M2427" i="1"/>
  <c r="L2427" i="1"/>
  <c r="I2427" i="1"/>
  <c r="Q2426" i="1"/>
  <c r="N2426" i="1"/>
  <c r="M2426" i="1"/>
  <c r="L2426" i="1"/>
  <c r="I2426" i="1"/>
  <c r="Q2425" i="1"/>
  <c r="N2425" i="1"/>
  <c r="M2425" i="1"/>
  <c r="L2425" i="1"/>
  <c r="I2425" i="1"/>
  <c r="Q2424" i="1"/>
  <c r="N2424" i="1"/>
  <c r="M2424" i="1"/>
  <c r="L2424" i="1"/>
  <c r="I2424" i="1"/>
  <c r="Q2423" i="1"/>
  <c r="N2423" i="1"/>
  <c r="M2423" i="1"/>
  <c r="L2423" i="1"/>
  <c r="I2423" i="1"/>
  <c r="Q2422" i="1"/>
  <c r="N2422" i="1"/>
  <c r="M2422" i="1"/>
  <c r="L2422" i="1"/>
  <c r="I2422" i="1"/>
  <c r="Q2421" i="1"/>
  <c r="N2421" i="1"/>
  <c r="M2421" i="1"/>
  <c r="L2421" i="1"/>
  <c r="I2421" i="1"/>
  <c r="Q2420" i="1"/>
  <c r="N2420" i="1"/>
  <c r="M2420" i="1"/>
  <c r="L2420" i="1"/>
  <c r="I2420" i="1"/>
  <c r="Q2419" i="1"/>
  <c r="N2419" i="1"/>
  <c r="M2419" i="1"/>
  <c r="L2419" i="1"/>
  <c r="I2419" i="1"/>
  <c r="Q2418" i="1"/>
  <c r="N2418" i="1"/>
  <c r="M2418" i="1"/>
  <c r="L2418" i="1"/>
  <c r="I2418" i="1"/>
  <c r="Q2417" i="1"/>
  <c r="N2417" i="1"/>
  <c r="M2417" i="1"/>
  <c r="L2417" i="1"/>
  <c r="I2417" i="1"/>
  <c r="Q2416" i="1"/>
  <c r="N2416" i="1"/>
  <c r="M2416" i="1"/>
  <c r="L2416" i="1"/>
  <c r="I2416" i="1"/>
  <c r="Q2415" i="1"/>
  <c r="N2415" i="1"/>
  <c r="M2415" i="1"/>
  <c r="L2415" i="1"/>
  <c r="I2415" i="1"/>
  <c r="Q2414" i="1"/>
  <c r="N2414" i="1"/>
  <c r="M2414" i="1"/>
  <c r="L2414" i="1"/>
  <c r="I2414" i="1"/>
  <c r="Q2413" i="1"/>
  <c r="N2413" i="1"/>
  <c r="M2413" i="1"/>
  <c r="L2413" i="1"/>
  <c r="I2413" i="1"/>
  <c r="Q2412" i="1"/>
  <c r="N2412" i="1"/>
  <c r="M2412" i="1"/>
  <c r="L2412" i="1"/>
  <c r="I2412" i="1"/>
  <c r="Q2411" i="1"/>
  <c r="N2411" i="1"/>
  <c r="M2411" i="1"/>
  <c r="L2411" i="1"/>
  <c r="I2411" i="1"/>
  <c r="Q2410" i="1"/>
  <c r="N2410" i="1"/>
  <c r="M2410" i="1"/>
  <c r="L2410" i="1"/>
  <c r="I2410" i="1"/>
  <c r="Q2409" i="1"/>
  <c r="N2409" i="1"/>
  <c r="M2409" i="1"/>
  <c r="L2409" i="1"/>
  <c r="I2409" i="1"/>
  <c r="Q2408" i="1"/>
  <c r="N2408" i="1"/>
  <c r="M2408" i="1"/>
  <c r="L2408" i="1"/>
  <c r="I2408" i="1"/>
  <c r="Q2407" i="1"/>
  <c r="N2407" i="1"/>
  <c r="M2407" i="1"/>
  <c r="L2407" i="1"/>
  <c r="I2407" i="1"/>
  <c r="Q2406" i="1"/>
  <c r="N2406" i="1"/>
  <c r="M2406" i="1"/>
  <c r="L2406" i="1"/>
  <c r="I2406" i="1"/>
  <c r="Q2405" i="1"/>
  <c r="N2405" i="1"/>
  <c r="M2405" i="1"/>
  <c r="L2405" i="1"/>
  <c r="I2405" i="1"/>
  <c r="Q2404" i="1"/>
  <c r="N2404" i="1"/>
  <c r="M2404" i="1"/>
  <c r="L2404" i="1"/>
  <c r="I2404" i="1"/>
  <c r="Q2403" i="1"/>
  <c r="N2403" i="1"/>
  <c r="M2403" i="1"/>
  <c r="L2403" i="1"/>
  <c r="I2403" i="1"/>
  <c r="Q2402" i="1"/>
  <c r="N2402" i="1"/>
  <c r="M2402" i="1"/>
  <c r="L2402" i="1"/>
  <c r="I2402" i="1"/>
  <c r="Q2401" i="1"/>
  <c r="N2401" i="1"/>
  <c r="M2401" i="1"/>
  <c r="L2401" i="1"/>
  <c r="I2401" i="1"/>
  <c r="Q2400" i="1"/>
  <c r="N2400" i="1"/>
  <c r="M2400" i="1"/>
  <c r="L2400" i="1"/>
  <c r="I2400" i="1"/>
  <c r="Q2399" i="1"/>
  <c r="N2399" i="1"/>
  <c r="M2399" i="1"/>
  <c r="L2399" i="1"/>
  <c r="I2399" i="1"/>
  <c r="Q2398" i="1"/>
  <c r="N2398" i="1"/>
  <c r="M2398" i="1"/>
  <c r="L2398" i="1"/>
  <c r="I2398" i="1"/>
  <c r="Q2397" i="1"/>
  <c r="N2397" i="1"/>
  <c r="M2397" i="1"/>
  <c r="L2397" i="1"/>
  <c r="I2397" i="1"/>
  <c r="Q2396" i="1"/>
  <c r="N2396" i="1"/>
  <c r="M2396" i="1"/>
  <c r="L2396" i="1"/>
  <c r="I2396" i="1"/>
  <c r="Q2395" i="1"/>
  <c r="N2395" i="1"/>
  <c r="M2395" i="1"/>
  <c r="L2395" i="1"/>
  <c r="I2395" i="1"/>
  <c r="Q2394" i="1"/>
  <c r="N2394" i="1"/>
  <c r="M2394" i="1"/>
  <c r="L2394" i="1"/>
  <c r="I2394" i="1"/>
  <c r="Q2393" i="1"/>
  <c r="N2393" i="1"/>
  <c r="M2393" i="1"/>
  <c r="L2393" i="1"/>
  <c r="I2393" i="1"/>
  <c r="Q2392" i="1"/>
  <c r="N2392" i="1"/>
  <c r="M2392" i="1"/>
  <c r="L2392" i="1"/>
  <c r="I2392" i="1"/>
  <c r="Q2391" i="1"/>
  <c r="N2391" i="1"/>
  <c r="M2391" i="1"/>
  <c r="L2391" i="1"/>
  <c r="I2391" i="1"/>
  <c r="Q2390" i="1"/>
  <c r="N2390" i="1"/>
  <c r="M2390" i="1"/>
  <c r="L2390" i="1"/>
  <c r="I2390" i="1"/>
  <c r="Q2389" i="1"/>
  <c r="N2389" i="1"/>
  <c r="M2389" i="1"/>
  <c r="L2389" i="1"/>
  <c r="I2389" i="1"/>
  <c r="Q2388" i="1"/>
  <c r="N2388" i="1"/>
  <c r="M2388" i="1"/>
  <c r="L2388" i="1"/>
  <c r="I2388" i="1"/>
  <c r="Q2387" i="1"/>
  <c r="N2387" i="1"/>
  <c r="M2387" i="1"/>
  <c r="L2387" i="1"/>
  <c r="I2387" i="1"/>
  <c r="Q2386" i="1"/>
  <c r="N2386" i="1"/>
  <c r="M2386" i="1"/>
  <c r="L2386" i="1"/>
  <c r="I2386" i="1"/>
  <c r="Q2385" i="1"/>
  <c r="N2385" i="1"/>
  <c r="M2385" i="1"/>
  <c r="L2385" i="1"/>
  <c r="I2385" i="1"/>
  <c r="Q2384" i="1"/>
  <c r="N2384" i="1"/>
  <c r="M2384" i="1"/>
  <c r="L2384" i="1"/>
  <c r="I2384" i="1"/>
  <c r="Q2383" i="1"/>
  <c r="N2383" i="1"/>
  <c r="M2383" i="1"/>
  <c r="L2383" i="1"/>
  <c r="I2383" i="1"/>
  <c r="Q2382" i="1"/>
  <c r="N2382" i="1"/>
  <c r="M2382" i="1"/>
  <c r="L2382" i="1"/>
  <c r="I2382" i="1"/>
  <c r="Q2381" i="1"/>
  <c r="N2381" i="1"/>
  <c r="M2381" i="1"/>
  <c r="L2381" i="1"/>
  <c r="I2381" i="1"/>
  <c r="Q2380" i="1"/>
  <c r="N2380" i="1"/>
  <c r="M2380" i="1"/>
  <c r="L2380" i="1"/>
  <c r="I2380" i="1"/>
  <c r="Q2379" i="1"/>
  <c r="N2379" i="1"/>
  <c r="M2379" i="1"/>
  <c r="L2379" i="1"/>
  <c r="I2379" i="1"/>
  <c r="Q2378" i="1"/>
  <c r="N2378" i="1"/>
  <c r="M2378" i="1"/>
  <c r="L2378" i="1"/>
  <c r="I2378" i="1"/>
  <c r="Q2377" i="1"/>
  <c r="N2377" i="1"/>
  <c r="M2377" i="1"/>
  <c r="L2377" i="1"/>
  <c r="I2377" i="1"/>
  <c r="Q2376" i="1"/>
  <c r="N2376" i="1"/>
  <c r="M2376" i="1"/>
  <c r="L2376" i="1"/>
  <c r="I2376" i="1"/>
  <c r="Q2375" i="1"/>
  <c r="N2375" i="1"/>
  <c r="M2375" i="1"/>
  <c r="L2375" i="1"/>
  <c r="I2375" i="1"/>
  <c r="Q2374" i="1"/>
  <c r="N2374" i="1"/>
  <c r="M2374" i="1"/>
  <c r="L2374" i="1"/>
  <c r="I2374" i="1"/>
  <c r="Q2373" i="1"/>
  <c r="N2373" i="1"/>
  <c r="M2373" i="1"/>
  <c r="L2373" i="1"/>
  <c r="I2373" i="1"/>
  <c r="Q2372" i="1"/>
  <c r="N2372" i="1"/>
  <c r="M2372" i="1"/>
  <c r="L2372" i="1"/>
  <c r="I2372" i="1"/>
  <c r="Q2371" i="1"/>
  <c r="N2371" i="1"/>
  <c r="M2371" i="1"/>
  <c r="L2371" i="1"/>
  <c r="I2371" i="1"/>
  <c r="Q2370" i="1"/>
  <c r="N2370" i="1"/>
  <c r="M2370" i="1"/>
  <c r="L2370" i="1"/>
  <c r="I2370" i="1"/>
  <c r="Q2369" i="1"/>
  <c r="N2369" i="1"/>
  <c r="M2369" i="1"/>
  <c r="L2369" i="1"/>
  <c r="I2369" i="1"/>
  <c r="Q2368" i="1"/>
  <c r="N2368" i="1"/>
  <c r="M2368" i="1"/>
  <c r="L2368" i="1"/>
  <c r="I2368" i="1"/>
  <c r="Q2367" i="1"/>
  <c r="N2367" i="1"/>
  <c r="M2367" i="1"/>
  <c r="L2367" i="1"/>
  <c r="I2367" i="1"/>
  <c r="Q2366" i="1"/>
  <c r="N2366" i="1"/>
  <c r="M2366" i="1"/>
  <c r="L2366" i="1"/>
  <c r="I2366" i="1"/>
  <c r="Q2365" i="1"/>
  <c r="N2365" i="1"/>
  <c r="M2365" i="1"/>
  <c r="L2365" i="1"/>
  <c r="I2365" i="1"/>
  <c r="Q2364" i="1"/>
  <c r="N2364" i="1"/>
  <c r="M2364" i="1"/>
  <c r="L2364" i="1"/>
  <c r="I2364" i="1"/>
  <c r="Q2363" i="1"/>
  <c r="N2363" i="1"/>
  <c r="M2363" i="1"/>
  <c r="L2363" i="1"/>
  <c r="I2363" i="1"/>
  <c r="Q2362" i="1"/>
  <c r="N2362" i="1"/>
  <c r="M2362" i="1"/>
  <c r="L2362" i="1"/>
  <c r="I2362" i="1"/>
  <c r="Q2361" i="1"/>
  <c r="N2361" i="1"/>
  <c r="M2361" i="1"/>
  <c r="L2361" i="1"/>
  <c r="I2361" i="1"/>
  <c r="Q2360" i="1"/>
  <c r="N2360" i="1"/>
  <c r="M2360" i="1"/>
  <c r="L2360" i="1"/>
  <c r="I2360" i="1"/>
  <c r="Q2359" i="1"/>
  <c r="N2359" i="1"/>
  <c r="M2359" i="1"/>
  <c r="L2359" i="1"/>
  <c r="I2359" i="1"/>
  <c r="Q2358" i="1"/>
  <c r="N2358" i="1"/>
  <c r="M2358" i="1"/>
  <c r="L2358" i="1"/>
  <c r="I2358" i="1"/>
  <c r="Q2357" i="1"/>
  <c r="N2357" i="1"/>
  <c r="M2357" i="1"/>
  <c r="L2357" i="1"/>
  <c r="I2357" i="1"/>
  <c r="Q2356" i="1"/>
  <c r="N2356" i="1"/>
  <c r="M2356" i="1"/>
  <c r="L2356" i="1"/>
  <c r="I2356" i="1"/>
  <c r="Q2355" i="1"/>
  <c r="N2355" i="1"/>
  <c r="M2355" i="1"/>
  <c r="L2355" i="1"/>
  <c r="I2355" i="1"/>
  <c r="Q2354" i="1"/>
  <c r="N2354" i="1"/>
  <c r="M2354" i="1"/>
  <c r="L2354" i="1"/>
  <c r="I2354" i="1"/>
  <c r="Q2353" i="1"/>
  <c r="N2353" i="1"/>
  <c r="M2353" i="1"/>
  <c r="L2353" i="1"/>
  <c r="I2353" i="1"/>
  <c r="Q2352" i="1"/>
  <c r="N2352" i="1"/>
  <c r="M2352" i="1"/>
  <c r="L2352" i="1"/>
  <c r="I2352" i="1"/>
  <c r="Q2351" i="1"/>
  <c r="N2351" i="1"/>
  <c r="M2351" i="1"/>
  <c r="L2351" i="1"/>
  <c r="I2351" i="1"/>
  <c r="Q2350" i="1"/>
  <c r="N2350" i="1"/>
  <c r="M2350" i="1"/>
  <c r="L2350" i="1"/>
  <c r="I2350" i="1"/>
  <c r="Q2349" i="1"/>
  <c r="N2349" i="1"/>
  <c r="M2349" i="1"/>
  <c r="L2349" i="1"/>
  <c r="I2349" i="1"/>
  <c r="Q2348" i="1"/>
  <c r="N2348" i="1"/>
  <c r="M2348" i="1"/>
  <c r="L2348" i="1"/>
  <c r="I2348" i="1"/>
  <c r="Q2347" i="1"/>
  <c r="N2347" i="1"/>
  <c r="M2347" i="1"/>
  <c r="L2347" i="1"/>
  <c r="I2347" i="1"/>
  <c r="Q2346" i="1"/>
  <c r="N2346" i="1"/>
  <c r="M2346" i="1"/>
  <c r="L2346" i="1"/>
  <c r="I2346" i="1"/>
  <c r="Q2345" i="1"/>
  <c r="N2345" i="1"/>
  <c r="M2345" i="1"/>
  <c r="L2345" i="1"/>
  <c r="I2345" i="1"/>
  <c r="Q2344" i="1"/>
  <c r="N2344" i="1"/>
  <c r="M2344" i="1"/>
  <c r="L2344" i="1"/>
  <c r="I2344" i="1"/>
  <c r="Q2343" i="1"/>
  <c r="N2343" i="1"/>
  <c r="M2343" i="1"/>
  <c r="L2343" i="1"/>
  <c r="I2343" i="1"/>
  <c r="Q2342" i="1"/>
  <c r="N2342" i="1"/>
  <c r="M2342" i="1"/>
  <c r="L2342" i="1"/>
  <c r="I2342" i="1"/>
  <c r="Q2341" i="1"/>
  <c r="N2341" i="1"/>
  <c r="M2341" i="1"/>
  <c r="L2341" i="1"/>
  <c r="I2341" i="1"/>
  <c r="Q2340" i="1"/>
  <c r="N2340" i="1"/>
  <c r="M2340" i="1"/>
  <c r="L2340" i="1"/>
  <c r="I2340" i="1"/>
  <c r="Q2339" i="1"/>
  <c r="N2339" i="1"/>
  <c r="M2339" i="1"/>
  <c r="L2339" i="1"/>
  <c r="I2339" i="1"/>
  <c r="Q2338" i="1"/>
  <c r="N2338" i="1"/>
  <c r="M2338" i="1"/>
  <c r="L2338" i="1"/>
  <c r="I2338" i="1"/>
  <c r="Q2337" i="1"/>
  <c r="N2337" i="1"/>
  <c r="M2337" i="1"/>
  <c r="L2337" i="1"/>
  <c r="I2337" i="1"/>
  <c r="Q2336" i="1"/>
  <c r="N2336" i="1"/>
  <c r="M2336" i="1"/>
  <c r="L2336" i="1"/>
  <c r="I2336" i="1"/>
  <c r="Q2335" i="1"/>
  <c r="N2335" i="1"/>
  <c r="M2335" i="1"/>
  <c r="L2335" i="1"/>
  <c r="I2335" i="1"/>
  <c r="Q2334" i="1"/>
  <c r="N2334" i="1"/>
  <c r="M2334" i="1"/>
  <c r="L2334" i="1"/>
  <c r="I2334" i="1"/>
  <c r="Q2333" i="1"/>
  <c r="N2333" i="1"/>
  <c r="M2333" i="1"/>
  <c r="L2333" i="1"/>
  <c r="I2333" i="1"/>
  <c r="Q2332" i="1"/>
  <c r="N2332" i="1"/>
  <c r="M2332" i="1"/>
  <c r="L2332" i="1"/>
  <c r="I2332" i="1"/>
  <c r="Q2331" i="1"/>
  <c r="N2331" i="1"/>
  <c r="M2331" i="1"/>
  <c r="L2331" i="1"/>
  <c r="I2331" i="1"/>
  <c r="Q2330" i="1"/>
  <c r="N2330" i="1"/>
  <c r="M2330" i="1"/>
  <c r="L2330" i="1"/>
  <c r="I2330" i="1"/>
  <c r="Q2329" i="1"/>
  <c r="N2329" i="1"/>
  <c r="M2329" i="1"/>
  <c r="L2329" i="1"/>
  <c r="I2329" i="1"/>
  <c r="Q2328" i="1"/>
  <c r="N2328" i="1"/>
  <c r="M2328" i="1"/>
  <c r="L2328" i="1"/>
  <c r="I2328" i="1"/>
  <c r="Q2327" i="1"/>
  <c r="N2327" i="1"/>
  <c r="M2327" i="1"/>
  <c r="L2327" i="1"/>
  <c r="I2327" i="1"/>
  <c r="Q2326" i="1"/>
  <c r="N2326" i="1"/>
  <c r="M2326" i="1"/>
  <c r="L2326" i="1"/>
  <c r="I2326" i="1"/>
  <c r="Q2325" i="1"/>
  <c r="N2325" i="1"/>
  <c r="M2325" i="1"/>
  <c r="L2325" i="1"/>
  <c r="I2325" i="1"/>
  <c r="Q2324" i="1"/>
  <c r="N2324" i="1"/>
  <c r="M2324" i="1"/>
  <c r="L2324" i="1"/>
  <c r="I2324" i="1"/>
  <c r="Q2323" i="1"/>
  <c r="N2323" i="1"/>
  <c r="M2323" i="1"/>
  <c r="L2323" i="1"/>
  <c r="I2323" i="1"/>
  <c r="Q2322" i="1"/>
  <c r="N2322" i="1"/>
  <c r="M2322" i="1"/>
  <c r="L2322" i="1"/>
  <c r="I2322" i="1"/>
  <c r="Q2321" i="1"/>
  <c r="N2321" i="1"/>
  <c r="M2321" i="1"/>
  <c r="L2321" i="1"/>
  <c r="I2321" i="1"/>
  <c r="Q2320" i="1"/>
  <c r="N2320" i="1"/>
  <c r="M2320" i="1"/>
  <c r="L2320" i="1"/>
  <c r="I2320" i="1"/>
  <c r="Q2319" i="1"/>
  <c r="N2319" i="1"/>
  <c r="M2319" i="1"/>
  <c r="L2319" i="1"/>
  <c r="I2319" i="1"/>
  <c r="Q2318" i="1"/>
  <c r="N2318" i="1"/>
  <c r="M2318" i="1"/>
  <c r="L2318" i="1"/>
  <c r="I2318" i="1"/>
  <c r="Q2317" i="1"/>
  <c r="N2317" i="1"/>
  <c r="M2317" i="1"/>
  <c r="L2317" i="1"/>
  <c r="I2317" i="1"/>
  <c r="Q2316" i="1"/>
  <c r="N2316" i="1"/>
  <c r="M2316" i="1"/>
  <c r="L2316" i="1"/>
  <c r="I2316" i="1"/>
  <c r="Q2315" i="1"/>
  <c r="N2315" i="1"/>
  <c r="M2315" i="1"/>
  <c r="L2315" i="1"/>
  <c r="I2315" i="1"/>
  <c r="Q2314" i="1"/>
  <c r="N2314" i="1"/>
  <c r="M2314" i="1"/>
  <c r="L2314" i="1"/>
  <c r="I2314" i="1"/>
  <c r="Q2313" i="1"/>
  <c r="N2313" i="1"/>
  <c r="M2313" i="1"/>
  <c r="L2313" i="1"/>
  <c r="I2313" i="1"/>
  <c r="Q2312" i="1"/>
  <c r="N2312" i="1"/>
  <c r="M2312" i="1"/>
  <c r="L2312" i="1"/>
  <c r="I2312" i="1"/>
  <c r="Q2311" i="1"/>
  <c r="N2311" i="1"/>
  <c r="M2311" i="1"/>
  <c r="L2311" i="1"/>
  <c r="I2311" i="1"/>
  <c r="Q2310" i="1"/>
  <c r="N2310" i="1"/>
  <c r="M2310" i="1"/>
  <c r="L2310" i="1"/>
  <c r="I2310" i="1"/>
  <c r="Q2309" i="1"/>
  <c r="N2309" i="1"/>
  <c r="M2309" i="1"/>
  <c r="L2309" i="1"/>
  <c r="I2309" i="1"/>
  <c r="Q2308" i="1"/>
  <c r="N2308" i="1"/>
  <c r="M2308" i="1"/>
  <c r="L2308" i="1"/>
  <c r="I2308" i="1"/>
  <c r="Q2307" i="1"/>
  <c r="N2307" i="1"/>
  <c r="M2307" i="1"/>
  <c r="L2307" i="1"/>
  <c r="I2307" i="1"/>
  <c r="Q2306" i="1"/>
  <c r="N2306" i="1"/>
  <c r="M2306" i="1"/>
  <c r="L2306" i="1"/>
  <c r="I2306" i="1"/>
  <c r="Q2305" i="1"/>
  <c r="N2305" i="1"/>
  <c r="M2305" i="1"/>
  <c r="L2305" i="1"/>
  <c r="I2305" i="1"/>
  <c r="Q2304" i="1"/>
  <c r="N2304" i="1"/>
  <c r="M2304" i="1"/>
  <c r="L2304" i="1"/>
  <c r="I2304" i="1"/>
  <c r="Q2303" i="1"/>
  <c r="N2303" i="1"/>
  <c r="M2303" i="1"/>
  <c r="L2303" i="1"/>
  <c r="I2303" i="1"/>
  <c r="Q2302" i="1"/>
  <c r="N2302" i="1"/>
  <c r="M2302" i="1"/>
  <c r="L2302" i="1"/>
  <c r="I2302" i="1"/>
  <c r="Q2301" i="1"/>
  <c r="N2301" i="1"/>
  <c r="M2301" i="1"/>
  <c r="L2301" i="1"/>
  <c r="I2301" i="1"/>
  <c r="Q2300" i="1"/>
  <c r="N2300" i="1"/>
  <c r="M2300" i="1"/>
  <c r="L2300" i="1"/>
  <c r="I2300" i="1"/>
  <c r="Q2299" i="1"/>
  <c r="N2299" i="1"/>
  <c r="M2299" i="1"/>
  <c r="L2299" i="1"/>
  <c r="I2299" i="1"/>
  <c r="Q2298" i="1"/>
  <c r="N2298" i="1"/>
  <c r="M2298" i="1"/>
  <c r="L2298" i="1"/>
  <c r="I2298" i="1"/>
  <c r="Q2297" i="1"/>
  <c r="N2297" i="1"/>
  <c r="M2297" i="1"/>
  <c r="L2297" i="1"/>
  <c r="I2297" i="1"/>
  <c r="Q2296" i="1"/>
  <c r="N2296" i="1"/>
  <c r="M2296" i="1"/>
  <c r="L2296" i="1"/>
  <c r="I2296" i="1"/>
  <c r="Q2295" i="1"/>
  <c r="N2295" i="1"/>
  <c r="M2295" i="1"/>
  <c r="L2295" i="1"/>
  <c r="I2295" i="1"/>
  <c r="Q2294" i="1"/>
  <c r="N2294" i="1"/>
  <c r="M2294" i="1"/>
  <c r="L2294" i="1"/>
  <c r="I2294" i="1"/>
  <c r="Q2293" i="1"/>
  <c r="N2293" i="1"/>
  <c r="M2293" i="1"/>
  <c r="L2293" i="1"/>
  <c r="I2293" i="1"/>
  <c r="Q2292" i="1"/>
  <c r="N2292" i="1"/>
  <c r="M2292" i="1"/>
  <c r="L2292" i="1"/>
  <c r="I2292" i="1"/>
  <c r="Q2291" i="1"/>
  <c r="N2291" i="1"/>
  <c r="M2291" i="1"/>
  <c r="L2291" i="1"/>
  <c r="I2291" i="1"/>
  <c r="Q2290" i="1"/>
  <c r="N2290" i="1"/>
  <c r="M2290" i="1"/>
  <c r="L2290" i="1"/>
  <c r="I2290" i="1"/>
  <c r="Q2289" i="1"/>
  <c r="N2289" i="1"/>
  <c r="M2289" i="1"/>
  <c r="L2289" i="1"/>
  <c r="I2289" i="1"/>
  <c r="Q2288" i="1"/>
  <c r="N2288" i="1"/>
  <c r="M2288" i="1"/>
  <c r="L2288" i="1"/>
  <c r="I2288" i="1"/>
  <c r="Q2287" i="1"/>
  <c r="N2287" i="1"/>
  <c r="M2287" i="1"/>
  <c r="L2287" i="1"/>
  <c r="I2287" i="1"/>
  <c r="Q2286" i="1"/>
  <c r="N2286" i="1"/>
  <c r="M2286" i="1"/>
  <c r="L2286" i="1"/>
  <c r="I2286" i="1"/>
  <c r="Q2285" i="1"/>
  <c r="N2285" i="1"/>
  <c r="M2285" i="1"/>
  <c r="L2285" i="1"/>
  <c r="I2285" i="1"/>
  <c r="Q2284" i="1"/>
  <c r="N2284" i="1"/>
  <c r="M2284" i="1"/>
  <c r="L2284" i="1"/>
  <c r="I2284" i="1"/>
  <c r="Q2283" i="1"/>
  <c r="N2283" i="1"/>
  <c r="M2283" i="1"/>
  <c r="L2283" i="1"/>
  <c r="I2283" i="1"/>
  <c r="Q2282" i="1"/>
  <c r="N2282" i="1"/>
  <c r="M2282" i="1"/>
  <c r="L2282" i="1"/>
  <c r="I2282" i="1"/>
  <c r="Q2281" i="1"/>
  <c r="N2281" i="1"/>
  <c r="M2281" i="1"/>
  <c r="L2281" i="1"/>
  <c r="I2281" i="1"/>
  <c r="Q2280" i="1"/>
  <c r="N2280" i="1"/>
  <c r="M2280" i="1"/>
  <c r="L2280" i="1"/>
  <c r="I2280" i="1"/>
  <c r="Q2279" i="1"/>
  <c r="N2279" i="1"/>
  <c r="M2279" i="1"/>
  <c r="L2279" i="1"/>
  <c r="I2279" i="1"/>
  <c r="Q2278" i="1"/>
  <c r="N2278" i="1"/>
  <c r="M2278" i="1"/>
  <c r="L2278" i="1"/>
  <c r="I2278" i="1"/>
  <c r="Q2277" i="1"/>
  <c r="N2277" i="1"/>
  <c r="M2277" i="1"/>
  <c r="L2277" i="1"/>
  <c r="I2277" i="1"/>
  <c r="Q2276" i="1"/>
  <c r="N2276" i="1"/>
  <c r="M2276" i="1"/>
  <c r="L2276" i="1"/>
  <c r="I2276" i="1"/>
  <c r="Q2275" i="1"/>
  <c r="N2275" i="1"/>
  <c r="M2275" i="1"/>
  <c r="L2275" i="1"/>
  <c r="I2275" i="1"/>
  <c r="Q2274" i="1"/>
  <c r="N2274" i="1"/>
  <c r="M2274" i="1"/>
  <c r="L2274" i="1"/>
  <c r="I2274" i="1"/>
  <c r="Q2273" i="1"/>
  <c r="N2273" i="1"/>
  <c r="M2273" i="1"/>
  <c r="L2273" i="1"/>
  <c r="I2273" i="1"/>
  <c r="Q2272" i="1"/>
  <c r="N2272" i="1"/>
  <c r="M2272" i="1"/>
  <c r="L2272" i="1"/>
  <c r="I2272" i="1"/>
  <c r="Q2271" i="1"/>
  <c r="N2271" i="1"/>
  <c r="M2271" i="1"/>
  <c r="L2271" i="1"/>
  <c r="I2271" i="1"/>
  <c r="Q2270" i="1"/>
  <c r="N2270" i="1"/>
  <c r="M2270" i="1"/>
  <c r="L2270" i="1"/>
  <c r="I2270" i="1"/>
  <c r="Q2269" i="1"/>
  <c r="N2269" i="1"/>
  <c r="M2269" i="1"/>
  <c r="L2269" i="1"/>
  <c r="I2269" i="1"/>
  <c r="Q2268" i="1"/>
  <c r="N2268" i="1"/>
  <c r="M2268" i="1"/>
  <c r="L2268" i="1"/>
  <c r="I2268" i="1"/>
  <c r="Q2267" i="1"/>
  <c r="N2267" i="1"/>
  <c r="M2267" i="1"/>
  <c r="L2267" i="1"/>
  <c r="I2267" i="1"/>
  <c r="Q2266" i="1"/>
  <c r="N2266" i="1"/>
  <c r="M2266" i="1"/>
  <c r="L2266" i="1"/>
  <c r="I2266" i="1"/>
  <c r="Q2265" i="1"/>
  <c r="N2265" i="1"/>
  <c r="M2265" i="1"/>
  <c r="L2265" i="1"/>
  <c r="I2265" i="1"/>
  <c r="Q2264" i="1"/>
  <c r="N2264" i="1"/>
  <c r="M2264" i="1"/>
  <c r="L2264" i="1"/>
  <c r="I2264" i="1"/>
  <c r="Q2263" i="1"/>
  <c r="N2263" i="1"/>
  <c r="M2263" i="1"/>
  <c r="L2263" i="1"/>
  <c r="I2263" i="1"/>
  <c r="Q2262" i="1"/>
  <c r="N2262" i="1"/>
  <c r="M2262" i="1"/>
  <c r="L2262" i="1"/>
  <c r="I2262" i="1"/>
  <c r="Q2261" i="1"/>
  <c r="N2261" i="1"/>
  <c r="M2261" i="1"/>
  <c r="L2261" i="1"/>
  <c r="I2261" i="1"/>
  <c r="Q2260" i="1"/>
  <c r="N2260" i="1"/>
  <c r="M2260" i="1"/>
  <c r="L2260" i="1"/>
  <c r="I2260" i="1"/>
  <c r="Q2259" i="1"/>
  <c r="N2259" i="1"/>
  <c r="M2259" i="1"/>
  <c r="L2259" i="1"/>
  <c r="I2259" i="1"/>
  <c r="Q2258" i="1"/>
  <c r="N2258" i="1"/>
  <c r="M2258" i="1"/>
  <c r="L2258" i="1"/>
  <c r="I2258" i="1"/>
  <c r="Q2257" i="1"/>
  <c r="N2257" i="1"/>
  <c r="M2257" i="1"/>
  <c r="L2257" i="1"/>
  <c r="I2257" i="1"/>
  <c r="Q2256" i="1"/>
  <c r="N2256" i="1"/>
  <c r="M2256" i="1"/>
  <c r="L2256" i="1"/>
  <c r="I2256" i="1"/>
  <c r="Q2255" i="1"/>
  <c r="N2255" i="1"/>
  <c r="M2255" i="1"/>
  <c r="L2255" i="1"/>
  <c r="I2255" i="1"/>
  <c r="Q2254" i="1"/>
  <c r="N2254" i="1"/>
  <c r="M2254" i="1"/>
  <c r="L2254" i="1"/>
  <c r="I2254" i="1"/>
  <c r="Q2253" i="1"/>
  <c r="N2253" i="1"/>
  <c r="M2253" i="1"/>
  <c r="L2253" i="1"/>
  <c r="I2253" i="1"/>
  <c r="Q2252" i="1"/>
  <c r="N2252" i="1"/>
  <c r="M2252" i="1"/>
  <c r="L2252" i="1"/>
  <c r="I2252" i="1"/>
  <c r="Q2251" i="1"/>
  <c r="N2251" i="1"/>
  <c r="M2251" i="1"/>
  <c r="L2251" i="1"/>
  <c r="I2251" i="1"/>
  <c r="Q2250" i="1"/>
  <c r="N2250" i="1"/>
  <c r="M2250" i="1"/>
  <c r="L2250" i="1"/>
  <c r="I2250" i="1"/>
  <c r="Q2249" i="1"/>
  <c r="N2249" i="1"/>
  <c r="M2249" i="1"/>
  <c r="L2249" i="1"/>
  <c r="I2249" i="1"/>
  <c r="Q2248" i="1"/>
  <c r="N2248" i="1"/>
  <c r="M2248" i="1"/>
  <c r="L2248" i="1"/>
  <c r="I2248" i="1"/>
  <c r="Q2247" i="1"/>
  <c r="N2247" i="1"/>
  <c r="M2247" i="1"/>
  <c r="L2247" i="1"/>
  <c r="I2247" i="1"/>
  <c r="Q2246" i="1"/>
  <c r="N2246" i="1"/>
  <c r="M2246" i="1"/>
  <c r="L2246" i="1"/>
  <c r="I2246" i="1"/>
  <c r="Q2245" i="1"/>
  <c r="N2245" i="1"/>
  <c r="M2245" i="1"/>
  <c r="L2245" i="1"/>
  <c r="I2245" i="1"/>
  <c r="Q2244" i="1"/>
  <c r="N2244" i="1"/>
  <c r="M2244" i="1"/>
  <c r="L2244" i="1"/>
  <c r="I2244" i="1"/>
  <c r="Q2243" i="1"/>
  <c r="N2243" i="1"/>
  <c r="M2243" i="1"/>
  <c r="L2243" i="1"/>
  <c r="I2243" i="1"/>
  <c r="Q2242" i="1"/>
  <c r="N2242" i="1"/>
  <c r="M2242" i="1"/>
  <c r="L2242" i="1"/>
  <c r="I2242" i="1"/>
  <c r="Q2241" i="1"/>
  <c r="N2241" i="1"/>
  <c r="M2241" i="1"/>
  <c r="L2241" i="1"/>
  <c r="I2241" i="1"/>
  <c r="Q2240" i="1"/>
  <c r="N2240" i="1"/>
  <c r="M2240" i="1"/>
  <c r="L2240" i="1"/>
  <c r="I2240" i="1"/>
  <c r="Q2239" i="1"/>
  <c r="N2239" i="1"/>
  <c r="M2239" i="1"/>
  <c r="L2239" i="1"/>
  <c r="I2239" i="1"/>
  <c r="Q2238" i="1"/>
  <c r="N2238" i="1"/>
  <c r="M2238" i="1"/>
  <c r="L2238" i="1"/>
  <c r="I2238" i="1"/>
  <c r="Q2237" i="1"/>
  <c r="N2237" i="1"/>
  <c r="M2237" i="1"/>
  <c r="L2237" i="1"/>
  <c r="I2237" i="1"/>
  <c r="Q2236" i="1"/>
  <c r="N2236" i="1"/>
  <c r="M2236" i="1"/>
  <c r="L2236" i="1"/>
  <c r="I2236" i="1"/>
  <c r="Q2235" i="1"/>
  <c r="N2235" i="1"/>
  <c r="M2235" i="1"/>
  <c r="L2235" i="1"/>
  <c r="I2235" i="1"/>
  <c r="Q2234" i="1"/>
  <c r="N2234" i="1"/>
  <c r="M2234" i="1"/>
  <c r="L2234" i="1"/>
  <c r="I2234" i="1"/>
  <c r="Q2233" i="1"/>
  <c r="N2233" i="1"/>
  <c r="M2233" i="1"/>
  <c r="L2233" i="1"/>
  <c r="I2233" i="1"/>
  <c r="Q2232" i="1"/>
  <c r="N2232" i="1"/>
  <c r="M2232" i="1"/>
  <c r="L2232" i="1"/>
  <c r="I2232" i="1"/>
  <c r="Q2231" i="1"/>
  <c r="N2231" i="1"/>
  <c r="M2231" i="1"/>
  <c r="L2231" i="1"/>
  <c r="I2231" i="1"/>
  <c r="Q2230" i="1"/>
  <c r="N2230" i="1"/>
  <c r="M2230" i="1"/>
  <c r="L2230" i="1"/>
  <c r="I2230" i="1"/>
  <c r="Q2229" i="1"/>
  <c r="N2229" i="1"/>
  <c r="M2229" i="1"/>
  <c r="L2229" i="1"/>
  <c r="I2229" i="1"/>
  <c r="Q2228" i="1"/>
  <c r="N2228" i="1"/>
  <c r="M2228" i="1"/>
  <c r="L2228" i="1"/>
  <c r="I2228" i="1"/>
  <c r="Q2227" i="1"/>
  <c r="N2227" i="1"/>
  <c r="M2227" i="1"/>
  <c r="L2227" i="1"/>
  <c r="I2227" i="1"/>
  <c r="Q2226" i="1"/>
  <c r="N2226" i="1"/>
  <c r="M2226" i="1"/>
  <c r="L2226" i="1"/>
  <c r="I2226" i="1"/>
  <c r="Q2225" i="1"/>
  <c r="N2225" i="1"/>
  <c r="M2225" i="1"/>
  <c r="L2225" i="1"/>
  <c r="I2225" i="1"/>
  <c r="Q2224" i="1"/>
  <c r="N2224" i="1"/>
  <c r="M2224" i="1"/>
  <c r="L2224" i="1"/>
  <c r="I2224" i="1"/>
  <c r="Q2223" i="1"/>
  <c r="N2223" i="1"/>
  <c r="M2223" i="1"/>
  <c r="L2223" i="1"/>
  <c r="I2223" i="1"/>
  <c r="Q2222" i="1"/>
  <c r="N2222" i="1"/>
  <c r="M2222" i="1"/>
  <c r="L2222" i="1"/>
  <c r="I2222" i="1"/>
  <c r="Q2221" i="1"/>
  <c r="N2221" i="1"/>
  <c r="M2221" i="1"/>
  <c r="L2221" i="1"/>
  <c r="I2221" i="1"/>
  <c r="Q2220" i="1"/>
  <c r="N2220" i="1"/>
  <c r="M2220" i="1"/>
  <c r="L2220" i="1"/>
  <c r="I2220" i="1"/>
  <c r="Q2219" i="1"/>
  <c r="N2219" i="1"/>
  <c r="M2219" i="1"/>
  <c r="L2219" i="1"/>
  <c r="I2219" i="1"/>
  <c r="Q2218" i="1"/>
  <c r="N2218" i="1"/>
  <c r="M2218" i="1"/>
  <c r="L2218" i="1"/>
  <c r="I2218" i="1"/>
  <c r="Q2217" i="1"/>
  <c r="N2217" i="1"/>
  <c r="M2217" i="1"/>
  <c r="L2217" i="1"/>
  <c r="I2217" i="1"/>
  <c r="Q2216" i="1"/>
  <c r="N2216" i="1"/>
  <c r="M2216" i="1"/>
  <c r="L2216" i="1"/>
  <c r="I2216" i="1"/>
  <c r="Q2215" i="1"/>
  <c r="N2215" i="1"/>
  <c r="M2215" i="1"/>
  <c r="L2215" i="1"/>
  <c r="I2215" i="1"/>
  <c r="Q2214" i="1"/>
  <c r="N2214" i="1"/>
  <c r="M2214" i="1"/>
  <c r="L2214" i="1"/>
  <c r="I2214" i="1"/>
  <c r="Q2213" i="1"/>
  <c r="N2213" i="1"/>
  <c r="M2213" i="1"/>
  <c r="L2213" i="1"/>
  <c r="I2213" i="1"/>
  <c r="Q2212" i="1"/>
  <c r="N2212" i="1"/>
  <c r="M2212" i="1"/>
  <c r="L2212" i="1"/>
  <c r="I2212" i="1"/>
  <c r="Q2211" i="1"/>
  <c r="N2211" i="1"/>
  <c r="M2211" i="1"/>
  <c r="L2211" i="1"/>
  <c r="I2211" i="1"/>
  <c r="Q2210" i="1"/>
  <c r="N2210" i="1"/>
  <c r="M2210" i="1"/>
  <c r="L2210" i="1"/>
  <c r="I2210" i="1"/>
  <c r="Q2209" i="1"/>
  <c r="N2209" i="1"/>
  <c r="M2209" i="1"/>
  <c r="L2209" i="1"/>
  <c r="I2209" i="1"/>
  <c r="Q2208" i="1"/>
  <c r="N2208" i="1"/>
  <c r="M2208" i="1"/>
  <c r="L2208" i="1"/>
  <c r="I2208" i="1"/>
  <c r="Q2207" i="1"/>
  <c r="N2207" i="1"/>
  <c r="M2207" i="1"/>
  <c r="L2207" i="1"/>
  <c r="I2207" i="1"/>
  <c r="Q2206" i="1"/>
  <c r="N2206" i="1"/>
  <c r="M2206" i="1"/>
  <c r="L2206" i="1"/>
  <c r="I2206" i="1"/>
  <c r="Q2205" i="1"/>
  <c r="N2205" i="1"/>
  <c r="M2205" i="1"/>
  <c r="L2205" i="1"/>
  <c r="I2205" i="1"/>
  <c r="Q2204" i="1"/>
  <c r="N2204" i="1"/>
  <c r="M2204" i="1"/>
  <c r="L2204" i="1"/>
  <c r="I2204" i="1"/>
  <c r="Q2203" i="1"/>
  <c r="N2203" i="1"/>
  <c r="M2203" i="1"/>
  <c r="L2203" i="1"/>
  <c r="I2203" i="1"/>
  <c r="Q2202" i="1"/>
  <c r="N2202" i="1"/>
  <c r="M2202" i="1"/>
  <c r="L2202" i="1"/>
  <c r="I2202" i="1"/>
  <c r="Q2201" i="1"/>
  <c r="N2201" i="1"/>
  <c r="M2201" i="1"/>
  <c r="L2201" i="1"/>
  <c r="I2201" i="1"/>
  <c r="Q2200" i="1"/>
  <c r="N2200" i="1"/>
  <c r="M2200" i="1"/>
  <c r="L2200" i="1"/>
  <c r="I2200" i="1"/>
  <c r="Q2199" i="1"/>
  <c r="N2199" i="1"/>
  <c r="M2199" i="1"/>
  <c r="L2199" i="1"/>
  <c r="I2199" i="1"/>
  <c r="Q2198" i="1"/>
  <c r="N2198" i="1"/>
  <c r="M2198" i="1"/>
  <c r="L2198" i="1"/>
  <c r="I2198" i="1"/>
  <c r="Q2197" i="1"/>
  <c r="N2197" i="1"/>
  <c r="M2197" i="1"/>
  <c r="L2197" i="1"/>
  <c r="I2197" i="1"/>
  <c r="Q2196" i="1"/>
  <c r="N2196" i="1"/>
  <c r="M2196" i="1"/>
  <c r="L2196" i="1"/>
  <c r="I2196" i="1"/>
  <c r="Q2195" i="1"/>
  <c r="N2195" i="1"/>
  <c r="M2195" i="1"/>
  <c r="L2195" i="1"/>
  <c r="I2195" i="1"/>
  <c r="Q2194" i="1"/>
  <c r="N2194" i="1"/>
  <c r="M2194" i="1"/>
  <c r="L2194" i="1"/>
  <c r="I2194" i="1"/>
  <c r="Q2193" i="1"/>
  <c r="N2193" i="1"/>
  <c r="M2193" i="1"/>
  <c r="L2193" i="1"/>
  <c r="I2193" i="1"/>
  <c r="Q2192" i="1"/>
  <c r="N2192" i="1"/>
  <c r="M2192" i="1"/>
  <c r="L2192" i="1"/>
  <c r="I2192" i="1"/>
  <c r="Q2191" i="1"/>
  <c r="N2191" i="1"/>
  <c r="M2191" i="1"/>
  <c r="L2191" i="1"/>
  <c r="I2191" i="1"/>
  <c r="Q2190" i="1"/>
  <c r="N2190" i="1"/>
  <c r="M2190" i="1"/>
  <c r="L2190" i="1"/>
  <c r="I2190" i="1"/>
  <c r="Q2189" i="1"/>
  <c r="N2189" i="1"/>
  <c r="M2189" i="1"/>
  <c r="L2189" i="1"/>
  <c r="I2189" i="1"/>
  <c r="Q2188" i="1"/>
  <c r="N2188" i="1"/>
  <c r="M2188" i="1"/>
  <c r="L2188" i="1"/>
  <c r="I2188" i="1"/>
  <c r="Q2187" i="1"/>
  <c r="N2187" i="1"/>
  <c r="M2187" i="1"/>
  <c r="L2187" i="1"/>
  <c r="I2187" i="1"/>
  <c r="Q2186" i="1"/>
  <c r="N2186" i="1"/>
  <c r="M2186" i="1"/>
  <c r="L2186" i="1"/>
  <c r="I2186" i="1"/>
  <c r="Q2185" i="1"/>
  <c r="N2185" i="1"/>
  <c r="M2185" i="1"/>
  <c r="L2185" i="1"/>
  <c r="I2185" i="1"/>
  <c r="Q2184" i="1"/>
  <c r="N2184" i="1"/>
  <c r="M2184" i="1"/>
  <c r="L2184" i="1"/>
  <c r="I2184" i="1"/>
  <c r="Q2183" i="1"/>
  <c r="N2183" i="1"/>
  <c r="M2183" i="1"/>
  <c r="L2183" i="1"/>
  <c r="I2183" i="1"/>
  <c r="Q2182" i="1"/>
  <c r="N2182" i="1"/>
  <c r="M2182" i="1"/>
  <c r="L2182" i="1"/>
  <c r="I2182" i="1"/>
  <c r="Q2181" i="1"/>
  <c r="N2181" i="1"/>
  <c r="M2181" i="1"/>
  <c r="L2181" i="1"/>
  <c r="I2181" i="1"/>
  <c r="Q2180" i="1"/>
  <c r="N2180" i="1"/>
  <c r="M2180" i="1"/>
  <c r="L2180" i="1"/>
  <c r="I2180" i="1"/>
  <c r="Q2179" i="1"/>
  <c r="N2179" i="1"/>
  <c r="M2179" i="1"/>
  <c r="L2179" i="1"/>
  <c r="I2179" i="1"/>
  <c r="Q2178" i="1"/>
  <c r="N2178" i="1"/>
  <c r="M2178" i="1"/>
  <c r="L2178" i="1"/>
  <c r="I2178" i="1"/>
  <c r="Q2177" i="1"/>
  <c r="N2177" i="1"/>
  <c r="M2177" i="1"/>
  <c r="L2177" i="1"/>
  <c r="I2177" i="1"/>
  <c r="Q2176" i="1"/>
  <c r="N2176" i="1"/>
  <c r="M2176" i="1"/>
  <c r="L2176" i="1"/>
  <c r="I2176" i="1"/>
  <c r="Q2175" i="1"/>
  <c r="N2175" i="1"/>
  <c r="M2175" i="1"/>
  <c r="L2175" i="1"/>
  <c r="I2175" i="1"/>
  <c r="Q2174" i="1"/>
  <c r="N2174" i="1"/>
  <c r="M2174" i="1"/>
  <c r="L2174" i="1"/>
  <c r="I2174" i="1"/>
  <c r="Q2173" i="1"/>
  <c r="N2173" i="1"/>
  <c r="M2173" i="1"/>
  <c r="L2173" i="1"/>
  <c r="I2173" i="1"/>
  <c r="Q2172" i="1"/>
  <c r="N2172" i="1"/>
  <c r="M2172" i="1"/>
  <c r="L2172" i="1"/>
  <c r="I2172" i="1"/>
  <c r="Q2171" i="1"/>
  <c r="N2171" i="1"/>
  <c r="M2171" i="1"/>
  <c r="L2171" i="1"/>
  <c r="I2171" i="1"/>
  <c r="Q2170" i="1"/>
  <c r="N2170" i="1"/>
  <c r="M2170" i="1"/>
  <c r="L2170" i="1"/>
  <c r="I2170" i="1"/>
  <c r="Q2169" i="1"/>
  <c r="N2169" i="1"/>
  <c r="M2169" i="1"/>
  <c r="L2169" i="1"/>
  <c r="I2169" i="1"/>
  <c r="Q2168" i="1"/>
  <c r="N2168" i="1"/>
  <c r="M2168" i="1"/>
  <c r="L2168" i="1"/>
  <c r="I2168" i="1"/>
  <c r="Q2167" i="1"/>
  <c r="N2167" i="1"/>
  <c r="M2167" i="1"/>
  <c r="L2167" i="1"/>
  <c r="I2167" i="1"/>
  <c r="Q2166" i="1"/>
  <c r="N2166" i="1"/>
  <c r="M2166" i="1"/>
  <c r="L2166" i="1"/>
  <c r="I2166" i="1"/>
  <c r="Q2165" i="1"/>
  <c r="N2165" i="1"/>
  <c r="M2165" i="1"/>
  <c r="L2165" i="1"/>
  <c r="I2165" i="1"/>
  <c r="Q2164" i="1"/>
  <c r="N2164" i="1"/>
  <c r="M2164" i="1"/>
  <c r="L2164" i="1"/>
  <c r="I2164" i="1"/>
  <c r="Q2163" i="1"/>
  <c r="N2163" i="1"/>
  <c r="M2163" i="1"/>
  <c r="L2163" i="1"/>
  <c r="I2163" i="1"/>
  <c r="Q2162" i="1"/>
  <c r="N2162" i="1"/>
  <c r="M2162" i="1"/>
  <c r="L2162" i="1"/>
  <c r="I2162" i="1"/>
  <c r="Q2161" i="1"/>
  <c r="N2161" i="1"/>
  <c r="M2161" i="1"/>
  <c r="L2161" i="1"/>
  <c r="I2161" i="1"/>
  <c r="Q2160" i="1"/>
  <c r="N2160" i="1"/>
  <c r="M2160" i="1"/>
  <c r="L2160" i="1"/>
  <c r="I2160" i="1"/>
  <c r="Q2159" i="1"/>
  <c r="N2159" i="1"/>
  <c r="M2159" i="1"/>
  <c r="L2159" i="1"/>
  <c r="I2159" i="1"/>
  <c r="Q2158" i="1"/>
  <c r="N2158" i="1"/>
  <c r="M2158" i="1"/>
  <c r="L2158" i="1"/>
  <c r="I2158" i="1"/>
  <c r="Q2157" i="1"/>
  <c r="N2157" i="1"/>
  <c r="M2157" i="1"/>
  <c r="L2157" i="1"/>
  <c r="I2157" i="1"/>
  <c r="Q2156" i="1"/>
  <c r="N2156" i="1"/>
  <c r="M2156" i="1"/>
  <c r="L2156" i="1"/>
  <c r="I2156" i="1"/>
  <c r="Q2155" i="1"/>
  <c r="N2155" i="1"/>
  <c r="M2155" i="1"/>
  <c r="L2155" i="1"/>
  <c r="I2155" i="1"/>
  <c r="Q2154" i="1"/>
  <c r="N2154" i="1"/>
  <c r="M2154" i="1"/>
  <c r="L2154" i="1"/>
  <c r="I2154" i="1"/>
  <c r="Q2153" i="1"/>
  <c r="N2153" i="1"/>
  <c r="M2153" i="1"/>
  <c r="L2153" i="1"/>
  <c r="I2153" i="1"/>
  <c r="Q2152" i="1"/>
  <c r="N2152" i="1"/>
  <c r="M2152" i="1"/>
  <c r="L2152" i="1"/>
  <c r="I2152" i="1"/>
  <c r="Q2151" i="1"/>
  <c r="N2151" i="1"/>
  <c r="M2151" i="1"/>
  <c r="L2151" i="1"/>
  <c r="I2151" i="1"/>
  <c r="Q2150" i="1"/>
  <c r="N2150" i="1"/>
  <c r="M2150" i="1"/>
  <c r="L2150" i="1"/>
  <c r="I2150" i="1"/>
  <c r="Q2149" i="1"/>
  <c r="N2149" i="1"/>
  <c r="M2149" i="1"/>
  <c r="L2149" i="1"/>
  <c r="I2149" i="1"/>
  <c r="Q2148" i="1"/>
  <c r="N2148" i="1"/>
  <c r="M2148" i="1"/>
  <c r="L2148" i="1"/>
  <c r="I2148" i="1"/>
  <c r="Q2147" i="1"/>
  <c r="N2147" i="1"/>
  <c r="M2147" i="1"/>
  <c r="L2147" i="1"/>
  <c r="I2147" i="1"/>
  <c r="Q2146" i="1"/>
  <c r="N2146" i="1"/>
  <c r="M2146" i="1"/>
  <c r="L2146" i="1"/>
  <c r="I2146" i="1"/>
  <c r="Q2145" i="1"/>
  <c r="N2145" i="1"/>
  <c r="M2145" i="1"/>
  <c r="L2145" i="1"/>
  <c r="I2145" i="1"/>
  <c r="Q2144" i="1"/>
  <c r="N2144" i="1"/>
  <c r="M2144" i="1"/>
  <c r="L2144" i="1"/>
  <c r="I2144" i="1"/>
  <c r="Q2143" i="1"/>
  <c r="N2143" i="1"/>
  <c r="M2143" i="1"/>
  <c r="L2143" i="1"/>
  <c r="I2143" i="1"/>
  <c r="Q2142" i="1"/>
  <c r="N2142" i="1"/>
  <c r="M2142" i="1"/>
  <c r="L2142" i="1"/>
  <c r="I2142" i="1"/>
  <c r="Q2141" i="1"/>
  <c r="N2141" i="1"/>
  <c r="M2141" i="1"/>
  <c r="L2141" i="1"/>
  <c r="I2141" i="1"/>
  <c r="Q2140" i="1"/>
  <c r="N2140" i="1"/>
  <c r="M2140" i="1"/>
  <c r="L2140" i="1"/>
  <c r="I2140" i="1"/>
  <c r="Q2139" i="1"/>
  <c r="N2139" i="1"/>
  <c r="M2139" i="1"/>
  <c r="L2139" i="1"/>
  <c r="I2139" i="1"/>
  <c r="Q2138" i="1"/>
  <c r="N2138" i="1"/>
  <c r="M2138" i="1"/>
  <c r="L2138" i="1"/>
  <c r="I2138" i="1"/>
  <c r="Q2137" i="1"/>
  <c r="N2137" i="1"/>
  <c r="M2137" i="1"/>
  <c r="L2137" i="1"/>
  <c r="I2137" i="1"/>
  <c r="Q2136" i="1"/>
  <c r="N2136" i="1"/>
  <c r="M2136" i="1"/>
  <c r="L2136" i="1"/>
  <c r="I2136" i="1"/>
  <c r="Q2135" i="1"/>
  <c r="N2135" i="1"/>
  <c r="M2135" i="1"/>
  <c r="L2135" i="1"/>
  <c r="I2135" i="1"/>
  <c r="Q2134" i="1"/>
  <c r="N2134" i="1"/>
  <c r="M2134" i="1"/>
  <c r="L2134" i="1"/>
  <c r="I2134" i="1"/>
  <c r="Q2133" i="1"/>
  <c r="N2133" i="1"/>
  <c r="M2133" i="1"/>
  <c r="L2133" i="1"/>
  <c r="I2133" i="1"/>
  <c r="Q2132" i="1"/>
  <c r="N2132" i="1"/>
  <c r="M2132" i="1"/>
  <c r="L2132" i="1"/>
  <c r="I2132" i="1"/>
  <c r="Q2131" i="1"/>
  <c r="N2131" i="1"/>
  <c r="M2131" i="1"/>
  <c r="L2131" i="1"/>
  <c r="I2131" i="1"/>
  <c r="Q2130" i="1"/>
  <c r="N2130" i="1"/>
  <c r="M2130" i="1"/>
  <c r="L2130" i="1"/>
  <c r="I2130" i="1"/>
  <c r="Q2129" i="1"/>
  <c r="N2129" i="1"/>
  <c r="M2129" i="1"/>
  <c r="L2129" i="1"/>
  <c r="I2129" i="1"/>
  <c r="Q2128" i="1"/>
  <c r="N2128" i="1"/>
  <c r="M2128" i="1"/>
  <c r="L2128" i="1"/>
  <c r="I2128" i="1"/>
  <c r="Q2127" i="1"/>
  <c r="N2127" i="1"/>
  <c r="M2127" i="1"/>
  <c r="L2127" i="1"/>
  <c r="I2127" i="1"/>
  <c r="Q2126" i="1"/>
  <c r="N2126" i="1"/>
  <c r="M2126" i="1"/>
  <c r="L2126" i="1"/>
  <c r="I2126" i="1"/>
  <c r="Q2125" i="1"/>
  <c r="N2125" i="1"/>
  <c r="M2125" i="1"/>
  <c r="L2125" i="1"/>
  <c r="I2125" i="1"/>
  <c r="Q2124" i="1"/>
  <c r="N2124" i="1"/>
  <c r="M2124" i="1"/>
  <c r="L2124" i="1"/>
  <c r="I2124" i="1"/>
  <c r="Q2123" i="1"/>
  <c r="N2123" i="1"/>
  <c r="M2123" i="1"/>
  <c r="L2123" i="1"/>
  <c r="I2123" i="1"/>
  <c r="Q2122" i="1"/>
  <c r="N2122" i="1"/>
  <c r="M2122" i="1"/>
  <c r="L2122" i="1"/>
  <c r="I2122" i="1"/>
  <c r="Q2121" i="1"/>
  <c r="N2121" i="1"/>
  <c r="M2121" i="1"/>
  <c r="L2121" i="1"/>
  <c r="I2121" i="1"/>
  <c r="Q2120" i="1"/>
  <c r="N2120" i="1"/>
  <c r="M2120" i="1"/>
  <c r="L2120" i="1"/>
  <c r="I2120" i="1"/>
  <c r="Q2119" i="1"/>
  <c r="N2119" i="1"/>
  <c r="M2119" i="1"/>
  <c r="L2119" i="1"/>
  <c r="I2119" i="1"/>
  <c r="Q2118" i="1"/>
  <c r="N2118" i="1"/>
  <c r="M2118" i="1"/>
  <c r="L2118" i="1"/>
  <c r="I2118" i="1"/>
  <c r="Q2117" i="1"/>
  <c r="N2117" i="1"/>
  <c r="M2117" i="1"/>
  <c r="L2117" i="1"/>
  <c r="I2117" i="1"/>
  <c r="Q2116" i="1"/>
  <c r="N2116" i="1"/>
  <c r="M2116" i="1"/>
  <c r="L2116" i="1"/>
  <c r="I2116" i="1"/>
  <c r="Q2115" i="1"/>
  <c r="N2115" i="1"/>
  <c r="M2115" i="1"/>
  <c r="L2115" i="1"/>
  <c r="I2115" i="1"/>
  <c r="Q2114" i="1"/>
  <c r="N2114" i="1"/>
  <c r="M2114" i="1"/>
  <c r="L2114" i="1"/>
  <c r="I2114" i="1"/>
  <c r="Q2113" i="1"/>
  <c r="N2113" i="1"/>
  <c r="M2113" i="1"/>
  <c r="L2113" i="1"/>
  <c r="I2113" i="1"/>
  <c r="Q2112" i="1"/>
  <c r="N2112" i="1"/>
  <c r="M2112" i="1"/>
  <c r="L2112" i="1"/>
  <c r="I2112" i="1"/>
  <c r="Q2111" i="1"/>
  <c r="N2111" i="1"/>
  <c r="M2111" i="1"/>
  <c r="L2111" i="1"/>
  <c r="I2111" i="1"/>
  <c r="Q2110" i="1"/>
  <c r="N2110" i="1"/>
  <c r="M2110" i="1"/>
  <c r="L2110" i="1"/>
  <c r="I2110" i="1"/>
  <c r="Q2109" i="1"/>
  <c r="N2109" i="1"/>
  <c r="M2109" i="1"/>
  <c r="L2109" i="1"/>
  <c r="I2109" i="1"/>
  <c r="Q2108" i="1"/>
  <c r="N2108" i="1"/>
  <c r="M2108" i="1"/>
  <c r="L2108" i="1"/>
  <c r="I2108" i="1"/>
  <c r="Q2107" i="1"/>
  <c r="N2107" i="1"/>
  <c r="M2107" i="1"/>
  <c r="L2107" i="1"/>
  <c r="I2107" i="1"/>
  <c r="Q2106" i="1"/>
  <c r="N2106" i="1"/>
  <c r="M2106" i="1"/>
  <c r="L2106" i="1"/>
  <c r="I2106" i="1"/>
  <c r="Q2105" i="1"/>
  <c r="N2105" i="1"/>
  <c r="M2105" i="1"/>
  <c r="L2105" i="1"/>
  <c r="I2105" i="1"/>
  <c r="Q2104" i="1"/>
  <c r="N2104" i="1"/>
  <c r="M2104" i="1"/>
  <c r="L2104" i="1"/>
  <c r="I2104" i="1"/>
  <c r="Q2103" i="1"/>
  <c r="N2103" i="1"/>
  <c r="M2103" i="1"/>
  <c r="L2103" i="1"/>
  <c r="I2103" i="1"/>
  <c r="Q2102" i="1"/>
  <c r="N2102" i="1"/>
  <c r="M2102" i="1"/>
  <c r="L2102" i="1"/>
  <c r="I2102" i="1"/>
  <c r="Q2101" i="1"/>
  <c r="N2101" i="1"/>
  <c r="M2101" i="1"/>
  <c r="L2101" i="1"/>
  <c r="I2101" i="1"/>
  <c r="Q2100" i="1"/>
  <c r="N2100" i="1"/>
  <c r="M2100" i="1"/>
  <c r="L2100" i="1"/>
  <c r="I2100" i="1"/>
  <c r="Q2099" i="1"/>
  <c r="N2099" i="1"/>
  <c r="M2099" i="1"/>
  <c r="L2099" i="1"/>
  <c r="I2099" i="1"/>
  <c r="Q2098" i="1"/>
  <c r="N2098" i="1"/>
  <c r="M2098" i="1"/>
  <c r="L2098" i="1"/>
  <c r="I2098" i="1"/>
  <c r="Q2097" i="1"/>
  <c r="N2097" i="1"/>
  <c r="M2097" i="1"/>
  <c r="L2097" i="1"/>
  <c r="I2097" i="1"/>
  <c r="Q2096" i="1"/>
  <c r="N2096" i="1"/>
  <c r="M2096" i="1"/>
  <c r="L2096" i="1"/>
  <c r="I2096" i="1"/>
  <c r="Q2095" i="1"/>
  <c r="N2095" i="1"/>
  <c r="M2095" i="1"/>
  <c r="L2095" i="1"/>
  <c r="I2095" i="1"/>
  <c r="Q2094" i="1"/>
  <c r="N2094" i="1"/>
  <c r="M2094" i="1"/>
  <c r="L2094" i="1"/>
  <c r="I2094" i="1"/>
  <c r="Q2093" i="1"/>
  <c r="N2093" i="1"/>
  <c r="M2093" i="1"/>
  <c r="L2093" i="1"/>
  <c r="I2093" i="1"/>
  <c r="Q2092" i="1"/>
  <c r="N2092" i="1"/>
  <c r="M2092" i="1"/>
  <c r="L2092" i="1"/>
  <c r="I2092" i="1"/>
  <c r="Q2091" i="1"/>
  <c r="N2091" i="1"/>
  <c r="M2091" i="1"/>
  <c r="L2091" i="1"/>
  <c r="I2091" i="1"/>
  <c r="Q2090" i="1"/>
  <c r="N2090" i="1"/>
  <c r="M2090" i="1"/>
  <c r="L2090" i="1"/>
  <c r="I2090" i="1"/>
  <c r="Q2089" i="1"/>
  <c r="N2089" i="1"/>
  <c r="M2089" i="1"/>
  <c r="L2089" i="1"/>
  <c r="I2089" i="1"/>
  <c r="Q2088" i="1"/>
  <c r="N2088" i="1"/>
  <c r="M2088" i="1"/>
  <c r="L2088" i="1"/>
  <c r="I2088" i="1"/>
  <c r="Q2087" i="1"/>
  <c r="N2087" i="1"/>
  <c r="M2087" i="1"/>
  <c r="L2087" i="1"/>
  <c r="I2087" i="1"/>
  <c r="Q2086" i="1"/>
  <c r="N2086" i="1"/>
  <c r="M2086" i="1"/>
  <c r="L2086" i="1"/>
  <c r="I2086" i="1"/>
  <c r="Q2085" i="1"/>
  <c r="N2085" i="1"/>
  <c r="M2085" i="1"/>
  <c r="L2085" i="1"/>
  <c r="I2085" i="1"/>
  <c r="Q2084" i="1"/>
  <c r="N2084" i="1"/>
  <c r="M2084" i="1"/>
  <c r="L2084" i="1"/>
  <c r="I2084" i="1"/>
  <c r="Q2083" i="1"/>
  <c r="N2083" i="1"/>
  <c r="M2083" i="1"/>
  <c r="L2083" i="1"/>
  <c r="I2083" i="1"/>
  <c r="Q2082" i="1"/>
  <c r="N2082" i="1"/>
  <c r="M2082" i="1"/>
  <c r="L2082" i="1"/>
  <c r="I2082" i="1"/>
  <c r="Q2081" i="1"/>
  <c r="N2081" i="1"/>
  <c r="M2081" i="1"/>
  <c r="L2081" i="1"/>
  <c r="I2081" i="1"/>
  <c r="Q2080" i="1"/>
  <c r="N2080" i="1"/>
  <c r="M2080" i="1"/>
  <c r="L2080" i="1"/>
  <c r="I2080" i="1"/>
  <c r="Q2079" i="1"/>
  <c r="N2079" i="1"/>
  <c r="M2079" i="1"/>
  <c r="L2079" i="1"/>
  <c r="I2079" i="1"/>
  <c r="Q2078" i="1"/>
  <c r="N2078" i="1"/>
  <c r="M2078" i="1"/>
  <c r="L2078" i="1"/>
  <c r="I2078" i="1"/>
  <c r="Q2077" i="1"/>
  <c r="N2077" i="1"/>
  <c r="M2077" i="1"/>
  <c r="L2077" i="1"/>
  <c r="I2077" i="1"/>
  <c r="Q2076" i="1"/>
  <c r="N2076" i="1"/>
  <c r="M2076" i="1"/>
  <c r="L2076" i="1"/>
  <c r="I2076" i="1"/>
  <c r="Q2075" i="1"/>
  <c r="N2075" i="1"/>
  <c r="M2075" i="1"/>
  <c r="L2075" i="1"/>
  <c r="I2075" i="1"/>
  <c r="Q2074" i="1"/>
  <c r="N2074" i="1"/>
  <c r="M2074" i="1"/>
  <c r="L2074" i="1"/>
  <c r="I2074" i="1"/>
  <c r="Q2073" i="1"/>
  <c r="N2073" i="1"/>
  <c r="M2073" i="1"/>
  <c r="L2073" i="1"/>
  <c r="I2073" i="1"/>
  <c r="Q2072" i="1"/>
  <c r="N2072" i="1"/>
  <c r="M2072" i="1"/>
  <c r="L2072" i="1"/>
  <c r="I2072" i="1"/>
  <c r="Q2071" i="1"/>
  <c r="N2071" i="1"/>
  <c r="M2071" i="1"/>
  <c r="L2071" i="1"/>
  <c r="I2071" i="1"/>
  <c r="Q2070" i="1"/>
  <c r="N2070" i="1"/>
  <c r="M2070" i="1"/>
  <c r="L2070" i="1"/>
  <c r="I2070" i="1"/>
  <c r="Q2069" i="1"/>
  <c r="N2069" i="1"/>
  <c r="M2069" i="1"/>
  <c r="L2069" i="1"/>
  <c r="I2069" i="1"/>
  <c r="Q2068" i="1"/>
  <c r="N2068" i="1"/>
  <c r="M2068" i="1"/>
  <c r="L2068" i="1"/>
  <c r="I2068" i="1"/>
  <c r="Q2067" i="1"/>
  <c r="N2067" i="1"/>
  <c r="M2067" i="1"/>
  <c r="L2067" i="1"/>
  <c r="I2067" i="1"/>
  <c r="Q2066" i="1"/>
  <c r="N2066" i="1"/>
  <c r="M2066" i="1"/>
  <c r="L2066" i="1"/>
  <c r="I2066" i="1"/>
  <c r="Q2065" i="1"/>
  <c r="N2065" i="1"/>
  <c r="M2065" i="1"/>
  <c r="L2065" i="1"/>
  <c r="I2065" i="1"/>
  <c r="Q2064" i="1"/>
  <c r="N2064" i="1"/>
  <c r="M2064" i="1"/>
  <c r="L2064" i="1"/>
  <c r="I2064" i="1"/>
  <c r="Q2063" i="1"/>
  <c r="N2063" i="1"/>
  <c r="M2063" i="1"/>
  <c r="L2063" i="1"/>
  <c r="I2063" i="1"/>
  <c r="Q2062" i="1"/>
  <c r="N2062" i="1"/>
  <c r="M2062" i="1"/>
  <c r="L2062" i="1"/>
  <c r="I2062" i="1"/>
  <c r="Q2061" i="1"/>
  <c r="N2061" i="1"/>
  <c r="M2061" i="1"/>
  <c r="L2061" i="1"/>
  <c r="I2061" i="1"/>
  <c r="Q2060" i="1"/>
  <c r="N2060" i="1"/>
  <c r="M2060" i="1"/>
  <c r="L2060" i="1"/>
  <c r="I2060" i="1"/>
  <c r="Q2059" i="1"/>
  <c r="N2059" i="1"/>
  <c r="M2059" i="1"/>
  <c r="L2059" i="1"/>
  <c r="I2059" i="1"/>
  <c r="Q2058" i="1"/>
  <c r="N2058" i="1"/>
  <c r="M2058" i="1"/>
  <c r="L2058" i="1"/>
  <c r="I2058" i="1"/>
  <c r="Q2057" i="1"/>
  <c r="N2057" i="1"/>
  <c r="M2057" i="1"/>
  <c r="L2057" i="1"/>
  <c r="I2057" i="1"/>
  <c r="Q2056" i="1"/>
  <c r="N2056" i="1"/>
  <c r="M2056" i="1"/>
  <c r="L2056" i="1"/>
  <c r="I2056" i="1"/>
  <c r="Q2055" i="1"/>
  <c r="N2055" i="1"/>
  <c r="M2055" i="1"/>
  <c r="L2055" i="1"/>
  <c r="I2055" i="1"/>
  <c r="Q2054" i="1"/>
  <c r="N2054" i="1"/>
  <c r="M2054" i="1"/>
  <c r="L2054" i="1"/>
  <c r="I2054" i="1"/>
  <c r="Q2053" i="1"/>
  <c r="N2053" i="1"/>
  <c r="M2053" i="1"/>
  <c r="L2053" i="1"/>
  <c r="I2053" i="1"/>
  <c r="Q2052" i="1"/>
  <c r="N2052" i="1"/>
  <c r="M2052" i="1"/>
  <c r="L2052" i="1"/>
  <c r="I2052" i="1"/>
  <c r="Q2051" i="1"/>
  <c r="N2051" i="1"/>
  <c r="M2051" i="1"/>
  <c r="L2051" i="1"/>
  <c r="I2051" i="1"/>
  <c r="Q2050" i="1"/>
  <c r="N2050" i="1"/>
  <c r="M2050" i="1"/>
  <c r="L2050" i="1"/>
  <c r="I2050" i="1"/>
  <c r="Q2049" i="1"/>
  <c r="N2049" i="1"/>
  <c r="M2049" i="1"/>
  <c r="L2049" i="1"/>
  <c r="I2049" i="1"/>
  <c r="Q2048" i="1"/>
  <c r="N2048" i="1"/>
  <c r="M2048" i="1"/>
  <c r="L2048" i="1"/>
  <c r="I2048" i="1"/>
  <c r="Q2047" i="1"/>
  <c r="N2047" i="1"/>
  <c r="M2047" i="1"/>
  <c r="L2047" i="1"/>
  <c r="I2047" i="1"/>
  <c r="Q2046" i="1"/>
  <c r="N2046" i="1"/>
  <c r="M2046" i="1"/>
  <c r="L2046" i="1"/>
  <c r="I2046" i="1"/>
  <c r="Q2045" i="1"/>
  <c r="N2045" i="1"/>
  <c r="M2045" i="1"/>
  <c r="L2045" i="1"/>
  <c r="I2045" i="1"/>
  <c r="Q2044" i="1"/>
  <c r="N2044" i="1"/>
  <c r="M2044" i="1"/>
  <c r="L2044" i="1"/>
  <c r="I2044" i="1"/>
  <c r="Q2043" i="1"/>
  <c r="N2043" i="1"/>
  <c r="M2043" i="1"/>
  <c r="L2043" i="1"/>
  <c r="I2043" i="1"/>
  <c r="Q2042" i="1"/>
  <c r="N2042" i="1"/>
  <c r="M2042" i="1"/>
  <c r="L2042" i="1"/>
  <c r="I2042" i="1"/>
  <c r="Q2041" i="1"/>
  <c r="N2041" i="1"/>
  <c r="M2041" i="1"/>
  <c r="L2041" i="1"/>
  <c r="I2041" i="1"/>
  <c r="Q2040" i="1"/>
  <c r="N2040" i="1"/>
  <c r="M2040" i="1"/>
  <c r="L2040" i="1"/>
  <c r="I2040" i="1"/>
  <c r="Q2039" i="1"/>
  <c r="N2039" i="1"/>
  <c r="M2039" i="1"/>
  <c r="L2039" i="1"/>
  <c r="I2039" i="1"/>
  <c r="Q2038" i="1"/>
  <c r="N2038" i="1"/>
  <c r="M2038" i="1"/>
  <c r="L2038" i="1"/>
  <c r="I2038" i="1"/>
  <c r="Q2037" i="1"/>
  <c r="N2037" i="1"/>
  <c r="M2037" i="1"/>
  <c r="L2037" i="1"/>
  <c r="I2037" i="1"/>
  <c r="Q2036" i="1"/>
  <c r="N2036" i="1"/>
  <c r="M2036" i="1"/>
  <c r="L2036" i="1"/>
  <c r="I2036" i="1"/>
  <c r="Q2035" i="1"/>
  <c r="N2035" i="1"/>
  <c r="M2035" i="1"/>
  <c r="L2035" i="1"/>
  <c r="I2035" i="1"/>
  <c r="Q2034" i="1"/>
  <c r="N2034" i="1"/>
  <c r="M2034" i="1"/>
  <c r="L2034" i="1"/>
  <c r="I2034" i="1"/>
  <c r="Q2033" i="1"/>
  <c r="N2033" i="1"/>
  <c r="M2033" i="1"/>
  <c r="L2033" i="1"/>
  <c r="I2033" i="1"/>
  <c r="Q2032" i="1"/>
  <c r="N2032" i="1"/>
  <c r="M2032" i="1"/>
  <c r="L2032" i="1"/>
  <c r="I2032" i="1"/>
  <c r="Q2031" i="1"/>
  <c r="N2031" i="1"/>
  <c r="M2031" i="1"/>
  <c r="L2031" i="1"/>
  <c r="I2031" i="1"/>
  <c r="Q2030" i="1"/>
  <c r="N2030" i="1"/>
  <c r="M2030" i="1"/>
  <c r="L2030" i="1"/>
  <c r="I2030" i="1"/>
  <c r="Q2029" i="1"/>
  <c r="N2029" i="1"/>
  <c r="M2029" i="1"/>
  <c r="L2029" i="1"/>
  <c r="I2029" i="1"/>
  <c r="Q2028" i="1"/>
  <c r="N2028" i="1"/>
  <c r="M2028" i="1"/>
  <c r="L2028" i="1"/>
  <c r="I2028" i="1"/>
  <c r="Q2027" i="1"/>
  <c r="N2027" i="1"/>
  <c r="M2027" i="1"/>
  <c r="L2027" i="1"/>
  <c r="I2027" i="1"/>
  <c r="Q2026" i="1"/>
  <c r="N2026" i="1"/>
  <c r="M2026" i="1"/>
  <c r="L2026" i="1"/>
  <c r="I2026" i="1"/>
  <c r="Q2025" i="1"/>
  <c r="N2025" i="1"/>
  <c r="M2025" i="1"/>
  <c r="L2025" i="1"/>
  <c r="I2025" i="1"/>
  <c r="Q2024" i="1"/>
  <c r="N2024" i="1"/>
  <c r="M2024" i="1"/>
  <c r="L2024" i="1"/>
  <c r="I2024" i="1"/>
  <c r="Q2023" i="1"/>
  <c r="N2023" i="1"/>
  <c r="M2023" i="1"/>
  <c r="L2023" i="1"/>
  <c r="I2023" i="1"/>
  <c r="Q2022" i="1"/>
  <c r="N2022" i="1"/>
  <c r="M2022" i="1"/>
  <c r="L2022" i="1"/>
  <c r="I2022" i="1"/>
  <c r="Q2021" i="1"/>
  <c r="N2021" i="1"/>
  <c r="M2021" i="1"/>
  <c r="L2021" i="1"/>
  <c r="I2021" i="1"/>
  <c r="Q2020" i="1"/>
  <c r="N2020" i="1"/>
  <c r="M2020" i="1"/>
  <c r="L2020" i="1"/>
  <c r="I2020" i="1"/>
  <c r="Q2019" i="1"/>
  <c r="N2019" i="1"/>
  <c r="M2019" i="1"/>
  <c r="L2019" i="1"/>
  <c r="I2019" i="1"/>
  <c r="Q2018" i="1"/>
  <c r="N2018" i="1"/>
  <c r="M2018" i="1"/>
  <c r="L2018" i="1"/>
  <c r="I2018" i="1"/>
  <c r="Q2017" i="1"/>
  <c r="N2017" i="1"/>
  <c r="M2017" i="1"/>
  <c r="L2017" i="1"/>
  <c r="I2017" i="1"/>
  <c r="Q2016" i="1"/>
  <c r="N2016" i="1"/>
  <c r="M2016" i="1"/>
  <c r="L2016" i="1"/>
  <c r="I2016" i="1"/>
  <c r="Q2015" i="1"/>
  <c r="N2015" i="1"/>
  <c r="M2015" i="1"/>
  <c r="L2015" i="1"/>
  <c r="I2015" i="1"/>
  <c r="Q2014" i="1"/>
  <c r="N2014" i="1"/>
  <c r="M2014" i="1"/>
  <c r="L2014" i="1"/>
  <c r="I2014" i="1"/>
  <c r="Q2013" i="1"/>
  <c r="N2013" i="1"/>
  <c r="M2013" i="1"/>
  <c r="L2013" i="1"/>
  <c r="I2013" i="1"/>
  <c r="Q2012" i="1"/>
  <c r="N2012" i="1"/>
  <c r="M2012" i="1"/>
  <c r="L2012" i="1"/>
  <c r="I2012" i="1"/>
  <c r="Q2011" i="1"/>
  <c r="N2011" i="1"/>
  <c r="M2011" i="1"/>
  <c r="L2011" i="1"/>
  <c r="I2011" i="1"/>
  <c r="Q2010" i="1"/>
  <c r="N2010" i="1"/>
  <c r="M2010" i="1"/>
  <c r="L2010" i="1"/>
  <c r="I2010" i="1"/>
  <c r="Q2009" i="1"/>
  <c r="N2009" i="1"/>
  <c r="M2009" i="1"/>
  <c r="L2009" i="1"/>
  <c r="I2009" i="1"/>
  <c r="Q2008" i="1"/>
  <c r="N2008" i="1"/>
  <c r="M2008" i="1"/>
  <c r="L2008" i="1"/>
  <c r="I2008" i="1"/>
  <c r="Q2007" i="1"/>
  <c r="N2007" i="1"/>
  <c r="M2007" i="1"/>
  <c r="L2007" i="1"/>
  <c r="I2007" i="1"/>
  <c r="Q2006" i="1"/>
  <c r="N2006" i="1"/>
  <c r="M2006" i="1"/>
  <c r="L2006" i="1"/>
  <c r="I2006" i="1"/>
  <c r="Q2005" i="1"/>
  <c r="N2005" i="1"/>
  <c r="M2005" i="1"/>
  <c r="L2005" i="1"/>
  <c r="I2005" i="1"/>
  <c r="Q2004" i="1"/>
  <c r="N2004" i="1"/>
  <c r="M2004" i="1"/>
  <c r="L2004" i="1"/>
  <c r="I2004" i="1"/>
  <c r="Q2003" i="1"/>
  <c r="N2003" i="1"/>
  <c r="M2003" i="1"/>
  <c r="L2003" i="1"/>
  <c r="I2003" i="1"/>
  <c r="Q2002" i="1"/>
  <c r="N2002" i="1"/>
  <c r="M2002" i="1"/>
  <c r="L2002" i="1"/>
  <c r="I2002" i="1"/>
  <c r="Q2001" i="1"/>
  <c r="N2001" i="1"/>
  <c r="M2001" i="1"/>
  <c r="L2001" i="1"/>
  <c r="I2001" i="1"/>
  <c r="Q2000" i="1"/>
  <c r="N2000" i="1"/>
  <c r="M2000" i="1"/>
  <c r="L2000" i="1"/>
  <c r="I2000" i="1"/>
  <c r="Q1999" i="1"/>
  <c r="N1999" i="1"/>
  <c r="M1999" i="1"/>
  <c r="L1999" i="1"/>
  <c r="I1999" i="1"/>
  <c r="Q1998" i="1"/>
  <c r="N1998" i="1"/>
  <c r="M1998" i="1"/>
  <c r="L1998" i="1"/>
  <c r="I1998" i="1"/>
  <c r="Q1997" i="1"/>
  <c r="N1997" i="1"/>
  <c r="M1997" i="1"/>
  <c r="L1997" i="1"/>
  <c r="I1997" i="1"/>
  <c r="Q1996" i="1"/>
  <c r="N1996" i="1"/>
  <c r="M1996" i="1"/>
  <c r="L1996" i="1"/>
  <c r="I1996" i="1"/>
  <c r="Q1995" i="1"/>
  <c r="N1995" i="1"/>
  <c r="M1995" i="1"/>
  <c r="L1995" i="1"/>
  <c r="I1995" i="1"/>
  <c r="Q1994" i="1"/>
  <c r="N1994" i="1"/>
  <c r="M1994" i="1"/>
  <c r="L1994" i="1"/>
  <c r="I1994" i="1"/>
  <c r="Q1993" i="1"/>
  <c r="N1993" i="1"/>
  <c r="M1993" i="1"/>
  <c r="L1993" i="1"/>
  <c r="I1993" i="1"/>
  <c r="Q1992" i="1"/>
  <c r="N1992" i="1"/>
  <c r="M1992" i="1"/>
  <c r="L1992" i="1"/>
  <c r="I1992" i="1"/>
  <c r="Q1991" i="1"/>
  <c r="N1991" i="1"/>
  <c r="M1991" i="1"/>
  <c r="L1991" i="1"/>
  <c r="I1991" i="1"/>
  <c r="Q1990" i="1"/>
  <c r="N1990" i="1"/>
  <c r="M1990" i="1"/>
  <c r="L1990" i="1"/>
  <c r="I1990" i="1"/>
  <c r="Q1989" i="1"/>
  <c r="N1989" i="1"/>
  <c r="M1989" i="1"/>
  <c r="L1989" i="1"/>
  <c r="I1989" i="1"/>
  <c r="Q1988" i="1"/>
  <c r="N1988" i="1"/>
  <c r="M1988" i="1"/>
  <c r="L1988" i="1"/>
  <c r="I1988" i="1"/>
  <c r="Q1987" i="1"/>
  <c r="N1987" i="1"/>
  <c r="M1987" i="1"/>
  <c r="L1987" i="1"/>
  <c r="I1987" i="1"/>
  <c r="Q1986" i="1"/>
  <c r="N1986" i="1"/>
  <c r="M1986" i="1"/>
  <c r="L1986" i="1"/>
  <c r="I1986" i="1"/>
  <c r="Q1985" i="1"/>
  <c r="N1985" i="1"/>
  <c r="M1985" i="1"/>
  <c r="L1985" i="1"/>
  <c r="I1985" i="1"/>
  <c r="Q1984" i="1"/>
  <c r="N1984" i="1"/>
  <c r="M1984" i="1"/>
  <c r="L1984" i="1"/>
  <c r="I1984" i="1"/>
  <c r="Q1983" i="1"/>
  <c r="N1983" i="1"/>
  <c r="M1983" i="1"/>
  <c r="L1983" i="1"/>
  <c r="I1983" i="1"/>
  <c r="Q1982" i="1"/>
  <c r="N1982" i="1"/>
  <c r="M1982" i="1"/>
  <c r="L1982" i="1"/>
  <c r="I1982" i="1"/>
  <c r="Q1981" i="1"/>
  <c r="N1981" i="1"/>
  <c r="M1981" i="1"/>
  <c r="L1981" i="1"/>
  <c r="I1981" i="1"/>
  <c r="Q1980" i="1"/>
  <c r="N1980" i="1"/>
  <c r="M1980" i="1"/>
  <c r="L1980" i="1"/>
  <c r="I1980" i="1"/>
  <c r="Q1979" i="1"/>
  <c r="N1979" i="1"/>
  <c r="M1979" i="1"/>
  <c r="L1979" i="1"/>
  <c r="I1979" i="1"/>
  <c r="Q1978" i="1"/>
  <c r="N1978" i="1"/>
  <c r="M1978" i="1"/>
  <c r="L1978" i="1"/>
  <c r="I1978" i="1"/>
  <c r="Q1977" i="1"/>
  <c r="N1977" i="1"/>
  <c r="M1977" i="1"/>
  <c r="L1977" i="1"/>
  <c r="I1977" i="1"/>
  <c r="Q1976" i="1"/>
  <c r="N1976" i="1"/>
  <c r="M1976" i="1"/>
  <c r="L1976" i="1"/>
  <c r="I1976" i="1"/>
  <c r="Q1975" i="1"/>
  <c r="N1975" i="1"/>
  <c r="M1975" i="1"/>
  <c r="L1975" i="1"/>
  <c r="I1975" i="1"/>
  <c r="Q1974" i="1"/>
  <c r="N1974" i="1"/>
  <c r="M1974" i="1"/>
  <c r="L1974" i="1"/>
  <c r="I1974" i="1"/>
  <c r="Q1973" i="1"/>
  <c r="N1973" i="1"/>
  <c r="M1973" i="1"/>
  <c r="L1973" i="1"/>
  <c r="I1973" i="1"/>
  <c r="Q1972" i="1"/>
  <c r="N1972" i="1"/>
  <c r="M1972" i="1"/>
  <c r="L1972" i="1"/>
  <c r="I1972" i="1"/>
  <c r="Q1971" i="1"/>
  <c r="N1971" i="1"/>
  <c r="M1971" i="1"/>
  <c r="L1971" i="1"/>
  <c r="I1971" i="1"/>
  <c r="Q1970" i="1"/>
  <c r="N1970" i="1"/>
  <c r="M1970" i="1"/>
  <c r="L1970" i="1"/>
  <c r="I1970" i="1"/>
  <c r="Q1969" i="1"/>
  <c r="N1969" i="1"/>
  <c r="M1969" i="1"/>
  <c r="L1969" i="1"/>
  <c r="I1969" i="1"/>
  <c r="Q1968" i="1"/>
  <c r="N1968" i="1"/>
  <c r="M1968" i="1"/>
  <c r="L1968" i="1"/>
  <c r="I1968" i="1"/>
  <c r="Q1967" i="1"/>
  <c r="N1967" i="1"/>
  <c r="M1967" i="1"/>
  <c r="L1967" i="1"/>
  <c r="I1967" i="1"/>
  <c r="Q1966" i="1"/>
  <c r="N1966" i="1"/>
  <c r="M1966" i="1"/>
  <c r="L1966" i="1"/>
  <c r="I1966" i="1"/>
  <c r="Q1965" i="1"/>
  <c r="N1965" i="1"/>
  <c r="M1965" i="1"/>
  <c r="L1965" i="1"/>
  <c r="I1965" i="1"/>
  <c r="Q1964" i="1"/>
  <c r="N1964" i="1"/>
  <c r="M1964" i="1"/>
  <c r="L1964" i="1"/>
  <c r="I1964" i="1"/>
  <c r="Q1963" i="1"/>
  <c r="N1963" i="1"/>
  <c r="M1963" i="1"/>
  <c r="L1963" i="1"/>
  <c r="I1963" i="1"/>
  <c r="Q1962" i="1"/>
  <c r="N1962" i="1"/>
  <c r="M1962" i="1"/>
  <c r="L1962" i="1"/>
  <c r="I1962" i="1"/>
  <c r="Q1961" i="1"/>
  <c r="N1961" i="1"/>
  <c r="M1961" i="1"/>
  <c r="L1961" i="1"/>
  <c r="I1961" i="1"/>
  <c r="Q1960" i="1"/>
  <c r="N1960" i="1"/>
  <c r="M1960" i="1"/>
  <c r="L1960" i="1"/>
  <c r="I1960" i="1"/>
  <c r="Q1959" i="1"/>
  <c r="N1959" i="1"/>
  <c r="M1959" i="1"/>
  <c r="L1959" i="1"/>
  <c r="I1959" i="1"/>
  <c r="Q1958" i="1"/>
  <c r="N1958" i="1"/>
  <c r="M1958" i="1"/>
  <c r="L1958" i="1"/>
  <c r="I1958" i="1"/>
  <c r="Q1957" i="1"/>
  <c r="N1957" i="1"/>
  <c r="M1957" i="1"/>
  <c r="L1957" i="1"/>
  <c r="I1957" i="1"/>
  <c r="Q1956" i="1"/>
  <c r="N1956" i="1"/>
  <c r="M1956" i="1"/>
  <c r="L1956" i="1"/>
  <c r="I1956" i="1"/>
  <c r="Q1955" i="1"/>
  <c r="N1955" i="1"/>
  <c r="M1955" i="1"/>
  <c r="L1955" i="1"/>
  <c r="I1955" i="1"/>
  <c r="Q1954" i="1"/>
  <c r="N1954" i="1"/>
  <c r="M1954" i="1"/>
  <c r="L1954" i="1"/>
  <c r="I1954" i="1"/>
  <c r="Q1953" i="1"/>
  <c r="N1953" i="1"/>
  <c r="M1953" i="1"/>
  <c r="L1953" i="1"/>
  <c r="I1953" i="1"/>
  <c r="Q1952" i="1"/>
  <c r="N1952" i="1"/>
  <c r="M1952" i="1"/>
  <c r="L1952" i="1"/>
  <c r="I1952" i="1"/>
  <c r="Q1951" i="1"/>
  <c r="N1951" i="1"/>
  <c r="M1951" i="1"/>
  <c r="L1951" i="1"/>
  <c r="I1951" i="1"/>
  <c r="Q1950" i="1"/>
  <c r="N1950" i="1"/>
  <c r="M1950" i="1"/>
  <c r="L1950" i="1"/>
  <c r="I1950" i="1"/>
  <c r="Q1949" i="1"/>
  <c r="N1949" i="1"/>
  <c r="M1949" i="1"/>
  <c r="L1949" i="1"/>
  <c r="I1949" i="1"/>
  <c r="Q1948" i="1"/>
  <c r="N1948" i="1"/>
  <c r="M1948" i="1"/>
  <c r="L1948" i="1"/>
  <c r="I1948" i="1"/>
  <c r="Q1947" i="1"/>
  <c r="N1947" i="1"/>
  <c r="M1947" i="1"/>
  <c r="L1947" i="1"/>
  <c r="I1947" i="1"/>
  <c r="Q1946" i="1"/>
  <c r="N1946" i="1"/>
  <c r="M1946" i="1"/>
  <c r="L1946" i="1"/>
  <c r="I1946" i="1"/>
  <c r="Q1945" i="1"/>
  <c r="N1945" i="1"/>
  <c r="M1945" i="1"/>
  <c r="L1945" i="1"/>
  <c r="I1945" i="1"/>
  <c r="Q1944" i="1"/>
  <c r="N1944" i="1"/>
  <c r="M1944" i="1"/>
  <c r="L1944" i="1"/>
  <c r="I1944" i="1"/>
  <c r="Q1943" i="1"/>
  <c r="N1943" i="1"/>
  <c r="M1943" i="1"/>
  <c r="L1943" i="1"/>
  <c r="I1943" i="1"/>
  <c r="Q1942" i="1"/>
  <c r="N1942" i="1"/>
  <c r="M1942" i="1"/>
  <c r="L1942" i="1"/>
  <c r="I1942" i="1"/>
  <c r="Q1941" i="1"/>
  <c r="N1941" i="1"/>
  <c r="M1941" i="1"/>
  <c r="L1941" i="1"/>
  <c r="I1941" i="1"/>
  <c r="Q1940" i="1"/>
  <c r="N1940" i="1"/>
  <c r="M1940" i="1"/>
  <c r="L1940" i="1"/>
  <c r="I1940" i="1"/>
  <c r="Q1939" i="1"/>
  <c r="N1939" i="1"/>
  <c r="M1939" i="1"/>
  <c r="L1939" i="1"/>
  <c r="I1939" i="1"/>
  <c r="Q1938" i="1"/>
  <c r="N1938" i="1"/>
  <c r="M1938" i="1"/>
  <c r="L1938" i="1"/>
  <c r="I1938" i="1"/>
  <c r="Q1937" i="1"/>
  <c r="N1937" i="1"/>
  <c r="M1937" i="1"/>
  <c r="L1937" i="1"/>
  <c r="I1937" i="1"/>
  <c r="Q1936" i="1"/>
  <c r="N1936" i="1"/>
  <c r="M1936" i="1"/>
  <c r="L1936" i="1"/>
  <c r="I1936" i="1"/>
  <c r="Q1935" i="1"/>
  <c r="N1935" i="1"/>
  <c r="M1935" i="1"/>
  <c r="L1935" i="1"/>
  <c r="I1935" i="1"/>
  <c r="Q1934" i="1"/>
  <c r="N1934" i="1"/>
  <c r="M1934" i="1"/>
  <c r="L1934" i="1"/>
  <c r="I1934" i="1"/>
  <c r="Q1933" i="1"/>
  <c r="N1933" i="1"/>
  <c r="M1933" i="1"/>
  <c r="L1933" i="1"/>
  <c r="I1933" i="1"/>
  <c r="Q1932" i="1"/>
  <c r="N1932" i="1"/>
  <c r="M1932" i="1"/>
  <c r="L1932" i="1"/>
  <c r="I1932" i="1"/>
  <c r="Q1931" i="1"/>
  <c r="N1931" i="1"/>
  <c r="M1931" i="1"/>
  <c r="L1931" i="1"/>
  <c r="I1931" i="1"/>
  <c r="Q1930" i="1"/>
  <c r="N1930" i="1"/>
  <c r="M1930" i="1"/>
  <c r="L1930" i="1"/>
  <c r="I1930" i="1"/>
  <c r="Q1929" i="1"/>
  <c r="N1929" i="1"/>
  <c r="M1929" i="1"/>
  <c r="L1929" i="1"/>
  <c r="I1929" i="1"/>
  <c r="Q1928" i="1"/>
  <c r="N1928" i="1"/>
  <c r="M1928" i="1"/>
  <c r="L1928" i="1"/>
  <c r="I1928" i="1"/>
  <c r="Q1927" i="1"/>
  <c r="N1927" i="1"/>
  <c r="M1927" i="1"/>
  <c r="L1927" i="1"/>
  <c r="I1927" i="1"/>
  <c r="Q1926" i="1"/>
  <c r="N1926" i="1"/>
  <c r="M1926" i="1"/>
  <c r="L1926" i="1"/>
  <c r="I1926" i="1"/>
  <c r="Q1925" i="1"/>
  <c r="N1925" i="1"/>
  <c r="M1925" i="1"/>
  <c r="L1925" i="1"/>
  <c r="I1925" i="1"/>
  <c r="Q1924" i="1"/>
  <c r="N1924" i="1"/>
  <c r="M1924" i="1"/>
  <c r="L1924" i="1"/>
  <c r="I1924" i="1"/>
  <c r="Q1923" i="1"/>
  <c r="N1923" i="1"/>
  <c r="M1923" i="1"/>
  <c r="L1923" i="1"/>
  <c r="I1923" i="1"/>
  <c r="Q1922" i="1"/>
  <c r="N1922" i="1"/>
  <c r="M1922" i="1"/>
  <c r="L1922" i="1"/>
  <c r="I1922" i="1"/>
  <c r="Q1921" i="1"/>
  <c r="N1921" i="1"/>
  <c r="M1921" i="1"/>
  <c r="L1921" i="1"/>
  <c r="I1921" i="1"/>
  <c r="Q1920" i="1"/>
  <c r="N1920" i="1"/>
  <c r="M1920" i="1"/>
  <c r="L1920" i="1"/>
  <c r="I1920" i="1"/>
  <c r="Q1919" i="1"/>
  <c r="N1919" i="1"/>
  <c r="M1919" i="1"/>
  <c r="L1919" i="1"/>
  <c r="I1919" i="1"/>
  <c r="Q1918" i="1"/>
  <c r="N1918" i="1"/>
  <c r="M1918" i="1"/>
  <c r="L1918" i="1"/>
  <c r="I1918" i="1"/>
  <c r="Q1917" i="1"/>
  <c r="N1917" i="1"/>
  <c r="M1917" i="1"/>
  <c r="L1917" i="1"/>
  <c r="I1917" i="1"/>
  <c r="Q1916" i="1"/>
  <c r="N1916" i="1"/>
  <c r="M1916" i="1"/>
  <c r="L1916" i="1"/>
  <c r="I1916" i="1"/>
  <c r="Q1915" i="1"/>
  <c r="N1915" i="1"/>
  <c r="M1915" i="1"/>
  <c r="L1915" i="1"/>
  <c r="I1915" i="1"/>
  <c r="Q1914" i="1"/>
  <c r="N1914" i="1"/>
  <c r="M1914" i="1"/>
  <c r="L1914" i="1"/>
  <c r="I1914" i="1"/>
  <c r="Q1913" i="1"/>
  <c r="N1913" i="1"/>
  <c r="M1913" i="1"/>
  <c r="L1913" i="1"/>
  <c r="I1913" i="1"/>
  <c r="Q1912" i="1"/>
  <c r="N1912" i="1"/>
  <c r="M1912" i="1"/>
  <c r="L1912" i="1"/>
  <c r="I1912" i="1"/>
  <c r="Q1911" i="1"/>
  <c r="N1911" i="1"/>
  <c r="M1911" i="1"/>
  <c r="L1911" i="1"/>
  <c r="I1911" i="1"/>
  <c r="Q1910" i="1"/>
  <c r="N1910" i="1"/>
  <c r="M1910" i="1"/>
  <c r="L1910" i="1"/>
  <c r="I1910" i="1"/>
  <c r="Q1909" i="1"/>
  <c r="N1909" i="1"/>
  <c r="M1909" i="1"/>
  <c r="L1909" i="1"/>
  <c r="I1909" i="1"/>
  <c r="Q1908" i="1"/>
  <c r="N1908" i="1"/>
  <c r="M1908" i="1"/>
  <c r="L1908" i="1"/>
  <c r="I1908" i="1"/>
  <c r="Q1907" i="1"/>
  <c r="N1907" i="1"/>
  <c r="M1907" i="1"/>
  <c r="L1907" i="1"/>
  <c r="I1907" i="1"/>
  <c r="Q1906" i="1"/>
  <c r="N1906" i="1"/>
  <c r="M1906" i="1"/>
  <c r="L1906" i="1"/>
  <c r="I1906" i="1"/>
  <c r="Q1905" i="1"/>
  <c r="N1905" i="1"/>
  <c r="M1905" i="1"/>
  <c r="L1905" i="1"/>
  <c r="I1905" i="1"/>
  <c r="Q1904" i="1"/>
  <c r="N1904" i="1"/>
  <c r="M1904" i="1"/>
  <c r="L1904" i="1"/>
  <c r="I1904" i="1"/>
  <c r="Q1903" i="1"/>
  <c r="N1903" i="1"/>
  <c r="M1903" i="1"/>
  <c r="L1903" i="1"/>
  <c r="I1903" i="1"/>
  <c r="Q1902" i="1"/>
  <c r="N1902" i="1"/>
  <c r="M1902" i="1"/>
  <c r="L1902" i="1"/>
  <c r="I1902" i="1"/>
  <c r="Q1901" i="1"/>
  <c r="N1901" i="1"/>
  <c r="M1901" i="1"/>
  <c r="L1901" i="1"/>
  <c r="I1901" i="1"/>
  <c r="Q1900" i="1"/>
  <c r="N1900" i="1"/>
  <c r="M1900" i="1"/>
  <c r="L1900" i="1"/>
  <c r="I1900" i="1"/>
  <c r="Q1899" i="1"/>
  <c r="N1899" i="1"/>
  <c r="M1899" i="1"/>
  <c r="L1899" i="1"/>
  <c r="I1899" i="1"/>
  <c r="Q1898" i="1"/>
  <c r="N1898" i="1"/>
  <c r="M1898" i="1"/>
  <c r="L1898" i="1"/>
  <c r="I1898" i="1"/>
  <c r="Q1897" i="1"/>
  <c r="N1897" i="1"/>
  <c r="M1897" i="1"/>
  <c r="L1897" i="1"/>
  <c r="I1897" i="1"/>
  <c r="Q1896" i="1"/>
  <c r="N1896" i="1"/>
  <c r="M1896" i="1"/>
  <c r="L1896" i="1"/>
  <c r="I1896" i="1"/>
  <c r="Q1895" i="1"/>
  <c r="N1895" i="1"/>
  <c r="M1895" i="1"/>
  <c r="L1895" i="1"/>
  <c r="I1895" i="1"/>
  <c r="Q1894" i="1"/>
  <c r="N1894" i="1"/>
  <c r="M1894" i="1"/>
  <c r="L1894" i="1"/>
  <c r="I1894" i="1"/>
  <c r="Q1893" i="1"/>
  <c r="N1893" i="1"/>
  <c r="M1893" i="1"/>
  <c r="L1893" i="1"/>
  <c r="I1893" i="1"/>
  <c r="Q1892" i="1"/>
  <c r="N1892" i="1"/>
  <c r="M1892" i="1"/>
  <c r="L1892" i="1"/>
  <c r="I1892" i="1"/>
  <c r="Q1891" i="1"/>
  <c r="N1891" i="1"/>
  <c r="M1891" i="1"/>
  <c r="L1891" i="1"/>
  <c r="I1891" i="1"/>
  <c r="Q1890" i="1"/>
  <c r="N1890" i="1"/>
  <c r="M1890" i="1"/>
  <c r="L1890" i="1"/>
  <c r="I1890" i="1"/>
  <c r="Q1889" i="1"/>
  <c r="N1889" i="1"/>
  <c r="M1889" i="1"/>
  <c r="L1889" i="1"/>
  <c r="I1889" i="1"/>
  <c r="Q1888" i="1"/>
  <c r="N1888" i="1"/>
  <c r="M1888" i="1"/>
  <c r="L1888" i="1"/>
  <c r="I1888" i="1"/>
  <c r="Q1887" i="1"/>
  <c r="N1887" i="1"/>
  <c r="M1887" i="1"/>
  <c r="L1887" i="1"/>
  <c r="I1887" i="1"/>
  <c r="Q1886" i="1"/>
  <c r="N1886" i="1"/>
  <c r="M1886" i="1"/>
  <c r="L1886" i="1"/>
  <c r="I1886" i="1"/>
  <c r="Q1885" i="1"/>
  <c r="N1885" i="1"/>
  <c r="M1885" i="1"/>
  <c r="L1885" i="1"/>
  <c r="I1885" i="1"/>
  <c r="Q1884" i="1"/>
  <c r="N1884" i="1"/>
  <c r="M1884" i="1"/>
  <c r="L1884" i="1"/>
  <c r="I1884" i="1"/>
  <c r="Q1883" i="1"/>
  <c r="N1883" i="1"/>
  <c r="M1883" i="1"/>
  <c r="L1883" i="1"/>
  <c r="I1883" i="1"/>
  <c r="Q1882" i="1"/>
  <c r="N1882" i="1"/>
  <c r="M1882" i="1"/>
  <c r="L1882" i="1"/>
  <c r="I1882" i="1"/>
  <c r="Q1881" i="1"/>
  <c r="N1881" i="1"/>
  <c r="M1881" i="1"/>
  <c r="L1881" i="1"/>
  <c r="I1881" i="1"/>
  <c r="Q1880" i="1"/>
  <c r="N1880" i="1"/>
  <c r="M1880" i="1"/>
  <c r="L1880" i="1"/>
  <c r="I1880" i="1"/>
  <c r="Q1879" i="1"/>
  <c r="N1879" i="1"/>
  <c r="M1879" i="1"/>
  <c r="L1879" i="1"/>
  <c r="I1879" i="1"/>
  <c r="Q1878" i="1"/>
  <c r="N1878" i="1"/>
  <c r="M1878" i="1"/>
  <c r="L1878" i="1"/>
  <c r="I1878" i="1"/>
  <c r="Q1877" i="1"/>
  <c r="N1877" i="1"/>
  <c r="M1877" i="1"/>
  <c r="L1877" i="1"/>
  <c r="I1877" i="1"/>
  <c r="Q1876" i="1"/>
  <c r="N1876" i="1"/>
  <c r="M1876" i="1"/>
  <c r="L1876" i="1"/>
  <c r="I1876" i="1"/>
  <c r="Q1875" i="1"/>
  <c r="N1875" i="1"/>
  <c r="M1875" i="1"/>
  <c r="L1875" i="1"/>
  <c r="I1875" i="1"/>
  <c r="Q1874" i="1"/>
  <c r="N1874" i="1"/>
  <c r="M1874" i="1"/>
  <c r="L1874" i="1"/>
  <c r="I1874" i="1"/>
  <c r="Q1873" i="1"/>
  <c r="N1873" i="1"/>
  <c r="M1873" i="1"/>
  <c r="L1873" i="1"/>
  <c r="I1873" i="1"/>
  <c r="Q1872" i="1"/>
  <c r="N1872" i="1"/>
  <c r="M1872" i="1"/>
  <c r="L1872" i="1"/>
  <c r="I1872" i="1"/>
  <c r="Q1871" i="1"/>
  <c r="N1871" i="1"/>
  <c r="M1871" i="1"/>
  <c r="L1871" i="1"/>
  <c r="I1871" i="1"/>
  <c r="Q1870" i="1"/>
  <c r="N1870" i="1"/>
  <c r="M1870" i="1"/>
  <c r="L1870" i="1"/>
  <c r="I1870" i="1"/>
  <c r="Q1869" i="1"/>
  <c r="N1869" i="1"/>
  <c r="M1869" i="1"/>
  <c r="L1869" i="1"/>
  <c r="I1869" i="1"/>
  <c r="Q1868" i="1"/>
  <c r="N1868" i="1"/>
  <c r="M1868" i="1"/>
  <c r="L1868" i="1"/>
  <c r="I1868" i="1"/>
  <c r="Q1867" i="1"/>
  <c r="N1867" i="1"/>
  <c r="M1867" i="1"/>
  <c r="L1867" i="1"/>
  <c r="I1867" i="1"/>
  <c r="Q1866" i="1"/>
  <c r="N1866" i="1"/>
  <c r="M1866" i="1"/>
  <c r="L1866" i="1"/>
  <c r="I1866" i="1"/>
  <c r="Q1865" i="1"/>
  <c r="N1865" i="1"/>
  <c r="M1865" i="1"/>
  <c r="L1865" i="1"/>
  <c r="I1865" i="1"/>
  <c r="Q1864" i="1"/>
  <c r="N1864" i="1"/>
  <c r="M1864" i="1"/>
  <c r="L1864" i="1"/>
  <c r="I1864" i="1"/>
  <c r="Q1863" i="1"/>
  <c r="N1863" i="1"/>
  <c r="M1863" i="1"/>
  <c r="L1863" i="1"/>
  <c r="I1863" i="1"/>
  <c r="Q1862" i="1"/>
  <c r="N1862" i="1"/>
  <c r="M1862" i="1"/>
  <c r="L1862" i="1"/>
  <c r="I1862" i="1"/>
  <c r="Q1861" i="1"/>
  <c r="N1861" i="1"/>
  <c r="M1861" i="1"/>
  <c r="L1861" i="1"/>
  <c r="I1861" i="1"/>
  <c r="Q1860" i="1"/>
  <c r="N1860" i="1"/>
  <c r="M1860" i="1"/>
  <c r="L1860" i="1"/>
  <c r="I1860" i="1"/>
  <c r="Q1859" i="1"/>
  <c r="N1859" i="1"/>
  <c r="M1859" i="1"/>
  <c r="L1859" i="1"/>
  <c r="I1859" i="1"/>
  <c r="Q1858" i="1"/>
  <c r="N1858" i="1"/>
  <c r="M1858" i="1"/>
  <c r="L1858" i="1"/>
  <c r="I1858" i="1"/>
  <c r="Q1857" i="1"/>
  <c r="N1857" i="1"/>
  <c r="M1857" i="1"/>
  <c r="L1857" i="1"/>
  <c r="I1857" i="1"/>
  <c r="Q1856" i="1"/>
  <c r="N1856" i="1"/>
  <c r="M1856" i="1"/>
  <c r="L1856" i="1"/>
  <c r="I1856" i="1"/>
  <c r="Q1855" i="1"/>
  <c r="N1855" i="1"/>
  <c r="M1855" i="1"/>
  <c r="L1855" i="1"/>
  <c r="I1855" i="1"/>
  <c r="Q1854" i="1"/>
  <c r="N1854" i="1"/>
  <c r="M1854" i="1"/>
  <c r="L1854" i="1"/>
  <c r="I1854" i="1"/>
  <c r="Q1853" i="1"/>
  <c r="N1853" i="1"/>
  <c r="M1853" i="1"/>
  <c r="L1853" i="1"/>
  <c r="I1853" i="1"/>
  <c r="Q1852" i="1"/>
  <c r="N1852" i="1"/>
  <c r="M1852" i="1"/>
  <c r="L1852" i="1"/>
  <c r="I1852" i="1"/>
  <c r="Q1851" i="1"/>
  <c r="N1851" i="1"/>
  <c r="M1851" i="1"/>
  <c r="L1851" i="1"/>
  <c r="I1851" i="1"/>
  <c r="Q1850" i="1"/>
  <c r="N1850" i="1"/>
  <c r="M1850" i="1"/>
  <c r="L1850" i="1"/>
  <c r="I1850" i="1"/>
  <c r="Q1849" i="1"/>
  <c r="N1849" i="1"/>
  <c r="M1849" i="1"/>
  <c r="L1849" i="1"/>
  <c r="I1849" i="1"/>
  <c r="Q1848" i="1"/>
  <c r="N1848" i="1"/>
  <c r="M1848" i="1"/>
  <c r="L1848" i="1"/>
  <c r="I1848" i="1"/>
  <c r="Q1847" i="1"/>
  <c r="N1847" i="1"/>
  <c r="M1847" i="1"/>
  <c r="L1847" i="1"/>
  <c r="I1847" i="1"/>
  <c r="Q1846" i="1"/>
  <c r="N1846" i="1"/>
  <c r="M1846" i="1"/>
  <c r="L1846" i="1"/>
  <c r="I1846" i="1"/>
  <c r="Q1845" i="1"/>
  <c r="N1845" i="1"/>
  <c r="M1845" i="1"/>
  <c r="L1845" i="1"/>
  <c r="I1845" i="1"/>
  <c r="Q1844" i="1"/>
  <c r="N1844" i="1"/>
  <c r="M1844" i="1"/>
  <c r="L1844" i="1"/>
  <c r="I1844" i="1"/>
  <c r="Q1843" i="1"/>
  <c r="N1843" i="1"/>
  <c r="M1843" i="1"/>
  <c r="L1843" i="1"/>
  <c r="I1843" i="1"/>
  <c r="Q1842" i="1"/>
  <c r="N1842" i="1"/>
  <c r="M1842" i="1"/>
  <c r="L1842" i="1"/>
  <c r="I1842" i="1"/>
  <c r="Q1841" i="1"/>
  <c r="N1841" i="1"/>
  <c r="M1841" i="1"/>
  <c r="L1841" i="1"/>
  <c r="I1841" i="1"/>
  <c r="Q1840" i="1"/>
  <c r="N1840" i="1"/>
  <c r="M1840" i="1"/>
  <c r="L1840" i="1"/>
  <c r="I1840" i="1"/>
  <c r="Q1839" i="1"/>
  <c r="N1839" i="1"/>
  <c r="M1839" i="1"/>
  <c r="L1839" i="1"/>
  <c r="I1839" i="1"/>
  <c r="Q1838" i="1"/>
  <c r="N1838" i="1"/>
  <c r="M1838" i="1"/>
  <c r="L1838" i="1"/>
  <c r="I1838" i="1"/>
  <c r="Q1837" i="1"/>
  <c r="N1837" i="1"/>
  <c r="M1837" i="1"/>
  <c r="L1837" i="1"/>
  <c r="I1837" i="1"/>
  <c r="Q1836" i="1"/>
  <c r="N1836" i="1"/>
  <c r="M1836" i="1"/>
  <c r="L1836" i="1"/>
  <c r="I1836" i="1"/>
  <c r="Q1835" i="1"/>
  <c r="N1835" i="1"/>
  <c r="M1835" i="1"/>
  <c r="L1835" i="1"/>
  <c r="I1835" i="1"/>
  <c r="Q1834" i="1"/>
  <c r="N1834" i="1"/>
  <c r="M1834" i="1"/>
  <c r="L1834" i="1"/>
  <c r="I1834" i="1"/>
  <c r="Q1833" i="1"/>
  <c r="N1833" i="1"/>
  <c r="M1833" i="1"/>
  <c r="L1833" i="1"/>
  <c r="I1833" i="1"/>
  <c r="Q1832" i="1"/>
  <c r="N1832" i="1"/>
  <c r="M1832" i="1"/>
  <c r="L1832" i="1"/>
  <c r="I1832" i="1"/>
  <c r="Q1831" i="1"/>
  <c r="N1831" i="1"/>
  <c r="M1831" i="1"/>
  <c r="L1831" i="1"/>
  <c r="I1831" i="1"/>
  <c r="Q1830" i="1"/>
  <c r="N1830" i="1"/>
  <c r="M1830" i="1"/>
  <c r="L1830" i="1"/>
  <c r="I1830" i="1"/>
  <c r="Q1829" i="1"/>
  <c r="N1829" i="1"/>
  <c r="M1829" i="1"/>
  <c r="L1829" i="1"/>
  <c r="I1829" i="1"/>
  <c r="Q1828" i="1"/>
  <c r="N1828" i="1"/>
  <c r="M1828" i="1"/>
  <c r="L1828" i="1"/>
  <c r="I1828" i="1"/>
  <c r="Q1827" i="1"/>
  <c r="N1827" i="1"/>
  <c r="M1827" i="1"/>
  <c r="L1827" i="1"/>
  <c r="I1827" i="1"/>
  <c r="Q1826" i="1"/>
  <c r="N1826" i="1"/>
  <c r="M1826" i="1"/>
  <c r="L1826" i="1"/>
  <c r="I1826" i="1"/>
  <c r="Q1825" i="1"/>
  <c r="N1825" i="1"/>
  <c r="M1825" i="1"/>
  <c r="L1825" i="1"/>
  <c r="I1825" i="1"/>
  <c r="Q1824" i="1"/>
  <c r="N1824" i="1"/>
  <c r="M1824" i="1"/>
  <c r="L1824" i="1"/>
  <c r="I1824" i="1"/>
  <c r="Q1823" i="1"/>
  <c r="N1823" i="1"/>
  <c r="M1823" i="1"/>
  <c r="L1823" i="1"/>
  <c r="I1823" i="1"/>
  <c r="Q1822" i="1"/>
  <c r="N1822" i="1"/>
  <c r="M1822" i="1"/>
  <c r="L1822" i="1"/>
  <c r="I1822" i="1"/>
  <c r="Q1821" i="1"/>
  <c r="N1821" i="1"/>
  <c r="M1821" i="1"/>
  <c r="L1821" i="1"/>
  <c r="I1821" i="1"/>
  <c r="Q1820" i="1"/>
  <c r="N1820" i="1"/>
  <c r="M1820" i="1"/>
  <c r="L1820" i="1"/>
  <c r="I1820" i="1"/>
  <c r="Q1819" i="1"/>
  <c r="N1819" i="1"/>
  <c r="M1819" i="1"/>
  <c r="L1819" i="1"/>
  <c r="I1819" i="1"/>
  <c r="Q1818" i="1"/>
  <c r="N1818" i="1"/>
  <c r="M1818" i="1"/>
  <c r="L1818" i="1"/>
  <c r="I1818" i="1"/>
  <c r="Q1817" i="1"/>
  <c r="N1817" i="1"/>
  <c r="M1817" i="1"/>
  <c r="L1817" i="1"/>
  <c r="I1817" i="1"/>
  <c r="Q1816" i="1"/>
  <c r="N1816" i="1"/>
  <c r="M1816" i="1"/>
  <c r="L1816" i="1"/>
  <c r="I1816" i="1"/>
  <c r="Q1815" i="1"/>
  <c r="N1815" i="1"/>
  <c r="M1815" i="1"/>
  <c r="L1815" i="1"/>
  <c r="I1815" i="1"/>
  <c r="Q1814" i="1"/>
  <c r="N1814" i="1"/>
  <c r="M1814" i="1"/>
  <c r="L1814" i="1"/>
  <c r="I1814" i="1"/>
  <c r="Q1813" i="1"/>
  <c r="N1813" i="1"/>
  <c r="M1813" i="1"/>
  <c r="L1813" i="1"/>
  <c r="I1813" i="1"/>
  <c r="Q1812" i="1"/>
  <c r="N1812" i="1"/>
  <c r="M1812" i="1"/>
  <c r="L1812" i="1"/>
  <c r="I1812" i="1"/>
  <c r="Q1811" i="1"/>
  <c r="N1811" i="1"/>
  <c r="M1811" i="1"/>
  <c r="L1811" i="1"/>
  <c r="I1811" i="1"/>
  <c r="Q1810" i="1"/>
  <c r="N1810" i="1"/>
  <c r="M1810" i="1"/>
  <c r="L1810" i="1"/>
  <c r="I1810" i="1"/>
  <c r="Q1809" i="1"/>
  <c r="N1809" i="1"/>
  <c r="M1809" i="1"/>
  <c r="L1809" i="1"/>
  <c r="I1809" i="1"/>
  <c r="Q1808" i="1"/>
  <c r="N1808" i="1"/>
  <c r="M1808" i="1"/>
  <c r="L1808" i="1"/>
  <c r="I1808" i="1"/>
  <c r="Q1807" i="1"/>
  <c r="N1807" i="1"/>
  <c r="M1807" i="1"/>
  <c r="L1807" i="1"/>
  <c r="I1807" i="1"/>
  <c r="Q1806" i="1"/>
  <c r="N1806" i="1"/>
  <c r="M1806" i="1"/>
  <c r="L1806" i="1"/>
  <c r="I1806" i="1"/>
  <c r="Q1805" i="1"/>
  <c r="N1805" i="1"/>
  <c r="M1805" i="1"/>
  <c r="L1805" i="1"/>
  <c r="I1805" i="1"/>
  <c r="Q1804" i="1"/>
  <c r="N1804" i="1"/>
  <c r="M1804" i="1"/>
  <c r="L1804" i="1"/>
  <c r="I1804" i="1"/>
  <c r="Q1803" i="1"/>
  <c r="N1803" i="1"/>
  <c r="M1803" i="1"/>
  <c r="L1803" i="1"/>
  <c r="I1803" i="1"/>
  <c r="Q1802" i="1"/>
  <c r="N1802" i="1"/>
  <c r="M1802" i="1"/>
  <c r="L1802" i="1"/>
  <c r="I1802" i="1"/>
  <c r="Q1801" i="1"/>
  <c r="N1801" i="1"/>
  <c r="M1801" i="1"/>
  <c r="L1801" i="1"/>
  <c r="I1801" i="1"/>
  <c r="Q1800" i="1"/>
  <c r="N1800" i="1"/>
  <c r="M1800" i="1"/>
  <c r="L1800" i="1"/>
  <c r="I1800" i="1"/>
  <c r="Q1799" i="1"/>
  <c r="N1799" i="1"/>
  <c r="M1799" i="1"/>
  <c r="L1799" i="1"/>
  <c r="I1799" i="1"/>
  <c r="Q1798" i="1"/>
  <c r="N1798" i="1"/>
  <c r="M1798" i="1"/>
  <c r="L1798" i="1"/>
  <c r="I1798" i="1"/>
  <c r="Q1797" i="1"/>
  <c r="N1797" i="1"/>
  <c r="M1797" i="1"/>
  <c r="L1797" i="1"/>
  <c r="I1797" i="1"/>
  <c r="Q1796" i="1"/>
  <c r="N1796" i="1"/>
  <c r="M1796" i="1"/>
  <c r="L1796" i="1"/>
  <c r="I1796" i="1"/>
  <c r="Q1795" i="1"/>
  <c r="N1795" i="1"/>
  <c r="M1795" i="1"/>
  <c r="L1795" i="1"/>
  <c r="I1795" i="1"/>
  <c r="Q1794" i="1"/>
  <c r="N1794" i="1"/>
  <c r="M1794" i="1"/>
  <c r="L1794" i="1"/>
  <c r="I1794" i="1"/>
  <c r="Q1793" i="1"/>
  <c r="N1793" i="1"/>
  <c r="M1793" i="1"/>
  <c r="L1793" i="1"/>
  <c r="I1793" i="1"/>
  <c r="Q1792" i="1"/>
  <c r="N1792" i="1"/>
  <c r="M1792" i="1"/>
  <c r="L1792" i="1"/>
  <c r="I1792" i="1"/>
  <c r="Q1791" i="1"/>
  <c r="N1791" i="1"/>
  <c r="M1791" i="1"/>
  <c r="L1791" i="1"/>
  <c r="I1791" i="1"/>
  <c r="Q1790" i="1"/>
  <c r="N1790" i="1"/>
  <c r="M1790" i="1"/>
  <c r="L1790" i="1"/>
  <c r="I1790" i="1"/>
  <c r="Q1789" i="1"/>
  <c r="N1789" i="1"/>
  <c r="M1789" i="1"/>
  <c r="L1789" i="1"/>
  <c r="I1789" i="1"/>
  <c r="Q1788" i="1"/>
  <c r="N1788" i="1"/>
  <c r="M1788" i="1"/>
  <c r="L1788" i="1"/>
  <c r="I1788" i="1"/>
  <c r="Q1787" i="1"/>
  <c r="N1787" i="1"/>
  <c r="M1787" i="1"/>
  <c r="L1787" i="1"/>
  <c r="I1787" i="1"/>
  <c r="Q1786" i="1"/>
  <c r="N1786" i="1"/>
  <c r="M1786" i="1"/>
  <c r="L1786" i="1"/>
  <c r="I1786" i="1"/>
  <c r="Q1785" i="1"/>
  <c r="N1785" i="1"/>
  <c r="M1785" i="1"/>
  <c r="L1785" i="1"/>
  <c r="I1785" i="1"/>
  <c r="Q1784" i="1"/>
  <c r="N1784" i="1"/>
  <c r="M1784" i="1"/>
  <c r="L1784" i="1"/>
  <c r="I1784" i="1"/>
  <c r="Q1783" i="1"/>
  <c r="N1783" i="1"/>
  <c r="M1783" i="1"/>
  <c r="L1783" i="1"/>
  <c r="I1783" i="1"/>
  <c r="Q1782" i="1"/>
  <c r="N1782" i="1"/>
  <c r="M1782" i="1"/>
  <c r="L1782" i="1"/>
  <c r="I1782" i="1"/>
  <c r="Q1781" i="1"/>
  <c r="N1781" i="1"/>
  <c r="M1781" i="1"/>
  <c r="L1781" i="1"/>
  <c r="I1781" i="1"/>
  <c r="Q1780" i="1"/>
  <c r="N1780" i="1"/>
  <c r="M1780" i="1"/>
  <c r="L1780" i="1"/>
  <c r="I1780" i="1"/>
  <c r="Q1779" i="1"/>
  <c r="N1779" i="1"/>
  <c r="M1779" i="1"/>
  <c r="L1779" i="1"/>
  <c r="I1779" i="1"/>
  <c r="Q1778" i="1"/>
  <c r="N1778" i="1"/>
  <c r="M1778" i="1"/>
  <c r="L1778" i="1"/>
  <c r="I1778" i="1"/>
  <c r="Q1777" i="1"/>
  <c r="N1777" i="1"/>
  <c r="M1777" i="1"/>
  <c r="L1777" i="1"/>
  <c r="I1777" i="1"/>
  <c r="Q1776" i="1"/>
  <c r="N1776" i="1"/>
  <c r="M1776" i="1"/>
  <c r="L1776" i="1"/>
  <c r="I1776" i="1"/>
  <c r="Q1775" i="1"/>
  <c r="N1775" i="1"/>
  <c r="M1775" i="1"/>
  <c r="L1775" i="1"/>
  <c r="I1775" i="1"/>
  <c r="Q1774" i="1"/>
  <c r="N1774" i="1"/>
  <c r="M1774" i="1"/>
  <c r="L1774" i="1"/>
  <c r="I1774" i="1"/>
  <c r="Q1773" i="1"/>
  <c r="N1773" i="1"/>
  <c r="M1773" i="1"/>
  <c r="L1773" i="1"/>
  <c r="I1773" i="1"/>
  <c r="Q1772" i="1"/>
  <c r="N1772" i="1"/>
  <c r="M1772" i="1"/>
  <c r="L1772" i="1"/>
  <c r="I1772" i="1"/>
  <c r="Q1771" i="1"/>
  <c r="N1771" i="1"/>
  <c r="M1771" i="1"/>
  <c r="L1771" i="1"/>
  <c r="I1771" i="1"/>
  <c r="Q1770" i="1"/>
  <c r="N1770" i="1"/>
  <c r="M1770" i="1"/>
  <c r="L1770" i="1"/>
  <c r="I1770" i="1"/>
  <c r="Q1769" i="1"/>
  <c r="N1769" i="1"/>
  <c r="M1769" i="1"/>
  <c r="L1769" i="1"/>
  <c r="I1769" i="1"/>
  <c r="Q1768" i="1"/>
  <c r="N1768" i="1"/>
  <c r="M1768" i="1"/>
  <c r="L1768" i="1"/>
  <c r="I1768" i="1"/>
  <c r="Q1767" i="1"/>
  <c r="N1767" i="1"/>
  <c r="M1767" i="1"/>
  <c r="L1767" i="1"/>
  <c r="I1767" i="1"/>
  <c r="Q1766" i="1"/>
  <c r="N1766" i="1"/>
  <c r="M1766" i="1"/>
  <c r="L1766" i="1"/>
  <c r="I1766" i="1"/>
  <c r="Q1765" i="1"/>
  <c r="N1765" i="1"/>
  <c r="M1765" i="1"/>
  <c r="L1765" i="1"/>
  <c r="I1765" i="1"/>
  <c r="Q1764" i="1"/>
  <c r="N1764" i="1"/>
  <c r="M1764" i="1"/>
  <c r="L1764" i="1"/>
  <c r="I1764" i="1"/>
  <c r="Q1763" i="1"/>
  <c r="N1763" i="1"/>
  <c r="M1763" i="1"/>
  <c r="L1763" i="1"/>
  <c r="I1763" i="1"/>
  <c r="Q1762" i="1"/>
  <c r="N1762" i="1"/>
  <c r="M1762" i="1"/>
  <c r="L1762" i="1"/>
  <c r="I1762" i="1"/>
  <c r="Q1761" i="1"/>
  <c r="N1761" i="1"/>
  <c r="M1761" i="1"/>
  <c r="L1761" i="1"/>
  <c r="I1761" i="1"/>
  <c r="Q1760" i="1"/>
  <c r="N1760" i="1"/>
  <c r="M1760" i="1"/>
  <c r="L1760" i="1"/>
  <c r="I1760" i="1"/>
  <c r="Q1759" i="1"/>
  <c r="N1759" i="1"/>
  <c r="M1759" i="1"/>
  <c r="L1759" i="1"/>
  <c r="I1759" i="1"/>
  <c r="Q1758" i="1"/>
  <c r="N1758" i="1"/>
  <c r="M1758" i="1"/>
  <c r="L1758" i="1"/>
  <c r="I1758" i="1"/>
  <c r="Q1757" i="1"/>
  <c r="N1757" i="1"/>
  <c r="M1757" i="1"/>
  <c r="L1757" i="1"/>
  <c r="I1757" i="1"/>
  <c r="Q1756" i="1"/>
  <c r="N1756" i="1"/>
  <c r="M1756" i="1"/>
  <c r="L1756" i="1"/>
  <c r="I1756" i="1"/>
  <c r="Q1755" i="1"/>
  <c r="N1755" i="1"/>
  <c r="M1755" i="1"/>
  <c r="L1755" i="1"/>
  <c r="I1755" i="1"/>
  <c r="Q1754" i="1"/>
  <c r="N1754" i="1"/>
  <c r="M1754" i="1"/>
  <c r="L1754" i="1"/>
  <c r="I1754" i="1"/>
  <c r="Q1753" i="1"/>
  <c r="N1753" i="1"/>
  <c r="M1753" i="1"/>
  <c r="L1753" i="1"/>
  <c r="I1753" i="1"/>
  <c r="Q1752" i="1"/>
  <c r="N1752" i="1"/>
  <c r="M1752" i="1"/>
  <c r="L1752" i="1"/>
  <c r="I1752" i="1"/>
  <c r="Q1751" i="1"/>
  <c r="N1751" i="1"/>
  <c r="M1751" i="1"/>
  <c r="L1751" i="1"/>
  <c r="I1751" i="1"/>
  <c r="Q1750" i="1"/>
  <c r="N1750" i="1"/>
  <c r="M1750" i="1"/>
  <c r="L1750" i="1"/>
  <c r="I1750" i="1"/>
  <c r="Q1749" i="1"/>
  <c r="N1749" i="1"/>
  <c r="M1749" i="1"/>
  <c r="L1749" i="1"/>
  <c r="I1749" i="1"/>
  <c r="Q1748" i="1"/>
  <c r="N1748" i="1"/>
  <c r="M1748" i="1"/>
  <c r="L1748" i="1"/>
  <c r="I1748" i="1"/>
  <c r="Q1747" i="1"/>
  <c r="N1747" i="1"/>
  <c r="M1747" i="1"/>
  <c r="L1747" i="1"/>
  <c r="I1747" i="1"/>
  <c r="Q1746" i="1"/>
  <c r="N1746" i="1"/>
  <c r="M1746" i="1"/>
  <c r="L1746" i="1"/>
  <c r="I1746" i="1"/>
  <c r="Q1745" i="1"/>
  <c r="N1745" i="1"/>
  <c r="M1745" i="1"/>
  <c r="L1745" i="1"/>
  <c r="I1745" i="1"/>
  <c r="Q1744" i="1"/>
  <c r="N1744" i="1"/>
  <c r="M1744" i="1"/>
  <c r="L1744" i="1"/>
  <c r="I1744" i="1"/>
  <c r="Q1743" i="1"/>
  <c r="N1743" i="1"/>
  <c r="M1743" i="1"/>
  <c r="L1743" i="1"/>
  <c r="I1743" i="1"/>
  <c r="Q1742" i="1"/>
  <c r="N1742" i="1"/>
  <c r="M1742" i="1"/>
  <c r="L1742" i="1"/>
  <c r="I1742" i="1"/>
  <c r="Q1741" i="1"/>
  <c r="N1741" i="1"/>
  <c r="M1741" i="1"/>
  <c r="L1741" i="1"/>
  <c r="I1741" i="1"/>
  <c r="Q1740" i="1"/>
  <c r="N1740" i="1"/>
  <c r="M1740" i="1"/>
  <c r="L1740" i="1"/>
  <c r="I1740" i="1"/>
  <c r="Q1739" i="1"/>
  <c r="N1739" i="1"/>
  <c r="M1739" i="1"/>
  <c r="L1739" i="1"/>
  <c r="I1739" i="1"/>
  <c r="Q1738" i="1"/>
  <c r="N1738" i="1"/>
  <c r="M1738" i="1"/>
  <c r="L1738" i="1"/>
  <c r="I1738" i="1"/>
  <c r="Q1737" i="1"/>
  <c r="N1737" i="1"/>
  <c r="M1737" i="1"/>
  <c r="L1737" i="1"/>
  <c r="I1737" i="1"/>
  <c r="Q1736" i="1"/>
  <c r="N1736" i="1"/>
  <c r="M1736" i="1"/>
  <c r="L1736" i="1"/>
  <c r="I1736" i="1"/>
  <c r="Q1735" i="1"/>
  <c r="N1735" i="1"/>
  <c r="M1735" i="1"/>
  <c r="L1735" i="1"/>
  <c r="I1735" i="1"/>
  <c r="Q1734" i="1"/>
  <c r="N1734" i="1"/>
  <c r="M1734" i="1"/>
  <c r="L1734" i="1"/>
  <c r="I1734" i="1"/>
  <c r="Q1733" i="1"/>
  <c r="N1733" i="1"/>
  <c r="M1733" i="1"/>
  <c r="L1733" i="1"/>
  <c r="I1733" i="1"/>
  <c r="Q1732" i="1"/>
  <c r="N1732" i="1"/>
  <c r="M1732" i="1"/>
  <c r="L1732" i="1"/>
  <c r="I1732" i="1"/>
  <c r="Q1731" i="1"/>
  <c r="N1731" i="1"/>
  <c r="M1731" i="1"/>
  <c r="L1731" i="1"/>
  <c r="I1731" i="1"/>
  <c r="Q1730" i="1"/>
  <c r="N1730" i="1"/>
  <c r="M1730" i="1"/>
  <c r="L1730" i="1"/>
  <c r="I1730" i="1"/>
  <c r="Q1729" i="1"/>
  <c r="N1729" i="1"/>
  <c r="M1729" i="1"/>
  <c r="L1729" i="1"/>
  <c r="I1729" i="1"/>
  <c r="Q1728" i="1"/>
  <c r="N1728" i="1"/>
  <c r="M1728" i="1"/>
  <c r="L1728" i="1"/>
  <c r="I1728" i="1"/>
  <c r="Q1727" i="1"/>
  <c r="N1727" i="1"/>
  <c r="M1727" i="1"/>
  <c r="L1727" i="1"/>
  <c r="I1727" i="1"/>
  <c r="Q1726" i="1"/>
  <c r="N1726" i="1"/>
  <c r="M1726" i="1"/>
  <c r="L1726" i="1"/>
  <c r="I1726" i="1"/>
  <c r="Q1725" i="1"/>
  <c r="N1725" i="1"/>
  <c r="M1725" i="1"/>
  <c r="L1725" i="1"/>
  <c r="I1725" i="1"/>
  <c r="Q1724" i="1"/>
  <c r="N1724" i="1"/>
  <c r="M1724" i="1"/>
  <c r="L1724" i="1"/>
  <c r="I1724" i="1"/>
  <c r="Q1723" i="1"/>
  <c r="N1723" i="1"/>
  <c r="M1723" i="1"/>
  <c r="L1723" i="1"/>
  <c r="I1723" i="1"/>
  <c r="Q1722" i="1"/>
  <c r="N1722" i="1"/>
  <c r="M1722" i="1"/>
  <c r="L1722" i="1"/>
  <c r="I1722" i="1"/>
  <c r="Q1721" i="1"/>
  <c r="N1721" i="1"/>
  <c r="M1721" i="1"/>
  <c r="L1721" i="1"/>
  <c r="I1721" i="1"/>
  <c r="Q1720" i="1"/>
  <c r="N1720" i="1"/>
  <c r="M1720" i="1"/>
  <c r="L1720" i="1"/>
  <c r="I1720" i="1"/>
  <c r="Q1719" i="1"/>
  <c r="N1719" i="1"/>
  <c r="M1719" i="1"/>
  <c r="L1719" i="1"/>
  <c r="I1719" i="1"/>
  <c r="Q1718" i="1"/>
  <c r="N1718" i="1"/>
  <c r="M1718" i="1"/>
  <c r="L1718" i="1"/>
  <c r="I1718" i="1"/>
  <c r="Q1717" i="1"/>
  <c r="N1717" i="1"/>
  <c r="M1717" i="1"/>
  <c r="L1717" i="1"/>
  <c r="I1717" i="1"/>
  <c r="Q1716" i="1"/>
  <c r="N1716" i="1"/>
  <c r="M1716" i="1"/>
  <c r="L1716" i="1"/>
  <c r="I1716" i="1"/>
  <c r="Q1715" i="1"/>
  <c r="N1715" i="1"/>
  <c r="M1715" i="1"/>
  <c r="L1715" i="1"/>
  <c r="I1715" i="1"/>
  <c r="Q1714" i="1"/>
  <c r="N1714" i="1"/>
  <c r="M1714" i="1"/>
  <c r="L1714" i="1"/>
  <c r="I1714" i="1"/>
  <c r="Q1713" i="1"/>
  <c r="N1713" i="1"/>
  <c r="M1713" i="1"/>
  <c r="L1713" i="1"/>
  <c r="I1713" i="1"/>
  <c r="Q1712" i="1"/>
  <c r="N1712" i="1"/>
  <c r="M1712" i="1"/>
  <c r="L1712" i="1"/>
  <c r="I1712" i="1"/>
  <c r="Q1711" i="1"/>
  <c r="N1711" i="1"/>
  <c r="M1711" i="1"/>
  <c r="L1711" i="1"/>
  <c r="I1711" i="1"/>
  <c r="Q1710" i="1"/>
  <c r="N1710" i="1"/>
  <c r="M1710" i="1"/>
  <c r="L1710" i="1"/>
  <c r="I1710" i="1"/>
  <c r="Q1709" i="1"/>
  <c r="N1709" i="1"/>
  <c r="M1709" i="1"/>
  <c r="L1709" i="1"/>
  <c r="I1709" i="1"/>
  <c r="Q1708" i="1"/>
  <c r="N1708" i="1"/>
  <c r="M1708" i="1"/>
  <c r="L1708" i="1"/>
  <c r="I1708" i="1"/>
  <c r="Q1707" i="1"/>
  <c r="N1707" i="1"/>
  <c r="M1707" i="1"/>
  <c r="L1707" i="1"/>
  <c r="I1707" i="1"/>
  <c r="Q1706" i="1"/>
  <c r="N1706" i="1"/>
  <c r="M1706" i="1"/>
  <c r="L1706" i="1"/>
  <c r="I1706" i="1"/>
  <c r="Q1705" i="1"/>
  <c r="N1705" i="1"/>
  <c r="M1705" i="1"/>
  <c r="L1705" i="1"/>
  <c r="I1705" i="1"/>
  <c r="Q1704" i="1"/>
  <c r="N1704" i="1"/>
  <c r="M1704" i="1"/>
  <c r="L1704" i="1"/>
  <c r="I1704" i="1"/>
  <c r="Q1703" i="1"/>
  <c r="N1703" i="1"/>
  <c r="M1703" i="1"/>
  <c r="L1703" i="1"/>
  <c r="I1703" i="1"/>
  <c r="Q1702" i="1"/>
  <c r="N1702" i="1"/>
  <c r="M1702" i="1"/>
  <c r="L1702" i="1"/>
  <c r="I1702" i="1"/>
  <c r="Q1701" i="1"/>
  <c r="N1701" i="1"/>
  <c r="M1701" i="1"/>
  <c r="L1701" i="1"/>
  <c r="I1701" i="1"/>
  <c r="Q1700" i="1"/>
  <c r="N1700" i="1"/>
  <c r="M1700" i="1"/>
  <c r="L1700" i="1"/>
  <c r="I1700" i="1"/>
  <c r="Q1699" i="1"/>
  <c r="N1699" i="1"/>
  <c r="M1699" i="1"/>
  <c r="L1699" i="1"/>
  <c r="I1699" i="1"/>
  <c r="Q1698" i="1"/>
  <c r="N1698" i="1"/>
  <c r="M1698" i="1"/>
  <c r="L1698" i="1"/>
  <c r="I1698" i="1"/>
  <c r="Q1697" i="1"/>
  <c r="N1697" i="1"/>
  <c r="M1697" i="1"/>
  <c r="L1697" i="1"/>
  <c r="I1697" i="1"/>
  <c r="Q1696" i="1"/>
  <c r="N1696" i="1"/>
  <c r="M1696" i="1"/>
  <c r="L1696" i="1"/>
  <c r="I1696" i="1"/>
  <c r="Q1695" i="1"/>
  <c r="N1695" i="1"/>
  <c r="M1695" i="1"/>
  <c r="L1695" i="1"/>
  <c r="I1695" i="1"/>
  <c r="Q1694" i="1"/>
  <c r="N1694" i="1"/>
  <c r="M1694" i="1"/>
  <c r="L1694" i="1"/>
  <c r="I1694" i="1"/>
  <c r="Q1693" i="1"/>
  <c r="N1693" i="1"/>
  <c r="M1693" i="1"/>
  <c r="L1693" i="1"/>
  <c r="I1693" i="1"/>
  <c r="Q1692" i="1"/>
  <c r="N1692" i="1"/>
  <c r="M1692" i="1"/>
  <c r="L1692" i="1"/>
  <c r="I1692" i="1"/>
  <c r="Q1691" i="1"/>
  <c r="N1691" i="1"/>
  <c r="M1691" i="1"/>
  <c r="L1691" i="1"/>
  <c r="I1691" i="1"/>
  <c r="Q1690" i="1"/>
  <c r="N1690" i="1"/>
  <c r="M1690" i="1"/>
  <c r="L1690" i="1"/>
  <c r="I1690" i="1"/>
  <c r="Q1689" i="1"/>
  <c r="N1689" i="1"/>
  <c r="M1689" i="1"/>
  <c r="L1689" i="1"/>
  <c r="I1689" i="1"/>
  <c r="Q1688" i="1"/>
  <c r="N1688" i="1"/>
  <c r="M1688" i="1"/>
  <c r="L1688" i="1"/>
  <c r="I1688" i="1"/>
  <c r="Q1687" i="1"/>
  <c r="N1687" i="1"/>
  <c r="M1687" i="1"/>
  <c r="L1687" i="1"/>
  <c r="I1687" i="1"/>
  <c r="Q1686" i="1"/>
  <c r="N1686" i="1"/>
  <c r="M1686" i="1"/>
  <c r="L1686" i="1"/>
  <c r="I1686" i="1"/>
  <c r="Q1685" i="1"/>
  <c r="N1685" i="1"/>
  <c r="M1685" i="1"/>
  <c r="L1685" i="1"/>
  <c r="I1685" i="1"/>
  <c r="Q1684" i="1"/>
  <c r="N1684" i="1"/>
  <c r="M1684" i="1"/>
  <c r="L1684" i="1"/>
  <c r="I1684" i="1"/>
  <c r="Q1683" i="1"/>
  <c r="N1683" i="1"/>
  <c r="M1683" i="1"/>
  <c r="L1683" i="1"/>
  <c r="I1683" i="1"/>
  <c r="Q1682" i="1"/>
  <c r="N1682" i="1"/>
  <c r="M1682" i="1"/>
  <c r="L1682" i="1"/>
  <c r="I1682" i="1"/>
  <c r="Q1681" i="1"/>
  <c r="N1681" i="1"/>
  <c r="M1681" i="1"/>
  <c r="L1681" i="1"/>
  <c r="I1681" i="1"/>
  <c r="Q1680" i="1"/>
  <c r="N1680" i="1"/>
  <c r="M1680" i="1"/>
  <c r="L1680" i="1"/>
  <c r="I1680" i="1"/>
  <c r="Q1679" i="1"/>
  <c r="N1679" i="1"/>
  <c r="M1679" i="1"/>
  <c r="L1679" i="1"/>
  <c r="I1679" i="1"/>
  <c r="Q1678" i="1"/>
  <c r="N1678" i="1"/>
  <c r="M1678" i="1"/>
  <c r="L1678" i="1"/>
  <c r="I1678" i="1"/>
  <c r="Q1677" i="1"/>
  <c r="N1677" i="1"/>
  <c r="M1677" i="1"/>
  <c r="L1677" i="1"/>
  <c r="I1677" i="1"/>
  <c r="Q1676" i="1"/>
  <c r="N1676" i="1"/>
  <c r="M1676" i="1"/>
  <c r="L1676" i="1"/>
  <c r="I1676" i="1"/>
  <c r="Q1675" i="1"/>
  <c r="N1675" i="1"/>
  <c r="M1675" i="1"/>
  <c r="L1675" i="1"/>
  <c r="I1675" i="1"/>
  <c r="Q1674" i="1"/>
  <c r="N1674" i="1"/>
  <c r="M1674" i="1"/>
  <c r="L1674" i="1"/>
  <c r="I1674" i="1"/>
  <c r="Q1673" i="1"/>
  <c r="N1673" i="1"/>
  <c r="M1673" i="1"/>
  <c r="L1673" i="1"/>
  <c r="I1673" i="1"/>
  <c r="Q1672" i="1"/>
  <c r="N1672" i="1"/>
  <c r="M1672" i="1"/>
  <c r="L1672" i="1"/>
  <c r="I1672" i="1"/>
  <c r="Q1671" i="1"/>
  <c r="N1671" i="1"/>
  <c r="M1671" i="1"/>
  <c r="L1671" i="1"/>
  <c r="I1671" i="1"/>
  <c r="Q1670" i="1"/>
  <c r="N1670" i="1"/>
  <c r="M1670" i="1"/>
  <c r="L1670" i="1"/>
  <c r="I1670" i="1"/>
  <c r="Q1669" i="1"/>
  <c r="N1669" i="1"/>
  <c r="M1669" i="1"/>
  <c r="L1669" i="1"/>
  <c r="I1669" i="1"/>
  <c r="Q1668" i="1"/>
  <c r="N1668" i="1"/>
  <c r="M1668" i="1"/>
  <c r="L1668" i="1"/>
  <c r="I1668" i="1"/>
  <c r="Q1667" i="1"/>
  <c r="N1667" i="1"/>
  <c r="M1667" i="1"/>
  <c r="L1667" i="1"/>
  <c r="I1667" i="1"/>
  <c r="Q1666" i="1"/>
  <c r="N1666" i="1"/>
  <c r="M1666" i="1"/>
  <c r="L1666" i="1"/>
  <c r="I1666" i="1"/>
  <c r="Q1665" i="1"/>
  <c r="N1665" i="1"/>
  <c r="M1665" i="1"/>
  <c r="L1665" i="1"/>
  <c r="I1665" i="1"/>
  <c r="Q1664" i="1"/>
  <c r="N1664" i="1"/>
  <c r="M1664" i="1"/>
  <c r="L1664" i="1"/>
  <c r="I1664" i="1"/>
  <c r="Q1663" i="1"/>
  <c r="N1663" i="1"/>
  <c r="M1663" i="1"/>
  <c r="L1663" i="1"/>
  <c r="I1663" i="1"/>
  <c r="Q1662" i="1"/>
  <c r="N1662" i="1"/>
  <c r="M1662" i="1"/>
  <c r="L1662" i="1"/>
  <c r="I1662" i="1"/>
  <c r="Q1661" i="1"/>
  <c r="N1661" i="1"/>
  <c r="M1661" i="1"/>
  <c r="L1661" i="1"/>
  <c r="I1661" i="1"/>
  <c r="Q1660" i="1"/>
  <c r="N1660" i="1"/>
  <c r="M1660" i="1"/>
  <c r="L1660" i="1"/>
  <c r="I1660" i="1"/>
  <c r="Q1659" i="1"/>
  <c r="N1659" i="1"/>
  <c r="M1659" i="1"/>
  <c r="L1659" i="1"/>
  <c r="I1659" i="1"/>
  <c r="Q1658" i="1"/>
  <c r="N1658" i="1"/>
  <c r="M1658" i="1"/>
  <c r="L1658" i="1"/>
  <c r="I1658" i="1"/>
  <c r="Q1657" i="1"/>
  <c r="N1657" i="1"/>
  <c r="M1657" i="1"/>
  <c r="L1657" i="1"/>
  <c r="I1657" i="1"/>
  <c r="Q1656" i="1"/>
  <c r="N1656" i="1"/>
  <c r="M1656" i="1"/>
  <c r="L1656" i="1"/>
  <c r="I1656" i="1"/>
  <c r="Q1655" i="1"/>
  <c r="N1655" i="1"/>
  <c r="M1655" i="1"/>
  <c r="L1655" i="1"/>
  <c r="I1655" i="1"/>
  <c r="Q1654" i="1"/>
  <c r="N1654" i="1"/>
  <c r="M1654" i="1"/>
  <c r="L1654" i="1"/>
  <c r="I1654" i="1"/>
  <c r="Q1653" i="1"/>
  <c r="N1653" i="1"/>
  <c r="M1653" i="1"/>
  <c r="L1653" i="1"/>
  <c r="I1653" i="1"/>
  <c r="Q1652" i="1"/>
  <c r="N1652" i="1"/>
  <c r="M1652" i="1"/>
  <c r="L1652" i="1"/>
  <c r="I1652" i="1"/>
  <c r="Q1651" i="1"/>
  <c r="N1651" i="1"/>
  <c r="M1651" i="1"/>
  <c r="L1651" i="1"/>
  <c r="I1651" i="1"/>
  <c r="Q1650" i="1"/>
  <c r="N1650" i="1"/>
  <c r="M1650" i="1"/>
  <c r="L1650" i="1"/>
  <c r="I1650" i="1"/>
  <c r="Q1649" i="1"/>
  <c r="N1649" i="1"/>
  <c r="M1649" i="1"/>
  <c r="L1649" i="1"/>
  <c r="I1649" i="1"/>
  <c r="Q1648" i="1"/>
  <c r="N1648" i="1"/>
  <c r="M1648" i="1"/>
  <c r="L1648" i="1"/>
  <c r="I1648" i="1"/>
  <c r="Q1647" i="1"/>
  <c r="N1647" i="1"/>
  <c r="M1647" i="1"/>
  <c r="L1647" i="1"/>
  <c r="I1647" i="1"/>
  <c r="Q1646" i="1"/>
  <c r="N1646" i="1"/>
  <c r="M1646" i="1"/>
  <c r="L1646" i="1"/>
  <c r="I1646" i="1"/>
  <c r="Q1645" i="1"/>
  <c r="N1645" i="1"/>
  <c r="M1645" i="1"/>
  <c r="L1645" i="1"/>
  <c r="I1645" i="1"/>
  <c r="Q1644" i="1"/>
  <c r="N1644" i="1"/>
  <c r="M1644" i="1"/>
  <c r="L1644" i="1"/>
  <c r="I1644" i="1"/>
  <c r="Q1643" i="1"/>
  <c r="N1643" i="1"/>
  <c r="M1643" i="1"/>
  <c r="L1643" i="1"/>
  <c r="I1643" i="1"/>
  <c r="Q1642" i="1"/>
  <c r="N1642" i="1"/>
  <c r="M1642" i="1"/>
  <c r="L1642" i="1"/>
  <c r="I1642" i="1"/>
  <c r="Q1641" i="1"/>
  <c r="N1641" i="1"/>
  <c r="M1641" i="1"/>
  <c r="L1641" i="1"/>
  <c r="I1641" i="1"/>
  <c r="Q1640" i="1"/>
  <c r="N1640" i="1"/>
  <c r="M1640" i="1"/>
  <c r="L1640" i="1"/>
  <c r="I1640" i="1"/>
  <c r="Q1639" i="1"/>
  <c r="N1639" i="1"/>
  <c r="M1639" i="1"/>
  <c r="L1639" i="1"/>
  <c r="I1639" i="1"/>
  <c r="Q1638" i="1"/>
  <c r="N1638" i="1"/>
  <c r="M1638" i="1"/>
  <c r="L1638" i="1"/>
  <c r="I1638" i="1"/>
  <c r="Q1637" i="1"/>
  <c r="N1637" i="1"/>
  <c r="M1637" i="1"/>
  <c r="L1637" i="1"/>
  <c r="I1637" i="1"/>
  <c r="Q1636" i="1"/>
  <c r="N1636" i="1"/>
  <c r="M1636" i="1"/>
  <c r="L1636" i="1"/>
  <c r="I1636" i="1"/>
  <c r="Q1635" i="1"/>
  <c r="N1635" i="1"/>
  <c r="M1635" i="1"/>
  <c r="L1635" i="1"/>
  <c r="I1635" i="1"/>
  <c r="Q1634" i="1"/>
  <c r="N1634" i="1"/>
  <c r="M1634" i="1"/>
  <c r="L1634" i="1"/>
  <c r="I1634" i="1"/>
  <c r="Q1633" i="1"/>
  <c r="N1633" i="1"/>
  <c r="M1633" i="1"/>
  <c r="L1633" i="1"/>
  <c r="I1633" i="1"/>
  <c r="Q1632" i="1"/>
  <c r="N1632" i="1"/>
  <c r="M1632" i="1"/>
  <c r="L1632" i="1"/>
  <c r="I1632" i="1"/>
  <c r="Q1631" i="1"/>
  <c r="N1631" i="1"/>
  <c r="M1631" i="1"/>
  <c r="L1631" i="1"/>
  <c r="I1631" i="1"/>
  <c r="Q1630" i="1"/>
  <c r="N1630" i="1"/>
  <c r="M1630" i="1"/>
  <c r="L1630" i="1"/>
  <c r="I1630" i="1"/>
  <c r="Q1629" i="1"/>
  <c r="N1629" i="1"/>
  <c r="M1629" i="1"/>
  <c r="L1629" i="1"/>
  <c r="I1629" i="1"/>
  <c r="Q1628" i="1"/>
  <c r="N1628" i="1"/>
  <c r="M1628" i="1"/>
  <c r="L1628" i="1"/>
  <c r="I1628" i="1"/>
  <c r="Q1627" i="1"/>
  <c r="N1627" i="1"/>
  <c r="M1627" i="1"/>
  <c r="L1627" i="1"/>
  <c r="I1627" i="1"/>
  <c r="Q1626" i="1"/>
  <c r="N1626" i="1"/>
  <c r="M1626" i="1"/>
  <c r="L1626" i="1"/>
  <c r="I1626" i="1"/>
  <c r="Q1625" i="1"/>
  <c r="N1625" i="1"/>
  <c r="M1625" i="1"/>
  <c r="L1625" i="1"/>
  <c r="I1625" i="1"/>
  <c r="Q1624" i="1"/>
  <c r="N1624" i="1"/>
  <c r="M1624" i="1"/>
  <c r="L1624" i="1"/>
  <c r="I1624" i="1"/>
  <c r="Q1623" i="1"/>
  <c r="N1623" i="1"/>
  <c r="M1623" i="1"/>
  <c r="L1623" i="1"/>
  <c r="I1623" i="1"/>
  <c r="Q1622" i="1"/>
  <c r="N1622" i="1"/>
  <c r="M1622" i="1"/>
  <c r="L1622" i="1"/>
  <c r="I1622" i="1"/>
  <c r="Q1621" i="1"/>
  <c r="N1621" i="1"/>
  <c r="M1621" i="1"/>
  <c r="L1621" i="1"/>
  <c r="I1621" i="1"/>
  <c r="Q1620" i="1"/>
  <c r="N1620" i="1"/>
  <c r="M1620" i="1"/>
  <c r="L1620" i="1"/>
  <c r="I1620" i="1"/>
  <c r="Q1619" i="1"/>
  <c r="N1619" i="1"/>
  <c r="M1619" i="1"/>
  <c r="L1619" i="1"/>
  <c r="I1619" i="1"/>
  <c r="Q1618" i="1"/>
  <c r="N1618" i="1"/>
  <c r="M1618" i="1"/>
  <c r="L1618" i="1"/>
  <c r="I1618" i="1"/>
  <c r="Q1617" i="1"/>
  <c r="N1617" i="1"/>
  <c r="M1617" i="1"/>
  <c r="L1617" i="1"/>
  <c r="I1617" i="1"/>
  <c r="Q1616" i="1"/>
  <c r="N1616" i="1"/>
  <c r="M1616" i="1"/>
  <c r="L1616" i="1"/>
  <c r="I1616" i="1"/>
  <c r="Q1615" i="1"/>
  <c r="N1615" i="1"/>
  <c r="M1615" i="1"/>
  <c r="L1615" i="1"/>
  <c r="I1615" i="1"/>
  <c r="Q1614" i="1"/>
  <c r="N1614" i="1"/>
  <c r="M1614" i="1"/>
  <c r="L1614" i="1"/>
  <c r="I1614" i="1"/>
  <c r="Q1613" i="1"/>
  <c r="N1613" i="1"/>
  <c r="M1613" i="1"/>
  <c r="L1613" i="1"/>
  <c r="I1613" i="1"/>
  <c r="Q1612" i="1"/>
  <c r="N1612" i="1"/>
  <c r="M1612" i="1"/>
  <c r="L1612" i="1"/>
  <c r="I1612" i="1"/>
  <c r="Q1611" i="1"/>
  <c r="N1611" i="1"/>
  <c r="M1611" i="1"/>
  <c r="L1611" i="1"/>
  <c r="I1611" i="1"/>
  <c r="Q1610" i="1"/>
  <c r="N1610" i="1"/>
  <c r="M1610" i="1"/>
  <c r="L1610" i="1"/>
  <c r="I1610" i="1"/>
  <c r="Q1609" i="1"/>
  <c r="N1609" i="1"/>
  <c r="M1609" i="1"/>
  <c r="L1609" i="1"/>
  <c r="I1609" i="1"/>
  <c r="Q1608" i="1"/>
  <c r="N1608" i="1"/>
  <c r="M1608" i="1"/>
  <c r="L1608" i="1"/>
  <c r="I1608" i="1"/>
  <c r="Q1607" i="1"/>
  <c r="N1607" i="1"/>
  <c r="M1607" i="1"/>
  <c r="L1607" i="1"/>
  <c r="I1607" i="1"/>
  <c r="Q1606" i="1"/>
  <c r="N1606" i="1"/>
  <c r="M1606" i="1"/>
  <c r="L1606" i="1"/>
  <c r="I1606" i="1"/>
  <c r="Q1605" i="1"/>
  <c r="N1605" i="1"/>
  <c r="M1605" i="1"/>
  <c r="L1605" i="1"/>
  <c r="I1605" i="1"/>
  <c r="Q1604" i="1"/>
  <c r="N1604" i="1"/>
  <c r="M1604" i="1"/>
  <c r="L1604" i="1"/>
  <c r="I1604" i="1"/>
  <c r="Q1603" i="1"/>
  <c r="N1603" i="1"/>
  <c r="M1603" i="1"/>
  <c r="L1603" i="1"/>
  <c r="I1603" i="1"/>
  <c r="Q1602" i="1"/>
  <c r="N1602" i="1"/>
  <c r="M1602" i="1"/>
  <c r="L1602" i="1"/>
  <c r="I1602" i="1"/>
  <c r="Q1601" i="1"/>
  <c r="N1601" i="1"/>
  <c r="M1601" i="1"/>
  <c r="L1601" i="1"/>
  <c r="I1601" i="1"/>
  <c r="Q1600" i="1"/>
  <c r="N1600" i="1"/>
  <c r="M1600" i="1"/>
  <c r="L1600" i="1"/>
  <c r="I1600" i="1"/>
  <c r="Q1599" i="1"/>
  <c r="N1599" i="1"/>
  <c r="M1599" i="1"/>
  <c r="L1599" i="1"/>
  <c r="I1599" i="1"/>
  <c r="Q1598" i="1"/>
  <c r="N1598" i="1"/>
  <c r="M1598" i="1"/>
  <c r="L1598" i="1"/>
  <c r="I1598" i="1"/>
  <c r="Q1597" i="1"/>
  <c r="N1597" i="1"/>
  <c r="M1597" i="1"/>
  <c r="L1597" i="1"/>
  <c r="I1597" i="1"/>
  <c r="Q1596" i="1"/>
  <c r="N1596" i="1"/>
  <c r="M1596" i="1"/>
  <c r="L1596" i="1"/>
  <c r="I1596" i="1"/>
  <c r="Q1595" i="1"/>
  <c r="N1595" i="1"/>
  <c r="M1595" i="1"/>
  <c r="L1595" i="1"/>
  <c r="I1595" i="1"/>
  <c r="Q1594" i="1"/>
  <c r="N1594" i="1"/>
  <c r="M1594" i="1"/>
  <c r="L1594" i="1"/>
  <c r="I1594" i="1"/>
  <c r="Q1593" i="1"/>
  <c r="N1593" i="1"/>
  <c r="M1593" i="1"/>
  <c r="L1593" i="1"/>
  <c r="I1593" i="1"/>
  <c r="Q1592" i="1"/>
  <c r="N1592" i="1"/>
  <c r="M1592" i="1"/>
  <c r="L1592" i="1"/>
  <c r="I1592" i="1"/>
  <c r="Q1591" i="1"/>
  <c r="N1591" i="1"/>
  <c r="M1591" i="1"/>
  <c r="L1591" i="1"/>
  <c r="I1591" i="1"/>
  <c r="Q1590" i="1"/>
  <c r="N1590" i="1"/>
  <c r="M1590" i="1"/>
  <c r="L1590" i="1"/>
  <c r="I1590" i="1"/>
  <c r="Q1589" i="1"/>
  <c r="N1589" i="1"/>
  <c r="M1589" i="1"/>
  <c r="L1589" i="1"/>
  <c r="I1589" i="1"/>
  <c r="Q1588" i="1"/>
  <c r="N1588" i="1"/>
  <c r="M1588" i="1"/>
  <c r="L1588" i="1"/>
  <c r="I1588" i="1"/>
  <c r="Q1587" i="1"/>
  <c r="N1587" i="1"/>
  <c r="M1587" i="1"/>
  <c r="L1587" i="1"/>
  <c r="I1587" i="1"/>
  <c r="Q1586" i="1"/>
  <c r="N1586" i="1"/>
  <c r="M1586" i="1"/>
  <c r="L1586" i="1"/>
  <c r="I1586" i="1"/>
  <c r="Q1585" i="1"/>
  <c r="N1585" i="1"/>
  <c r="M1585" i="1"/>
  <c r="L1585" i="1"/>
  <c r="I1585" i="1"/>
  <c r="Q1584" i="1"/>
  <c r="N1584" i="1"/>
  <c r="M1584" i="1"/>
  <c r="L1584" i="1"/>
  <c r="I1584" i="1"/>
  <c r="Q1583" i="1"/>
  <c r="N1583" i="1"/>
  <c r="M1583" i="1"/>
  <c r="L1583" i="1"/>
  <c r="I1583" i="1"/>
  <c r="Q1582" i="1"/>
  <c r="N1582" i="1"/>
  <c r="M1582" i="1"/>
  <c r="L1582" i="1"/>
  <c r="I1582" i="1"/>
  <c r="Q1581" i="1"/>
  <c r="N1581" i="1"/>
  <c r="M1581" i="1"/>
  <c r="L1581" i="1"/>
  <c r="I1581" i="1"/>
  <c r="Q1580" i="1"/>
  <c r="N1580" i="1"/>
  <c r="M1580" i="1"/>
  <c r="L1580" i="1"/>
  <c r="I1580" i="1"/>
  <c r="Q1579" i="1"/>
  <c r="N1579" i="1"/>
  <c r="M1579" i="1"/>
  <c r="L1579" i="1"/>
  <c r="I1579" i="1"/>
  <c r="Q1578" i="1"/>
  <c r="N1578" i="1"/>
  <c r="M1578" i="1"/>
  <c r="L1578" i="1"/>
  <c r="I1578" i="1"/>
  <c r="Q1577" i="1"/>
  <c r="N1577" i="1"/>
  <c r="M1577" i="1"/>
  <c r="L1577" i="1"/>
  <c r="I1577" i="1"/>
  <c r="Q1576" i="1"/>
  <c r="N1576" i="1"/>
  <c r="M1576" i="1"/>
  <c r="L1576" i="1"/>
  <c r="I1576" i="1"/>
  <c r="Q1575" i="1"/>
  <c r="N1575" i="1"/>
  <c r="M1575" i="1"/>
  <c r="L1575" i="1"/>
  <c r="I1575" i="1"/>
  <c r="Q1574" i="1"/>
  <c r="N1574" i="1"/>
  <c r="M1574" i="1"/>
  <c r="L1574" i="1"/>
  <c r="I1574" i="1"/>
  <c r="Q1573" i="1"/>
  <c r="N1573" i="1"/>
  <c r="M1573" i="1"/>
  <c r="L1573" i="1"/>
  <c r="I1573" i="1"/>
  <c r="Q1572" i="1"/>
  <c r="N1572" i="1"/>
  <c r="M1572" i="1"/>
  <c r="L1572" i="1"/>
  <c r="I1572" i="1"/>
  <c r="Q1571" i="1"/>
  <c r="N1571" i="1"/>
  <c r="M1571" i="1"/>
  <c r="L1571" i="1"/>
  <c r="I1571" i="1"/>
  <c r="Q1570" i="1"/>
  <c r="N1570" i="1"/>
  <c r="M1570" i="1"/>
  <c r="L1570" i="1"/>
  <c r="I1570" i="1"/>
  <c r="Q1569" i="1"/>
  <c r="N1569" i="1"/>
  <c r="M1569" i="1"/>
  <c r="L1569" i="1"/>
  <c r="I1569" i="1"/>
  <c r="Q1568" i="1"/>
  <c r="N1568" i="1"/>
  <c r="M1568" i="1"/>
  <c r="L1568" i="1"/>
  <c r="I1568" i="1"/>
  <c r="Q1567" i="1"/>
  <c r="N1567" i="1"/>
  <c r="M1567" i="1"/>
  <c r="L1567" i="1"/>
  <c r="I1567" i="1"/>
  <c r="Q1566" i="1"/>
  <c r="N1566" i="1"/>
  <c r="M1566" i="1"/>
  <c r="L1566" i="1"/>
  <c r="I1566" i="1"/>
  <c r="Q1565" i="1"/>
  <c r="N1565" i="1"/>
  <c r="M1565" i="1"/>
  <c r="L1565" i="1"/>
  <c r="I1565" i="1"/>
  <c r="Q1564" i="1"/>
  <c r="N1564" i="1"/>
  <c r="M1564" i="1"/>
  <c r="L1564" i="1"/>
  <c r="I1564" i="1"/>
  <c r="Q1563" i="1"/>
  <c r="N1563" i="1"/>
  <c r="M1563" i="1"/>
  <c r="L1563" i="1"/>
  <c r="I1563" i="1"/>
  <c r="Q1562" i="1"/>
  <c r="N1562" i="1"/>
  <c r="M1562" i="1"/>
  <c r="L1562" i="1"/>
  <c r="I1562" i="1"/>
  <c r="Q1561" i="1"/>
  <c r="N1561" i="1"/>
  <c r="M1561" i="1"/>
  <c r="L1561" i="1"/>
  <c r="I1561" i="1"/>
  <c r="Q1560" i="1"/>
  <c r="N1560" i="1"/>
  <c r="M1560" i="1"/>
  <c r="L1560" i="1"/>
  <c r="I1560" i="1"/>
  <c r="Q1559" i="1"/>
  <c r="N1559" i="1"/>
  <c r="M1559" i="1"/>
  <c r="L1559" i="1"/>
  <c r="I1559" i="1"/>
  <c r="Q1558" i="1"/>
  <c r="N1558" i="1"/>
  <c r="M1558" i="1"/>
  <c r="L1558" i="1"/>
  <c r="I1558" i="1"/>
  <c r="Q1557" i="1"/>
  <c r="N1557" i="1"/>
  <c r="M1557" i="1"/>
  <c r="L1557" i="1"/>
  <c r="I1557" i="1"/>
  <c r="Q1556" i="1"/>
  <c r="N1556" i="1"/>
  <c r="M1556" i="1"/>
  <c r="L1556" i="1"/>
  <c r="I1556" i="1"/>
  <c r="Q1555" i="1"/>
  <c r="N1555" i="1"/>
  <c r="M1555" i="1"/>
  <c r="L1555" i="1"/>
  <c r="I1555" i="1"/>
  <c r="Q1554" i="1"/>
  <c r="N1554" i="1"/>
  <c r="M1554" i="1"/>
  <c r="L1554" i="1"/>
  <c r="I1554" i="1"/>
  <c r="Q1553" i="1"/>
  <c r="N1553" i="1"/>
  <c r="M1553" i="1"/>
  <c r="L1553" i="1"/>
  <c r="I1553" i="1"/>
  <c r="Q1552" i="1"/>
  <c r="N1552" i="1"/>
  <c r="M1552" i="1"/>
  <c r="L1552" i="1"/>
  <c r="I1552" i="1"/>
  <c r="Q1551" i="1"/>
  <c r="N1551" i="1"/>
  <c r="M1551" i="1"/>
  <c r="L1551" i="1"/>
  <c r="I1551" i="1"/>
  <c r="Q1550" i="1"/>
  <c r="N1550" i="1"/>
  <c r="M1550" i="1"/>
  <c r="L1550" i="1"/>
  <c r="I1550" i="1"/>
  <c r="Q1549" i="1"/>
  <c r="N1549" i="1"/>
  <c r="M1549" i="1"/>
  <c r="L1549" i="1"/>
  <c r="I1549" i="1"/>
  <c r="Q1548" i="1"/>
  <c r="N1548" i="1"/>
  <c r="M1548" i="1"/>
  <c r="L1548" i="1"/>
  <c r="I1548" i="1"/>
  <c r="Q1547" i="1"/>
  <c r="N1547" i="1"/>
  <c r="M1547" i="1"/>
  <c r="L1547" i="1"/>
  <c r="I1547" i="1"/>
  <c r="Q1546" i="1"/>
  <c r="N1546" i="1"/>
  <c r="M1546" i="1"/>
  <c r="L1546" i="1"/>
  <c r="I1546" i="1"/>
  <c r="Q1545" i="1"/>
  <c r="N1545" i="1"/>
  <c r="M1545" i="1"/>
  <c r="L1545" i="1"/>
  <c r="I1545" i="1"/>
  <c r="Q1544" i="1"/>
  <c r="N1544" i="1"/>
  <c r="M1544" i="1"/>
  <c r="L1544" i="1"/>
  <c r="I1544" i="1"/>
  <c r="Q1543" i="1"/>
  <c r="N1543" i="1"/>
  <c r="M1543" i="1"/>
  <c r="L1543" i="1"/>
  <c r="I1543" i="1"/>
  <c r="Q1542" i="1"/>
  <c r="N1542" i="1"/>
  <c r="M1542" i="1"/>
  <c r="L1542" i="1"/>
  <c r="I1542" i="1"/>
  <c r="Q1541" i="1"/>
  <c r="N1541" i="1"/>
  <c r="M1541" i="1"/>
  <c r="L1541" i="1"/>
  <c r="I1541" i="1"/>
  <c r="Q1540" i="1"/>
  <c r="N1540" i="1"/>
  <c r="M1540" i="1"/>
  <c r="L1540" i="1"/>
  <c r="I1540" i="1"/>
  <c r="Q1539" i="1"/>
  <c r="N1539" i="1"/>
  <c r="M1539" i="1"/>
  <c r="L1539" i="1"/>
  <c r="I1539" i="1"/>
  <c r="Q1538" i="1"/>
  <c r="N1538" i="1"/>
  <c r="M1538" i="1"/>
  <c r="L1538" i="1"/>
  <c r="I1538" i="1"/>
  <c r="Q1537" i="1"/>
  <c r="N1537" i="1"/>
  <c r="M1537" i="1"/>
  <c r="L1537" i="1"/>
  <c r="I1537" i="1"/>
  <c r="Q1536" i="1"/>
  <c r="N1536" i="1"/>
  <c r="M1536" i="1"/>
  <c r="L1536" i="1"/>
  <c r="I1536" i="1"/>
  <c r="Q1535" i="1"/>
  <c r="N1535" i="1"/>
  <c r="M1535" i="1"/>
  <c r="L1535" i="1"/>
  <c r="I1535" i="1"/>
  <c r="Q1534" i="1"/>
  <c r="N1534" i="1"/>
  <c r="M1534" i="1"/>
  <c r="L1534" i="1"/>
  <c r="I1534" i="1"/>
  <c r="Q1533" i="1"/>
  <c r="N1533" i="1"/>
  <c r="M1533" i="1"/>
  <c r="L1533" i="1"/>
  <c r="I1533" i="1"/>
  <c r="Q1532" i="1"/>
  <c r="N1532" i="1"/>
  <c r="M1532" i="1"/>
  <c r="L1532" i="1"/>
  <c r="I1532" i="1"/>
  <c r="Q1531" i="1"/>
  <c r="N1531" i="1"/>
  <c r="M1531" i="1"/>
  <c r="L1531" i="1"/>
  <c r="I1531" i="1"/>
  <c r="Q1530" i="1"/>
  <c r="N1530" i="1"/>
  <c r="M1530" i="1"/>
  <c r="L1530" i="1"/>
  <c r="I1530" i="1"/>
  <c r="Q1529" i="1"/>
  <c r="N1529" i="1"/>
  <c r="M1529" i="1"/>
  <c r="L1529" i="1"/>
  <c r="I1529" i="1"/>
  <c r="Q1528" i="1"/>
  <c r="N1528" i="1"/>
  <c r="M1528" i="1"/>
  <c r="L1528" i="1"/>
  <c r="I1528" i="1"/>
  <c r="Q1527" i="1"/>
  <c r="N1527" i="1"/>
  <c r="M1527" i="1"/>
  <c r="L1527" i="1"/>
  <c r="I1527" i="1"/>
  <c r="Q1526" i="1"/>
  <c r="N1526" i="1"/>
  <c r="M1526" i="1"/>
  <c r="L1526" i="1"/>
  <c r="I1526" i="1"/>
  <c r="Q1525" i="1"/>
  <c r="N1525" i="1"/>
  <c r="M1525" i="1"/>
  <c r="L1525" i="1"/>
  <c r="I1525" i="1"/>
  <c r="Q1524" i="1"/>
  <c r="N1524" i="1"/>
  <c r="M1524" i="1"/>
  <c r="L1524" i="1"/>
  <c r="I1524" i="1"/>
  <c r="Q1523" i="1"/>
  <c r="N1523" i="1"/>
  <c r="M1523" i="1"/>
  <c r="L1523" i="1"/>
  <c r="I1523" i="1"/>
  <c r="Q1522" i="1"/>
  <c r="N1522" i="1"/>
  <c r="M1522" i="1"/>
  <c r="L1522" i="1"/>
  <c r="I1522" i="1"/>
  <c r="Q1521" i="1"/>
  <c r="N1521" i="1"/>
  <c r="M1521" i="1"/>
  <c r="L1521" i="1"/>
  <c r="I1521" i="1"/>
  <c r="Q1520" i="1"/>
  <c r="N1520" i="1"/>
  <c r="M1520" i="1"/>
  <c r="L1520" i="1"/>
  <c r="I1520" i="1"/>
  <c r="Q1519" i="1"/>
  <c r="N1519" i="1"/>
  <c r="M1519" i="1"/>
  <c r="L1519" i="1"/>
  <c r="I1519" i="1"/>
  <c r="Q1518" i="1"/>
  <c r="N1518" i="1"/>
  <c r="M1518" i="1"/>
  <c r="L1518" i="1"/>
  <c r="I1518" i="1"/>
  <c r="Q1517" i="1"/>
  <c r="N1517" i="1"/>
  <c r="M1517" i="1"/>
  <c r="L1517" i="1"/>
  <c r="I1517" i="1"/>
  <c r="Q1516" i="1"/>
  <c r="N1516" i="1"/>
  <c r="M1516" i="1"/>
  <c r="L1516" i="1"/>
  <c r="I1516" i="1"/>
  <c r="Q1515" i="1"/>
  <c r="N1515" i="1"/>
  <c r="M1515" i="1"/>
  <c r="L1515" i="1"/>
  <c r="I1515" i="1"/>
  <c r="Q1514" i="1"/>
  <c r="N1514" i="1"/>
  <c r="M1514" i="1"/>
  <c r="L1514" i="1"/>
  <c r="I1514" i="1"/>
  <c r="Q1513" i="1"/>
  <c r="N1513" i="1"/>
  <c r="M1513" i="1"/>
  <c r="L1513" i="1"/>
  <c r="I1513" i="1"/>
  <c r="Q1512" i="1"/>
  <c r="N1512" i="1"/>
  <c r="M1512" i="1"/>
  <c r="L1512" i="1"/>
  <c r="I1512" i="1"/>
  <c r="Q1511" i="1"/>
  <c r="N1511" i="1"/>
  <c r="M1511" i="1"/>
  <c r="L1511" i="1"/>
  <c r="I1511" i="1"/>
  <c r="Q1510" i="1"/>
  <c r="N1510" i="1"/>
  <c r="M1510" i="1"/>
  <c r="L1510" i="1"/>
  <c r="I1510" i="1"/>
  <c r="Q1509" i="1"/>
  <c r="N1509" i="1"/>
  <c r="M1509" i="1"/>
  <c r="L1509" i="1"/>
  <c r="I1509" i="1"/>
  <c r="Q1508" i="1"/>
  <c r="N1508" i="1"/>
  <c r="M1508" i="1"/>
  <c r="L1508" i="1"/>
  <c r="I1508" i="1"/>
  <c r="Q1507" i="1"/>
  <c r="N1507" i="1"/>
  <c r="M1507" i="1"/>
  <c r="L1507" i="1"/>
  <c r="I1507" i="1"/>
  <c r="Q1506" i="1"/>
  <c r="N1506" i="1"/>
  <c r="M1506" i="1"/>
  <c r="L1506" i="1"/>
  <c r="I1506" i="1"/>
  <c r="Q1505" i="1"/>
  <c r="N1505" i="1"/>
  <c r="M1505" i="1"/>
  <c r="L1505" i="1"/>
  <c r="I1505" i="1"/>
  <c r="Q1504" i="1"/>
  <c r="N1504" i="1"/>
  <c r="M1504" i="1"/>
  <c r="L1504" i="1"/>
  <c r="I1504" i="1"/>
  <c r="Q1503" i="1"/>
  <c r="N1503" i="1"/>
  <c r="M1503" i="1"/>
  <c r="L1503" i="1"/>
  <c r="I1503" i="1"/>
  <c r="Q1502" i="1"/>
  <c r="N1502" i="1"/>
  <c r="M1502" i="1"/>
  <c r="L1502" i="1"/>
  <c r="I1502" i="1"/>
  <c r="Q1501" i="1"/>
  <c r="N1501" i="1"/>
  <c r="M1501" i="1"/>
  <c r="L1501" i="1"/>
  <c r="I1501" i="1"/>
  <c r="Q1500" i="1"/>
  <c r="N1500" i="1"/>
  <c r="M1500" i="1"/>
  <c r="L1500" i="1"/>
  <c r="I1500" i="1"/>
  <c r="Q1499" i="1"/>
  <c r="N1499" i="1"/>
  <c r="M1499" i="1"/>
  <c r="L1499" i="1"/>
  <c r="I1499" i="1"/>
  <c r="Q1498" i="1"/>
  <c r="N1498" i="1"/>
  <c r="M1498" i="1"/>
  <c r="L1498" i="1"/>
  <c r="I1498" i="1"/>
  <c r="Q1497" i="1"/>
  <c r="N1497" i="1"/>
  <c r="M1497" i="1"/>
  <c r="L1497" i="1"/>
  <c r="I1497" i="1"/>
  <c r="Q1496" i="1"/>
  <c r="N1496" i="1"/>
  <c r="M1496" i="1"/>
  <c r="L1496" i="1"/>
  <c r="I1496" i="1"/>
  <c r="Q1495" i="1"/>
  <c r="N1495" i="1"/>
  <c r="M1495" i="1"/>
  <c r="L1495" i="1"/>
  <c r="I1495" i="1"/>
  <c r="Q1494" i="1"/>
  <c r="N1494" i="1"/>
  <c r="M1494" i="1"/>
  <c r="L1494" i="1"/>
  <c r="I1494" i="1"/>
  <c r="Q1493" i="1"/>
  <c r="N1493" i="1"/>
  <c r="M1493" i="1"/>
  <c r="L1493" i="1"/>
  <c r="I1493" i="1"/>
  <c r="Q1492" i="1"/>
  <c r="N1492" i="1"/>
  <c r="M1492" i="1"/>
  <c r="L1492" i="1"/>
  <c r="I1492" i="1"/>
  <c r="Q1491" i="1"/>
  <c r="N1491" i="1"/>
  <c r="M1491" i="1"/>
  <c r="L1491" i="1"/>
  <c r="I1491" i="1"/>
  <c r="Q1490" i="1"/>
  <c r="N1490" i="1"/>
  <c r="M1490" i="1"/>
  <c r="L1490" i="1"/>
  <c r="I1490" i="1"/>
  <c r="Q1489" i="1"/>
  <c r="N1489" i="1"/>
  <c r="M1489" i="1"/>
  <c r="L1489" i="1"/>
  <c r="I1489" i="1"/>
  <c r="Q1488" i="1"/>
  <c r="N1488" i="1"/>
  <c r="M1488" i="1"/>
  <c r="L1488" i="1"/>
  <c r="I1488" i="1"/>
  <c r="Q1487" i="1"/>
  <c r="N1487" i="1"/>
  <c r="M1487" i="1"/>
  <c r="L1487" i="1"/>
  <c r="I1487" i="1"/>
  <c r="Q1486" i="1"/>
  <c r="N1486" i="1"/>
  <c r="M1486" i="1"/>
  <c r="L1486" i="1"/>
  <c r="I1486" i="1"/>
  <c r="Q1485" i="1"/>
  <c r="N1485" i="1"/>
  <c r="M1485" i="1"/>
  <c r="L1485" i="1"/>
  <c r="I1485" i="1"/>
  <c r="Q1484" i="1"/>
  <c r="N1484" i="1"/>
  <c r="M1484" i="1"/>
  <c r="L1484" i="1"/>
  <c r="I1484" i="1"/>
  <c r="Q1483" i="1"/>
  <c r="N1483" i="1"/>
  <c r="M1483" i="1"/>
  <c r="L1483" i="1"/>
  <c r="I1483" i="1"/>
  <c r="Q1482" i="1"/>
  <c r="N1482" i="1"/>
  <c r="M1482" i="1"/>
  <c r="L1482" i="1"/>
  <c r="I1482" i="1"/>
  <c r="Q1481" i="1"/>
  <c r="N1481" i="1"/>
  <c r="M1481" i="1"/>
  <c r="L1481" i="1"/>
  <c r="I1481" i="1"/>
  <c r="Q1480" i="1"/>
  <c r="N1480" i="1"/>
  <c r="M1480" i="1"/>
  <c r="L1480" i="1"/>
  <c r="I1480" i="1"/>
  <c r="Q1479" i="1"/>
  <c r="N1479" i="1"/>
  <c r="M1479" i="1"/>
  <c r="L1479" i="1"/>
  <c r="I1479" i="1"/>
  <c r="Q1478" i="1"/>
  <c r="N1478" i="1"/>
  <c r="M1478" i="1"/>
  <c r="L1478" i="1"/>
  <c r="I1478" i="1"/>
  <c r="Q1477" i="1"/>
  <c r="N1477" i="1"/>
  <c r="M1477" i="1"/>
  <c r="L1477" i="1"/>
  <c r="I1477" i="1"/>
  <c r="Q1476" i="1"/>
  <c r="N1476" i="1"/>
  <c r="M1476" i="1"/>
  <c r="L1476" i="1"/>
  <c r="I1476" i="1"/>
  <c r="Q1475" i="1"/>
  <c r="N1475" i="1"/>
  <c r="M1475" i="1"/>
  <c r="L1475" i="1"/>
  <c r="I1475" i="1"/>
  <c r="Q1474" i="1"/>
  <c r="N1474" i="1"/>
  <c r="M1474" i="1"/>
  <c r="L1474" i="1"/>
  <c r="I1474" i="1"/>
  <c r="Q1473" i="1"/>
  <c r="N1473" i="1"/>
  <c r="M1473" i="1"/>
  <c r="L1473" i="1"/>
  <c r="I1473" i="1"/>
  <c r="Q1472" i="1"/>
  <c r="N1472" i="1"/>
  <c r="M1472" i="1"/>
  <c r="L1472" i="1"/>
  <c r="I1472" i="1"/>
  <c r="Q1471" i="1"/>
  <c r="N1471" i="1"/>
  <c r="M1471" i="1"/>
  <c r="L1471" i="1"/>
  <c r="I1471" i="1"/>
  <c r="Q1470" i="1"/>
  <c r="N1470" i="1"/>
  <c r="M1470" i="1"/>
  <c r="L1470" i="1"/>
  <c r="I1470" i="1"/>
  <c r="Q1469" i="1"/>
  <c r="N1469" i="1"/>
  <c r="M1469" i="1"/>
  <c r="L1469" i="1"/>
  <c r="I1469" i="1"/>
  <c r="Q1468" i="1"/>
  <c r="N1468" i="1"/>
  <c r="M1468" i="1"/>
  <c r="L1468" i="1"/>
  <c r="I1468" i="1"/>
  <c r="Q1467" i="1"/>
  <c r="N1467" i="1"/>
  <c r="M1467" i="1"/>
  <c r="L1467" i="1"/>
  <c r="I1467" i="1"/>
  <c r="Q1466" i="1"/>
  <c r="N1466" i="1"/>
  <c r="M1466" i="1"/>
  <c r="L1466" i="1"/>
  <c r="I1466" i="1"/>
  <c r="Q1465" i="1"/>
  <c r="N1465" i="1"/>
  <c r="M1465" i="1"/>
  <c r="L1465" i="1"/>
  <c r="I1465" i="1"/>
  <c r="Q1464" i="1"/>
  <c r="N1464" i="1"/>
  <c r="M1464" i="1"/>
  <c r="L1464" i="1"/>
  <c r="I1464" i="1"/>
  <c r="Q1463" i="1"/>
  <c r="N1463" i="1"/>
  <c r="M1463" i="1"/>
  <c r="L1463" i="1"/>
  <c r="I1463" i="1"/>
  <c r="Q1462" i="1"/>
  <c r="N1462" i="1"/>
  <c r="M1462" i="1"/>
  <c r="L1462" i="1"/>
  <c r="I1462" i="1"/>
  <c r="Q1461" i="1"/>
  <c r="N1461" i="1"/>
  <c r="M1461" i="1"/>
  <c r="L1461" i="1"/>
  <c r="I1461" i="1"/>
  <c r="Q1460" i="1"/>
  <c r="N1460" i="1"/>
  <c r="M1460" i="1"/>
  <c r="L1460" i="1"/>
  <c r="I1460" i="1"/>
  <c r="Q1459" i="1"/>
  <c r="N1459" i="1"/>
  <c r="M1459" i="1"/>
  <c r="L1459" i="1"/>
  <c r="I1459" i="1"/>
  <c r="Q1458" i="1"/>
  <c r="N1458" i="1"/>
  <c r="M1458" i="1"/>
  <c r="L1458" i="1"/>
  <c r="I1458" i="1"/>
  <c r="Q1457" i="1"/>
  <c r="N1457" i="1"/>
  <c r="M1457" i="1"/>
  <c r="L1457" i="1"/>
  <c r="I1457" i="1"/>
  <c r="Q1456" i="1"/>
  <c r="N1456" i="1"/>
  <c r="M1456" i="1"/>
  <c r="L1456" i="1"/>
  <c r="I1456" i="1"/>
  <c r="Q1455" i="1"/>
  <c r="N1455" i="1"/>
  <c r="M1455" i="1"/>
  <c r="L1455" i="1"/>
  <c r="I1455" i="1"/>
  <c r="Q1454" i="1"/>
  <c r="N1454" i="1"/>
  <c r="M1454" i="1"/>
  <c r="L1454" i="1"/>
  <c r="I1454" i="1"/>
  <c r="Q1453" i="1"/>
  <c r="N1453" i="1"/>
  <c r="M1453" i="1"/>
  <c r="L1453" i="1"/>
  <c r="I1453" i="1"/>
  <c r="Q1452" i="1"/>
  <c r="N1452" i="1"/>
  <c r="M1452" i="1"/>
  <c r="L1452" i="1"/>
  <c r="I1452" i="1"/>
  <c r="Q1451" i="1"/>
  <c r="N1451" i="1"/>
  <c r="M1451" i="1"/>
  <c r="L1451" i="1"/>
  <c r="I1451" i="1"/>
  <c r="Q1450" i="1"/>
  <c r="N1450" i="1"/>
  <c r="M1450" i="1"/>
  <c r="L1450" i="1"/>
  <c r="I1450" i="1"/>
  <c r="Q1449" i="1"/>
  <c r="N1449" i="1"/>
  <c r="M1449" i="1"/>
  <c r="L1449" i="1"/>
  <c r="I1449" i="1"/>
  <c r="Q1448" i="1"/>
  <c r="N1448" i="1"/>
  <c r="M1448" i="1"/>
  <c r="L1448" i="1"/>
  <c r="I1448" i="1"/>
  <c r="Q1447" i="1"/>
  <c r="N1447" i="1"/>
  <c r="M1447" i="1"/>
  <c r="L1447" i="1"/>
  <c r="I1447" i="1"/>
  <c r="Q1446" i="1"/>
  <c r="N1446" i="1"/>
  <c r="M1446" i="1"/>
  <c r="L1446" i="1"/>
  <c r="I1446" i="1"/>
  <c r="Q1445" i="1"/>
  <c r="N1445" i="1"/>
  <c r="M1445" i="1"/>
  <c r="L1445" i="1"/>
  <c r="I1445" i="1"/>
  <c r="Q1444" i="1"/>
  <c r="N1444" i="1"/>
  <c r="M1444" i="1"/>
  <c r="L1444" i="1"/>
  <c r="I1444" i="1"/>
  <c r="Q1443" i="1"/>
  <c r="N1443" i="1"/>
  <c r="M1443" i="1"/>
  <c r="L1443" i="1"/>
  <c r="I1443" i="1"/>
  <c r="Q1442" i="1"/>
  <c r="N1442" i="1"/>
  <c r="M1442" i="1"/>
  <c r="L1442" i="1"/>
  <c r="I1442" i="1"/>
  <c r="Q1441" i="1"/>
  <c r="N1441" i="1"/>
  <c r="M1441" i="1"/>
  <c r="L1441" i="1"/>
  <c r="I1441" i="1"/>
  <c r="Q1440" i="1"/>
  <c r="N1440" i="1"/>
  <c r="M1440" i="1"/>
  <c r="L1440" i="1"/>
  <c r="I1440" i="1"/>
  <c r="Q1439" i="1"/>
  <c r="N1439" i="1"/>
  <c r="M1439" i="1"/>
  <c r="L1439" i="1"/>
  <c r="I1439" i="1"/>
  <c r="Q1438" i="1"/>
  <c r="N1438" i="1"/>
  <c r="M1438" i="1"/>
  <c r="L1438" i="1"/>
  <c r="I1438" i="1"/>
  <c r="Q1437" i="1"/>
  <c r="N1437" i="1"/>
  <c r="M1437" i="1"/>
  <c r="L1437" i="1"/>
  <c r="I1437" i="1"/>
  <c r="Q1436" i="1"/>
  <c r="N1436" i="1"/>
  <c r="M1436" i="1"/>
  <c r="L1436" i="1"/>
  <c r="I1436" i="1"/>
  <c r="Q1435" i="1"/>
  <c r="N1435" i="1"/>
  <c r="M1435" i="1"/>
  <c r="L1435" i="1"/>
  <c r="I1435" i="1"/>
  <c r="Q1434" i="1"/>
  <c r="N1434" i="1"/>
  <c r="M1434" i="1"/>
  <c r="L1434" i="1"/>
  <c r="I1434" i="1"/>
  <c r="Q1433" i="1"/>
  <c r="N1433" i="1"/>
  <c r="M1433" i="1"/>
  <c r="L1433" i="1"/>
  <c r="I1433" i="1"/>
  <c r="Q1432" i="1"/>
  <c r="N1432" i="1"/>
  <c r="M1432" i="1"/>
  <c r="L1432" i="1"/>
  <c r="I1432" i="1"/>
  <c r="Q1431" i="1"/>
  <c r="N1431" i="1"/>
  <c r="M1431" i="1"/>
  <c r="L1431" i="1"/>
  <c r="I1431" i="1"/>
  <c r="Q1430" i="1"/>
  <c r="N1430" i="1"/>
  <c r="M1430" i="1"/>
  <c r="L1430" i="1"/>
  <c r="I1430" i="1"/>
  <c r="Q1429" i="1"/>
  <c r="N1429" i="1"/>
  <c r="M1429" i="1"/>
  <c r="L1429" i="1"/>
  <c r="I1429" i="1"/>
  <c r="Q1428" i="1"/>
  <c r="N1428" i="1"/>
  <c r="M1428" i="1"/>
  <c r="L1428" i="1"/>
  <c r="I1428" i="1"/>
  <c r="Q1427" i="1"/>
  <c r="N1427" i="1"/>
  <c r="M1427" i="1"/>
  <c r="L1427" i="1"/>
  <c r="I1427" i="1"/>
  <c r="Q1426" i="1"/>
  <c r="N1426" i="1"/>
  <c r="M1426" i="1"/>
  <c r="L1426" i="1"/>
  <c r="I1426" i="1"/>
  <c r="Q1425" i="1"/>
  <c r="N1425" i="1"/>
  <c r="M1425" i="1"/>
  <c r="L1425" i="1"/>
  <c r="I1425" i="1"/>
  <c r="Q1424" i="1"/>
  <c r="N1424" i="1"/>
  <c r="M1424" i="1"/>
  <c r="L1424" i="1"/>
  <c r="I1424" i="1"/>
  <c r="Q1423" i="1"/>
  <c r="N1423" i="1"/>
  <c r="M1423" i="1"/>
  <c r="L1423" i="1"/>
  <c r="I1423" i="1"/>
  <c r="Q1422" i="1"/>
  <c r="N1422" i="1"/>
  <c r="M1422" i="1"/>
  <c r="L1422" i="1"/>
  <c r="I1422" i="1"/>
  <c r="Q1421" i="1"/>
  <c r="N1421" i="1"/>
  <c r="M1421" i="1"/>
  <c r="L1421" i="1"/>
  <c r="I1421" i="1"/>
  <c r="Q1420" i="1"/>
  <c r="N1420" i="1"/>
  <c r="M1420" i="1"/>
  <c r="L1420" i="1"/>
  <c r="I1420" i="1"/>
  <c r="Q1419" i="1"/>
  <c r="N1419" i="1"/>
  <c r="M1419" i="1"/>
  <c r="L1419" i="1"/>
  <c r="I1419" i="1"/>
  <c r="Q1418" i="1"/>
  <c r="N1418" i="1"/>
  <c r="M1418" i="1"/>
  <c r="L1418" i="1"/>
  <c r="I1418" i="1"/>
  <c r="Q1417" i="1"/>
  <c r="N1417" i="1"/>
  <c r="M1417" i="1"/>
  <c r="L1417" i="1"/>
  <c r="I1417" i="1"/>
  <c r="Q1416" i="1"/>
  <c r="N1416" i="1"/>
  <c r="M1416" i="1"/>
  <c r="L1416" i="1"/>
  <c r="I1416" i="1"/>
  <c r="Q1415" i="1"/>
  <c r="N1415" i="1"/>
  <c r="M1415" i="1"/>
  <c r="L1415" i="1"/>
  <c r="I1415" i="1"/>
  <c r="Q1414" i="1"/>
  <c r="N1414" i="1"/>
  <c r="M1414" i="1"/>
  <c r="L1414" i="1"/>
  <c r="I1414" i="1"/>
  <c r="Q1413" i="1"/>
  <c r="N1413" i="1"/>
  <c r="M1413" i="1"/>
  <c r="L1413" i="1"/>
  <c r="I1413" i="1"/>
  <c r="Q1412" i="1"/>
  <c r="N1412" i="1"/>
  <c r="M1412" i="1"/>
  <c r="L1412" i="1"/>
  <c r="I1412" i="1"/>
  <c r="Q1411" i="1"/>
  <c r="N1411" i="1"/>
  <c r="M1411" i="1"/>
  <c r="L1411" i="1"/>
  <c r="I1411" i="1"/>
  <c r="Q1410" i="1"/>
  <c r="N1410" i="1"/>
  <c r="M1410" i="1"/>
  <c r="L1410" i="1"/>
  <c r="I1410" i="1"/>
  <c r="Q1409" i="1"/>
  <c r="N1409" i="1"/>
  <c r="M1409" i="1"/>
  <c r="L1409" i="1"/>
  <c r="I1409" i="1"/>
  <c r="Q1408" i="1"/>
  <c r="N1408" i="1"/>
  <c r="M1408" i="1"/>
  <c r="L1408" i="1"/>
  <c r="I1408" i="1"/>
  <c r="Q1407" i="1"/>
  <c r="N1407" i="1"/>
  <c r="M1407" i="1"/>
  <c r="L1407" i="1"/>
  <c r="I1407" i="1"/>
  <c r="Q1406" i="1"/>
  <c r="N1406" i="1"/>
  <c r="M1406" i="1"/>
  <c r="L1406" i="1"/>
  <c r="I1406" i="1"/>
  <c r="Q1405" i="1"/>
  <c r="N1405" i="1"/>
  <c r="M1405" i="1"/>
  <c r="L1405" i="1"/>
  <c r="I1405" i="1"/>
  <c r="Q1404" i="1"/>
  <c r="N1404" i="1"/>
  <c r="M1404" i="1"/>
  <c r="L1404" i="1"/>
  <c r="I1404" i="1"/>
  <c r="Q1403" i="1"/>
  <c r="N1403" i="1"/>
  <c r="M1403" i="1"/>
  <c r="L1403" i="1"/>
  <c r="I1403" i="1"/>
  <c r="Q1402" i="1"/>
  <c r="N1402" i="1"/>
  <c r="M1402" i="1"/>
  <c r="L1402" i="1"/>
  <c r="I1402" i="1"/>
  <c r="Q1401" i="1"/>
  <c r="N1401" i="1"/>
  <c r="M1401" i="1"/>
  <c r="L1401" i="1"/>
  <c r="I1401" i="1"/>
  <c r="Q1400" i="1"/>
  <c r="N1400" i="1"/>
  <c r="M1400" i="1"/>
  <c r="L1400" i="1"/>
  <c r="I1400" i="1"/>
  <c r="Q1399" i="1"/>
  <c r="N1399" i="1"/>
  <c r="M1399" i="1"/>
  <c r="L1399" i="1"/>
  <c r="I1399" i="1"/>
  <c r="Q1398" i="1"/>
  <c r="N1398" i="1"/>
  <c r="M1398" i="1"/>
  <c r="L1398" i="1"/>
  <c r="I1398" i="1"/>
  <c r="Q1397" i="1"/>
  <c r="N1397" i="1"/>
  <c r="M1397" i="1"/>
  <c r="L1397" i="1"/>
  <c r="I1397" i="1"/>
  <c r="Q1396" i="1"/>
  <c r="N1396" i="1"/>
  <c r="M1396" i="1"/>
  <c r="L1396" i="1"/>
  <c r="I1396" i="1"/>
  <c r="Q1395" i="1"/>
  <c r="N1395" i="1"/>
  <c r="M1395" i="1"/>
  <c r="L1395" i="1"/>
  <c r="I1395" i="1"/>
  <c r="Q1394" i="1"/>
  <c r="N1394" i="1"/>
  <c r="M1394" i="1"/>
  <c r="L1394" i="1"/>
  <c r="I1394" i="1"/>
  <c r="Q1393" i="1"/>
  <c r="N1393" i="1"/>
  <c r="M1393" i="1"/>
  <c r="L1393" i="1"/>
  <c r="I1393" i="1"/>
  <c r="Q1392" i="1"/>
  <c r="N1392" i="1"/>
  <c r="M1392" i="1"/>
  <c r="L1392" i="1"/>
  <c r="I1392" i="1"/>
  <c r="Q1391" i="1"/>
  <c r="N1391" i="1"/>
  <c r="M1391" i="1"/>
  <c r="L1391" i="1"/>
  <c r="I1391" i="1"/>
  <c r="Q1390" i="1"/>
  <c r="N1390" i="1"/>
  <c r="M1390" i="1"/>
  <c r="L1390" i="1"/>
  <c r="I1390" i="1"/>
  <c r="Q1389" i="1"/>
  <c r="N1389" i="1"/>
  <c r="M1389" i="1"/>
  <c r="L1389" i="1"/>
  <c r="I1389" i="1"/>
  <c r="Q1388" i="1"/>
  <c r="N1388" i="1"/>
  <c r="M1388" i="1"/>
  <c r="L1388" i="1"/>
  <c r="I1388" i="1"/>
  <c r="Q1387" i="1"/>
  <c r="N1387" i="1"/>
  <c r="M1387" i="1"/>
  <c r="L1387" i="1"/>
  <c r="I1387" i="1"/>
  <c r="Q1386" i="1"/>
  <c r="N1386" i="1"/>
  <c r="M1386" i="1"/>
  <c r="L1386" i="1"/>
  <c r="I1386" i="1"/>
  <c r="Q1385" i="1"/>
  <c r="N1385" i="1"/>
  <c r="M1385" i="1"/>
  <c r="L1385" i="1"/>
  <c r="I1385" i="1"/>
  <c r="Q1384" i="1"/>
  <c r="N1384" i="1"/>
  <c r="M1384" i="1"/>
  <c r="L1384" i="1"/>
  <c r="I1384" i="1"/>
  <c r="Q1383" i="1"/>
  <c r="N1383" i="1"/>
  <c r="M1383" i="1"/>
  <c r="L1383" i="1"/>
  <c r="I1383" i="1"/>
  <c r="Q1382" i="1"/>
  <c r="N1382" i="1"/>
  <c r="M1382" i="1"/>
  <c r="L1382" i="1"/>
  <c r="I1382" i="1"/>
  <c r="Q1381" i="1"/>
  <c r="N1381" i="1"/>
  <c r="M1381" i="1"/>
  <c r="L1381" i="1"/>
  <c r="I1381" i="1"/>
  <c r="Q1380" i="1"/>
  <c r="N1380" i="1"/>
  <c r="M1380" i="1"/>
  <c r="L1380" i="1"/>
  <c r="I1380" i="1"/>
  <c r="Q1379" i="1"/>
  <c r="N1379" i="1"/>
  <c r="M1379" i="1"/>
  <c r="L1379" i="1"/>
  <c r="I1379" i="1"/>
  <c r="Q1378" i="1"/>
  <c r="N1378" i="1"/>
  <c r="M1378" i="1"/>
  <c r="L1378" i="1"/>
  <c r="I1378" i="1"/>
  <c r="Q1377" i="1"/>
  <c r="N1377" i="1"/>
  <c r="M1377" i="1"/>
  <c r="L1377" i="1"/>
  <c r="I1377" i="1"/>
  <c r="Q1376" i="1"/>
  <c r="N1376" i="1"/>
  <c r="M1376" i="1"/>
  <c r="L1376" i="1"/>
  <c r="I1376" i="1"/>
  <c r="Q1375" i="1"/>
  <c r="N1375" i="1"/>
  <c r="M1375" i="1"/>
  <c r="L1375" i="1"/>
  <c r="I1375" i="1"/>
  <c r="Q1374" i="1"/>
  <c r="N1374" i="1"/>
  <c r="M1374" i="1"/>
  <c r="L1374" i="1"/>
  <c r="I1374" i="1"/>
  <c r="Q1373" i="1"/>
  <c r="N1373" i="1"/>
  <c r="M1373" i="1"/>
  <c r="L1373" i="1"/>
  <c r="I1373" i="1"/>
  <c r="Q1372" i="1"/>
  <c r="N1372" i="1"/>
  <c r="M1372" i="1"/>
  <c r="L1372" i="1"/>
  <c r="I1372" i="1"/>
  <c r="Q1371" i="1"/>
  <c r="N1371" i="1"/>
  <c r="M1371" i="1"/>
  <c r="L1371" i="1"/>
  <c r="I1371" i="1"/>
  <c r="Q1370" i="1"/>
  <c r="N1370" i="1"/>
  <c r="M1370" i="1"/>
  <c r="L1370" i="1"/>
  <c r="I1370" i="1"/>
  <c r="Q1369" i="1"/>
  <c r="N1369" i="1"/>
  <c r="M1369" i="1"/>
  <c r="L1369" i="1"/>
  <c r="I1369" i="1"/>
  <c r="Q1368" i="1"/>
  <c r="N1368" i="1"/>
  <c r="M1368" i="1"/>
  <c r="L1368" i="1"/>
  <c r="I1368" i="1"/>
  <c r="Q1367" i="1"/>
  <c r="N1367" i="1"/>
  <c r="M1367" i="1"/>
  <c r="L1367" i="1"/>
  <c r="I1367" i="1"/>
  <c r="Q1366" i="1"/>
  <c r="N1366" i="1"/>
  <c r="M1366" i="1"/>
  <c r="L1366" i="1"/>
  <c r="I1366" i="1"/>
  <c r="Q1365" i="1"/>
  <c r="N1365" i="1"/>
  <c r="M1365" i="1"/>
  <c r="L1365" i="1"/>
  <c r="I1365" i="1"/>
  <c r="Q1364" i="1"/>
  <c r="N1364" i="1"/>
  <c r="M1364" i="1"/>
  <c r="L1364" i="1"/>
  <c r="I1364" i="1"/>
  <c r="Q1363" i="1"/>
  <c r="N1363" i="1"/>
  <c r="M1363" i="1"/>
  <c r="L1363" i="1"/>
  <c r="I1363" i="1"/>
  <c r="Q1362" i="1"/>
  <c r="N1362" i="1"/>
  <c r="M1362" i="1"/>
  <c r="L1362" i="1"/>
  <c r="I1362" i="1"/>
  <c r="Q1361" i="1"/>
  <c r="N1361" i="1"/>
  <c r="M1361" i="1"/>
  <c r="L1361" i="1"/>
  <c r="I1361" i="1"/>
  <c r="Q1360" i="1"/>
  <c r="N1360" i="1"/>
  <c r="M1360" i="1"/>
  <c r="L1360" i="1"/>
  <c r="I1360" i="1"/>
  <c r="Q1359" i="1"/>
  <c r="N1359" i="1"/>
  <c r="M1359" i="1"/>
  <c r="L1359" i="1"/>
  <c r="I1359" i="1"/>
  <c r="Q1358" i="1"/>
  <c r="N1358" i="1"/>
  <c r="M1358" i="1"/>
  <c r="L1358" i="1"/>
  <c r="I1358" i="1"/>
  <c r="Q1357" i="1"/>
  <c r="N1357" i="1"/>
  <c r="M1357" i="1"/>
  <c r="L1357" i="1"/>
  <c r="I1357" i="1"/>
  <c r="Q1356" i="1"/>
  <c r="N1356" i="1"/>
  <c r="M1356" i="1"/>
  <c r="L1356" i="1"/>
  <c r="I1356" i="1"/>
  <c r="Q1355" i="1"/>
  <c r="N1355" i="1"/>
  <c r="M1355" i="1"/>
  <c r="L1355" i="1"/>
  <c r="I1355" i="1"/>
  <c r="Q1354" i="1"/>
  <c r="N1354" i="1"/>
  <c r="M1354" i="1"/>
  <c r="L1354" i="1"/>
  <c r="I1354" i="1"/>
  <c r="Q1353" i="1"/>
  <c r="N1353" i="1"/>
  <c r="M1353" i="1"/>
  <c r="L1353" i="1"/>
  <c r="I1353" i="1"/>
  <c r="Q1352" i="1"/>
  <c r="N1352" i="1"/>
  <c r="M1352" i="1"/>
  <c r="L1352" i="1"/>
  <c r="I1352" i="1"/>
  <c r="Q1351" i="1"/>
  <c r="N1351" i="1"/>
  <c r="M1351" i="1"/>
  <c r="L1351" i="1"/>
  <c r="I1351" i="1"/>
  <c r="Q1350" i="1"/>
  <c r="N1350" i="1"/>
  <c r="M1350" i="1"/>
  <c r="L1350" i="1"/>
  <c r="I1350" i="1"/>
  <c r="Q1349" i="1"/>
  <c r="N1349" i="1"/>
  <c r="M1349" i="1"/>
  <c r="L1349" i="1"/>
  <c r="I1349" i="1"/>
  <c r="Q1348" i="1"/>
  <c r="N1348" i="1"/>
  <c r="M1348" i="1"/>
  <c r="L1348" i="1"/>
  <c r="I1348" i="1"/>
  <c r="Q1347" i="1"/>
  <c r="N1347" i="1"/>
  <c r="M1347" i="1"/>
  <c r="L1347" i="1"/>
  <c r="I1347" i="1"/>
  <c r="Q1346" i="1"/>
  <c r="N1346" i="1"/>
  <c r="M1346" i="1"/>
  <c r="L1346" i="1"/>
  <c r="I1346" i="1"/>
  <c r="Q1345" i="1"/>
  <c r="N1345" i="1"/>
  <c r="M1345" i="1"/>
  <c r="L1345" i="1"/>
  <c r="I1345" i="1"/>
  <c r="Q1344" i="1"/>
  <c r="N1344" i="1"/>
  <c r="M1344" i="1"/>
  <c r="L1344" i="1"/>
  <c r="I1344" i="1"/>
  <c r="Q1343" i="1"/>
  <c r="N1343" i="1"/>
  <c r="M1343" i="1"/>
  <c r="L1343" i="1"/>
  <c r="I1343" i="1"/>
  <c r="Q1342" i="1"/>
  <c r="N1342" i="1"/>
  <c r="M1342" i="1"/>
  <c r="L1342" i="1"/>
  <c r="I1342" i="1"/>
  <c r="Q1341" i="1"/>
  <c r="N1341" i="1"/>
  <c r="M1341" i="1"/>
  <c r="L1341" i="1"/>
  <c r="I1341" i="1"/>
  <c r="Q1340" i="1"/>
  <c r="N1340" i="1"/>
  <c r="M1340" i="1"/>
  <c r="L1340" i="1"/>
  <c r="I1340" i="1"/>
  <c r="Q1339" i="1"/>
  <c r="N1339" i="1"/>
  <c r="M1339" i="1"/>
  <c r="L1339" i="1"/>
  <c r="I1339" i="1"/>
  <c r="Q1338" i="1"/>
  <c r="N1338" i="1"/>
  <c r="M1338" i="1"/>
  <c r="L1338" i="1"/>
  <c r="I1338" i="1"/>
  <c r="Q1337" i="1"/>
  <c r="N1337" i="1"/>
  <c r="M1337" i="1"/>
  <c r="L1337" i="1"/>
  <c r="I1337" i="1"/>
  <c r="Q1336" i="1"/>
  <c r="N1336" i="1"/>
  <c r="M1336" i="1"/>
  <c r="L1336" i="1"/>
  <c r="I1336" i="1"/>
  <c r="Q1335" i="1"/>
  <c r="N1335" i="1"/>
  <c r="M1335" i="1"/>
  <c r="L1335" i="1"/>
  <c r="I1335" i="1"/>
  <c r="Q1334" i="1"/>
  <c r="N1334" i="1"/>
  <c r="M1334" i="1"/>
  <c r="L1334" i="1"/>
  <c r="I1334" i="1"/>
  <c r="Q1333" i="1"/>
  <c r="N1333" i="1"/>
  <c r="M1333" i="1"/>
  <c r="L1333" i="1"/>
  <c r="I1333" i="1"/>
  <c r="Q1332" i="1"/>
  <c r="N1332" i="1"/>
  <c r="M1332" i="1"/>
  <c r="L1332" i="1"/>
  <c r="I1332" i="1"/>
  <c r="Q1331" i="1"/>
  <c r="N1331" i="1"/>
  <c r="M1331" i="1"/>
  <c r="L1331" i="1"/>
  <c r="I1331" i="1"/>
  <c r="Q1330" i="1"/>
  <c r="N1330" i="1"/>
  <c r="M1330" i="1"/>
  <c r="L1330" i="1"/>
  <c r="I1330" i="1"/>
  <c r="Q1329" i="1"/>
  <c r="N1329" i="1"/>
  <c r="M1329" i="1"/>
  <c r="L1329" i="1"/>
  <c r="I1329" i="1"/>
  <c r="Q1328" i="1"/>
  <c r="N1328" i="1"/>
  <c r="M1328" i="1"/>
  <c r="L1328" i="1"/>
  <c r="I1328" i="1"/>
  <c r="Q1327" i="1"/>
  <c r="N1327" i="1"/>
  <c r="M1327" i="1"/>
  <c r="L1327" i="1"/>
  <c r="I1327" i="1"/>
  <c r="Q1326" i="1"/>
  <c r="N1326" i="1"/>
  <c r="M1326" i="1"/>
  <c r="L1326" i="1"/>
  <c r="I1326" i="1"/>
  <c r="Q1325" i="1"/>
  <c r="N1325" i="1"/>
  <c r="M1325" i="1"/>
  <c r="L1325" i="1"/>
  <c r="I1325" i="1"/>
  <c r="Q1324" i="1"/>
  <c r="N1324" i="1"/>
  <c r="M1324" i="1"/>
  <c r="L1324" i="1"/>
  <c r="I1324" i="1"/>
  <c r="Q1323" i="1"/>
  <c r="N1323" i="1"/>
  <c r="M1323" i="1"/>
  <c r="L1323" i="1"/>
  <c r="I1323" i="1"/>
  <c r="Q1322" i="1"/>
  <c r="N1322" i="1"/>
  <c r="M1322" i="1"/>
  <c r="L1322" i="1"/>
  <c r="I1322" i="1"/>
  <c r="Q1321" i="1"/>
  <c r="N1321" i="1"/>
  <c r="M1321" i="1"/>
  <c r="L1321" i="1"/>
  <c r="I1321" i="1"/>
  <c r="Q1320" i="1"/>
  <c r="N1320" i="1"/>
  <c r="M1320" i="1"/>
  <c r="L1320" i="1"/>
  <c r="I1320" i="1"/>
  <c r="Q1319" i="1"/>
  <c r="N1319" i="1"/>
  <c r="M1319" i="1"/>
  <c r="L1319" i="1"/>
  <c r="I1319" i="1"/>
  <c r="Q1318" i="1"/>
  <c r="N1318" i="1"/>
  <c r="M1318" i="1"/>
  <c r="L1318" i="1"/>
  <c r="I1318" i="1"/>
  <c r="Q1317" i="1"/>
  <c r="N1317" i="1"/>
  <c r="M1317" i="1"/>
  <c r="L1317" i="1"/>
  <c r="I1317" i="1"/>
  <c r="Q1316" i="1"/>
  <c r="N1316" i="1"/>
  <c r="M1316" i="1"/>
  <c r="L1316" i="1"/>
  <c r="I1316" i="1"/>
  <c r="Q1315" i="1"/>
  <c r="N1315" i="1"/>
  <c r="M1315" i="1"/>
  <c r="L1315" i="1"/>
  <c r="I1315" i="1"/>
  <c r="Q1314" i="1"/>
  <c r="N1314" i="1"/>
  <c r="M1314" i="1"/>
  <c r="L1314" i="1"/>
  <c r="I1314" i="1"/>
  <c r="Q1313" i="1"/>
  <c r="N1313" i="1"/>
  <c r="M1313" i="1"/>
  <c r="L1313" i="1"/>
  <c r="I1313" i="1"/>
  <c r="Q1312" i="1"/>
  <c r="N1312" i="1"/>
  <c r="M1312" i="1"/>
  <c r="L1312" i="1"/>
  <c r="I1312" i="1"/>
  <c r="Q1311" i="1"/>
  <c r="N1311" i="1"/>
  <c r="M1311" i="1"/>
  <c r="L1311" i="1"/>
  <c r="I1311" i="1"/>
  <c r="Q1310" i="1"/>
  <c r="N1310" i="1"/>
  <c r="M1310" i="1"/>
  <c r="L1310" i="1"/>
  <c r="I1310" i="1"/>
  <c r="Q1309" i="1"/>
  <c r="N1309" i="1"/>
  <c r="M1309" i="1"/>
  <c r="L1309" i="1"/>
  <c r="I1309" i="1"/>
  <c r="Q1308" i="1"/>
  <c r="N1308" i="1"/>
  <c r="M1308" i="1"/>
  <c r="L1308" i="1"/>
  <c r="I1308" i="1"/>
  <c r="Q1307" i="1"/>
  <c r="N1307" i="1"/>
  <c r="M1307" i="1"/>
  <c r="L1307" i="1"/>
  <c r="I1307" i="1"/>
  <c r="Q1306" i="1"/>
  <c r="N1306" i="1"/>
  <c r="M1306" i="1"/>
  <c r="L1306" i="1"/>
  <c r="I1306" i="1"/>
  <c r="Q1305" i="1"/>
  <c r="N1305" i="1"/>
  <c r="M1305" i="1"/>
  <c r="L1305" i="1"/>
  <c r="I1305" i="1"/>
  <c r="Q1304" i="1"/>
  <c r="N1304" i="1"/>
  <c r="M1304" i="1"/>
  <c r="L1304" i="1"/>
  <c r="I1304" i="1"/>
  <c r="Q1303" i="1"/>
  <c r="N1303" i="1"/>
  <c r="M1303" i="1"/>
  <c r="L1303" i="1"/>
  <c r="I1303" i="1"/>
  <c r="Q1302" i="1"/>
  <c r="N1302" i="1"/>
  <c r="M1302" i="1"/>
  <c r="L1302" i="1"/>
  <c r="I1302" i="1"/>
  <c r="Q1301" i="1"/>
  <c r="N1301" i="1"/>
  <c r="M1301" i="1"/>
  <c r="L1301" i="1"/>
  <c r="I1301" i="1"/>
  <c r="Q1300" i="1"/>
  <c r="N1300" i="1"/>
  <c r="M1300" i="1"/>
  <c r="L1300" i="1"/>
  <c r="I1300" i="1"/>
  <c r="Q1299" i="1"/>
  <c r="N1299" i="1"/>
  <c r="M1299" i="1"/>
  <c r="L1299" i="1"/>
  <c r="I1299" i="1"/>
  <c r="Q1298" i="1"/>
  <c r="N1298" i="1"/>
  <c r="M1298" i="1"/>
  <c r="L1298" i="1"/>
  <c r="I1298" i="1"/>
  <c r="Q1297" i="1"/>
  <c r="N1297" i="1"/>
  <c r="M1297" i="1"/>
  <c r="L1297" i="1"/>
  <c r="I1297" i="1"/>
  <c r="Q1296" i="1"/>
  <c r="N1296" i="1"/>
  <c r="M1296" i="1"/>
  <c r="L1296" i="1"/>
  <c r="I1296" i="1"/>
  <c r="Q1295" i="1"/>
  <c r="N1295" i="1"/>
  <c r="M1295" i="1"/>
  <c r="L1295" i="1"/>
  <c r="I1295" i="1"/>
  <c r="Q1294" i="1"/>
  <c r="N1294" i="1"/>
  <c r="M1294" i="1"/>
  <c r="L1294" i="1"/>
  <c r="I1294" i="1"/>
  <c r="Q1293" i="1"/>
  <c r="N1293" i="1"/>
  <c r="M1293" i="1"/>
  <c r="L1293" i="1"/>
  <c r="I1293" i="1"/>
  <c r="Q1292" i="1"/>
  <c r="N1292" i="1"/>
  <c r="M1292" i="1"/>
  <c r="L1292" i="1"/>
  <c r="I1292" i="1"/>
  <c r="Q1291" i="1"/>
  <c r="N1291" i="1"/>
  <c r="M1291" i="1"/>
  <c r="L1291" i="1"/>
  <c r="I1291" i="1"/>
  <c r="Q1290" i="1"/>
  <c r="N1290" i="1"/>
  <c r="M1290" i="1"/>
  <c r="L1290" i="1"/>
  <c r="I1290" i="1"/>
  <c r="Q1289" i="1"/>
  <c r="N1289" i="1"/>
  <c r="M1289" i="1"/>
  <c r="L1289" i="1"/>
  <c r="I1289" i="1"/>
  <c r="Q1288" i="1"/>
  <c r="N1288" i="1"/>
  <c r="M1288" i="1"/>
  <c r="L1288" i="1"/>
  <c r="I1288" i="1"/>
  <c r="Q1287" i="1"/>
  <c r="N1287" i="1"/>
  <c r="M1287" i="1"/>
  <c r="L1287" i="1"/>
  <c r="I1287" i="1"/>
  <c r="Q1286" i="1"/>
  <c r="N1286" i="1"/>
  <c r="M1286" i="1"/>
  <c r="L1286" i="1"/>
  <c r="I1286" i="1"/>
  <c r="Q1285" i="1"/>
  <c r="N1285" i="1"/>
  <c r="M1285" i="1"/>
  <c r="L1285" i="1"/>
  <c r="I1285" i="1"/>
  <c r="Q1284" i="1"/>
  <c r="N1284" i="1"/>
  <c r="M1284" i="1"/>
  <c r="L1284" i="1"/>
  <c r="I1284" i="1"/>
  <c r="Q1283" i="1"/>
  <c r="N1283" i="1"/>
  <c r="M1283" i="1"/>
  <c r="L1283" i="1"/>
  <c r="I1283" i="1"/>
  <c r="Q1282" i="1"/>
  <c r="N1282" i="1"/>
  <c r="M1282" i="1"/>
  <c r="L1282" i="1"/>
  <c r="I1282" i="1"/>
  <c r="Q1281" i="1"/>
  <c r="N1281" i="1"/>
  <c r="M1281" i="1"/>
  <c r="L1281" i="1"/>
  <c r="I1281" i="1"/>
  <c r="Q1280" i="1"/>
  <c r="N1280" i="1"/>
  <c r="M1280" i="1"/>
  <c r="L1280" i="1"/>
  <c r="I1280" i="1"/>
  <c r="Q1279" i="1"/>
  <c r="N1279" i="1"/>
  <c r="M1279" i="1"/>
  <c r="L1279" i="1"/>
  <c r="I1279" i="1"/>
  <c r="Q1278" i="1"/>
  <c r="N1278" i="1"/>
  <c r="M1278" i="1"/>
  <c r="L1278" i="1"/>
  <c r="I1278" i="1"/>
  <c r="Q1277" i="1"/>
  <c r="N1277" i="1"/>
  <c r="M1277" i="1"/>
  <c r="L1277" i="1"/>
  <c r="I1277" i="1"/>
  <c r="Q1276" i="1"/>
  <c r="N1276" i="1"/>
  <c r="M1276" i="1"/>
  <c r="L1276" i="1"/>
  <c r="I1276" i="1"/>
  <c r="Q1275" i="1"/>
  <c r="N1275" i="1"/>
  <c r="M1275" i="1"/>
  <c r="L1275" i="1"/>
  <c r="I1275" i="1"/>
  <c r="Q1274" i="1"/>
  <c r="N1274" i="1"/>
  <c r="M1274" i="1"/>
  <c r="L1274" i="1"/>
  <c r="I1274" i="1"/>
  <c r="Q1273" i="1"/>
  <c r="N1273" i="1"/>
  <c r="M1273" i="1"/>
  <c r="L1273" i="1"/>
  <c r="I1273" i="1"/>
  <c r="Q1272" i="1"/>
  <c r="N1272" i="1"/>
  <c r="M1272" i="1"/>
  <c r="L1272" i="1"/>
  <c r="I1272" i="1"/>
  <c r="Q1271" i="1"/>
  <c r="N1271" i="1"/>
  <c r="M1271" i="1"/>
  <c r="L1271" i="1"/>
  <c r="I1271" i="1"/>
  <c r="Q1270" i="1"/>
  <c r="N1270" i="1"/>
  <c r="M1270" i="1"/>
  <c r="L1270" i="1"/>
  <c r="I1270" i="1"/>
  <c r="Q1269" i="1"/>
  <c r="N1269" i="1"/>
  <c r="M1269" i="1"/>
  <c r="L1269" i="1"/>
  <c r="I1269" i="1"/>
  <c r="Q1268" i="1"/>
  <c r="N1268" i="1"/>
  <c r="M1268" i="1"/>
  <c r="L1268" i="1"/>
  <c r="I1268" i="1"/>
  <c r="Q1267" i="1"/>
  <c r="N1267" i="1"/>
  <c r="M1267" i="1"/>
  <c r="L1267" i="1"/>
  <c r="I1267" i="1"/>
  <c r="Q1266" i="1"/>
  <c r="N1266" i="1"/>
  <c r="M1266" i="1"/>
  <c r="L1266" i="1"/>
  <c r="I1266" i="1"/>
  <c r="Q1265" i="1"/>
  <c r="N1265" i="1"/>
  <c r="M1265" i="1"/>
  <c r="L1265" i="1"/>
  <c r="I1265" i="1"/>
  <c r="Q1264" i="1"/>
  <c r="N1264" i="1"/>
  <c r="M1264" i="1"/>
  <c r="L1264" i="1"/>
  <c r="I1264" i="1"/>
  <c r="Q1263" i="1"/>
  <c r="N1263" i="1"/>
  <c r="M1263" i="1"/>
  <c r="L1263" i="1"/>
  <c r="I1263" i="1"/>
  <c r="Q1262" i="1"/>
  <c r="N1262" i="1"/>
  <c r="M1262" i="1"/>
  <c r="L1262" i="1"/>
  <c r="I1262" i="1"/>
  <c r="Q1261" i="1"/>
  <c r="N1261" i="1"/>
  <c r="M1261" i="1"/>
  <c r="L1261" i="1"/>
  <c r="I1261" i="1"/>
  <c r="Q1260" i="1"/>
  <c r="N1260" i="1"/>
  <c r="M1260" i="1"/>
  <c r="L1260" i="1"/>
  <c r="I1260" i="1"/>
  <c r="Q1259" i="1"/>
  <c r="N1259" i="1"/>
  <c r="M1259" i="1"/>
  <c r="L1259" i="1"/>
  <c r="I1259" i="1"/>
  <c r="Q1258" i="1"/>
  <c r="N1258" i="1"/>
  <c r="M1258" i="1"/>
  <c r="L1258" i="1"/>
  <c r="I1258" i="1"/>
  <c r="Q1257" i="1"/>
  <c r="N1257" i="1"/>
  <c r="M1257" i="1"/>
  <c r="L1257" i="1"/>
  <c r="I1257" i="1"/>
  <c r="Q1256" i="1"/>
  <c r="N1256" i="1"/>
  <c r="M1256" i="1"/>
  <c r="L1256" i="1"/>
  <c r="I1256" i="1"/>
  <c r="Q1255" i="1"/>
  <c r="N1255" i="1"/>
  <c r="M1255" i="1"/>
  <c r="L1255" i="1"/>
  <c r="I1255" i="1"/>
  <c r="Q1254" i="1"/>
  <c r="N1254" i="1"/>
  <c r="M1254" i="1"/>
  <c r="L1254" i="1"/>
  <c r="I1254" i="1"/>
  <c r="Q1253" i="1"/>
  <c r="N1253" i="1"/>
  <c r="M1253" i="1"/>
  <c r="L1253" i="1"/>
  <c r="I1253" i="1"/>
  <c r="Q1252" i="1"/>
  <c r="N1252" i="1"/>
  <c r="M1252" i="1"/>
  <c r="L1252" i="1"/>
  <c r="I1252" i="1"/>
  <c r="Q1251" i="1"/>
  <c r="N1251" i="1"/>
  <c r="M1251" i="1"/>
  <c r="L1251" i="1"/>
  <c r="I1251" i="1"/>
  <c r="Q1250" i="1"/>
  <c r="N1250" i="1"/>
  <c r="M1250" i="1"/>
  <c r="L1250" i="1"/>
  <c r="I1250" i="1"/>
  <c r="Q1249" i="1"/>
  <c r="N1249" i="1"/>
  <c r="M1249" i="1"/>
  <c r="L1249" i="1"/>
  <c r="I1249" i="1"/>
  <c r="Q1248" i="1"/>
  <c r="N1248" i="1"/>
  <c r="M1248" i="1"/>
  <c r="L1248" i="1"/>
  <c r="I1248" i="1"/>
  <c r="Q1247" i="1"/>
  <c r="N1247" i="1"/>
  <c r="M1247" i="1"/>
  <c r="L1247" i="1"/>
  <c r="I1247" i="1"/>
  <c r="Q1246" i="1"/>
  <c r="N1246" i="1"/>
  <c r="M1246" i="1"/>
  <c r="L1246" i="1"/>
  <c r="I1246" i="1"/>
  <c r="Q1245" i="1"/>
  <c r="N1245" i="1"/>
  <c r="M1245" i="1"/>
  <c r="L1245" i="1"/>
  <c r="I1245" i="1"/>
  <c r="Q1244" i="1"/>
  <c r="N1244" i="1"/>
  <c r="M1244" i="1"/>
  <c r="L1244" i="1"/>
  <c r="I1244" i="1"/>
  <c r="Q1243" i="1"/>
  <c r="N1243" i="1"/>
  <c r="M1243" i="1"/>
  <c r="L1243" i="1"/>
  <c r="I1243" i="1"/>
  <c r="Q1242" i="1"/>
  <c r="N1242" i="1"/>
  <c r="M1242" i="1"/>
  <c r="L1242" i="1"/>
  <c r="I1242" i="1"/>
  <c r="Q1241" i="1"/>
  <c r="N1241" i="1"/>
  <c r="M1241" i="1"/>
  <c r="L1241" i="1"/>
  <c r="I1241" i="1"/>
  <c r="Q1240" i="1"/>
  <c r="N1240" i="1"/>
  <c r="M1240" i="1"/>
  <c r="L1240" i="1"/>
  <c r="I1240" i="1"/>
  <c r="Q1239" i="1"/>
  <c r="N1239" i="1"/>
  <c r="M1239" i="1"/>
  <c r="L1239" i="1"/>
  <c r="I1239" i="1"/>
  <c r="Q1238" i="1"/>
  <c r="N1238" i="1"/>
  <c r="M1238" i="1"/>
  <c r="L1238" i="1"/>
  <c r="I1238" i="1"/>
  <c r="Q1237" i="1"/>
  <c r="N1237" i="1"/>
  <c r="M1237" i="1"/>
  <c r="L1237" i="1"/>
  <c r="I1237" i="1"/>
  <c r="Q1236" i="1"/>
  <c r="N1236" i="1"/>
  <c r="M1236" i="1"/>
  <c r="L1236" i="1"/>
  <c r="I1236" i="1"/>
  <c r="Q1235" i="1"/>
  <c r="N1235" i="1"/>
  <c r="M1235" i="1"/>
  <c r="L1235" i="1"/>
  <c r="I1235" i="1"/>
  <c r="Q1234" i="1"/>
  <c r="N1234" i="1"/>
  <c r="M1234" i="1"/>
  <c r="L1234" i="1"/>
  <c r="I1234" i="1"/>
  <c r="Q1233" i="1"/>
  <c r="N1233" i="1"/>
  <c r="M1233" i="1"/>
  <c r="L1233" i="1"/>
  <c r="I1233" i="1"/>
  <c r="Q1232" i="1"/>
  <c r="N1232" i="1"/>
  <c r="M1232" i="1"/>
  <c r="L1232" i="1"/>
  <c r="I1232" i="1"/>
  <c r="Q1231" i="1"/>
  <c r="N1231" i="1"/>
  <c r="M1231" i="1"/>
  <c r="L1231" i="1"/>
  <c r="I1231" i="1"/>
  <c r="Q1230" i="1"/>
  <c r="N1230" i="1"/>
  <c r="M1230" i="1"/>
  <c r="L1230" i="1"/>
  <c r="I1230" i="1"/>
  <c r="Q1229" i="1"/>
  <c r="N1229" i="1"/>
  <c r="M1229" i="1"/>
  <c r="L1229" i="1"/>
  <c r="I1229" i="1"/>
  <c r="Q1228" i="1"/>
  <c r="N1228" i="1"/>
  <c r="M1228" i="1"/>
  <c r="L1228" i="1"/>
  <c r="I1228" i="1"/>
  <c r="Q1227" i="1"/>
  <c r="N1227" i="1"/>
  <c r="M1227" i="1"/>
  <c r="L1227" i="1"/>
  <c r="I1227" i="1"/>
  <c r="Q1226" i="1"/>
  <c r="N1226" i="1"/>
  <c r="M1226" i="1"/>
  <c r="L1226" i="1"/>
  <c r="I1226" i="1"/>
  <c r="Q1225" i="1"/>
  <c r="N1225" i="1"/>
  <c r="M1225" i="1"/>
  <c r="L1225" i="1"/>
  <c r="I1225" i="1"/>
  <c r="Q1224" i="1"/>
  <c r="N1224" i="1"/>
  <c r="M1224" i="1"/>
  <c r="L1224" i="1"/>
  <c r="I1224" i="1"/>
  <c r="Q1223" i="1"/>
  <c r="N1223" i="1"/>
  <c r="M1223" i="1"/>
  <c r="L1223" i="1"/>
  <c r="I1223" i="1"/>
  <c r="Q1222" i="1"/>
  <c r="N1222" i="1"/>
  <c r="M1222" i="1"/>
  <c r="L1222" i="1"/>
  <c r="I1222" i="1"/>
  <c r="Q1221" i="1"/>
  <c r="N1221" i="1"/>
  <c r="M1221" i="1"/>
  <c r="L1221" i="1"/>
  <c r="I1221" i="1"/>
  <c r="Q1220" i="1"/>
  <c r="N1220" i="1"/>
  <c r="M1220" i="1"/>
  <c r="L1220" i="1"/>
  <c r="I1220" i="1"/>
  <c r="Q1219" i="1"/>
  <c r="N1219" i="1"/>
  <c r="M1219" i="1"/>
  <c r="L1219" i="1"/>
  <c r="I1219" i="1"/>
  <c r="Q1218" i="1"/>
  <c r="N1218" i="1"/>
  <c r="M1218" i="1"/>
  <c r="L1218" i="1"/>
  <c r="I1218" i="1"/>
  <c r="Q1217" i="1"/>
  <c r="N1217" i="1"/>
  <c r="M1217" i="1"/>
  <c r="L1217" i="1"/>
  <c r="I1217" i="1"/>
  <c r="Q1216" i="1"/>
  <c r="N1216" i="1"/>
  <c r="M1216" i="1"/>
  <c r="L1216" i="1"/>
  <c r="I1216" i="1"/>
  <c r="Q1215" i="1"/>
  <c r="N1215" i="1"/>
  <c r="M1215" i="1"/>
  <c r="L1215" i="1"/>
  <c r="I1215" i="1"/>
  <c r="Q1214" i="1"/>
  <c r="N1214" i="1"/>
  <c r="M1214" i="1"/>
  <c r="L1214" i="1"/>
  <c r="I1214" i="1"/>
  <c r="Q1213" i="1"/>
  <c r="N1213" i="1"/>
  <c r="M1213" i="1"/>
  <c r="L1213" i="1"/>
  <c r="I1213" i="1"/>
  <c r="Q1212" i="1"/>
  <c r="N1212" i="1"/>
  <c r="M1212" i="1"/>
  <c r="L1212" i="1"/>
  <c r="I1212" i="1"/>
  <c r="Q1211" i="1"/>
  <c r="N1211" i="1"/>
  <c r="M1211" i="1"/>
  <c r="L1211" i="1"/>
  <c r="I1211" i="1"/>
  <c r="Q1210" i="1"/>
  <c r="N1210" i="1"/>
  <c r="M1210" i="1"/>
  <c r="L1210" i="1"/>
  <c r="I1210" i="1"/>
  <c r="Q1209" i="1"/>
  <c r="N1209" i="1"/>
  <c r="M1209" i="1"/>
  <c r="L1209" i="1"/>
  <c r="I1209" i="1"/>
  <c r="Q1208" i="1"/>
  <c r="N1208" i="1"/>
  <c r="M1208" i="1"/>
  <c r="L1208" i="1"/>
  <c r="I1208" i="1"/>
  <c r="Q1207" i="1"/>
  <c r="N1207" i="1"/>
  <c r="M1207" i="1"/>
  <c r="L1207" i="1"/>
  <c r="I1207" i="1"/>
  <c r="Q1206" i="1"/>
  <c r="N1206" i="1"/>
  <c r="M1206" i="1"/>
  <c r="L1206" i="1"/>
  <c r="I1206" i="1"/>
  <c r="Q1205" i="1"/>
  <c r="N1205" i="1"/>
  <c r="M1205" i="1"/>
  <c r="L1205" i="1"/>
  <c r="I1205" i="1"/>
  <c r="Q1204" i="1"/>
  <c r="N1204" i="1"/>
  <c r="M1204" i="1"/>
  <c r="L1204" i="1"/>
  <c r="I1204" i="1"/>
  <c r="Q1203" i="1"/>
  <c r="N1203" i="1"/>
  <c r="M1203" i="1"/>
  <c r="L1203" i="1"/>
  <c r="I1203" i="1"/>
  <c r="Q1202" i="1"/>
  <c r="N1202" i="1"/>
  <c r="M1202" i="1"/>
  <c r="L1202" i="1"/>
  <c r="I1202" i="1"/>
  <c r="Q1201" i="1"/>
  <c r="N1201" i="1"/>
  <c r="M1201" i="1"/>
  <c r="L1201" i="1"/>
  <c r="I1201" i="1"/>
  <c r="Q1200" i="1"/>
  <c r="N1200" i="1"/>
  <c r="M1200" i="1"/>
  <c r="L1200" i="1"/>
  <c r="I1200" i="1"/>
  <c r="Q1199" i="1"/>
  <c r="N1199" i="1"/>
  <c r="M1199" i="1"/>
  <c r="L1199" i="1"/>
  <c r="I1199" i="1"/>
  <c r="Q1198" i="1"/>
  <c r="N1198" i="1"/>
  <c r="M1198" i="1"/>
  <c r="L1198" i="1"/>
  <c r="I1198" i="1"/>
  <c r="Q1197" i="1"/>
  <c r="N1197" i="1"/>
  <c r="M1197" i="1"/>
  <c r="L1197" i="1"/>
  <c r="I1197" i="1"/>
  <c r="Q1196" i="1"/>
  <c r="N1196" i="1"/>
  <c r="M1196" i="1"/>
  <c r="L1196" i="1"/>
  <c r="I1196" i="1"/>
  <c r="Q1195" i="1"/>
  <c r="N1195" i="1"/>
  <c r="M1195" i="1"/>
  <c r="L1195" i="1"/>
  <c r="I1195" i="1"/>
  <c r="Q1194" i="1"/>
  <c r="N1194" i="1"/>
  <c r="M1194" i="1"/>
  <c r="L1194" i="1"/>
  <c r="I1194" i="1"/>
  <c r="Q1193" i="1"/>
  <c r="N1193" i="1"/>
  <c r="M1193" i="1"/>
  <c r="L1193" i="1"/>
  <c r="I1193" i="1"/>
  <c r="Q1192" i="1"/>
  <c r="N1192" i="1"/>
  <c r="M1192" i="1"/>
  <c r="L1192" i="1"/>
  <c r="I1192" i="1"/>
  <c r="Q1191" i="1"/>
  <c r="N1191" i="1"/>
  <c r="M1191" i="1"/>
  <c r="L1191" i="1"/>
  <c r="I1191" i="1"/>
  <c r="Q1190" i="1"/>
  <c r="N1190" i="1"/>
  <c r="M1190" i="1"/>
  <c r="L1190" i="1"/>
  <c r="I1190" i="1"/>
  <c r="Q1189" i="1"/>
  <c r="N1189" i="1"/>
  <c r="M1189" i="1"/>
  <c r="L1189" i="1"/>
  <c r="I1189" i="1"/>
  <c r="Q1188" i="1"/>
  <c r="N1188" i="1"/>
  <c r="M1188" i="1"/>
  <c r="L1188" i="1"/>
  <c r="I1188" i="1"/>
  <c r="Q1187" i="1"/>
  <c r="N1187" i="1"/>
  <c r="M1187" i="1"/>
  <c r="L1187" i="1"/>
  <c r="I1187" i="1"/>
  <c r="Q1186" i="1"/>
  <c r="N1186" i="1"/>
  <c r="M1186" i="1"/>
  <c r="L1186" i="1"/>
  <c r="I1186" i="1"/>
  <c r="Q1185" i="1"/>
  <c r="N1185" i="1"/>
  <c r="M1185" i="1"/>
  <c r="L1185" i="1"/>
  <c r="I1185" i="1"/>
  <c r="Q1184" i="1"/>
  <c r="N1184" i="1"/>
  <c r="M1184" i="1"/>
  <c r="L1184" i="1"/>
  <c r="I1184" i="1"/>
  <c r="Q1183" i="1"/>
  <c r="N1183" i="1"/>
  <c r="M1183" i="1"/>
  <c r="L1183" i="1"/>
  <c r="I1183" i="1"/>
  <c r="Q1182" i="1"/>
  <c r="N1182" i="1"/>
  <c r="M1182" i="1"/>
  <c r="L1182" i="1"/>
  <c r="I1182" i="1"/>
  <c r="Q1181" i="1"/>
  <c r="N1181" i="1"/>
  <c r="M1181" i="1"/>
  <c r="L1181" i="1"/>
  <c r="I1181" i="1"/>
  <c r="Q1180" i="1"/>
  <c r="N1180" i="1"/>
  <c r="M1180" i="1"/>
  <c r="L1180" i="1"/>
  <c r="I1180" i="1"/>
  <c r="Q1179" i="1"/>
  <c r="N1179" i="1"/>
  <c r="M1179" i="1"/>
  <c r="L1179" i="1"/>
  <c r="I1179" i="1"/>
  <c r="Q1178" i="1"/>
  <c r="N1178" i="1"/>
  <c r="M1178" i="1"/>
  <c r="L1178" i="1"/>
  <c r="I1178" i="1"/>
  <c r="Q1177" i="1"/>
  <c r="N1177" i="1"/>
  <c r="M1177" i="1"/>
  <c r="L1177" i="1"/>
  <c r="I1177" i="1"/>
  <c r="Q1176" i="1"/>
  <c r="N1176" i="1"/>
  <c r="M1176" i="1"/>
  <c r="L1176" i="1"/>
  <c r="I1176" i="1"/>
  <c r="Q1175" i="1"/>
  <c r="N1175" i="1"/>
  <c r="M1175" i="1"/>
  <c r="L1175" i="1"/>
  <c r="I1175" i="1"/>
  <c r="Q1174" i="1"/>
  <c r="N1174" i="1"/>
  <c r="M1174" i="1"/>
  <c r="L1174" i="1"/>
  <c r="I1174" i="1"/>
  <c r="Q1173" i="1"/>
  <c r="N1173" i="1"/>
  <c r="M1173" i="1"/>
  <c r="L1173" i="1"/>
  <c r="I1173" i="1"/>
  <c r="Q1172" i="1"/>
  <c r="N1172" i="1"/>
  <c r="M1172" i="1"/>
  <c r="L1172" i="1"/>
  <c r="I1172" i="1"/>
  <c r="Q1171" i="1"/>
  <c r="N1171" i="1"/>
  <c r="M1171" i="1"/>
  <c r="L1171" i="1"/>
  <c r="I1171" i="1"/>
  <c r="Q1170" i="1"/>
  <c r="N1170" i="1"/>
  <c r="M1170" i="1"/>
  <c r="L1170" i="1"/>
  <c r="I1170" i="1"/>
  <c r="Q1169" i="1"/>
  <c r="N1169" i="1"/>
  <c r="M1169" i="1"/>
  <c r="L1169" i="1"/>
  <c r="I1169" i="1"/>
  <c r="Q1168" i="1"/>
  <c r="N1168" i="1"/>
  <c r="M1168" i="1"/>
  <c r="L1168" i="1"/>
  <c r="I1168" i="1"/>
  <c r="Q1167" i="1"/>
  <c r="N1167" i="1"/>
  <c r="M1167" i="1"/>
  <c r="L1167" i="1"/>
  <c r="I1167" i="1"/>
  <c r="Q1166" i="1"/>
  <c r="N1166" i="1"/>
  <c r="M1166" i="1"/>
  <c r="L1166" i="1"/>
  <c r="I1166" i="1"/>
  <c r="Q1165" i="1"/>
  <c r="N1165" i="1"/>
  <c r="M1165" i="1"/>
  <c r="L1165" i="1"/>
  <c r="I1165" i="1"/>
  <c r="Q1164" i="1"/>
  <c r="N1164" i="1"/>
  <c r="M1164" i="1"/>
  <c r="L1164" i="1"/>
  <c r="I1164" i="1"/>
  <c r="Q1163" i="1"/>
  <c r="N1163" i="1"/>
  <c r="M1163" i="1"/>
  <c r="L1163" i="1"/>
  <c r="I1163" i="1"/>
  <c r="Q1162" i="1"/>
  <c r="N1162" i="1"/>
  <c r="M1162" i="1"/>
  <c r="L1162" i="1"/>
  <c r="I1162" i="1"/>
  <c r="Q1161" i="1"/>
  <c r="N1161" i="1"/>
  <c r="M1161" i="1"/>
  <c r="L1161" i="1"/>
  <c r="I1161" i="1"/>
  <c r="Q1160" i="1"/>
  <c r="N1160" i="1"/>
  <c r="M1160" i="1"/>
  <c r="L1160" i="1"/>
  <c r="I1160" i="1"/>
  <c r="Q1159" i="1"/>
  <c r="N1159" i="1"/>
  <c r="M1159" i="1"/>
  <c r="L1159" i="1"/>
  <c r="I1159" i="1"/>
  <c r="Q1158" i="1"/>
  <c r="N1158" i="1"/>
  <c r="M1158" i="1"/>
  <c r="L1158" i="1"/>
  <c r="I1158" i="1"/>
  <c r="Q1157" i="1"/>
  <c r="N1157" i="1"/>
  <c r="M1157" i="1"/>
  <c r="L1157" i="1"/>
  <c r="I1157" i="1"/>
  <c r="Q1156" i="1"/>
  <c r="N1156" i="1"/>
  <c r="M1156" i="1"/>
  <c r="L1156" i="1"/>
  <c r="I1156" i="1"/>
  <c r="Q1155" i="1"/>
  <c r="N1155" i="1"/>
  <c r="M1155" i="1"/>
  <c r="L1155" i="1"/>
  <c r="I1155" i="1"/>
  <c r="Q1154" i="1"/>
  <c r="N1154" i="1"/>
  <c r="M1154" i="1"/>
  <c r="L1154" i="1"/>
  <c r="I1154" i="1"/>
  <c r="Q1153" i="1"/>
  <c r="N1153" i="1"/>
  <c r="M1153" i="1"/>
  <c r="L1153" i="1"/>
  <c r="I1153" i="1"/>
  <c r="Q1152" i="1"/>
  <c r="N1152" i="1"/>
  <c r="M1152" i="1"/>
  <c r="L1152" i="1"/>
  <c r="I1152" i="1"/>
  <c r="Q1151" i="1"/>
  <c r="N1151" i="1"/>
  <c r="M1151" i="1"/>
  <c r="L1151" i="1"/>
  <c r="I1151" i="1"/>
  <c r="Q1150" i="1"/>
  <c r="N1150" i="1"/>
  <c r="M1150" i="1"/>
  <c r="L1150" i="1"/>
  <c r="I1150" i="1"/>
  <c r="Q1149" i="1"/>
  <c r="N1149" i="1"/>
  <c r="M1149" i="1"/>
  <c r="L1149" i="1"/>
  <c r="I1149" i="1"/>
  <c r="Q1148" i="1"/>
  <c r="N1148" i="1"/>
  <c r="M1148" i="1"/>
  <c r="L1148" i="1"/>
  <c r="I1148" i="1"/>
  <c r="Q1147" i="1"/>
  <c r="N1147" i="1"/>
  <c r="M1147" i="1"/>
  <c r="L1147" i="1"/>
  <c r="I1147" i="1"/>
  <c r="Q1146" i="1"/>
  <c r="N1146" i="1"/>
  <c r="M1146" i="1"/>
  <c r="L1146" i="1"/>
  <c r="I1146" i="1"/>
  <c r="Q1145" i="1"/>
  <c r="N1145" i="1"/>
  <c r="M1145" i="1"/>
  <c r="L1145" i="1"/>
  <c r="I1145" i="1"/>
  <c r="Q1144" i="1"/>
  <c r="N1144" i="1"/>
  <c r="M1144" i="1"/>
  <c r="L1144" i="1"/>
  <c r="I1144" i="1"/>
  <c r="Q1143" i="1"/>
  <c r="N1143" i="1"/>
  <c r="M1143" i="1"/>
  <c r="L1143" i="1"/>
  <c r="I1143" i="1"/>
  <c r="Q1142" i="1"/>
  <c r="N1142" i="1"/>
  <c r="M1142" i="1"/>
  <c r="L1142" i="1"/>
  <c r="I1142" i="1"/>
  <c r="Q1141" i="1"/>
  <c r="N1141" i="1"/>
  <c r="M1141" i="1"/>
  <c r="L1141" i="1"/>
  <c r="I1141" i="1"/>
  <c r="Q1140" i="1"/>
  <c r="N1140" i="1"/>
  <c r="M1140" i="1"/>
  <c r="L1140" i="1"/>
  <c r="I1140" i="1"/>
  <c r="Q1139" i="1"/>
  <c r="N1139" i="1"/>
  <c r="M1139" i="1"/>
  <c r="L1139" i="1"/>
  <c r="I1139" i="1"/>
  <c r="Q1138" i="1"/>
  <c r="N1138" i="1"/>
  <c r="M1138" i="1"/>
  <c r="L1138" i="1"/>
  <c r="I1138" i="1"/>
  <c r="Q1137" i="1"/>
  <c r="N1137" i="1"/>
  <c r="M1137" i="1"/>
  <c r="L1137" i="1"/>
  <c r="I1137" i="1"/>
  <c r="Q1136" i="1"/>
  <c r="N1136" i="1"/>
  <c r="M1136" i="1"/>
  <c r="L1136" i="1"/>
  <c r="I1136" i="1"/>
  <c r="Q1135" i="1"/>
  <c r="N1135" i="1"/>
  <c r="M1135" i="1"/>
  <c r="L1135" i="1"/>
  <c r="I1135" i="1"/>
  <c r="Q1134" i="1"/>
  <c r="N1134" i="1"/>
  <c r="M1134" i="1"/>
  <c r="L1134" i="1"/>
  <c r="I1134" i="1"/>
  <c r="Q1133" i="1"/>
  <c r="N1133" i="1"/>
  <c r="M1133" i="1"/>
  <c r="L1133" i="1"/>
  <c r="I1133" i="1"/>
  <c r="Q1132" i="1"/>
  <c r="N1132" i="1"/>
  <c r="M1132" i="1"/>
  <c r="L1132" i="1"/>
  <c r="I1132" i="1"/>
  <c r="Q1131" i="1"/>
  <c r="N1131" i="1"/>
  <c r="M1131" i="1"/>
  <c r="L1131" i="1"/>
  <c r="I1131" i="1"/>
  <c r="Q1130" i="1"/>
  <c r="N1130" i="1"/>
  <c r="M1130" i="1"/>
  <c r="L1130" i="1"/>
  <c r="I1130" i="1"/>
  <c r="Q1129" i="1"/>
  <c r="N1129" i="1"/>
  <c r="M1129" i="1"/>
  <c r="L1129" i="1"/>
  <c r="I1129" i="1"/>
  <c r="Q1128" i="1"/>
  <c r="N1128" i="1"/>
  <c r="M1128" i="1"/>
  <c r="L1128" i="1"/>
  <c r="I1128" i="1"/>
  <c r="Q1127" i="1"/>
  <c r="N1127" i="1"/>
  <c r="M1127" i="1"/>
  <c r="L1127" i="1"/>
  <c r="I1127" i="1"/>
  <c r="Q1126" i="1"/>
  <c r="N1126" i="1"/>
  <c r="M1126" i="1"/>
  <c r="L1126" i="1"/>
  <c r="I1126" i="1"/>
  <c r="Q1125" i="1"/>
  <c r="N1125" i="1"/>
  <c r="M1125" i="1"/>
  <c r="L1125" i="1"/>
  <c r="I1125" i="1"/>
  <c r="Q1124" i="1"/>
  <c r="N1124" i="1"/>
  <c r="M1124" i="1"/>
  <c r="L1124" i="1"/>
  <c r="I1124" i="1"/>
  <c r="Q1123" i="1"/>
  <c r="N1123" i="1"/>
  <c r="M1123" i="1"/>
  <c r="L1123" i="1"/>
  <c r="I1123" i="1"/>
  <c r="Q1122" i="1"/>
  <c r="N1122" i="1"/>
  <c r="M1122" i="1"/>
  <c r="L1122" i="1"/>
  <c r="I1122" i="1"/>
  <c r="Q1121" i="1"/>
  <c r="N1121" i="1"/>
  <c r="M1121" i="1"/>
  <c r="L1121" i="1"/>
  <c r="I1121" i="1"/>
  <c r="Q1120" i="1"/>
  <c r="N1120" i="1"/>
  <c r="M1120" i="1"/>
  <c r="L1120" i="1"/>
  <c r="I1120" i="1"/>
  <c r="Q1119" i="1"/>
  <c r="N1119" i="1"/>
  <c r="M1119" i="1"/>
  <c r="L1119" i="1"/>
  <c r="I1119" i="1"/>
  <c r="Q1118" i="1"/>
  <c r="N1118" i="1"/>
  <c r="M1118" i="1"/>
  <c r="L1118" i="1"/>
  <c r="I1118" i="1"/>
  <c r="Q1117" i="1"/>
  <c r="N1117" i="1"/>
  <c r="M1117" i="1"/>
  <c r="L1117" i="1"/>
  <c r="I1117" i="1"/>
  <c r="Q1116" i="1"/>
  <c r="N1116" i="1"/>
  <c r="M1116" i="1"/>
  <c r="L1116" i="1"/>
  <c r="I1116" i="1"/>
  <c r="Q1115" i="1"/>
  <c r="N1115" i="1"/>
  <c r="M1115" i="1"/>
  <c r="L1115" i="1"/>
  <c r="I1115" i="1"/>
  <c r="Q1114" i="1"/>
  <c r="N1114" i="1"/>
  <c r="M1114" i="1"/>
  <c r="L1114" i="1"/>
  <c r="I1114" i="1"/>
  <c r="Q1113" i="1"/>
  <c r="N1113" i="1"/>
  <c r="M1113" i="1"/>
  <c r="L1113" i="1"/>
  <c r="I1113" i="1"/>
  <c r="Q1112" i="1"/>
  <c r="N1112" i="1"/>
  <c r="M1112" i="1"/>
  <c r="L1112" i="1"/>
  <c r="I1112" i="1"/>
  <c r="Q1111" i="1"/>
  <c r="N1111" i="1"/>
  <c r="M1111" i="1"/>
  <c r="L1111" i="1"/>
  <c r="I1111" i="1"/>
  <c r="Q1110" i="1"/>
  <c r="N1110" i="1"/>
  <c r="M1110" i="1"/>
  <c r="L1110" i="1"/>
  <c r="I1110" i="1"/>
  <c r="Q1109" i="1"/>
  <c r="N1109" i="1"/>
  <c r="M1109" i="1"/>
  <c r="L1109" i="1"/>
  <c r="I1109" i="1"/>
  <c r="Q1108" i="1"/>
  <c r="N1108" i="1"/>
  <c r="M1108" i="1"/>
  <c r="L1108" i="1"/>
  <c r="I1108" i="1"/>
  <c r="Q1107" i="1"/>
  <c r="N1107" i="1"/>
  <c r="M1107" i="1"/>
  <c r="L1107" i="1"/>
  <c r="I1107" i="1"/>
  <c r="Q1106" i="1"/>
  <c r="N1106" i="1"/>
  <c r="M1106" i="1"/>
  <c r="L1106" i="1"/>
  <c r="I1106" i="1"/>
  <c r="Q1105" i="1"/>
  <c r="N1105" i="1"/>
  <c r="M1105" i="1"/>
  <c r="L1105" i="1"/>
  <c r="I1105" i="1"/>
  <c r="Q1104" i="1"/>
  <c r="N1104" i="1"/>
  <c r="M1104" i="1"/>
  <c r="L1104" i="1"/>
  <c r="I1104" i="1"/>
  <c r="Q1103" i="1"/>
  <c r="N1103" i="1"/>
  <c r="M1103" i="1"/>
  <c r="L1103" i="1"/>
  <c r="I1103" i="1"/>
  <c r="Q1102" i="1"/>
  <c r="N1102" i="1"/>
  <c r="M1102" i="1"/>
  <c r="L1102" i="1"/>
  <c r="I1102" i="1"/>
  <c r="Q1101" i="1"/>
  <c r="N1101" i="1"/>
  <c r="M1101" i="1"/>
  <c r="L1101" i="1"/>
  <c r="I1101" i="1"/>
  <c r="Q1100" i="1"/>
  <c r="N1100" i="1"/>
  <c r="M1100" i="1"/>
  <c r="L1100" i="1"/>
  <c r="I1100" i="1"/>
  <c r="Q1099" i="1"/>
  <c r="N1099" i="1"/>
  <c r="M1099" i="1"/>
  <c r="L1099" i="1"/>
  <c r="I1099" i="1"/>
  <c r="Q1098" i="1"/>
  <c r="N1098" i="1"/>
  <c r="M1098" i="1"/>
  <c r="L1098" i="1"/>
  <c r="I1098" i="1"/>
  <c r="Q1097" i="1"/>
  <c r="N1097" i="1"/>
  <c r="M1097" i="1"/>
  <c r="L1097" i="1"/>
  <c r="I1097" i="1"/>
  <c r="Q1096" i="1"/>
  <c r="N1096" i="1"/>
  <c r="M1096" i="1"/>
  <c r="L1096" i="1"/>
  <c r="I1096" i="1"/>
  <c r="Q1095" i="1"/>
  <c r="N1095" i="1"/>
  <c r="M1095" i="1"/>
  <c r="L1095" i="1"/>
  <c r="I1095" i="1"/>
  <c r="Q1094" i="1"/>
  <c r="N1094" i="1"/>
  <c r="M1094" i="1"/>
  <c r="L1094" i="1"/>
  <c r="I1094" i="1"/>
  <c r="Q1093" i="1"/>
  <c r="N1093" i="1"/>
  <c r="M1093" i="1"/>
  <c r="L1093" i="1"/>
  <c r="I1093" i="1"/>
  <c r="Q1092" i="1"/>
  <c r="N1092" i="1"/>
  <c r="M1092" i="1"/>
  <c r="L1092" i="1"/>
  <c r="I1092" i="1"/>
  <c r="Q1091" i="1"/>
  <c r="N1091" i="1"/>
  <c r="M1091" i="1"/>
  <c r="L1091" i="1"/>
  <c r="I1091" i="1"/>
  <c r="Q1090" i="1"/>
  <c r="N1090" i="1"/>
  <c r="M1090" i="1"/>
  <c r="L1090" i="1"/>
  <c r="I1090" i="1"/>
  <c r="Q1089" i="1"/>
  <c r="N1089" i="1"/>
  <c r="M1089" i="1"/>
  <c r="L1089" i="1"/>
  <c r="I1089" i="1"/>
  <c r="Q1088" i="1"/>
  <c r="N1088" i="1"/>
  <c r="M1088" i="1"/>
  <c r="L1088" i="1"/>
  <c r="I1088" i="1"/>
  <c r="Q1087" i="1"/>
  <c r="N1087" i="1"/>
  <c r="M1087" i="1"/>
  <c r="L1087" i="1"/>
  <c r="I1087" i="1"/>
  <c r="Q1086" i="1"/>
  <c r="N1086" i="1"/>
  <c r="M1086" i="1"/>
  <c r="L1086" i="1"/>
  <c r="I1086" i="1"/>
  <c r="Q1085" i="1"/>
  <c r="N1085" i="1"/>
  <c r="M1085" i="1"/>
  <c r="L1085" i="1"/>
  <c r="I1085" i="1"/>
  <c r="Q1084" i="1"/>
  <c r="N1084" i="1"/>
  <c r="M1084" i="1"/>
  <c r="L1084" i="1"/>
  <c r="I1084" i="1"/>
  <c r="Q1083" i="1"/>
  <c r="N1083" i="1"/>
  <c r="M1083" i="1"/>
  <c r="L1083" i="1"/>
  <c r="I1083" i="1"/>
  <c r="Q1082" i="1"/>
  <c r="N1082" i="1"/>
  <c r="M1082" i="1"/>
  <c r="L1082" i="1"/>
  <c r="I1082" i="1"/>
  <c r="Q1081" i="1"/>
  <c r="N1081" i="1"/>
  <c r="M1081" i="1"/>
  <c r="L1081" i="1"/>
  <c r="I1081" i="1"/>
  <c r="Q1080" i="1"/>
  <c r="N1080" i="1"/>
  <c r="M1080" i="1"/>
  <c r="L1080" i="1"/>
  <c r="I1080" i="1"/>
  <c r="Q1079" i="1"/>
  <c r="N1079" i="1"/>
  <c r="M1079" i="1"/>
  <c r="L1079" i="1"/>
  <c r="I1079" i="1"/>
  <c r="Q1078" i="1"/>
  <c r="N1078" i="1"/>
  <c r="M1078" i="1"/>
  <c r="L1078" i="1"/>
  <c r="I1078" i="1"/>
  <c r="Q1077" i="1"/>
  <c r="N1077" i="1"/>
  <c r="M1077" i="1"/>
  <c r="L1077" i="1"/>
  <c r="I1077" i="1"/>
  <c r="Q1076" i="1"/>
  <c r="N1076" i="1"/>
  <c r="M1076" i="1"/>
  <c r="L1076" i="1"/>
  <c r="I1076" i="1"/>
  <c r="Q1075" i="1"/>
  <c r="N1075" i="1"/>
  <c r="M1075" i="1"/>
  <c r="L1075" i="1"/>
  <c r="I1075" i="1"/>
  <c r="Q1074" i="1"/>
  <c r="N1074" i="1"/>
  <c r="M1074" i="1"/>
  <c r="L1074" i="1"/>
  <c r="I1074" i="1"/>
  <c r="Q1073" i="1"/>
  <c r="N1073" i="1"/>
  <c r="M1073" i="1"/>
  <c r="L1073" i="1"/>
  <c r="I1073" i="1"/>
  <c r="Q1072" i="1"/>
  <c r="N1072" i="1"/>
  <c r="M1072" i="1"/>
  <c r="L1072" i="1"/>
  <c r="I1072" i="1"/>
  <c r="Q1071" i="1"/>
  <c r="N1071" i="1"/>
  <c r="M1071" i="1"/>
  <c r="L1071" i="1"/>
  <c r="I1071" i="1"/>
  <c r="Q1070" i="1"/>
  <c r="N1070" i="1"/>
  <c r="M1070" i="1"/>
  <c r="L1070" i="1"/>
  <c r="I1070" i="1"/>
  <c r="Q1069" i="1"/>
  <c r="N1069" i="1"/>
  <c r="M1069" i="1"/>
  <c r="L1069" i="1"/>
  <c r="I1069" i="1"/>
  <c r="Q1068" i="1"/>
  <c r="N1068" i="1"/>
  <c r="M1068" i="1"/>
  <c r="L1068" i="1"/>
  <c r="I1068" i="1"/>
  <c r="Q1067" i="1"/>
  <c r="N1067" i="1"/>
  <c r="M1067" i="1"/>
  <c r="L1067" i="1"/>
  <c r="I1067" i="1"/>
  <c r="Q1066" i="1"/>
  <c r="N1066" i="1"/>
  <c r="M1066" i="1"/>
  <c r="L1066" i="1"/>
  <c r="I1066" i="1"/>
  <c r="Q1065" i="1"/>
  <c r="N1065" i="1"/>
  <c r="M1065" i="1"/>
  <c r="L1065" i="1"/>
  <c r="I1065" i="1"/>
  <c r="Q1064" i="1"/>
  <c r="N1064" i="1"/>
  <c r="M1064" i="1"/>
  <c r="L1064" i="1"/>
  <c r="I1064" i="1"/>
  <c r="Q1063" i="1"/>
  <c r="N1063" i="1"/>
  <c r="M1063" i="1"/>
  <c r="L1063" i="1"/>
  <c r="I1063" i="1"/>
  <c r="Q1062" i="1"/>
  <c r="N1062" i="1"/>
  <c r="M1062" i="1"/>
  <c r="L1062" i="1"/>
  <c r="I1062" i="1"/>
  <c r="Q1061" i="1"/>
  <c r="N1061" i="1"/>
  <c r="M1061" i="1"/>
  <c r="L1061" i="1"/>
  <c r="I1061" i="1"/>
  <c r="Q1060" i="1"/>
  <c r="N1060" i="1"/>
  <c r="M1060" i="1"/>
  <c r="L1060" i="1"/>
  <c r="I1060" i="1"/>
  <c r="Q1059" i="1"/>
  <c r="N1059" i="1"/>
  <c r="M1059" i="1"/>
  <c r="L1059" i="1"/>
  <c r="I1059" i="1"/>
  <c r="Q1058" i="1"/>
  <c r="N1058" i="1"/>
  <c r="M1058" i="1"/>
  <c r="L1058" i="1"/>
  <c r="I1058" i="1"/>
  <c r="Q1057" i="1"/>
  <c r="N1057" i="1"/>
  <c r="M1057" i="1"/>
  <c r="L1057" i="1"/>
  <c r="I1057" i="1"/>
  <c r="Q1056" i="1"/>
  <c r="N1056" i="1"/>
  <c r="M1056" i="1"/>
  <c r="L1056" i="1"/>
  <c r="I1056" i="1"/>
  <c r="Q1055" i="1"/>
  <c r="N1055" i="1"/>
  <c r="M1055" i="1"/>
  <c r="L1055" i="1"/>
  <c r="I1055" i="1"/>
  <c r="Q1054" i="1"/>
  <c r="N1054" i="1"/>
  <c r="M1054" i="1"/>
  <c r="L1054" i="1"/>
  <c r="I1054" i="1"/>
  <c r="Q1053" i="1"/>
  <c r="N1053" i="1"/>
  <c r="M1053" i="1"/>
  <c r="L1053" i="1"/>
  <c r="I1053" i="1"/>
  <c r="Q1052" i="1"/>
  <c r="N1052" i="1"/>
  <c r="M1052" i="1"/>
  <c r="L1052" i="1"/>
  <c r="I1052" i="1"/>
  <c r="Q1051" i="1"/>
  <c r="N1051" i="1"/>
  <c r="M1051" i="1"/>
  <c r="L1051" i="1"/>
  <c r="I1051" i="1"/>
  <c r="Q1050" i="1"/>
  <c r="N1050" i="1"/>
  <c r="M1050" i="1"/>
  <c r="L1050" i="1"/>
  <c r="I1050" i="1"/>
  <c r="Q1049" i="1"/>
  <c r="N1049" i="1"/>
  <c r="M1049" i="1"/>
  <c r="L1049" i="1"/>
  <c r="I1049" i="1"/>
  <c r="Q1048" i="1"/>
  <c r="N1048" i="1"/>
  <c r="M1048" i="1"/>
  <c r="L1048" i="1"/>
  <c r="I1048" i="1"/>
  <c r="Q1047" i="1"/>
  <c r="N1047" i="1"/>
  <c r="M1047" i="1"/>
  <c r="L1047" i="1"/>
  <c r="I1047" i="1"/>
  <c r="Q1046" i="1"/>
  <c r="N1046" i="1"/>
  <c r="M1046" i="1"/>
  <c r="L1046" i="1"/>
  <c r="I1046" i="1"/>
  <c r="Q1045" i="1"/>
  <c r="N1045" i="1"/>
  <c r="M1045" i="1"/>
  <c r="L1045" i="1"/>
  <c r="I1045" i="1"/>
  <c r="Q1044" i="1"/>
  <c r="N1044" i="1"/>
  <c r="M1044" i="1"/>
  <c r="L1044" i="1"/>
  <c r="I1044" i="1"/>
  <c r="Q1043" i="1"/>
  <c r="N1043" i="1"/>
  <c r="M1043" i="1"/>
  <c r="L1043" i="1"/>
  <c r="I1043" i="1"/>
  <c r="Q1042" i="1"/>
  <c r="N1042" i="1"/>
  <c r="M1042" i="1"/>
  <c r="L1042" i="1"/>
  <c r="I1042" i="1"/>
  <c r="Q1041" i="1"/>
  <c r="N1041" i="1"/>
  <c r="M1041" i="1"/>
  <c r="L1041" i="1"/>
  <c r="I1041" i="1"/>
  <c r="Q1040" i="1"/>
  <c r="N1040" i="1"/>
  <c r="M1040" i="1"/>
  <c r="L1040" i="1"/>
  <c r="I1040" i="1"/>
  <c r="Q1039" i="1"/>
  <c r="N1039" i="1"/>
  <c r="M1039" i="1"/>
  <c r="L1039" i="1"/>
  <c r="I1039" i="1"/>
  <c r="Q1038" i="1"/>
  <c r="N1038" i="1"/>
  <c r="M1038" i="1"/>
  <c r="L1038" i="1"/>
  <c r="I1038" i="1"/>
  <c r="Q1037" i="1"/>
  <c r="N1037" i="1"/>
  <c r="M1037" i="1"/>
  <c r="L1037" i="1"/>
  <c r="I1037" i="1"/>
  <c r="Q1036" i="1"/>
  <c r="N1036" i="1"/>
  <c r="M1036" i="1"/>
  <c r="L1036" i="1"/>
  <c r="I1036" i="1"/>
  <c r="Q1035" i="1"/>
  <c r="N1035" i="1"/>
  <c r="M1035" i="1"/>
  <c r="L1035" i="1"/>
  <c r="I1035" i="1"/>
  <c r="Q1034" i="1"/>
  <c r="N1034" i="1"/>
  <c r="M1034" i="1"/>
  <c r="L1034" i="1"/>
  <c r="I1034" i="1"/>
  <c r="Q1033" i="1"/>
  <c r="N1033" i="1"/>
  <c r="M1033" i="1"/>
  <c r="L1033" i="1"/>
  <c r="I1033" i="1"/>
  <c r="Q1032" i="1"/>
  <c r="N1032" i="1"/>
  <c r="M1032" i="1"/>
  <c r="L1032" i="1"/>
  <c r="I1032" i="1"/>
  <c r="Q1031" i="1"/>
  <c r="N1031" i="1"/>
  <c r="M1031" i="1"/>
  <c r="L1031" i="1"/>
  <c r="I1031" i="1"/>
  <c r="Q1030" i="1"/>
  <c r="N1030" i="1"/>
  <c r="M1030" i="1"/>
  <c r="L1030" i="1"/>
  <c r="I1030" i="1"/>
  <c r="Q1029" i="1"/>
  <c r="N1029" i="1"/>
  <c r="M1029" i="1"/>
  <c r="L1029" i="1"/>
  <c r="I1029" i="1"/>
  <c r="Q1028" i="1"/>
  <c r="N1028" i="1"/>
  <c r="M1028" i="1"/>
  <c r="L1028" i="1"/>
  <c r="I1028" i="1"/>
  <c r="Q1027" i="1"/>
  <c r="N1027" i="1"/>
  <c r="M1027" i="1"/>
  <c r="L1027" i="1"/>
  <c r="I1027" i="1"/>
  <c r="Q1026" i="1"/>
  <c r="N1026" i="1"/>
  <c r="M1026" i="1"/>
  <c r="L1026" i="1"/>
  <c r="I1026" i="1"/>
  <c r="Q1025" i="1"/>
  <c r="N1025" i="1"/>
  <c r="M1025" i="1"/>
  <c r="L1025" i="1"/>
  <c r="I1025" i="1"/>
  <c r="Q1024" i="1"/>
  <c r="N1024" i="1"/>
  <c r="M1024" i="1"/>
  <c r="L1024" i="1"/>
  <c r="I1024" i="1"/>
  <c r="Q1023" i="1"/>
  <c r="N1023" i="1"/>
  <c r="M1023" i="1"/>
  <c r="L1023" i="1"/>
  <c r="I1023" i="1"/>
  <c r="Q1022" i="1"/>
  <c r="N1022" i="1"/>
  <c r="M1022" i="1"/>
  <c r="L1022" i="1"/>
  <c r="I1022" i="1"/>
  <c r="Q1021" i="1"/>
  <c r="N1021" i="1"/>
  <c r="M1021" i="1"/>
  <c r="L1021" i="1"/>
  <c r="I1021" i="1"/>
  <c r="Q1020" i="1"/>
  <c r="N1020" i="1"/>
  <c r="M1020" i="1"/>
  <c r="L1020" i="1"/>
  <c r="I1020" i="1"/>
  <c r="Q1019" i="1"/>
  <c r="N1019" i="1"/>
  <c r="M1019" i="1"/>
  <c r="L1019" i="1"/>
  <c r="I1019" i="1"/>
  <c r="Q1018" i="1"/>
  <c r="N1018" i="1"/>
  <c r="M1018" i="1"/>
  <c r="L1018" i="1"/>
  <c r="I1018" i="1"/>
  <c r="Q1017" i="1"/>
  <c r="N1017" i="1"/>
  <c r="M1017" i="1"/>
  <c r="L1017" i="1"/>
  <c r="I1017" i="1"/>
  <c r="Q1016" i="1"/>
  <c r="N1016" i="1"/>
  <c r="M1016" i="1"/>
  <c r="L1016" i="1"/>
  <c r="I1016" i="1"/>
  <c r="Q1015" i="1"/>
  <c r="N1015" i="1"/>
  <c r="M1015" i="1"/>
  <c r="L1015" i="1"/>
  <c r="I1015" i="1"/>
  <c r="Q1014" i="1"/>
  <c r="N1014" i="1"/>
  <c r="M1014" i="1"/>
  <c r="L1014" i="1"/>
  <c r="I1014" i="1"/>
  <c r="Q1013" i="1"/>
  <c r="N1013" i="1"/>
  <c r="M1013" i="1"/>
  <c r="L1013" i="1"/>
  <c r="I1013" i="1"/>
  <c r="Q1012" i="1"/>
  <c r="N1012" i="1"/>
  <c r="M1012" i="1"/>
  <c r="L1012" i="1"/>
  <c r="I1012" i="1"/>
  <c r="Q1011" i="1"/>
  <c r="N1011" i="1"/>
  <c r="M1011" i="1"/>
  <c r="L1011" i="1"/>
  <c r="I1011" i="1"/>
  <c r="Q1010" i="1"/>
  <c r="N1010" i="1"/>
  <c r="M1010" i="1"/>
  <c r="L1010" i="1"/>
  <c r="I1010" i="1"/>
  <c r="Q1009" i="1"/>
  <c r="N1009" i="1"/>
  <c r="M1009" i="1"/>
  <c r="L1009" i="1"/>
  <c r="I1009" i="1"/>
  <c r="Q1008" i="1"/>
  <c r="N1008" i="1"/>
  <c r="M1008" i="1"/>
  <c r="L1008" i="1"/>
  <c r="I1008" i="1"/>
  <c r="Q1007" i="1"/>
  <c r="N1007" i="1"/>
  <c r="M1007" i="1"/>
  <c r="L1007" i="1"/>
  <c r="I1007" i="1"/>
  <c r="Q1006" i="1"/>
  <c r="N1006" i="1"/>
  <c r="M1006" i="1"/>
  <c r="L1006" i="1"/>
  <c r="I1006" i="1"/>
  <c r="Q1005" i="1"/>
  <c r="N1005" i="1"/>
  <c r="M1005" i="1"/>
  <c r="L1005" i="1"/>
  <c r="I1005" i="1"/>
  <c r="Q1004" i="1"/>
  <c r="N1004" i="1"/>
  <c r="M1004" i="1"/>
  <c r="L1004" i="1"/>
  <c r="I1004" i="1"/>
  <c r="Q1003" i="1"/>
  <c r="N1003" i="1"/>
  <c r="M1003" i="1"/>
  <c r="L1003" i="1"/>
  <c r="I1003" i="1"/>
  <c r="Q1002" i="1"/>
  <c r="N1002" i="1"/>
  <c r="M1002" i="1"/>
  <c r="L1002" i="1"/>
  <c r="I1002" i="1"/>
  <c r="Q1001" i="1"/>
  <c r="N1001" i="1"/>
  <c r="M1001" i="1"/>
  <c r="L1001" i="1"/>
  <c r="I1001" i="1"/>
  <c r="Q1000" i="1"/>
  <c r="N1000" i="1"/>
  <c r="M1000" i="1"/>
  <c r="L1000" i="1"/>
  <c r="I1000" i="1"/>
  <c r="Q999" i="1"/>
  <c r="N999" i="1"/>
  <c r="M999" i="1"/>
  <c r="L999" i="1"/>
  <c r="I999" i="1"/>
  <c r="Q998" i="1"/>
  <c r="N998" i="1"/>
  <c r="M998" i="1"/>
  <c r="L998" i="1"/>
  <c r="I998" i="1"/>
  <c r="Q997" i="1"/>
  <c r="N997" i="1"/>
  <c r="M997" i="1"/>
  <c r="L997" i="1"/>
  <c r="I997" i="1"/>
  <c r="Q996" i="1"/>
  <c r="N996" i="1"/>
  <c r="M996" i="1"/>
  <c r="L996" i="1"/>
  <c r="I996" i="1"/>
  <c r="Q995" i="1"/>
  <c r="N995" i="1"/>
  <c r="M995" i="1"/>
  <c r="L995" i="1"/>
  <c r="I995" i="1"/>
  <c r="Q994" i="1"/>
  <c r="N994" i="1"/>
  <c r="M994" i="1"/>
  <c r="L994" i="1"/>
  <c r="I994" i="1"/>
  <c r="Q993" i="1"/>
  <c r="N993" i="1"/>
  <c r="M993" i="1"/>
  <c r="L993" i="1"/>
  <c r="I993" i="1"/>
  <c r="Q992" i="1"/>
  <c r="N992" i="1"/>
  <c r="M992" i="1"/>
  <c r="L992" i="1"/>
  <c r="I992" i="1"/>
  <c r="Q991" i="1"/>
  <c r="N991" i="1"/>
  <c r="M991" i="1"/>
  <c r="L991" i="1"/>
  <c r="I991" i="1"/>
  <c r="Q990" i="1"/>
  <c r="N990" i="1"/>
  <c r="M990" i="1"/>
  <c r="L990" i="1"/>
  <c r="I990" i="1"/>
  <c r="Q989" i="1"/>
  <c r="N989" i="1"/>
  <c r="M989" i="1"/>
  <c r="L989" i="1"/>
  <c r="I989" i="1"/>
  <c r="Q988" i="1"/>
  <c r="N988" i="1"/>
  <c r="M988" i="1"/>
  <c r="L988" i="1"/>
  <c r="I988" i="1"/>
  <c r="Q987" i="1"/>
  <c r="N987" i="1"/>
  <c r="M987" i="1"/>
  <c r="L987" i="1"/>
  <c r="I987" i="1"/>
  <c r="Q986" i="1"/>
  <c r="N986" i="1"/>
  <c r="M986" i="1"/>
  <c r="L986" i="1"/>
  <c r="I986" i="1"/>
  <c r="Q985" i="1"/>
  <c r="N985" i="1"/>
  <c r="M985" i="1"/>
  <c r="L985" i="1"/>
  <c r="I985" i="1"/>
  <c r="Q984" i="1"/>
  <c r="N984" i="1"/>
  <c r="M984" i="1"/>
  <c r="L984" i="1"/>
  <c r="I984" i="1"/>
  <c r="Q983" i="1"/>
  <c r="N983" i="1"/>
  <c r="M983" i="1"/>
  <c r="L983" i="1"/>
  <c r="I983" i="1"/>
  <c r="Q982" i="1"/>
  <c r="N982" i="1"/>
  <c r="M982" i="1"/>
  <c r="L982" i="1"/>
  <c r="I982" i="1"/>
  <c r="Q981" i="1"/>
  <c r="N981" i="1"/>
  <c r="M981" i="1"/>
  <c r="L981" i="1"/>
  <c r="I981" i="1"/>
  <c r="Q980" i="1"/>
  <c r="N980" i="1"/>
  <c r="M980" i="1"/>
  <c r="L980" i="1"/>
  <c r="I980" i="1"/>
  <c r="Q979" i="1"/>
  <c r="N979" i="1"/>
  <c r="M979" i="1"/>
  <c r="L979" i="1"/>
  <c r="I979" i="1"/>
  <c r="Q978" i="1"/>
  <c r="N978" i="1"/>
  <c r="M978" i="1"/>
  <c r="L978" i="1"/>
  <c r="I978" i="1"/>
  <c r="Q977" i="1"/>
  <c r="N977" i="1"/>
  <c r="M977" i="1"/>
  <c r="L977" i="1"/>
  <c r="I977" i="1"/>
  <c r="Q976" i="1"/>
  <c r="N976" i="1"/>
  <c r="M976" i="1"/>
  <c r="L976" i="1"/>
  <c r="I976" i="1"/>
  <c r="Q975" i="1"/>
  <c r="N975" i="1"/>
  <c r="M975" i="1"/>
  <c r="L975" i="1"/>
  <c r="I975" i="1"/>
  <c r="Q974" i="1"/>
  <c r="N974" i="1"/>
  <c r="M974" i="1"/>
  <c r="L974" i="1"/>
  <c r="I974" i="1"/>
  <c r="Q973" i="1"/>
  <c r="N973" i="1"/>
  <c r="M973" i="1"/>
  <c r="L973" i="1"/>
  <c r="I973" i="1"/>
  <c r="Q972" i="1"/>
  <c r="N972" i="1"/>
  <c r="M972" i="1"/>
  <c r="L972" i="1"/>
  <c r="I972" i="1"/>
  <c r="Q971" i="1"/>
  <c r="N971" i="1"/>
  <c r="M971" i="1"/>
  <c r="L971" i="1"/>
  <c r="I971" i="1"/>
  <c r="Q970" i="1"/>
  <c r="N970" i="1"/>
  <c r="M970" i="1"/>
  <c r="L970" i="1"/>
  <c r="I970" i="1"/>
  <c r="Q969" i="1"/>
  <c r="N969" i="1"/>
  <c r="M969" i="1"/>
  <c r="L969" i="1"/>
  <c r="I969" i="1"/>
  <c r="Q968" i="1"/>
  <c r="N968" i="1"/>
  <c r="M968" i="1"/>
  <c r="L968" i="1"/>
  <c r="I968" i="1"/>
  <c r="Q967" i="1"/>
  <c r="N967" i="1"/>
  <c r="M967" i="1"/>
  <c r="L967" i="1"/>
  <c r="I967" i="1"/>
  <c r="Q966" i="1"/>
  <c r="N966" i="1"/>
  <c r="M966" i="1"/>
  <c r="L966" i="1"/>
  <c r="I966" i="1"/>
  <c r="Q965" i="1"/>
  <c r="N965" i="1"/>
  <c r="M965" i="1"/>
  <c r="L965" i="1"/>
  <c r="I965" i="1"/>
  <c r="Q964" i="1"/>
  <c r="N964" i="1"/>
  <c r="M964" i="1"/>
  <c r="L964" i="1"/>
  <c r="I964" i="1"/>
  <c r="Q963" i="1"/>
  <c r="N963" i="1"/>
  <c r="M963" i="1"/>
  <c r="L963" i="1"/>
  <c r="I963" i="1"/>
  <c r="Q962" i="1"/>
  <c r="N962" i="1"/>
  <c r="M962" i="1"/>
  <c r="L962" i="1"/>
  <c r="I962" i="1"/>
  <c r="Q961" i="1"/>
  <c r="N961" i="1"/>
  <c r="M961" i="1"/>
  <c r="L961" i="1"/>
  <c r="I961" i="1"/>
  <c r="Q960" i="1"/>
  <c r="N960" i="1"/>
  <c r="M960" i="1"/>
  <c r="L960" i="1"/>
  <c r="I960" i="1"/>
  <c r="Q959" i="1"/>
  <c r="N959" i="1"/>
  <c r="M959" i="1"/>
  <c r="L959" i="1"/>
  <c r="I959" i="1"/>
  <c r="Q958" i="1"/>
  <c r="N958" i="1"/>
  <c r="M958" i="1"/>
  <c r="L958" i="1"/>
  <c r="I958" i="1"/>
  <c r="Q957" i="1"/>
  <c r="N957" i="1"/>
  <c r="M957" i="1"/>
  <c r="L957" i="1"/>
  <c r="I957" i="1"/>
  <c r="Q956" i="1"/>
  <c r="N956" i="1"/>
  <c r="M956" i="1"/>
  <c r="L956" i="1"/>
  <c r="I956" i="1"/>
  <c r="Q955" i="1"/>
  <c r="N955" i="1"/>
  <c r="M955" i="1"/>
  <c r="L955" i="1"/>
  <c r="I955" i="1"/>
  <c r="Q954" i="1"/>
  <c r="N954" i="1"/>
  <c r="M954" i="1"/>
  <c r="L954" i="1"/>
  <c r="I954" i="1"/>
  <c r="Q953" i="1"/>
  <c r="N953" i="1"/>
  <c r="M953" i="1"/>
  <c r="L953" i="1"/>
  <c r="I953" i="1"/>
  <c r="Q952" i="1"/>
  <c r="N952" i="1"/>
  <c r="M952" i="1"/>
  <c r="L952" i="1"/>
  <c r="I952" i="1"/>
  <c r="Q951" i="1"/>
  <c r="N951" i="1"/>
  <c r="M951" i="1"/>
  <c r="L951" i="1"/>
  <c r="I951" i="1"/>
  <c r="Q950" i="1"/>
  <c r="N950" i="1"/>
  <c r="M950" i="1"/>
  <c r="L950" i="1"/>
  <c r="I950" i="1"/>
  <c r="Q949" i="1"/>
  <c r="N949" i="1"/>
  <c r="M949" i="1"/>
  <c r="L949" i="1"/>
  <c r="I949" i="1"/>
  <c r="Q948" i="1"/>
  <c r="N948" i="1"/>
  <c r="M948" i="1"/>
  <c r="L948" i="1"/>
  <c r="I948" i="1"/>
  <c r="Q947" i="1"/>
  <c r="N947" i="1"/>
  <c r="M947" i="1"/>
  <c r="L947" i="1"/>
  <c r="I947" i="1"/>
  <c r="Q946" i="1"/>
  <c r="N946" i="1"/>
  <c r="M946" i="1"/>
  <c r="L946" i="1"/>
  <c r="I946" i="1"/>
  <c r="Q945" i="1"/>
  <c r="N945" i="1"/>
  <c r="M945" i="1"/>
  <c r="L945" i="1"/>
  <c r="I945" i="1"/>
  <c r="Q944" i="1"/>
  <c r="N944" i="1"/>
  <c r="M944" i="1"/>
  <c r="L944" i="1"/>
  <c r="I944" i="1"/>
  <c r="Q943" i="1"/>
  <c r="N943" i="1"/>
  <c r="M943" i="1"/>
  <c r="L943" i="1"/>
  <c r="I943" i="1"/>
  <c r="Q942" i="1"/>
  <c r="N942" i="1"/>
  <c r="M942" i="1"/>
  <c r="L942" i="1"/>
  <c r="I942" i="1"/>
  <c r="Q941" i="1"/>
  <c r="N941" i="1"/>
  <c r="M941" i="1"/>
  <c r="L941" i="1"/>
  <c r="I941" i="1"/>
  <c r="Q940" i="1"/>
  <c r="N940" i="1"/>
  <c r="M940" i="1"/>
  <c r="L940" i="1"/>
  <c r="I940" i="1"/>
  <c r="Q939" i="1"/>
  <c r="N939" i="1"/>
  <c r="M939" i="1"/>
  <c r="L939" i="1"/>
  <c r="I939" i="1"/>
  <c r="Q938" i="1"/>
  <c r="N938" i="1"/>
  <c r="M938" i="1"/>
  <c r="L938" i="1"/>
  <c r="I938" i="1"/>
  <c r="Q937" i="1"/>
  <c r="N937" i="1"/>
  <c r="M937" i="1"/>
  <c r="L937" i="1"/>
  <c r="I937" i="1"/>
  <c r="Q936" i="1"/>
  <c r="N936" i="1"/>
  <c r="M936" i="1"/>
  <c r="L936" i="1"/>
  <c r="I936" i="1"/>
  <c r="Q935" i="1"/>
  <c r="N935" i="1"/>
  <c r="M935" i="1"/>
  <c r="L935" i="1"/>
  <c r="I935" i="1"/>
  <c r="Q934" i="1"/>
  <c r="N934" i="1"/>
  <c r="M934" i="1"/>
  <c r="L934" i="1"/>
  <c r="I934" i="1"/>
  <c r="Q933" i="1"/>
  <c r="N933" i="1"/>
  <c r="M933" i="1"/>
  <c r="L933" i="1"/>
  <c r="I933" i="1"/>
  <c r="Q932" i="1"/>
  <c r="N932" i="1"/>
  <c r="M932" i="1"/>
  <c r="L932" i="1"/>
  <c r="I932" i="1"/>
  <c r="Q931" i="1"/>
  <c r="N931" i="1"/>
  <c r="M931" i="1"/>
  <c r="L931" i="1"/>
  <c r="I931" i="1"/>
  <c r="Q930" i="1"/>
  <c r="N930" i="1"/>
  <c r="M930" i="1"/>
  <c r="L930" i="1"/>
  <c r="I930" i="1"/>
  <c r="Q929" i="1"/>
  <c r="N929" i="1"/>
  <c r="M929" i="1"/>
  <c r="L929" i="1"/>
  <c r="I929" i="1"/>
  <c r="Q928" i="1"/>
  <c r="N928" i="1"/>
  <c r="M928" i="1"/>
  <c r="L928" i="1"/>
  <c r="I928" i="1"/>
  <c r="Q927" i="1"/>
  <c r="N927" i="1"/>
  <c r="M927" i="1"/>
  <c r="L927" i="1"/>
  <c r="I927" i="1"/>
  <c r="Q926" i="1"/>
  <c r="N926" i="1"/>
  <c r="M926" i="1"/>
  <c r="L926" i="1"/>
  <c r="I926" i="1"/>
  <c r="Q925" i="1"/>
  <c r="N925" i="1"/>
  <c r="M925" i="1"/>
  <c r="L925" i="1"/>
  <c r="I925" i="1"/>
  <c r="Q924" i="1"/>
  <c r="N924" i="1"/>
  <c r="M924" i="1"/>
  <c r="L924" i="1"/>
  <c r="I924" i="1"/>
  <c r="Q923" i="1"/>
  <c r="N923" i="1"/>
  <c r="M923" i="1"/>
  <c r="L923" i="1"/>
  <c r="I923" i="1"/>
  <c r="Q922" i="1"/>
  <c r="N922" i="1"/>
  <c r="M922" i="1"/>
  <c r="L922" i="1"/>
  <c r="I922" i="1"/>
  <c r="Q921" i="1"/>
  <c r="N921" i="1"/>
  <c r="M921" i="1"/>
  <c r="L921" i="1"/>
  <c r="I921" i="1"/>
  <c r="Q920" i="1"/>
  <c r="N920" i="1"/>
  <c r="M920" i="1"/>
  <c r="L920" i="1"/>
  <c r="I920" i="1"/>
  <c r="Q919" i="1"/>
  <c r="N919" i="1"/>
  <c r="M919" i="1"/>
  <c r="L919" i="1"/>
  <c r="I919" i="1"/>
  <c r="Q918" i="1"/>
  <c r="N918" i="1"/>
  <c r="M918" i="1"/>
  <c r="L918" i="1"/>
  <c r="I918" i="1"/>
  <c r="Q917" i="1"/>
  <c r="N917" i="1"/>
  <c r="M917" i="1"/>
  <c r="L917" i="1"/>
  <c r="I917" i="1"/>
  <c r="Q916" i="1"/>
  <c r="N916" i="1"/>
  <c r="M916" i="1"/>
  <c r="L916" i="1"/>
  <c r="I916" i="1"/>
  <c r="Q915" i="1"/>
  <c r="N915" i="1"/>
  <c r="M915" i="1"/>
  <c r="L915" i="1"/>
  <c r="I915" i="1"/>
  <c r="Q914" i="1"/>
  <c r="N914" i="1"/>
  <c r="M914" i="1"/>
  <c r="L914" i="1"/>
  <c r="I914" i="1"/>
  <c r="Q913" i="1"/>
  <c r="N913" i="1"/>
  <c r="M913" i="1"/>
  <c r="L913" i="1"/>
  <c r="I913" i="1"/>
  <c r="Q912" i="1"/>
  <c r="N912" i="1"/>
  <c r="M912" i="1"/>
  <c r="L912" i="1"/>
  <c r="I912" i="1"/>
  <c r="Q911" i="1"/>
  <c r="N911" i="1"/>
  <c r="M911" i="1"/>
  <c r="L911" i="1"/>
  <c r="I911" i="1"/>
  <c r="Q910" i="1"/>
  <c r="N910" i="1"/>
  <c r="M910" i="1"/>
  <c r="L910" i="1"/>
  <c r="I910" i="1"/>
  <c r="Q909" i="1"/>
  <c r="N909" i="1"/>
  <c r="M909" i="1"/>
  <c r="L909" i="1"/>
  <c r="I909" i="1"/>
  <c r="Q908" i="1"/>
  <c r="N908" i="1"/>
  <c r="M908" i="1"/>
  <c r="L908" i="1"/>
  <c r="I908" i="1"/>
  <c r="Q907" i="1"/>
  <c r="N907" i="1"/>
  <c r="M907" i="1"/>
  <c r="L907" i="1"/>
  <c r="I907" i="1"/>
  <c r="Q906" i="1"/>
  <c r="N906" i="1"/>
  <c r="M906" i="1"/>
  <c r="L906" i="1"/>
  <c r="I906" i="1"/>
  <c r="Q905" i="1"/>
  <c r="N905" i="1"/>
  <c r="M905" i="1"/>
  <c r="L905" i="1"/>
  <c r="I905" i="1"/>
  <c r="Q904" i="1"/>
  <c r="N904" i="1"/>
  <c r="M904" i="1"/>
  <c r="L904" i="1"/>
  <c r="I904" i="1"/>
  <c r="Q903" i="1"/>
  <c r="N903" i="1"/>
  <c r="M903" i="1"/>
  <c r="L903" i="1"/>
  <c r="I903" i="1"/>
  <c r="Q902" i="1"/>
  <c r="N902" i="1"/>
  <c r="M902" i="1"/>
  <c r="L902" i="1"/>
  <c r="I902" i="1"/>
  <c r="Q901" i="1"/>
  <c r="N901" i="1"/>
  <c r="M901" i="1"/>
  <c r="L901" i="1"/>
  <c r="I901" i="1"/>
  <c r="Q900" i="1"/>
  <c r="N900" i="1"/>
  <c r="M900" i="1"/>
  <c r="L900" i="1"/>
  <c r="I900" i="1"/>
  <c r="Q899" i="1"/>
  <c r="N899" i="1"/>
  <c r="M899" i="1"/>
  <c r="L899" i="1"/>
  <c r="I899" i="1"/>
  <c r="Q898" i="1"/>
  <c r="N898" i="1"/>
  <c r="M898" i="1"/>
  <c r="L898" i="1"/>
  <c r="I898" i="1"/>
  <c r="Q897" i="1"/>
  <c r="N897" i="1"/>
  <c r="M897" i="1"/>
  <c r="L897" i="1"/>
  <c r="I897" i="1"/>
  <c r="Q896" i="1"/>
  <c r="N896" i="1"/>
  <c r="M896" i="1"/>
  <c r="L896" i="1"/>
  <c r="I896" i="1"/>
  <c r="Q895" i="1"/>
  <c r="N895" i="1"/>
  <c r="M895" i="1"/>
  <c r="L895" i="1"/>
  <c r="I895" i="1"/>
  <c r="Q894" i="1"/>
  <c r="N894" i="1"/>
  <c r="M894" i="1"/>
  <c r="L894" i="1"/>
  <c r="I894" i="1"/>
  <c r="Q893" i="1"/>
  <c r="N893" i="1"/>
  <c r="M893" i="1"/>
  <c r="L893" i="1"/>
  <c r="I893" i="1"/>
  <c r="Q892" i="1"/>
  <c r="N892" i="1"/>
  <c r="M892" i="1"/>
  <c r="L892" i="1"/>
  <c r="I892" i="1"/>
  <c r="Q891" i="1"/>
  <c r="N891" i="1"/>
  <c r="M891" i="1"/>
  <c r="L891" i="1"/>
  <c r="I891" i="1"/>
  <c r="Q890" i="1"/>
  <c r="N890" i="1"/>
  <c r="M890" i="1"/>
  <c r="L890" i="1"/>
  <c r="I890" i="1"/>
  <c r="Q889" i="1"/>
  <c r="N889" i="1"/>
  <c r="M889" i="1"/>
  <c r="L889" i="1"/>
  <c r="I889" i="1"/>
  <c r="Q888" i="1"/>
  <c r="N888" i="1"/>
  <c r="M888" i="1"/>
  <c r="L888" i="1"/>
  <c r="I888" i="1"/>
  <c r="Q887" i="1"/>
  <c r="N887" i="1"/>
  <c r="M887" i="1"/>
  <c r="L887" i="1"/>
  <c r="I887" i="1"/>
  <c r="Q886" i="1"/>
  <c r="N886" i="1"/>
  <c r="M886" i="1"/>
  <c r="L886" i="1"/>
  <c r="I886" i="1"/>
  <c r="Q885" i="1"/>
  <c r="N885" i="1"/>
  <c r="M885" i="1"/>
  <c r="L885" i="1"/>
  <c r="I885" i="1"/>
  <c r="Q884" i="1"/>
  <c r="N884" i="1"/>
  <c r="M884" i="1"/>
  <c r="L884" i="1"/>
  <c r="I884" i="1"/>
  <c r="Q883" i="1"/>
  <c r="N883" i="1"/>
  <c r="M883" i="1"/>
  <c r="L883" i="1"/>
  <c r="I883" i="1"/>
  <c r="Q882" i="1"/>
  <c r="N882" i="1"/>
  <c r="M882" i="1"/>
  <c r="L882" i="1"/>
  <c r="I882" i="1"/>
  <c r="Q881" i="1"/>
  <c r="N881" i="1"/>
  <c r="M881" i="1"/>
  <c r="L881" i="1"/>
  <c r="I881" i="1"/>
  <c r="Q880" i="1"/>
  <c r="N880" i="1"/>
  <c r="M880" i="1"/>
  <c r="L880" i="1"/>
  <c r="I880" i="1"/>
  <c r="Q879" i="1"/>
  <c r="N879" i="1"/>
  <c r="M879" i="1"/>
  <c r="L879" i="1"/>
  <c r="I879" i="1"/>
  <c r="Q878" i="1"/>
  <c r="N878" i="1"/>
  <c r="M878" i="1"/>
  <c r="L878" i="1"/>
  <c r="I878" i="1"/>
  <c r="Q877" i="1"/>
  <c r="N877" i="1"/>
  <c r="M877" i="1"/>
  <c r="L877" i="1"/>
  <c r="I877" i="1"/>
  <c r="Q876" i="1"/>
  <c r="N876" i="1"/>
  <c r="M876" i="1"/>
  <c r="L876" i="1"/>
  <c r="I876" i="1"/>
  <c r="Q875" i="1"/>
  <c r="N875" i="1"/>
  <c r="M875" i="1"/>
  <c r="L875" i="1"/>
  <c r="I875" i="1"/>
  <c r="Q874" i="1"/>
  <c r="N874" i="1"/>
  <c r="M874" i="1"/>
  <c r="L874" i="1"/>
  <c r="I874" i="1"/>
  <c r="Q873" i="1"/>
  <c r="N873" i="1"/>
  <c r="M873" i="1"/>
  <c r="L873" i="1"/>
  <c r="I873" i="1"/>
  <c r="Q872" i="1"/>
  <c r="N872" i="1"/>
  <c r="M872" i="1"/>
  <c r="L872" i="1"/>
  <c r="I872" i="1"/>
  <c r="Q871" i="1"/>
  <c r="N871" i="1"/>
  <c r="M871" i="1"/>
  <c r="L871" i="1"/>
  <c r="I871" i="1"/>
  <c r="Q870" i="1"/>
  <c r="N870" i="1"/>
  <c r="M870" i="1"/>
  <c r="L870" i="1"/>
  <c r="I870" i="1"/>
  <c r="Q869" i="1"/>
  <c r="N869" i="1"/>
  <c r="M869" i="1"/>
  <c r="L869" i="1"/>
  <c r="I869" i="1"/>
  <c r="Q868" i="1"/>
  <c r="N868" i="1"/>
  <c r="M868" i="1"/>
  <c r="L868" i="1"/>
  <c r="I868" i="1"/>
  <c r="Q867" i="1"/>
  <c r="N867" i="1"/>
  <c r="M867" i="1"/>
  <c r="L867" i="1"/>
  <c r="I867" i="1"/>
  <c r="Q866" i="1"/>
  <c r="N866" i="1"/>
  <c r="M866" i="1"/>
  <c r="L866" i="1"/>
  <c r="I866" i="1"/>
  <c r="Q865" i="1"/>
  <c r="N865" i="1"/>
  <c r="M865" i="1"/>
  <c r="L865" i="1"/>
  <c r="I865" i="1"/>
  <c r="Q864" i="1"/>
  <c r="N864" i="1"/>
  <c r="M864" i="1"/>
  <c r="L864" i="1"/>
  <c r="I864" i="1"/>
  <c r="Q863" i="1"/>
  <c r="N863" i="1"/>
  <c r="M863" i="1"/>
  <c r="L863" i="1"/>
  <c r="I863" i="1"/>
  <c r="Q862" i="1"/>
  <c r="N862" i="1"/>
  <c r="M862" i="1"/>
  <c r="L862" i="1"/>
  <c r="I862" i="1"/>
  <c r="Q861" i="1"/>
  <c r="N861" i="1"/>
  <c r="M861" i="1"/>
  <c r="L861" i="1"/>
  <c r="I861" i="1"/>
  <c r="Q860" i="1"/>
  <c r="N860" i="1"/>
  <c r="M860" i="1"/>
  <c r="L860" i="1"/>
  <c r="I860" i="1"/>
  <c r="Q859" i="1"/>
  <c r="N859" i="1"/>
  <c r="M859" i="1"/>
  <c r="L859" i="1"/>
  <c r="I859" i="1"/>
  <c r="Q858" i="1"/>
  <c r="N858" i="1"/>
  <c r="M858" i="1"/>
  <c r="L858" i="1"/>
  <c r="I858" i="1"/>
  <c r="Q857" i="1"/>
  <c r="N857" i="1"/>
  <c r="M857" i="1"/>
  <c r="L857" i="1"/>
  <c r="I857" i="1"/>
  <c r="Q856" i="1"/>
  <c r="N856" i="1"/>
  <c r="M856" i="1"/>
  <c r="L856" i="1"/>
  <c r="I856" i="1"/>
  <c r="Q855" i="1"/>
  <c r="N855" i="1"/>
  <c r="M855" i="1"/>
  <c r="L855" i="1"/>
  <c r="I855" i="1"/>
  <c r="Q854" i="1"/>
  <c r="N854" i="1"/>
  <c r="M854" i="1"/>
  <c r="L854" i="1"/>
  <c r="I854" i="1"/>
  <c r="Q853" i="1"/>
  <c r="N853" i="1"/>
  <c r="M853" i="1"/>
  <c r="L853" i="1"/>
  <c r="I853" i="1"/>
  <c r="Q852" i="1"/>
  <c r="N852" i="1"/>
  <c r="M852" i="1"/>
  <c r="L852" i="1"/>
  <c r="I852" i="1"/>
  <c r="Q851" i="1"/>
  <c r="N851" i="1"/>
  <c r="M851" i="1"/>
  <c r="L851" i="1"/>
  <c r="I851" i="1"/>
  <c r="Q850" i="1"/>
  <c r="N850" i="1"/>
  <c r="M850" i="1"/>
  <c r="L850" i="1"/>
  <c r="I850" i="1"/>
  <c r="Q849" i="1"/>
  <c r="N849" i="1"/>
  <c r="M849" i="1"/>
  <c r="L849" i="1"/>
  <c r="I849" i="1"/>
  <c r="Q848" i="1"/>
  <c r="N848" i="1"/>
  <c r="M848" i="1"/>
  <c r="L848" i="1"/>
  <c r="I848" i="1"/>
  <c r="Q847" i="1"/>
  <c r="N847" i="1"/>
  <c r="M847" i="1"/>
  <c r="L847" i="1"/>
  <c r="I847" i="1"/>
  <c r="Q846" i="1"/>
  <c r="N846" i="1"/>
  <c r="M846" i="1"/>
  <c r="L846" i="1"/>
  <c r="I846" i="1"/>
  <c r="Q845" i="1"/>
  <c r="N845" i="1"/>
  <c r="M845" i="1"/>
  <c r="L845" i="1"/>
  <c r="I845" i="1"/>
  <c r="Q844" i="1"/>
  <c r="N844" i="1"/>
  <c r="M844" i="1"/>
  <c r="L844" i="1"/>
  <c r="I844" i="1"/>
  <c r="Q843" i="1"/>
  <c r="N843" i="1"/>
  <c r="M843" i="1"/>
  <c r="L843" i="1"/>
  <c r="I843" i="1"/>
  <c r="Q842" i="1"/>
  <c r="N842" i="1"/>
  <c r="M842" i="1"/>
  <c r="L842" i="1"/>
  <c r="I842" i="1"/>
  <c r="Q841" i="1"/>
  <c r="N841" i="1"/>
  <c r="M841" i="1"/>
  <c r="L841" i="1"/>
  <c r="I841" i="1"/>
  <c r="Q840" i="1"/>
  <c r="N840" i="1"/>
  <c r="M840" i="1"/>
  <c r="L840" i="1"/>
  <c r="I840" i="1"/>
  <c r="Q839" i="1"/>
  <c r="N839" i="1"/>
  <c r="M839" i="1"/>
  <c r="L839" i="1"/>
  <c r="I839" i="1"/>
  <c r="Q838" i="1"/>
  <c r="N838" i="1"/>
  <c r="M838" i="1"/>
  <c r="L838" i="1"/>
  <c r="I838" i="1"/>
  <c r="Q837" i="1"/>
  <c r="N837" i="1"/>
  <c r="M837" i="1"/>
  <c r="L837" i="1"/>
  <c r="I837" i="1"/>
  <c r="Q836" i="1"/>
  <c r="N836" i="1"/>
  <c r="M836" i="1"/>
  <c r="L836" i="1"/>
  <c r="I836" i="1"/>
  <c r="Q835" i="1"/>
  <c r="N835" i="1"/>
  <c r="M835" i="1"/>
  <c r="L835" i="1"/>
  <c r="I835" i="1"/>
  <c r="Q834" i="1"/>
  <c r="N834" i="1"/>
  <c r="M834" i="1"/>
  <c r="L834" i="1"/>
  <c r="I834" i="1"/>
  <c r="Q833" i="1"/>
  <c r="N833" i="1"/>
  <c r="M833" i="1"/>
  <c r="L833" i="1"/>
  <c r="I833" i="1"/>
  <c r="Q832" i="1"/>
  <c r="N832" i="1"/>
  <c r="M832" i="1"/>
  <c r="L832" i="1"/>
  <c r="I832" i="1"/>
  <c r="Q831" i="1"/>
  <c r="N831" i="1"/>
  <c r="M831" i="1"/>
  <c r="L831" i="1"/>
  <c r="I831" i="1"/>
  <c r="Q830" i="1"/>
  <c r="N830" i="1"/>
  <c r="M830" i="1"/>
  <c r="L830" i="1"/>
  <c r="I830" i="1"/>
  <c r="Q829" i="1"/>
  <c r="N829" i="1"/>
  <c r="M829" i="1"/>
  <c r="L829" i="1"/>
  <c r="I829" i="1"/>
  <c r="Q828" i="1"/>
  <c r="N828" i="1"/>
  <c r="M828" i="1"/>
  <c r="L828" i="1"/>
  <c r="I828" i="1"/>
  <c r="Q827" i="1"/>
  <c r="N827" i="1"/>
  <c r="M827" i="1"/>
  <c r="L827" i="1"/>
  <c r="I827" i="1"/>
  <c r="Q826" i="1"/>
  <c r="N826" i="1"/>
  <c r="M826" i="1"/>
  <c r="L826" i="1"/>
  <c r="I826" i="1"/>
  <c r="Q825" i="1"/>
  <c r="N825" i="1"/>
  <c r="M825" i="1"/>
  <c r="L825" i="1"/>
  <c r="I825" i="1"/>
  <c r="Q824" i="1"/>
  <c r="N824" i="1"/>
  <c r="M824" i="1"/>
  <c r="L824" i="1"/>
  <c r="I824" i="1"/>
  <c r="Q823" i="1"/>
  <c r="N823" i="1"/>
  <c r="M823" i="1"/>
  <c r="L823" i="1"/>
  <c r="I823" i="1"/>
  <c r="Q822" i="1"/>
  <c r="N822" i="1"/>
  <c r="M822" i="1"/>
  <c r="L822" i="1"/>
  <c r="I822" i="1"/>
  <c r="Q821" i="1"/>
  <c r="N821" i="1"/>
  <c r="M821" i="1"/>
  <c r="L821" i="1"/>
  <c r="I821" i="1"/>
  <c r="Q820" i="1"/>
  <c r="N820" i="1"/>
  <c r="M820" i="1"/>
  <c r="L820" i="1"/>
  <c r="I820" i="1"/>
  <c r="Q819" i="1"/>
  <c r="N819" i="1"/>
  <c r="M819" i="1"/>
  <c r="L819" i="1"/>
  <c r="I819" i="1"/>
  <c r="Q818" i="1"/>
  <c r="N818" i="1"/>
  <c r="M818" i="1"/>
  <c r="L818" i="1"/>
  <c r="I818" i="1"/>
  <c r="Q817" i="1"/>
  <c r="N817" i="1"/>
  <c r="M817" i="1"/>
  <c r="L817" i="1"/>
  <c r="I817" i="1"/>
  <c r="Q816" i="1"/>
  <c r="N816" i="1"/>
  <c r="M816" i="1"/>
  <c r="L816" i="1"/>
  <c r="I816" i="1"/>
  <c r="Q815" i="1"/>
  <c r="N815" i="1"/>
  <c r="M815" i="1"/>
  <c r="L815" i="1"/>
  <c r="I815" i="1"/>
  <c r="Q814" i="1"/>
  <c r="N814" i="1"/>
  <c r="M814" i="1"/>
  <c r="L814" i="1"/>
  <c r="I814" i="1"/>
  <c r="Q813" i="1"/>
  <c r="N813" i="1"/>
  <c r="M813" i="1"/>
  <c r="L813" i="1"/>
  <c r="I813" i="1"/>
  <c r="Q812" i="1"/>
  <c r="N812" i="1"/>
  <c r="M812" i="1"/>
  <c r="L812" i="1"/>
  <c r="I812" i="1"/>
  <c r="Q811" i="1"/>
  <c r="N811" i="1"/>
  <c r="M811" i="1"/>
  <c r="L811" i="1"/>
  <c r="I811" i="1"/>
  <c r="Q810" i="1"/>
  <c r="N810" i="1"/>
  <c r="M810" i="1"/>
  <c r="L810" i="1"/>
  <c r="I810" i="1"/>
  <c r="Q809" i="1"/>
  <c r="N809" i="1"/>
  <c r="M809" i="1"/>
  <c r="L809" i="1"/>
  <c r="I809" i="1"/>
  <c r="Q808" i="1"/>
  <c r="N808" i="1"/>
  <c r="M808" i="1"/>
  <c r="L808" i="1"/>
  <c r="I808" i="1"/>
  <c r="Q807" i="1"/>
  <c r="N807" i="1"/>
  <c r="M807" i="1"/>
  <c r="L807" i="1"/>
  <c r="I807" i="1"/>
  <c r="Q806" i="1"/>
  <c r="N806" i="1"/>
  <c r="M806" i="1"/>
  <c r="L806" i="1"/>
  <c r="I806" i="1"/>
  <c r="Q805" i="1"/>
  <c r="N805" i="1"/>
  <c r="M805" i="1"/>
  <c r="L805" i="1"/>
  <c r="I805" i="1"/>
  <c r="Q804" i="1"/>
  <c r="N804" i="1"/>
  <c r="M804" i="1"/>
  <c r="L804" i="1"/>
  <c r="I804" i="1"/>
  <c r="Q803" i="1"/>
  <c r="N803" i="1"/>
  <c r="M803" i="1"/>
  <c r="L803" i="1"/>
  <c r="I803" i="1"/>
  <c r="Q802" i="1"/>
  <c r="N802" i="1"/>
  <c r="M802" i="1"/>
  <c r="L802" i="1"/>
  <c r="I802" i="1"/>
  <c r="Q801" i="1"/>
  <c r="N801" i="1"/>
  <c r="M801" i="1"/>
  <c r="L801" i="1"/>
  <c r="I801" i="1"/>
  <c r="Q800" i="1"/>
  <c r="N800" i="1"/>
  <c r="M800" i="1"/>
  <c r="L800" i="1"/>
  <c r="I800" i="1"/>
  <c r="Q799" i="1"/>
  <c r="N799" i="1"/>
  <c r="M799" i="1"/>
  <c r="L799" i="1"/>
  <c r="I799" i="1"/>
  <c r="Q798" i="1"/>
  <c r="N798" i="1"/>
  <c r="M798" i="1"/>
  <c r="L798" i="1"/>
  <c r="I798" i="1"/>
  <c r="Q797" i="1"/>
  <c r="N797" i="1"/>
  <c r="M797" i="1"/>
  <c r="L797" i="1"/>
  <c r="I797" i="1"/>
  <c r="Q796" i="1"/>
  <c r="N796" i="1"/>
  <c r="M796" i="1"/>
  <c r="L796" i="1"/>
  <c r="I796" i="1"/>
  <c r="Q795" i="1"/>
  <c r="N795" i="1"/>
  <c r="M795" i="1"/>
  <c r="L795" i="1"/>
  <c r="I795" i="1"/>
  <c r="Q794" i="1"/>
  <c r="N794" i="1"/>
  <c r="M794" i="1"/>
  <c r="L794" i="1"/>
  <c r="I794" i="1"/>
  <c r="Q793" i="1"/>
  <c r="N793" i="1"/>
  <c r="M793" i="1"/>
  <c r="L793" i="1"/>
  <c r="I793" i="1"/>
  <c r="Q792" i="1"/>
  <c r="N792" i="1"/>
  <c r="M792" i="1"/>
  <c r="L792" i="1"/>
  <c r="I792" i="1"/>
  <c r="Q791" i="1"/>
  <c r="N791" i="1"/>
  <c r="M791" i="1"/>
  <c r="L791" i="1"/>
  <c r="I791" i="1"/>
  <c r="Q790" i="1"/>
  <c r="N790" i="1"/>
  <c r="M790" i="1"/>
  <c r="L790" i="1"/>
  <c r="I790" i="1"/>
  <c r="Q789" i="1"/>
  <c r="N789" i="1"/>
  <c r="M789" i="1"/>
  <c r="L789" i="1"/>
  <c r="I789" i="1"/>
  <c r="Q788" i="1"/>
  <c r="N788" i="1"/>
  <c r="M788" i="1"/>
  <c r="L788" i="1"/>
  <c r="I788" i="1"/>
  <c r="Q787" i="1"/>
  <c r="N787" i="1"/>
  <c r="M787" i="1"/>
  <c r="L787" i="1"/>
  <c r="I787" i="1"/>
  <c r="Q786" i="1"/>
  <c r="N786" i="1"/>
  <c r="M786" i="1"/>
  <c r="L786" i="1"/>
  <c r="I786" i="1"/>
  <c r="Q785" i="1"/>
  <c r="N785" i="1"/>
  <c r="M785" i="1"/>
  <c r="L785" i="1"/>
  <c r="I785" i="1"/>
  <c r="Q784" i="1"/>
  <c r="N784" i="1"/>
  <c r="M784" i="1"/>
  <c r="L784" i="1"/>
  <c r="I784" i="1"/>
  <c r="Q783" i="1"/>
  <c r="N783" i="1"/>
  <c r="M783" i="1"/>
  <c r="L783" i="1"/>
  <c r="I783" i="1"/>
  <c r="Q782" i="1"/>
  <c r="N782" i="1"/>
  <c r="M782" i="1"/>
  <c r="L782" i="1"/>
  <c r="I782" i="1"/>
  <c r="Q781" i="1"/>
  <c r="N781" i="1"/>
  <c r="M781" i="1"/>
  <c r="L781" i="1"/>
  <c r="I781" i="1"/>
  <c r="Q780" i="1"/>
  <c r="N780" i="1"/>
  <c r="M780" i="1"/>
  <c r="L780" i="1"/>
  <c r="I780" i="1"/>
  <c r="Q779" i="1"/>
  <c r="N779" i="1"/>
  <c r="M779" i="1"/>
  <c r="L779" i="1"/>
  <c r="I779" i="1"/>
  <c r="Q778" i="1"/>
  <c r="N778" i="1"/>
  <c r="M778" i="1"/>
  <c r="L778" i="1"/>
  <c r="I778" i="1"/>
  <c r="Q777" i="1"/>
  <c r="N777" i="1"/>
  <c r="M777" i="1"/>
  <c r="L777" i="1"/>
  <c r="I777" i="1"/>
  <c r="Q776" i="1"/>
  <c r="N776" i="1"/>
  <c r="M776" i="1"/>
  <c r="L776" i="1"/>
  <c r="I776" i="1"/>
  <c r="Q775" i="1"/>
  <c r="N775" i="1"/>
  <c r="M775" i="1"/>
  <c r="L775" i="1"/>
  <c r="I775" i="1"/>
  <c r="Q774" i="1"/>
  <c r="N774" i="1"/>
  <c r="M774" i="1"/>
  <c r="L774" i="1"/>
  <c r="I774" i="1"/>
  <c r="Q773" i="1"/>
  <c r="N773" i="1"/>
  <c r="M773" i="1"/>
  <c r="L773" i="1"/>
  <c r="I773" i="1"/>
  <c r="Q772" i="1"/>
  <c r="N772" i="1"/>
  <c r="M772" i="1"/>
  <c r="L772" i="1"/>
  <c r="I772" i="1"/>
  <c r="Q771" i="1"/>
  <c r="N771" i="1"/>
  <c r="M771" i="1"/>
  <c r="L771" i="1"/>
  <c r="I771" i="1"/>
  <c r="Q770" i="1"/>
  <c r="N770" i="1"/>
  <c r="M770" i="1"/>
  <c r="L770" i="1"/>
  <c r="I770" i="1"/>
  <c r="Q769" i="1"/>
  <c r="N769" i="1"/>
  <c r="M769" i="1"/>
  <c r="L769" i="1"/>
  <c r="I769" i="1"/>
  <c r="Q768" i="1"/>
  <c r="N768" i="1"/>
  <c r="M768" i="1"/>
  <c r="L768" i="1"/>
  <c r="I768" i="1"/>
  <c r="Q767" i="1"/>
  <c r="N767" i="1"/>
  <c r="M767" i="1"/>
  <c r="L767" i="1"/>
  <c r="I767" i="1"/>
  <c r="Q766" i="1"/>
  <c r="N766" i="1"/>
  <c r="M766" i="1"/>
  <c r="L766" i="1"/>
  <c r="I766" i="1"/>
  <c r="Q765" i="1"/>
  <c r="N765" i="1"/>
  <c r="M765" i="1"/>
  <c r="L765" i="1"/>
  <c r="I765" i="1"/>
  <c r="Q764" i="1"/>
  <c r="N764" i="1"/>
  <c r="M764" i="1"/>
  <c r="L764" i="1"/>
  <c r="I764" i="1"/>
  <c r="Q763" i="1"/>
  <c r="N763" i="1"/>
  <c r="M763" i="1"/>
  <c r="L763" i="1"/>
  <c r="I763" i="1"/>
  <c r="Q762" i="1"/>
  <c r="N762" i="1"/>
  <c r="M762" i="1"/>
  <c r="L762" i="1"/>
  <c r="I762" i="1"/>
  <c r="Q761" i="1"/>
  <c r="N761" i="1"/>
  <c r="M761" i="1"/>
  <c r="L761" i="1"/>
  <c r="I761" i="1"/>
  <c r="Q760" i="1"/>
  <c r="N760" i="1"/>
  <c r="M760" i="1"/>
  <c r="L760" i="1"/>
  <c r="I760" i="1"/>
  <c r="Q759" i="1"/>
  <c r="N759" i="1"/>
  <c r="M759" i="1"/>
  <c r="L759" i="1"/>
  <c r="I759" i="1"/>
  <c r="Q758" i="1"/>
  <c r="N758" i="1"/>
  <c r="M758" i="1"/>
  <c r="L758" i="1"/>
  <c r="I758" i="1"/>
  <c r="Q757" i="1"/>
  <c r="N757" i="1"/>
  <c r="M757" i="1"/>
  <c r="L757" i="1"/>
  <c r="I757" i="1"/>
  <c r="Q756" i="1"/>
  <c r="N756" i="1"/>
  <c r="M756" i="1"/>
  <c r="L756" i="1"/>
  <c r="I756" i="1"/>
  <c r="Q755" i="1"/>
  <c r="N755" i="1"/>
  <c r="M755" i="1"/>
  <c r="L755" i="1"/>
  <c r="I755" i="1"/>
  <c r="Q754" i="1"/>
  <c r="N754" i="1"/>
  <c r="M754" i="1"/>
  <c r="L754" i="1"/>
  <c r="I754" i="1"/>
  <c r="Q753" i="1"/>
  <c r="N753" i="1"/>
  <c r="M753" i="1"/>
  <c r="L753" i="1"/>
  <c r="I753" i="1"/>
  <c r="Q752" i="1"/>
  <c r="N752" i="1"/>
  <c r="M752" i="1"/>
  <c r="L752" i="1"/>
  <c r="I752" i="1"/>
  <c r="Q751" i="1"/>
  <c r="N751" i="1"/>
  <c r="M751" i="1"/>
  <c r="L751" i="1"/>
  <c r="I751" i="1"/>
  <c r="Q750" i="1"/>
  <c r="N750" i="1"/>
  <c r="M750" i="1"/>
  <c r="L750" i="1"/>
  <c r="I750" i="1"/>
  <c r="Q749" i="1"/>
  <c r="N749" i="1"/>
  <c r="M749" i="1"/>
  <c r="L749" i="1"/>
  <c r="I749" i="1"/>
  <c r="Q748" i="1"/>
  <c r="N748" i="1"/>
  <c r="M748" i="1"/>
  <c r="L748" i="1"/>
  <c r="I748" i="1"/>
  <c r="Q747" i="1"/>
  <c r="N747" i="1"/>
  <c r="M747" i="1"/>
  <c r="L747" i="1"/>
  <c r="I747" i="1"/>
  <c r="Q746" i="1"/>
  <c r="N746" i="1"/>
  <c r="M746" i="1"/>
  <c r="L746" i="1"/>
  <c r="I746" i="1"/>
  <c r="Q745" i="1"/>
  <c r="N745" i="1"/>
  <c r="M745" i="1"/>
  <c r="L745" i="1"/>
  <c r="I745" i="1"/>
  <c r="Q744" i="1"/>
  <c r="N744" i="1"/>
  <c r="M744" i="1"/>
  <c r="L744" i="1"/>
  <c r="I744" i="1"/>
  <c r="Q743" i="1"/>
  <c r="N743" i="1"/>
  <c r="M743" i="1"/>
  <c r="L743" i="1"/>
  <c r="I743" i="1"/>
  <c r="Q742" i="1"/>
  <c r="N742" i="1"/>
  <c r="M742" i="1"/>
  <c r="L742" i="1"/>
  <c r="I742" i="1"/>
  <c r="Q741" i="1"/>
  <c r="N741" i="1"/>
  <c r="M741" i="1"/>
  <c r="L741" i="1"/>
  <c r="I741" i="1"/>
  <c r="Q740" i="1"/>
  <c r="N740" i="1"/>
  <c r="M740" i="1"/>
  <c r="L740" i="1"/>
  <c r="I740" i="1"/>
  <c r="Q739" i="1"/>
  <c r="N739" i="1"/>
  <c r="M739" i="1"/>
  <c r="L739" i="1"/>
  <c r="I739" i="1"/>
  <c r="Q738" i="1"/>
  <c r="N738" i="1"/>
  <c r="M738" i="1"/>
  <c r="L738" i="1"/>
  <c r="I738" i="1"/>
  <c r="Q737" i="1"/>
  <c r="N737" i="1"/>
  <c r="M737" i="1"/>
  <c r="L737" i="1"/>
  <c r="I737" i="1"/>
  <c r="Q736" i="1"/>
  <c r="N736" i="1"/>
  <c r="M736" i="1"/>
  <c r="L736" i="1"/>
  <c r="I736" i="1"/>
  <c r="Q735" i="1"/>
  <c r="N735" i="1"/>
  <c r="M735" i="1"/>
  <c r="L735" i="1"/>
  <c r="I735" i="1"/>
  <c r="Q734" i="1"/>
  <c r="N734" i="1"/>
  <c r="M734" i="1"/>
  <c r="L734" i="1"/>
  <c r="I734" i="1"/>
  <c r="Q733" i="1"/>
  <c r="N733" i="1"/>
  <c r="M733" i="1"/>
  <c r="L733" i="1"/>
  <c r="I733" i="1"/>
  <c r="Q732" i="1"/>
  <c r="N732" i="1"/>
  <c r="M732" i="1"/>
  <c r="L732" i="1"/>
  <c r="I732" i="1"/>
  <c r="Q731" i="1"/>
  <c r="N731" i="1"/>
  <c r="M731" i="1"/>
  <c r="L731" i="1"/>
  <c r="I731" i="1"/>
  <c r="Q730" i="1"/>
  <c r="N730" i="1"/>
  <c r="M730" i="1"/>
  <c r="L730" i="1"/>
  <c r="I730" i="1"/>
  <c r="Q729" i="1"/>
  <c r="N729" i="1"/>
  <c r="M729" i="1"/>
  <c r="L729" i="1"/>
  <c r="I729" i="1"/>
  <c r="Q728" i="1"/>
  <c r="N728" i="1"/>
  <c r="M728" i="1"/>
  <c r="L728" i="1"/>
  <c r="I728" i="1"/>
  <c r="Q727" i="1"/>
  <c r="N727" i="1"/>
  <c r="M727" i="1"/>
  <c r="L727" i="1"/>
  <c r="I727" i="1"/>
  <c r="Q726" i="1"/>
  <c r="N726" i="1"/>
  <c r="M726" i="1"/>
  <c r="L726" i="1"/>
  <c r="I726" i="1"/>
  <c r="Q725" i="1"/>
  <c r="N725" i="1"/>
  <c r="M725" i="1"/>
  <c r="L725" i="1"/>
  <c r="I725" i="1"/>
  <c r="Q724" i="1"/>
  <c r="N724" i="1"/>
  <c r="M724" i="1"/>
  <c r="L724" i="1"/>
  <c r="I724" i="1"/>
  <c r="Q723" i="1"/>
  <c r="N723" i="1"/>
  <c r="M723" i="1"/>
  <c r="L723" i="1"/>
  <c r="I723" i="1"/>
  <c r="Q722" i="1"/>
  <c r="N722" i="1"/>
  <c r="M722" i="1"/>
  <c r="L722" i="1"/>
  <c r="I722" i="1"/>
  <c r="Q721" i="1"/>
  <c r="N721" i="1"/>
  <c r="M721" i="1"/>
  <c r="L721" i="1"/>
  <c r="I721" i="1"/>
  <c r="Q720" i="1"/>
  <c r="N720" i="1"/>
  <c r="M720" i="1"/>
  <c r="L720" i="1"/>
  <c r="I720" i="1"/>
  <c r="Q719" i="1"/>
  <c r="N719" i="1"/>
  <c r="M719" i="1"/>
  <c r="L719" i="1"/>
  <c r="I719" i="1"/>
  <c r="Q718" i="1"/>
  <c r="N718" i="1"/>
  <c r="M718" i="1"/>
  <c r="L718" i="1"/>
  <c r="I718" i="1"/>
  <c r="Q717" i="1"/>
  <c r="N717" i="1"/>
  <c r="M717" i="1"/>
  <c r="L717" i="1"/>
  <c r="I717" i="1"/>
  <c r="Q716" i="1"/>
  <c r="N716" i="1"/>
  <c r="M716" i="1"/>
  <c r="L716" i="1"/>
  <c r="I716" i="1"/>
  <c r="Q715" i="1"/>
  <c r="N715" i="1"/>
  <c r="M715" i="1"/>
  <c r="L715" i="1"/>
  <c r="I715" i="1"/>
  <c r="Q714" i="1"/>
  <c r="N714" i="1"/>
  <c r="M714" i="1"/>
  <c r="L714" i="1"/>
  <c r="I714" i="1"/>
  <c r="Q713" i="1"/>
  <c r="N713" i="1"/>
  <c r="M713" i="1"/>
  <c r="L713" i="1"/>
  <c r="I713" i="1"/>
  <c r="Q712" i="1"/>
  <c r="N712" i="1"/>
  <c r="M712" i="1"/>
  <c r="L712" i="1"/>
  <c r="I712" i="1"/>
  <c r="Q711" i="1"/>
  <c r="N711" i="1"/>
  <c r="M711" i="1"/>
  <c r="L711" i="1"/>
  <c r="I711" i="1"/>
  <c r="Q710" i="1"/>
  <c r="N710" i="1"/>
  <c r="M710" i="1"/>
  <c r="L710" i="1"/>
  <c r="I710" i="1"/>
  <c r="Q709" i="1"/>
  <c r="N709" i="1"/>
  <c r="M709" i="1"/>
  <c r="L709" i="1"/>
  <c r="I709" i="1"/>
  <c r="Q708" i="1"/>
  <c r="N708" i="1"/>
  <c r="M708" i="1"/>
  <c r="L708" i="1"/>
  <c r="I708" i="1"/>
  <c r="Q707" i="1"/>
  <c r="N707" i="1"/>
  <c r="M707" i="1"/>
  <c r="L707" i="1"/>
  <c r="I707" i="1"/>
  <c r="Q706" i="1"/>
  <c r="N706" i="1"/>
  <c r="M706" i="1"/>
  <c r="L706" i="1"/>
  <c r="I706" i="1"/>
  <c r="Q705" i="1"/>
  <c r="N705" i="1"/>
  <c r="M705" i="1"/>
  <c r="L705" i="1"/>
  <c r="I705" i="1"/>
  <c r="Q704" i="1"/>
  <c r="N704" i="1"/>
  <c r="M704" i="1"/>
  <c r="L704" i="1"/>
  <c r="I704" i="1"/>
  <c r="Q703" i="1"/>
  <c r="N703" i="1"/>
  <c r="M703" i="1"/>
  <c r="L703" i="1"/>
  <c r="I703" i="1"/>
  <c r="Q702" i="1"/>
  <c r="N702" i="1"/>
  <c r="M702" i="1"/>
  <c r="L702" i="1"/>
  <c r="I702" i="1"/>
  <c r="Q701" i="1"/>
  <c r="N701" i="1"/>
  <c r="M701" i="1"/>
  <c r="L701" i="1"/>
  <c r="I701" i="1"/>
  <c r="Q700" i="1"/>
  <c r="N700" i="1"/>
  <c r="M700" i="1"/>
  <c r="L700" i="1"/>
  <c r="I700" i="1"/>
  <c r="Q699" i="1"/>
  <c r="N699" i="1"/>
  <c r="M699" i="1"/>
  <c r="L699" i="1"/>
  <c r="I699" i="1"/>
  <c r="Q698" i="1"/>
  <c r="N698" i="1"/>
  <c r="M698" i="1"/>
  <c r="L698" i="1"/>
  <c r="I698" i="1"/>
  <c r="Q697" i="1"/>
  <c r="N697" i="1"/>
  <c r="M697" i="1"/>
  <c r="L697" i="1"/>
  <c r="I697" i="1"/>
  <c r="Q696" i="1"/>
  <c r="N696" i="1"/>
  <c r="M696" i="1"/>
  <c r="L696" i="1"/>
  <c r="I696" i="1"/>
  <c r="Q695" i="1"/>
  <c r="N695" i="1"/>
  <c r="M695" i="1"/>
  <c r="L695" i="1"/>
  <c r="I695" i="1"/>
  <c r="Q694" i="1"/>
  <c r="N694" i="1"/>
  <c r="M694" i="1"/>
  <c r="L694" i="1"/>
  <c r="I694" i="1"/>
  <c r="Q693" i="1"/>
  <c r="N693" i="1"/>
  <c r="M693" i="1"/>
  <c r="L693" i="1"/>
  <c r="I693" i="1"/>
  <c r="Q692" i="1"/>
  <c r="N692" i="1"/>
  <c r="M692" i="1"/>
  <c r="L692" i="1"/>
  <c r="I692" i="1"/>
  <c r="Q691" i="1"/>
  <c r="N691" i="1"/>
  <c r="M691" i="1"/>
  <c r="L691" i="1"/>
  <c r="I691" i="1"/>
  <c r="Q690" i="1"/>
  <c r="N690" i="1"/>
  <c r="M690" i="1"/>
  <c r="L690" i="1"/>
  <c r="I690" i="1"/>
  <c r="Q689" i="1"/>
  <c r="N689" i="1"/>
  <c r="M689" i="1"/>
  <c r="L689" i="1"/>
  <c r="I689" i="1"/>
  <c r="Q688" i="1"/>
  <c r="N688" i="1"/>
  <c r="M688" i="1"/>
  <c r="L688" i="1"/>
  <c r="I688" i="1"/>
  <c r="Q687" i="1"/>
  <c r="N687" i="1"/>
  <c r="M687" i="1"/>
  <c r="L687" i="1"/>
  <c r="I687" i="1"/>
  <c r="Q686" i="1"/>
  <c r="N686" i="1"/>
  <c r="M686" i="1"/>
  <c r="L686" i="1"/>
  <c r="I686" i="1"/>
  <c r="Q685" i="1"/>
  <c r="N685" i="1"/>
  <c r="M685" i="1"/>
  <c r="L685" i="1"/>
  <c r="I685" i="1"/>
  <c r="Q684" i="1"/>
  <c r="N684" i="1"/>
  <c r="M684" i="1"/>
  <c r="L684" i="1"/>
  <c r="I684" i="1"/>
  <c r="Q683" i="1"/>
  <c r="N683" i="1"/>
  <c r="M683" i="1"/>
  <c r="L683" i="1"/>
  <c r="I683" i="1"/>
  <c r="Q682" i="1"/>
  <c r="N682" i="1"/>
  <c r="M682" i="1"/>
  <c r="L682" i="1"/>
  <c r="I682" i="1"/>
  <c r="Q681" i="1"/>
  <c r="N681" i="1"/>
  <c r="M681" i="1"/>
  <c r="L681" i="1"/>
  <c r="I681" i="1"/>
  <c r="Q680" i="1"/>
  <c r="N680" i="1"/>
  <c r="M680" i="1"/>
  <c r="L680" i="1"/>
  <c r="I680" i="1"/>
  <c r="Q679" i="1"/>
  <c r="N679" i="1"/>
  <c r="M679" i="1"/>
  <c r="L679" i="1"/>
  <c r="I679" i="1"/>
  <c r="Q678" i="1"/>
  <c r="N678" i="1"/>
  <c r="M678" i="1"/>
  <c r="L678" i="1"/>
  <c r="I678" i="1"/>
  <c r="Q677" i="1"/>
  <c r="N677" i="1"/>
  <c r="M677" i="1"/>
  <c r="L677" i="1"/>
  <c r="I677" i="1"/>
  <c r="Q676" i="1"/>
  <c r="N676" i="1"/>
  <c r="M676" i="1"/>
  <c r="L676" i="1"/>
  <c r="I676" i="1"/>
  <c r="Q675" i="1"/>
  <c r="N675" i="1"/>
  <c r="M675" i="1"/>
  <c r="L675" i="1"/>
  <c r="I675" i="1"/>
  <c r="Q674" i="1"/>
  <c r="N674" i="1"/>
  <c r="M674" i="1"/>
  <c r="L674" i="1"/>
  <c r="I674" i="1"/>
  <c r="Q673" i="1"/>
  <c r="N673" i="1"/>
  <c r="M673" i="1"/>
  <c r="L673" i="1"/>
  <c r="I673" i="1"/>
  <c r="Q672" i="1"/>
  <c r="N672" i="1"/>
  <c r="M672" i="1"/>
  <c r="L672" i="1"/>
  <c r="I672" i="1"/>
  <c r="Q671" i="1"/>
  <c r="N671" i="1"/>
  <c r="M671" i="1"/>
  <c r="L671" i="1"/>
  <c r="I671" i="1"/>
  <c r="Q670" i="1"/>
  <c r="N670" i="1"/>
  <c r="M670" i="1"/>
  <c r="L670" i="1"/>
  <c r="I670" i="1"/>
  <c r="Q669" i="1"/>
  <c r="N669" i="1"/>
  <c r="M669" i="1"/>
  <c r="L669" i="1"/>
  <c r="I669" i="1"/>
  <c r="Q668" i="1"/>
  <c r="N668" i="1"/>
  <c r="M668" i="1"/>
  <c r="L668" i="1"/>
  <c r="I668" i="1"/>
  <c r="Q667" i="1"/>
  <c r="N667" i="1"/>
  <c r="M667" i="1"/>
  <c r="L667" i="1"/>
  <c r="I667" i="1"/>
  <c r="Q666" i="1"/>
  <c r="N666" i="1"/>
  <c r="M666" i="1"/>
  <c r="L666" i="1"/>
  <c r="I666" i="1"/>
  <c r="Q665" i="1"/>
  <c r="N665" i="1"/>
  <c r="M665" i="1"/>
  <c r="L665" i="1"/>
  <c r="I665" i="1"/>
  <c r="Q664" i="1"/>
  <c r="N664" i="1"/>
  <c r="M664" i="1"/>
  <c r="L664" i="1"/>
  <c r="I664" i="1"/>
  <c r="Q663" i="1"/>
  <c r="N663" i="1"/>
  <c r="M663" i="1"/>
  <c r="L663" i="1"/>
  <c r="I663" i="1"/>
  <c r="Q662" i="1"/>
  <c r="N662" i="1"/>
  <c r="M662" i="1"/>
  <c r="L662" i="1"/>
  <c r="I662" i="1"/>
  <c r="Q661" i="1"/>
  <c r="N661" i="1"/>
  <c r="M661" i="1"/>
  <c r="L661" i="1"/>
  <c r="I661" i="1"/>
  <c r="Q660" i="1"/>
  <c r="N660" i="1"/>
  <c r="M660" i="1"/>
  <c r="L660" i="1"/>
  <c r="I660" i="1"/>
  <c r="Q659" i="1"/>
  <c r="N659" i="1"/>
  <c r="M659" i="1"/>
  <c r="L659" i="1"/>
  <c r="I659" i="1"/>
  <c r="Q658" i="1"/>
  <c r="N658" i="1"/>
  <c r="M658" i="1"/>
  <c r="L658" i="1"/>
  <c r="I658" i="1"/>
  <c r="Q657" i="1"/>
  <c r="N657" i="1"/>
  <c r="M657" i="1"/>
  <c r="L657" i="1"/>
  <c r="I657" i="1"/>
  <c r="Q656" i="1"/>
  <c r="N656" i="1"/>
  <c r="M656" i="1"/>
  <c r="L656" i="1"/>
  <c r="I656" i="1"/>
  <c r="Q655" i="1"/>
  <c r="N655" i="1"/>
  <c r="M655" i="1"/>
  <c r="L655" i="1"/>
  <c r="I655" i="1"/>
  <c r="Q654" i="1"/>
  <c r="N654" i="1"/>
  <c r="M654" i="1"/>
  <c r="L654" i="1"/>
  <c r="I654" i="1"/>
  <c r="Q653" i="1"/>
  <c r="N653" i="1"/>
  <c r="M653" i="1"/>
  <c r="L653" i="1"/>
  <c r="I653" i="1"/>
  <c r="Q652" i="1"/>
  <c r="N652" i="1"/>
  <c r="M652" i="1"/>
  <c r="L652" i="1"/>
  <c r="I652" i="1"/>
  <c r="Q651" i="1"/>
  <c r="N651" i="1"/>
  <c r="M651" i="1"/>
  <c r="L651" i="1"/>
  <c r="I651" i="1"/>
  <c r="Q650" i="1"/>
  <c r="N650" i="1"/>
  <c r="M650" i="1"/>
  <c r="L650" i="1"/>
  <c r="I650" i="1"/>
  <c r="Q649" i="1"/>
  <c r="N649" i="1"/>
  <c r="M649" i="1"/>
  <c r="L649" i="1"/>
  <c r="I649" i="1"/>
  <c r="Q648" i="1"/>
  <c r="N648" i="1"/>
  <c r="M648" i="1"/>
  <c r="L648" i="1"/>
  <c r="I648" i="1"/>
  <c r="Q647" i="1"/>
  <c r="N647" i="1"/>
  <c r="M647" i="1"/>
  <c r="L647" i="1"/>
  <c r="I647" i="1"/>
  <c r="Q646" i="1"/>
  <c r="N646" i="1"/>
  <c r="M646" i="1"/>
  <c r="L646" i="1"/>
  <c r="I646" i="1"/>
  <c r="Q645" i="1"/>
  <c r="N645" i="1"/>
  <c r="M645" i="1"/>
  <c r="L645" i="1"/>
  <c r="I645" i="1"/>
  <c r="Q644" i="1"/>
  <c r="N644" i="1"/>
  <c r="M644" i="1"/>
  <c r="L644" i="1"/>
  <c r="I644" i="1"/>
  <c r="Q643" i="1"/>
  <c r="N643" i="1"/>
  <c r="M643" i="1"/>
  <c r="L643" i="1"/>
  <c r="I643" i="1"/>
  <c r="Q642" i="1"/>
  <c r="N642" i="1"/>
  <c r="M642" i="1"/>
  <c r="L642" i="1"/>
  <c r="I642" i="1"/>
  <c r="Q641" i="1"/>
  <c r="N641" i="1"/>
  <c r="M641" i="1"/>
  <c r="L641" i="1"/>
  <c r="I641" i="1"/>
  <c r="Q640" i="1"/>
  <c r="N640" i="1"/>
  <c r="M640" i="1"/>
  <c r="L640" i="1"/>
  <c r="I640" i="1"/>
  <c r="Q639" i="1"/>
  <c r="N639" i="1"/>
  <c r="M639" i="1"/>
  <c r="L639" i="1"/>
  <c r="I639" i="1"/>
  <c r="Q638" i="1"/>
  <c r="N638" i="1"/>
  <c r="M638" i="1"/>
  <c r="L638" i="1"/>
  <c r="I638" i="1"/>
  <c r="Q637" i="1"/>
  <c r="N637" i="1"/>
  <c r="M637" i="1"/>
  <c r="L637" i="1"/>
  <c r="I637" i="1"/>
  <c r="Q636" i="1"/>
  <c r="N636" i="1"/>
  <c r="M636" i="1"/>
  <c r="L636" i="1"/>
  <c r="I636" i="1"/>
  <c r="Q635" i="1"/>
  <c r="N635" i="1"/>
  <c r="M635" i="1"/>
  <c r="L635" i="1"/>
  <c r="I635" i="1"/>
  <c r="Q634" i="1"/>
  <c r="N634" i="1"/>
  <c r="M634" i="1"/>
  <c r="L634" i="1"/>
  <c r="I634" i="1"/>
  <c r="Q633" i="1"/>
  <c r="N633" i="1"/>
  <c r="M633" i="1"/>
  <c r="L633" i="1"/>
  <c r="I633" i="1"/>
  <c r="Q632" i="1"/>
  <c r="N632" i="1"/>
  <c r="M632" i="1"/>
  <c r="L632" i="1"/>
  <c r="I632" i="1"/>
  <c r="Q631" i="1"/>
  <c r="N631" i="1"/>
  <c r="M631" i="1"/>
  <c r="L631" i="1"/>
  <c r="I631" i="1"/>
  <c r="Q630" i="1"/>
  <c r="N630" i="1"/>
  <c r="M630" i="1"/>
  <c r="L630" i="1"/>
  <c r="I630" i="1"/>
  <c r="Q629" i="1"/>
  <c r="N629" i="1"/>
  <c r="M629" i="1"/>
  <c r="L629" i="1"/>
  <c r="I629" i="1"/>
  <c r="Q628" i="1"/>
  <c r="N628" i="1"/>
  <c r="M628" i="1"/>
  <c r="L628" i="1"/>
  <c r="I628" i="1"/>
  <c r="Q627" i="1"/>
  <c r="N627" i="1"/>
  <c r="M627" i="1"/>
  <c r="L627" i="1"/>
  <c r="I627" i="1"/>
  <c r="Q626" i="1"/>
  <c r="N626" i="1"/>
  <c r="M626" i="1"/>
  <c r="L626" i="1"/>
  <c r="I626" i="1"/>
  <c r="Q625" i="1"/>
  <c r="N625" i="1"/>
  <c r="M625" i="1"/>
  <c r="L625" i="1"/>
  <c r="I625" i="1"/>
  <c r="Q624" i="1"/>
  <c r="N624" i="1"/>
  <c r="M624" i="1"/>
  <c r="L624" i="1"/>
  <c r="I624" i="1"/>
  <c r="Q623" i="1"/>
  <c r="N623" i="1"/>
  <c r="M623" i="1"/>
  <c r="L623" i="1"/>
  <c r="I623" i="1"/>
  <c r="Q622" i="1"/>
  <c r="N622" i="1"/>
  <c r="M622" i="1"/>
  <c r="L622" i="1"/>
  <c r="I622" i="1"/>
  <c r="Q621" i="1"/>
  <c r="N621" i="1"/>
  <c r="M621" i="1"/>
  <c r="L621" i="1"/>
  <c r="I621" i="1"/>
  <c r="Q620" i="1"/>
  <c r="N620" i="1"/>
  <c r="M620" i="1"/>
  <c r="L620" i="1"/>
  <c r="I620" i="1"/>
  <c r="Q619" i="1"/>
  <c r="N619" i="1"/>
  <c r="M619" i="1"/>
  <c r="L619" i="1"/>
  <c r="I619" i="1"/>
  <c r="Q618" i="1"/>
  <c r="N618" i="1"/>
  <c r="M618" i="1"/>
  <c r="L618" i="1"/>
  <c r="I618" i="1"/>
  <c r="Q617" i="1"/>
  <c r="N617" i="1"/>
  <c r="M617" i="1"/>
  <c r="L617" i="1"/>
  <c r="I617" i="1"/>
  <c r="Q616" i="1"/>
  <c r="N616" i="1"/>
  <c r="M616" i="1"/>
  <c r="L616" i="1"/>
  <c r="I616" i="1"/>
  <c r="Q615" i="1"/>
  <c r="N615" i="1"/>
  <c r="M615" i="1"/>
  <c r="L615" i="1"/>
  <c r="I615" i="1"/>
  <c r="Q614" i="1"/>
  <c r="N614" i="1"/>
  <c r="M614" i="1"/>
  <c r="L614" i="1"/>
  <c r="I614" i="1"/>
  <c r="Q613" i="1"/>
  <c r="N613" i="1"/>
  <c r="M613" i="1"/>
  <c r="L613" i="1"/>
  <c r="I613" i="1"/>
  <c r="Q612" i="1"/>
  <c r="N612" i="1"/>
  <c r="M612" i="1"/>
  <c r="L612" i="1"/>
  <c r="I612" i="1"/>
  <c r="Q611" i="1"/>
  <c r="N611" i="1"/>
  <c r="M611" i="1"/>
  <c r="L611" i="1"/>
  <c r="I611" i="1"/>
  <c r="Q610" i="1"/>
  <c r="N610" i="1"/>
  <c r="M610" i="1"/>
  <c r="L610" i="1"/>
  <c r="I610" i="1"/>
  <c r="Q609" i="1"/>
  <c r="N609" i="1"/>
  <c r="M609" i="1"/>
  <c r="L609" i="1"/>
  <c r="I609" i="1"/>
  <c r="Q608" i="1"/>
  <c r="N608" i="1"/>
  <c r="M608" i="1"/>
  <c r="L608" i="1"/>
  <c r="I608" i="1"/>
  <c r="Q607" i="1"/>
  <c r="N607" i="1"/>
  <c r="M607" i="1"/>
  <c r="L607" i="1"/>
  <c r="I607" i="1"/>
  <c r="Q606" i="1"/>
  <c r="N606" i="1"/>
  <c r="M606" i="1"/>
  <c r="L606" i="1"/>
  <c r="I606" i="1"/>
  <c r="Q605" i="1"/>
  <c r="N605" i="1"/>
  <c r="M605" i="1"/>
  <c r="L605" i="1"/>
  <c r="I605" i="1"/>
  <c r="Q604" i="1"/>
  <c r="N604" i="1"/>
  <c r="M604" i="1"/>
  <c r="L604" i="1"/>
  <c r="I604" i="1"/>
  <c r="Q603" i="1"/>
  <c r="N603" i="1"/>
  <c r="M603" i="1"/>
  <c r="L603" i="1"/>
  <c r="I603" i="1"/>
  <c r="Q602" i="1"/>
  <c r="N602" i="1"/>
  <c r="M602" i="1"/>
  <c r="L602" i="1"/>
  <c r="I602" i="1"/>
  <c r="Q601" i="1"/>
  <c r="N601" i="1"/>
  <c r="M601" i="1"/>
  <c r="L601" i="1"/>
  <c r="I601" i="1"/>
  <c r="Q600" i="1"/>
  <c r="N600" i="1"/>
  <c r="M600" i="1"/>
  <c r="L600" i="1"/>
  <c r="I600" i="1"/>
  <c r="Q599" i="1"/>
  <c r="N599" i="1"/>
  <c r="M599" i="1"/>
  <c r="L599" i="1"/>
  <c r="I599" i="1"/>
  <c r="Q598" i="1"/>
  <c r="N598" i="1"/>
  <c r="M598" i="1"/>
  <c r="L598" i="1"/>
  <c r="I598" i="1"/>
  <c r="Q597" i="1"/>
  <c r="N597" i="1"/>
  <c r="M597" i="1"/>
  <c r="L597" i="1"/>
  <c r="I597" i="1"/>
  <c r="Q596" i="1"/>
  <c r="N596" i="1"/>
  <c r="M596" i="1"/>
  <c r="L596" i="1"/>
  <c r="I596" i="1"/>
  <c r="Q595" i="1"/>
  <c r="N595" i="1"/>
  <c r="M595" i="1"/>
  <c r="L595" i="1"/>
  <c r="I595" i="1"/>
  <c r="Q594" i="1"/>
  <c r="N594" i="1"/>
  <c r="M594" i="1"/>
  <c r="L594" i="1"/>
  <c r="I594" i="1"/>
  <c r="Q593" i="1"/>
  <c r="N593" i="1"/>
  <c r="M593" i="1"/>
  <c r="L593" i="1"/>
  <c r="I593" i="1"/>
  <c r="Q592" i="1"/>
  <c r="N592" i="1"/>
  <c r="M592" i="1"/>
  <c r="L592" i="1"/>
  <c r="I592" i="1"/>
  <c r="Q591" i="1"/>
  <c r="N591" i="1"/>
  <c r="M591" i="1"/>
  <c r="L591" i="1"/>
  <c r="I591" i="1"/>
  <c r="Q590" i="1"/>
  <c r="N590" i="1"/>
  <c r="M590" i="1"/>
  <c r="L590" i="1"/>
  <c r="I590" i="1"/>
  <c r="Q589" i="1"/>
  <c r="N589" i="1"/>
  <c r="M589" i="1"/>
  <c r="L589" i="1"/>
  <c r="I589" i="1"/>
  <c r="Q588" i="1"/>
  <c r="N588" i="1"/>
  <c r="M588" i="1"/>
  <c r="L588" i="1"/>
  <c r="I588" i="1"/>
  <c r="Q587" i="1"/>
  <c r="N587" i="1"/>
  <c r="M587" i="1"/>
  <c r="L587" i="1"/>
  <c r="I587" i="1"/>
  <c r="Q586" i="1"/>
  <c r="N586" i="1"/>
  <c r="M586" i="1"/>
  <c r="L586" i="1"/>
  <c r="I586" i="1"/>
  <c r="Q585" i="1"/>
  <c r="N585" i="1"/>
  <c r="M585" i="1"/>
  <c r="L585" i="1"/>
  <c r="I585" i="1"/>
  <c r="Q584" i="1"/>
  <c r="N584" i="1"/>
  <c r="M584" i="1"/>
  <c r="L584" i="1"/>
  <c r="I584" i="1"/>
  <c r="Q583" i="1"/>
  <c r="N583" i="1"/>
  <c r="M583" i="1"/>
  <c r="L583" i="1"/>
  <c r="I583" i="1"/>
  <c r="Q582" i="1"/>
  <c r="N582" i="1"/>
  <c r="M582" i="1"/>
  <c r="L582" i="1"/>
  <c r="I582" i="1"/>
  <c r="Q581" i="1"/>
  <c r="N581" i="1"/>
  <c r="M581" i="1"/>
  <c r="L581" i="1"/>
  <c r="I581" i="1"/>
  <c r="Q580" i="1"/>
  <c r="N580" i="1"/>
  <c r="M580" i="1"/>
  <c r="L580" i="1"/>
  <c r="I580" i="1"/>
  <c r="Q579" i="1"/>
  <c r="N579" i="1"/>
  <c r="M579" i="1"/>
  <c r="L579" i="1"/>
  <c r="I579" i="1"/>
  <c r="Q578" i="1"/>
  <c r="N578" i="1"/>
  <c r="M578" i="1"/>
  <c r="L578" i="1"/>
  <c r="I578" i="1"/>
  <c r="Q577" i="1"/>
  <c r="N577" i="1"/>
  <c r="M577" i="1"/>
  <c r="L577" i="1"/>
  <c r="I577" i="1"/>
  <c r="Q576" i="1"/>
  <c r="N576" i="1"/>
  <c r="M576" i="1"/>
  <c r="L576" i="1"/>
  <c r="I576" i="1"/>
  <c r="Q575" i="1"/>
  <c r="N575" i="1"/>
  <c r="M575" i="1"/>
  <c r="L575" i="1"/>
  <c r="I575" i="1"/>
  <c r="Q574" i="1"/>
  <c r="N574" i="1"/>
  <c r="M574" i="1"/>
  <c r="L574" i="1"/>
  <c r="I574" i="1"/>
  <c r="Q573" i="1"/>
  <c r="N573" i="1"/>
  <c r="M573" i="1"/>
  <c r="L573" i="1"/>
  <c r="I573" i="1"/>
  <c r="Q572" i="1"/>
  <c r="N572" i="1"/>
  <c r="M572" i="1"/>
  <c r="L572" i="1"/>
  <c r="I572" i="1"/>
  <c r="Q571" i="1"/>
  <c r="N571" i="1"/>
  <c r="M571" i="1"/>
  <c r="L571" i="1"/>
  <c r="I571" i="1"/>
  <c r="Q570" i="1"/>
  <c r="N570" i="1"/>
  <c r="M570" i="1"/>
  <c r="L570" i="1"/>
  <c r="I570" i="1"/>
  <c r="Q569" i="1"/>
  <c r="N569" i="1"/>
  <c r="M569" i="1"/>
  <c r="L569" i="1"/>
  <c r="I569" i="1"/>
  <c r="Q568" i="1"/>
  <c r="N568" i="1"/>
  <c r="M568" i="1"/>
  <c r="L568" i="1"/>
  <c r="I568" i="1"/>
  <c r="Q567" i="1"/>
  <c r="N567" i="1"/>
  <c r="M567" i="1"/>
  <c r="L567" i="1"/>
  <c r="I567" i="1"/>
  <c r="Q566" i="1"/>
  <c r="N566" i="1"/>
  <c r="M566" i="1"/>
  <c r="L566" i="1"/>
  <c r="I566" i="1"/>
  <c r="Q565" i="1"/>
  <c r="N565" i="1"/>
  <c r="M565" i="1"/>
  <c r="L565" i="1"/>
  <c r="I565" i="1"/>
  <c r="Q564" i="1"/>
  <c r="N564" i="1"/>
  <c r="M564" i="1"/>
  <c r="L564" i="1"/>
  <c r="I564" i="1"/>
  <c r="Q563" i="1"/>
  <c r="N563" i="1"/>
  <c r="M563" i="1"/>
  <c r="L563" i="1"/>
  <c r="I563" i="1"/>
  <c r="Q562" i="1"/>
  <c r="N562" i="1"/>
  <c r="M562" i="1"/>
  <c r="L562" i="1"/>
  <c r="I562" i="1"/>
  <c r="Q561" i="1"/>
  <c r="N561" i="1"/>
  <c r="M561" i="1"/>
  <c r="L561" i="1"/>
  <c r="I561" i="1"/>
  <c r="Q560" i="1"/>
  <c r="N560" i="1"/>
  <c r="M560" i="1"/>
  <c r="L560" i="1"/>
  <c r="I560" i="1"/>
  <c r="Q559" i="1"/>
  <c r="N559" i="1"/>
  <c r="M559" i="1"/>
  <c r="L559" i="1"/>
  <c r="I559" i="1"/>
  <c r="Q558" i="1"/>
  <c r="N558" i="1"/>
  <c r="M558" i="1"/>
  <c r="L558" i="1"/>
  <c r="I558" i="1"/>
  <c r="Q557" i="1"/>
  <c r="N557" i="1"/>
  <c r="M557" i="1"/>
  <c r="L557" i="1"/>
  <c r="I557" i="1"/>
  <c r="Q556" i="1"/>
  <c r="N556" i="1"/>
  <c r="M556" i="1"/>
  <c r="L556" i="1"/>
  <c r="I556" i="1"/>
  <c r="Q555" i="1"/>
  <c r="N555" i="1"/>
  <c r="M555" i="1"/>
  <c r="L555" i="1"/>
  <c r="I555" i="1"/>
  <c r="Q554" i="1"/>
  <c r="N554" i="1"/>
  <c r="M554" i="1"/>
  <c r="L554" i="1"/>
  <c r="I554" i="1"/>
  <c r="Q553" i="1"/>
  <c r="N553" i="1"/>
  <c r="M553" i="1"/>
  <c r="L553" i="1"/>
  <c r="I553" i="1"/>
  <c r="Q552" i="1"/>
  <c r="N552" i="1"/>
  <c r="M552" i="1"/>
  <c r="L552" i="1"/>
  <c r="I552" i="1"/>
  <c r="Q551" i="1"/>
  <c r="N551" i="1"/>
  <c r="M551" i="1"/>
  <c r="L551" i="1"/>
  <c r="I551" i="1"/>
  <c r="Q550" i="1"/>
  <c r="N550" i="1"/>
  <c r="M550" i="1"/>
  <c r="L550" i="1"/>
  <c r="I550" i="1"/>
  <c r="Q549" i="1"/>
  <c r="N549" i="1"/>
  <c r="M549" i="1"/>
  <c r="L549" i="1"/>
  <c r="I549" i="1"/>
  <c r="Q548" i="1"/>
  <c r="N548" i="1"/>
  <c r="M548" i="1"/>
  <c r="L548" i="1"/>
  <c r="I548" i="1"/>
  <c r="Q547" i="1"/>
  <c r="N547" i="1"/>
  <c r="M547" i="1"/>
  <c r="L547" i="1"/>
  <c r="I547" i="1"/>
  <c r="Q546" i="1"/>
  <c r="N546" i="1"/>
  <c r="M546" i="1"/>
  <c r="L546" i="1"/>
  <c r="I546" i="1"/>
  <c r="Q545" i="1"/>
  <c r="N545" i="1"/>
  <c r="M545" i="1"/>
  <c r="L545" i="1"/>
  <c r="I545" i="1"/>
  <c r="Q544" i="1"/>
  <c r="N544" i="1"/>
  <c r="M544" i="1"/>
  <c r="L544" i="1"/>
  <c r="I544" i="1"/>
  <c r="Q543" i="1"/>
  <c r="N543" i="1"/>
  <c r="M543" i="1"/>
  <c r="L543" i="1"/>
  <c r="I543" i="1"/>
  <c r="Q542" i="1"/>
  <c r="N542" i="1"/>
  <c r="M542" i="1"/>
  <c r="L542" i="1"/>
  <c r="I542" i="1"/>
  <c r="Q541" i="1"/>
  <c r="N541" i="1"/>
  <c r="M541" i="1"/>
  <c r="L541" i="1"/>
  <c r="I541" i="1"/>
  <c r="Q540" i="1"/>
  <c r="N540" i="1"/>
  <c r="M540" i="1"/>
  <c r="L540" i="1"/>
  <c r="I540" i="1"/>
  <c r="Q539" i="1"/>
  <c r="N539" i="1"/>
  <c r="M539" i="1"/>
  <c r="L539" i="1"/>
  <c r="I539" i="1"/>
  <c r="Q538" i="1"/>
  <c r="N538" i="1"/>
  <c r="M538" i="1"/>
  <c r="L538" i="1"/>
  <c r="I538" i="1"/>
  <c r="Q537" i="1"/>
  <c r="N537" i="1"/>
  <c r="M537" i="1"/>
  <c r="L537" i="1"/>
  <c r="I537" i="1"/>
  <c r="Q536" i="1"/>
  <c r="N536" i="1"/>
  <c r="M536" i="1"/>
  <c r="L536" i="1"/>
  <c r="I536" i="1"/>
  <c r="Q535" i="1"/>
  <c r="N535" i="1"/>
  <c r="M535" i="1"/>
  <c r="L535" i="1"/>
  <c r="I535" i="1"/>
  <c r="Q534" i="1"/>
  <c r="N534" i="1"/>
  <c r="M534" i="1"/>
  <c r="L534" i="1"/>
  <c r="I534" i="1"/>
  <c r="Q533" i="1"/>
  <c r="N533" i="1"/>
  <c r="M533" i="1"/>
  <c r="L533" i="1"/>
  <c r="I533" i="1"/>
  <c r="Q532" i="1"/>
  <c r="N532" i="1"/>
  <c r="M532" i="1"/>
  <c r="L532" i="1"/>
  <c r="I532" i="1"/>
  <c r="Q531" i="1"/>
  <c r="N531" i="1"/>
  <c r="M531" i="1"/>
  <c r="L531" i="1"/>
  <c r="I531" i="1"/>
  <c r="Q530" i="1"/>
  <c r="N530" i="1"/>
  <c r="M530" i="1"/>
  <c r="L530" i="1"/>
  <c r="I530" i="1"/>
  <c r="Q529" i="1"/>
  <c r="N529" i="1"/>
  <c r="M529" i="1"/>
  <c r="L529" i="1"/>
  <c r="I529" i="1"/>
  <c r="Q528" i="1"/>
  <c r="N528" i="1"/>
  <c r="M528" i="1"/>
  <c r="L528" i="1"/>
  <c r="I528" i="1"/>
  <c r="Q527" i="1"/>
  <c r="N527" i="1"/>
  <c r="M527" i="1"/>
  <c r="L527" i="1"/>
  <c r="I527" i="1"/>
  <c r="Q526" i="1"/>
  <c r="N526" i="1"/>
  <c r="M526" i="1"/>
  <c r="L526" i="1"/>
  <c r="I526" i="1"/>
  <c r="Q525" i="1"/>
  <c r="N525" i="1"/>
  <c r="M525" i="1"/>
  <c r="L525" i="1"/>
  <c r="I525" i="1"/>
  <c r="Q524" i="1"/>
  <c r="N524" i="1"/>
  <c r="M524" i="1"/>
  <c r="L524" i="1"/>
  <c r="I524" i="1"/>
  <c r="Q523" i="1"/>
  <c r="N523" i="1"/>
  <c r="M523" i="1"/>
  <c r="L523" i="1"/>
  <c r="I523" i="1"/>
  <c r="Q522" i="1"/>
  <c r="N522" i="1"/>
  <c r="M522" i="1"/>
  <c r="L522" i="1"/>
  <c r="I522" i="1"/>
  <c r="Q521" i="1"/>
  <c r="N521" i="1"/>
  <c r="M521" i="1"/>
  <c r="L521" i="1"/>
  <c r="I521" i="1"/>
  <c r="Q520" i="1"/>
  <c r="N520" i="1"/>
  <c r="M520" i="1"/>
  <c r="L520" i="1"/>
  <c r="I520" i="1"/>
  <c r="Q519" i="1"/>
  <c r="N519" i="1"/>
  <c r="M519" i="1"/>
  <c r="L519" i="1"/>
  <c r="I519" i="1"/>
  <c r="Q518" i="1"/>
  <c r="N518" i="1"/>
  <c r="M518" i="1"/>
  <c r="L518" i="1"/>
  <c r="I518" i="1"/>
  <c r="Q517" i="1"/>
  <c r="N517" i="1"/>
  <c r="M517" i="1"/>
  <c r="L517" i="1"/>
  <c r="I517" i="1"/>
  <c r="Q516" i="1"/>
  <c r="N516" i="1"/>
  <c r="M516" i="1"/>
  <c r="L516" i="1"/>
  <c r="I516" i="1"/>
  <c r="Q515" i="1"/>
  <c r="N515" i="1"/>
  <c r="M515" i="1"/>
  <c r="L515" i="1"/>
  <c r="I515" i="1"/>
  <c r="Q514" i="1"/>
  <c r="N514" i="1"/>
  <c r="M514" i="1"/>
  <c r="L514" i="1"/>
  <c r="I514" i="1"/>
  <c r="Q513" i="1"/>
  <c r="N513" i="1"/>
  <c r="M513" i="1"/>
  <c r="L513" i="1"/>
  <c r="I513" i="1"/>
  <c r="Q512" i="1"/>
  <c r="N512" i="1"/>
  <c r="M512" i="1"/>
  <c r="L512" i="1"/>
  <c r="I512" i="1"/>
  <c r="Q511" i="1"/>
  <c r="N511" i="1"/>
  <c r="M511" i="1"/>
  <c r="L511" i="1"/>
  <c r="I511" i="1"/>
  <c r="Q510" i="1"/>
  <c r="N510" i="1"/>
  <c r="M510" i="1"/>
  <c r="L510" i="1"/>
  <c r="I510" i="1"/>
  <c r="Q509" i="1"/>
  <c r="N509" i="1"/>
  <c r="M509" i="1"/>
  <c r="L509" i="1"/>
  <c r="I509" i="1"/>
  <c r="Q508" i="1"/>
  <c r="N508" i="1"/>
  <c r="M508" i="1"/>
  <c r="L508" i="1"/>
  <c r="I508" i="1"/>
  <c r="Q507" i="1"/>
  <c r="N507" i="1"/>
  <c r="M507" i="1"/>
  <c r="L507" i="1"/>
  <c r="I507" i="1"/>
  <c r="Q506" i="1"/>
  <c r="N506" i="1"/>
  <c r="M506" i="1"/>
  <c r="L506" i="1"/>
  <c r="I506" i="1"/>
  <c r="Q505" i="1"/>
  <c r="N505" i="1"/>
  <c r="M505" i="1"/>
  <c r="L505" i="1"/>
  <c r="I505" i="1"/>
  <c r="Q504" i="1"/>
  <c r="N504" i="1"/>
  <c r="M504" i="1"/>
  <c r="L504" i="1"/>
  <c r="I504" i="1"/>
  <c r="Q503" i="1"/>
  <c r="N503" i="1"/>
  <c r="M503" i="1"/>
  <c r="L503" i="1"/>
  <c r="I503" i="1"/>
  <c r="Q502" i="1"/>
  <c r="N502" i="1"/>
  <c r="M502" i="1"/>
  <c r="L502" i="1"/>
  <c r="I502" i="1"/>
  <c r="Q501" i="1"/>
  <c r="N501" i="1"/>
  <c r="M501" i="1"/>
  <c r="L501" i="1"/>
  <c r="I501" i="1"/>
  <c r="Q500" i="1"/>
  <c r="N500" i="1"/>
  <c r="M500" i="1"/>
  <c r="L500" i="1"/>
  <c r="I500" i="1"/>
  <c r="Q499" i="1"/>
  <c r="N499" i="1"/>
  <c r="M499" i="1"/>
  <c r="L499" i="1"/>
  <c r="I499" i="1"/>
  <c r="Q498" i="1"/>
  <c r="N498" i="1"/>
  <c r="M498" i="1"/>
  <c r="L498" i="1"/>
  <c r="I498" i="1"/>
  <c r="Q497" i="1"/>
  <c r="N497" i="1"/>
  <c r="M497" i="1"/>
  <c r="L497" i="1"/>
  <c r="I497" i="1"/>
  <c r="Q496" i="1"/>
  <c r="N496" i="1"/>
  <c r="M496" i="1"/>
  <c r="L496" i="1"/>
  <c r="I496" i="1"/>
  <c r="Q495" i="1"/>
  <c r="N495" i="1"/>
  <c r="M495" i="1"/>
  <c r="L495" i="1"/>
  <c r="I495" i="1"/>
  <c r="Q494" i="1"/>
  <c r="N494" i="1"/>
  <c r="M494" i="1"/>
  <c r="L494" i="1"/>
  <c r="I494" i="1"/>
  <c r="Q493" i="1"/>
  <c r="N493" i="1"/>
  <c r="M493" i="1"/>
  <c r="L493" i="1"/>
  <c r="I493" i="1"/>
  <c r="Q492" i="1"/>
  <c r="N492" i="1"/>
  <c r="M492" i="1"/>
  <c r="L492" i="1"/>
  <c r="I492" i="1"/>
  <c r="Q491" i="1"/>
  <c r="N491" i="1"/>
  <c r="M491" i="1"/>
  <c r="L491" i="1"/>
  <c r="I491" i="1"/>
  <c r="Q490" i="1"/>
  <c r="N490" i="1"/>
  <c r="M490" i="1"/>
  <c r="L490" i="1"/>
  <c r="I490" i="1"/>
  <c r="Q489" i="1"/>
  <c r="N489" i="1"/>
  <c r="M489" i="1"/>
  <c r="L489" i="1"/>
  <c r="I489" i="1"/>
  <c r="Q488" i="1"/>
  <c r="N488" i="1"/>
  <c r="M488" i="1"/>
  <c r="L488" i="1"/>
  <c r="I488" i="1"/>
  <c r="Q487" i="1"/>
  <c r="N487" i="1"/>
  <c r="M487" i="1"/>
  <c r="L487" i="1"/>
  <c r="I487" i="1"/>
  <c r="Q486" i="1"/>
  <c r="N486" i="1"/>
  <c r="M486" i="1"/>
  <c r="L486" i="1"/>
  <c r="I486" i="1"/>
  <c r="Q485" i="1"/>
  <c r="N485" i="1"/>
  <c r="M485" i="1"/>
  <c r="L485" i="1"/>
  <c r="I485" i="1"/>
  <c r="Q484" i="1"/>
  <c r="N484" i="1"/>
  <c r="M484" i="1"/>
  <c r="L484" i="1"/>
  <c r="I484" i="1"/>
  <c r="Q483" i="1"/>
  <c r="N483" i="1"/>
  <c r="M483" i="1"/>
  <c r="L483" i="1"/>
  <c r="I483" i="1"/>
  <c r="Q482" i="1"/>
  <c r="N482" i="1"/>
  <c r="M482" i="1"/>
  <c r="L482" i="1"/>
  <c r="I482" i="1"/>
  <c r="Q481" i="1"/>
  <c r="N481" i="1"/>
  <c r="M481" i="1"/>
  <c r="L481" i="1"/>
  <c r="I481" i="1"/>
  <c r="Q480" i="1"/>
  <c r="N480" i="1"/>
  <c r="M480" i="1"/>
  <c r="L480" i="1"/>
  <c r="I480" i="1"/>
  <c r="Q479" i="1"/>
  <c r="N479" i="1"/>
  <c r="M479" i="1"/>
  <c r="L479" i="1"/>
  <c r="I479" i="1"/>
  <c r="Q478" i="1"/>
  <c r="N478" i="1"/>
  <c r="M478" i="1"/>
  <c r="L478" i="1"/>
  <c r="I478" i="1"/>
  <c r="Q477" i="1"/>
  <c r="N477" i="1"/>
  <c r="M477" i="1"/>
  <c r="L477" i="1"/>
  <c r="I477" i="1"/>
  <c r="Q476" i="1"/>
  <c r="N476" i="1"/>
  <c r="M476" i="1"/>
  <c r="L476" i="1"/>
  <c r="I476" i="1"/>
  <c r="Q475" i="1"/>
  <c r="N475" i="1"/>
  <c r="M475" i="1"/>
  <c r="L475" i="1"/>
  <c r="I475" i="1"/>
  <c r="Q474" i="1"/>
  <c r="N474" i="1"/>
  <c r="M474" i="1"/>
  <c r="L474" i="1"/>
  <c r="I474" i="1"/>
  <c r="Q473" i="1"/>
  <c r="N473" i="1"/>
  <c r="M473" i="1"/>
  <c r="L473" i="1"/>
  <c r="I473" i="1"/>
  <c r="Q472" i="1"/>
  <c r="N472" i="1"/>
  <c r="M472" i="1"/>
  <c r="L472" i="1"/>
  <c r="I472" i="1"/>
  <c r="Q471" i="1"/>
  <c r="N471" i="1"/>
  <c r="M471" i="1"/>
  <c r="L471" i="1"/>
  <c r="I471" i="1"/>
  <c r="Q470" i="1"/>
  <c r="N470" i="1"/>
  <c r="M470" i="1"/>
  <c r="L470" i="1"/>
  <c r="I470" i="1"/>
  <c r="Q469" i="1"/>
  <c r="N469" i="1"/>
  <c r="M469" i="1"/>
  <c r="L469" i="1"/>
  <c r="I469" i="1"/>
  <c r="Q468" i="1"/>
  <c r="N468" i="1"/>
  <c r="M468" i="1"/>
  <c r="L468" i="1"/>
  <c r="I468" i="1"/>
  <c r="Q467" i="1"/>
  <c r="N467" i="1"/>
  <c r="M467" i="1"/>
  <c r="L467" i="1"/>
  <c r="I467" i="1"/>
  <c r="Q466" i="1"/>
  <c r="N466" i="1"/>
  <c r="M466" i="1"/>
  <c r="L466" i="1"/>
  <c r="I466" i="1"/>
  <c r="Q465" i="1"/>
  <c r="N465" i="1"/>
  <c r="M465" i="1"/>
  <c r="L465" i="1"/>
  <c r="I465" i="1"/>
  <c r="Q464" i="1"/>
  <c r="N464" i="1"/>
  <c r="M464" i="1"/>
  <c r="L464" i="1"/>
  <c r="I464" i="1"/>
  <c r="Q463" i="1"/>
  <c r="N463" i="1"/>
  <c r="M463" i="1"/>
  <c r="L463" i="1"/>
  <c r="I463" i="1"/>
  <c r="Q462" i="1"/>
  <c r="N462" i="1"/>
  <c r="M462" i="1"/>
  <c r="L462" i="1"/>
  <c r="I462" i="1"/>
  <c r="Q461" i="1"/>
  <c r="N461" i="1"/>
  <c r="M461" i="1"/>
  <c r="L461" i="1"/>
  <c r="I461" i="1"/>
  <c r="Q460" i="1"/>
  <c r="N460" i="1"/>
  <c r="M460" i="1"/>
  <c r="L460" i="1"/>
  <c r="I460" i="1"/>
  <c r="Q459" i="1"/>
  <c r="N459" i="1"/>
  <c r="M459" i="1"/>
  <c r="L459" i="1"/>
  <c r="I459" i="1"/>
  <c r="Q458" i="1"/>
  <c r="N458" i="1"/>
  <c r="M458" i="1"/>
  <c r="L458" i="1"/>
  <c r="I458" i="1"/>
  <c r="Q457" i="1"/>
  <c r="N457" i="1"/>
  <c r="M457" i="1"/>
  <c r="L457" i="1"/>
  <c r="I457" i="1"/>
  <c r="Q456" i="1"/>
  <c r="N456" i="1"/>
  <c r="M456" i="1"/>
  <c r="L456" i="1"/>
  <c r="I456" i="1"/>
  <c r="Q455" i="1"/>
  <c r="N455" i="1"/>
  <c r="M455" i="1"/>
  <c r="L455" i="1"/>
  <c r="I455" i="1"/>
  <c r="Q454" i="1"/>
  <c r="N454" i="1"/>
  <c r="M454" i="1"/>
  <c r="L454" i="1"/>
  <c r="I454" i="1"/>
  <c r="Q453" i="1"/>
  <c r="N453" i="1"/>
  <c r="M453" i="1"/>
  <c r="L453" i="1"/>
  <c r="I453" i="1"/>
  <c r="Q452" i="1"/>
  <c r="N452" i="1"/>
  <c r="M452" i="1"/>
  <c r="L452" i="1"/>
  <c r="I452" i="1"/>
  <c r="Q451" i="1"/>
  <c r="N451" i="1"/>
  <c r="M451" i="1"/>
  <c r="L451" i="1"/>
  <c r="I451" i="1"/>
  <c r="Q450" i="1"/>
  <c r="N450" i="1"/>
  <c r="M450" i="1"/>
  <c r="L450" i="1"/>
  <c r="I450" i="1"/>
  <c r="Q449" i="1"/>
  <c r="N449" i="1"/>
  <c r="M449" i="1"/>
  <c r="L449" i="1"/>
  <c r="I449" i="1"/>
  <c r="Q448" i="1"/>
  <c r="N448" i="1"/>
  <c r="M448" i="1"/>
  <c r="L448" i="1"/>
  <c r="I448" i="1"/>
  <c r="Q447" i="1"/>
  <c r="N447" i="1"/>
  <c r="M447" i="1"/>
  <c r="L447" i="1"/>
  <c r="I447" i="1"/>
  <c r="Q446" i="1"/>
  <c r="N446" i="1"/>
  <c r="M446" i="1"/>
  <c r="L446" i="1"/>
  <c r="I446" i="1"/>
  <c r="Q445" i="1"/>
  <c r="N445" i="1"/>
  <c r="M445" i="1"/>
  <c r="L445" i="1"/>
  <c r="I445" i="1"/>
  <c r="Q444" i="1"/>
  <c r="N444" i="1"/>
  <c r="M444" i="1"/>
  <c r="L444" i="1"/>
  <c r="I444" i="1"/>
  <c r="Q443" i="1"/>
  <c r="N443" i="1"/>
  <c r="M443" i="1"/>
  <c r="L443" i="1"/>
  <c r="I443" i="1"/>
  <c r="Q442" i="1"/>
  <c r="N442" i="1"/>
  <c r="M442" i="1"/>
  <c r="L442" i="1"/>
  <c r="I442" i="1"/>
  <c r="Q441" i="1"/>
  <c r="N441" i="1"/>
  <c r="M441" i="1"/>
  <c r="L441" i="1"/>
  <c r="I441" i="1"/>
  <c r="Q440" i="1"/>
  <c r="N440" i="1"/>
  <c r="M440" i="1"/>
  <c r="L440" i="1"/>
  <c r="I440" i="1"/>
  <c r="Q439" i="1"/>
  <c r="N439" i="1"/>
  <c r="M439" i="1"/>
  <c r="L439" i="1"/>
  <c r="I439" i="1"/>
  <c r="Q438" i="1"/>
  <c r="N438" i="1"/>
  <c r="M438" i="1"/>
  <c r="L438" i="1"/>
  <c r="I438" i="1"/>
  <c r="Q437" i="1"/>
  <c r="N437" i="1"/>
  <c r="M437" i="1"/>
  <c r="L437" i="1"/>
  <c r="I437" i="1"/>
  <c r="Q436" i="1"/>
  <c r="N436" i="1"/>
  <c r="M436" i="1"/>
  <c r="L436" i="1"/>
  <c r="I436" i="1"/>
  <c r="Q435" i="1"/>
  <c r="N435" i="1"/>
  <c r="M435" i="1"/>
  <c r="L435" i="1"/>
  <c r="I435" i="1"/>
  <c r="Q434" i="1"/>
  <c r="N434" i="1"/>
  <c r="M434" i="1"/>
  <c r="L434" i="1"/>
  <c r="I434" i="1"/>
  <c r="Q433" i="1"/>
  <c r="N433" i="1"/>
  <c r="M433" i="1"/>
  <c r="L433" i="1"/>
  <c r="I433" i="1"/>
  <c r="Q432" i="1"/>
  <c r="N432" i="1"/>
  <c r="M432" i="1"/>
  <c r="L432" i="1"/>
  <c r="I432" i="1"/>
  <c r="Q431" i="1"/>
  <c r="N431" i="1"/>
  <c r="M431" i="1"/>
  <c r="L431" i="1"/>
  <c r="I431" i="1"/>
  <c r="Q430" i="1"/>
  <c r="N430" i="1"/>
  <c r="M430" i="1"/>
  <c r="L430" i="1"/>
  <c r="I430" i="1"/>
  <c r="Q429" i="1"/>
  <c r="N429" i="1"/>
  <c r="M429" i="1"/>
  <c r="L429" i="1"/>
  <c r="I429" i="1"/>
  <c r="Q428" i="1"/>
  <c r="N428" i="1"/>
  <c r="M428" i="1"/>
  <c r="L428" i="1"/>
  <c r="I428" i="1"/>
  <c r="Q427" i="1"/>
  <c r="N427" i="1"/>
  <c r="M427" i="1"/>
  <c r="L427" i="1"/>
  <c r="I427" i="1"/>
  <c r="Q426" i="1"/>
  <c r="N426" i="1"/>
  <c r="M426" i="1"/>
  <c r="L426" i="1"/>
  <c r="I426" i="1"/>
  <c r="Q425" i="1"/>
  <c r="N425" i="1"/>
  <c r="M425" i="1"/>
  <c r="L425" i="1"/>
  <c r="I425" i="1"/>
  <c r="Q424" i="1"/>
  <c r="N424" i="1"/>
  <c r="M424" i="1"/>
  <c r="L424" i="1"/>
  <c r="I424" i="1"/>
  <c r="Q423" i="1"/>
  <c r="N423" i="1"/>
  <c r="M423" i="1"/>
  <c r="L423" i="1"/>
  <c r="I423" i="1"/>
  <c r="Q422" i="1"/>
  <c r="N422" i="1"/>
  <c r="M422" i="1"/>
  <c r="L422" i="1"/>
  <c r="I422" i="1"/>
  <c r="Q421" i="1"/>
  <c r="N421" i="1"/>
  <c r="M421" i="1"/>
  <c r="L421" i="1"/>
  <c r="I421" i="1"/>
  <c r="Q420" i="1"/>
  <c r="N420" i="1"/>
  <c r="M420" i="1"/>
  <c r="L420" i="1"/>
  <c r="I420" i="1"/>
  <c r="Q419" i="1"/>
  <c r="N419" i="1"/>
  <c r="M419" i="1"/>
  <c r="L419" i="1"/>
  <c r="I419" i="1"/>
  <c r="Q418" i="1"/>
  <c r="N418" i="1"/>
  <c r="M418" i="1"/>
  <c r="L418" i="1"/>
  <c r="I418" i="1"/>
  <c r="Q417" i="1"/>
  <c r="N417" i="1"/>
  <c r="M417" i="1"/>
  <c r="L417" i="1"/>
  <c r="I417" i="1"/>
  <c r="Q416" i="1"/>
  <c r="N416" i="1"/>
  <c r="M416" i="1"/>
  <c r="L416" i="1"/>
  <c r="I416" i="1"/>
  <c r="Q415" i="1"/>
  <c r="N415" i="1"/>
  <c r="M415" i="1"/>
  <c r="L415" i="1"/>
  <c r="I415" i="1"/>
  <c r="Q414" i="1"/>
  <c r="N414" i="1"/>
  <c r="M414" i="1"/>
  <c r="L414" i="1"/>
  <c r="I414" i="1"/>
  <c r="Q413" i="1"/>
  <c r="N413" i="1"/>
  <c r="M413" i="1"/>
  <c r="L413" i="1"/>
  <c r="I413" i="1"/>
  <c r="Q412" i="1"/>
  <c r="N412" i="1"/>
  <c r="M412" i="1"/>
  <c r="L412" i="1"/>
  <c r="I412" i="1"/>
  <c r="Q411" i="1"/>
  <c r="N411" i="1"/>
  <c r="M411" i="1"/>
  <c r="L411" i="1"/>
  <c r="I411" i="1"/>
  <c r="Q410" i="1"/>
  <c r="N410" i="1"/>
  <c r="M410" i="1"/>
  <c r="L410" i="1"/>
  <c r="I410" i="1"/>
  <c r="Q409" i="1"/>
  <c r="N409" i="1"/>
  <c r="M409" i="1"/>
  <c r="L409" i="1"/>
  <c r="I409" i="1"/>
  <c r="Q408" i="1"/>
  <c r="N408" i="1"/>
  <c r="M408" i="1"/>
  <c r="L408" i="1"/>
  <c r="I408" i="1"/>
  <c r="Q407" i="1"/>
  <c r="N407" i="1"/>
  <c r="M407" i="1"/>
  <c r="L407" i="1"/>
  <c r="I407" i="1"/>
  <c r="Q406" i="1"/>
  <c r="N406" i="1"/>
  <c r="M406" i="1"/>
  <c r="L406" i="1"/>
  <c r="I406" i="1"/>
  <c r="Q405" i="1"/>
  <c r="N405" i="1"/>
  <c r="M405" i="1"/>
  <c r="L405" i="1"/>
  <c r="I405" i="1"/>
  <c r="Q404" i="1"/>
  <c r="N404" i="1"/>
  <c r="M404" i="1"/>
  <c r="L404" i="1"/>
  <c r="I404" i="1"/>
  <c r="Q403" i="1"/>
  <c r="N403" i="1"/>
  <c r="M403" i="1"/>
  <c r="L403" i="1"/>
  <c r="I403" i="1"/>
  <c r="Q402" i="1"/>
  <c r="N402" i="1"/>
  <c r="M402" i="1"/>
  <c r="L402" i="1"/>
  <c r="I402" i="1"/>
  <c r="Q401" i="1"/>
  <c r="N401" i="1"/>
  <c r="M401" i="1"/>
  <c r="L401" i="1"/>
  <c r="I401" i="1"/>
  <c r="Q400" i="1"/>
  <c r="N400" i="1"/>
  <c r="M400" i="1"/>
  <c r="L400" i="1"/>
  <c r="I400" i="1"/>
  <c r="Q399" i="1"/>
  <c r="N399" i="1"/>
  <c r="M399" i="1"/>
  <c r="L399" i="1"/>
  <c r="I399" i="1"/>
  <c r="Q398" i="1"/>
  <c r="N398" i="1"/>
  <c r="M398" i="1"/>
  <c r="L398" i="1"/>
  <c r="I398" i="1"/>
  <c r="Q397" i="1"/>
  <c r="N397" i="1"/>
  <c r="M397" i="1"/>
  <c r="L397" i="1"/>
  <c r="I397" i="1"/>
  <c r="Q396" i="1"/>
  <c r="N396" i="1"/>
  <c r="M396" i="1"/>
  <c r="L396" i="1"/>
  <c r="I396" i="1"/>
  <c r="Q395" i="1"/>
  <c r="N395" i="1"/>
  <c r="M395" i="1"/>
  <c r="L395" i="1"/>
  <c r="I395" i="1"/>
  <c r="Q394" i="1"/>
  <c r="N394" i="1"/>
  <c r="M394" i="1"/>
  <c r="L394" i="1"/>
  <c r="I394" i="1"/>
  <c r="Q393" i="1"/>
  <c r="N393" i="1"/>
  <c r="M393" i="1"/>
  <c r="L393" i="1"/>
  <c r="I393" i="1"/>
  <c r="Q392" i="1"/>
  <c r="N392" i="1"/>
  <c r="M392" i="1"/>
  <c r="L392" i="1"/>
  <c r="I392" i="1"/>
  <c r="Q391" i="1"/>
  <c r="N391" i="1"/>
  <c r="M391" i="1"/>
  <c r="L391" i="1"/>
  <c r="I391" i="1"/>
  <c r="Q390" i="1"/>
  <c r="N390" i="1"/>
  <c r="M390" i="1"/>
  <c r="L390" i="1"/>
  <c r="I390" i="1"/>
  <c r="Q389" i="1"/>
  <c r="N389" i="1"/>
  <c r="M389" i="1"/>
  <c r="L389" i="1"/>
  <c r="I389" i="1"/>
  <c r="Q388" i="1"/>
  <c r="N388" i="1"/>
  <c r="M388" i="1"/>
  <c r="L388" i="1"/>
  <c r="I388" i="1"/>
  <c r="Q387" i="1"/>
  <c r="N387" i="1"/>
  <c r="M387" i="1"/>
  <c r="L387" i="1"/>
  <c r="I387" i="1"/>
  <c r="Q386" i="1"/>
  <c r="N386" i="1"/>
  <c r="M386" i="1"/>
  <c r="L386" i="1"/>
  <c r="I386" i="1"/>
  <c r="Q385" i="1"/>
  <c r="N385" i="1"/>
  <c r="M385" i="1"/>
  <c r="L385" i="1"/>
  <c r="I385" i="1"/>
  <c r="Q384" i="1"/>
  <c r="N384" i="1"/>
  <c r="M384" i="1"/>
  <c r="L384" i="1"/>
  <c r="I384" i="1"/>
  <c r="Q383" i="1"/>
  <c r="N383" i="1"/>
  <c r="M383" i="1"/>
  <c r="L383" i="1"/>
  <c r="I383" i="1"/>
  <c r="Q382" i="1"/>
  <c r="N382" i="1"/>
  <c r="M382" i="1"/>
  <c r="L382" i="1"/>
  <c r="I382" i="1"/>
  <c r="Q381" i="1"/>
  <c r="N381" i="1"/>
  <c r="M381" i="1"/>
  <c r="L381" i="1"/>
  <c r="I381" i="1"/>
  <c r="Q380" i="1"/>
  <c r="N380" i="1"/>
  <c r="M380" i="1"/>
  <c r="L380" i="1"/>
  <c r="I380" i="1"/>
  <c r="Q379" i="1"/>
  <c r="N379" i="1"/>
  <c r="M379" i="1"/>
  <c r="L379" i="1"/>
  <c r="I379" i="1"/>
  <c r="Q378" i="1"/>
  <c r="N378" i="1"/>
  <c r="M378" i="1"/>
  <c r="L378" i="1"/>
  <c r="I378" i="1"/>
  <c r="Q377" i="1"/>
  <c r="N377" i="1"/>
  <c r="M377" i="1"/>
  <c r="L377" i="1"/>
  <c r="I377" i="1"/>
  <c r="Q376" i="1"/>
  <c r="N376" i="1"/>
  <c r="M376" i="1"/>
  <c r="L376" i="1"/>
  <c r="I376" i="1"/>
  <c r="Q375" i="1"/>
  <c r="N375" i="1"/>
  <c r="M375" i="1"/>
  <c r="L375" i="1"/>
  <c r="I375" i="1"/>
  <c r="Q374" i="1"/>
  <c r="N374" i="1"/>
  <c r="M374" i="1"/>
  <c r="L374" i="1"/>
  <c r="I374" i="1"/>
  <c r="Q373" i="1"/>
  <c r="N373" i="1"/>
  <c r="M373" i="1"/>
  <c r="L373" i="1"/>
  <c r="I373" i="1"/>
  <c r="Q372" i="1"/>
  <c r="N372" i="1"/>
  <c r="M372" i="1"/>
  <c r="L372" i="1"/>
  <c r="I372" i="1"/>
  <c r="Q371" i="1"/>
  <c r="N371" i="1"/>
  <c r="M371" i="1"/>
  <c r="L371" i="1"/>
  <c r="I371" i="1"/>
  <c r="Q370" i="1"/>
  <c r="N370" i="1"/>
  <c r="M370" i="1"/>
  <c r="L370" i="1"/>
  <c r="I370" i="1"/>
  <c r="Q369" i="1"/>
  <c r="N369" i="1"/>
  <c r="M369" i="1"/>
  <c r="L369" i="1"/>
  <c r="I369" i="1"/>
  <c r="Q368" i="1"/>
  <c r="N368" i="1"/>
  <c r="M368" i="1"/>
  <c r="L368" i="1"/>
  <c r="I368" i="1"/>
  <c r="Q367" i="1"/>
  <c r="N367" i="1"/>
  <c r="M367" i="1"/>
  <c r="L367" i="1"/>
  <c r="I367" i="1"/>
  <c r="Q366" i="1"/>
  <c r="N366" i="1"/>
  <c r="M366" i="1"/>
  <c r="L366" i="1"/>
  <c r="I366" i="1"/>
  <c r="Q365" i="1"/>
  <c r="N365" i="1"/>
  <c r="M365" i="1"/>
  <c r="L365" i="1"/>
  <c r="I365" i="1"/>
  <c r="Q364" i="1"/>
  <c r="N364" i="1"/>
  <c r="M364" i="1"/>
  <c r="L364" i="1"/>
  <c r="I364" i="1"/>
  <c r="Q363" i="1"/>
  <c r="N363" i="1"/>
  <c r="M363" i="1"/>
  <c r="L363" i="1"/>
  <c r="I363" i="1"/>
  <c r="Q362" i="1"/>
  <c r="N362" i="1"/>
  <c r="M362" i="1"/>
  <c r="L362" i="1"/>
  <c r="I362" i="1"/>
  <c r="Q361" i="1"/>
  <c r="N361" i="1"/>
  <c r="M361" i="1"/>
  <c r="L361" i="1"/>
  <c r="I361" i="1"/>
  <c r="Q360" i="1"/>
  <c r="N360" i="1"/>
  <c r="M360" i="1"/>
  <c r="L360" i="1"/>
  <c r="I360" i="1"/>
  <c r="Q359" i="1"/>
  <c r="N359" i="1"/>
  <c r="M359" i="1"/>
  <c r="L359" i="1"/>
  <c r="I359" i="1"/>
  <c r="Q358" i="1"/>
  <c r="N358" i="1"/>
  <c r="M358" i="1"/>
  <c r="L358" i="1"/>
  <c r="I358" i="1"/>
  <c r="Q357" i="1"/>
  <c r="N357" i="1"/>
  <c r="M357" i="1"/>
  <c r="L357" i="1"/>
  <c r="I357" i="1"/>
  <c r="Q356" i="1"/>
  <c r="N356" i="1"/>
  <c r="M356" i="1"/>
  <c r="L356" i="1"/>
  <c r="I356" i="1"/>
  <c r="Q355" i="1"/>
  <c r="N355" i="1"/>
  <c r="M355" i="1"/>
  <c r="L355" i="1"/>
  <c r="I355" i="1"/>
  <c r="Q354" i="1"/>
  <c r="N354" i="1"/>
  <c r="M354" i="1"/>
  <c r="L354" i="1"/>
  <c r="I354" i="1"/>
  <c r="Q353" i="1"/>
  <c r="N353" i="1"/>
  <c r="M353" i="1"/>
  <c r="L353" i="1"/>
  <c r="I353" i="1"/>
  <c r="Q352" i="1"/>
  <c r="N352" i="1"/>
  <c r="M352" i="1"/>
  <c r="L352" i="1"/>
  <c r="I352" i="1"/>
  <c r="Q351" i="1"/>
  <c r="N351" i="1"/>
  <c r="M351" i="1"/>
  <c r="L351" i="1"/>
  <c r="I351" i="1"/>
  <c r="Q350" i="1"/>
  <c r="N350" i="1"/>
  <c r="M350" i="1"/>
  <c r="L350" i="1"/>
  <c r="I350" i="1"/>
  <c r="Q349" i="1"/>
  <c r="N349" i="1"/>
  <c r="M349" i="1"/>
  <c r="L349" i="1"/>
  <c r="I349" i="1"/>
  <c r="Q348" i="1"/>
  <c r="N348" i="1"/>
  <c r="M348" i="1"/>
  <c r="L348" i="1"/>
  <c r="I348" i="1"/>
  <c r="Q347" i="1"/>
  <c r="N347" i="1"/>
  <c r="M347" i="1"/>
  <c r="L347" i="1"/>
  <c r="I347" i="1"/>
  <c r="Q346" i="1"/>
  <c r="N346" i="1"/>
  <c r="M346" i="1"/>
  <c r="L346" i="1"/>
  <c r="I346" i="1"/>
  <c r="Q345" i="1"/>
  <c r="N345" i="1"/>
  <c r="M345" i="1"/>
  <c r="L345" i="1"/>
  <c r="I345" i="1"/>
  <c r="Q344" i="1"/>
  <c r="N344" i="1"/>
  <c r="M344" i="1"/>
  <c r="L344" i="1"/>
  <c r="I344" i="1"/>
  <c r="Q343" i="1"/>
  <c r="N343" i="1"/>
  <c r="M343" i="1"/>
  <c r="L343" i="1"/>
  <c r="I343" i="1"/>
  <c r="Q342" i="1"/>
  <c r="N342" i="1"/>
  <c r="M342" i="1"/>
  <c r="L342" i="1"/>
  <c r="I342" i="1"/>
  <c r="Q341" i="1"/>
  <c r="N341" i="1"/>
  <c r="M341" i="1"/>
  <c r="L341" i="1"/>
  <c r="I341" i="1"/>
  <c r="Q340" i="1"/>
  <c r="N340" i="1"/>
  <c r="M340" i="1"/>
  <c r="L340" i="1"/>
  <c r="I340" i="1"/>
  <c r="Q339" i="1"/>
  <c r="N339" i="1"/>
  <c r="M339" i="1"/>
  <c r="L339" i="1"/>
  <c r="I339" i="1"/>
  <c r="Q338" i="1"/>
  <c r="N338" i="1"/>
  <c r="M338" i="1"/>
  <c r="L338" i="1"/>
  <c r="I338" i="1"/>
  <c r="Q337" i="1"/>
  <c r="N337" i="1"/>
  <c r="M337" i="1"/>
  <c r="L337" i="1"/>
  <c r="I337" i="1"/>
  <c r="Q336" i="1"/>
  <c r="N336" i="1"/>
  <c r="M336" i="1"/>
  <c r="L336" i="1"/>
  <c r="I336" i="1"/>
  <c r="Q335" i="1"/>
  <c r="N335" i="1"/>
  <c r="M335" i="1"/>
  <c r="L335" i="1"/>
  <c r="I335" i="1"/>
  <c r="Q334" i="1"/>
  <c r="N334" i="1"/>
  <c r="M334" i="1"/>
  <c r="L334" i="1"/>
  <c r="I334" i="1"/>
  <c r="Q333" i="1"/>
  <c r="N333" i="1"/>
  <c r="M333" i="1"/>
  <c r="L333" i="1"/>
  <c r="I333" i="1"/>
  <c r="Q332" i="1"/>
  <c r="N332" i="1"/>
  <c r="M332" i="1"/>
  <c r="L332" i="1"/>
  <c r="I332" i="1"/>
  <c r="Q331" i="1"/>
  <c r="N331" i="1"/>
  <c r="M331" i="1"/>
  <c r="L331" i="1"/>
  <c r="I331" i="1"/>
  <c r="Q330" i="1"/>
  <c r="N330" i="1"/>
  <c r="M330" i="1"/>
  <c r="L330" i="1"/>
  <c r="I330" i="1"/>
  <c r="Q329" i="1"/>
  <c r="N329" i="1"/>
  <c r="M329" i="1"/>
  <c r="L329" i="1"/>
  <c r="I329" i="1"/>
  <c r="Q328" i="1"/>
  <c r="N328" i="1"/>
  <c r="M328" i="1"/>
  <c r="L328" i="1"/>
  <c r="I328" i="1"/>
  <c r="Q327" i="1"/>
  <c r="N327" i="1"/>
  <c r="M327" i="1"/>
  <c r="L327" i="1"/>
  <c r="I327" i="1"/>
  <c r="Q326" i="1"/>
  <c r="N326" i="1"/>
  <c r="M326" i="1"/>
  <c r="L326" i="1"/>
  <c r="I326" i="1"/>
  <c r="Q325" i="1"/>
  <c r="N325" i="1"/>
  <c r="M325" i="1"/>
  <c r="L325" i="1"/>
  <c r="I325" i="1"/>
  <c r="Q324" i="1"/>
  <c r="N324" i="1"/>
  <c r="M324" i="1"/>
  <c r="L324" i="1"/>
  <c r="I324" i="1"/>
  <c r="Q323" i="1"/>
  <c r="N323" i="1"/>
  <c r="M323" i="1"/>
  <c r="L323" i="1"/>
  <c r="I323" i="1"/>
  <c r="Q322" i="1"/>
  <c r="N322" i="1"/>
  <c r="M322" i="1"/>
  <c r="L322" i="1"/>
  <c r="I322" i="1"/>
  <c r="Q321" i="1"/>
  <c r="N321" i="1"/>
  <c r="M321" i="1"/>
  <c r="L321" i="1"/>
  <c r="I321" i="1"/>
  <c r="Q320" i="1"/>
  <c r="N320" i="1"/>
  <c r="M320" i="1"/>
  <c r="L320" i="1"/>
  <c r="I320" i="1"/>
  <c r="Q319" i="1"/>
  <c r="N319" i="1"/>
  <c r="M319" i="1"/>
  <c r="L319" i="1"/>
  <c r="I319" i="1"/>
  <c r="Q318" i="1"/>
  <c r="N318" i="1"/>
  <c r="M318" i="1"/>
  <c r="L318" i="1"/>
  <c r="I318" i="1"/>
  <c r="Q317" i="1"/>
  <c r="N317" i="1"/>
  <c r="M317" i="1"/>
  <c r="L317" i="1"/>
  <c r="I317" i="1"/>
  <c r="Q316" i="1"/>
  <c r="N316" i="1"/>
  <c r="M316" i="1"/>
  <c r="L316" i="1"/>
  <c r="I316" i="1"/>
  <c r="Q315" i="1"/>
  <c r="N315" i="1"/>
  <c r="M315" i="1"/>
  <c r="L315" i="1"/>
  <c r="I315" i="1"/>
  <c r="Q314" i="1"/>
  <c r="N314" i="1"/>
  <c r="M314" i="1"/>
  <c r="L314" i="1"/>
  <c r="I314" i="1"/>
  <c r="Q313" i="1"/>
  <c r="N313" i="1"/>
  <c r="M313" i="1"/>
  <c r="L313" i="1"/>
  <c r="I313" i="1"/>
  <c r="Q312" i="1"/>
  <c r="N312" i="1"/>
  <c r="M312" i="1"/>
  <c r="L312" i="1"/>
  <c r="I312" i="1"/>
  <c r="Q311" i="1"/>
  <c r="N311" i="1"/>
  <c r="M311" i="1"/>
  <c r="L311" i="1"/>
  <c r="I311" i="1"/>
  <c r="Q310" i="1"/>
  <c r="N310" i="1"/>
  <c r="M310" i="1"/>
  <c r="L310" i="1"/>
  <c r="I310" i="1"/>
  <c r="Q309" i="1"/>
  <c r="N309" i="1"/>
  <c r="M309" i="1"/>
  <c r="L309" i="1"/>
  <c r="I309" i="1"/>
  <c r="Q308" i="1"/>
  <c r="N308" i="1"/>
  <c r="M308" i="1"/>
  <c r="L308" i="1"/>
  <c r="I308" i="1"/>
  <c r="Q307" i="1"/>
  <c r="N307" i="1"/>
  <c r="M307" i="1"/>
  <c r="L307" i="1"/>
  <c r="I307" i="1"/>
  <c r="Q306" i="1"/>
  <c r="N306" i="1"/>
  <c r="M306" i="1"/>
  <c r="L306" i="1"/>
  <c r="I306" i="1"/>
  <c r="Q305" i="1"/>
  <c r="N305" i="1"/>
  <c r="M305" i="1"/>
  <c r="L305" i="1"/>
  <c r="I305" i="1"/>
  <c r="Q304" i="1"/>
  <c r="N304" i="1"/>
  <c r="M304" i="1"/>
  <c r="L304" i="1"/>
  <c r="I304" i="1"/>
  <c r="Q303" i="1"/>
  <c r="N303" i="1"/>
  <c r="M303" i="1"/>
  <c r="L303" i="1"/>
  <c r="I303" i="1"/>
  <c r="Q302" i="1"/>
  <c r="N302" i="1"/>
  <c r="M302" i="1"/>
  <c r="L302" i="1"/>
  <c r="I302" i="1"/>
  <c r="Q301" i="1"/>
  <c r="N301" i="1"/>
  <c r="M301" i="1"/>
  <c r="L301" i="1"/>
  <c r="I301" i="1"/>
  <c r="Q300" i="1"/>
  <c r="N300" i="1"/>
  <c r="M300" i="1"/>
  <c r="L300" i="1"/>
  <c r="I300" i="1"/>
  <c r="Q299" i="1"/>
  <c r="N299" i="1"/>
  <c r="M299" i="1"/>
  <c r="L299" i="1"/>
  <c r="I299" i="1"/>
  <c r="Q298" i="1"/>
  <c r="N298" i="1"/>
  <c r="M298" i="1"/>
  <c r="L298" i="1"/>
  <c r="I298" i="1"/>
  <c r="Q297" i="1"/>
  <c r="N297" i="1"/>
  <c r="M297" i="1"/>
  <c r="L297" i="1"/>
  <c r="I297" i="1"/>
  <c r="Q296" i="1"/>
  <c r="N296" i="1"/>
  <c r="M296" i="1"/>
  <c r="L296" i="1"/>
  <c r="I296" i="1"/>
  <c r="Q295" i="1"/>
  <c r="N295" i="1"/>
  <c r="M295" i="1"/>
  <c r="L295" i="1"/>
  <c r="I295" i="1"/>
  <c r="Q294" i="1"/>
  <c r="N294" i="1"/>
  <c r="M294" i="1"/>
  <c r="L294" i="1"/>
  <c r="I294" i="1"/>
  <c r="Q293" i="1"/>
  <c r="N293" i="1"/>
  <c r="M293" i="1"/>
  <c r="L293" i="1"/>
  <c r="I293" i="1"/>
  <c r="Q292" i="1"/>
  <c r="N292" i="1"/>
  <c r="M292" i="1"/>
  <c r="L292" i="1"/>
  <c r="I292" i="1"/>
  <c r="Q291" i="1"/>
  <c r="N291" i="1"/>
  <c r="M291" i="1"/>
  <c r="L291" i="1"/>
  <c r="I291" i="1"/>
  <c r="Q290" i="1"/>
  <c r="N290" i="1"/>
  <c r="M290" i="1"/>
  <c r="L290" i="1"/>
  <c r="I290" i="1"/>
  <c r="Q289" i="1"/>
  <c r="N289" i="1"/>
  <c r="M289" i="1"/>
  <c r="L289" i="1"/>
  <c r="I289" i="1"/>
  <c r="Q288" i="1"/>
  <c r="N288" i="1"/>
  <c r="M288" i="1"/>
  <c r="L288" i="1"/>
  <c r="I288" i="1"/>
  <c r="Q287" i="1"/>
  <c r="N287" i="1"/>
  <c r="M287" i="1"/>
  <c r="L287" i="1"/>
  <c r="I287" i="1"/>
  <c r="Q286" i="1"/>
  <c r="N286" i="1"/>
  <c r="M286" i="1"/>
  <c r="L286" i="1"/>
  <c r="I286" i="1"/>
  <c r="Q285" i="1"/>
  <c r="N285" i="1"/>
  <c r="M285" i="1"/>
  <c r="L285" i="1"/>
  <c r="I285" i="1"/>
  <c r="Q284" i="1"/>
  <c r="N284" i="1"/>
  <c r="M284" i="1"/>
  <c r="L284" i="1"/>
  <c r="I284" i="1"/>
  <c r="Q283" i="1"/>
  <c r="N283" i="1"/>
  <c r="M283" i="1"/>
  <c r="L283" i="1"/>
  <c r="I283" i="1"/>
  <c r="Q282" i="1"/>
  <c r="N282" i="1"/>
  <c r="M282" i="1"/>
  <c r="L282" i="1"/>
  <c r="I282" i="1"/>
  <c r="Q281" i="1"/>
  <c r="N281" i="1"/>
  <c r="M281" i="1"/>
  <c r="L281" i="1"/>
  <c r="I281" i="1"/>
  <c r="Q280" i="1"/>
  <c r="N280" i="1"/>
  <c r="M280" i="1"/>
  <c r="L280" i="1"/>
  <c r="I280" i="1"/>
  <c r="Q279" i="1"/>
  <c r="N279" i="1"/>
  <c r="M279" i="1"/>
  <c r="L279" i="1"/>
  <c r="I279" i="1"/>
  <c r="Q278" i="1"/>
  <c r="N278" i="1"/>
  <c r="M278" i="1"/>
  <c r="L278" i="1"/>
  <c r="I278" i="1"/>
  <c r="Q277" i="1"/>
  <c r="N277" i="1"/>
  <c r="M277" i="1"/>
  <c r="L277" i="1"/>
  <c r="I277" i="1"/>
  <c r="Q276" i="1"/>
  <c r="N276" i="1"/>
  <c r="M276" i="1"/>
  <c r="L276" i="1"/>
  <c r="I276" i="1"/>
  <c r="Q275" i="1"/>
  <c r="N275" i="1"/>
  <c r="M275" i="1"/>
  <c r="L275" i="1"/>
  <c r="I275" i="1"/>
  <c r="Q274" i="1"/>
  <c r="N274" i="1"/>
  <c r="M274" i="1"/>
  <c r="L274" i="1"/>
  <c r="I274" i="1"/>
  <c r="Q273" i="1"/>
  <c r="N273" i="1"/>
  <c r="M273" i="1"/>
  <c r="L273" i="1"/>
  <c r="I273" i="1"/>
  <c r="Q272" i="1"/>
  <c r="N272" i="1"/>
  <c r="M272" i="1"/>
  <c r="L272" i="1"/>
  <c r="I272" i="1"/>
  <c r="Q271" i="1"/>
  <c r="N271" i="1"/>
  <c r="M271" i="1"/>
  <c r="L271" i="1"/>
  <c r="I271" i="1"/>
  <c r="Q270" i="1"/>
  <c r="N270" i="1"/>
  <c r="M270" i="1"/>
  <c r="L270" i="1"/>
  <c r="I270" i="1"/>
  <c r="Q269" i="1"/>
  <c r="N269" i="1"/>
  <c r="M269" i="1"/>
  <c r="L269" i="1"/>
  <c r="I269" i="1"/>
  <c r="Q268" i="1"/>
  <c r="N268" i="1"/>
  <c r="M268" i="1"/>
  <c r="L268" i="1"/>
  <c r="I268" i="1"/>
  <c r="Q267" i="1"/>
  <c r="N267" i="1"/>
  <c r="M267" i="1"/>
  <c r="L267" i="1"/>
  <c r="I267" i="1"/>
  <c r="Q266" i="1"/>
  <c r="N266" i="1"/>
  <c r="M266" i="1"/>
  <c r="L266" i="1"/>
  <c r="I266" i="1"/>
  <c r="Q265" i="1"/>
  <c r="N265" i="1"/>
  <c r="M265" i="1"/>
  <c r="L265" i="1"/>
  <c r="I265" i="1"/>
  <c r="Q264" i="1"/>
  <c r="N264" i="1"/>
  <c r="M264" i="1"/>
  <c r="L264" i="1"/>
  <c r="I264" i="1"/>
  <c r="Q263" i="1"/>
  <c r="N263" i="1"/>
  <c r="M263" i="1"/>
  <c r="L263" i="1"/>
  <c r="I263" i="1"/>
  <c r="Q262" i="1"/>
  <c r="N262" i="1"/>
  <c r="M262" i="1"/>
  <c r="L262" i="1"/>
  <c r="I262" i="1"/>
  <c r="Q261" i="1"/>
  <c r="N261" i="1"/>
  <c r="M261" i="1"/>
  <c r="L261" i="1"/>
  <c r="I261" i="1"/>
  <c r="Q260" i="1"/>
  <c r="N260" i="1"/>
  <c r="M260" i="1"/>
  <c r="L260" i="1"/>
  <c r="I260" i="1"/>
  <c r="Q259" i="1"/>
  <c r="N259" i="1"/>
  <c r="M259" i="1"/>
  <c r="L259" i="1"/>
  <c r="I259" i="1"/>
  <c r="Q258" i="1"/>
  <c r="N258" i="1"/>
  <c r="M258" i="1"/>
  <c r="L258" i="1"/>
  <c r="I258" i="1"/>
  <c r="Q257" i="1"/>
  <c r="N257" i="1"/>
  <c r="M257" i="1"/>
  <c r="L257" i="1"/>
  <c r="I257" i="1"/>
  <c r="Q256" i="1"/>
  <c r="N256" i="1"/>
  <c r="M256" i="1"/>
  <c r="L256" i="1"/>
  <c r="I256" i="1"/>
  <c r="Q255" i="1"/>
  <c r="N255" i="1"/>
  <c r="M255" i="1"/>
  <c r="L255" i="1"/>
  <c r="I255" i="1"/>
  <c r="Q254" i="1"/>
  <c r="N254" i="1"/>
  <c r="M254" i="1"/>
  <c r="L254" i="1"/>
  <c r="I254" i="1"/>
  <c r="Q253" i="1"/>
  <c r="N253" i="1"/>
  <c r="M253" i="1"/>
  <c r="L253" i="1"/>
  <c r="I253" i="1"/>
  <c r="Q252" i="1"/>
  <c r="N252" i="1"/>
  <c r="M252" i="1"/>
  <c r="L252" i="1"/>
  <c r="I252" i="1"/>
  <c r="Q251" i="1"/>
  <c r="N251" i="1"/>
  <c r="M251" i="1"/>
  <c r="L251" i="1"/>
  <c r="I251" i="1"/>
  <c r="Q250" i="1"/>
  <c r="N250" i="1"/>
  <c r="M250" i="1"/>
  <c r="L250" i="1"/>
  <c r="I250" i="1"/>
  <c r="Q249" i="1"/>
  <c r="N249" i="1"/>
  <c r="M249" i="1"/>
  <c r="L249" i="1"/>
  <c r="I249" i="1"/>
  <c r="Q248" i="1"/>
  <c r="N248" i="1"/>
  <c r="M248" i="1"/>
  <c r="L248" i="1"/>
  <c r="I248" i="1"/>
  <c r="Q247" i="1"/>
  <c r="N247" i="1"/>
  <c r="M247" i="1"/>
  <c r="L247" i="1"/>
  <c r="I247" i="1"/>
  <c r="Q246" i="1"/>
  <c r="N246" i="1"/>
  <c r="M246" i="1"/>
  <c r="L246" i="1"/>
  <c r="I246" i="1"/>
  <c r="Q245" i="1"/>
  <c r="N245" i="1"/>
  <c r="M245" i="1"/>
  <c r="L245" i="1"/>
  <c r="I245" i="1"/>
  <c r="Q244" i="1"/>
  <c r="N244" i="1"/>
  <c r="M244" i="1"/>
  <c r="L244" i="1"/>
  <c r="I244" i="1"/>
  <c r="Q243" i="1"/>
  <c r="N243" i="1"/>
  <c r="M243" i="1"/>
  <c r="L243" i="1"/>
  <c r="I243" i="1"/>
  <c r="Q242" i="1"/>
  <c r="N242" i="1"/>
  <c r="M242" i="1"/>
  <c r="L242" i="1"/>
  <c r="I242" i="1"/>
  <c r="Q241" i="1"/>
  <c r="N241" i="1"/>
  <c r="M241" i="1"/>
  <c r="L241" i="1"/>
  <c r="I241" i="1"/>
  <c r="Q240" i="1"/>
  <c r="N240" i="1"/>
  <c r="M240" i="1"/>
  <c r="L240" i="1"/>
  <c r="I240" i="1"/>
  <c r="Q239" i="1"/>
  <c r="N239" i="1"/>
  <c r="M239" i="1"/>
  <c r="L239" i="1"/>
  <c r="I239" i="1"/>
  <c r="Q238" i="1"/>
  <c r="N238" i="1"/>
  <c r="M238" i="1"/>
  <c r="L238" i="1"/>
  <c r="I238" i="1"/>
  <c r="Q237" i="1"/>
  <c r="N237" i="1"/>
  <c r="M237" i="1"/>
  <c r="L237" i="1"/>
  <c r="I237" i="1"/>
  <c r="Q236" i="1"/>
  <c r="N236" i="1"/>
  <c r="M236" i="1"/>
  <c r="L236" i="1"/>
  <c r="I236" i="1"/>
  <c r="Q235" i="1"/>
  <c r="N235" i="1"/>
  <c r="M235" i="1"/>
  <c r="L235" i="1"/>
  <c r="I235" i="1"/>
  <c r="Q234" i="1"/>
  <c r="N234" i="1"/>
  <c r="M234" i="1"/>
  <c r="L234" i="1"/>
  <c r="I234" i="1"/>
  <c r="Q233" i="1"/>
  <c r="N233" i="1"/>
  <c r="M233" i="1"/>
  <c r="L233" i="1"/>
  <c r="I233" i="1"/>
  <c r="Q232" i="1"/>
  <c r="N232" i="1"/>
  <c r="M232" i="1"/>
  <c r="L232" i="1"/>
  <c r="I232" i="1"/>
  <c r="Q231" i="1"/>
  <c r="N231" i="1"/>
  <c r="M231" i="1"/>
  <c r="L231" i="1"/>
  <c r="I231" i="1"/>
  <c r="Q230" i="1"/>
  <c r="N230" i="1"/>
  <c r="M230" i="1"/>
  <c r="L230" i="1"/>
  <c r="I230" i="1"/>
  <c r="Q229" i="1"/>
  <c r="N229" i="1"/>
  <c r="M229" i="1"/>
  <c r="L229" i="1"/>
  <c r="I229" i="1"/>
  <c r="Q228" i="1"/>
  <c r="N228" i="1"/>
  <c r="M228" i="1"/>
  <c r="L228" i="1"/>
  <c r="I228" i="1"/>
  <c r="Q227" i="1"/>
  <c r="N227" i="1"/>
  <c r="M227" i="1"/>
  <c r="L227" i="1"/>
  <c r="I227" i="1"/>
  <c r="Q226" i="1"/>
  <c r="N226" i="1"/>
  <c r="M226" i="1"/>
  <c r="L226" i="1"/>
  <c r="I226" i="1"/>
  <c r="Q225" i="1"/>
  <c r="N225" i="1"/>
  <c r="M225" i="1"/>
  <c r="L225" i="1"/>
  <c r="I225" i="1"/>
  <c r="Q224" i="1"/>
  <c r="N224" i="1"/>
  <c r="M224" i="1"/>
  <c r="L224" i="1"/>
  <c r="I224" i="1"/>
  <c r="Q223" i="1"/>
  <c r="N223" i="1"/>
  <c r="M223" i="1"/>
  <c r="L223" i="1"/>
  <c r="I223" i="1"/>
  <c r="Q222" i="1"/>
  <c r="N222" i="1"/>
  <c r="M222" i="1"/>
  <c r="L222" i="1"/>
  <c r="I222" i="1"/>
  <c r="Q221" i="1"/>
  <c r="N221" i="1"/>
  <c r="M221" i="1"/>
  <c r="L221" i="1"/>
  <c r="I221" i="1"/>
  <c r="Q220" i="1"/>
  <c r="N220" i="1"/>
  <c r="M220" i="1"/>
  <c r="L220" i="1"/>
  <c r="I220" i="1"/>
  <c r="Q219" i="1"/>
  <c r="N219" i="1"/>
  <c r="M219" i="1"/>
  <c r="L219" i="1"/>
  <c r="I219" i="1"/>
  <c r="Q218" i="1"/>
  <c r="N218" i="1"/>
  <c r="M218" i="1"/>
  <c r="L218" i="1"/>
  <c r="I218" i="1"/>
  <c r="Q217" i="1"/>
  <c r="N217" i="1"/>
  <c r="M217" i="1"/>
  <c r="L217" i="1"/>
  <c r="I217" i="1"/>
  <c r="Q216" i="1"/>
  <c r="N216" i="1"/>
  <c r="M216" i="1"/>
  <c r="L216" i="1"/>
  <c r="I216" i="1"/>
  <c r="Q215" i="1"/>
  <c r="N215" i="1"/>
  <c r="M215" i="1"/>
  <c r="L215" i="1"/>
  <c r="I215" i="1"/>
  <c r="Q214" i="1"/>
  <c r="N214" i="1"/>
  <c r="M214" i="1"/>
  <c r="L214" i="1"/>
  <c r="I214" i="1"/>
  <c r="Q213" i="1"/>
  <c r="N213" i="1"/>
  <c r="M213" i="1"/>
  <c r="L213" i="1"/>
  <c r="I213" i="1"/>
  <c r="Q212" i="1"/>
  <c r="N212" i="1"/>
  <c r="M212" i="1"/>
  <c r="L212" i="1"/>
  <c r="I212" i="1"/>
  <c r="Q211" i="1"/>
  <c r="N211" i="1"/>
  <c r="M211" i="1"/>
  <c r="L211" i="1"/>
  <c r="I211" i="1"/>
  <c r="Q210" i="1"/>
  <c r="N210" i="1"/>
  <c r="M210" i="1"/>
  <c r="L210" i="1"/>
  <c r="I210" i="1"/>
  <c r="Q209" i="1"/>
  <c r="N209" i="1"/>
  <c r="M209" i="1"/>
  <c r="L209" i="1"/>
  <c r="I209" i="1"/>
  <c r="Q208" i="1"/>
  <c r="N208" i="1"/>
  <c r="M208" i="1"/>
  <c r="L208" i="1"/>
  <c r="I208" i="1"/>
  <c r="Q207" i="1"/>
  <c r="N207" i="1"/>
  <c r="M207" i="1"/>
  <c r="L207" i="1"/>
  <c r="I207" i="1"/>
  <c r="Q206" i="1"/>
  <c r="N206" i="1"/>
  <c r="M206" i="1"/>
  <c r="L206" i="1"/>
  <c r="I206" i="1"/>
  <c r="Q205" i="1"/>
  <c r="N205" i="1"/>
  <c r="M205" i="1"/>
  <c r="L205" i="1"/>
  <c r="I205" i="1"/>
  <c r="Q204" i="1"/>
  <c r="N204" i="1"/>
  <c r="M204" i="1"/>
  <c r="L204" i="1"/>
  <c r="I204" i="1"/>
  <c r="Q203" i="1"/>
  <c r="N203" i="1"/>
  <c r="M203" i="1"/>
  <c r="L203" i="1"/>
  <c r="I203" i="1"/>
  <c r="Q202" i="1"/>
  <c r="N202" i="1"/>
  <c r="M202" i="1"/>
  <c r="L202" i="1"/>
  <c r="I202" i="1"/>
  <c r="Q201" i="1"/>
  <c r="N201" i="1"/>
  <c r="M201" i="1"/>
  <c r="L201" i="1"/>
  <c r="I201" i="1"/>
  <c r="Q200" i="1"/>
  <c r="N200" i="1"/>
  <c r="M200" i="1"/>
  <c r="L200" i="1"/>
  <c r="I200" i="1"/>
  <c r="Q199" i="1"/>
  <c r="N199" i="1"/>
  <c r="M199" i="1"/>
  <c r="L199" i="1"/>
  <c r="I199" i="1"/>
  <c r="Q198" i="1"/>
  <c r="N198" i="1"/>
  <c r="M198" i="1"/>
  <c r="L198" i="1"/>
  <c r="I198" i="1"/>
  <c r="Q197" i="1"/>
  <c r="N197" i="1"/>
  <c r="M197" i="1"/>
  <c r="L197" i="1"/>
  <c r="I197" i="1"/>
  <c r="Q196" i="1"/>
  <c r="N196" i="1"/>
  <c r="M196" i="1"/>
  <c r="L196" i="1"/>
  <c r="I196" i="1"/>
  <c r="Q195" i="1"/>
  <c r="N195" i="1"/>
  <c r="M195" i="1"/>
  <c r="L195" i="1"/>
  <c r="I195" i="1"/>
  <c r="Q194" i="1"/>
  <c r="N194" i="1"/>
  <c r="M194" i="1"/>
  <c r="L194" i="1"/>
  <c r="I194" i="1"/>
  <c r="Q193" i="1"/>
  <c r="N193" i="1"/>
  <c r="M193" i="1"/>
  <c r="L193" i="1"/>
  <c r="I193" i="1"/>
  <c r="Q192" i="1"/>
  <c r="N192" i="1"/>
  <c r="M192" i="1"/>
  <c r="L192" i="1"/>
  <c r="I192" i="1"/>
  <c r="Q191" i="1"/>
  <c r="N191" i="1"/>
  <c r="M191" i="1"/>
  <c r="L191" i="1"/>
  <c r="I191" i="1"/>
  <c r="Q190" i="1"/>
  <c r="N190" i="1"/>
  <c r="M190" i="1"/>
  <c r="L190" i="1"/>
  <c r="I190" i="1"/>
  <c r="Q189" i="1"/>
  <c r="N189" i="1"/>
  <c r="M189" i="1"/>
  <c r="L189" i="1"/>
  <c r="I189" i="1"/>
  <c r="Q188" i="1"/>
  <c r="N188" i="1"/>
  <c r="M188" i="1"/>
  <c r="L188" i="1"/>
  <c r="I188" i="1"/>
  <c r="Q187" i="1"/>
  <c r="N187" i="1"/>
  <c r="M187" i="1"/>
  <c r="L187" i="1"/>
  <c r="I187" i="1"/>
  <c r="Q186" i="1"/>
  <c r="N186" i="1"/>
  <c r="M186" i="1"/>
  <c r="L186" i="1"/>
  <c r="I186" i="1"/>
  <c r="Q185" i="1"/>
  <c r="N185" i="1"/>
  <c r="M185" i="1"/>
  <c r="L185" i="1"/>
  <c r="I185" i="1"/>
  <c r="Q184" i="1"/>
  <c r="N184" i="1"/>
  <c r="M184" i="1"/>
  <c r="L184" i="1"/>
  <c r="I184" i="1"/>
  <c r="Q183" i="1"/>
  <c r="N183" i="1"/>
  <c r="M183" i="1"/>
  <c r="L183" i="1"/>
  <c r="I183" i="1"/>
  <c r="Q182" i="1"/>
  <c r="N182" i="1"/>
  <c r="M182" i="1"/>
  <c r="L182" i="1"/>
  <c r="I182" i="1"/>
  <c r="Q181" i="1"/>
  <c r="N181" i="1"/>
  <c r="M181" i="1"/>
  <c r="L181" i="1"/>
  <c r="I181" i="1"/>
  <c r="Q180" i="1"/>
  <c r="N180" i="1"/>
  <c r="M180" i="1"/>
  <c r="L180" i="1"/>
  <c r="I180" i="1"/>
  <c r="Q179" i="1"/>
  <c r="N179" i="1"/>
  <c r="M179" i="1"/>
  <c r="L179" i="1"/>
  <c r="I179" i="1"/>
  <c r="Q178" i="1"/>
  <c r="N178" i="1"/>
  <c r="M178" i="1"/>
  <c r="L178" i="1"/>
  <c r="I178" i="1"/>
  <c r="Q177" i="1"/>
  <c r="N177" i="1"/>
  <c r="M177" i="1"/>
  <c r="L177" i="1"/>
  <c r="I177" i="1"/>
  <c r="Q176" i="1"/>
  <c r="N176" i="1"/>
  <c r="M176" i="1"/>
  <c r="L176" i="1"/>
  <c r="I176" i="1"/>
  <c r="Q175" i="1"/>
  <c r="N175" i="1"/>
  <c r="M175" i="1"/>
  <c r="L175" i="1"/>
  <c r="I175" i="1"/>
  <c r="Q174" i="1"/>
  <c r="N174" i="1"/>
  <c r="M174" i="1"/>
  <c r="L174" i="1"/>
  <c r="I174" i="1"/>
  <c r="Q173" i="1"/>
  <c r="N173" i="1"/>
  <c r="M173" i="1"/>
  <c r="L173" i="1"/>
  <c r="I173" i="1"/>
  <c r="Q172" i="1"/>
  <c r="N172" i="1"/>
  <c r="M172" i="1"/>
  <c r="L172" i="1"/>
  <c r="I172" i="1"/>
  <c r="Q171" i="1"/>
  <c r="N171" i="1"/>
  <c r="M171" i="1"/>
  <c r="L171" i="1"/>
  <c r="I171" i="1"/>
  <c r="Q170" i="1"/>
  <c r="N170" i="1"/>
  <c r="M170" i="1"/>
  <c r="L170" i="1"/>
  <c r="I170" i="1"/>
  <c r="Q169" i="1"/>
  <c r="N169" i="1"/>
  <c r="M169" i="1"/>
  <c r="L169" i="1"/>
  <c r="I169" i="1"/>
  <c r="Q168" i="1"/>
  <c r="N168" i="1"/>
  <c r="M168" i="1"/>
  <c r="L168" i="1"/>
  <c r="I168" i="1"/>
  <c r="Q167" i="1"/>
  <c r="N167" i="1"/>
  <c r="M167" i="1"/>
  <c r="L167" i="1"/>
  <c r="I167" i="1"/>
  <c r="Q166" i="1"/>
  <c r="N166" i="1"/>
  <c r="M166" i="1"/>
  <c r="L166" i="1"/>
  <c r="I166" i="1"/>
  <c r="Q165" i="1"/>
  <c r="N165" i="1"/>
  <c r="M165" i="1"/>
  <c r="L165" i="1"/>
  <c r="I165" i="1"/>
  <c r="Q164" i="1"/>
  <c r="N164" i="1"/>
  <c r="M164" i="1"/>
  <c r="L164" i="1"/>
  <c r="I164" i="1"/>
  <c r="Q163" i="1"/>
  <c r="N163" i="1"/>
  <c r="M163" i="1"/>
  <c r="L163" i="1"/>
  <c r="I163" i="1"/>
  <c r="Q162" i="1"/>
  <c r="N162" i="1"/>
  <c r="M162" i="1"/>
  <c r="L162" i="1"/>
  <c r="I162" i="1"/>
  <c r="Q161" i="1"/>
  <c r="N161" i="1"/>
  <c r="M161" i="1"/>
  <c r="L161" i="1"/>
  <c r="I161" i="1"/>
  <c r="Q160" i="1"/>
  <c r="N160" i="1"/>
  <c r="M160" i="1"/>
  <c r="L160" i="1"/>
  <c r="I160" i="1"/>
  <c r="Q159" i="1"/>
  <c r="N159" i="1"/>
  <c r="M159" i="1"/>
  <c r="L159" i="1"/>
  <c r="I159" i="1"/>
  <c r="Q158" i="1"/>
  <c r="N158" i="1"/>
  <c r="M158" i="1"/>
  <c r="L158" i="1"/>
  <c r="I158" i="1"/>
  <c r="Q157" i="1"/>
  <c r="N157" i="1"/>
  <c r="M157" i="1"/>
  <c r="L157" i="1"/>
  <c r="I157" i="1"/>
  <c r="Q156" i="1"/>
  <c r="N156" i="1"/>
  <c r="M156" i="1"/>
  <c r="L156" i="1"/>
  <c r="I156" i="1"/>
  <c r="Q155" i="1"/>
  <c r="N155" i="1"/>
  <c r="M155" i="1"/>
  <c r="L155" i="1"/>
  <c r="I155" i="1"/>
  <c r="Q154" i="1"/>
  <c r="N154" i="1"/>
  <c r="M154" i="1"/>
  <c r="L154" i="1"/>
  <c r="I154" i="1"/>
  <c r="Q153" i="1"/>
  <c r="N153" i="1"/>
  <c r="M153" i="1"/>
  <c r="L153" i="1"/>
  <c r="I153" i="1"/>
  <c r="Q152" i="1"/>
  <c r="N152" i="1"/>
  <c r="M152" i="1"/>
  <c r="L152" i="1"/>
  <c r="I152" i="1"/>
  <c r="Q151" i="1"/>
  <c r="N151" i="1"/>
  <c r="M151" i="1"/>
  <c r="L151" i="1"/>
  <c r="I151" i="1"/>
  <c r="Q150" i="1"/>
  <c r="N150" i="1"/>
  <c r="M150" i="1"/>
  <c r="L150" i="1"/>
  <c r="I150" i="1"/>
  <c r="Q149" i="1"/>
  <c r="N149" i="1"/>
  <c r="M149" i="1"/>
  <c r="L149" i="1"/>
  <c r="I149" i="1"/>
  <c r="Q148" i="1"/>
  <c r="N148" i="1"/>
  <c r="M148" i="1"/>
  <c r="L148" i="1"/>
  <c r="I148" i="1"/>
  <c r="Q147" i="1"/>
  <c r="N147" i="1"/>
  <c r="M147" i="1"/>
  <c r="L147" i="1"/>
  <c r="I147" i="1"/>
  <c r="Q146" i="1"/>
  <c r="N146" i="1"/>
  <c r="M146" i="1"/>
  <c r="L146" i="1"/>
  <c r="I146" i="1"/>
  <c r="Q145" i="1"/>
  <c r="N145" i="1"/>
  <c r="M145" i="1"/>
  <c r="L145" i="1"/>
  <c r="I145" i="1"/>
  <c r="Q144" i="1"/>
  <c r="N144" i="1"/>
  <c r="M144" i="1"/>
  <c r="L144" i="1"/>
  <c r="I144" i="1"/>
  <c r="Q143" i="1"/>
  <c r="N143" i="1"/>
  <c r="M143" i="1"/>
  <c r="L143" i="1"/>
  <c r="I143" i="1"/>
  <c r="Q142" i="1"/>
  <c r="N142" i="1"/>
  <c r="M142" i="1"/>
  <c r="L142" i="1"/>
  <c r="I142" i="1"/>
  <c r="Q141" i="1"/>
  <c r="N141" i="1"/>
  <c r="M141" i="1"/>
  <c r="L141" i="1"/>
  <c r="I141" i="1"/>
  <c r="Q140" i="1"/>
  <c r="N140" i="1"/>
  <c r="M140" i="1"/>
  <c r="L140" i="1"/>
  <c r="I140" i="1"/>
  <c r="Q139" i="1"/>
  <c r="N139" i="1"/>
  <c r="M139" i="1"/>
  <c r="L139" i="1"/>
  <c r="I139" i="1"/>
  <c r="Q138" i="1"/>
  <c r="N138" i="1"/>
  <c r="M138" i="1"/>
  <c r="L138" i="1"/>
  <c r="I138" i="1"/>
  <c r="Q137" i="1"/>
  <c r="N137" i="1"/>
  <c r="M137" i="1"/>
  <c r="L137" i="1"/>
  <c r="I137" i="1"/>
  <c r="Q136" i="1"/>
  <c r="N136" i="1"/>
  <c r="M136" i="1"/>
  <c r="L136" i="1"/>
  <c r="I136" i="1"/>
  <c r="Q135" i="1"/>
  <c r="N135" i="1"/>
  <c r="M135" i="1"/>
  <c r="L135" i="1"/>
  <c r="I135" i="1"/>
  <c r="Q134" i="1"/>
  <c r="N134" i="1"/>
  <c r="M134" i="1"/>
  <c r="L134" i="1"/>
  <c r="I134" i="1"/>
  <c r="Q133" i="1"/>
  <c r="N133" i="1"/>
  <c r="M133" i="1"/>
  <c r="L133" i="1"/>
  <c r="I133" i="1"/>
  <c r="Q132" i="1"/>
  <c r="N132" i="1"/>
  <c r="M132" i="1"/>
  <c r="L132" i="1"/>
  <c r="I132" i="1"/>
  <c r="Q131" i="1"/>
  <c r="N131" i="1"/>
  <c r="M131" i="1"/>
  <c r="L131" i="1"/>
  <c r="I131" i="1"/>
  <c r="Q130" i="1"/>
  <c r="N130" i="1"/>
  <c r="M130" i="1"/>
  <c r="L130" i="1"/>
  <c r="I130" i="1"/>
  <c r="Q129" i="1"/>
  <c r="N129" i="1"/>
  <c r="M129" i="1"/>
  <c r="L129" i="1"/>
  <c r="I129" i="1"/>
  <c r="Q128" i="1"/>
  <c r="N128" i="1"/>
  <c r="M128" i="1"/>
  <c r="L128" i="1"/>
  <c r="I128" i="1"/>
  <c r="Q127" i="1"/>
  <c r="N127" i="1"/>
  <c r="M127" i="1"/>
  <c r="L127" i="1"/>
  <c r="I127" i="1"/>
  <c r="Q126" i="1"/>
  <c r="N126" i="1"/>
  <c r="M126" i="1"/>
  <c r="L126" i="1"/>
  <c r="I126" i="1"/>
  <c r="Q125" i="1"/>
  <c r="N125" i="1"/>
  <c r="M125" i="1"/>
  <c r="L125" i="1"/>
  <c r="I125" i="1"/>
  <c r="Q124" i="1"/>
  <c r="N124" i="1"/>
  <c r="M124" i="1"/>
  <c r="L124" i="1"/>
  <c r="I124" i="1"/>
  <c r="Q123" i="1"/>
  <c r="N123" i="1"/>
  <c r="M123" i="1"/>
  <c r="L123" i="1"/>
  <c r="I123" i="1"/>
  <c r="Q122" i="1"/>
  <c r="N122" i="1"/>
  <c r="M122" i="1"/>
  <c r="L122" i="1"/>
  <c r="I122" i="1"/>
  <c r="Q121" i="1"/>
  <c r="N121" i="1"/>
  <c r="M121" i="1"/>
  <c r="L121" i="1"/>
  <c r="I121" i="1"/>
  <c r="Q120" i="1"/>
  <c r="N120" i="1"/>
  <c r="M120" i="1"/>
  <c r="L120" i="1"/>
  <c r="I120" i="1"/>
  <c r="Q119" i="1"/>
  <c r="N119" i="1"/>
  <c r="M119" i="1"/>
  <c r="L119" i="1"/>
  <c r="I119" i="1"/>
  <c r="Q118" i="1"/>
  <c r="N118" i="1"/>
  <c r="M118" i="1"/>
  <c r="L118" i="1"/>
  <c r="I118" i="1"/>
  <c r="Q117" i="1"/>
  <c r="N117" i="1"/>
  <c r="M117" i="1"/>
  <c r="L117" i="1"/>
  <c r="I117" i="1"/>
  <c r="Q116" i="1"/>
  <c r="N116" i="1"/>
  <c r="M116" i="1"/>
  <c r="L116" i="1"/>
  <c r="I116" i="1"/>
  <c r="Q115" i="1"/>
  <c r="N115" i="1"/>
  <c r="M115" i="1"/>
  <c r="L115" i="1"/>
  <c r="I115" i="1"/>
  <c r="Q114" i="1"/>
  <c r="N114" i="1"/>
  <c r="M114" i="1"/>
  <c r="L114" i="1"/>
  <c r="I114" i="1"/>
  <c r="Q113" i="1"/>
  <c r="N113" i="1"/>
  <c r="M113" i="1"/>
  <c r="L113" i="1"/>
  <c r="I113" i="1"/>
  <c r="Q112" i="1"/>
  <c r="N112" i="1"/>
  <c r="M112" i="1"/>
  <c r="L112" i="1"/>
  <c r="I112" i="1"/>
  <c r="Q111" i="1"/>
  <c r="N111" i="1"/>
  <c r="M111" i="1"/>
  <c r="L111" i="1"/>
  <c r="I111" i="1"/>
  <c r="Q110" i="1"/>
  <c r="N110" i="1"/>
  <c r="M110" i="1"/>
  <c r="L110" i="1"/>
  <c r="I110" i="1"/>
  <c r="Q109" i="1"/>
  <c r="N109" i="1"/>
  <c r="M109" i="1"/>
  <c r="L109" i="1"/>
  <c r="I109" i="1"/>
  <c r="Q108" i="1"/>
  <c r="N108" i="1"/>
  <c r="M108" i="1"/>
  <c r="L108" i="1"/>
  <c r="I108" i="1"/>
  <c r="Q107" i="1"/>
  <c r="N107" i="1"/>
  <c r="M107" i="1"/>
  <c r="L107" i="1"/>
  <c r="I107" i="1"/>
  <c r="Q106" i="1"/>
  <c r="N106" i="1"/>
  <c r="M106" i="1"/>
  <c r="L106" i="1"/>
  <c r="I106" i="1"/>
  <c r="Q105" i="1"/>
  <c r="N105" i="1"/>
  <c r="M105" i="1"/>
  <c r="L105" i="1"/>
  <c r="I105" i="1"/>
  <c r="Q104" i="1"/>
  <c r="N104" i="1"/>
  <c r="M104" i="1"/>
  <c r="L104" i="1"/>
  <c r="I104" i="1"/>
  <c r="Q103" i="1"/>
  <c r="N103" i="1"/>
  <c r="M103" i="1"/>
  <c r="L103" i="1"/>
  <c r="I103" i="1"/>
  <c r="Q102" i="1"/>
  <c r="N102" i="1"/>
  <c r="M102" i="1"/>
  <c r="L102" i="1"/>
  <c r="I102" i="1"/>
  <c r="Q101" i="1"/>
  <c r="N101" i="1"/>
  <c r="M101" i="1"/>
  <c r="L101" i="1"/>
  <c r="I101" i="1"/>
  <c r="Q100" i="1"/>
  <c r="N100" i="1"/>
  <c r="M100" i="1"/>
  <c r="L100" i="1"/>
  <c r="I100" i="1"/>
  <c r="Q99" i="1"/>
  <c r="N99" i="1"/>
  <c r="M99" i="1"/>
  <c r="L99" i="1"/>
  <c r="I99" i="1"/>
  <c r="Q98" i="1"/>
  <c r="N98" i="1"/>
  <c r="M98" i="1"/>
  <c r="L98" i="1"/>
  <c r="I98" i="1"/>
  <c r="Q97" i="1"/>
  <c r="N97" i="1"/>
  <c r="M97" i="1"/>
  <c r="L97" i="1"/>
  <c r="I97" i="1"/>
  <c r="Q96" i="1"/>
  <c r="N96" i="1"/>
  <c r="M96" i="1"/>
  <c r="L96" i="1"/>
  <c r="I96" i="1"/>
  <c r="Q95" i="1"/>
  <c r="N95" i="1"/>
  <c r="M95" i="1"/>
  <c r="L95" i="1"/>
  <c r="I95" i="1"/>
  <c r="Q94" i="1"/>
  <c r="N94" i="1"/>
  <c r="M94" i="1"/>
  <c r="L94" i="1"/>
  <c r="I94" i="1"/>
  <c r="Q93" i="1"/>
  <c r="N93" i="1"/>
  <c r="M93" i="1"/>
  <c r="L93" i="1"/>
  <c r="I93" i="1"/>
  <c r="Q92" i="1"/>
  <c r="N92" i="1"/>
  <c r="M92" i="1"/>
  <c r="L92" i="1"/>
  <c r="I92" i="1"/>
  <c r="Q91" i="1"/>
  <c r="N91" i="1"/>
  <c r="M91" i="1"/>
  <c r="L91" i="1"/>
  <c r="I91" i="1"/>
  <c r="Q90" i="1"/>
  <c r="N90" i="1"/>
  <c r="M90" i="1"/>
  <c r="L90" i="1"/>
  <c r="I90" i="1"/>
  <c r="Q89" i="1"/>
  <c r="N89" i="1"/>
  <c r="M89" i="1"/>
  <c r="L89" i="1"/>
  <c r="I89" i="1"/>
  <c r="Q88" i="1"/>
  <c r="N88" i="1"/>
  <c r="M88" i="1"/>
  <c r="L88" i="1"/>
  <c r="I88" i="1"/>
  <c r="Q87" i="1"/>
  <c r="N87" i="1"/>
  <c r="M87" i="1"/>
  <c r="L87" i="1"/>
  <c r="I87" i="1"/>
  <c r="Q86" i="1"/>
  <c r="N86" i="1"/>
  <c r="M86" i="1"/>
  <c r="L86" i="1"/>
  <c r="I86" i="1"/>
  <c r="Q85" i="1"/>
  <c r="N85" i="1"/>
  <c r="M85" i="1"/>
  <c r="L85" i="1"/>
  <c r="I85" i="1"/>
  <c r="Q84" i="1"/>
  <c r="N84" i="1"/>
  <c r="M84" i="1"/>
  <c r="L84" i="1"/>
  <c r="I84" i="1"/>
  <c r="Q83" i="1"/>
  <c r="N83" i="1"/>
  <c r="M83" i="1"/>
  <c r="L83" i="1"/>
  <c r="I83" i="1"/>
  <c r="Q82" i="1"/>
  <c r="N82" i="1"/>
  <c r="M82" i="1"/>
  <c r="L82" i="1"/>
  <c r="I82" i="1"/>
  <c r="Q81" i="1"/>
  <c r="N81" i="1"/>
  <c r="M81" i="1"/>
  <c r="L81" i="1"/>
  <c r="I81" i="1"/>
  <c r="Q80" i="1"/>
  <c r="N80" i="1"/>
  <c r="M80" i="1"/>
  <c r="L80" i="1"/>
  <c r="I80" i="1"/>
  <c r="Q79" i="1"/>
  <c r="N79" i="1"/>
  <c r="M79" i="1"/>
  <c r="L79" i="1"/>
  <c r="I79" i="1"/>
  <c r="Q78" i="1"/>
  <c r="N78" i="1"/>
  <c r="M78" i="1"/>
  <c r="L78" i="1"/>
  <c r="I78" i="1"/>
  <c r="Q77" i="1"/>
  <c r="N77" i="1"/>
  <c r="M77" i="1"/>
  <c r="L77" i="1"/>
  <c r="I77" i="1"/>
  <c r="Q76" i="1"/>
  <c r="N76" i="1"/>
  <c r="M76" i="1"/>
  <c r="L76" i="1"/>
  <c r="I76" i="1"/>
  <c r="Q75" i="1"/>
  <c r="N75" i="1"/>
  <c r="M75" i="1"/>
  <c r="L75" i="1"/>
  <c r="I75" i="1"/>
  <c r="Q74" i="1"/>
  <c r="N74" i="1"/>
  <c r="M74" i="1"/>
  <c r="L74" i="1"/>
  <c r="I74" i="1"/>
  <c r="Q73" i="1"/>
  <c r="N73" i="1"/>
  <c r="M73" i="1"/>
  <c r="L73" i="1"/>
  <c r="I73" i="1"/>
  <c r="Q72" i="1"/>
  <c r="N72" i="1"/>
  <c r="M72" i="1"/>
  <c r="L72" i="1"/>
  <c r="I72" i="1"/>
  <c r="Q71" i="1"/>
  <c r="N71" i="1"/>
  <c r="M71" i="1"/>
  <c r="L71" i="1"/>
  <c r="I71" i="1"/>
  <c r="Q70" i="1"/>
  <c r="N70" i="1"/>
  <c r="M70" i="1"/>
  <c r="L70" i="1"/>
  <c r="I70" i="1"/>
  <c r="Q69" i="1"/>
  <c r="N69" i="1"/>
  <c r="M69" i="1"/>
  <c r="L69" i="1"/>
  <c r="I69" i="1"/>
  <c r="Q68" i="1"/>
  <c r="N68" i="1"/>
  <c r="M68" i="1"/>
  <c r="L68" i="1"/>
  <c r="I68" i="1"/>
  <c r="Q67" i="1"/>
  <c r="N67" i="1"/>
  <c r="M67" i="1"/>
  <c r="L67" i="1"/>
  <c r="I67" i="1"/>
  <c r="Q66" i="1"/>
  <c r="N66" i="1"/>
  <c r="M66" i="1"/>
  <c r="L66" i="1"/>
  <c r="I66" i="1"/>
  <c r="Q65" i="1"/>
  <c r="N65" i="1"/>
  <c r="M65" i="1"/>
  <c r="L65" i="1"/>
  <c r="I65" i="1"/>
  <c r="Q64" i="1"/>
  <c r="N64" i="1"/>
  <c r="M64" i="1"/>
  <c r="L64" i="1"/>
  <c r="I64" i="1"/>
  <c r="Q63" i="1"/>
  <c r="N63" i="1"/>
  <c r="M63" i="1"/>
  <c r="L63" i="1"/>
  <c r="I63" i="1"/>
  <c r="Q62" i="1"/>
  <c r="N62" i="1"/>
  <c r="M62" i="1"/>
  <c r="L62" i="1"/>
  <c r="I62" i="1"/>
  <c r="Q61" i="1"/>
  <c r="N61" i="1"/>
  <c r="M61" i="1"/>
  <c r="L61" i="1"/>
  <c r="I61" i="1"/>
  <c r="Q60" i="1"/>
  <c r="N60" i="1"/>
  <c r="M60" i="1"/>
  <c r="L60" i="1"/>
  <c r="I60" i="1"/>
  <c r="Q59" i="1"/>
  <c r="N59" i="1"/>
  <c r="M59" i="1"/>
  <c r="L59" i="1"/>
  <c r="I59" i="1"/>
  <c r="Q58" i="1"/>
  <c r="N58" i="1"/>
  <c r="M58" i="1"/>
  <c r="L58" i="1"/>
  <c r="I58" i="1"/>
  <c r="Q57" i="1"/>
  <c r="N57" i="1"/>
  <c r="M57" i="1"/>
  <c r="L57" i="1"/>
  <c r="I57" i="1"/>
  <c r="Q56" i="1"/>
  <c r="N56" i="1"/>
  <c r="M56" i="1"/>
  <c r="L56" i="1"/>
  <c r="I56" i="1"/>
  <c r="Q55" i="1"/>
  <c r="N55" i="1"/>
  <c r="M55" i="1"/>
  <c r="L55" i="1"/>
  <c r="I55" i="1"/>
  <c r="Q54" i="1"/>
  <c r="N54" i="1"/>
  <c r="M54" i="1"/>
  <c r="L54" i="1"/>
  <c r="I54" i="1"/>
  <c r="Q53" i="1"/>
  <c r="N53" i="1"/>
  <c r="M53" i="1"/>
  <c r="L53" i="1"/>
  <c r="I53" i="1"/>
  <c r="Q52" i="1"/>
  <c r="N52" i="1"/>
  <c r="M52" i="1"/>
  <c r="L52" i="1"/>
  <c r="I52" i="1"/>
  <c r="Q51" i="1"/>
  <c r="N51" i="1"/>
  <c r="M51" i="1"/>
  <c r="L51" i="1"/>
  <c r="I51" i="1"/>
  <c r="Q50" i="1"/>
  <c r="N50" i="1"/>
  <c r="M50" i="1"/>
  <c r="L50" i="1"/>
  <c r="I50" i="1"/>
  <c r="Q49" i="1"/>
  <c r="N49" i="1"/>
  <c r="M49" i="1"/>
  <c r="L49" i="1"/>
  <c r="I49" i="1"/>
  <c r="Q48" i="1"/>
  <c r="N48" i="1"/>
  <c r="M48" i="1"/>
  <c r="L48" i="1"/>
  <c r="I48" i="1"/>
  <c r="Q47" i="1"/>
  <c r="N47" i="1"/>
  <c r="M47" i="1"/>
  <c r="L47" i="1"/>
  <c r="I47" i="1"/>
  <c r="Q46" i="1"/>
  <c r="N46" i="1"/>
  <c r="M46" i="1"/>
  <c r="L46" i="1"/>
  <c r="I46" i="1"/>
  <c r="Q45" i="1"/>
  <c r="N45" i="1"/>
  <c r="M45" i="1"/>
  <c r="L45" i="1"/>
  <c r="I45" i="1"/>
  <c r="Q44" i="1"/>
  <c r="N44" i="1"/>
  <c r="M44" i="1"/>
  <c r="L44" i="1"/>
  <c r="I44" i="1"/>
  <c r="Q43" i="1"/>
  <c r="N43" i="1"/>
  <c r="M43" i="1"/>
  <c r="L43" i="1"/>
  <c r="I43" i="1"/>
  <c r="Q42" i="1"/>
  <c r="N42" i="1"/>
  <c r="M42" i="1"/>
  <c r="L42" i="1"/>
  <c r="I42" i="1"/>
  <c r="Q41" i="1"/>
  <c r="N41" i="1"/>
  <c r="M41" i="1"/>
  <c r="L41" i="1"/>
  <c r="I41" i="1"/>
  <c r="Q40" i="1"/>
  <c r="N40" i="1"/>
  <c r="M40" i="1"/>
  <c r="L40" i="1"/>
  <c r="I40" i="1"/>
  <c r="Q39" i="1"/>
  <c r="N39" i="1"/>
  <c r="M39" i="1"/>
  <c r="L39" i="1"/>
  <c r="I39" i="1"/>
  <c r="Q38" i="1"/>
  <c r="N38" i="1"/>
  <c r="M38" i="1"/>
  <c r="L38" i="1"/>
  <c r="I38" i="1"/>
  <c r="Q37" i="1"/>
  <c r="N37" i="1"/>
  <c r="M37" i="1"/>
  <c r="L37" i="1"/>
  <c r="I37" i="1"/>
  <c r="Q36" i="1"/>
  <c r="N36" i="1"/>
  <c r="M36" i="1"/>
  <c r="L36" i="1"/>
  <c r="I36" i="1"/>
  <c r="Q35" i="1"/>
  <c r="N35" i="1"/>
  <c r="M35" i="1"/>
  <c r="L35" i="1"/>
  <c r="I35" i="1"/>
  <c r="Q34" i="1"/>
  <c r="N34" i="1"/>
  <c r="M34" i="1"/>
  <c r="L34" i="1"/>
  <c r="I34" i="1"/>
  <c r="Q33" i="1"/>
  <c r="N33" i="1"/>
  <c r="M33" i="1"/>
  <c r="L33" i="1"/>
  <c r="I33" i="1"/>
  <c r="Q32" i="1"/>
  <c r="N32" i="1"/>
  <c r="M32" i="1"/>
  <c r="L32" i="1"/>
  <c r="I32" i="1"/>
  <c r="Q31" i="1"/>
  <c r="N31" i="1"/>
  <c r="M31" i="1"/>
  <c r="L31" i="1"/>
  <c r="I31" i="1"/>
  <c r="Q30" i="1"/>
  <c r="N30" i="1"/>
  <c r="M30" i="1"/>
  <c r="L30" i="1"/>
  <c r="I30" i="1"/>
  <c r="Q29" i="1"/>
  <c r="N29" i="1"/>
  <c r="M29" i="1"/>
  <c r="L29" i="1"/>
  <c r="I29" i="1"/>
  <c r="Q28" i="1"/>
  <c r="N28" i="1"/>
  <c r="M28" i="1"/>
  <c r="L28" i="1"/>
  <c r="I28" i="1"/>
  <c r="Q27" i="1"/>
  <c r="N27" i="1"/>
  <c r="M27" i="1"/>
  <c r="L27" i="1"/>
  <c r="I27" i="1"/>
  <c r="Q26" i="1"/>
  <c r="N26" i="1"/>
  <c r="M26" i="1"/>
  <c r="L26" i="1"/>
  <c r="I26" i="1"/>
  <c r="Q25" i="1"/>
  <c r="N25" i="1"/>
  <c r="M25" i="1"/>
  <c r="L25" i="1"/>
  <c r="I25" i="1"/>
  <c r="Q24" i="1"/>
  <c r="N24" i="1"/>
  <c r="M24" i="1"/>
  <c r="L24" i="1"/>
  <c r="I24" i="1"/>
  <c r="Q23" i="1"/>
  <c r="N23" i="1"/>
  <c r="M23" i="1"/>
  <c r="L23" i="1"/>
  <c r="I23" i="1"/>
  <c r="Q22" i="1"/>
  <c r="N22" i="1"/>
  <c r="M22" i="1"/>
  <c r="L22" i="1"/>
  <c r="I22" i="1"/>
  <c r="Q21" i="1"/>
  <c r="N21" i="1"/>
  <c r="M21" i="1"/>
  <c r="L21" i="1"/>
  <c r="I21" i="1"/>
  <c r="Q20" i="1"/>
  <c r="N20" i="1"/>
  <c r="M20" i="1"/>
  <c r="L20" i="1"/>
  <c r="I20" i="1"/>
  <c r="Q19" i="1"/>
  <c r="N19" i="1"/>
  <c r="M19" i="1"/>
  <c r="L19" i="1"/>
  <c r="I19" i="1"/>
  <c r="Q18" i="1"/>
  <c r="N18" i="1"/>
  <c r="M18" i="1"/>
  <c r="L18" i="1"/>
  <c r="I18" i="1"/>
  <c r="Q17" i="1"/>
  <c r="N17" i="1"/>
  <c r="M17" i="1"/>
  <c r="L17" i="1"/>
  <c r="I17" i="1"/>
  <c r="Q16" i="1"/>
  <c r="N16" i="1"/>
  <c r="M16" i="1"/>
  <c r="L16" i="1"/>
  <c r="I16" i="1"/>
  <c r="Q15" i="1"/>
  <c r="N15" i="1"/>
  <c r="M15" i="1"/>
  <c r="L15" i="1"/>
  <c r="I15" i="1"/>
  <c r="Q14" i="1"/>
  <c r="N14" i="1"/>
  <c r="M14" i="1"/>
  <c r="L14" i="1"/>
  <c r="I14" i="1"/>
  <c r="Q13" i="1"/>
  <c r="N13" i="1"/>
  <c r="M13" i="1"/>
  <c r="L13" i="1"/>
  <c r="I13" i="1"/>
  <c r="Q12" i="1"/>
  <c r="N12" i="1"/>
  <c r="M12" i="1"/>
  <c r="L12" i="1"/>
  <c r="I12" i="1"/>
  <c r="Q11" i="1"/>
  <c r="N11" i="1"/>
  <c r="M11" i="1"/>
  <c r="L11" i="1"/>
  <c r="I11" i="1"/>
  <c r="Q10" i="1"/>
  <c r="N10" i="1"/>
  <c r="M10" i="1"/>
  <c r="L10" i="1"/>
  <c r="I10" i="1"/>
  <c r="Q9" i="1"/>
  <c r="N9" i="1"/>
  <c r="M9" i="1"/>
  <c r="L9" i="1"/>
  <c r="I9" i="1"/>
  <c r="Q8" i="1"/>
  <c r="N8" i="1"/>
  <c r="M8" i="1"/>
  <c r="L8" i="1"/>
  <c r="I8" i="1"/>
  <c r="Q7" i="1"/>
  <c r="N7" i="1"/>
  <c r="M7" i="1"/>
  <c r="L7" i="1"/>
  <c r="I7" i="1"/>
  <c r="Q6" i="1"/>
  <c r="N6" i="1"/>
  <c r="M6" i="1"/>
  <c r="L6" i="1"/>
  <c r="I6" i="1"/>
  <c r="Q5" i="1"/>
  <c r="N5" i="1"/>
  <c r="M5" i="1"/>
  <c r="L5" i="1"/>
  <c r="I5" i="1"/>
  <c r="Q4" i="1"/>
  <c r="N4" i="1"/>
  <c r="M4" i="1"/>
  <c r="L4" i="1"/>
  <c r="I4" i="1"/>
  <c r="Q3" i="1"/>
  <c r="N3" i="1"/>
  <c r="M3" i="1"/>
  <c r="L3" i="1"/>
  <c r="I3" i="1"/>
</calcChain>
</file>

<file path=xl/sharedStrings.xml><?xml version="1.0" encoding="utf-8"?>
<sst xmlns="http://schemas.openxmlformats.org/spreadsheetml/2006/main" count="34200" uniqueCount="598">
  <si>
    <t>Sales Representative</t>
  </si>
  <si>
    <t>Location</t>
  </si>
  <si>
    <t>Region</t>
  </si>
  <si>
    <t>Customer</t>
  </si>
  <si>
    <t>Order Date</t>
  </si>
  <si>
    <t>Item</t>
  </si>
  <si>
    <t>Quantity</t>
  </si>
  <si>
    <t>Price</t>
  </si>
  <si>
    <t>Total Sale Amount</t>
  </si>
  <si>
    <t>Sara Snyder</t>
  </si>
  <si>
    <t>New York</t>
  </si>
  <si>
    <t>East</t>
  </si>
  <si>
    <t>Phyllis Johnston</t>
  </si>
  <si>
    <t>Things</t>
  </si>
  <si>
    <t>Kimberly Little</t>
  </si>
  <si>
    <t>Junk</t>
  </si>
  <si>
    <t>Frances Warren</t>
  </si>
  <si>
    <t>Massachusetts</t>
  </si>
  <si>
    <t>Justin Dixon</t>
  </si>
  <si>
    <t>Widgets</t>
  </si>
  <si>
    <t>Shirley Rivera</t>
  </si>
  <si>
    <t>Diane Gonzalez</t>
  </si>
  <si>
    <t>Oregon</t>
  </si>
  <si>
    <t>West</t>
  </si>
  <si>
    <t>Marilyn Franklin</t>
  </si>
  <si>
    <t>Patrick Graham</t>
  </si>
  <si>
    <t>Washington</t>
  </si>
  <si>
    <t>Henry Sanders</t>
  </si>
  <si>
    <t>Connecticut</t>
  </si>
  <si>
    <t>Benjamin Phillips</t>
  </si>
  <si>
    <t>New Jersey</t>
  </si>
  <si>
    <t>Theresa Torres</t>
  </si>
  <si>
    <t>Roger Bell</t>
  </si>
  <si>
    <t>Harold Matthews</t>
  </si>
  <si>
    <t>Roy Young</t>
  </si>
  <si>
    <t>Debra Allen</t>
  </si>
  <si>
    <t>Randy Watson</t>
  </si>
  <si>
    <t>Alan Dean</t>
  </si>
  <si>
    <t>Robin Matthews</t>
  </si>
  <si>
    <t>Stuff</t>
  </si>
  <si>
    <t>Randy Burton</t>
  </si>
  <si>
    <t>Terry Nguyen</t>
  </si>
  <si>
    <t>Judith Gray</t>
  </si>
  <si>
    <t>Nevada</t>
  </si>
  <si>
    <t>Sarah Harrison</t>
  </si>
  <si>
    <t>Alan Allen</t>
  </si>
  <si>
    <t>Antonio Mason</t>
  </si>
  <si>
    <t>Jerry Davis</t>
  </si>
  <si>
    <t>Gloria Fisher</t>
  </si>
  <si>
    <t>Marilyn Martin</t>
  </si>
  <si>
    <t>Gregory Richardson</t>
  </si>
  <si>
    <t>Alan Romero</t>
  </si>
  <si>
    <t>Kevin Torres</t>
  </si>
  <si>
    <t>Annie Wilson</t>
  </si>
  <si>
    <t>Joan Thompson</t>
  </si>
  <si>
    <t>Roy Collins</t>
  </si>
  <si>
    <t>Christopher Pierce</t>
  </si>
  <si>
    <t>Gloria Morris</t>
  </si>
  <si>
    <t>Lisa Thomas</t>
  </si>
  <si>
    <t>California</t>
  </si>
  <si>
    <t>Tina Schmidt</t>
  </si>
  <si>
    <t>Judy Lopez</t>
  </si>
  <si>
    <t>Robin Murphy</t>
  </si>
  <si>
    <t>Marie Rivera</t>
  </si>
  <si>
    <t>Maria Hughes</t>
  </si>
  <si>
    <t>Craig Collins</t>
  </si>
  <si>
    <t>Alice Taylor</t>
  </si>
  <si>
    <t>Ann Duncan</t>
  </si>
  <si>
    <t>Henry Day</t>
  </si>
  <si>
    <t>Paula Ross</t>
  </si>
  <si>
    <t>Marilyn Graham</t>
  </si>
  <si>
    <t>Earl White</t>
  </si>
  <si>
    <t>Samuel Daniels</t>
  </si>
  <si>
    <t>Sean Weaver</t>
  </si>
  <si>
    <t>Ronald Kim</t>
  </si>
  <si>
    <t>Heather Larson</t>
  </si>
  <si>
    <t>Kathryn Fox</t>
  </si>
  <si>
    <t>Phillip Young</t>
  </si>
  <si>
    <t>Jeffrey Miller</t>
  </si>
  <si>
    <t>Craig Brooks</t>
  </si>
  <si>
    <t>Gloria Harper</t>
  </si>
  <si>
    <t>Roger Freeman</t>
  </si>
  <si>
    <t>Ryan Arnold</t>
  </si>
  <si>
    <t>Sharon Wagner</t>
  </si>
  <si>
    <t>Wayne Rivera</t>
  </si>
  <si>
    <t>Stephen Murray</t>
  </si>
  <si>
    <t>Eugene Flores</t>
  </si>
  <si>
    <t>Shirley Chavez</t>
  </si>
  <si>
    <t>Rachel Stanley</t>
  </si>
  <si>
    <t>Joan Cooper</t>
  </si>
  <si>
    <t>Cheryl Myers</t>
  </si>
  <si>
    <t>Frances Parker</t>
  </si>
  <si>
    <t>Beverly Hamilton</t>
  </si>
  <si>
    <t>Ronald Lopez</t>
  </si>
  <si>
    <t>Ruby Matthews</t>
  </si>
  <si>
    <t>Ruth Kennedy</t>
  </si>
  <si>
    <t>Arthur Green</t>
  </si>
  <si>
    <t>Russell Romero</t>
  </si>
  <si>
    <t>Roger Andrews</t>
  </si>
  <si>
    <t>Bonnie Shaw</t>
  </si>
  <si>
    <t>Arthur Austin</t>
  </si>
  <si>
    <t>Terry Pierce</t>
  </si>
  <si>
    <t>Mary Nelson</t>
  </si>
  <si>
    <t>Raymond Clark</t>
  </si>
  <si>
    <t>Janice Ford</t>
  </si>
  <si>
    <t>Willie Oliver</t>
  </si>
  <si>
    <t>Emily Anderson</t>
  </si>
  <si>
    <t>Debra Barnes</t>
  </si>
  <si>
    <t>Kenneth Nelson</t>
  </si>
  <si>
    <t>Julie Gonzalez</t>
  </si>
  <si>
    <t>Martha Mills</t>
  </si>
  <si>
    <t>Gerald Phillips</t>
  </si>
  <si>
    <t>Brenda Nelson</t>
  </si>
  <si>
    <t>Linda Morrison</t>
  </si>
  <si>
    <t>Sharon Rose</t>
  </si>
  <si>
    <t>Theresa Ellis</t>
  </si>
  <si>
    <t>Ryan Ramos</t>
  </si>
  <si>
    <t>Howard Adams</t>
  </si>
  <si>
    <t>Helen Diaz</t>
  </si>
  <si>
    <t>Randy West</t>
  </si>
  <si>
    <t>Jerry Butler</t>
  </si>
  <si>
    <t>Andrew Adams</t>
  </si>
  <si>
    <t>Victor Bell</t>
  </si>
  <si>
    <t>Jane Watkins</t>
  </si>
  <si>
    <t>Gregory Thompson</t>
  </si>
  <si>
    <t>Kimberly Morris</t>
  </si>
  <si>
    <t>Gary Moreno</t>
  </si>
  <si>
    <t>Rachel Larson</t>
  </si>
  <si>
    <t>Kevin Garza</t>
  </si>
  <si>
    <t>Evelyn Lane</t>
  </si>
  <si>
    <t>Raymond Young</t>
  </si>
  <si>
    <t>Wanda Cole</t>
  </si>
  <si>
    <t>George Hill</t>
  </si>
  <si>
    <t>Jeremy Baker</t>
  </si>
  <si>
    <t>Walter Reed</t>
  </si>
  <si>
    <t>Tammy Ferguson</t>
  </si>
  <si>
    <t>Michelle Phillips</t>
  </si>
  <si>
    <t>Sean Carr</t>
  </si>
  <si>
    <t>Craig Lewis</t>
  </si>
  <si>
    <t>Jennifer White</t>
  </si>
  <si>
    <t>Gary Cook</t>
  </si>
  <si>
    <t>Nicholas Schmidt</t>
  </si>
  <si>
    <t>Billy Wood</t>
  </si>
  <si>
    <t>Paula Watson</t>
  </si>
  <si>
    <t>Samuel Garza</t>
  </si>
  <si>
    <t>Timothy Gonzales</t>
  </si>
  <si>
    <t>Ernest Kelley</t>
  </si>
  <si>
    <t>Jane Ramirez</t>
  </si>
  <si>
    <t>Dorothy Baker</t>
  </si>
  <si>
    <t>Heather Lawrence</t>
  </si>
  <si>
    <t>Harry Torres</t>
  </si>
  <si>
    <t>Edward Cooper</t>
  </si>
  <si>
    <t>Maria Johnston</t>
  </si>
  <si>
    <t>Anna Garcia</t>
  </si>
  <si>
    <t>Emily Duncan</t>
  </si>
  <si>
    <t>Anthony Berry</t>
  </si>
  <si>
    <t>Randy Willis</t>
  </si>
  <si>
    <t>Rose Moreno</t>
  </si>
  <si>
    <t>Anna Franklin</t>
  </si>
  <si>
    <t>Katherine Mcdonald</t>
  </si>
  <si>
    <t>Sandra Hicks</t>
  </si>
  <si>
    <t>Eric Ellis</t>
  </si>
  <si>
    <t>Roger Gomez</t>
  </si>
  <si>
    <t>Betty Stewart</t>
  </si>
  <si>
    <t>Carlos Stephens</t>
  </si>
  <si>
    <t>Johnny Fowler</t>
  </si>
  <si>
    <t>Craig Reyes</t>
  </si>
  <si>
    <t>Aaron Morris</t>
  </si>
  <si>
    <t>Lois Woods</t>
  </si>
  <si>
    <t>Joseph Ryan</t>
  </si>
  <si>
    <t>Cynthia Lewis</t>
  </si>
  <si>
    <t>Steven Miller</t>
  </si>
  <si>
    <t>Andrea King</t>
  </si>
  <si>
    <t>Douglas Duncan</t>
  </si>
  <si>
    <t>Angela Sullivan</t>
  </si>
  <si>
    <t>Judith Woods</t>
  </si>
  <si>
    <t>Annie Collins</t>
  </si>
  <si>
    <t>Alice Kelly</t>
  </si>
  <si>
    <t>Joan Harvey</t>
  </si>
  <si>
    <t>Joseph Dixon</t>
  </si>
  <si>
    <t>Marilyn Perry</t>
  </si>
  <si>
    <t>Emily Matthews</t>
  </si>
  <si>
    <t>Teresa Fisher</t>
  </si>
  <si>
    <t>Raymond Freeman</t>
  </si>
  <si>
    <t>William Collins</t>
  </si>
  <si>
    <t>Cheryl Williamson</t>
  </si>
  <si>
    <t>Walter Kennedy</t>
  </si>
  <si>
    <t>Frances Lane</t>
  </si>
  <si>
    <t>Ann Hall</t>
  </si>
  <si>
    <t>Kelly Gomez</t>
  </si>
  <si>
    <t>Andrea Lawrence</t>
  </si>
  <si>
    <t>Kimberly Bennett</t>
  </si>
  <si>
    <t>Martha Bell</t>
  </si>
  <si>
    <t>Ruby Evans</t>
  </si>
  <si>
    <t>Alan Cole</t>
  </si>
  <si>
    <t>Judy Carpenter</t>
  </si>
  <si>
    <t>Louise Green</t>
  </si>
  <si>
    <t>Carl Howard</t>
  </si>
  <si>
    <t>Kathy Rice</t>
  </si>
  <si>
    <t>Howard Nelson</t>
  </si>
  <si>
    <t>Amanda Bryant</t>
  </si>
  <si>
    <t>Raymond Matthews</t>
  </si>
  <si>
    <t>Harold Daniels</t>
  </si>
  <si>
    <t>Phyllis Ward</t>
  </si>
  <si>
    <t>Charles Collins</t>
  </si>
  <si>
    <t>Scott Weaver</t>
  </si>
  <si>
    <t>Antonio Hunter</t>
  </si>
  <si>
    <t>Albert Bradley</t>
  </si>
  <si>
    <t>Louis Marshall</t>
  </si>
  <si>
    <t>Harold Rodriguez</t>
  </si>
  <si>
    <t>Ryan Alvarez</t>
  </si>
  <si>
    <t>Maria Romero</t>
  </si>
  <si>
    <t>Rose Matthews</t>
  </si>
  <si>
    <t>Peter Brown</t>
  </si>
  <si>
    <t>Stephanie Wallace</t>
  </si>
  <si>
    <t>Deborah Gilbert</t>
  </si>
  <si>
    <t>Edward Foster</t>
  </si>
  <si>
    <t>Rachel Harris</t>
  </si>
  <si>
    <t>James Wheeler</t>
  </si>
  <si>
    <t>Donald Ryan</t>
  </si>
  <si>
    <t>Nicholas Howell</t>
  </si>
  <si>
    <t>Theresa Mendoza</t>
  </si>
  <si>
    <t>Brandon King</t>
  </si>
  <si>
    <t>Eugene Hughes</t>
  </si>
  <si>
    <t>Sharon Perez</t>
  </si>
  <si>
    <t>Edward Taylor</t>
  </si>
  <si>
    <t>Lois Baker</t>
  </si>
  <si>
    <t>Irene Franklin</t>
  </si>
  <si>
    <t>Marilyn Patterson</t>
  </si>
  <si>
    <t>Cynthia Matthews</t>
  </si>
  <si>
    <t>Jennifer Black</t>
  </si>
  <si>
    <t>Marilyn Perez</t>
  </si>
  <si>
    <t>Jessica Miller</t>
  </si>
  <si>
    <t>Carl Ford</t>
  </si>
  <si>
    <t>Joe Ryan</t>
  </si>
  <si>
    <t>Henry Cox</t>
  </si>
  <si>
    <t>Todd Holmes</t>
  </si>
  <si>
    <t>Denise Henry</t>
  </si>
  <si>
    <t>Alice Brown</t>
  </si>
  <si>
    <t>Lori Shaw</t>
  </si>
  <si>
    <t>Gloria Mcdonald</t>
  </si>
  <si>
    <t>Joseph Willis</t>
  </si>
  <si>
    <t>Irene Wells</t>
  </si>
  <si>
    <t>Kenneth James</t>
  </si>
  <si>
    <t>Clarence Mason</t>
  </si>
  <si>
    <t>Peter Gilbert</t>
  </si>
  <si>
    <t>Sharon Montgomery</t>
  </si>
  <si>
    <t>Daniel Morris</t>
  </si>
  <si>
    <t>Jacqueline Hart</t>
  </si>
  <si>
    <t>George Stone</t>
  </si>
  <si>
    <t>Jason Berry</t>
  </si>
  <si>
    <t>Lois Fernandez</t>
  </si>
  <si>
    <t>Theresa Kennedy</t>
  </si>
  <si>
    <t>Michelle Allen</t>
  </si>
  <si>
    <t>Jimmy Bailey</t>
  </si>
  <si>
    <t>Juan Wallace</t>
  </si>
  <si>
    <t>Carolyn Scott</t>
  </si>
  <si>
    <t>Jessica Lewis</t>
  </si>
  <si>
    <t>Nancy Scott</t>
  </si>
  <si>
    <t>Susan Jacobs</t>
  </si>
  <si>
    <t>Christine Wallace</t>
  </si>
  <si>
    <t>Phillip Harrison</t>
  </si>
  <si>
    <t>John Simpson</t>
  </si>
  <si>
    <t>Kathy Lee</t>
  </si>
  <si>
    <t>Wayne Lawson</t>
  </si>
  <si>
    <t>Bruce Cruz</t>
  </si>
  <si>
    <t>Stephen Welch</t>
  </si>
  <si>
    <t>Jean Griffin</t>
  </si>
  <si>
    <t>Cynthia Ray</t>
  </si>
  <si>
    <t>Albert Miller</t>
  </si>
  <si>
    <t>Carolyn Vasquez</t>
  </si>
  <si>
    <t>Gerald Mcdonald</t>
  </si>
  <si>
    <t>Cynthia Day</t>
  </si>
  <si>
    <t>Brian Bryant</t>
  </si>
  <si>
    <t>Kenneth Gomez</t>
  </si>
  <si>
    <t>Michael Cruz</t>
  </si>
  <si>
    <t>Susan Gomez</t>
  </si>
  <si>
    <t>Cheryl Howard</t>
  </si>
  <si>
    <t>Cynthia Brooks</t>
  </si>
  <si>
    <t>Craig Thomas</t>
  </si>
  <si>
    <t>Deborah Wells</t>
  </si>
  <si>
    <t>Louise Frazier</t>
  </si>
  <si>
    <t>Phyllis Grant</t>
  </si>
  <si>
    <t>Frank Ramos</t>
  </si>
  <si>
    <t>Katherine Hayes</t>
  </si>
  <si>
    <t>Phillip Johnston</t>
  </si>
  <si>
    <t>Denise Perez</t>
  </si>
  <si>
    <t>Kimberly Lee</t>
  </si>
  <si>
    <t>Martha Brown</t>
  </si>
  <si>
    <t>Martha Bryant</t>
  </si>
  <si>
    <t>Kenneth West</t>
  </si>
  <si>
    <t>Paul Perkins</t>
  </si>
  <si>
    <t>Jerry Palmer</t>
  </si>
  <si>
    <t>Evelyn Greene</t>
  </si>
  <si>
    <t>Albert Dunn</t>
  </si>
  <si>
    <t>Donna Bryant</t>
  </si>
  <si>
    <t>Laura Gutierrez</t>
  </si>
  <si>
    <t>Rose Baker</t>
  </si>
  <si>
    <t>Emily Patterson</t>
  </si>
  <si>
    <t>Walter Meyer</t>
  </si>
  <si>
    <t>Mark Rogers</t>
  </si>
  <si>
    <t>Antonio Coleman</t>
  </si>
  <si>
    <t>Tina Jones</t>
  </si>
  <si>
    <t>Nancy Stephens</t>
  </si>
  <si>
    <t>Diane Lewis</t>
  </si>
  <si>
    <t>Anthony White</t>
  </si>
  <si>
    <t>Jason Patterson</t>
  </si>
  <si>
    <t>Janet Stewart</t>
  </si>
  <si>
    <t>Lawrence Ruiz</t>
  </si>
  <si>
    <t>Joan Robinson</t>
  </si>
  <si>
    <t>Roy Franklin</t>
  </si>
  <si>
    <t>Ernest Hernandez</t>
  </si>
  <si>
    <t>Stephen Hicks</t>
  </si>
  <si>
    <t>David Allen</t>
  </si>
  <si>
    <t>Lois Castillo</t>
  </si>
  <si>
    <t>Cheryl Henderson</t>
  </si>
  <si>
    <t>Margaret James</t>
  </si>
  <si>
    <t>Arthur Simmons</t>
  </si>
  <si>
    <t>Juan Reed</t>
  </si>
  <si>
    <t>Steven Stewart</t>
  </si>
  <si>
    <t>Joyce Myers</t>
  </si>
  <si>
    <t>Jason Jackson</t>
  </si>
  <si>
    <t>Michelle Henderson</t>
  </si>
  <si>
    <t>Brian Roberts</t>
  </si>
  <si>
    <t>Joshua Washington</t>
  </si>
  <si>
    <t>Mildred Hernandez</t>
  </si>
  <si>
    <t>Robert Collins</t>
  </si>
  <si>
    <t>Teresa Thomas</t>
  </si>
  <si>
    <t>Andrew Howard</t>
  </si>
  <si>
    <t>Jacqueline Little</t>
  </si>
  <si>
    <t>Adam Garza</t>
  </si>
  <si>
    <t>Joseph Boyd</t>
  </si>
  <si>
    <t>Laura Wells</t>
  </si>
  <si>
    <t>Tammy Hart</t>
  </si>
  <si>
    <t>Brandon Morales</t>
  </si>
  <si>
    <t>Lillian Wood</t>
  </si>
  <si>
    <t>Jennifer Reyes</t>
  </si>
  <si>
    <t>Harold Duncan</t>
  </si>
  <si>
    <t>Alice Davis</t>
  </si>
  <si>
    <t>Kenneth Lane</t>
  </si>
  <si>
    <t>Annie Hughes</t>
  </si>
  <si>
    <t>Keith Berry</t>
  </si>
  <si>
    <t>Eugene Wilson</t>
  </si>
  <si>
    <t>Billy Scott</t>
  </si>
  <si>
    <t>Christina Little</t>
  </si>
  <si>
    <t>Anna Wheeler</t>
  </si>
  <si>
    <t>Russell Day</t>
  </si>
  <si>
    <t>Virginia Foster</t>
  </si>
  <si>
    <t>Charles Montgomery</t>
  </si>
  <si>
    <t>Laura Lewis</t>
  </si>
  <si>
    <t>Craig Mcdonald</t>
  </si>
  <si>
    <t>Adam Martin</t>
  </si>
  <si>
    <t>Diana Foster</t>
  </si>
  <si>
    <t>Melissa Price</t>
  </si>
  <si>
    <t>Ashley Olson</t>
  </si>
  <si>
    <t>Gary Weaver</t>
  </si>
  <si>
    <t>Michelle Sanchez</t>
  </si>
  <si>
    <t>Bobby Mitchell</t>
  </si>
  <si>
    <t>Nancy Meyer</t>
  </si>
  <si>
    <t>Todd Miller</t>
  </si>
  <si>
    <t>Earl Morales</t>
  </si>
  <si>
    <t>Judy Sanchez</t>
  </si>
  <si>
    <t>Cheryl Riley</t>
  </si>
  <si>
    <t>Philip Rodriguez</t>
  </si>
  <si>
    <t>Stephen Rice</t>
  </si>
  <si>
    <t>Janet Freeman</t>
  </si>
  <si>
    <t>Ruby Taylor</t>
  </si>
  <si>
    <t>Kevin Barnes</t>
  </si>
  <si>
    <t>Cheryl Morris</t>
  </si>
  <si>
    <t>Albert Cook</t>
  </si>
  <si>
    <t>Diana Pierce</t>
  </si>
  <si>
    <t>Jerry Pierce</t>
  </si>
  <si>
    <t>Maria Long</t>
  </si>
  <si>
    <t>Evelyn Elliott</t>
  </si>
  <si>
    <t>Carl Lawson</t>
  </si>
  <si>
    <t>Kimberly Coleman</t>
  </si>
  <si>
    <t>Ralph Gomez</t>
  </si>
  <si>
    <t>Mark Alexander</t>
  </si>
  <si>
    <t>Louise Rivera</t>
  </si>
  <si>
    <t>Helen Dean</t>
  </si>
  <si>
    <t>Billy Reed</t>
  </si>
  <si>
    <t>Russell Cooper</t>
  </si>
  <si>
    <t>Dorothy Patterson</t>
  </si>
  <si>
    <t>Juan Olson</t>
  </si>
  <si>
    <t>Susan Watkins</t>
  </si>
  <si>
    <t>Jacqueline Wheeler</t>
  </si>
  <si>
    <t>Richard Walker</t>
  </si>
  <si>
    <t>Tammy Clark</t>
  </si>
  <si>
    <t>Matthew Smith</t>
  </si>
  <si>
    <t>Nicholas Nguyen</t>
  </si>
  <si>
    <t>Linda Rose</t>
  </si>
  <si>
    <t>Jean Fowler</t>
  </si>
  <si>
    <t>Debra Palmer</t>
  </si>
  <si>
    <t>Dennis Fields</t>
  </si>
  <si>
    <t>Cynthia Mccoy</t>
  </si>
  <si>
    <t>Rachel Dunn</t>
  </si>
  <si>
    <t>Bonnie Wagner</t>
  </si>
  <si>
    <t>Charles Ray</t>
  </si>
  <si>
    <t>Rebecca Williams</t>
  </si>
  <si>
    <t>Edward Wells</t>
  </si>
  <si>
    <t>Harold Schmidt</t>
  </si>
  <si>
    <t>Norma West</t>
  </si>
  <si>
    <t>Jerry Smith</t>
  </si>
  <si>
    <t>Michelle Elliott</t>
  </si>
  <si>
    <t>Benjamin Spencer</t>
  </si>
  <si>
    <t>Matthew Berry</t>
  </si>
  <si>
    <t>Rebecca Ryan</t>
  </si>
  <si>
    <t>Pamela Alexander</t>
  </si>
  <si>
    <t>Ernest Bishop</t>
  </si>
  <si>
    <t>Frank Garrett</t>
  </si>
  <si>
    <t>Lori Collins</t>
  </si>
  <si>
    <t>Harold Hunter</t>
  </si>
  <si>
    <t>Harry Hanson</t>
  </si>
  <si>
    <t>Philip Dean</t>
  </si>
  <si>
    <t>Jennifer Adams</t>
  </si>
  <si>
    <t>Carl Rice</t>
  </si>
  <si>
    <t>Clarence Bishop</t>
  </si>
  <si>
    <t>Andrea Washington</t>
  </si>
  <si>
    <t>Anthony Ruiz</t>
  </si>
  <si>
    <t>Diana Hamilton</t>
  </si>
  <si>
    <t>Carolyn Rivera</t>
  </si>
  <si>
    <t>Thomas Robinson</t>
  </si>
  <si>
    <t>Ernest Carter</t>
  </si>
  <si>
    <t>Joyce Garcia</t>
  </si>
  <si>
    <t>Arthur James</t>
  </si>
  <si>
    <t>Aaron Boyd</t>
  </si>
  <si>
    <t>Eugene Schmidt</t>
  </si>
  <si>
    <t>Henry Stanley</t>
  </si>
  <si>
    <t>Doris Diaz</t>
  </si>
  <si>
    <t>Bruce Reynolds</t>
  </si>
  <si>
    <t>Ruby Gonzales</t>
  </si>
  <si>
    <t>Catherine Cooper</t>
  </si>
  <si>
    <t>Sara Hawkins</t>
  </si>
  <si>
    <t>Frank Owens</t>
  </si>
  <si>
    <t>Anne Fisher</t>
  </si>
  <si>
    <t>Ruth Day</t>
  </si>
  <si>
    <t>Jennifer Simpson</t>
  </si>
  <si>
    <t>Jeremy Diaz</t>
  </si>
  <si>
    <t>Christine Jacobs</t>
  </si>
  <si>
    <t>Jane Sims</t>
  </si>
  <si>
    <t>Jean Stephens</t>
  </si>
  <si>
    <t>Christina Oliver</t>
  </si>
  <si>
    <t>Joshua Baker</t>
  </si>
  <si>
    <t>Teresa Walker</t>
  </si>
  <si>
    <t>Mildred Moore</t>
  </si>
  <si>
    <t>Sharon Rice</t>
  </si>
  <si>
    <t>Beverly Jacobs</t>
  </si>
  <si>
    <t>Randy Clark</t>
  </si>
  <si>
    <t>Amy Carr</t>
  </si>
  <si>
    <t>Adam Russell</t>
  </si>
  <si>
    <t>Robert Hayes</t>
  </si>
  <si>
    <t>Linda Wagner</t>
  </si>
  <si>
    <t>Teresa Payne</t>
  </si>
  <si>
    <t>Willie Hamilton</t>
  </si>
  <si>
    <t>Gloria Oliver</t>
  </si>
  <si>
    <t>Brian Ryan</t>
  </si>
  <si>
    <t>Thomas Lane</t>
  </si>
  <si>
    <t>Kelly Wagner</t>
  </si>
  <si>
    <t>Janice Mason</t>
  </si>
  <si>
    <t>Timothy Lawson</t>
  </si>
  <si>
    <t>Martha Harper</t>
  </si>
  <si>
    <t>Janice Jackson</t>
  </si>
  <si>
    <t>Chris George</t>
  </si>
  <si>
    <t>Joseph Bishop</t>
  </si>
  <si>
    <t>Joe Russell</t>
  </si>
  <si>
    <t>Virginia Alvarez</t>
  </si>
  <si>
    <t>Gary Young</t>
  </si>
  <si>
    <t>Laura Mcdonald</t>
  </si>
  <si>
    <t>Lillian Burke</t>
  </si>
  <si>
    <t>Joshua Diaz</t>
  </si>
  <si>
    <t>Kelly Daniels</t>
  </si>
  <si>
    <t>Beverly Garcia</t>
  </si>
  <si>
    <t>Shirley Murray</t>
  </si>
  <si>
    <t>Katherine Carroll</t>
  </si>
  <si>
    <t>Craig Hicks</t>
  </si>
  <si>
    <t>Eric Stanley</t>
  </si>
  <si>
    <t>Judith Wood</t>
  </si>
  <si>
    <t>Kenneth Fernandez</t>
  </si>
  <si>
    <t>Annie Hunter</t>
  </si>
  <si>
    <t>Kathy Porter</t>
  </si>
  <si>
    <t>Jerry Collins</t>
  </si>
  <si>
    <t>Donna Williams</t>
  </si>
  <si>
    <t>Ashley Spencer</t>
  </si>
  <si>
    <t>Michael Foster</t>
  </si>
  <si>
    <t>Daniel Perez</t>
  </si>
  <si>
    <t>Phyllis Gonzales</t>
  </si>
  <si>
    <t>Wanda Allen</t>
  </si>
  <si>
    <t>Nicholas Ward</t>
  </si>
  <si>
    <t>Amy Olson</t>
  </si>
  <si>
    <t>Denise Mitchell</t>
  </si>
  <si>
    <t>Victor Watson</t>
  </si>
  <si>
    <t>Brenda Cruz</t>
  </si>
  <si>
    <t>Eric Robertson</t>
  </si>
  <si>
    <t>Jeremy Richards</t>
  </si>
  <si>
    <t>Heather Andrews</t>
  </si>
  <si>
    <t>Christopher Oliver</t>
  </si>
  <si>
    <t>Frances Campbell</t>
  </si>
  <si>
    <t>Joshua Campbell</t>
  </si>
  <si>
    <t>Karen Willis</t>
  </si>
  <si>
    <t>Phillip Mills</t>
  </si>
  <si>
    <t>Ruth Fields</t>
  </si>
  <si>
    <t>Sandra Meyer</t>
  </si>
  <si>
    <t>Todd Spencer</t>
  </si>
  <si>
    <t>Stephen Martinez</t>
  </si>
  <si>
    <t>Sandra Hughes</t>
  </si>
  <si>
    <t>Jimmy Warren</t>
  </si>
  <si>
    <t>Chris Gilbert</t>
  </si>
  <si>
    <t>Karen Gray</t>
  </si>
  <si>
    <t>Annie Jenkins</t>
  </si>
  <si>
    <t>Steven Simpson</t>
  </si>
  <si>
    <t>Jean Torres</t>
  </si>
  <si>
    <t>Mary Green</t>
  </si>
  <si>
    <t>Peter Bishop</t>
  </si>
  <si>
    <t>Kathy Schmidt</t>
  </si>
  <si>
    <t>Sandra Weaver</t>
  </si>
  <si>
    <t>Judith Warren</t>
  </si>
  <si>
    <t>Joseph Reynolds</t>
  </si>
  <si>
    <t>Jason Black</t>
  </si>
  <si>
    <t>Raymond Collins</t>
  </si>
  <si>
    <t>Ruth Burton</t>
  </si>
  <si>
    <t>Dennis Reed</t>
  </si>
  <si>
    <t>Joseph Foster</t>
  </si>
  <si>
    <t>Joan Austin</t>
  </si>
  <si>
    <t>Lillian Howard</t>
  </si>
  <si>
    <t>Ashley Adams</t>
  </si>
  <si>
    <t>Mary Rose</t>
  </si>
  <si>
    <t>Carol Pierce</t>
  </si>
  <si>
    <t>Mark Parker</t>
  </si>
  <si>
    <t>Louis Mason</t>
  </si>
  <si>
    <t>William Payne</t>
  </si>
  <si>
    <t>Matthew Carter</t>
  </si>
  <si>
    <t>Frank Spencer</t>
  </si>
  <si>
    <t>Donald Lopez</t>
  </si>
  <si>
    <t>Benjamin Willis</t>
  </si>
  <si>
    <t>Roy Rivera</t>
  </si>
  <si>
    <t>Lisa Morrison</t>
  </si>
  <si>
    <t>Mary Stevens</t>
  </si>
  <si>
    <t>Debra Gutierrez</t>
  </si>
  <si>
    <t>Eugene Hayes</t>
  </si>
  <si>
    <t>Sandra Bowman</t>
  </si>
  <si>
    <t>Steven Kelly</t>
  </si>
  <si>
    <t>Frank Murphy</t>
  </si>
  <si>
    <t>Marilyn Carpenter</t>
  </si>
  <si>
    <t>William Hicks</t>
  </si>
  <si>
    <t>Carlos Greene</t>
  </si>
  <si>
    <t>Betty Hicks</t>
  </si>
  <si>
    <t>Bruce Nelson</t>
  </si>
  <si>
    <t>Angela Fowler</t>
  </si>
  <si>
    <t>Benjamin Carpenter</t>
  </si>
  <si>
    <t>Shirley Morrison</t>
  </si>
  <si>
    <t>Norma Russell</t>
  </si>
  <si>
    <t>Kimberly Adams</t>
  </si>
  <si>
    <t>Louis Frazier</t>
  </si>
  <si>
    <t>Cost Price</t>
  </si>
  <si>
    <t>Profit</t>
  </si>
  <si>
    <t>Months</t>
  </si>
  <si>
    <t>Year</t>
  </si>
  <si>
    <t>Client age</t>
  </si>
  <si>
    <t>Gender</t>
  </si>
  <si>
    <t>M</t>
  </si>
  <si>
    <t>F</t>
  </si>
  <si>
    <t>Holidays</t>
  </si>
  <si>
    <t>Holidays in Ghana</t>
  </si>
  <si>
    <t>Holiday</t>
  </si>
  <si>
    <t>Date</t>
  </si>
  <si>
    <t>New Year's Day</t>
  </si>
  <si>
    <t>Constitution Day</t>
  </si>
  <si>
    <t>Independence Day</t>
  </si>
  <si>
    <t>Good Friday</t>
  </si>
  <si>
    <t>Easter Monday</t>
  </si>
  <si>
    <t>Workers' Day</t>
  </si>
  <si>
    <t>Eid-ul-Fitr</t>
  </si>
  <si>
    <t>African Union Day</t>
  </si>
  <si>
    <t>Republic Day</t>
  </si>
  <si>
    <t>Eid-ul-adha</t>
  </si>
  <si>
    <t>Founders' Day</t>
  </si>
  <si>
    <t>Kwame Nkrumah Memorial Day</t>
  </si>
  <si>
    <t>Farmer's Day</t>
  </si>
  <si>
    <t>Christmas Day</t>
  </si>
  <si>
    <t>Boxing Day</t>
  </si>
  <si>
    <t>Sum of Profit</t>
  </si>
  <si>
    <t>Sum of Total Sale Amount</t>
  </si>
  <si>
    <t>Sales Rep</t>
  </si>
  <si>
    <t>Count of Customer</t>
  </si>
  <si>
    <t>Sum of Quantity</t>
  </si>
  <si>
    <t>PROFITS</t>
  </si>
  <si>
    <t>QUANTITY</t>
  </si>
  <si>
    <t>SALES</t>
  </si>
  <si>
    <t>MONTHS</t>
  </si>
  <si>
    <t>REGIONS</t>
  </si>
  <si>
    <t>GENDER x QUANTITY x SALES x PROFIT</t>
  </si>
  <si>
    <t>LOCATION x PROFIT x SALES</t>
  </si>
  <si>
    <t>2016 SALES DATA</t>
  </si>
  <si>
    <t>SALES REP x No. OF CUSTOMERS</t>
  </si>
  <si>
    <t>SALES x PROFIT x SALES REP</t>
  </si>
  <si>
    <t>ITEM x PROFIT x SALES</t>
  </si>
  <si>
    <t>PROFIT % OF SALES</t>
  </si>
  <si>
    <t>TOP 5 HOLIDAYS x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</si>
</sst>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409]d/mmm/yy;@"/>
    <numFmt numFmtId="165" formatCode="#,##0.0"/>
    <numFmt numFmtId="166" formatCode="0.0%"/>
    <numFmt numFmtId="167" formatCode="_(* #,##0.0_);_(* \(#,##0.0\);_(* &quot;-&quot;??_);_(@_)"/>
  </numFmts>
  <fonts count="10" x14ac:knownFonts="1">
    <font>
      <sz val="11"/>
      <color theme="1"/>
      <name val="Calibri"/>
      <family val="2"/>
      <scheme val="minor"/>
    </font>
    <font>
      <sz val="11"/>
      <color theme="1"/>
      <name val="Calibri"/>
      <family val="2"/>
      <scheme val="minor"/>
    </font>
    <font>
      <sz val="11"/>
      <color theme="1"/>
      <name val="Saira Medium"/>
    </font>
    <font>
      <sz val="11"/>
      <color theme="1"/>
      <name val="Saira Light"/>
    </font>
    <font>
      <sz val="9"/>
      <color theme="1"/>
      <name val="Saira Medium"/>
    </font>
    <font>
      <sz val="9"/>
      <color theme="0" tint="-0.499984740745262"/>
      <name val="Saira Medium"/>
    </font>
    <font>
      <sz val="28"/>
      <color theme="4" tint="-0.249977111117893"/>
      <name val="Saira Medium"/>
    </font>
    <font>
      <sz val="9"/>
      <color theme="4" tint="-0.249977111117893"/>
      <name val="Saira Medium"/>
    </font>
    <font>
      <b/>
      <sz val="28"/>
      <color theme="4" tint="-0.249977111117893"/>
      <name val="Saira Medium"/>
    </font>
    <font>
      <b/>
      <sz val="9"/>
      <color theme="4" tint="-0.249977111117893"/>
      <name val="Saira Medium"/>
    </font>
  </fonts>
  <fills count="3">
    <fill>
      <patternFill patternType="none"/>
    </fill>
    <fill>
      <patternFill patternType="gray125"/>
    </fill>
    <fill>
      <patternFill patternType="solid">
        <fgColor theme="1" tint="0.34998626667073579"/>
        <bgColor indexed="64"/>
      </patternFill>
    </fill>
  </fills>
  <borders count="4">
    <border>
      <left/>
      <right/>
      <top/>
      <bottom/>
      <diagonal/>
    </border>
    <border>
      <left/>
      <right/>
      <top/>
      <bottom style="medium">
        <color theme="0" tint="-0.499984740745262"/>
      </bottom>
      <diagonal/>
    </border>
    <border>
      <left/>
      <right/>
      <top/>
      <bottom style="medium">
        <color theme="2" tint="-0.749961851863155"/>
      </bottom>
      <diagonal/>
    </border>
    <border>
      <left/>
      <right/>
      <top style="medium">
        <color theme="1" tint="0.34998626667073579"/>
      </top>
      <bottom style="medium">
        <color theme="1" tint="0.34998626667073579"/>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0" fontId="0" fillId="0" borderId="0" xfId="0" applyAlignment="1"/>
    <xf numFmtId="0" fontId="0" fillId="2" borderId="0" xfId="0" applyFill="1" applyAlignment="1"/>
    <xf numFmtId="164" fontId="0" fillId="0" borderId="0" xfId="0" applyNumberFormat="1" applyAlignment="1"/>
    <xf numFmtId="164" fontId="0" fillId="0" borderId="0" xfId="0" applyNumberFormat="1"/>
    <xf numFmtId="0" fontId="0" fillId="0" borderId="0" xfId="0" applyNumberFormat="1"/>
    <xf numFmtId="0" fontId="2" fillId="0" borderId="0" xfId="0" applyFont="1"/>
    <xf numFmtId="0" fontId="3" fillId="0" borderId="0" xfId="0" applyFont="1"/>
    <xf numFmtId="0" fontId="3" fillId="0" borderId="1" xfId="0" applyFont="1" applyBorder="1"/>
    <xf numFmtId="14" fontId="3" fillId="0" borderId="0" xfId="0" applyNumberFormat="1" applyFont="1"/>
    <xf numFmtId="0" fontId="0" fillId="0" borderId="0" xfId="0" pivotButton="1"/>
    <xf numFmtId="0" fontId="0" fillId="0" borderId="0" xfId="0" applyAlignment="1">
      <alignment horizontal="left"/>
    </xf>
    <xf numFmtId="43" fontId="0" fillId="0" borderId="0" xfId="0" applyNumberFormat="1" applyAlignment="1">
      <alignment horizontal="left"/>
    </xf>
    <xf numFmtId="43" fontId="0" fillId="0" borderId="0" xfId="1" applyFont="1" applyAlignment="1"/>
    <xf numFmtId="43" fontId="0" fillId="0" borderId="0" xfId="1" applyFont="1"/>
    <xf numFmtId="43" fontId="0" fillId="2" borderId="0" xfId="1" applyFont="1" applyFill="1" applyAlignment="1"/>
    <xf numFmtId="165" fontId="0" fillId="0" borderId="0" xfId="0" applyNumberFormat="1"/>
    <xf numFmtId="0" fontId="4" fillId="0" borderId="0" xfId="0" applyFont="1"/>
    <xf numFmtId="0" fontId="5" fillId="0" borderId="2" xfId="0" applyFont="1" applyBorder="1" applyAlignment="1">
      <alignment horizontal="centerContinuous"/>
    </xf>
    <xf numFmtId="0" fontId="4" fillId="0" borderId="3" xfId="0" applyFont="1" applyBorder="1" applyAlignment="1">
      <alignment horizontal="centerContinuous"/>
    </xf>
    <xf numFmtId="0" fontId="7" fillId="0" borderId="3" xfId="0" applyFont="1" applyBorder="1" applyAlignment="1">
      <alignment horizontal="centerContinuous"/>
    </xf>
    <xf numFmtId="0" fontId="8" fillId="0" borderId="2" xfId="0" applyFont="1" applyBorder="1" applyAlignment="1">
      <alignment horizontal="centerContinuous"/>
    </xf>
    <xf numFmtId="167" fontId="6" fillId="0" borderId="0" xfId="1" applyNumberFormat="1" applyFont="1" applyAlignment="1">
      <alignment horizontal="centerContinuous"/>
    </xf>
    <xf numFmtId="166" fontId="6" fillId="0" borderId="0" xfId="2" applyNumberFormat="1" applyFont="1" applyAlignment="1">
      <alignment horizontal="centerContinuous"/>
    </xf>
    <xf numFmtId="0" fontId="4" fillId="0" borderId="0" xfId="0" applyFont="1" applyBorder="1"/>
    <xf numFmtId="0" fontId="9" fillId="0" borderId="3" xfId="0" applyFont="1" applyBorder="1" applyAlignment="1">
      <alignment horizontal="centerContinuous"/>
    </xf>
    <xf numFmtId="43" fontId="0" fillId="0" borderId="0" xfId="0" applyNumberFormat="1"/>
  </cellXfs>
  <cellStyles count="3">
    <cellStyle name="Comma" xfId="1" builtinId="3"/>
    <cellStyle name="Normal" xfId="0" builtinId="0"/>
    <cellStyle name="Percent" xfId="2" builtinId="5"/>
  </cellStyles>
  <dxfs count="22">
    <dxf>
      <font>
        <b val="0"/>
        <i val="0"/>
        <strike val="0"/>
        <condense val="0"/>
        <extend val="0"/>
        <outline val="0"/>
        <shadow val="0"/>
        <u val="none"/>
        <vertAlign val="baseline"/>
        <sz val="11"/>
        <color theme="1"/>
        <name val="Saira Light"/>
        <scheme val="none"/>
      </font>
      <numFmt numFmtId="19" formatCode="dd/mm/yy"/>
    </dxf>
    <dxf>
      <font>
        <b val="0"/>
        <i val="0"/>
        <strike val="0"/>
        <condense val="0"/>
        <extend val="0"/>
        <outline val="0"/>
        <shadow val="0"/>
        <u val="none"/>
        <vertAlign val="baseline"/>
        <sz val="11"/>
        <color theme="1"/>
        <name val="Saira Light"/>
        <scheme val="none"/>
      </font>
    </dxf>
    <dxf>
      <border outline="0">
        <bottom style="medium">
          <color theme="0" tint="-0.499984740745262"/>
        </bottom>
      </border>
    </dxf>
    <dxf>
      <font>
        <b val="0"/>
        <i val="0"/>
        <strike val="0"/>
        <condense val="0"/>
        <extend val="0"/>
        <outline val="0"/>
        <shadow val="0"/>
        <u val="none"/>
        <vertAlign val="baseline"/>
        <sz val="11"/>
        <color theme="1"/>
        <name val="Saira Light"/>
        <scheme val="none"/>
      </font>
    </dxf>
    <dxf>
      <numFmt numFmtId="165" formatCode="#,##0.0"/>
    </dxf>
    <dxf>
      <numFmt numFmtId="165" formatCode="#,##0.0"/>
    </dxf>
    <dxf>
      <numFmt numFmtId="165" formatCode="#,##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409]d/mmm/yy;@"/>
    </dxf>
    <dxf>
      <alignment horizontal="general" vertical="bottom" textRotation="0" wrapText="0" indent="0" justifyLastLine="0" shrinkToFit="0" readingOrder="0"/>
    </dxf>
    <dxf>
      <font>
        <b/>
        <color theme="1"/>
      </font>
      <border>
        <bottom style="thin">
          <color theme="6"/>
        </bottom>
        <vertical/>
        <horizontal/>
      </border>
    </dxf>
    <dxf>
      <font>
        <color theme="0"/>
      </font>
      <fill>
        <patternFill>
          <bgColor theme="1" tint="0.24994659260841701"/>
        </patternFill>
      </fill>
      <border>
        <left style="medium">
          <color theme="1" tint="0.24994659260841701"/>
        </left>
        <right style="medium">
          <color theme="1" tint="0.24994659260841701"/>
        </right>
        <top style="medium">
          <color theme="1" tint="0.24994659260841701"/>
        </top>
        <bottom style="medium">
          <color theme="1" tint="0.24994659260841701"/>
        </bottom>
        <vertical/>
        <horizontal/>
      </border>
    </dxf>
  </dxfs>
  <tableStyles count="1" defaultTableStyle="TableStyleMedium2" defaultPivotStyle="PivotStyleLight16">
    <tableStyle name="SlicerStyleDark3 2" pivot="0" table="0" count="10">
      <tableStyleElement type="wholeTable" dxfId="21"/>
      <tableStyleElement type="headerRow" dxfId="2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 Sales Data (Recovered) (Autosaved).xlsx]P.T.!PivotTable9</c:name>
    <c:fmtId val="2"/>
  </c:pivotSource>
  <c:chart>
    <c:autoTitleDeleted val="0"/>
    <c:pivotFmts>
      <c:pivotFmt>
        <c:idx val="0"/>
        <c:spPr>
          <a:solidFill>
            <a:schemeClr val="accent1">
              <a:lumMod val="7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65000"/>
              <a:lumOff val="3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lumMod val="7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65000"/>
              <a:lumOff val="3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7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65000"/>
              <a:lumOff val="3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75000"/>
              <a:lumOff val="25000"/>
            </a:schemeClr>
          </a:solidFill>
          <a:ln>
            <a:noFill/>
          </a:ln>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lumMod val="75000"/>
            </a:schemeClr>
          </a:solidFill>
          <a:ln>
            <a:noFill/>
          </a:ln>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a:noFill/>
          </a:ln>
          <a:effectLst/>
        </c:spPr>
        <c:marker>
          <c:symbol val="none"/>
        </c:marker>
        <c:dLbl>
          <c:idx val="0"/>
          <c:layout/>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P.T.!$Z$5</c:f>
              <c:strCache>
                <c:ptCount val="1"/>
                <c:pt idx="0">
                  <c:v>Sum of Profit</c:v>
                </c:pt>
              </c:strCache>
            </c:strRef>
          </c:tx>
          <c:spPr>
            <a:solidFill>
              <a:schemeClr val="tx1">
                <a:lumMod val="75000"/>
                <a:lumOff val="25000"/>
              </a:schemeClr>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P.T.!$Y$6:$Y$7</c:f>
              <c:strCache>
                <c:ptCount val="2"/>
                <c:pt idx="0">
                  <c:v>F</c:v>
                </c:pt>
                <c:pt idx="1">
                  <c:v>M</c:v>
                </c:pt>
              </c:strCache>
            </c:strRef>
          </c:cat>
          <c:val>
            <c:numRef>
              <c:f>P.T.!$Z$6:$Z$7</c:f>
              <c:numCache>
                <c:formatCode>#,##0.0</c:formatCode>
                <c:ptCount val="2"/>
                <c:pt idx="0">
                  <c:v>56051.589999999378</c:v>
                </c:pt>
                <c:pt idx="1">
                  <c:v>57039.779999999431</c:v>
                </c:pt>
              </c:numCache>
            </c:numRef>
          </c:val>
          <c:extLst>
            <c:ext xmlns:c16="http://schemas.microsoft.com/office/drawing/2014/chart" uri="{C3380CC4-5D6E-409C-BE32-E72D297353CC}">
              <c16:uniqueId val="{00000000-1DA7-40F1-8BF9-EBBBEDD94C91}"/>
            </c:ext>
          </c:extLst>
        </c:ser>
        <c:ser>
          <c:idx val="1"/>
          <c:order val="1"/>
          <c:tx>
            <c:strRef>
              <c:f>P.T.!$AA$5</c:f>
              <c:strCache>
                <c:ptCount val="1"/>
                <c:pt idx="0">
                  <c:v>Sum of Total Sale Amount</c:v>
                </c:pt>
              </c:strCache>
            </c:strRef>
          </c:tx>
          <c:spPr>
            <a:solidFill>
              <a:schemeClr val="accent1">
                <a:lumMod val="75000"/>
              </a:schemeClr>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P.T.!$Y$6:$Y$7</c:f>
              <c:strCache>
                <c:ptCount val="2"/>
                <c:pt idx="0">
                  <c:v>F</c:v>
                </c:pt>
                <c:pt idx="1">
                  <c:v>M</c:v>
                </c:pt>
              </c:strCache>
            </c:strRef>
          </c:cat>
          <c:val>
            <c:numRef>
              <c:f>P.T.!$AA$6:$AA$7</c:f>
              <c:numCache>
                <c:formatCode>#,##0.0</c:formatCode>
                <c:ptCount val="2"/>
                <c:pt idx="0">
                  <c:v>357271.59000000206</c:v>
                </c:pt>
                <c:pt idx="1">
                  <c:v>362499.7800000009</c:v>
                </c:pt>
              </c:numCache>
            </c:numRef>
          </c:val>
          <c:extLst>
            <c:ext xmlns:c16="http://schemas.microsoft.com/office/drawing/2014/chart" uri="{C3380CC4-5D6E-409C-BE32-E72D297353CC}">
              <c16:uniqueId val="{00000001-1DA7-40F1-8BF9-EBBBEDD94C91}"/>
            </c:ext>
          </c:extLst>
        </c:ser>
        <c:ser>
          <c:idx val="2"/>
          <c:order val="2"/>
          <c:tx>
            <c:strRef>
              <c:f>P.T.!$AB$5</c:f>
              <c:strCache>
                <c:ptCount val="1"/>
                <c:pt idx="0">
                  <c:v>Sum of Quantity</c:v>
                </c:pt>
              </c:strCache>
            </c:strRef>
          </c:tx>
          <c:spPr>
            <a:solidFill>
              <a:schemeClr val="accent3"/>
            </a:solidFill>
            <a:ln>
              <a:noFill/>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P.T.!$Y$6:$Y$7</c:f>
              <c:strCache>
                <c:ptCount val="2"/>
                <c:pt idx="0">
                  <c:v>F</c:v>
                </c:pt>
                <c:pt idx="1">
                  <c:v>M</c:v>
                </c:pt>
              </c:strCache>
            </c:strRef>
          </c:cat>
          <c:val>
            <c:numRef>
              <c:f>P.T.!$AB$6:$AB$7</c:f>
              <c:numCache>
                <c:formatCode>#,##0.0</c:formatCode>
                <c:ptCount val="2"/>
                <c:pt idx="0">
                  <c:v>15653</c:v>
                </c:pt>
                <c:pt idx="1">
                  <c:v>15729</c:v>
                </c:pt>
              </c:numCache>
            </c:numRef>
          </c:val>
          <c:extLst>
            <c:ext xmlns:c16="http://schemas.microsoft.com/office/drawing/2014/chart" uri="{C3380CC4-5D6E-409C-BE32-E72D297353CC}">
              <c16:uniqueId val="{00000002-1DA7-40F1-8BF9-EBBBEDD94C91}"/>
            </c:ext>
          </c:extLst>
        </c:ser>
        <c:dLbls>
          <c:dLblPos val="outEnd"/>
          <c:showLegendKey val="0"/>
          <c:showVal val="1"/>
          <c:showCatName val="0"/>
          <c:showSerName val="0"/>
          <c:showPercent val="0"/>
          <c:showBubbleSize val="0"/>
        </c:dLbls>
        <c:gapWidth val="182"/>
        <c:axId val="533650208"/>
        <c:axId val="533649552"/>
      </c:barChart>
      <c:catAx>
        <c:axId val="5336502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533649552"/>
        <c:crosses val="autoZero"/>
        <c:auto val="1"/>
        <c:lblAlgn val="ctr"/>
        <c:lblOffset val="100"/>
        <c:noMultiLvlLbl val="0"/>
      </c:catAx>
      <c:valAx>
        <c:axId val="533649552"/>
        <c:scaling>
          <c:orientation val="minMax"/>
        </c:scaling>
        <c:delete val="1"/>
        <c:axPos val="b"/>
        <c:numFmt formatCode="#,##0.0" sourceLinked="1"/>
        <c:majorTickMark val="out"/>
        <c:minorTickMark val="none"/>
        <c:tickLblPos val="nextTo"/>
        <c:crossAx val="5336502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 Sales Data (Recovered) (Autosaved).xlsx]P.T.!PivotTable7</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tx1">
                <a:lumMod val="85000"/>
                <a:lumOff val="15000"/>
              </a:schemeClr>
            </a:solidFill>
            <a:round/>
          </a:ln>
          <a:effectLst/>
        </c:spPr>
        <c:marker>
          <c:symbol val="none"/>
        </c:marker>
      </c:pivotFmt>
      <c:pivotFmt>
        <c:idx val="5"/>
        <c:spPr>
          <a:ln w="28575" cap="rnd">
            <a:solidFill>
              <a:schemeClr val="accent1">
                <a:lumMod val="75000"/>
              </a:schemeClr>
            </a:solidFill>
            <a:round/>
          </a:ln>
          <a:effectLst/>
        </c:spPr>
        <c:marker>
          <c:symbol val="none"/>
        </c:marker>
      </c:pivotFmt>
      <c:pivotFmt>
        <c:idx val="6"/>
        <c:spPr>
          <a:ln w="28575" cap="rnd">
            <a:solidFill>
              <a:schemeClr val="accent1">
                <a:lumMod val="75000"/>
              </a:schemeClr>
            </a:solidFill>
            <a:round/>
          </a:ln>
          <a:effectLst/>
        </c:spPr>
        <c:marker>
          <c:symbol val="none"/>
        </c:marker>
      </c:pivotFmt>
    </c:pivotFmts>
    <c:plotArea>
      <c:layout/>
      <c:radarChart>
        <c:radarStyle val="marker"/>
        <c:varyColors val="0"/>
        <c:ser>
          <c:idx val="0"/>
          <c:order val="0"/>
          <c:tx>
            <c:strRef>
              <c:f>P.T.!$R$5</c:f>
              <c:strCache>
                <c:ptCount val="1"/>
                <c:pt idx="0">
                  <c:v>Sum of Profit</c:v>
                </c:pt>
              </c:strCache>
            </c:strRef>
          </c:tx>
          <c:spPr>
            <a:ln w="28575" cap="rnd">
              <a:solidFill>
                <a:schemeClr val="tx1">
                  <a:lumMod val="85000"/>
                  <a:lumOff val="15000"/>
                </a:schemeClr>
              </a:solidFill>
              <a:round/>
            </a:ln>
            <a:effectLst/>
          </c:spPr>
          <c:marker>
            <c:symbol val="none"/>
          </c:marker>
          <c:cat>
            <c:strRef>
              <c:f>P.T.!$Q$6:$Q$13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P.T.!$R$6:$R$13</c:f>
              <c:numCache>
                <c:formatCode>General</c:formatCode>
                <c:ptCount val="8"/>
                <c:pt idx="0">
                  <c:v>12423.240000000016</c:v>
                </c:pt>
                <c:pt idx="1">
                  <c:v>6628.2500000000027</c:v>
                </c:pt>
                <c:pt idx="2">
                  <c:v>23492.339999999971</c:v>
                </c:pt>
                <c:pt idx="3">
                  <c:v>2620.4300000000003</c:v>
                </c:pt>
                <c:pt idx="4">
                  <c:v>15398.380000000028</c:v>
                </c:pt>
                <c:pt idx="5">
                  <c:v>25704.299999999981</c:v>
                </c:pt>
                <c:pt idx="6">
                  <c:v>10986.190000000017</c:v>
                </c:pt>
                <c:pt idx="7">
                  <c:v>15838.240000000036</c:v>
                </c:pt>
              </c:numCache>
            </c:numRef>
          </c:val>
          <c:extLst>
            <c:ext xmlns:c16="http://schemas.microsoft.com/office/drawing/2014/chart" uri="{C3380CC4-5D6E-409C-BE32-E72D297353CC}">
              <c16:uniqueId val="{00000000-13BF-45F4-95B2-60930C4B9E80}"/>
            </c:ext>
          </c:extLst>
        </c:ser>
        <c:ser>
          <c:idx val="1"/>
          <c:order val="1"/>
          <c:tx>
            <c:strRef>
              <c:f>P.T.!$S$5</c:f>
              <c:strCache>
                <c:ptCount val="1"/>
                <c:pt idx="0">
                  <c:v>Sum of Total Sale Amount</c:v>
                </c:pt>
              </c:strCache>
            </c:strRef>
          </c:tx>
          <c:spPr>
            <a:ln w="28575" cap="rnd">
              <a:solidFill>
                <a:schemeClr val="accent1">
                  <a:lumMod val="75000"/>
                </a:schemeClr>
              </a:solidFill>
              <a:round/>
            </a:ln>
            <a:effectLst/>
          </c:spPr>
          <c:marker>
            <c:symbol val="none"/>
          </c:marker>
          <c:cat>
            <c:strRef>
              <c:f>P.T.!$Q$6:$Q$13</c:f>
              <c:strCache>
                <c:ptCount val="8"/>
                <c:pt idx="0">
                  <c:v>California</c:v>
                </c:pt>
                <c:pt idx="1">
                  <c:v>Connecticut</c:v>
                </c:pt>
                <c:pt idx="2">
                  <c:v>Massachusetts</c:v>
                </c:pt>
                <c:pt idx="3">
                  <c:v>Nevada</c:v>
                </c:pt>
                <c:pt idx="4">
                  <c:v>New Jersey</c:v>
                </c:pt>
                <c:pt idx="5">
                  <c:v>New York</c:v>
                </c:pt>
                <c:pt idx="6">
                  <c:v>Oregon</c:v>
                </c:pt>
                <c:pt idx="7">
                  <c:v>Washington</c:v>
                </c:pt>
              </c:strCache>
            </c:strRef>
          </c:cat>
          <c:val>
            <c:numRef>
              <c:f>P.T.!$S$6:$S$13</c:f>
              <c:numCache>
                <c:formatCode>General</c:formatCode>
                <c:ptCount val="8"/>
                <c:pt idx="0">
                  <c:v>79143.239999999903</c:v>
                </c:pt>
                <c:pt idx="1">
                  <c:v>42043.249999999905</c:v>
                </c:pt>
                <c:pt idx="2">
                  <c:v>149602.33999999988</c:v>
                </c:pt>
                <c:pt idx="3">
                  <c:v>16740.430000000008</c:v>
                </c:pt>
                <c:pt idx="4">
                  <c:v>98518.380000000034</c:v>
                </c:pt>
                <c:pt idx="5">
                  <c:v>163954.29999999978</c:v>
                </c:pt>
                <c:pt idx="6">
                  <c:v>69651.189999999857</c:v>
                </c:pt>
                <c:pt idx="7">
                  <c:v>100118.24000000002</c:v>
                </c:pt>
              </c:numCache>
            </c:numRef>
          </c:val>
          <c:extLst>
            <c:ext xmlns:c16="http://schemas.microsoft.com/office/drawing/2014/chart" uri="{C3380CC4-5D6E-409C-BE32-E72D297353CC}">
              <c16:uniqueId val="{00000001-13BF-45F4-95B2-60930C4B9E80}"/>
            </c:ext>
          </c:extLst>
        </c:ser>
        <c:dLbls>
          <c:showLegendKey val="0"/>
          <c:showVal val="0"/>
          <c:showCatName val="0"/>
          <c:showSerName val="0"/>
          <c:showPercent val="0"/>
          <c:showBubbleSize val="0"/>
        </c:dLbls>
        <c:axId val="534857160"/>
        <c:axId val="534857488"/>
      </c:radarChart>
      <c:catAx>
        <c:axId val="534857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mn-lt"/>
                <a:ea typeface="+mn-ea"/>
                <a:cs typeface="+mn-cs"/>
              </a:defRPr>
            </a:pPr>
            <a:endParaRPr lang="en-US"/>
          </a:p>
        </c:txPr>
        <c:crossAx val="534857488"/>
        <c:crosses val="autoZero"/>
        <c:auto val="1"/>
        <c:lblAlgn val="ctr"/>
        <c:lblOffset val="100"/>
        <c:noMultiLvlLbl val="0"/>
      </c:catAx>
      <c:valAx>
        <c:axId val="534857488"/>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3485716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 Sales Data (Recovered) (Autosaved).xlsx]P.T.!PivotTable3</c:name>
    <c:fmtId val="2"/>
  </c:pivotSource>
  <c:chart>
    <c:autoTitleDeleted val="1"/>
    <c:pivotFmts>
      <c:pivotFmt>
        <c:idx val="0"/>
        <c:spPr>
          <a:solidFill>
            <a:schemeClr val="accent1"/>
          </a:solidFill>
          <a:ln w="19050">
            <a:solidFill>
              <a:schemeClr val="lt1"/>
            </a:solidFill>
          </a:ln>
          <a:effectLst/>
        </c:spPr>
        <c:marker>
          <c:symbol val="none"/>
        </c:marker>
        <c:dLbl>
          <c:idx val="0"/>
          <c:numFmt formatCode="#,###"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65000"/>
              <a:lumOff val="35000"/>
            </a:schemeClr>
          </a:solidFill>
          <a:ln w="19050">
            <a:solidFill>
              <a:schemeClr val="lt1"/>
            </a:solidFill>
          </a:ln>
          <a:effectLst/>
        </c:spPr>
      </c:pivotFmt>
      <c:pivotFmt>
        <c:idx val="2"/>
        <c:spPr>
          <a:solidFill>
            <a:schemeClr val="accent4">
              <a:lumMod val="75000"/>
            </a:schemeClr>
          </a:solidFill>
          <a:ln w="19050">
            <a:solidFill>
              <a:schemeClr val="lt1"/>
            </a:solidFill>
          </a:ln>
          <a:effectLst/>
        </c:spPr>
      </c:pivotFmt>
      <c:pivotFmt>
        <c:idx val="3"/>
        <c:spPr>
          <a:solidFill>
            <a:schemeClr val="accent6">
              <a:lumMod val="75000"/>
            </a:schemeClr>
          </a:solidFill>
          <a:ln w="19050">
            <a:solidFill>
              <a:schemeClr val="lt1"/>
            </a:solidFill>
          </a:ln>
          <a:effectLst/>
        </c:spPr>
      </c:pivotFmt>
      <c:pivotFmt>
        <c:idx val="4"/>
        <c:spPr>
          <a:solidFill>
            <a:schemeClr val="bg2">
              <a:lumMod val="10000"/>
            </a:schemeClr>
          </a:solidFill>
          <a:ln w="19050">
            <a:solidFill>
              <a:schemeClr val="lt1"/>
            </a:solidFill>
          </a:ln>
          <a:effectLst/>
        </c:spPr>
      </c:pivotFmt>
      <c:pivotFmt>
        <c:idx val="5"/>
        <c:spPr>
          <a:solidFill>
            <a:schemeClr val="bg1">
              <a:lumMod val="7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numFmt formatCode="#,###"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lumMod val="75000"/>
            </a:schemeClr>
          </a:solidFill>
          <a:ln w="19050">
            <a:solidFill>
              <a:schemeClr val="lt1"/>
            </a:solidFill>
          </a:ln>
          <a:effectLst/>
        </c:spPr>
      </c:pivotFmt>
      <c:pivotFmt>
        <c:idx val="8"/>
        <c:spPr>
          <a:solidFill>
            <a:schemeClr val="accent6">
              <a:lumMod val="75000"/>
            </a:schemeClr>
          </a:solidFill>
          <a:ln w="19050">
            <a:solidFill>
              <a:schemeClr val="lt1"/>
            </a:solidFill>
          </a:ln>
          <a:effectLst/>
        </c:spPr>
      </c:pivotFmt>
      <c:pivotFmt>
        <c:idx val="9"/>
        <c:spPr>
          <a:solidFill>
            <a:schemeClr val="bg1">
              <a:lumMod val="75000"/>
            </a:schemeClr>
          </a:solidFill>
          <a:ln w="19050">
            <a:solidFill>
              <a:schemeClr val="lt1"/>
            </a:solidFill>
          </a:ln>
          <a:effectLst/>
        </c:spPr>
      </c:pivotFmt>
      <c:pivotFmt>
        <c:idx val="10"/>
        <c:spPr>
          <a:solidFill>
            <a:schemeClr val="bg2">
              <a:lumMod val="10000"/>
            </a:schemeClr>
          </a:solidFill>
          <a:ln w="19050">
            <a:solidFill>
              <a:schemeClr val="lt1"/>
            </a:solidFill>
          </a:ln>
          <a:effectLst/>
        </c:spPr>
      </c:pivotFmt>
      <c:pivotFmt>
        <c:idx val="11"/>
        <c:spPr>
          <a:solidFill>
            <a:schemeClr val="tx1">
              <a:lumMod val="65000"/>
              <a:lumOff val="35000"/>
            </a:schemeClr>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layout/>
          <c:numFmt formatCode="#,###"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4">
              <a:lumMod val="75000"/>
            </a:schemeClr>
          </a:solidFill>
          <a:ln w="19050">
            <a:solidFill>
              <a:schemeClr val="lt1"/>
            </a:solidFill>
          </a:ln>
          <a:effectLst/>
        </c:spPr>
      </c:pivotFmt>
      <c:pivotFmt>
        <c:idx val="14"/>
        <c:spPr>
          <a:solidFill>
            <a:schemeClr val="accent1">
              <a:lumMod val="75000"/>
            </a:schemeClr>
          </a:solidFill>
          <a:ln w="19050">
            <a:solidFill>
              <a:schemeClr val="lt1"/>
            </a:solidFill>
          </a:ln>
          <a:effectLst/>
        </c:spPr>
      </c:pivotFmt>
      <c:pivotFmt>
        <c:idx val="15"/>
        <c:spPr>
          <a:solidFill>
            <a:schemeClr val="bg1">
              <a:lumMod val="75000"/>
            </a:schemeClr>
          </a:solidFill>
          <a:ln w="19050">
            <a:solidFill>
              <a:schemeClr val="lt1"/>
            </a:solidFill>
          </a:ln>
          <a:effectLst/>
        </c:spPr>
      </c:pivotFmt>
      <c:pivotFmt>
        <c:idx val="16"/>
        <c:spPr>
          <a:solidFill>
            <a:schemeClr val="bg2">
              <a:lumMod val="10000"/>
            </a:schemeClr>
          </a:solidFill>
          <a:ln w="19050">
            <a:solidFill>
              <a:schemeClr val="lt1"/>
            </a:solidFill>
          </a:ln>
          <a:effectLst/>
        </c:spPr>
      </c:pivotFmt>
      <c:pivotFmt>
        <c:idx val="17"/>
        <c:spPr>
          <a:solidFill>
            <a:schemeClr val="accent6">
              <a:lumMod val="50000"/>
            </a:schemeClr>
          </a:solidFill>
          <a:ln w="19050">
            <a:solidFill>
              <a:schemeClr val="lt1"/>
            </a:solidFill>
          </a:ln>
          <a:effectLst/>
        </c:spPr>
      </c:pivotFmt>
    </c:pivotFmts>
    <c:plotArea>
      <c:layout>
        <c:manualLayout>
          <c:layoutTarget val="inner"/>
          <c:xMode val="edge"/>
          <c:yMode val="edge"/>
          <c:x val="0.17642701204405523"/>
          <c:y val="0.24148316206236928"/>
          <c:w val="0.69707933704548608"/>
          <c:h val="0.75851683793763058"/>
        </c:manualLayout>
      </c:layout>
      <c:doughnutChart>
        <c:varyColors val="1"/>
        <c:ser>
          <c:idx val="0"/>
          <c:order val="0"/>
          <c:tx>
            <c:strRef>
              <c:f>P.T.!$G$5</c:f>
              <c:strCache>
                <c:ptCount val="1"/>
                <c:pt idx="0">
                  <c:v>Total</c:v>
                </c:pt>
              </c:strCache>
            </c:strRef>
          </c:tx>
          <c:explosion val="10"/>
          <c:dPt>
            <c:idx val="0"/>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1-4F08-45F4-9888-244FCDEB8FF0}"/>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4F08-45F4-9888-244FCDEB8FF0}"/>
              </c:ext>
            </c:extLst>
          </c:dPt>
          <c:dPt>
            <c:idx val="2"/>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5-4F08-45F4-9888-244FCDEB8FF0}"/>
              </c:ext>
            </c:extLst>
          </c:dPt>
          <c:dPt>
            <c:idx val="3"/>
            <c:bubble3D val="0"/>
            <c:spPr>
              <a:solidFill>
                <a:schemeClr val="bg2">
                  <a:lumMod val="10000"/>
                </a:schemeClr>
              </a:solidFill>
              <a:ln w="19050">
                <a:solidFill>
                  <a:schemeClr val="lt1"/>
                </a:solidFill>
              </a:ln>
              <a:effectLst/>
            </c:spPr>
            <c:extLst>
              <c:ext xmlns:c16="http://schemas.microsoft.com/office/drawing/2014/chart" uri="{C3380CC4-5D6E-409C-BE32-E72D297353CC}">
                <c16:uniqueId val="{00000007-4F08-45F4-9888-244FCDEB8FF0}"/>
              </c:ext>
            </c:extLst>
          </c:dPt>
          <c:dPt>
            <c:idx val="4"/>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9-4F08-45F4-9888-244FCDEB8FF0}"/>
              </c:ext>
            </c:extLst>
          </c:dPt>
          <c:dLbls>
            <c:numFmt formatCode="#,###"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P.T.!$F$6:$F$10</c:f>
              <c:strCache>
                <c:ptCount val="5"/>
                <c:pt idx="0">
                  <c:v>Diane Gonzalez</c:v>
                </c:pt>
                <c:pt idx="1">
                  <c:v>Frances Warren</c:v>
                </c:pt>
                <c:pt idx="2">
                  <c:v>Patrick Graham</c:v>
                </c:pt>
                <c:pt idx="3">
                  <c:v>Randy Watson</c:v>
                </c:pt>
                <c:pt idx="4">
                  <c:v>Sara Snyder</c:v>
                </c:pt>
              </c:strCache>
            </c:strRef>
          </c:cat>
          <c:val>
            <c:numRef>
              <c:f>P.T.!$G$6:$G$10</c:f>
              <c:numCache>
                <c:formatCode>General</c:formatCode>
                <c:ptCount val="5"/>
                <c:pt idx="0">
                  <c:v>732</c:v>
                </c:pt>
                <c:pt idx="1">
                  <c:v>559</c:v>
                </c:pt>
                <c:pt idx="2">
                  <c:v>1354</c:v>
                </c:pt>
                <c:pt idx="3">
                  <c:v>888</c:v>
                </c:pt>
                <c:pt idx="4">
                  <c:v>2151</c:v>
                </c:pt>
              </c:numCache>
            </c:numRef>
          </c:val>
          <c:extLst>
            <c:ext xmlns:c16="http://schemas.microsoft.com/office/drawing/2014/chart" uri="{C3380CC4-5D6E-409C-BE32-E72D297353CC}">
              <c16:uniqueId val="{0000000A-4F08-45F4-9888-244FCDEB8FF0}"/>
            </c:ext>
          </c:extLst>
        </c:ser>
        <c:dLbls>
          <c:showLegendKey val="0"/>
          <c:showVal val="1"/>
          <c:showCatName val="0"/>
          <c:showSerName val="0"/>
          <c:showPercent val="0"/>
          <c:showBubbleSize val="0"/>
          <c:showLeaderLines val="1"/>
        </c:dLbls>
        <c:firstSliceAng val="20"/>
        <c:holeSize val="45"/>
      </c:doughnutChart>
      <c:spPr>
        <a:noFill/>
        <a:ln>
          <a:noFill/>
        </a:ln>
        <a:effectLst/>
      </c:spPr>
    </c:plotArea>
    <c:legend>
      <c:legendPos val="t"/>
      <c:layout>
        <c:manualLayout>
          <c:xMode val="edge"/>
          <c:yMode val="edge"/>
          <c:x val="2.8314159328214815E-2"/>
          <c:y val="3.3898305084745763E-2"/>
          <c:w val="0.94337168134357019"/>
          <c:h val="0.209747764580274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 Sales Data (Recovered) (Autosaved).xlsx]P.T.!PivotTable1</c:name>
    <c:fmtId val="4"/>
  </c:pivotSource>
  <c:chart>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1">
              <a:lumMod val="75000"/>
              <a:lumOff val="25000"/>
            </a:schemeClr>
          </a:solidFill>
          <a:ln>
            <a:noFill/>
          </a:ln>
          <a:effectLst/>
        </c:spPr>
      </c:pivotFmt>
      <c:pivotFmt>
        <c:idx val="3"/>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75000"/>
              <a:lumOff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lumMod val="75000"/>
              <a:lumOff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marker>
          <c:symbol val="none"/>
        </c:marker>
      </c:pivotFmt>
      <c:pivotFmt>
        <c:idx val="8"/>
        <c:spPr>
          <a:solidFill>
            <a:schemeClr val="tx1">
              <a:lumMod val="85000"/>
              <a:lumOff val="15000"/>
            </a:schemeClr>
          </a:solidFill>
          <a:ln>
            <a:noFill/>
          </a:ln>
          <a:effectLst/>
        </c:spPr>
        <c:marker>
          <c:symbol val="none"/>
        </c:marker>
      </c:pivotFmt>
      <c:pivotFmt>
        <c:idx val="9"/>
        <c:spPr>
          <a:solidFill>
            <a:schemeClr val="accent1">
              <a:lumMod val="75000"/>
            </a:schemeClr>
          </a:solidFill>
          <a:ln>
            <a:noFill/>
          </a:ln>
          <a:effectLst/>
        </c:spP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85000"/>
              <a:lumOff val="15000"/>
            </a:schemeClr>
          </a:solidFill>
          <a:ln>
            <a:noFill/>
          </a:ln>
          <a:effectLst/>
        </c:spP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lumMod val="7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85000"/>
              <a:lumOff val="1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tx1">
              <a:lumMod val="85000"/>
              <a:lumOff val="15000"/>
            </a:schemeClr>
          </a:solidFill>
          <a:ln>
            <a:noFill/>
          </a:ln>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tx1">
              <a:lumMod val="85000"/>
              <a:lumOff val="15000"/>
            </a:schemeClr>
          </a:solidFill>
          <a:ln>
            <a:noFill/>
          </a:ln>
          <a:effectLst/>
        </c:spPr>
      </c:pivotFmt>
    </c:pivotFmts>
    <c:plotArea>
      <c:layout>
        <c:manualLayout>
          <c:layoutTarget val="inner"/>
          <c:xMode val="edge"/>
          <c:yMode val="edge"/>
          <c:x val="0.21843934868642986"/>
          <c:y val="1.1432858275893082E-2"/>
          <c:w val="0.78156065131357022"/>
          <c:h val="0.86898557783369867"/>
        </c:manualLayout>
      </c:layout>
      <c:barChart>
        <c:barDir val="bar"/>
        <c:grouping val="clustered"/>
        <c:varyColors val="0"/>
        <c:ser>
          <c:idx val="0"/>
          <c:order val="0"/>
          <c:tx>
            <c:strRef>
              <c:f>P.T.!$C$5</c:f>
              <c:strCache>
                <c:ptCount val="1"/>
                <c:pt idx="0">
                  <c:v>Sum of Profit</c:v>
                </c:pt>
              </c:strCache>
            </c:strRef>
          </c:tx>
          <c:spPr>
            <a:solidFill>
              <a:schemeClr val="accent1">
                <a:lumMod val="75000"/>
              </a:schemeClr>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P.T.!$B$6:$B$10</c:f>
              <c:strCache>
                <c:ptCount val="5"/>
                <c:pt idx="0">
                  <c:v>Diane Gonzalez</c:v>
                </c:pt>
                <c:pt idx="1">
                  <c:v>Frances Warren</c:v>
                </c:pt>
                <c:pt idx="2">
                  <c:v>Patrick Graham</c:v>
                </c:pt>
                <c:pt idx="3">
                  <c:v>Randy Watson</c:v>
                </c:pt>
                <c:pt idx="4">
                  <c:v>Sara Snyder</c:v>
                </c:pt>
              </c:strCache>
            </c:strRef>
          </c:cat>
          <c:val>
            <c:numRef>
              <c:f>P.T.!$C$6:$C$10</c:f>
              <c:numCache>
                <c:formatCode>General</c:formatCode>
                <c:ptCount val="5"/>
                <c:pt idx="0">
                  <c:v>15384.180000000028</c:v>
                </c:pt>
                <c:pt idx="1">
                  <c:v>11500.820000000016</c:v>
                </c:pt>
                <c:pt idx="2">
                  <c:v>26483.919999999922</c:v>
                </c:pt>
                <c:pt idx="3">
                  <c:v>17685.380000000008</c:v>
                </c:pt>
                <c:pt idx="4">
                  <c:v>42037.069999999716</c:v>
                </c:pt>
              </c:numCache>
            </c:numRef>
          </c:val>
          <c:extLst>
            <c:ext xmlns:c16="http://schemas.microsoft.com/office/drawing/2014/chart" uri="{C3380CC4-5D6E-409C-BE32-E72D297353CC}">
              <c16:uniqueId val="{00000000-BA08-4676-A95B-5BBA43B23D5B}"/>
            </c:ext>
          </c:extLst>
        </c:ser>
        <c:ser>
          <c:idx val="1"/>
          <c:order val="1"/>
          <c:tx>
            <c:strRef>
              <c:f>P.T.!$D$5</c:f>
              <c:strCache>
                <c:ptCount val="1"/>
                <c:pt idx="0">
                  <c:v>Sum of Total Sale Amount</c:v>
                </c:pt>
              </c:strCache>
            </c:strRef>
          </c:tx>
          <c:spPr>
            <a:solidFill>
              <a:schemeClr val="tx1">
                <a:lumMod val="85000"/>
                <a:lumOff val="15000"/>
              </a:schemeClr>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P.T.!$B$6:$B$10</c:f>
              <c:strCache>
                <c:ptCount val="5"/>
                <c:pt idx="0">
                  <c:v>Diane Gonzalez</c:v>
                </c:pt>
                <c:pt idx="1">
                  <c:v>Frances Warren</c:v>
                </c:pt>
                <c:pt idx="2">
                  <c:v>Patrick Graham</c:v>
                </c:pt>
                <c:pt idx="3">
                  <c:v>Randy Watson</c:v>
                </c:pt>
                <c:pt idx="4">
                  <c:v>Sara Snyder</c:v>
                </c:pt>
              </c:strCache>
            </c:strRef>
          </c:cat>
          <c:val>
            <c:numRef>
              <c:f>P.T.!$D$6:$D$10</c:f>
              <c:numCache>
                <c:formatCode>General</c:formatCode>
                <c:ptCount val="5"/>
                <c:pt idx="0">
                  <c:v>97819.179999999833</c:v>
                </c:pt>
                <c:pt idx="1">
                  <c:v>72790.819999999876</c:v>
                </c:pt>
                <c:pt idx="2">
                  <c:v>167833.92000000051</c:v>
                </c:pt>
                <c:pt idx="3">
                  <c:v>113115.37999999995</c:v>
                </c:pt>
                <c:pt idx="4">
                  <c:v>268212.07000000059</c:v>
                </c:pt>
              </c:numCache>
            </c:numRef>
          </c:val>
          <c:extLst>
            <c:ext xmlns:c16="http://schemas.microsoft.com/office/drawing/2014/chart" uri="{C3380CC4-5D6E-409C-BE32-E72D297353CC}">
              <c16:uniqueId val="{00000001-BA08-4676-A95B-5BBA43B23D5B}"/>
            </c:ext>
          </c:extLst>
        </c:ser>
        <c:dLbls>
          <c:dLblPos val="outEnd"/>
          <c:showLegendKey val="0"/>
          <c:showVal val="1"/>
          <c:showCatName val="0"/>
          <c:showSerName val="0"/>
          <c:showPercent val="0"/>
          <c:showBubbleSize val="0"/>
        </c:dLbls>
        <c:gapWidth val="139"/>
        <c:overlap val="-30"/>
        <c:axId val="535921280"/>
        <c:axId val="535923248"/>
      </c:barChart>
      <c:catAx>
        <c:axId val="5359212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5923248"/>
        <c:crosses val="autoZero"/>
        <c:auto val="1"/>
        <c:lblAlgn val="ctr"/>
        <c:lblOffset val="100"/>
        <c:noMultiLvlLbl val="0"/>
      </c:catAx>
      <c:valAx>
        <c:axId val="535923248"/>
        <c:scaling>
          <c:orientation val="minMax"/>
        </c:scaling>
        <c:delete val="1"/>
        <c:axPos val="b"/>
        <c:numFmt formatCode="General" sourceLinked="1"/>
        <c:majorTickMark val="none"/>
        <c:minorTickMark val="none"/>
        <c:tickLblPos val="nextTo"/>
        <c:crossAx val="53592128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 Sales Data (Recovered) (Autosaved).xlsx]P.T.!PivotTable5</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lumMod val="75000"/>
            </a:schemeClr>
          </a:solidFill>
          <a:ln>
            <a:noFill/>
          </a:ln>
          <a:effectLst/>
        </c:spP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lumMod val="75000"/>
              <a:lumOff val="25000"/>
            </a:schemeClr>
          </a:solidFill>
          <a:ln>
            <a:noFill/>
          </a:ln>
          <a:effectLst/>
        </c:spP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dLbl>
          <c:idx val="0"/>
          <c:layout>
            <c:manualLayout>
              <c:x val="-1.5277601289623992E-16"/>
              <c:y val="-0.33197424540682413"/>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dLbl>
          <c:idx val="0"/>
          <c:layout>
            <c:manualLayout>
              <c:x val="4.1666666666666666E-3"/>
              <c:y val="-0.1339952427821522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dLbl>
          <c:idx val="0"/>
          <c:layout>
            <c:manualLayout>
              <c:x val="4.1666666666665903E-3"/>
              <c:y val="-0.10436310695538058"/>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75000"/>
            </a:schemeClr>
          </a:solidFill>
          <a:ln>
            <a:noFill/>
          </a:ln>
          <a:effectLst/>
        </c:spPr>
        <c:dLbl>
          <c:idx val="0"/>
          <c:layout>
            <c:manualLayout>
              <c:x val="0"/>
              <c:y val="-0.18454683398950131"/>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lumMod val="75000"/>
              <a:lumOff val="25000"/>
            </a:schemeClr>
          </a:solidFill>
          <a:ln>
            <a:noFill/>
          </a:ln>
          <a:effectLst/>
        </c:spPr>
        <c:dLbl>
          <c:idx val="0"/>
          <c:layout>
            <c:manualLayout>
              <c:x val="-8.3333333333333332E-3"/>
              <c:y val="-8.4548064304461948E-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lumMod val="75000"/>
              <a:lumOff val="25000"/>
            </a:schemeClr>
          </a:solidFill>
          <a:ln>
            <a:noFill/>
          </a:ln>
          <a:effectLst/>
        </c:spPr>
        <c:dLbl>
          <c:idx val="0"/>
          <c:layout>
            <c:manualLayout>
              <c:x val="0"/>
              <c:y val="-9.1576853674540687E-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75000"/>
              <a:lumOff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lumMod val="75000"/>
              <a:lumOff val="25000"/>
            </a:schemeClr>
          </a:solidFill>
          <a:ln>
            <a:noFill/>
          </a:ln>
          <a:effectLst/>
        </c:spPr>
        <c:dLbl>
          <c:idx val="0"/>
          <c:layout>
            <c:manualLayout>
              <c:x val="-8.3333333333333332E-3"/>
              <c:y val="-8.4548064304461948E-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75000"/>
              <a:lumOff val="25000"/>
            </a:schemeClr>
          </a:solidFill>
          <a:ln>
            <a:noFill/>
          </a:ln>
          <a:effectLst/>
        </c:spPr>
        <c:dLbl>
          <c:idx val="0"/>
          <c:layout>
            <c:manualLayout>
              <c:x val="0"/>
              <c:y val="-9.1576853674540687E-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75000"/>
            </a:schemeClr>
          </a:solidFill>
          <a:ln>
            <a:noFill/>
          </a:ln>
          <a:effectLst/>
        </c:spPr>
        <c:dLbl>
          <c:idx val="0"/>
          <c:layout>
            <c:manualLayout>
              <c:x val="0"/>
              <c:y val="-0.18454683398950131"/>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lumMod val="75000"/>
            </a:schemeClr>
          </a:solidFill>
          <a:ln>
            <a:noFill/>
          </a:ln>
          <a:effectLst/>
        </c:spPr>
        <c:dLbl>
          <c:idx val="0"/>
          <c:layout>
            <c:manualLayout>
              <c:x val="4.1666666666665903E-3"/>
              <c:y val="-0.10436310695538058"/>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lumMod val="75000"/>
            </a:schemeClr>
          </a:solidFill>
          <a:ln>
            <a:noFill/>
          </a:ln>
          <a:effectLst/>
        </c:spPr>
        <c:dLbl>
          <c:idx val="0"/>
          <c:layout>
            <c:manualLayout>
              <c:x val="4.1666666666666666E-3"/>
              <c:y val="-0.1339952427821522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75000"/>
            </a:schemeClr>
          </a:solidFill>
          <a:ln>
            <a:noFill/>
          </a:ln>
          <a:effectLst/>
        </c:spPr>
        <c:dLbl>
          <c:idx val="0"/>
          <c:layout>
            <c:manualLayout>
              <c:x val="-1.5277601289623992E-16"/>
              <c:y val="-0.33197424540682413"/>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tx1">
              <a:lumMod val="75000"/>
              <a:lumOff val="25000"/>
            </a:schemeClr>
          </a:solidFill>
          <a:ln>
            <a:noFill/>
          </a:ln>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15:layout/>
            </c:ext>
          </c:extLst>
        </c:dLbl>
      </c:pivotFmt>
      <c:pivotFmt>
        <c:idx val="19"/>
        <c:spPr>
          <a:solidFill>
            <a:schemeClr val="tx1">
              <a:lumMod val="75000"/>
              <a:lumOff val="25000"/>
            </a:schemeClr>
          </a:solidFill>
          <a:ln>
            <a:noFill/>
          </a:ln>
          <a:effectLst/>
        </c:spPr>
        <c:dLbl>
          <c:idx val="0"/>
          <c:layout>
            <c:manualLayout>
              <c:x val="-8.3333333333333332E-3"/>
              <c:y val="-8.4548064304461948E-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0"/>
        <c:spPr>
          <a:solidFill>
            <a:schemeClr val="tx1">
              <a:lumMod val="75000"/>
              <a:lumOff val="25000"/>
            </a:schemeClr>
          </a:solidFill>
          <a:ln>
            <a:noFill/>
          </a:ln>
          <a:effectLst/>
        </c:spPr>
        <c:dLbl>
          <c:idx val="0"/>
          <c:layout>
            <c:manualLayout>
              <c:x val="0"/>
              <c:y val="-9.1576853674540687E-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chemeClr val="accent1">
              <a:lumMod val="7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lumMod val="75000"/>
            </a:schemeClr>
          </a:solidFill>
          <a:ln>
            <a:noFill/>
          </a:ln>
          <a:effectLst/>
        </c:spPr>
        <c:dLbl>
          <c:idx val="0"/>
          <c:layout>
            <c:manualLayout>
              <c:x val="0"/>
              <c:y val="-0.18454683398950131"/>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chemeClr val="accent1">
              <a:lumMod val="75000"/>
            </a:schemeClr>
          </a:solidFill>
          <a:ln>
            <a:noFill/>
          </a:ln>
          <a:effectLst/>
        </c:spPr>
        <c:dLbl>
          <c:idx val="0"/>
          <c:layout>
            <c:manualLayout>
              <c:x val="4.1666666666665903E-3"/>
              <c:y val="-0.10436310695538058"/>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solidFill>
            <a:schemeClr val="accent1">
              <a:lumMod val="75000"/>
            </a:schemeClr>
          </a:solidFill>
          <a:ln>
            <a:noFill/>
          </a:ln>
          <a:effectLst/>
        </c:spPr>
        <c:dLbl>
          <c:idx val="0"/>
          <c:layout>
            <c:manualLayout>
              <c:x val="4.1666666666666666E-3"/>
              <c:y val="-0.13399524278215222"/>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solidFill>
            <a:schemeClr val="accent1">
              <a:lumMod val="75000"/>
            </a:schemeClr>
          </a:solidFill>
          <a:ln>
            <a:noFill/>
          </a:ln>
          <a:effectLst/>
        </c:spPr>
        <c:dLbl>
          <c:idx val="0"/>
          <c:layout>
            <c:manualLayout>
              <c:x val="-1.5277601289623992E-16"/>
              <c:y val="-0.33197424540682413"/>
            </c:manualLayout>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P.T.!$J$5</c:f>
              <c:strCache>
                <c:ptCount val="1"/>
                <c:pt idx="0">
                  <c:v>Sum of Profit</c:v>
                </c:pt>
              </c:strCache>
            </c:strRef>
          </c:tx>
          <c:spPr>
            <a:solidFill>
              <a:schemeClr val="tx1">
                <a:lumMod val="75000"/>
                <a:lumOff val="25000"/>
              </a:schemeClr>
            </a:solidFill>
            <a:ln>
              <a:noFill/>
            </a:ln>
            <a:effectLst/>
          </c:spPr>
          <c:invertIfNegative val="0"/>
          <c:dPt>
            <c:idx val="0"/>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0-AD9B-4C3D-BCF4-E701D986BF92}"/>
              </c:ext>
            </c:extLst>
          </c:dPt>
          <c:dPt>
            <c:idx val="1"/>
            <c:invertIfNegative val="0"/>
            <c:bubble3D val="0"/>
            <c:spPr>
              <a:solidFill>
                <a:schemeClr val="tx1">
                  <a:lumMod val="75000"/>
                  <a:lumOff val="25000"/>
                </a:schemeClr>
              </a:solidFill>
              <a:ln>
                <a:noFill/>
              </a:ln>
              <a:effectLst/>
            </c:spPr>
          </c:dPt>
          <c:dPt>
            <c:idx val="3"/>
            <c:invertIfNegative val="0"/>
            <c:bubble3D val="0"/>
            <c:extLst>
              <c:ext xmlns:c16="http://schemas.microsoft.com/office/drawing/2014/chart" uri="{C3380CC4-5D6E-409C-BE32-E72D297353CC}">
                <c16:uniqueId val="{00000001-AD9B-4C3D-BCF4-E701D986BF92}"/>
              </c:ext>
            </c:extLst>
          </c:dPt>
          <c:dLbls>
            <c:dLbl>
              <c:idx val="0"/>
              <c:layout>
                <c:manualLayout>
                  <c:x val="0"/>
                  <c:y val="-9.1576853674540687E-2"/>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AD9B-4C3D-BCF4-E701D986BF92}"/>
                </c:ext>
              </c:extLst>
            </c:dLbl>
            <c:dLbl>
              <c:idx val="1"/>
              <c:layout>
                <c:manualLayout>
                  <c:x val="-8.3333333333333332E-3"/>
                  <c:y val="-8.4548064304461948E-2"/>
                </c:manualLayout>
              </c:layout>
              <c:dLblPos val="ctr"/>
              <c:showLegendKey val="0"/>
              <c:showVal val="1"/>
              <c:showCatName val="0"/>
              <c:showSerName val="0"/>
              <c:showPercent val="0"/>
              <c:showBubbleSize val="0"/>
              <c:extLst>
                <c:ext xmlns:c15="http://schemas.microsoft.com/office/drawing/2012/chart" uri="{CE6537A1-D6FC-4f65-9D91-7224C49458BB}">
                  <c15:layout/>
                </c:ext>
              </c:extLst>
            </c:dLbl>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P.T.!$I$6:$I$9</c:f>
              <c:strCache>
                <c:ptCount val="4"/>
                <c:pt idx="0">
                  <c:v>Widgets</c:v>
                </c:pt>
                <c:pt idx="1">
                  <c:v>Junk</c:v>
                </c:pt>
                <c:pt idx="2">
                  <c:v>Things</c:v>
                </c:pt>
                <c:pt idx="3">
                  <c:v>Stuff</c:v>
                </c:pt>
              </c:strCache>
            </c:strRef>
          </c:cat>
          <c:val>
            <c:numRef>
              <c:f>P.T.!$J$6:$J$9</c:f>
              <c:numCache>
                <c:formatCode>General</c:formatCode>
                <c:ptCount val="4"/>
                <c:pt idx="0">
                  <c:v>56095.299999999974</c:v>
                </c:pt>
                <c:pt idx="1">
                  <c:v>31745.55999999967</c:v>
                </c:pt>
                <c:pt idx="2">
                  <c:v>18760.069999999865</c:v>
                </c:pt>
                <c:pt idx="3">
                  <c:v>6490.4400000000223</c:v>
                </c:pt>
              </c:numCache>
            </c:numRef>
          </c:val>
          <c:extLst>
            <c:ext xmlns:c16="http://schemas.microsoft.com/office/drawing/2014/chart" uri="{C3380CC4-5D6E-409C-BE32-E72D297353CC}">
              <c16:uniqueId val="{00000002-AD9B-4C3D-BCF4-E701D986BF92}"/>
            </c:ext>
          </c:extLst>
        </c:ser>
        <c:ser>
          <c:idx val="1"/>
          <c:order val="1"/>
          <c:tx>
            <c:strRef>
              <c:f>P.T.!$K$5</c:f>
              <c:strCache>
                <c:ptCount val="1"/>
                <c:pt idx="0">
                  <c:v>Sum of Total Sale Amount</c:v>
                </c:pt>
              </c:strCache>
            </c:strRef>
          </c:tx>
          <c:spPr>
            <a:solidFill>
              <a:schemeClr val="accent1">
                <a:lumMod val="75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3-AD9B-4C3D-BCF4-E701D986BF92}"/>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4-AD9B-4C3D-BCF4-E701D986BF92}"/>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5-AD9B-4C3D-BCF4-E701D986BF92}"/>
              </c:ext>
            </c:extLst>
          </c:dPt>
          <c:dPt>
            <c:idx val="3"/>
            <c:invertIfNegative val="0"/>
            <c:bubble3D val="0"/>
            <c:spPr>
              <a:solidFill>
                <a:schemeClr val="accent1">
                  <a:lumMod val="75000"/>
                </a:schemeClr>
              </a:solidFill>
              <a:ln>
                <a:noFill/>
              </a:ln>
              <a:effectLst/>
            </c:spPr>
            <c:extLst>
              <c:ext xmlns:c16="http://schemas.microsoft.com/office/drawing/2014/chart" uri="{C3380CC4-5D6E-409C-BE32-E72D297353CC}">
                <c16:uniqueId val="{00000006-AD9B-4C3D-BCF4-E701D986BF92}"/>
              </c:ext>
            </c:extLst>
          </c:dPt>
          <c:dLbls>
            <c:dLbl>
              <c:idx val="0"/>
              <c:layout>
                <c:manualLayout>
                  <c:x val="-1.5277601289623992E-16"/>
                  <c:y val="-0.33197424540682413"/>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AD9B-4C3D-BCF4-E701D986BF92}"/>
                </c:ext>
              </c:extLst>
            </c:dLbl>
            <c:dLbl>
              <c:idx val="1"/>
              <c:layout>
                <c:manualLayout>
                  <c:x val="0"/>
                  <c:y val="-0.18454683398950131"/>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AD9B-4C3D-BCF4-E701D986BF92}"/>
                </c:ext>
              </c:extLst>
            </c:dLbl>
            <c:dLbl>
              <c:idx val="2"/>
              <c:layout>
                <c:manualLayout>
                  <c:x val="4.1666666666666666E-3"/>
                  <c:y val="-0.13399524278215222"/>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AD9B-4C3D-BCF4-E701D986BF92}"/>
                </c:ext>
              </c:extLst>
            </c:dLbl>
            <c:dLbl>
              <c:idx val="3"/>
              <c:layout>
                <c:manualLayout>
                  <c:x val="4.1666666666665903E-3"/>
                  <c:y val="-0.10436310695538058"/>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AD9B-4C3D-BCF4-E701D986BF92}"/>
                </c:ext>
              </c:extLst>
            </c:dLbl>
            <c:numFmt formatCode="#.0,&quot;K&quot;"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P.T.!$I$6:$I$9</c:f>
              <c:strCache>
                <c:ptCount val="4"/>
                <c:pt idx="0">
                  <c:v>Widgets</c:v>
                </c:pt>
                <c:pt idx="1">
                  <c:v>Junk</c:v>
                </c:pt>
                <c:pt idx="2">
                  <c:v>Things</c:v>
                </c:pt>
                <c:pt idx="3">
                  <c:v>Stuff</c:v>
                </c:pt>
              </c:strCache>
            </c:strRef>
          </c:cat>
          <c:val>
            <c:numRef>
              <c:f>P.T.!$K$6:$K$9</c:f>
              <c:numCache>
                <c:formatCode>General</c:formatCode>
                <c:ptCount val="4"/>
                <c:pt idx="0">
                  <c:v>358405.29999999976</c:v>
                </c:pt>
                <c:pt idx="1">
                  <c:v>162925.55999999895</c:v>
                </c:pt>
                <c:pt idx="2">
                  <c:v>118195.07000000085</c:v>
                </c:pt>
                <c:pt idx="3">
                  <c:v>80245.439999999769</c:v>
                </c:pt>
              </c:numCache>
            </c:numRef>
          </c:val>
          <c:extLst>
            <c:ext xmlns:c16="http://schemas.microsoft.com/office/drawing/2014/chart" uri="{C3380CC4-5D6E-409C-BE32-E72D297353CC}">
              <c16:uniqueId val="{00000007-AD9B-4C3D-BCF4-E701D986BF92}"/>
            </c:ext>
          </c:extLst>
        </c:ser>
        <c:dLbls>
          <c:showLegendKey val="0"/>
          <c:showVal val="0"/>
          <c:showCatName val="0"/>
          <c:showSerName val="0"/>
          <c:showPercent val="0"/>
          <c:showBubbleSize val="0"/>
        </c:dLbls>
        <c:gapWidth val="120"/>
        <c:overlap val="-30"/>
        <c:axId val="581938680"/>
        <c:axId val="581935728"/>
      </c:barChart>
      <c:catAx>
        <c:axId val="581938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35728"/>
        <c:crosses val="autoZero"/>
        <c:auto val="1"/>
        <c:lblAlgn val="ctr"/>
        <c:lblOffset val="100"/>
        <c:noMultiLvlLbl val="0"/>
      </c:catAx>
      <c:valAx>
        <c:axId val="581935728"/>
        <c:scaling>
          <c:orientation val="minMax"/>
        </c:scaling>
        <c:delete val="1"/>
        <c:axPos val="l"/>
        <c:numFmt formatCode="General" sourceLinked="1"/>
        <c:majorTickMark val="none"/>
        <c:minorTickMark val="none"/>
        <c:tickLblPos val="nextTo"/>
        <c:crossAx val="581938680"/>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[Random Sales Data (Recovered) (Autosaved).xlsx]P.T.!PivotTable6</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2">
              <a:lumMod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
        <c:idx val="9"/>
        <c:spPr>
          <a:solidFill>
            <a:schemeClr val="tx1">
              <a:lumMod val="75000"/>
              <a:lumOff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1">
              <a:lumMod val="75000"/>
              <a:lumOff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1">
              <a:lumMod val="75000"/>
              <a:lumOff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tx1">
              <a:lumMod val="75000"/>
              <a:lumOff val="25000"/>
            </a:schemeClr>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tx1">
              <a:lumMod val="75000"/>
              <a:lumOff val="25000"/>
              <a:alpha val="81000"/>
            </a:schemeClr>
          </a:solidFill>
          <a:ln>
            <a:noFill/>
          </a:ln>
          <a:effectLst/>
        </c:spPr>
      </c:pivotFmt>
      <c:pivotFmt>
        <c:idx val="14"/>
        <c:spPr>
          <a:solidFill>
            <a:schemeClr val="tx1">
              <a:lumMod val="75000"/>
              <a:lumOff val="25000"/>
              <a:alpha val="72000"/>
            </a:schemeClr>
          </a:solidFill>
          <a:ln>
            <a:noFill/>
          </a:ln>
          <a:effectLst/>
        </c:spPr>
      </c:pivotFmt>
      <c:pivotFmt>
        <c:idx val="15"/>
        <c:spPr>
          <a:solidFill>
            <a:schemeClr val="tx1">
              <a:lumMod val="75000"/>
              <a:lumOff val="25000"/>
              <a:alpha val="54000"/>
            </a:schemeClr>
          </a:solidFill>
          <a:ln>
            <a:noFill/>
          </a:ln>
          <a:effectLst/>
        </c:spPr>
      </c:pivotFmt>
      <c:pivotFmt>
        <c:idx val="16"/>
        <c:spPr>
          <a:solidFill>
            <a:schemeClr val="tx1">
              <a:lumMod val="75000"/>
              <a:lumOff val="25000"/>
              <a:alpha val="31000"/>
            </a:schemeClr>
          </a:solidFill>
          <a:ln>
            <a:noFill/>
          </a:ln>
          <a:effectLst/>
        </c:spPr>
      </c:pivotFmt>
      <c:pivotFmt>
        <c:idx val="17"/>
        <c:spPr>
          <a:solidFill>
            <a:schemeClr val="accent1"/>
          </a:solidFill>
          <a:ln>
            <a:noFill/>
          </a:ln>
          <a:effectLst/>
        </c:spPr>
        <c:marker>
          <c:symbol val="none"/>
        </c:marker>
        <c:dLbl>
          <c:idx val="0"/>
          <c:layout/>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8"/>
        <c:spPr>
          <a:solidFill>
            <a:schemeClr val="tx1">
              <a:lumMod val="75000"/>
              <a:lumOff val="25000"/>
            </a:schemeClr>
          </a:solidFill>
          <a:ln>
            <a:noFill/>
          </a:ln>
          <a:effectLst/>
        </c:spPr>
      </c:pivotFmt>
    </c:pivotFmts>
    <c:plotArea>
      <c:layout>
        <c:manualLayout>
          <c:layoutTarget val="inner"/>
          <c:xMode val="edge"/>
          <c:yMode val="edge"/>
          <c:x val="3.6726071466771988E-2"/>
          <c:y val="6.2358276643990927E-2"/>
          <c:w val="0.95282460773907962"/>
          <c:h val="0.77324263038548768"/>
        </c:manualLayout>
      </c:layout>
      <c:barChart>
        <c:barDir val="col"/>
        <c:grouping val="clustered"/>
        <c:varyColors val="0"/>
        <c:ser>
          <c:idx val="0"/>
          <c:order val="0"/>
          <c:tx>
            <c:strRef>
              <c:f>P.T.!$N$5</c:f>
              <c:strCache>
                <c:ptCount val="1"/>
                <c:pt idx="0">
                  <c:v>Total</c:v>
                </c:pt>
              </c:strCache>
            </c:strRef>
          </c:tx>
          <c:spPr>
            <a:solidFill>
              <a:schemeClr val="accent1"/>
            </a:solidFill>
            <a:ln>
              <a:noFill/>
            </a:ln>
            <a:effectLst/>
          </c:spPr>
          <c:invertIfNegative val="0"/>
          <c:dPt>
            <c:idx val="0"/>
            <c:invertIfNegative val="0"/>
            <c:bubble3D val="0"/>
            <c:spPr>
              <a:solidFill>
                <a:schemeClr val="tx1">
                  <a:lumMod val="75000"/>
                  <a:lumOff val="25000"/>
                </a:schemeClr>
              </a:solidFill>
              <a:ln>
                <a:noFill/>
              </a:ln>
              <a:effectLst/>
            </c:spPr>
            <c:extLst>
              <c:ext xmlns:c16="http://schemas.microsoft.com/office/drawing/2014/chart" uri="{C3380CC4-5D6E-409C-BE32-E72D297353CC}">
                <c16:uniqueId val="{00000008-CA01-4A06-86E6-78A7C7CAA407}"/>
              </c:ext>
            </c:extLst>
          </c:dPt>
          <c:dPt>
            <c:idx val="1"/>
            <c:invertIfNegative val="0"/>
            <c:bubble3D val="0"/>
            <c:spPr>
              <a:solidFill>
                <a:schemeClr val="tx1">
                  <a:lumMod val="75000"/>
                  <a:lumOff val="25000"/>
                  <a:alpha val="81000"/>
                </a:schemeClr>
              </a:solidFill>
              <a:ln>
                <a:noFill/>
              </a:ln>
              <a:effectLst/>
            </c:spPr>
            <c:extLst>
              <c:ext xmlns:c16="http://schemas.microsoft.com/office/drawing/2014/chart" uri="{C3380CC4-5D6E-409C-BE32-E72D297353CC}">
                <c16:uniqueId val="{00000001-CA01-4A06-86E6-78A7C7CAA407}"/>
              </c:ext>
            </c:extLst>
          </c:dPt>
          <c:dPt>
            <c:idx val="2"/>
            <c:invertIfNegative val="0"/>
            <c:bubble3D val="0"/>
            <c:spPr>
              <a:solidFill>
                <a:schemeClr val="tx1">
                  <a:lumMod val="75000"/>
                  <a:lumOff val="25000"/>
                  <a:alpha val="72000"/>
                </a:schemeClr>
              </a:solidFill>
              <a:ln>
                <a:noFill/>
              </a:ln>
              <a:effectLst/>
            </c:spPr>
            <c:extLst>
              <c:ext xmlns:c16="http://schemas.microsoft.com/office/drawing/2014/chart" uri="{C3380CC4-5D6E-409C-BE32-E72D297353CC}">
                <c16:uniqueId val="{00000003-CA01-4A06-86E6-78A7C7CAA407}"/>
              </c:ext>
            </c:extLst>
          </c:dPt>
          <c:dPt>
            <c:idx val="3"/>
            <c:invertIfNegative val="0"/>
            <c:bubble3D val="0"/>
            <c:spPr>
              <a:solidFill>
                <a:schemeClr val="tx1">
                  <a:lumMod val="75000"/>
                  <a:lumOff val="25000"/>
                  <a:alpha val="54000"/>
                </a:schemeClr>
              </a:solidFill>
              <a:ln>
                <a:noFill/>
              </a:ln>
              <a:effectLst/>
            </c:spPr>
            <c:extLst>
              <c:ext xmlns:c16="http://schemas.microsoft.com/office/drawing/2014/chart" uri="{C3380CC4-5D6E-409C-BE32-E72D297353CC}">
                <c16:uniqueId val="{00000005-CA01-4A06-86E6-78A7C7CAA407}"/>
              </c:ext>
            </c:extLst>
          </c:dPt>
          <c:dPt>
            <c:idx val="4"/>
            <c:invertIfNegative val="0"/>
            <c:bubble3D val="0"/>
            <c:spPr>
              <a:solidFill>
                <a:schemeClr val="tx1">
                  <a:lumMod val="75000"/>
                  <a:lumOff val="25000"/>
                  <a:alpha val="31000"/>
                </a:schemeClr>
              </a:solidFill>
              <a:ln>
                <a:noFill/>
              </a:ln>
              <a:effectLst/>
            </c:spPr>
            <c:extLst>
              <c:ext xmlns:c16="http://schemas.microsoft.com/office/drawing/2014/chart" uri="{C3380CC4-5D6E-409C-BE32-E72D297353CC}">
                <c16:uniqueId val="{00000007-CA01-4A06-86E6-78A7C7CAA407}"/>
              </c:ext>
            </c:extLst>
          </c:dPt>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P.T.!$M$6:$M$10</c:f>
              <c:strCache>
                <c:ptCount val="5"/>
                <c:pt idx="0">
                  <c:v>Boxing Day</c:v>
                </c:pt>
                <c:pt idx="1">
                  <c:v>Christmas Day</c:v>
                </c:pt>
                <c:pt idx="2">
                  <c:v>Farmer's Day</c:v>
                </c:pt>
                <c:pt idx="3">
                  <c:v>Republic Day</c:v>
                </c:pt>
                <c:pt idx="4">
                  <c:v>Easter Monday</c:v>
                </c:pt>
              </c:strCache>
            </c:strRef>
          </c:cat>
          <c:val>
            <c:numRef>
              <c:f>P.T.!$N$6:$N$10</c:f>
              <c:numCache>
                <c:formatCode>_(* #,##0.00_);_(* \(#,##0.00\);_(* "-"??_);_(@_)</c:formatCode>
                <c:ptCount val="5"/>
                <c:pt idx="0">
                  <c:v>3760.1499999999996</c:v>
                </c:pt>
                <c:pt idx="1">
                  <c:v>3490.6999999999989</c:v>
                </c:pt>
                <c:pt idx="2">
                  <c:v>3096.5699999999997</c:v>
                </c:pt>
                <c:pt idx="3">
                  <c:v>2710.9300000000003</c:v>
                </c:pt>
                <c:pt idx="4">
                  <c:v>2601.86</c:v>
                </c:pt>
              </c:numCache>
            </c:numRef>
          </c:val>
          <c:extLst>
            <c:ext xmlns:c16="http://schemas.microsoft.com/office/drawing/2014/chart" uri="{C3380CC4-5D6E-409C-BE32-E72D297353CC}">
              <c16:uniqueId val="{00000007-A61D-4A03-946C-2F7A37505C7D}"/>
            </c:ext>
          </c:extLst>
        </c:ser>
        <c:dLbls>
          <c:showLegendKey val="0"/>
          <c:showVal val="0"/>
          <c:showCatName val="0"/>
          <c:showSerName val="0"/>
          <c:showPercent val="0"/>
          <c:showBubbleSize val="0"/>
        </c:dLbls>
        <c:gapWidth val="100"/>
        <c:axId val="534392784"/>
        <c:axId val="534393440"/>
      </c:barChart>
      <c:catAx>
        <c:axId val="53439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393440"/>
        <c:crosses val="autoZero"/>
        <c:auto val="1"/>
        <c:lblAlgn val="ctr"/>
        <c:lblOffset val="100"/>
        <c:noMultiLvlLbl val="0"/>
      </c:catAx>
      <c:valAx>
        <c:axId val="534393440"/>
        <c:scaling>
          <c:orientation val="minMax"/>
        </c:scaling>
        <c:delete val="1"/>
        <c:axPos val="l"/>
        <c:numFmt formatCode="_(* #,##0.00_);_(* \(#,##0.00\);_(* &quot;-&quot;??_);_(@_)" sourceLinked="1"/>
        <c:majorTickMark val="none"/>
        <c:minorTickMark val="none"/>
        <c:tickLblPos val="nextTo"/>
        <c:crossAx val="53439278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22860</xdr:colOff>
      <xdr:row>9</xdr:row>
      <xdr:rowOff>198121</xdr:rowOff>
    </xdr:from>
    <xdr:to>
      <xdr:col>19</xdr:col>
      <xdr:colOff>594360</xdr:colOff>
      <xdr:row>11</xdr:row>
      <xdr:rowOff>7621</xdr:rowOff>
    </xdr:to>
    <xdr:grpSp>
      <xdr:nvGrpSpPr>
        <xdr:cNvPr id="8" name="Group 7"/>
        <xdr:cNvGrpSpPr/>
      </xdr:nvGrpSpPr>
      <xdr:grpSpPr>
        <a:xfrm>
          <a:off x="213360" y="2499361"/>
          <a:ext cx="10287000" cy="632460"/>
          <a:chOff x="198120" y="1879543"/>
          <a:chExt cx="10340340" cy="771462"/>
        </a:xfrm>
      </xdr:grpSpPr>
      <xdr:sp macro="" textlink="">
        <xdr:nvSpPr>
          <xdr:cNvPr id="2" name="Rectangle 1"/>
          <xdr:cNvSpPr/>
        </xdr:nvSpPr>
        <xdr:spPr>
          <a:xfrm>
            <a:off x="198120" y="1879543"/>
            <a:ext cx="2430780" cy="762166"/>
          </a:xfrm>
          <a:prstGeom prst="rect">
            <a:avLst/>
          </a:prstGeom>
          <a:no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Rectangle 2"/>
          <xdr:cNvSpPr/>
        </xdr:nvSpPr>
        <xdr:spPr>
          <a:xfrm>
            <a:off x="2834640" y="1907426"/>
            <a:ext cx="2418757" cy="743579"/>
          </a:xfrm>
          <a:prstGeom prst="rect">
            <a:avLst/>
          </a:prstGeom>
          <a:no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3"/>
          <xdr:cNvSpPr/>
        </xdr:nvSpPr>
        <xdr:spPr>
          <a:xfrm>
            <a:off x="5483183" y="1907427"/>
            <a:ext cx="2418757" cy="724988"/>
          </a:xfrm>
          <a:prstGeom prst="rect">
            <a:avLst/>
          </a:prstGeom>
          <a:no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Rectangle 4"/>
          <xdr:cNvSpPr/>
        </xdr:nvSpPr>
        <xdr:spPr>
          <a:xfrm>
            <a:off x="8100060" y="1898132"/>
            <a:ext cx="2438400" cy="734284"/>
          </a:xfrm>
          <a:prstGeom prst="rect">
            <a:avLst/>
          </a:prstGeom>
          <a:no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15240</xdr:colOff>
      <xdr:row>5</xdr:row>
      <xdr:rowOff>7619</xdr:rowOff>
    </xdr:from>
    <xdr:to>
      <xdr:col>20</xdr:col>
      <xdr:colOff>0</xdr:colOff>
      <xdr:row>7</xdr:row>
      <xdr:rowOff>15239</xdr:rowOff>
    </xdr:to>
    <xdr:grpSp>
      <xdr:nvGrpSpPr>
        <xdr:cNvPr id="9" name="Group 8"/>
        <xdr:cNvGrpSpPr/>
      </xdr:nvGrpSpPr>
      <xdr:grpSpPr>
        <a:xfrm>
          <a:off x="205740" y="1470659"/>
          <a:ext cx="10309860" cy="419100"/>
          <a:chOff x="205740" y="1021082"/>
          <a:chExt cx="10309860" cy="441550"/>
        </a:xfrm>
        <a:noFill/>
      </xdr:grpSpPr>
      <mc:AlternateContent xmlns:mc="http://schemas.openxmlformats.org/markup-compatibility/2006" xmlns:a14="http://schemas.microsoft.com/office/drawing/2010/main">
        <mc:Choice Requires="a14">
          <xdr:graphicFrame macro="">
            <xdr:nvGraphicFramePr>
              <xdr:cNvPr id="6" name="Months"/>
              <xdr:cNvGraphicFramePr/>
            </xdr:nvGraphicFramePr>
            <xdr:xfrm>
              <a:off x="205740" y="1021082"/>
              <a:ext cx="7680960" cy="44155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205740" y="1470659"/>
                <a:ext cx="7680960" cy="41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Region"/>
              <xdr:cNvGraphicFramePr/>
            </xdr:nvGraphicFramePr>
            <xdr:xfrm>
              <a:off x="8077200" y="1029110"/>
              <a:ext cx="2438400" cy="425493"/>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077200" y="1478279"/>
                <a:ext cx="2438400" cy="4038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xdr:col>
      <xdr:colOff>15240</xdr:colOff>
      <xdr:row>13</xdr:row>
      <xdr:rowOff>83820</xdr:rowOff>
    </xdr:from>
    <xdr:to>
      <xdr:col>10</xdr:col>
      <xdr:colOff>15240</xdr:colOff>
      <xdr:row>25</xdr:row>
      <xdr:rowOff>38100</xdr:rowOff>
    </xdr:to>
    <xdr:grpSp>
      <xdr:nvGrpSpPr>
        <xdr:cNvPr id="10" name="Group 9"/>
        <xdr:cNvGrpSpPr/>
      </xdr:nvGrpSpPr>
      <xdr:grpSpPr>
        <a:xfrm>
          <a:off x="205740" y="3634740"/>
          <a:ext cx="5067300" cy="2423160"/>
          <a:chOff x="190500" y="3489960"/>
          <a:chExt cx="5052060" cy="2346960"/>
        </a:xfrm>
        <a:noFill/>
      </xdr:grpSpPr>
      <xdr:graphicFrame macro="">
        <xdr:nvGraphicFramePr>
          <xdr:cNvPr id="11" name="Chart 10"/>
          <xdr:cNvGraphicFramePr>
            <a:graphicFrameLocks/>
          </xdr:cNvGraphicFramePr>
        </xdr:nvGraphicFramePr>
        <xdr:xfrm>
          <a:off x="190500" y="3489960"/>
          <a:ext cx="5036820" cy="2346960"/>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2" name="Rectangle 11"/>
          <xdr:cNvSpPr/>
        </xdr:nvSpPr>
        <xdr:spPr>
          <a:xfrm>
            <a:off x="190500" y="3604260"/>
            <a:ext cx="5052060" cy="2194560"/>
          </a:xfrm>
          <a:prstGeom prst="rect">
            <a:avLst/>
          </a:prstGeom>
          <a:grp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10</xdr:col>
      <xdr:colOff>106680</xdr:colOff>
      <xdr:row>14</xdr:row>
      <xdr:rowOff>15240</xdr:rowOff>
    </xdr:from>
    <xdr:to>
      <xdr:col>15</xdr:col>
      <xdr:colOff>0</xdr:colOff>
      <xdr:row>25</xdr:row>
      <xdr:rowOff>0</xdr:rowOff>
    </xdr:to>
    <xdr:grpSp>
      <xdr:nvGrpSpPr>
        <xdr:cNvPr id="13" name="Group 12"/>
        <xdr:cNvGrpSpPr/>
      </xdr:nvGrpSpPr>
      <xdr:grpSpPr>
        <a:xfrm>
          <a:off x="5364480" y="3771900"/>
          <a:ext cx="2522220" cy="2247900"/>
          <a:chOff x="7985760" y="3756660"/>
          <a:chExt cx="2497720" cy="2263140"/>
        </a:xfrm>
        <a:noFill/>
      </xdr:grpSpPr>
      <xdr:graphicFrame macro="">
        <xdr:nvGraphicFramePr>
          <xdr:cNvPr id="14" name="Chart 13"/>
          <xdr:cNvGraphicFramePr>
            <a:graphicFrameLocks/>
          </xdr:cNvGraphicFramePr>
        </xdr:nvGraphicFramePr>
        <xdr:xfrm>
          <a:off x="7985760" y="3764280"/>
          <a:ext cx="2430780" cy="2232660"/>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5" name="Rectangle 14"/>
          <xdr:cNvSpPr/>
        </xdr:nvSpPr>
        <xdr:spPr>
          <a:xfrm>
            <a:off x="8077200" y="3756660"/>
            <a:ext cx="2406280" cy="2263140"/>
          </a:xfrm>
          <a:prstGeom prst="rect">
            <a:avLst/>
          </a:prstGeom>
          <a:grp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0</xdr:col>
      <xdr:colOff>121920</xdr:colOff>
      <xdr:row>27</xdr:row>
      <xdr:rowOff>182880</xdr:rowOff>
    </xdr:from>
    <xdr:to>
      <xdr:col>5</xdr:col>
      <xdr:colOff>0</xdr:colOff>
      <xdr:row>38</xdr:row>
      <xdr:rowOff>198120</xdr:rowOff>
    </xdr:to>
    <xdr:grpSp>
      <xdr:nvGrpSpPr>
        <xdr:cNvPr id="16" name="Group 15"/>
        <xdr:cNvGrpSpPr/>
      </xdr:nvGrpSpPr>
      <xdr:grpSpPr>
        <a:xfrm>
          <a:off x="121920" y="6629400"/>
          <a:ext cx="2506980" cy="2278380"/>
          <a:chOff x="7993380" y="3710940"/>
          <a:chExt cx="2506980" cy="2278380"/>
        </a:xfrm>
      </xdr:grpSpPr>
      <xdr:graphicFrame macro="">
        <xdr:nvGraphicFramePr>
          <xdr:cNvPr id="17" name="Chart 16"/>
          <xdr:cNvGraphicFramePr>
            <a:graphicFrameLocks/>
          </xdr:cNvGraphicFramePr>
        </xdr:nvGraphicFramePr>
        <xdr:xfrm>
          <a:off x="7993380" y="3710940"/>
          <a:ext cx="2446020" cy="2247900"/>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8" name="Rectangle 17"/>
          <xdr:cNvSpPr/>
        </xdr:nvSpPr>
        <xdr:spPr>
          <a:xfrm>
            <a:off x="8077200" y="3756660"/>
            <a:ext cx="2423160" cy="2232660"/>
          </a:xfrm>
          <a:prstGeom prst="rect">
            <a:avLst/>
          </a:prstGeom>
          <a:no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15</xdr:col>
      <xdr:colOff>182880</xdr:colOff>
      <xdr:row>14</xdr:row>
      <xdr:rowOff>0</xdr:rowOff>
    </xdr:from>
    <xdr:to>
      <xdr:col>20</xdr:col>
      <xdr:colOff>10282</xdr:colOff>
      <xdr:row>38</xdr:row>
      <xdr:rowOff>190500</xdr:rowOff>
    </xdr:to>
    <xdr:grpSp>
      <xdr:nvGrpSpPr>
        <xdr:cNvPr id="19" name="Group 18"/>
        <xdr:cNvGrpSpPr/>
      </xdr:nvGrpSpPr>
      <xdr:grpSpPr>
        <a:xfrm>
          <a:off x="8069580" y="3756660"/>
          <a:ext cx="2456302" cy="5143500"/>
          <a:chOff x="8069580" y="3756660"/>
          <a:chExt cx="2456302" cy="5143500"/>
        </a:xfrm>
      </xdr:grpSpPr>
      <xdr:graphicFrame macro="">
        <xdr:nvGraphicFramePr>
          <xdr:cNvPr id="20" name="Chart 19"/>
          <xdr:cNvGraphicFramePr>
            <a:graphicFrameLocks/>
          </xdr:cNvGraphicFramePr>
        </xdr:nvGraphicFramePr>
        <xdr:xfrm>
          <a:off x="8069580" y="3840480"/>
          <a:ext cx="2430780" cy="4892040"/>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1" name="Rectangle 20"/>
          <xdr:cNvSpPr/>
        </xdr:nvSpPr>
        <xdr:spPr>
          <a:xfrm>
            <a:off x="8100060" y="3756660"/>
            <a:ext cx="2425822" cy="5143500"/>
          </a:xfrm>
          <a:prstGeom prst="rect">
            <a:avLst/>
          </a:prstGeom>
          <a:no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15240</xdr:colOff>
      <xdr:row>27</xdr:row>
      <xdr:rowOff>198120</xdr:rowOff>
    </xdr:from>
    <xdr:to>
      <xdr:col>9</xdr:col>
      <xdr:colOff>594360</xdr:colOff>
      <xdr:row>39</xdr:row>
      <xdr:rowOff>53340</xdr:rowOff>
    </xdr:to>
    <xdr:grpSp>
      <xdr:nvGrpSpPr>
        <xdr:cNvPr id="22" name="Group 21"/>
        <xdr:cNvGrpSpPr/>
      </xdr:nvGrpSpPr>
      <xdr:grpSpPr>
        <a:xfrm>
          <a:off x="2834640" y="6644640"/>
          <a:ext cx="2407920" cy="2324100"/>
          <a:chOff x="5448300" y="6621780"/>
          <a:chExt cx="2407920" cy="2324100"/>
        </a:xfrm>
      </xdr:grpSpPr>
      <xdr:graphicFrame macro="">
        <xdr:nvGraphicFramePr>
          <xdr:cNvPr id="23" name="Chart 22"/>
          <xdr:cNvGraphicFramePr>
            <a:graphicFrameLocks/>
          </xdr:cNvGraphicFramePr>
        </xdr:nvGraphicFramePr>
        <xdr:xfrm>
          <a:off x="5448300" y="6621780"/>
          <a:ext cx="2407920" cy="232410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24" name="Rectangle 23"/>
          <xdr:cNvSpPr/>
        </xdr:nvSpPr>
        <xdr:spPr>
          <a:xfrm>
            <a:off x="5448300" y="6652260"/>
            <a:ext cx="2406280" cy="2247900"/>
          </a:xfrm>
          <a:prstGeom prst="rect">
            <a:avLst/>
          </a:prstGeom>
          <a:no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11</xdr:col>
      <xdr:colOff>0</xdr:colOff>
      <xdr:row>28</xdr:row>
      <xdr:rowOff>30480</xdr:rowOff>
    </xdr:from>
    <xdr:to>
      <xdr:col>15</xdr:col>
      <xdr:colOff>0</xdr:colOff>
      <xdr:row>39</xdr:row>
      <xdr:rowOff>76200</xdr:rowOff>
    </xdr:to>
    <xdr:grpSp>
      <xdr:nvGrpSpPr>
        <xdr:cNvPr id="29" name="Group 28"/>
        <xdr:cNvGrpSpPr/>
      </xdr:nvGrpSpPr>
      <xdr:grpSpPr>
        <a:xfrm>
          <a:off x="5448300" y="6682740"/>
          <a:ext cx="2438400" cy="2308860"/>
          <a:chOff x="5448300" y="6682740"/>
          <a:chExt cx="2438400" cy="2308860"/>
        </a:xfrm>
      </xdr:grpSpPr>
      <xdr:graphicFrame macro="">
        <xdr:nvGraphicFramePr>
          <xdr:cNvPr id="25" name="Chart 24"/>
          <xdr:cNvGraphicFramePr>
            <a:graphicFrameLocks/>
          </xdr:cNvGraphicFramePr>
        </xdr:nvGraphicFramePr>
        <xdr:xfrm>
          <a:off x="5455920" y="6751320"/>
          <a:ext cx="2430780" cy="2240280"/>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28" name="Rectangle 27"/>
          <xdr:cNvSpPr/>
        </xdr:nvSpPr>
        <xdr:spPr>
          <a:xfrm>
            <a:off x="5448300" y="6682740"/>
            <a:ext cx="2406280" cy="2247900"/>
          </a:xfrm>
          <a:prstGeom prst="rect">
            <a:avLst/>
          </a:prstGeom>
          <a:noFill/>
          <a:ln>
            <a:solidFill>
              <a:schemeClr val="bg1">
                <a:lumMod val="65000"/>
              </a:schemeClr>
            </a:solidFill>
          </a:ln>
          <a:effectLst>
            <a:outerShdw blurRad="50800" dist="38100" algn="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4150.599066782408" createdVersion="6" refreshedVersion="6" minRefreshableVersion="3" recordCount="5684">
  <cacheSource type="worksheet">
    <worksheetSource name="Table1"/>
  </cacheSource>
  <cacheFields count="16">
    <cacheField name="Sales Representative" numFmtId="0">
      <sharedItems count="5">
        <s v="Sara Snyder"/>
        <s v="Frances Warren"/>
        <s v="Randy Watson"/>
        <s v="Patrick Graham"/>
        <s v="Diane Gonzalez"/>
      </sharedItems>
    </cacheField>
    <cacheField name="Location" numFmtId="0">
      <sharedItems count="8">
        <s v="New York"/>
        <s v="New Jersey"/>
        <s v="Massachusetts"/>
        <s v="Washington"/>
        <s v="Oregon"/>
        <s v="California"/>
        <s v="Connecticut"/>
        <s v="Nevada"/>
      </sharedItems>
    </cacheField>
    <cacheField name="Region" numFmtId="0">
      <sharedItems count="2">
        <s v="East"/>
        <s v="West"/>
      </sharedItems>
    </cacheField>
    <cacheField name="Customer" numFmtId="0">
      <sharedItems/>
    </cacheField>
    <cacheField name="Order Date" numFmtId="164">
      <sharedItems containsSemiMixedTypes="0" containsNonDate="0" containsDate="1" containsString="0" minDate="2016-01-01T00:00:00" maxDate="2017-01-01T00:00:00"/>
    </cacheField>
    <cacheField name="Item" numFmtId="0">
      <sharedItems count="4">
        <s v="Widgets"/>
        <s v="Stuff"/>
        <s v="Junk"/>
        <s v="Things"/>
      </sharedItems>
    </cacheField>
    <cacheField name="Quantity" numFmtId="0">
      <sharedItems containsSemiMixedTypes="0" containsString="0" containsNumber="1" containsInteger="1" minValue="1" maxValue="10"/>
    </cacheField>
    <cacheField name="Cost Price" numFmtId="0">
      <sharedItems containsSemiMixedTypes="0" containsString="0" containsNumber="1" containsInteger="1" minValue="10" maxValue="45"/>
    </cacheField>
    <cacheField name="Price" numFmtId="0">
      <sharedItems containsSemiMixedTypes="0" containsString="0" containsNumber="1" minValue="12.42" maxValue="53.35"/>
    </cacheField>
    <cacheField name="Total Sale Amount" numFmtId="43">
      <sharedItems containsSemiMixedTypes="0" containsString="0" containsNumber="1" minValue="12.42" maxValue="533.5"/>
    </cacheField>
    <cacheField name="Profit" numFmtId="43">
      <sharedItems containsSemiMixedTypes="0" containsString="0" containsNumber="1" minValue="1.3200000000000003" maxValue="83.5"/>
    </cacheField>
    <cacheField name="Months" numFmtId="0">
      <sharedItems count="12">
        <s v="Apr"/>
        <s v="Aug"/>
        <s v="Dec"/>
        <s v="Feb"/>
        <s v="Jan"/>
        <s v="Jul"/>
        <s v="Jun"/>
        <s v="Mar"/>
        <s v="May"/>
        <s v="Nov"/>
        <s v="Oct"/>
        <s v="Sep"/>
      </sharedItems>
    </cacheField>
    <cacheField name="Year" numFmtId="0">
      <sharedItems/>
    </cacheField>
    <cacheField name="Client age" numFmtId="0">
      <sharedItems containsSemiMixedTypes="0" containsString="0" containsNumber="1" containsInteger="1" minValue="17" maxValue="45"/>
    </cacheField>
    <cacheField name="Gender" numFmtId="0">
      <sharedItems count="2">
        <s v="M"/>
        <s v="F"/>
      </sharedItems>
    </cacheField>
    <cacheField name="Holidays" numFmtId="0">
      <sharedItems count="15">
        <s v="NO HOLIDAY"/>
        <s v="Good Friday"/>
        <s v="Easter Monday"/>
        <s v="Founders' Day"/>
        <s v="Farmer's Day"/>
        <s v="Christmas Day"/>
        <s v="Boxing Day"/>
        <s v="New Year's Day"/>
        <s v="Constitution Day"/>
        <s v="Eid-ul-adha"/>
        <s v="Republic Day"/>
        <s v="Independence Day"/>
        <s v="Workers' Day"/>
        <s v="Eid-ul-Fitr"/>
        <s v="Kwame Nkrumah Memorial Day"/>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684">
  <r>
    <x v="0"/>
    <x v="0"/>
    <x v="0"/>
    <s v="Albert Miller"/>
    <d v="2016-04-01T00:00:00"/>
    <x v="0"/>
    <n v="9"/>
    <n v="45"/>
    <n v="53.35"/>
    <n v="480.15000000000003"/>
    <n v="75.150000000000034"/>
    <x v="0"/>
    <s v="2016"/>
    <n v="29"/>
    <x v="0"/>
    <x v="0"/>
  </r>
  <r>
    <x v="0"/>
    <x v="1"/>
    <x v="0"/>
    <s v="Dorothy Baker"/>
    <d v="2016-04-01T00:00:00"/>
    <x v="1"/>
    <n v="5"/>
    <n v="15"/>
    <n v="16.32"/>
    <n v="81.599999999999994"/>
    <n v="6.5999999999999943"/>
    <x v="0"/>
    <s v="2016"/>
    <n v="39"/>
    <x v="0"/>
    <x v="0"/>
  </r>
  <r>
    <x v="1"/>
    <x v="1"/>
    <x v="0"/>
    <s v="Kimberly Coleman"/>
    <d v="2016-04-01T00:00:00"/>
    <x v="1"/>
    <n v="4"/>
    <n v="15"/>
    <n v="16.32"/>
    <n v="65.28"/>
    <n v="5.2800000000000011"/>
    <x v="0"/>
    <s v="2016"/>
    <n v="43"/>
    <x v="0"/>
    <x v="0"/>
  </r>
  <r>
    <x v="2"/>
    <x v="2"/>
    <x v="0"/>
    <s v="Jerry Smith"/>
    <d v="2016-04-01T00:00:00"/>
    <x v="0"/>
    <n v="10"/>
    <n v="45"/>
    <n v="53.35"/>
    <n v="533.5"/>
    <n v="83.5"/>
    <x v="0"/>
    <s v="2016"/>
    <n v="22"/>
    <x v="1"/>
    <x v="0"/>
  </r>
  <r>
    <x v="0"/>
    <x v="1"/>
    <x v="0"/>
    <s v="Cynthia Mccoy"/>
    <d v="2016-04-01T00:00:00"/>
    <x v="2"/>
    <n v="8"/>
    <n v="10"/>
    <n v="12.42"/>
    <n v="99.36"/>
    <n v="19.36"/>
    <x v="0"/>
    <s v="2016"/>
    <n v="22"/>
    <x v="1"/>
    <x v="0"/>
  </r>
  <r>
    <x v="3"/>
    <x v="3"/>
    <x v="1"/>
    <s v="Henry Sanders"/>
    <d v="2016-04-01T00:00:00"/>
    <x v="2"/>
    <n v="9"/>
    <n v="10"/>
    <n v="12.42"/>
    <n v="111.78"/>
    <n v="21.78"/>
    <x v="0"/>
    <s v="2016"/>
    <n v="41"/>
    <x v="0"/>
    <x v="0"/>
  </r>
  <r>
    <x v="3"/>
    <x v="3"/>
    <x v="1"/>
    <s v="Jeremy Baker"/>
    <d v="2016-04-01T00:00:00"/>
    <x v="2"/>
    <n v="8"/>
    <n v="10"/>
    <n v="12.42"/>
    <n v="99.36"/>
    <n v="19.36"/>
    <x v="0"/>
    <s v="2016"/>
    <n v="35"/>
    <x v="1"/>
    <x v="0"/>
  </r>
  <r>
    <x v="1"/>
    <x v="1"/>
    <x v="0"/>
    <s v="Albert Dunn"/>
    <d v="2016-04-01T00:00:00"/>
    <x v="0"/>
    <n v="9"/>
    <n v="45"/>
    <n v="53.35"/>
    <n v="480.15000000000003"/>
    <n v="75.150000000000034"/>
    <x v="0"/>
    <s v="2016"/>
    <n v="28"/>
    <x v="0"/>
    <x v="0"/>
  </r>
  <r>
    <x v="0"/>
    <x v="0"/>
    <x v="0"/>
    <s v="Robert Hayes"/>
    <d v="2016-04-01T00:00:00"/>
    <x v="2"/>
    <n v="4"/>
    <n v="10"/>
    <n v="12.42"/>
    <n v="49.68"/>
    <n v="9.68"/>
    <x v="0"/>
    <s v="2016"/>
    <n v="25"/>
    <x v="1"/>
    <x v="0"/>
  </r>
  <r>
    <x v="2"/>
    <x v="0"/>
    <x v="0"/>
    <s v="Cheryl Riley"/>
    <d v="2016-04-01T00:00:00"/>
    <x v="0"/>
    <n v="5"/>
    <n v="45"/>
    <n v="53.35"/>
    <n v="266.75"/>
    <n v="41.75"/>
    <x v="0"/>
    <s v="2016"/>
    <n v="38"/>
    <x v="1"/>
    <x v="0"/>
  </r>
  <r>
    <x v="2"/>
    <x v="1"/>
    <x v="0"/>
    <s v="Kimberly Coleman"/>
    <d v="2016-04-01T00:00:00"/>
    <x v="0"/>
    <n v="2"/>
    <n v="45"/>
    <n v="53.35"/>
    <n v="106.7"/>
    <n v="16.700000000000003"/>
    <x v="0"/>
    <s v="2016"/>
    <n v="37"/>
    <x v="1"/>
    <x v="0"/>
  </r>
  <r>
    <x v="3"/>
    <x v="4"/>
    <x v="1"/>
    <s v="Clarence Bishop"/>
    <d v="2016-04-01T00:00:00"/>
    <x v="1"/>
    <n v="6"/>
    <n v="15"/>
    <n v="16.32"/>
    <n v="97.92"/>
    <n v="7.9200000000000017"/>
    <x v="0"/>
    <s v="2016"/>
    <n v="45"/>
    <x v="0"/>
    <x v="0"/>
  </r>
  <r>
    <x v="4"/>
    <x v="3"/>
    <x v="1"/>
    <s v="Judy Sanchez"/>
    <d v="2016-04-01T00:00:00"/>
    <x v="1"/>
    <n v="8"/>
    <n v="15"/>
    <n v="16.32"/>
    <n v="130.56"/>
    <n v="10.560000000000002"/>
    <x v="0"/>
    <s v="2016"/>
    <n v="20"/>
    <x v="1"/>
    <x v="0"/>
  </r>
  <r>
    <x v="3"/>
    <x v="4"/>
    <x v="1"/>
    <s v="Gloria Mcdonald"/>
    <d v="2016-04-02T00:00:00"/>
    <x v="2"/>
    <n v="9"/>
    <n v="10"/>
    <n v="12.42"/>
    <n v="111.78"/>
    <n v="21.78"/>
    <x v="0"/>
    <s v="2016"/>
    <n v="44"/>
    <x v="1"/>
    <x v="0"/>
  </r>
  <r>
    <x v="3"/>
    <x v="4"/>
    <x v="1"/>
    <s v="Gary Moreno"/>
    <d v="2016-04-02T00:00:00"/>
    <x v="3"/>
    <n v="7"/>
    <n v="15"/>
    <n v="17.829999999999998"/>
    <n v="124.80999999999999"/>
    <n v="19.809999999999988"/>
    <x v="0"/>
    <s v="2016"/>
    <n v="19"/>
    <x v="0"/>
    <x v="0"/>
  </r>
  <r>
    <x v="1"/>
    <x v="1"/>
    <x v="0"/>
    <s v="Kimberly Coleman"/>
    <d v="2016-04-02T00:00:00"/>
    <x v="1"/>
    <n v="7"/>
    <n v="15"/>
    <n v="16.32"/>
    <n v="114.24000000000001"/>
    <n v="9.2400000000000091"/>
    <x v="0"/>
    <s v="2016"/>
    <n v="26"/>
    <x v="0"/>
    <x v="0"/>
  </r>
  <r>
    <x v="4"/>
    <x v="3"/>
    <x v="1"/>
    <s v="Joan Austin"/>
    <d v="2016-04-02T00:00:00"/>
    <x v="0"/>
    <n v="3"/>
    <n v="45"/>
    <n v="53.35"/>
    <n v="160.05000000000001"/>
    <n v="25.050000000000011"/>
    <x v="0"/>
    <s v="2016"/>
    <n v="32"/>
    <x v="0"/>
    <x v="0"/>
  </r>
  <r>
    <x v="4"/>
    <x v="5"/>
    <x v="1"/>
    <s v="Frank Garrett"/>
    <d v="2016-04-02T00:00:00"/>
    <x v="0"/>
    <n v="9"/>
    <n v="45"/>
    <n v="53.35"/>
    <n v="480.15000000000003"/>
    <n v="75.150000000000034"/>
    <x v="0"/>
    <s v="2016"/>
    <n v="22"/>
    <x v="0"/>
    <x v="0"/>
  </r>
  <r>
    <x v="1"/>
    <x v="0"/>
    <x v="0"/>
    <s v="Helen Dean"/>
    <d v="2016-04-02T00:00:00"/>
    <x v="2"/>
    <n v="7"/>
    <n v="10"/>
    <n v="12.42"/>
    <n v="86.94"/>
    <n v="16.939999999999998"/>
    <x v="0"/>
    <s v="2016"/>
    <n v="32"/>
    <x v="0"/>
    <x v="0"/>
  </r>
  <r>
    <x v="0"/>
    <x v="1"/>
    <x v="0"/>
    <s v="Robert Collins"/>
    <d v="2016-04-02T00:00:00"/>
    <x v="2"/>
    <n v="2"/>
    <n v="10"/>
    <n v="12.42"/>
    <n v="24.84"/>
    <n v="4.84"/>
    <x v="0"/>
    <s v="2016"/>
    <n v="39"/>
    <x v="1"/>
    <x v="0"/>
  </r>
  <r>
    <x v="0"/>
    <x v="0"/>
    <x v="0"/>
    <s v="Janice Jackson"/>
    <d v="2016-04-02T00:00:00"/>
    <x v="2"/>
    <n v="2"/>
    <n v="10"/>
    <n v="12.42"/>
    <n v="24.84"/>
    <n v="4.84"/>
    <x v="0"/>
    <s v="2016"/>
    <n v="28"/>
    <x v="0"/>
    <x v="0"/>
  </r>
  <r>
    <x v="3"/>
    <x v="3"/>
    <x v="1"/>
    <s v="Philip Rodriguez"/>
    <d v="2016-04-02T00:00:00"/>
    <x v="2"/>
    <n v="10"/>
    <n v="10"/>
    <n v="12.42"/>
    <n v="124.2"/>
    <n v="24.200000000000003"/>
    <x v="0"/>
    <s v="2016"/>
    <n v="20"/>
    <x v="1"/>
    <x v="0"/>
  </r>
  <r>
    <x v="0"/>
    <x v="0"/>
    <x v="0"/>
    <s v="Anthony Berry"/>
    <d v="2016-04-02T00:00:00"/>
    <x v="1"/>
    <n v="3"/>
    <n v="15"/>
    <n v="16.32"/>
    <n v="48.96"/>
    <n v="3.9600000000000009"/>
    <x v="0"/>
    <s v="2016"/>
    <n v="24"/>
    <x v="0"/>
    <x v="0"/>
  </r>
  <r>
    <x v="2"/>
    <x v="6"/>
    <x v="0"/>
    <s v="Sara Hawkins"/>
    <d v="2016-04-02T00:00:00"/>
    <x v="0"/>
    <n v="10"/>
    <n v="45"/>
    <n v="53.35"/>
    <n v="533.5"/>
    <n v="83.5"/>
    <x v="0"/>
    <s v="2016"/>
    <n v="32"/>
    <x v="1"/>
    <x v="0"/>
  </r>
  <r>
    <x v="0"/>
    <x v="0"/>
    <x v="0"/>
    <s v="Cynthia Brooks"/>
    <d v="2016-04-02T00:00:00"/>
    <x v="0"/>
    <n v="4"/>
    <n v="45"/>
    <n v="53.35"/>
    <n v="213.4"/>
    <n v="33.400000000000006"/>
    <x v="0"/>
    <s v="2016"/>
    <n v="30"/>
    <x v="0"/>
    <x v="0"/>
  </r>
  <r>
    <x v="4"/>
    <x v="4"/>
    <x v="1"/>
    <s v="Gary Moreno"/>
    <d v="2016-04-02T00:00:00"/>
    <x v="3"/>
    <n v="1"/>
    <n v="15"/>
    <n v="17.829999999999998"/>
    <n v="17.829999999999998"/>
    <n v="2.8299999999999983"/>
    <x v="0"/>
    <s v="2016"/>
    <n v="26"/>
    <x v="0"/>
    <x v="0"/>
  </r>
  <r>
    <x v="0"/>
    <x v="6"/>
    <x v="0"/>
    <s v="Raymond Clark"/>
    <d v="2016-04-02T00:00:00"/>
    <x v="2"/>
    <n v="6"/>
    <n v="10"/>
    <n v="12.42"/>
    <n v="74.52"/>
    <n v="14.519999999999996"/>
    <x v="0"/>
    <s v="2016"/>
    <n v="31"/>
    <x v="1"/>
    <x v="0"/>
  </r>
  <r>
    <x v="0"/>
    <x v="2"/>
    <x v="0"/>
    <s v="Lillian Burke"/>
    <d v="2016-04-03T00:00:00"/>
    <x v="2"/>
    <n v="5"/>
    <n v="10"/>
    <n v="12.42"/>
    <n v="62.1"/>
    <n v="12.100000000000001"/>
    <x v="0"/>
    <s v="2016"/>
    <n v="40"/>
    <x v="1"/>
    <x v="0"/>
  </r>
  <r>
    <x v="2"/>
    <x v="2"/>
    <x v="0"/>
    <s v="Alice Davis"/>
    <d v="2016-04-03T00:00:00"/>
    <x v="3"/>
    <n v="7"/>
    <n v="15"/>
    <n v="17.829999999999998"/>
    <n v="124.80999999999999"/>
    <n v="19.809999999999988"/>
    <x v="0"/>
    <s v="2016"/>
    <n v="36"/>
    <x v="1"/>
    <x v="0"/>
  </r>
  <r>
    <x v="0"/>
    <x v="0"/>
    <x v="0"/>
    <s v="Helen Dean"/>
    <d v="2016-04-03T00:00:00"/>
    <x v="2"/>
    <n v="5"/>
    <n v="10"/>
    <n v="12.42"/>
    <n v="62.1"/>
    <n v="12.100000000000001"/>
    <x v="0"/>
    <s v="2016"/>
    <n v="45"/>
    <x v="0"/>
    <x v="0"/>
  </r>
  <r>
    <x v="1"/>
    <x v="2"/>
    <x v="0"/>
    <s v="Joan Cooper"/>
    <d v="2016-04-03T00:00:00"/>
    <x v="3"/>
    <n v="1"/>
    <n v="15"/>
    <n v="17.829999999999998"/>
    <n v="17.829999999999998"/>
    <n v="2.8299999999999983"/>
    <x v="0"/>
    <s v="2016"/>
    <n v="17"/>
    <x v="1"/>
    <x v="0"/>
  </r>
  <r>
    <x v="4"/>
    <x v="3"/>
    <x v="1"/>
    <s v="Joseph Willis"/>
    <d v="2016-04-03T00:00:00"/>
    <x v="1"/>
    <n v="6"/>
    <n v="15"/>
    <n v="16.32"/>
    <n v="97.92"/>
    <n v="7.9200000000000017"/>
    <x v="0"/>
    <s v="2016"/>
    <n v="40"/>
    <x v="1"/>
    <x v="0"/>
  </r>
  <r>
    <x v="3"/>
    <x v="3"/>
    <x v="1"/>
    <s v="Craig Reyes"/>
    <d v="2016-04-03T00:00:00"/>
    <x v="1"/>
    <n v="3"/>
    <n v="15"/>
    <n v="16.32"/>
    <n v="48.96"/>
    <n v="3.9600000000000009"/>
    <x v="0"/>
    <s v="2016"/>
    <n v="22"/>
    <x v="1"/>
    <x v="0"/>
  </r>
  <r>
    <x v="2"/>
    <x v="0"/>
    <x v="0"/>
    <s v="Juan Reed"/>
    <d v="2016-04-03T00:00:00"/>
    <x v="2"/>
    <n v="5"/>
    <n v="10"/>
    <n v="12.42"/>
    <n v="62.1"/>
    <n v="12.100000000000001"/>
    <x v="0"/>
    <s v="2016"/>
    <n v="25"/>
    <x v="0"/>
    <x v="0"/>
  </r>
  <r>
    <x v="4"/>
    <x v="7"/>
    <x v="1"/>
    <s v="Laura Mcdonald"/>
    <d v="2016-04-03T00:00:00"/>
    <x v="2"/>
    <n v="6"/>
    <n v="10"/>
    <n v="12.42"/>
    <n v="74.52"/>
    <n v="14.519999999999996"/>
    <x v="0"/>
    <s v="2016"/>
    <n v="23"/>
    <x v="1"/>
    <x v="0"/>
  </r>
  <r>
    <x v="0"/>
    <x v="0"/>
    <x v="0"/>
    <s v="Harold Daniels"/>
    <d v="2016-04-03T00:00:00"/>
    <x v="2"/>
    <n v="1"/>
    <n v="10"/>
    <n v="12.42"/>
    <n v="12.42"/>
    <n v="2.42"/>
    <x v="0"/>
    <s v="2016"/>
    <n v="27"/>
    <x v="1"/>
    <x v="0"/>
  </r>
  <r>
    <x v="2"/>
    <x v="2"/>
    <x v="0"/>
    <s v="Joshua Diaz"/>
    <d v="2016-04-03T00:00:00"/>
    <x v="3"/>
    <n v="1"/>
    <n v="15"/>
    <n v="17.829999999999998"/>
    <n v="17.829999999999998"/>
    <n v="2.8299999999999983"/>
    <x v="0"/>
    <s v="2016"/>
    <n v="20"/>
    <x v="1"/>
    <x v="0"/>
  </r>
  <r>
    <x v="4"/>
    <x v="3"/>
    <x v="1"/>
    <s v="Stephen Murray"/>
    <d v="2016-04-04T00:00:00"/>
    <x v="0"/>
    <n v="1"/>
    <n v="45"/>
    <n v="53.35"/>
    <n v="53.35"/>
    <n v="8.3500000000000014"/>
    <x v="0"/>
    <s v="2016"/>
    <n v="31"/>
    <x v="1"/>
    <x v="0"/>
  </r>
  <r>
    <x v="2"/>
    <x v="2"/>
    <x v="0"/>
    <s v="Eric Robertson"/>
    <d v="2016-04-04T00:00:00"/>
    <x v="2"/>
    <n v="4"/>
    <n v="10"/>
    <n v="12.42"/>
    <n v="49.68"/>
    <n v="9.68"/>
    <x v="0"/>
    <s v="2016"/>
    <n v="30"/>
    <x v="1"/>
    <x v="0"/>
  </r>
  <r>
    <x v="3"/>
    <x v="3"/>
    <x v="1"/>
    <s v="Michelle Allen"/>
    <d v="2016-04-04T00:00:00"/>
    <x v="1"/>
    <n v="4"/>
    <n v="15"/>
    <n v="16.32"/>
    <n v="65.28"/>
    <n v="5.2800000000000011"/>
    <x v="0"/>
    <s v="2016"/>
    <n v="28"/>
    <x v="1"/>
    <x v="0"/>
  </r>
  <r>
    <x v="1"/>
    <x v="6"/>
    <x v="0"/>
    <s v="Benjamin Phillips"/>
    <d v="2016-04-04T00:00:00"/>
    <x v="3"/>
    <n v="8"/>
    <n v="15"/>
    <n v="17.829999999999998"/>
    <n v="142.63999999999999"/>
    <n v="22.639999999999986"/>
    <x v="0"/>
    <s v="2016"/>
    <n v="30"/>
    <x v="0"/>
    <x v="0"/>
  </r>
  <r>
    <x v="4"/>
    <x v="5"/>
    <x v="1"/>
    <s v="Gerald Mcdonald"/>
    <d v="2016-04-04T00:00:00"/>
    <x v="3"/>
    <n v="3"/>
    <n v="15"/>
    <n v="17.829999999999998"/>
    <n v="53.489999999999995"/>
    <n v="8.4899999999999949"/>
    <x v="0"/>
    <s v="2016"/>
    <n v="34"/>
    <x v="0"/>
    <x v="0"/>
  </r>
  <r>
    <x v="0"/>
    <x v="1"/>
    <x v="0"/>
    <s v="Maria Hughes"/>
    <d v="2016-04-04T00:00:00"/>
    <x v="2"/>
    <n v="7"/>
    <n v="10"/>
    <n v="12.42"/>
    <n v="86.94"/>
    <n v="16.939999999999998"/>
    <x v="0"/>
    <s v="2016"/>
    <n v="25"/>
    <x v="0"/>
    <x v="0"/>
  </r>
  <r>
    <x v="2"/>
    <x v="0"/>
    <x v="0"/>
    <s v="Lawrence Ruiz"/>
    <d v="2016-04-04T00:00:00"/>
    <x v="0"/>
    <n v="8"/>
    <n v="45"/>
    <n v="53.35"/>
    <n v="426.8"/>
    <n v="66.800000000000011"/>
    <x v="0"/>
    <s v="2016"/>
    <n v="27"/>
    <x v="1"/>
    <x v="0"/>
  </r>
  <r>
    <x v="0"/>
    <x v="2"/>
    <x v="0"/>
    <s v="Susan Watkins"/>
    <d v="2016-04-04T00:00:00"/>
    <x v="0"/>
    <n v="7"/>
    <n v="45"/>
    <n v="53.35"/>
    <n v="373.45"/>
    <n v="58.449999999999989"/>
    <x v="0"/>
    <s v="2016"/>
    <n v="27"/>
    <x v="0"/>
    <x v="0"/>
  </r>
  <r>
    <x v="0"/>
    <x v="6"/>
    <x v="0"/>
    <s v="Clarence Mason"/>
    <d v="2016-04-04T00:00:00"/>
    <x v="0"/>
    <n v="10"/>
    <n v="45"/>
    <n v="53.35"/>
    <n v="533.5"/>
    <n v="83.5"/>
    <x v="0"/>
    <s v="2016"/>
    <n v="27"/>
    <x v="0"/>
    <x v="0"/>
  </r>
  <r>
    <x v="0"/>
    <x v="0"/>
    <x v="0"/>
    <s v="Gloria Harper"/>
    <d v="2016-04-05T00:00:00"/>
    <x v="1"/>
    <n v="1"/>
    <n v="15"/>
    <n v="16.32"/>
    <n v="16.32"/>
    <n v="1.3200000000000003"/>
    <x v="0"/>
    <s v="2016"/>
    <n v="36"/>
    <x v="0"/>
    <x v="0"/>
  </r>
  <r>
    <x v="0"/>
    <x v="1"/>
    <x v="0"/>
    <s v="Dorothy Baker"/>
    <d v="2016-04-05T00:00:00"/>
    <x v="3"/>
    <n v="7"/>
    <n v="15"/>
    <n v="17.829999999999998"/>
    <n v="124.80999999999999"/>
    <n v="19.809999999999988"/>
    <x v="0"/>
    <s v="2016"/>
    <n v="22"/>
    <x v="1"/>
    <x v="0"/>
  </r>
  <r>
    <x v="3"/>
    <x v="3"/>
    <x v="1"/>
    <s v="Shirley Chavez"/>
    <d v="2016-04-05T00:00:00"/>
    <x v="1"/>
    <n v="6"/>
    <n v="15"/>
    <n v="16.32"/>
    <n v="97.92"/>
    <n v="7.9200000000000017"/>
    <x v="0"/>
    <s v="2016"/>
    <n v="39"/>
    <x v="0"/>
    <x v="0"/>
  </r>
  <r>
    <x v="4"/>
    <x v="3"/>
    <x v="1"/>
    <s v="Jennifer Adams"/>
    <d v="2016-04-05T00:00:00"/>
    <x v="0"/>
    <n v="2"/>
    <n v="45"/>
    <n v="53.35"/>
    <n v="106.7"/>
    <n v="16.700000000000003"/>
    <x v="0"/>
    <s v="2016"/>
    <n v="31"/>
    <x v="0"/>
    <x v="0"/>
  </r>
  <r>
    <x v="2"/>
    <x v="6"/>
    <x v="0"/>
    <s v="Irene Franklin"/>
    <d v="2016-04-05T00:00:00"/>
    <x v="1"/>
    <n v="2"/>
    <n v="15"/>
    <n v="16.32"/>
    <n v="32.64"/>
    <n v="2.6400000000000006"/>
    <x v="0"/>
    <s v="2016"/>
    <n v="40"/>
    <x v="0"/>
    <x v="0"/>
  </r>
  <r>
    <x v="0"/>
    <x v="2"/>
    <x v="0"/>
    <s v="Kevin Torres"/>
    <d v="2016-04-05T00:00:00"/>
    <x v="0"/>
    <n v="3"/>
    <n v="45"/>
    <n v="53.35"/>
    <n v="160.05000000000001"/>
    <n v="25.050000000000011"/>
    <x v="0"/>
    <s v="2016"/>
    <n v="28"/>
    <x v="0"/>
    <x v="0"/>
  </r>
  <r>
    <x v="4"/>
    <x v="5"/>
    <x v="1"/>
    <s v="Nicholas Nguyen"/>
    <d v="2016-04-05T00:00:00"/>
    <x v="1"/>
    <n v="5"/>
    <n v="15"/>
    <n v="16.32"/>
    <n v="81.599999999999994"/>
    <n v="6.5999999999999943"/>
    <x v="0"/>
    <s v="2016"/>
    <n v="25"/>
    <x v="0"/>
    <x v="0"/>
  </r>
  <r>
    <x v="0"/>
    <x v="0"/>
    <x v="0"/>
    <s v="Nancy Stephens"/>
    <d v="2016-04-05T00:00:00"/>
    <x v="0"/>
    <n v="3"/>
    <n v="45"/>
    <n v="53.35"/>
    <n v="160.05000000000001"/>
    <n v="25.050000000000011"/>
    <x v="0"/>
    <s v="2016"/>
    <n v="20"/>
    <x v="1"/>
    <x v="0"/>
  </r>
  <r>
    <x v="2"/>
    <x v="1"/>
    <x v="0"/>
    <s v="Cynthia Lewis"/>
    <d v="2016-04-05T00:00:00"/>
    <x v="2"/>
    <n v="7"/>
    <n v="10"/>
    <n v="12.42"/>
    <n v="86.94"/>
    <n v="16.939999999999998"/>
    <x v="0"/>
    <s v="2016"/>
    <n v="44"/>
    <x v="0"/>
    <x v="0"/>
  </r>
  <r>
    <x v="2"/>
    <x v="1"/>
    <x v="0"/>
    <s v="Harold Matthews"/>
    <d v="2016-04-05T00:00:00"/>
    <x v="0"/>
    <n v="3"/>
    <n v="45"/>
    <n v="53.35"/>
    <n v="160.05000000000001"/>
    <n v="25.050000000000011"/>
    <x v="0"/>
    <s v="2016"/>
    <n v="24"/>
    <x v="1"/>
    <x v="0"/>
  </r>
  <r>
    <x v="2"/>
    <x v="1"/>
    <x v="0"/>
    <s v="Ruth Fields"/>
    <d v="2016-04-05T00:00:00"/>
    <x v="2"/>
    <n v="2"/>
    <n v="10"/>
    <n v="12.42"/>
    <n v="24.84"/>
    <n v="4.84"/>
    <x v="0"/>
    <s v="2016"/>
    <n v="43"/>
    <x v="0"/>
    <x v="0"/>
  </r>
  <r>
    <x v="3"/>
    <x v="4"/>
    <x v="1"/>
    <s v="Carl Lawson"/>
    <d v="2016-04-05T00:00:00"/>
    <x v="1"/>
    <n v="4"/>
    <n v="15"/>
    <n v="16.32"/>
    <n v="65.28"/>
    <n v="5.2800000000000011"/>
    <x v="0"/>
    <s v="2016"/>
    <n v="27"/>
    <x v="1"/>
    <x v="0"/>
  </r>
  <r>
    <x v="3"/>
    <x v="5"/>
    <x v="1"/>
    <s v="Benjamin Carpenter"/>
    <d v="2016-04-05T00:00:00"/>
    <x v="2"/>
    <n v="10"/>
    <n v="10"/>
    <n v="12.42"/>
    <n v="124.2"/>
    <n v="24.200000000000003"/>
    <x v="0"/>
    <s v="2016"/>
    <n v="39"/>
    <x v="1"/>
    <x v="0"/>
  </r>
  <r>
    <x v="0"/>
    <x v="2"/>
    <x v="0"/>
    <s v="Aaron Morris"/>
    <d v="2016-04-05T00:00:00"/>
    <x v="0"/>
    <n v="8"/>
    <n v="45"/>
    <n v="53.35"/>
    <n v="426.8"/>
    <n v="66.800000000000011"/>
    <x v="0"/>
    <s v="2016"/>
    <n v="41"/>
    <x v="0"/>
    <x v="0"/>
  </r>
  <r>
    <x v="2"/>
    <x v="0"/>
    <x v="0"/>
    <s v="Lillian Wood"/>
    <d v="2016-04-05T00:00:00"/>
    <x v="3"/>
    <n v="1"/>
    <n v="15"/>
    <n v="17.829999999999998"/>
    <n v="17.829999999999998"/>
    <n v="2.8299999999999983"/>
    <x v="0"/>
    <s v="2016"/>
    <n v="35"/>
    <x v="0"/>
    <x v="0"/>
  </r>
  <r>
    <x v="0"/>
    <x v="0"/>
    <x v="0"/>
    <s v="Irene Wells"/>
    <d v="2016-04-06T00:00:00"/>
    <x v="1"/>
    <n v="4"/>
    <n v="15"/>
    <n v="16.32"/>
    <n v="65.28"/>
    <n v="5.2800000000000011"/>
    <x v="0"/>
    <s v="2016"/>
    <n v="22"/>
    <x v="1"/>
    <x v="0"/>
  </r>
  <r>
    <x v="0"/>
    <x v="2"/>
    <x v="0"/>
    <s v="Eugene Schmidt"/>
    <d v="2016-04-06T00:00:00"/>
    <x v="0"/>
    <n v="4"/>
    <n v="45"/>
    <n v="53.35"/>
    <n v="213.4"/>
    <n v="33.400000000000006"/>
    <x v="0"/>
    <s v="2016"/>
    <n v="31"/>
    <x v="1"/>
    <x v="0"/>
  </r>
  <r>
    <x v="1"/>
    <x v="0"/>
    <x v="0"/>
    <s v="Randy Burton"/>
    <d v="2016-04-06T00:00:00"/>
    <x v="2"/>
    <n v="4"/>
    <n v="10"/>
    <n v="12.42"/>
    <n v="49.68"/>
    <n v="9.68"/>
    <x v="0"/>
    <s v="2016"/>
    <n v="20"/>
    <x v="0"/>
    <x v="0"/>
  </r>
  <r>
    <x v="1"/>
    <x v="0"/>
    <x v="0"/>
    <s v="Louis Marshall"/>
    <d v="2016-04-06T00:00:00"/>
    <x v="3"/>
    <n v="4"/>
    <n v="15"/>
    <n v="17.829999999999998"/>
    <n v="71.319999999999993"/>
    <n v="11.319999999999993"/>
    <x v="0"/>
    <s v="2016"/>
    <n v="24"/>
    <x v="1"/>
    <x v="0"/>
  </r>
  <r>
    <x v="1"/>
    <x v="2"/>
    <x v="0"/>
    <s v="Ann Duncan"/>
    <d v="2016-04-06T00:00:00"/>
    <x v="2"/>
    <n v="10"/>
    <n v="10"/>
    <n v="12.42"/>
    <n v="124.2"/>
    <n v="24.200000000000003"/>
    <x v="0"/>
    <s v="2016"/>
    <n v="21"/>
    <x v="0"/>
    <x v="0"/>
  </r>
  <r>
    <x v="0"/>
    <x v="0"/>
    <x v="0"/>
    <s v="Katherine Hayes"/>
    <d v="2016-04-06T00:00:00"/>
    <x v="2"/>
    <n v="6"/>
    <n v="10"/>
    <n v="12.42"/>
    <n v="74.52"/>
    <n v="14.519999999999996"/>
    <x v="0"/>
    <s v="2016"/>
    <n v="44"/>
    <x v="0"/>
    <x v="0"/>
  </r>
  <r>
    <x v="3"/>
    <x v="3"/>
    <x v="1"/>
    <s v="Arthur Green"/>
    <d v="2016-04-06T00:00:00"/>
    <x v="0"/>
    <n v="6"/>
    <n v="45"/>
    <n v="53.35"/>
    <n v="320.10000000000002"/>
    <n v="50.100000000000023"/>
    <x v="0"/>
    <s v="2016"/>
    <n v="20"/>
    <x v="0"/>
    <x v="0"/>
  </r>
  <r>
    <x v="3"/>
    <x v="4"/>
    <x v="1"/>
    <s v="Martha Harper"/>
    <d v="2016-04-06T00:00:00"/>
    <x v="0"/>
    <n v="9"/>
    <n v="45"/>
    <n v="53.35"/>
    <n v="480.15000000000003"/>
    <n v="75.150000000000034"/>
    <x v="0"/>
    <s v="2016"/>
    <n v="38"/>
    <x v="1"/>
    <x v="0"/>
  </r>
  <r>
    <x v="4"/>
    <x v="5"/>
    <x v="1"/>
    <s v="Andrew Adams"/>
    <d v="2016-04-06T00:00:00"/>
    <x v="1"/>
    <n v="6"/>
    <n v="15"/>
    <n v="16.32"/>
    <n v="97.92"/>
    <n v="7.9200000000000017"/>
    <x v="0"/>
    <s v="2016"/>
    <n v="34"/>
    <x v="1"/>
    <x v="0"/>
  </r>
  <r>
    <x v="2"/>
    <x v="1"/>
    <x v="0"/>
    <s v="Rebecca Williams"/>
    <d v="2016-04-06T00:00:00"/>
    <x v="1"/>
    <n v="1"/>
    <n v="15"/>
    <n v="16.32"/>
    <n v="16.32"/>
    <n v="1.3200000000000003"/>
    <x v="0"/>
    <s v="2016"/>
    <n v="37"/>
    <x v="0"/>
    <x v="0"/>
  </r>
  <r>
    <x v="3"/>
    <x v="4"/>
    <x v="1"/>
    <s v="Marilyn Franklin"/>
    <d v="2016-04-06T00:00:00"/>
    <x v="2"/>
    <n v="6"/>
    <n v="10"/>
    <n v="12.42"/>
    <n v="74.52"/>
    <n v="14.519999999999996"/>
    <x v="0"/>
    <s v="2016"/>
    <n v="33"/>
    <x v="0"/>
    <x v="0"/>
  </r>
  <r>
    <x v="2"/>
    <x v="2"/>
    <x v="0"/>
    <s v="Eugene Hughes"/>
    <d v="2016-04-07T00:00:00"/>
    <x v="0"/>
    <n v="6"/>
    <n v="45"/>
    <n v="53.35"/>
    <n v="320.10000000000002"/>
    <n v="50.100000000000023"/>
    <x v="0"/>
    <s v="2016"/>
    <n v="18"/>
    <x v="0"/>
    <x v="0"/>
  </r>
  <r>
    <x v="3"/>
    <x v="4"/>
    <x v="1"/>
    <s v="Gloria Fisher"/>
    <d v="2016-04-07T00:00:00"/>
    <x v="3"/>
    <n v="7"/>
    <n v="15"/>
    <n v="17.829999999999998"/>
    <n v="124.80999999999999"/>
    <n v="19.809999999999988"/>
    <x v="0"/>
    <s v="2016"/>
    <n v="23"/>
    <x v="1"/>
    <x v="0"/>
  </r>
  <r>
    <x v="0"/>
    <x v="1"/>
    <x v="0"/>
    <s v="Jacqueline Wheeler"/>
    <d v="2016-04-07T00:00:00"/>
    <x v="0"/>
    <n v="3"/>
    <n v="45"/>
    <n v="53.35"/>
    <n v="160.05000000000001"/>
    <n v="25.050000000000011"/>
    <x v="0"/>
    <s v="2016"/>
    <n v="32"/>
    <x v="0"/>
    <x v="0"/>
  </r>
  <r>
    <x v="4"/>
    <x v="5"/>
    <x v="1"/>
    <s v="Dennis Fields"/>
    <d v="2016-04-07T00:00:00"/>
    <x v="0"/>
    <n v="9"/>
    <n v="45"/>
    <n v="53.35"/>
    <n v="480.15000000000003"/>
    <n v="75.150000000000034"/>
    <x v="0"/>
    <s v="2016"/>
    <n v="45"/>
    <x v="1"/>
    <x v="0"/>
  </r>
  <r>
    <x v="2"/>
    <x v="6"/>
    <x v="0"/>
    <s v="Debra Gutierrez"/>
    <d v="2016-04-07T00:00:00"/>
    <x v="3"/>
    <n v="6"/>
    <n v="15"/>
    <n v="17.829999999999998"/>
    <n v="106.97999999999999"/>
    <n v="16.97999999999999"/>
    <x v="0"/>
    <s v="2016"/>
    <n v="23"/>
    <x v="0"/>
    <x v="0"/>
  </r>
  <r>
    <x v="3"/>
    <x v="3"/>
    <x v="1"/>
    <s v="Michelle Allen"/>
    <d v="2016-04-07T00:00:00"/>
    <x v="0"/>
    <n v="1"/>
    <n v="45"/>
    <n v="53.35"/>
    <n v="53.35"/>
    <n v="8.3500000000000014"/>
    <x v="0"/>
    <s v="2016"/>
    <n v="29"/>
    <x v="0"/>
    <x v="0"/>
  </r>
  <r>
    <x v="0"/>
    <x v="2"/>
    <x v="0"/>
    <s v="Walter Kennedy"/>
    <d v="2016-04-07T00:00:00"/>
    <x v="0"/>
    <n v="7"/>
    <n v="45"/>
    <n v="53.35"/>
    <n v="373.45"/>
    <n v="58.449999999999989"/>
    <x v="0"/>
    <s v="2016"/>
    <n v="43"/>
    <x v="0"/>
    <x v="0"/>
  </r>
  <r>
    <x v="0"/>
    <x v="1"/>
    <x v="0"/>
    <s v="Edward Wells"/>
    <d v="2016-04-07T00:00:00"/>
    <x v="2"/>
    <n v="8"/>
    <n v="10"/>
    <n v="12.42"/>
    <n v="99.36"/>
    <n v="19.36"/>
    <x v="0"/>
    <s v="2016"/>
    <n v="42"/>
    <x v="1"/>
    <x v="0"/>
  </r>
  <r>
    <x v="3"/>
    <x v="4"/>
    <x v="1"/>
    <s v="Teresa Payne"/>
    <d v="2016-04-07T00:00:00"/>
    <x v="1"/>
    <n v="2"/>
    <n v="15"/>
    <n v="16.32"/>
    <n v="32.64"/>
    <n v="2.6400000000000006"/>
    <x v="0"/>
    <s v="2016"/>
    <n v="19"/>
    <x v="0"/>
    <x v="0"/>
  </r>
  <r>
    <x v="0"/>
    <x v="0"/>
    <x v="0"/>
    <s v="Anna Wheeler"/>
    <d v="2016-04-07T00:00:00"/>
    <x v="2"/>
    <n v="3"/>
    <n v="10"/>
    <n v="12.42"/>
    <n v="37.26"/>
    <n v="7.259999999999998"/>
    <x v="0"/>
    <s v="2016"/>
    <n v="29"/>
    <x v="1"/>
    <x v="0"/>
  </r>
  <r>
    <x v="2"/>
    <x v="2"/>
    <x v="0"/>
    <s v="Shirley Rivera"/>
    <d v="2016-04-07T00:00:00"/>
    <x v="2"/>
    <n v="6"/>
    <n v="10"/>
    <n v="12.42"/>
    <n v="74.52"/>
    <n v="14.519999999999996"/>
    <x v="0"/>
    <s v="2016"/>
    <n v="43"/>
    <x v="0"/>
    <x v="0"/>
  </r>
  <r>
    <x v="3"/>
    <x v="4"/>
    <x v="1"/>
    <s v="Roger Bell"/>
    <d v="2016-04-07T00:00:00"/>
    <x v="2"/>
    <n v="1"/>
    <n v="10"/>
    <n v="12.42"/>
    <n v="12.42"/>
    <n v="2.42"/>
    <x v="0"/>
    <s v="2016"/>
    <n v="28"/>
    <x v="1"/>
    <x v="0"/>
  </r>
  <r>
    <x v="3"/>
    <x v="3"/>
    <x v="1"/>
    <s v="Denise Henry"/>
    <d v="2016-04-07T00:00:00"/>
    <x v="2"/>
    <n v="1"/>
    <n v="10"/>
    <n v="12.42"/>
    <n v="12.42"/>
    <n v="2.42"/>
    <x v="0"/>
    <s v="2016"/>
    <n v="17"/>
    <x v="0"/>
    <x v="0"/>
  </r>
  <r>
    <x v="4"/>
    <x v="3"/>
    <x v="1"/>
    <s v="Terry Nguyen"/>
    <d v="2016-04-08T00:00:00"/>
    <x v="2"/>
    <n v="6"/>
    <n v="10"/>
    <n v="12.42"/>
    <n v="74.52"/>
    <n v="14.519999999999996"/>
    <x v="0"/>
    <s v="2016"/>
    <n v="39"/>
    <x v="0"/>
    <x v="0"/>
  </r>
  <r>
    <x v="3"/>
    <x v="5"/>
    <x v="1"/>
    <s v="Howard Nelson"/>
    <d v="2016-04-08T00:00:00"/>
    <x v="2"/>
    <n v="5"/>
    <n v="10"/>
    <n v="12.42"/>
    <n v="62.1"/>
    <n v="12.100000000000001"/>
    <x v="0"/>
    <s v="2016"/>
    <n v="19"/>
    <x v="0"/>
    <x v="0"/>
  </r>
  <r>
    <x v="2"/>
    <x v="0"/>
    <x v="0"/>
    <s v="Emily Patterson"/>
    <d v="2016-04-08T00:00:00"/>
    <x v="2"/>
    <n v="4"/>
    <n v="10"/>
    <n v="12.42"/>
    <n v="49.68"/>
    <n v="9.68"/>
    <x v="0"/>
    <s v="2016"/>
    <n v="19"/>
    <x v="1"/>
    <x v="0"/>
  </r>
  <r>
    <x v="2"/>
    <x v="2"/>
    <x v="0"/>
    <s v="Roy Rivera"/>
    <d v="2016-04-08T00:00:00"/>
    <x v="1"/>
    <n v="4"/>
    <n v="15"/>
    <n v="16.32"/>
    <n v="65.28"/>
    <n v="5.2800000000000011"/>
    <x v="0"/>
    <s v="2016"/>
    <n v="43"/>
    <x v="0"/>
    <x v="0"/>
  </r>
  <r>
    <x v="0"/>
    <x v="0"/>
    <x v="0"/>
    <s v="Kenneth Lane"/>
    <d v="2016-04-08T00:00:00"/>
    <x v="0"/>
    <n v="2"/>
    <n v="45"/>
    <n v="53.35"/>
    <n v="106.7"/>
    <n v="16.700000000000003"/>
    <x v="0"/>
    <s v="2016"/>
    <n v="31"/>
    <x v="1"/>
    <x v="0"/>
  </r>
  <r>
    <x v="3"/>
    <x v="4"/>
    <x v="1"/>
    <s v="Kenneth West"/>
    <d v="2016-04-08T00:00:00"/>
    <x v="3"/>
    <n v="7"/>
    <n v="15"/>
    <n v="17.829999999999998"/>
    <n v="124.80999999999999"/>
    <n v="19.809999999999988"/>
    <x v="0"/>
    <s v="2016"/>
    <n v="25"/>
    <x v="0"/>
    <x v="0"/>
  </r>
  <r>
    <x v="1"/>
    <x v="1"/>
    <x v="0"/>
    <s v="Cheryl Howard"/>
    <d v="2016-04-08T00:00:00"/>
    <x v="1"/>
    <n v="4"/>
    <n v="15"/>
    <n v="16.32"/>
    <n v="65.28"/>
    <n v="5.2800000000000011"/>
    <x v="0"/>
    <s v="2016"/>
    <n v="22"/>
    <x v="0"/>
    <x v="0"/>
  </r>
  <r>
    <x v="3"/>
    <x v="5"/>
    <x v="1"/>
    <s v="Sandra Bowman"/>
    <d v="2016-04-08T00:00:00"/>
    <x v="3"/>
    <n v="10"/>
    <n v="15"/>
    <n v="17.829999999999998"/>
    <n v="178.29999999999998"/>
    <n v="28.299999999999983"/>
    <x v="0"/>
    <s v="2016"/>
    <n v="40"/>
    <x v="0"/>
    <x v="0"/>
  </r>
  <r>
    <x v="3"/>
    <x v="5"/>
    <x v="1"/>
    <s v="Timothy Gonzales"/>
    <d v="2016-04-08T00:00:00"/>
    <x v="2"/>
    <n v="4"/>
    <n v="10"/>
    <n v="12.42"/>
    <n v="49.68"/>
    <n v="9.68"/>
    <x v="0"/>
    <s v="2016"/>
    <n v="37"/>
    <x v="0"/>
    <x v="0"/>
  </r>
  <r>
    <x v="3"/>
    <x v="4"/>
    <x v="1"/>
    <s v="Kathy Lee"/>
    <d v="2016-04-08T00:00:00"/>
    <x v="1"/>
    <n v="4"/>
    <n v="15"/>
    <n v="16.32"/>
    <n v="65.28"/>
    <n v="5.2800000000000011"/>
    <x v="0"/>
    <s v="2016"/>
    <n v="30"/>
    <x v="0"/>
    <x v="0"/>
  </r>
  <r>
    <x v="2"/>
    <x v="0"/>
    <x v="0"/>
    <s v="Alan Allen"/>
    <d v="2016-04-08T00:00:00"/>
    <x v="2"/>
    <n v="3"/>
    <n v="10"/>
    <n v="12.42"/>
    <n v="37.26"/>
    <n v="7.259999999999998"/>
    <x v="0"/>
    <s v="2016"/>
    <n v="28"/>
    <x v="1"/>
    <x v="0"/>
  </r>
  <r>
    <x v="2"/>
    <x v="1"/>
    <x v="0"/>
    <s v="Victor Watson"/>
    <d v="2016-04-08T00:00:00"/>
    <x v="1"/>
    <n v="8"/>
    <n v="15"/>
    <n v="16.32"/>
    <n v="130.56"/>
    <n v="10.560000000000002"/>
    <x v="0"/>
    <s v="2016"/>
    <n v="24"/>
    <x v="0"/>
    <x v="0"/>
  </r>
  <r>
    <x v="0"/>
    <x v="2"/>
    <x v="0"/>
    <s v="Rose Baker"/>
    <d v="2016-04-08T00:00:00"/>
    <x v="2"/>
    <n v="1"/>
    <n v="10"/>
    <n v="12.42"/>
    <n v="12.42"/>
    <n v="2.42"/>
    <x v="0"/>
    <s v="2016"/>
    <n v="26"/>
    <x v="0"/>
    <x v="0"/>
  </r>
  <r>
    <x v="3"/>
    <x v="4"/>
    <x v="1"/>
    <s v="Michelle Phillips"/>
    <d v="2016-04-08T00:00:00"/>
    <x v="3"/>
    <n v="9"/>
    <n v="15"/>
    <n v="17.829999999999998"/>
    <n v="160.46999999999997"/>
    <n v="25.46999999999997"/>
    <x v="0"/>
    <s v="2016"/>
    <n v="32"/>
    <x v="0"/>
    <x v="0"/>
  </r>
  <r>
    <x v="1"/>
    <x v="0"/>
    <x v="0"/>
    <s v="Tina Jones"/>
    <d v="2016-04-09T00:00:00"/>
    <x v="0"/>
    <n v="1"/>
    <n v="45"/>
    <n v="53.35"/>
    <n v="53.35"/>
    <n v="8.3500000000000014"/>
    <x v="0"/>
    <s v="2016"/>
    <n v="26"/>
    <x v="0"/>
    <x v="0"/>
  </r>
  <r>
    <x v="1"/>
    <x v="1"/>
    <x v="0"/>
    <s v="Todd Miller"/>
    <d v="2016-04-09T00:00:00"/>
    <x v="0"/>
    <n v="1"/>
    <n v="45"/>
    <n v="53.35"/>
    <n v="53.35"/>
    <n v="8.3500000000000014"/>
    <x v="0"/>
    <s v="2016"/>
    <n v="44"/>
    <x v="0"/>
    <x v="0"/>
  </r>
  <r>
    <x v="3"/>
    <x v="4"/>
    <x v="1"/>
    <s v="Ruby Taylor"/>
    <d v="2016-04-09T00:00:00"/>
    <x v="1"/>
    <n v="6"/>
    <n v="15"/>
    <n v="16.32"/>
    <n v="97.92"/>
    <n v="7.9200000000000017"/>
    <x v="0"/>
    <s v="2016"/>
    <n v="32"/>
    <x v="1"/>
    <x v="0"/>
  </r>
  <r>
    <x v="3"/>
    <x v="3"/>
    <x v="1"/>
    <s v="Earl Morales"/>
    <d v="2016-04-09T00:00:00"/>
    <x v="2"/>
    <n v="8"/>
    <n v="10"/>
    <n v="12.42"/>
    <n v="99.36"/>
    <n v="19.36"/>
    <x v="0"/>
    <s v="2016"/>
    <n v="36"/>
    <x v="0"/>
    <x v="0"/>
  </r>
  <r>
    <x v="2"/>
    <x v="1"/>
    <x v="0"/>
    <s v="Joseph Foster"/>
    <d v="2016-04-09T00:00:00"/>
    <x v="1"/>
    <n v="1"/>
    <n v="15"/>
    <n v="16.32"/>
    <n v="16.32"/>
    <n v="1.3200000000000003"/>
    <x v="0"/>
    <s v="2016"/>
    <n v="34"/>
    <x v="1"/>
    <x v="0"/>
  </r>
  <r>
    <x v="1"/>
    <x v="0"/>
    <x v="0"/>
    <s v="Louis Mason"/>
    <d v="2016-04-09T00:00:00"/>
    <x v="3"/>
    <n v="7"/>
    <n v="15"/>
    <n v="17.829999999999998"/>
    <n v="124.80999999999999"/>
    <n v="19.809999999999988"/>
    <x v="0"/>
    <s v="2016"/>
    <n v="39"/>
    <x v="0"/>
    <x v="0"/>
  </r>
  <r>
    <x v="4"/>
    <x v="4"/>
    <x v="1"/>
    <s v="Joyce Myers"/>
    <d v="2016-04-09T00:00:00"/>
    <x v="0"/>
    <n v="1"/>
    <n v="45"/>
    <n v="53.35"/>
    <n v="53.35"/>
    <n v="8.3500000000000014"/>
    <x v="0"/>
    <s v="2016"/>
    <n v="30"/>
    <x v="0"/>
    <x v="0"/>
  </r>
  <r>
    <x v="3"/>
    <x v="4"/>
    <x v="1"/>
    <s v="Gloria Fisher"/>
    <d v="2016-04-09T00:00:00"/>
    <x v="3"/>
    <n v="8"/>
    <n v="15"/>
    <n v="17.829999999999998"/>
    <n v="142.63999999999999"/>
    <n v="22.639999999999986"/>
    <x v="0"/>
    <s v="2016"/>
    <n v="19"/>
    <x v="0"/>
    <x v="0"/>
  </r>
  <r>
    <x v="2"/>
    <x v="6"/>
    <x v="0"/>
    <s v="Phyllis Grant"/>
    <d v="2016-04-09T00:00:00"/>
    <x v="2"/>
    <n v="9"/>
    <n v="10"/>
    <n v="12.42"/>
    <n v="111.78"/>
    <n v="21.78"/>
    <x v="0"/>
    <s v="2016"/>
    <n v="28"/>
    <x v="1"/>
    <x v="0"/>
  </r>
  <r>
    <x v="1"/>
    <x v="6"/>
    <x v="0"/>
    <s v="Carlos Stephens"/>
    <d v="2016-04-09T00:00:00"/>
    <x v="3"/>
    <n v="8"/>
    <n v="15"/>
    <n v="17.829999999999998"/>
    <n v="142.63999999999999"/>
    <n v="22.639999999999986"/>
    <x v="0"/>
    <s v="2016"/>
    <n v="31"/>
    <x v="1"/>
    <x v="0"/>
  </r>
  <r>
    <x v="3"/>
    <x v="5"/>
    <x v="1"/>
    <s v="Judy Lopez"/>
    <d v="2016-04-09T00:00:00"/>
    <x v="0"/>
    <n v="9"/>
    <n v="45"/>
    <n v="53.35"/>
    <n v="480.15000000000003"/>
    <n v="75.150000000000034"/>
    <x v="0"/>
    <s v="2016"/>
    <n v="23"/>
    <x v="1"/>
    <x v="0"/>
  </r>
  <r>
    <x v="1"/>
    <x v="0"/>
    <x v="0"/>
    <s v="Louis Mason"/>
    <d v="2016-04-09T00:00:00"/>
    <x v="1"/>
    <n v="10"/>
    <n v="15"/>
    <n v="16.32"/>
    <n v="163.19999999999999"/>
    <n v="13.199999999999989"/>
    <x v="0"/>
    <s v="2016"/>
    <n v="45"/>
    <x v="1"/>
    <x v="0"/>
  </r>
  <r>
    <x v="4"/>
    <x v="3"/>
    <x v="1"/>
    <s v="Craig Hicks"/>
    <d v="2016-04-09T00:00:00"/>
    <x v="0"/>
    <n v="6"/>
    <n v="45"/>
    <n v="53.35"/>
    <n v="320.10000000000002"/>
    <n v="50.100000000000023"/>
    <x v="0"/>
    <s v="2016"/>
    <n v="22"/>
    <x v="1"/>
    <x v="0"/>
  </r>
  <r>
    <x v="3"/>
    <x v="3"/>
    <x v="1"/>
    <s v="Christine Jacobs"/>
    <d v="2016-04-09T00:00:00"/>
    <x v="3"/>
    <n v="10"/>
    <n v="15"/>
    <n v="17.829999999999998"/>
    <n v="178.29999999999998"/>
    <n v="28.299999999999983"/>
    <x v="0"/>
    <s v="2016"/>
    <n v="21"/>
    <x v="0"/>
    <x v="0"/>
  </r>
  <r>
    <x v="4"/>
    <x v="4"/>
    <x v="1"/>
    <s v="Rose Matthews"/>
    <d v="2016-04-09T00:00:00"/>
    <x v="2"/>
    <n v="1"/>
    <n v="10"/>
    <n v="12.42"/>
    <n v="12.42"/>
    <n v="2.42"/>
    <x v="0"/>
    <s v="2016"/>
    <n v="34"/>
    <x v="1"/>
    <x v="0"/>
  </r>
  <r>
    <x v="2"/>
    <x v="2"/>
    <x v="0"/>
    <s v="Alice Kelly"/>
    <d v="2016-04-10T00:00:00"/>
    <x v="2"/>
    <n v="4"/>
    <n v="10"/>
    <n v="12.42"/>
    <n v="49.68"/>
    <n v="9.68"/>
    <x v="0"/>
    <s v="2016"/>
    <n v="19"/>
    <x v="1"/>
    <x v="1"/>
  </r>
  <r>
    <x v="0"/>
    <x v="0"/>
    <x v="0"/>
    <s v="Joe Ryan"/>
    <d v="2016-04-10T00:00:00"/>
    <x v="3"/>
    <n v="2"/>
    <n v="15"/>
    <n v="17.829999999999998"/>
    <n v="35.659999999999997"/>
    <n v="5.6599999999999966"/>
    <x v="0"/>
    <s v="2016"/>
    <n v="40"/>
    <x v="0"/>
    <x v="1"/>
  </r>
  <r>
    <x v="3"/>
    <x v="5"/>
    <x v="1"/>
    <s v="Nicholas Schmidt"/>
    <d v="2016-04-10T00:00:00"/>
    <x v="0"/>
    <n v="1"/>
    <n v="45"/>
    <n v="53.35"/>
    <n v="53.35"/>
    <n v="8.3500000000000014"/>
    <x v="0"/>
    <s v="2016"/>
    <n v="36"/>
    <x v="1"/>
    <x v="1"/>
  </r>
  <r>
    <x v="4"/>
    <x v="3"/>
    <x v="1"/>
    <s v="Gloria Morris"/>
    <d v="2016-04-10T00:00:00"/>
    <x v="2"/>
    <n v="8"/>
    <n v="10"/>
    <n v="12.42"/>
    <n v="99.36"/>
    <n v="19.36"/>
    <x v="0"/>
    <s v="2016"/>
    <n v="42"/>
    <x v="0"/>
    <x v="1"/>
  </r>
  <r>
    <x v="4"/>
    <x v="3"/>
    <x v="1"/>
    <s v="Terry Nguyen"/>
    <d v="2016-04-10T00:00:00"/>
    <x v="3"/>
    <n v="4"/>
    <n v="15"/>
    <n v="17.829999999999998"/>
    <n v="71.319999999999993"/>
    <n v="11.319999999999993"/>
    <x v="0"/>
    <s v="2016"/>
    <n v="45"/>
    <x v="1"/>
    <x v="1"/>
  </r>
  <r>
    <x v="1"/>
    <x v="2"/>
    <x v="0"/>
    <s v="Andrea King"/>
    <d v="2016-04-10T00:00:00"/>
    <x v="2"/>
    <n v="10"/>
    <n v="10"/>
    <n v="12.42"/>
    <n v="124.2"/>
    <n v="24.200000000000003"/>
    <x v="0"/>
    <s v="2016"/>
    <n v="39"/>
    <x v="0"/>
    <x v="1"/>
  </r>
  <r>
    <x v="0"/>
    <x v="6"/>
    <x v="0"/>
    <s v="Raymond Clark"/>
    <d v="2016-04-10T00:00:00"/>
    <x v="0"/>
    <n v="4"/>
    <n v="45"/>
    <n v="53.35"/>
    <n v="213.4"/>
    <n v="33.400000000000006"/>
    <x v="0"/>
    <s v="2016"/>
    <n v="26"/>
    <x v="0"/>
    <x v="1"/>
  </r>
  <r>
    <x v="0"/>
    <x v="2"/>
    <x v="0"/>
    <s v="Matthew Berry"/>
    <d v="2016-04-10T00:00:00"/>
    <x v="2"/>
    <n v="10"/>
    <n v="10"/>
    <n v="12.42"/>
    <n v="124.2"/>
    <n v="24.200000000000003"/>
    <x v="0"/>
    <s v="2016"/>
    <n v="29"/>
    <x v="1"/>
    <x v="1"/>
  </r>
  <r>
    <x v="0"/>
    <x v="0"/>
    <x v="0"/>
    <s v="Annie Wilson"/>
    <d v="2016-04-10T00:00:00"/>
    <x v="2"/>
    <n v="5"/>
    <n v="10"/>
    <n v="12.42"/>
    <n v="62.1"/>
    <n v="12.100000000000001"/>
    <x v="0"/>
    <s v="2016"/>
    <n v="32"/>
    <x v="0"/>
    <x v="1"/>
  </r>
  <r>
    <x v="0"/>
    <x v="0"/>
    <x v="0"/>
    <s v="Bonnie Wagner"/>
    <d v="2016-04-10T00:00:00"/>
    <x v="3"/>
    <n v="3"/>
    <n v="15"/>
    <n v="17.829999999999998"/>
    <n v="53.489999999999995"/>
    <n v="8.4899999999999949"/>
    <x v="0"/>
    <s v="2016"/>
    <n v="17"/>
    <x v="0"/>
    <x v="1"/>
  </r>
  <r>
    <x v="0"/>
    <x v="2"/>
    <x v="0"/>
    <s v="Kathryn Fox"/>
    <d v="2016-04-10T00:00:00"/>
    <x v="0"/>
    <n v="2"/>
    <n v="45"/>
    <n v="53.35"/>
    <n v="106.7"/>
    <n v="16.700000000000003"/>
    <x v="0"/>
    <s v="2016"/>
    <n v="42"/>
    <x v="1"/>
    <x v="1"/>
  </r>
  <r>
    <x v="0"/>
    <x v="0"/>
    <x v="0"/>
    <s v="Mark Alexander"/>
    <d v="2016-04-10T00:00:00"/>
    <x v="2"/>
    <n v="4"/>
    <n v="10"/>
    <n v="12.42"/>
    <n v="49.68"/>
    <n v="9.68"/>
    <x v="0"/>
    <s v="2016"/>
    <n v="19"/>
    <x v="0"/>
    <x v="1"/>
  </r>
  <r>
    <x v="3"/>
    <x v="5"/>
    <x v="1"/>
    <s v="Joan Robinson"/>
    <d v="2016-04-10T00:00:00"/>
    <x v="3"/>
    <n v="10"/>
    <n v="15"/>
    <n v="17.829999999999998"/>
    <n v="178.29999999999998"/>
    <n v="28.299999999999983"/>
    <x v="0"/>
    <s v="2016"/>
    <n v="42"/>
    <x v="0"/>
    <x v="1"/>
  </r>
  <r>
    <x v="3"/>
    <x v="5"/>
    <x v="1"/>
    <s v="Jacqueline Little"/>
    <d v="2016-04-10T00:00:00"/>
    <x v="1"/>
    <n v="10"/>
    <n v="15"/>
    <n v="16.32"/>
    <n v="163.19999999999999"/>
    <n v="13.199999999999989"/>
    <x v="0"/>
    <s v="2016"/>
    <n v="42"/>
    <x v="1"/>
    <x v="1"/>
  </r>
  <r>
    <x v="0"/>
    <x v="2"/>
    <x v="0"/>
    <s v="Jerry Smith"/>
    <d v="2016-04-10T00:00:00"/>
    <x v="2"/>
    <n v="1"/>
    <n v="10"/>
    <n v="12.42"/>
    <n v="12.42"/>
    <n v="2.42"/>
    <x v="0"/>
    <s v="2016"/>
    <n v="41"/>
    <x v="0"/>
    <x v="1"/>
  </r>
  <r>
    <x v="2"/>
    <x v="2"/>
    <x v="0"/>
    <s v="Eugene Hughes"/>
    <d v="2016-04-10T00:00:00"/>
    <x v="2"/>
    <n v="5"/>
    <n v="10"/>
    <n v="12.42"/>
    <n v="62.1"/>
    <n v="12.100000000000001"/>
    <x v="0"/>
    <s v="2016"/>
    <n v="36"/>
    <x v="1"/>
    <x v="1"/>
  </r>
  <r>
    <x v="1"/>
    <x v="0"/>
    <x v="0"/>
    <s v="Sharon Rose"/>
    <d v="2016-04-10T00:00:00"/>
    <x v="3"/>
    <n v="3"/>
    <n v="15"/>
    <n v="17.829999999999998"/>
    <n v="53.489999999999995"/>
    <n v="8.4899999999999949"/>
    <x v="0"/>
    <s v="2016"/>
    <n v="28"/>
    <x v="0"/>
    <x v="1"/>
  </r>
  <r>
    <x v="3"/>
    <x v="7"/>
    <x v="1"/>
    <s v="Sandra Hughes"/>
    <d v="2016-04-10T00:00:00"/>
    <x v="2"/>
    <n v="7"/>
    <n v="10"/>
    <n v="12.42"/>
    <n v="86.94"/>
    <n v="16.939999999999998"/>
    <x v="0"/>
    <s v="2016"/>
    <n v="38"/>
    <x v="1"/>
    <x v="1"/>
  </r>
  <r>
    <x v="3"/>
    <x v="3"/>
    <x v="1"/>
    <s v="Henry Sanders"/>
    <d v="2016-04-11T00:00:00"/>
    <x v="0"/>
    <n v="4"/>
    <n v="45"/>
    <n v="53.35"/>
    <n v="213.4"/>
    <n v="33.400000000000006"/>
    <x v="0"/>
    <s v="2016"/>
    <n v="29"/>
    <x v="0"/>
    <x v="0"/>
  </r>
  <r>
    <x v="4"/>
    <x v="4"/>
    <x v="1"/>
    <s v="Sharon Wagner"/>
    <d v="2016-04-11T00:00:00"/>
    <x v="0"/>
    <n v="10"/>
    <n v="45"/>
    <n v="53.35"/>
    <n v="533.5"/>
    <n v="83.5"/>
    <x v="0"/>
    <s v="2016"/>
    <n v="42"/>
    <x v="0"/>
    <x v="0"/>
  </r>
  <r>
    <x v="2"/>
    <x v="0"/>
    <x v="0"/>
    <s v="Phyllis Johnston"/>
    <d v="2016-04-11T00:00:00"/>
    <x v="0"/>
    <n v="8"/>
    <n v="45"/>
    <n v="53.35"/>
    <n v="426.8"/>
    <n v="66.800000000000011"/>
    <x v="0"/>
    <s v="2016"/>
    <n v="39"/>
    <x v="1"/>
    <x v="0"/>
  </r>
  <r>
    <x v="3"/>
    <x v="5"/>
    <x v="1"/>
    <s v="Willie Oliver"/>
    <d v="2016-04-11T00:00:00"/>
    <x v="3"/>
    <n v="9"/>
    <n v="15"/>
    <n v="17.829999999999998"/>
    <n v="160.46999999999997"/>
    <n v="25.46999999999997"/>
    <x v="0"/>
    <s v="2016"/>
    <n v="29"/>
    <x v="1"/>
    <x v="0"/>
  </r>
  <r>
    <x v="0"/>
    <x v="0"/>
    <x v="0"/>
    <s v="Ronald Kim"/>
    <d v="2016-04-11T00:00:00"/>
    <x v="2"/>
    <n v="3"/>
    <n v="10"/>
    <n v="12.42"/>
    <n v="37.26"/>
    <n v="7.259999999999998"/>
    <x v="0"/>
    <s v="2016"/>
    <n v="18"/>
    <x v="1"/>
    <x v="0"/>
  </r>
  <r>
    <x v="3"/>
    <x v="3"/>
    <x v="1"/>
    <s v="Gary Cook"/>
    <d v="2016-04-11T00:00:00"/>
    <x v="2"/>
    <n v="2"/>
    <n v="10"/>
    <n v="12.42"/>
    <n v="24.84"/>
    <n v="4.84"/>
    <x v="0"/>
    <s v="2016"/>
    <n v="40"/>
    <x v="1"/>
    <x v="0"/>
  </r>
  <r>
    <x v="2"/>
    <x v="0"/>
    <x v="0"/>
    <s v="Janice Jackson"/>
    <d v="2016-04-11T00:00:00"/>
    <x v="1"/>
    <n v="9"/>
    <n v="15"/>
    <n v="16.32"/>
    <n v="146.88"/>
    <n v="11.879999999999995"/>
    <x v="0"/>
    <s v="2016"/>
    <n v="35"/>
    <x v="1"/>
    <x v="0"/>
  </r>
  <r>
    <x v="3"/>
    <x v="3"/>
    <x v="1"/>
    <s v="Kimberly Lee"/>
    <d v="2016-04-11T00:00:00"/>
    <x v="2"/>
    <n v="6"/>
    <n v="10"/>
    <n v="12.42"/>
    <n v="74.52"/>
    <n v="14.519999999999996"/>
    <x v="0"/>
    <s v="2016"/>
    <n v="30"/>
    <x v="0"/>
    <x v="0"/>
  </r>
  <r>
    <x v="0"/>
    <x v="6"/>
    <x v="0"/>
    <s v="Clarence Mason"/>
    <d v="2016-04-11T00:00:00"/>
    <x v="3"/>
    <n v="3"/>
    <n v="15"/>
    <n v="17.829999999999998"/>
    <n v="53.489999999999995"/>
    <n v="8.4899999999999949"/>
    <x v="0"/>
    <s v="2016"/>
    <n v="29"/>
    <x v="1"/>
    <x v="0"/>
  </r>
  <r>
    <x v="0"/>
    <x v="1"/>
    <x v="0"/>
    <s v="Judith Wood"/>
    <d v="2016-04-11T00:00:00"/>
    <x v="0"/>
    <n v="2"/>
    <n v="45"/>
    <n v="53.35"/>
    <n v="106.7"/>
    <n v="16.700000000000003"/>
    <x v="0"/>
    <s v="2016"/>
    <n v="25"/>
    <x v="0"/>
    <x v="0"/>
  </r>
  <r>
    <x v="0"/>
    <x v="0"/>
    <x v="0"/>
    <s v="Debra Palmer"/>
    <d v="2016-04-11T00:00:00"/>
    <x v="2"/>
    <n v="4"/>
    <n v="10"/>
    <n v="12.42"/>
    <n v="49.68"/>
    <n v="9.68"/>
    <x v="0"/>
    <s v="2016"/>
    <n v="19"/>
    <x v="1"/>
    <x v="0"/>
  </r>
  <r>
    <x v="1"/>
    <x v="2"/>
    <x v="0"/>
    <s v="Jennifer White"/>
    <d v="2016-04-11T00:00:00"/>
    <x v="2"/>
    <n v="3"/>
    <n v="10"/>
    <n v="12.42"/>
    <n v="37.26"/>
    <n v="7.259999999999998"/>
    <x v="0"/>
    <s v="2016"/>
    <n v="32"/>
    <x v="0"/>
    <x v="0"/>
  </r>
  <r>
    <x v="0"/>
    <x v="0"/>
    <x v="0"/>
    <s v="Harold Daniels"/>
    <d v="2016-04-12T00:00:00"/>
    <x v="2"/>
    <n v="8"/>
    <n v="10"/>
    <n v="12.42"/>
    <n v="99.36"/>
    <n v="19.36"/>
    <x v="0"/>
    <s v="2016"/>
    <n v="39"/>
    <x v="1"/>
    <x v="0"/>
  </r>
  <r>
    <x v="3"/>
    <x v="4"/>
    <x v="1"/>
    <s v="Janet Stewart"/>
    <d v="2016-04-12T00:00:00"/>
    <x v="2"/>
    <n v="5"/>
    <n v="10"/>
    <n v="12.42"/>
    <n v="62.1"/>
    <n v="12.100000000000001"/>
    <x v="0"/>
    <s v="2016"/>
    <n v="44"/>
    <x v="1"/>
    <x v="0"/>
  </r>
  <r>
    <x v="1"/>
    <x v="2"/>
    <x v="0"/>
    <s v="Eugene Schmidt"/>
    <d v="2016-04-12T00:00:00"/>
    <x v="2"/>
    <n v="7"/>
    <n v="10"/>
    <n v="12.42"/>
    <n v="86.94"/>
    <n v="16.939999999999998"/>
    <x v="0"/>
    <s v="2016"/>
    <n v="31"/>
    <x v="1"/>
    <x v="0"/>
  </r>
  <r>
    <x v="3"/>
    <x v="4"/>
    <x v="1"/>
    <s v="Kevin Garza"/>
    <d v="2016-04-12T00:00:00"/>
    <x v="3"/>
    <n v="4"/>
    <n v="15"/>
    <n v="17.829999999999998"/>
    <n v="71.319999999999993"/>
    <n v="11.319999999999993"/>
    <x v="0"/>
    <s v="2016"/>
    <n v="25"/>
    <x v="1"/>
    <x v="0"/>
  </r>
  <r>
    <x v="2"/>
    <x v="0"/>
    <x v="0"/>
    <s v="Bonnie Wagner"/>
    <d v="2016-04-12T00:00:00"/>
    <x v="3"/>
    <n v="6"/>
    <n v="15"/>
    <n v="17.829999999999998"/>
    <n v="106.97999999999999"/>
    <n v="16.97999999999999"/>
    <x v="0"/>
    <s v="2016"/>
    <n v="26"/>
    <x v="1"/>
    <x v="0"/>
  </r>
  <r>
    <x v="4"/>
    <x v="3"/>
    <x v="1"/>
    <s v="Philip Rodriguez"/>
    <d v="2016-04-12T00:00:00"/>
    <x v="0"/>
    <n v="9"/>
    <n v="45"/>
    <n v="53.35"/>
    <n v="480.15000000000003"/>
    <n v="75.150000000000034"/>
    <x v="0"/>
    <s v="2016"/>
    <n v="43"/>
    <x v="0"/>
    <x v="0"/>
  </r>
  <r>
    <x v="2"/>
    <x v="2"/>
    <x v="0"/>
    <s v="Andrew Howard"/>
    <d v="2016-04-12T00:00:00"/>
    <x v="2"/>
    <n v="3"/>
    <n v="10"/>
    <n v="12.42"/>
    <n v="37.26"/>
    <n v="7.259999999999998"/>
    <x v="0"/>
    <s v="2016"/>
    <n v="36"/>
    <x v="0"/>
    <x v="0"/>
  </r>
  <r>
    <x v="0"/>
    <x v="0"/>
    <x v="0"/>
    <s v="Cheryl Riley"/>
    <d v="2016-04-12T00:00:00"/>
    <x v="2"/>
    <n v="3"/>
    <n v="10"/>
    <n v="12.42"/>
    <n v="37.26"/>
    <n v="7.259999999999998"/>
    <x v="0"/>
    <s v="2016"/>
    <n v="40"/>
    <x v="0"/>
    <x v="0"/>
  </r>
  <r>
    <x v="0"/>
    <x v="0"/>
    <x v="0"/>
    <s v="Albert Miller"/>
    <d v="2016-04-12T00:00:00"/>
    <x v="0"/>
    <n v="3"/>
    <n v="45"/>
    <n v="53.35"/>
    <n v="160.05000000000001"/>
    <n v="25.050000000000011"/>
    <x v="0"/>
    <s v="2016"/>
    <n v="45"/>
    <x v="0"/>
    <x v="0"/>
  </r>
  <r>
    <x v="4"/>
    <x v="4"/>
    <x v="1"/>
    <s v="Donald Ryan"/>
    <d v="2016-04-12T00:00:00"/>
    <x v="0"/>
    <n v="2"/>
    <n v="45"/>
    <n v="53.35"/>
    <n v="106.7"/>
    <n v="16.700000000000003"/>
    <x v="0"/>
    <s v="2016"/>
    <n v="19"/>
    <x v="1"/>
    <x v="0"/>
  </r>
  <r>
    <x v="0"/>
    <x v="2"/>
    <x v="0"/>
    <s v="Virginia Foster"/>
    <d v="2016-04-12T00:00:00"/>
    <x v="0"/>
    <n v="10"/>
    <n v="45"/>
    <n v="53.35"/>
    <n v="533.5"/>
    <n v="83.5"/>
    <x v="0"/>
    <s v="2016"/>
    <n v="36"/>
    <x v="0"/>
    <x v="0"/>
  </r>
  <r>
    <x v="4"/>
    <x v="5"/>
    <x v="1"/>
    <s v="Rebecca Ryan"/>
    <d v="2016-04-12T00:00:00"/>
    <x v="2"/>
    <n v="4"/>
    <n v="10"/>
    <n v="12.42"/>
    <n v="49.68"/>
    <n v="9.68"/>
    <x v="0"/>
    <s v="2016"/>
    <n v="34"/>
    <x v="0"/>
    <x v="0"/>
  </r>
  <r>
    <x v="3"/>
    <x v="3"/>
    <x v="1"/>
    <s v="Jerry Collins"/>
    <d v="2016-04-12T00:00:00"/>
    <x v="0"/>
    <n v="7"/>
    <n v="45"/>
    <n v="53.35"/>
    <n v="373.45"/>
    <n v="58.449999999999989"/>
    <x v="0"/>
    <s v="2016"/>
    <n v="44"/>
    <x v="1"/>
    <x v="0"/>
  </r>
  <r>
    <x v="1"/>
    <x v="1"/>
    <x v="0"/>
    <s v="Kathy Rice"/>
    <d v="2016-04-12T00:00:00"/>
    <x v="0"/>
    <n v="7"/>
    <n v="45"/>
    <n v="53.35"/>
    <n v="373.45"/>
    <n v="58.449999999999989"/>
    <x v="0"/>
    <s v="2016"/>
    <n v="40"/>
    <x v="1"/>
    <x v="0"/>
  </r>
  <r>
    <x v="0"/>
    <x v="0"/>
    <x v="0"/>
    <s v="Steven Simpson"/>
    <d v="2016-04-12T00:00:00"/>
    <x v="0"/>
    <n v="1"/>
    <n v="45"/>
    <n v="53.35"/>
    <n v="53.35"/>
    <n v="8.3500000000000014"/>
    <x v="0"/>
    <s v="2016"/>
    <n v="20"/>
    <x v="1"/>
    <x v="0"/>
  </r>
  <r>
    <x v="2"/>
    <x v="2"/>
    <x v="0"/>
    <s v="Jennifer White"/>
    <d v="2016-04-13T00:00:00"/>
    <x v="3"/>
    <n v="6"/>
    <n v="15"/>
    <n v="17.829999999999998"/>
    <n v="106.97999999999999"/>
    <n v="16.97999999999999"/>
    <x v="0"/>
    <s v="2016"/>
    <n v="40"/>
    <x v="1"/>
    <x v="2"/>
  </r>
  <r>
    <x v="0"/>
    <x v="1"/>
    <x v="0"/>
    <s v="Albert Dunn"/>
    <d v="2016-04-13T00:00:00"/>
    <x v="2"/>
    <n v="10"/>
    <n v="10"/>
    <n v="12.42"/>
    <n v="124.2"/>
    <n v="24.200000000000003"/>
    <x v="0"/>
    <s v="2016"/>
    <n v="21"/>
    <x v="1"/>
    <x v="2"/>
  </r>
  <r>
    <x v="2"/>
    <x v="0"/>
    <x v="0"/>
    <s v="Jane Sims"/>
    <d v="2016-04-13T00:00:00"/>
    <x v="0"/>
    <n v="6"/>
    <n v="45"/>
    <n v="53.35"/>
    <n v="320.10000000000002"/>
    <n v="50.100000000000023"/>
    <x v="0"/>
    <s v="2016"/>
    <n v="26"/>
    <x v="0"/>
    <x v="2"/>
  </r>
  <r>
    <x v="1"/>
    <x v="1"/>
    <x v="0"/>
    <s v="Robert Collins"/>
    <d v="2016-04-13T00:00:00"/>
    <x v="3"/>
    <n v="8"/>
    <n v="15"/>
    <n v="17.829999999999998"/>
    <n v="142.63999999999999"/>
    <n v="22.639999999999986"/>
    <x v="0"/>
    <s v="2016"/>
    <n v="21"/>
    <x v="0"/>
    <x v="2"/>
  </r>
  <r>
    <x v="0"/>
    <x v="0"/>
    <x v="0"/>
    <s v="Emily Patterson"/>
    <d v="2016-04-13T00:00:00"/>
    <x v="0"/>
    <n v="2"/>
    <n v="45"/>
    <n v="53.35"/>
    <n v="106.7"/>
    <n v="16.700000000000003"/>
    <x v="0"/>
    <s v="2016"/>
    <n v="19"/>
    <x v="1"/>
    <x v="2"/>
  </r>
  <r>
    <x v="0"/>
    <x v="2"/>
    <x v="0"/>
    <s v="Douglas Duncan"/>
    <d v="2016-04-13T00:00:00"/>
    <x v="0"/>
    <n v="8"/>
    <n v="45"/>
    <n v="53.35"/>
    <n v="426.8"/>
    <n v="66.800000000000011"/>
    <x v="0"/>
    <s v="2016"/>
    <n v="30"/>
    <x v="0"/>
    <x v="2"/>
  </r>
  <r>
    <x v="3"/>
    <x v="5"/>
    <x v="1"/>
    <s v="Anthony White"/>
    <d v="2016-04-13T00:00:00"/>
    <x v="2"/>
    <n v="6"/>
    <n v="10"/>
    <n v="12.42"/>
    <n v="74.52"/>
    <n v="14.519999999999996"/>
    <x v="0"/>
    <s v="2016"/>
    <n v="39"/>
    <x v="0"/>
    <x v="2"/>
  </r>
  <r>
    <x v="0"/>
    <x v="2"/>
    <x v="0"/>
    <s v="Heather Lawrence"/>
    <d v="2016-04-13T00:00:00"/>
    <x v="0"/>
    <n v="7"/>
    <n v="45"/>
    <n v="53.35"/>
    <n v="373.45"/>
    <n v="58.449999999999989"/>
    <x v="0"/>
    <s v="2016"/>
    <n v="25"/>
    <x v="1"/>
    <x v="2"/>
  </r>
  <r>
    <x v="1"/>
    <x v="2"/>
    <x v="0"/>
    <s v="Andrea King"/>
    <d v="2016-04-13T00:00:00"/>
    <x v="0"/>
    <n v="9"/>
    <n v="45"/>
    <n v="53.35"/>
    <n v="480.15000000000003"/>
    <n v="75.150000000000034"/>
    <x v="0"/>
    <s v="2016"/>
    <n v="44"/>
    <x v="0"/>
    <x v="2"/>
  </r>
  <r>
    <x v="4"/>
    <x v="4"/>
    <x v="1"/>
    <s v="Rachel Harris"/>
    <d v="2016-04-13T00:00:00"/>
    <x v="2"/>
    <n v="9"/>
    <n v="10"/>
    <n v="12.42"/>
    <n v="111.78"/>
    <n v="21.78"/>
    <x v="0"/>
    <s v="2016"/>
    <n v="30"/>
    <x v="0"/>
    <x v="2"/>
  </r>
  <r>
    <x v="0"/>
    <x v="2"/>
    <x v="0"/>
    <s v="Douglas Duncan"/>
    <d v="2016-04-13T00:00:00"/>
    <x v="3"/>
    <n v="6"/>
    <n v="15"/>
    <n v="17.829999999999998"/>
    <n v="106.97999999999999"/>
    <n v="16.97999999999999"/>
    <x v="0"/>
    <s v="2016"/>
    <n v="40"/>
    <x v="1"/>
    <x v="2"/>
  </r>
  <r>
    <x v="4"/>
    <x v="3"/>
    <x v="1"/>
    <s v="Arthur Green"/>
    <d v="2016-04-13T00:00:00"/>
    <x v="2"/>
    <n v="4"/>
    <n v="10"/>
    <n v="12.42"/>
    <n v="49.68"/>
    <n v="9.68"/>
    <x v="0"/>
    <s v="2016"/>
    <n v="18"/>
    <x v="0"/>
    <x v="2"/>
  </r>
  <r>
    <x v="0"/>
    <x v="2"/>
    <x v="0"/>
    <s v="Paul Perkins"/>
    <d v="2016-04-13T00:00:00"/>
    <x v="3"/>
    <n v="1"/>
    <n v="15"/>
    <n v="17.829999999999998"/>
    <n v="17.829999999999998"/>
    <n v="2.8299999999999983"/>
    <x v="0"/>
    <s v="2016"/>
    <n v="39"/>
    <x v="0"/>
    <x v="2"/>
  </r>
  <r>
    <x v="2"/>
    <x v="6"/>
    <x v="0"/>
    <s v="Cheryl Henderson"/>
    <d v="2016-04-13T00:00:00"/>
    <x v="0"/>
    <n v="3"/>
    <n v="45"/>
    <n v="53.35"/>
    <n v="160.05000000000001"/>
    <n v="25.050000000000011"/>
    <x v="0"/>
    <s v="2016"/>
    <n v="40"/>
    <x v="0"/>
    <x v="2"/>
  </r>
  <r>
    <x v="0"/>
    <x v="1"/>
    <x v="0"/>
    <s v="Ruby Evans"/>
    <d v="2016-04-14T00:00:00"/>
    <x v="3"/>
    <n v="4"/>
    <n v="15"/>
    <n v="17.829999999999998"/>
    <n v="71.319999999999993"/>
    <n v="11.319999999999993"/>
    <x v="0"/>
    <s v="2016"/>
    <n v="32"/>
    <x v="0"/>
    <x v="0"/>
  </r>
  <r>
    <x v="3"/>
    <x v="3"/>
    <x v="1"/>
    <s v="Susan Gomez"/>
    <d v="2016-04-14T00:00:00"/>
    <x v="0"/>
    <n v="5"/>
    <n v="45"/>
    <n v="53.35"/>
    <n v="266.75"/>
    <n v="41.75"/>
    <x v="0"/>
    <s v="2016"/>
    <n v="28"/>
    <x v="0"/>
    <x v="0"/>
  </r>
  <r>
    <x v="3"/>
    <x v="3"/>
    <x v="1"/>
    <s v="Earl Morales"/>
    <d v="2016-04-14T00:00:00"/>
    <x v="2"/>
    <n v="1"/>
    <n v="10"/>
    <n v="12.42"/>
    <n v="12.42"/>
    <n v="2.42"/>
    <x v="0"/>
    <s v="2016"/>
    <n v="25"/>
    <x v="1"/>
    <x v="0"/>
  </r>
  <r>
    <x v="0"/>
    <x v="1"/>
    <x v="0"/>
    <s v="Arthur Simmons"/>
    <d v="2016-04-14T00:00:00"/>
    <x v="2"/>
    <n v="8"/>
    <n v="10"/>
    <n v="12.42"/>
    <n v="99.36"/>
    <n v="19.36"/>
    <x v="0"/>
    <s v="2016"/>
    <n v="27"/>
    <x v="0"/>
    <x v="0"/>
  </r>
  <r>
    <x v="0"/>
    <x v="2"/>
    <x v="0"/>
    <s v="Jean Torres"/>
    <d v="2016-04-14T00:00:00"/>
    <x v="2"/>
    <n v="9"/>
    <n v="10"/>
    <n v="12.42"/>
    <n v="111.78"/>
    <n v="21.78"/>
    <x v="0"/>
    <s v="2016"/>
    <n v="20"/>
    <x v="1"/>
    <x v="0"/>
  </r>
  <r>
    <x v="3"/>
    <x v="3"/>
    <x v="1"/>
    <s v="Donald Lopez"/>
    <d v="2016-04-14T00:00:00"/>
    <x v="2"/>
    <n v="9"/>
    <n v="10"/>
    <n v="12.42"/>
    <n v="111.78"/>
    <n v="21.78"/>
    <x v="0"/>
    <s v="2016"/>
    <n v="40"/>
    <x v="0"/>
    <x v="0"/>
  </r>
  <r>
    <x v="0"/>
    <x v="0"/>
    <x v="0"/>
    <s v="Carlos Greene"/>
    <d v="2016-04-14T00:00:00"/>
    <x v="0"/>
    <n v="5"/>
    <n v="45"/>
    <n v="53.35"/>
    <n v="266.75"/>
    <n v="41.75"/>
    <x v="0"/>
    <s v="2016"/>
    <n v="25"/>
    <x v="0"/>
    <x v="0"/>
  </r>
  <r>
    <x v="0"/>
    <x v="2"/>
    <x v="0"/>
    <s v="Jennifer Reyes"/>
    <d v="2016-04-14T00:00:00"/>
    <x v="3"/>
    <n v="7"/>
    <n v="15"/>
    <n v="17.829999999999998"/>
    <n v="124.80999999999999"/>
    <n v="19.809999999999988"/>
    <x v="0"/>
    <s v="2016"/>
    <n v="44"/>
    <x v="0"/>
    <x v="0"/>
  </r>
  <r>
    <x v="0"/>
    <x v="2"/>
    <x v="0"/>
    <s v="Roy Rivera"/>
    <d v="2016-04-14T00:00:00"/>
    <x v="2"/>
    <n v="3"/>
    <n v="10"/>
    <n v="12.42"/>
    <n v="37.26"/>
    <n v="7.259999999999998"/>
    <x v="0"/>
    <s v="2016"/>
    <n v="39"/>
    <x v="0"/>
    <x v="0"/>
  </r>
  <r>
    <x v="2"/>
    <x v="1"/>
    <x v="0"/>
    <s v="Lois Woods"/>
    <d v="2016-04-15T00:00:00"/>
    <x v="0"/>
    <n v="6"/>
    <n v="45"/>
    <n v="53.35"/>
    <n v="320.10000000000002"/>
    <n v="50.100000000000023"/>
    <x v="0"/>
    <s v="2016"/>
    <n v="45"/>
    <x v="1"/>
    <x v="0"/>
  </r>
  <r>
    <x v="0"/>
    <x v="2"/>
    <x v="0"/>
    <s v="Cheryl Williamson"/>
    <d v="2016-04-15T00:00:00"/>
    <x v="2"/>
    <n v="8"/>
    <n v="10"/>
    <n v="12.42"/>
    <n v="99.36"/>
    <n v="19.36"/>
    <x v="0"/>
    <s v="2016"/>
    <n v="30"/>
    <x v="1"/>
    <x v="0"/>
  </r>
  <r>
    <x v="0"/>
    <x v="0"/>
    <x v="0"/>
    <s v="Cheryl Riley"/>
    <d v="2016-04-15T00:00:00"/>
    <x v="3"/>
    <n v="5"/>
    <n v="15"/>
    <n v="17.829999999999998"/>
    <n v="89.149999999999991"/>
    <n v="14.149999999999991"/>
    <x v="0"/>
    <s v="2016"/>
    <n v="23"/>
    <x v="1"/>
    <x v="0"/>
  </r>
  <r>
    <x v="2"/>
    <x v="1"/>
    <x v="0"/>
    <s v="Ernest Bishop"/>
    <d v="2016-04-15T00:00:00"/>
    <x v="2"/>
    <n v="3"/>
    <n v="10"/>
    <n v="12.42"/>
    <n v="37.26"/>
    <n v="7.259999999999998"/>
    <x v="0"/>
    <s v="2016"/>
    <n v="34"/>
    <x v="0"/>
    <x v="0"/>
  </r>
  <r>
    <x v="3"/>
    <x v="3"/>
    <x v="1"/>
    <s v="Joseph Willis"/>
    <d v="2016-04-15T00:00:00"/>
    <x v="3"/>
    <n v="8"/>
    <n v="15"/>
    <n v="17.829999999999998"/>
    <n v="142.63999999999999"/>
    <n v="22.639999999999986"/>
    <x v="0"/>
    <s v="2016"/>
    <n v="29"/>
    <x v="1"/>
    <x v="0"/>
  </r>
  <r>
    <x v="4"/>
    <x v="7"/>
    <x v="1"/>
    <s v="Laura Lewis"/>
    <d v="2016-04-15T00:00:00"/>
    <x v="2"/>
    <n v="8"/>
    <n v="10"/>
    <n v="12.42"/>
    <n v="99.36"/>
    <n v="19.36"/>
    <x v="0"/>
    <s v="2016"/>
    <n v="20"/>
    <x v="1"/>
    <x v="0"/>
  </r>
  <r>
    <x v="2"/>
    <x v="0"/>
    <x v="0"/>
    <s v="Jane Sims"/>
    <d v="2016-04-15T00:00:00"/>
    <x v="0"/>
    <n v="5"/>
    <n v="45"/>
    <n v="53.35"/>
    <n v="266.75"/>
    <n v="41.75"/>
    <x v="0"/>
    <s v="2016"/>
    <n v="43"/>
    <x v="0"/>
    <x v="0"/>
  </r>
  <r>
    <x v="2"/>
    <x v="6"/>
    <x v="0"/>
    <s v="Annie Collins"/>
    <d v="2016-04-15T00:00:00"/>
    <x v="0"/>
    <n v="8"/>
    <n v="45"/>
    <n v="53.35"/>
    <n v="426.8"/>
    <n v="66.800000000000011"/>
    <x v="0"/>
    <s v="2016"/>
    <n v="34"/>
    <x v="1"/>
    <x v="0"/>
  </r>
  <r>
    <x v="0"/>
    <x v="2"/>
    <x v="0"/>
    <s v="Bruce Cruz"/>
    <d v="2016-04-15T00:00:00"/>
    <x v="2"/>
    <n v="9"/>
    <n v="10"/>
    <n v="12.42"/>
    <n v="111.78"/>
    <n v="21.78"/>
    <x v="0"/>
    <s v="2016"/>
    <n v="28"/>
    <x v="1"/>
    <x v="0"/>
  </r>
  <r>
    <x v="0"/>
    <x v="2"/>
    <x v="0"/>
    <s v="Louise Rivera"/>
    <d v="2016-04-15T00:00:00"/>
    <x v="3"/>
    <n v="3"/>
    <n v="15"/>
    <n v="17.829999999999998"/>
    <n v="53.489999999999995"/>
    <n v="8.4899999999999949"/>
    <x v="0"/>
    <s v="2016"/>
    <n v="32"/>
    <x v="0"/>
    <x v="0"/>
  </r>
  <r>
    <x v="3"/>
    <x v="3"/>
    <x v="1"/>
    <s v="Kenneth Gomez"/>
    <d v="2016-04-15T00:00:00"/>
    <x v="2"/>
    <n v="8"/>
    <n v="10"/>
    <n v="12.42"/>
    <n v="99.36"/>
    <n v="19.36"/>
    <x v="0"/>
    <s v="2016"/>
    <n v="35"/>
    <x v="0"/>
    <x v="0"/>
  </r>
  <r>
    <x v="1"/>
    <x v="1"/>
    <x v="0"/>
    <s v="Robert Collins"/>
    <d v="2016-04-15T00:00:00"/>
    <x v="2"/>
    <n v="4"/>
    <n v="10"/>
    <n v="12.42"/>
    <n v="49.68"/>
    <n v="9.68"/>
    <x v="0"/>
    <s v="2016"/>
    <n v="35"/>
    <x v="0"/>
    <x v="0"/>
  </r>
  <r>
    <x v="0"/>
    <x v="1"/>
    <x v="0"/>
    <s v="Laura Wells"/>
    <d v="2016-04-15T00:00:00"/>
    <x v="2"/>
    <n v="3"/>
    <n v="10"/>
    <n v="12.42"/>
    <n v="37.26"/>
    <n v="7.259999999999998"/>
    <x v="0"/>
    <s v="2016"/>
    <n v="42"/>
    <x v="0"/>
    <x v="0"/>
  </r>
  <r>
    <x v="4"/>
    <x v="5"/>
    <x v="1"/>
    <s v="Nicholas Nguyen"/>
    <d v="2016-04-15T00:00:00"/>
    <x v="1"/>
    <n v="6"/>
    <n v="15"/>
    <n v="16.32"/>
    <n v="97.92"/>
    <n v="7.9200000000000017"/>
    <x v="0"/>
    <s v="2016"/>
    <n v="34"/>
    <x v="1"/>
    <x v="0"/>
  </r>
  <r>
    <x v="4"/>
    <x v="4"/>
    <x v="1"/>
    <s v="Rachel Harris"/>
    <d v="2016-04-15T00:00:00"/>
    <x v="2"/>
    <n v="6"/>
    <n v="10"/>
    <n v="12.42"/>
    <n v="74.52"/>
    <n v="14.519999999999996"/>
    <x v="0"/>
    <s v="2016"/>
    <n v="17"/>
    <x v="1"/>
    <x v="0"/>
  </r>
  <r>
    <x v="2"/>
    <x v="1"/>
    <x v="0"/>
    <s v="Judith Gray"/>
    <d v="2016-04-15T00:00:00"/>
    <x v="1"/>
    <n v="10"/>
    <n v="15"/>
    <n v="16.32"/>
    <n v="163.19999999999999"/>
    <n v="13.199999999999989"/>
    <x v="0"/>
    <s v="2016"/>
    <n v="29"/>
    <x v="0"/>
    <x v="0"/>
  </r>
  <r>
    <x v="3"/>
    <x v="3"/>
    <x v="1"/>
    <s v="Annie Hughes"/>
    <d v="2016-04-15T00:00:00"/>
    <x v="1"/>
    <n v="7"/>
    <n v="15"/>
    <n v="16.32"/>
    <n v="114.24000000000001"/>
    <n v="9.2400000000000091"/>
    <x v="0"/>
    <s v="2016"/>
    <n v="37"/>
    <x v="1"/>
    <x v="0"/>
  </r>
  <r>
    <x v="3"/>
    <x v="3"/>
    <x v="1"/>
    <s v="Harry Hanson"/>
    <d v="2016-04-15T00:00:00"/>
    <x v="0"/>
    <n v="7"/>
    <n v="45"/>
    <n v="53.35"/>
    <n v="373.45"/>
    <n v="58.449999999999989"/>
    <x v="0"/>
    <s v="2016"/>
    <n v="19"/>
    <x v="0"/>
    <x v="0"/>
  </r>
  <r>
    <x v="1"/>
    <x v="2"/>
    <x v="0"/>
    <s v="Brandon King"/>
    <d v="2016-04-15T00:00:00"/>
    <x v="2"/>
    <n v="10"/>
    <n v="10"/>
    <n v="12.42"/>
    <n v="124.2"/>
    <n v="24.200000000000003"/>
    <x v="0"/>
    <s v="2016"/>
    <n v="43"/>
    <x v="0"/>
    <x v="0"/>
  </r>
  <r>
    <x v="0"/>
    <x v="2"/>
    <x v="0"/>
    <s v="Eugene Flores"/>
    <d v="2016-04-16T00:00:00"/>
    <x v="0"/>
    <n v="10"/>
    <n v="45"/>
    <n v="53.35"/>
    <n v="533.5"/>
    <n v="83.5"/>
    <x v="0"/>
    <s v="2016"/>
    <n v="27"/>
    <x v="0"/>
    <x v="0"/>
  </r>
  <r>
    <x v="3"/>
    <x v="3"/>
    <x v="1"/>
    <s v="Jane Ramirez"/>
    <d v="2016-04-16T00:00:00"/>
    <x v="2"/>
    <n v="5"/>
    <n v="10"/>
    <n v="12.42"/>
    <n v="62.1"/>
    <n v="12.100000000000001"/>
    <x v="0"/>
    <s v="2016"/>
    <n v="25"/>
    <x v="1"/>
    <x v="0"/>
  </r>
  <r>
    <x v="0"/>
    <x v="0"/>
    <x v="0"/>
    <s v="Cynthia Day"/>
    <d v="2016-04-16T00:00:00"/>
    <x v="2"/>
    <n v="1"/>
    <n v="10"/>
    <n v="12.42"/>
    <n v="12.42"/>
    <n v="2.42"/>
    <x v="0"/>
    <s v="2016"/>
    <n v="41"/>
    <x v="0"/>
    <x v="0"/>
  </r>
  <r>
    <x v="1"/>
    <x v="0"/>
    <x v="0"/>
    <s v="Jennifer Black"/>
    <d v="2016-04-16T00:00:00"/>
    <x v="3"/>
    <n v="6"/>
    <n v="15"/>
    <n v="17.829999999999998"/>
    <n v="106.97999999999999"/>
    <n v="16.97999999999999"/>
    <x v="0"/>
    <s v="2016"/>
    <n v="33"/>
    <x v="1"/>
    <x v="0"/>
  </r>
  <r>
    <x v="0"/>
    <x v="1"/>
    <x v="0"/>
    <s v="Victor Watson"/>
    <d v="2016-04-16T00:00:00"/>
    <x v="0"/>
    <n v="1"/>
    <n v="45"/>
    <n v="53.35"/>
    <n v="53.35"/>
    <n v="8.3500000000000014"/>
    <x v="0"/>
    <s v="2016"/>
    <n v="42"/>
    <x v="0"/>
    <x v="0"/>
  </r>
  <r>
    <x v="0"/>
    <x v="2"/>
    <x v="0"/>
    <s v="Christopher Pierce"/>
    <d v="2016-04-16T00:00:00"/>
    <x v="2"/>
    <n v="5"/>
    <n v="10"/>
    <n v="12.42"/>
    <n v="62.1"/>
    <n v="12.100000000000001"/>
    <x v="0"/>
    <s v="2016"/>
    <n v="30"/>
    <x v="1"/>
    <x v="0"/>
  </r>
  <r>
    <x v="3"/>
    <x v="4"/>
    <x v="1"/>
    <s v="Joyce Myers"/>
    <d v="2016-04-16T00:00:00"/>
    <x v="2"/>
    <n v="3"/>
    <n v="10"/>
    <n v="12.42"/>
    <n v="37.26"/>
    <n v="7.259999999999998"/>
    <x v="0"/>
    <s v="2016"/>
    <n v="26"/>
    <x v="1"/>
    <x v="0"/>
  </r>
  <r>
    <x v="4"/>
    <x v="5"/>
    <x v="1"/>
    <s v="Adam Martin"/>
    <d v="2016-04-16T00:00:00"/>
    <x v="2"/>
    <n v="9"/>
    <n v="10"/>
    <n v="12.42"/>
    <n v="111.78"/>
    <n v="21.78"/>
    <x v="0"/>
    <s v="2016"/>
    <n v="33"/>
    <x v="1"/>
    <x v="0"/>
  </r>
  <r>
    <x v="0"/>
    <x v="0"/>
    <x v="0"/>
    <s v="Heather Andrews"/>
    <d v="2016-04-16T00:00:00"/>
    <x v="1"/>
    <n v="9"/>
    <n v="15"/>
    <n v="16.32"/>
    <n v="146.88"/>
    <n v="11.879999999999995"/>
    <x v="0"/>
    <s v="2016"/>
    <n v="23"/>
    <x v="1"/>
    <x v="0"/>
  </r>
  <r>
    <x v="4"/>
    <x v="5"/>
    <x v="1"/>
    <s v="Andrew Adams"/>
    <d v="2016-04-16T00:00:00"/>
    <x v="2"/>
    <n v="9"/>
    <n v="10"/>
    <n v="12.42"/>
    <n v="111.78"/>
    <n v="21.78"/>
    <x v="0"/>
    <s v="2016"/>
    <n v="38"/>
    <x v="0"/>
    <x v="0"/>
  </r>
  <r>
    <x v="1"/>
    <x v="2"/>
    <x v="0"/>
    <s v="Joe Russell"/>
    <d v="2016-04-16T00:00:00"/>
    <x v="2"/>
    <n v="1"/>
    <n v="10"/>
    <n v="12.42"/>
    <n v="12.42"/>
    <n v="2.42"/>
    <x v="0"/>
    <s v="2016"/>
    <n v="32"/>
    <x v="1"/>
    <x v="0"/>
  </r>
  <r>
    <x v="3"/>
    <x v="7"/>
    <x v="1"/>
    <s v="Craig Lewis"/>
    <d v="2016-04-16T00:00:00"/>
    <x v="0"/>
    <n v="9"/>
    <n v="45"/>
    <n v="53.35"/>
    <n v="480.15000000000003"/>
    <n v="75.150000000000034"/>
    <x v="0"/>
    <s v="2016"/>
    <n v="33"/>
    <x v="0"/>
    <x v="0"/>
  </r>
  <r>
    <x v="1"/>
    <x v="1"/>
    <x v="0"/>
    <s v="Maria Hughes"/>
    <d v="2016-04-16T00:00:00"/>
    <x v="2"/>
    <n v="3"/>
    <n v="10"/>
    <n v="12.42"/>
    <n v="37.26"/>
    <n v="7.259999999999998"/>
    <x v="0"/>
    <s v="2016"/>
    <n v="29"/>
    <x v="1"/>
    <x v="0"/>
  </r>
  <r>
    <x v="0"/>
    <x v="2"/>
    <x v="0"/>
    <s v="Jennifer Reyes"/>
    <d v="2016-04-16T00:00:00"/>
    <x v="2"/>
    <n v="6"/>
    <n v="10"/>
    <n v="12.42"/>
    <n v="74.52"/>
    <n v="14.519999999999996"/>
    <x v="0"/>
    <s v="2016"/>
    <n v="33"/>
    <x v="1"/>
    <x v="0"/>
  </r>
  <r>
    <x v="0"/>
    <x v="1"/>
    <x v="0"/>
    <s v="Randy Willis"/>
    <d v="2016-04-17T00:00:00"/>
    <x v="1"/>
    <n v="3"/>
    <n v="15"/>
    <n v="16.32"/>
    <n v="48.96"/>
    <n v="3.9600000000000009"/>
    <x v="0"/>
    <s v="2016"/>
    <n v="35"/>
    <x v="0"/>
    <x v="0"/>
  </r>
  <r>
    <x v="0"/>
    <x v="0"/>
    <x v="0"/>
    <s v="Christina Oliver"/>
    <d v="2016-04-17T00:00:00"/>
    <x v="3"/>
    <n v="4"/>
    <n v="15"/>
    <n v="17.829999999999998"/>
    <n v="71.319999999999993"/>
    <n v="11.319999999999993"/>
    <x v="0"/>
    <s v="2016"/>
    <n v="43"/>
    <x v="1"/>
    <x v="0"/>
  </r>
  <r>
    <x v="0"/>
    <x v="1"/>
    <x v="0"/>
    <s v="Raymond Freeman"/>
    <d v="2016-04-17T00:00:00"/>
    <x v="2"/>
    <n v="2"/>
    <n v="10"/>
    <n v="12.42"/>
    <n v="24.84"/>
    <n v="4.84"/>
    <x v="0"/>
    <s v="2016"/>
    <n v="32"/>
    <x v="1"/>
    <x v="0"/>
  </r>
  <r>
    <x v="0"/>
    <x v="0"/>
    <x v="0"/>
    <s v="Jessica Lewis"/>
    <d v="2016-04-17T00:00:00"/>
    <x v="3"/>
    <n v="2"/>
    <n v="15"/>
    <n v="17.829999999999998"/>
    <n v="35.659999999999997"/>
    <n v="5.6599999999999966"/>
    <x v="0"/>
    <s v="2016"/>
    <n v="27"/>
    <x v="0"/>
    <x v="0"/>
  </r>
  <r>
    <x v="2"/>
    <x v="1"/>
    <x v="0"/>
    <s v="Peter Brown"/>
    <d v="2016-04-17T00:00:00"/>
    <x v="3"/>
    <n v="10"/>
    <n v="15"/>
    <n v="17.829999999999998"/>
    <n v="178.29999999999998"/>
    <n v="28.299999999999983"/>
    <x v="0"/>
    <s v="2016"/>
    <n v="38"/>
    <x v="0"/>
    <x v="0"/>
  </r>
  <r>
    <x v="1"/>
    <x v="1"/>
    <x v="0"/>
    <s v="Sean Weaver"/>
    <d v="2016-04-17T00:00:00"/>
    <x v="0"/>
    <n v="4"/>
    <n v="45"/>
    <n v="53.35"/>
    <n v="213.4"/>
    <n v="33.400000000000006"/>
    <x v="0"/>
    <s v="2016"/>
    <n v="19"/>
    <x v="0"/>
    <x v="0"/>
  </r>
  <r>
    <x v="2"/>
    <x v="0"/>
    <x v="0"/>
    <s v="Richard Walker"/>
    <d v="2016-04-17T00:00:00"/>
    <x v="3"/>
    <n v="8"/>
    <n v="15"/>
    <n v="17.829999999999998"/>
    <n v="142.63999999999999"/>
    <n v="22.639999999999986"/>
    <x v="0"/>
    <s v="2016"/>
    <n v="33"/>
    <x v="0"/>
    <x v="0"/>
  </r>
  <r>
    <x v="0"/>
    <x v="2"/>
    <x v="0"/>
    <s v="Jason Patterson"/>
    <d v="2016-04-17T00:00:00"/>
    <x v="3"/>
    <n v="4"/>
    <n v="15"/>
    <n v="17.829999999999998"/>
    <n v="71.319999999999993"/>
    <n v="11.319999999999993"/>
    <x v="0"/>
    <s v="2016"/>
    <n v="24"/>
    <x v="0"/>
    <x v="0"/>
  </r>
  <r>
    <x v="0"/>
    <x v="0"/>
    <x v="0"/>
    <s v="Jessica Lewis"/>
    <d v="2016-04-17T00:00:00"/>
    <x v="2"/>
    <n v="2"/>
    <n v="10"/>
    <n v="12.42"/>
    <n v="24.84"/>
    <n v="4.84"/>
    <x v="0"/>
    <s v="2016"/>
    <n v="22"/>
    <x v="1"/>
    <x v="0"/>
  </r>
  <r>
    <x v="0"/>
    <x v="6"/>
    <x v="0"/>
    <s v="Carolyn Rivera"/>
    <d v="2016-04-17T00:00:00"/>
    <x v="3"/>
    <n v="8"/>
    <n v="15"/>
    <n v="17.829999999999998"/>
    <n v="142.63999999999999"/>
    <n v="22.639999999999986"/>
    <x v="0"/>
    <s v="2016"/>
    <n v="44"/>
    <x v="0"/>
    <x v="0"/>
  </r>
  <r>
    <x v="1"/>
    <x v="2"/>
    <x v="0"/>
    <s v="Lori Shaw"/>
    <d v="2016-04-18T00:00:00"/>
    <x v="2"/>
    <n v="8"/>
    <n v="10"/>
    <n v="12.42"/>
    <n v="99.36"/>
    <n v="19.36"/>
    <x v="0"/>
    <s v="2016"/>
    <n v="18"/>
    <x v="0"/>
    <x v="0"/>
  </r>
  <r>
    <x v="3"/>
    <x v="7"/>
    <x v="1"/>
    <s v="Rachel Dunn"/>
    <d v="2016-04-18T00:00:00"/>
    <x v="0"/>
    <n v="7"/>
    <n v="45"/>
    <n v="53.35"/>
    <n v="373.45"/>
    <n v="58.449999999999989"/>
    <x v="0"/>
    <s v="2016"/>
    <n v="22"/>
    <x v="0"/>
    <x v="0"/>
  </r>
  <r>
    <x v="3"/>
    <x v="5"/>
    <x v="1"/>
    <s v="Nicholas Schmidt"/>
    <d v="2016-04-18T00:00:00"/>
    <x v="2"/>
    <n v="10"/>
    <n v="10"/>
    <n v="12.42"/>
    <n v="124.2"/>
    <n v="24.200000000000003"/>
    <x v="0"/>
    <s v="2016"/>
    <n v="31"/>
    <x v="1"/>
    <x v="0"/>
  </r>
  <r>
    <x v="3"/>
    <x v="3"/>
    <x v="1"/>
    <s v="Jeremy Baker"/>
    <d v="2016-04-18T00:00:00"/>
    <x v="1"/>
    <n v="1"/>
    <n v="15"/>
    <n v="16.32"/>
    <n v="16.32"/>
    <n v="1.3200000000000003"/>
    <x v="0"/>
    <s v="2016"/>
    <n v="26"/>
    <x v="0"/>
    <x v="0"/>
  </r>
  <r>
    <x v="3"/>
    <x v="7"/>
    <x v="1"/>
    <s v="Craig Lewis"/>
    <d v="2016-04-18T00:00:00"/>
    <x v="3"/>
    <n v="8"/>
    <n v="15"/>
    <n v="17.829999999999998"/>
    <n v="142.63999999999999"/>
    <n v="22.639999999999986"/>
    <x v="0"/>
    <s v="2016"/>
    <n v="43"/>
    <x v="1"/>
    <x v="0"/>
  </r>
  <r>
    <x v="4"/>
    <x v="5"/>
    <x v="1"/>
    <s v="Mary Rose"/>
    <d v="2016-04-18T00:00:00"/>
    <x v="0"/>
    <n v="6"/>
    <n v="45"/>
    <n v="53.35"/>
    <n v="320.10000000000002"/>
    <n v="50.100000000000023"/>
    <x v="0"/>
    <s v="2016"/>
    <n v="32"/>
    <x v="0"/>
    <x v="0"/>
  </r>
  <r>
    <x v="3"/>
    <x v="4"/>
    <x v="1"/>
    <s v="Teresa Fisher"/>
    <d v="2016-04-18T00:00:00"/>
    <x v="0"/>
    <n v="4"/>
    <n v="45"/>
    <n v="53.35"/>
    <n v="213.4"/>
    <n v="33.400000000000006"/>
    <x v="0"/>
    <s v="2016"/>
    <n v="19"/>
    <x v="1"/>
    <x v="0"/>
  </r>
  <r>
    <x v="4"/>
    <x v="3"/>
    <x v="1"/>
    <s v="Annie Hughes"/>
    <d v="2016-04-18T00:00:00"/>
    <x v="0"/>
    <n v="10"/>
    <n v="45"/>
    <n v="53.35"/>
    <n v="533.5"/>
    <n v="83.5"/>
    <x v="0"/>
    <s v="2016"/>
    <n v="27"/>
    <x v="1"/>
    <x v="0"/>
  </r>
  <r>
    <x v="3"/>
    <x v="5"/>
    <x v="1"/>
    <s v="Gerald Mcdonald"/>
    <d v="2016-04-18T00:00:00"/>
    <x v="3"/>
    <n v="7"/>
    <n v="15"/>
    <n v="17.829999999999998"/>
    <n v="124.80999999999999"/>
    <n v="19.809999999999988"/>
    <x v="0"/>
    <s v="2016"/>
    <n v="37"/>
    <x v="0"/>
    <x v="0"/>
  </r>
  <r>
    <x v="0"/>
    <x v="0"/>
    <x v="0"/>
    <s v="Craig Mcdonald"/>
    <d v="2016-04-18T00:00:00"/>
    <x v="3"/>
    <n v="4"/>
    <n v="15"/>
    <n v="17.829999999999998"/>
    <n v="71.319999999999993"/>
    <n v="11.319999999999993"/>
    <x v="0"/>
    <s v="2016"/>
    <n v="40"/>
    <x v="0"/>
    <x v="0"/>
  </r>
  <r>
    <x v="0"/>
    <x v="0"/>
    <x v="0"/>
    <s v="Gloria Harper"/>
    <d v="2016-04-18T00:00:00"/>
    <x v="2"/>
    <n v="3"/>
    <n v="10"/>
    <n v="12.42"/>
    <n v="37.26"/>
    <n v="7.259999999999998"/>
    <x v="0"/>
    <s v="2016"/>
    <n v="36"/>
    <x v="0"/>
    <x v="0"/>
  </r>
  <r>
    <x v="3"/>
    <x v="5"/>
    <x v="1"/>
    <s v="Michelle Sanchez"/>
    <d v="2016-04-18T00:00:00"/>
    <x v="2"/>
    <n v="1"/>
    <n v="10"/>
    <n v="12.42"/>
    <n v="12.42"/>
    <n v="2.42"/>
    <x v="0"/>
    <s v="2016"/>
    <n v="22"/>
    <x v="1"/>
    <x v="0"/>
  </r>
  <r>
    <x v="0"/>
    <x v="0"/>
    <x v="0"/>
    <s v="Juan Reed"/>
    <d v="2016-04-18T00:00:00"/>
    <x v="2"/>
    <n v="6"/>
    <n v="10"/>
    <n v="12.42"/>
    <n v="74.52"/>
    <n v="14.519999999999996"/>
    <x v="0"/>
    <s v="2016"/>
    <n v="39"/>
    <x v="1"/>
    <x v="0"/>
  </r>
  <r>
    <x v="0"/>
    <x v="2"/>
    <x v="0"/>
    <s v="Harold Rodriguez"/>
    <d v="2016-04-18T00:00:00"/>
    <x v="3"/>
    <n v="8"/>
    <n v="15"/>
    <n v="17.829999999999998"/>
    <n v="142.63999999999999"/>
    <n v="22.639999999999986"/>
    <x v="0"/>
    <s v="2016"/>
    <n v="43"/>
    <x v="1"/>
    <x v="0"/>
  </r>
  <r>
    <x v="0"/>
    <x v="1"/>
    <x v="0"/>
    <s v="Cynthia Lewis"/>
    <d v="2016-04-18T00:00:00"/>
    <x v="0"/>
    <n v="1"/>
    <n v="45"/>
    <n v="53.35"/>
    <n v="53.35"/>
    <n v="8.3500000000000014"/>
    <x v="0"/>
    <s v="2016"/>
    <n v="22"/>
    <x v="1"/>
    <x v="0"/>
  </r>
  <r>
    <x v="1"/>
    <x v="2"/>
    <x v="0"/>
    <s v="Kathryn Fox"/>
    <d v="2016-04-19T00:00:00"/>
    <x v="1"/>
    <n v="1"/>
    <n v="15"/>
    <n v="16.32"/>
    <n v="16.32"/>
    <n v="1.3200000000000003"/>
    <x v="0"/>
    <s v="2016"/>
    <n v="25"/>
    <x v="0"/>
    <x v="0"/>
  </r>
  <r>
    <x v="0"/>
    <x v="2"/>
    <x v="0"/>
    <s v="Kenneth Nelson"/>
    <d v="2016-04-19T00:00:00"/>
    <x v="1"/>
    <n v="10"/>
    <n v="15"/>
    <n v="16.32"/>
    <n v="163.19999999999999"/>
    <n v="13.199999999999989"/>
    <x v="0"/>
    <s v="2016"/>
    <n v="18"/>
    <x v="1"/>
    <x v="0"/>
  </r>
  <r>
    <x v="0"/>
    <x v="2"/>
    <x v="0"/>
    <s v="Craig Collins"/>
    <d v="2016-04-19T00:00:00"/>
    <x v="2"/>
    <n v="1"/>
    <n v="10"/>
    <n v="12.42"/>
    <n v="12.42"/>
    <n v="2.42"/>
    <x v="0"/>
    <s v="2016"/>
    <n v="43"/>
    <x v="0"/>
    <x v="0"/>
  </r>
  <r>
    <x v="0"/>
    <x v="2"/>
    <x v="0"/>
    <s v="Sandra Weaver"/>
    <d v="2016-04-19T00:00:00"/>
    <x v="2"/>
    <n v="8"/>
    <n v="10"/>
    <n v="12.42"/>
    <n v="99.36"/>
    <n v="19.36"/>
    <x v="0"/>
    <s v="2016"/>
    <n v="34"/>
    <x v="0"/>
    <x v="0"/>
  </r>
  <r>
    <x v="0"/>
    <x v="6"/>
    <x v="0"/>
    <s v="Brandon Morales"/>
    <d v="2016-04-19T00:00:00"/>
    <x v="3"/>
    <n v="5"/>
    <n v="15"/>
    <n v="17.829999999999998"/>
    <n v="89.149999999999991"/>
    <n v="14.149999999999991"/>
    <x v="0"/>
    <s v="2016"/>
    <n v="43"/>
    <x v="0"/>
    <x v="0"/>
  </r>
  <r>
    <x v="0"/>
    <x v="6"/>
    <x v="0"/>
    <s v="Sandra Meyer"/>
    <d v="2016-04-19T00:00:00"/>
    <x v="3"/>
    <n v="7"/>
    <n v="15"/>
    <n v="17.829999999999998"/>
    <n v="124.80999999999999"/>
    <n v="19.809999999999988"/>
    <x v="0"/>
    <s v="2016"/>
    <n v="18"/>
    <x v="0"/>
    <x v="0"/>
  </r>
  <r>
    <x v="2"/>
    <x v="0"/>
    <x v="0"/>
    <s v="Louise Frazier"/>
    <d v="2016-04-19T00:00:00"/>
    <x v="0"/>
    <n v="1"/>
    <n v="45"/>
    <n v="53.35"/>
    <n v="53.35"/>
    <n v="8.3500000000000014"/>
    <x v="0"/>
    <s v="2016"/>
    <n v="25"/>
    <x v="1"/>
    <x v="0"/>
  </r>
  <r>
    <x v="1"/>
    <x v="1"/>
    <x v="0"/>
    <s v="Robert Collins"/>
    <d v="2016-04-19T00:00:00"/>
    <x v="2"/>
    <n v="7"/>
    <n v="10"/>
    <n v="12.42"/>
    <n v="86.94"/>
    <n v="16.939999999999998"/>
    <x v="0"/>
    <s v="2016"/>
    <n v="22"/>
    <x v="1"/>
    <x v="0"/>
  </r>
  <r>
    <x v="3"/>
    <x v="5"/>
    <x v="1"/>
    <s v="Adam Garza"/>
    <d v="2016-04-19T00:00:00"/>
    <x v="2"/>
    <n v="7"/>
    <n v="10"/>
    <n v="12.42"/>
    <n v="86.94"/>
    <n v="16.939999999999998"/>
    <x v="0"/>
    <s v="2016"/>
    <n v="39"/>
    <x v="1"/>
    <x v="0"/>
  </r>
  <r>
    <x v="2"/>
    <x v="6"/>
    <x v="0"/>
    <s v="William Collins"/>
    <d v="2016-04-19T00:00:00"/>
    <x v="2"/>
    <n v="3"/>
    <n v="10"/>
    <n v="12.42"/>
    <n v="37.26"/>
    <n v="7.259999999999998"/>
    <x v="0"/>
    <s v="2016"/>
    <n v="38"/>
    <x v="0"/>
    <x v="0"/>
  </r>
  <r>
    <x v="0"/>
    <x v="0"/>
    <x v="0"/>
    <s v="Martha Bryant"/>
    <d v="2016-04-19T00:00:00"/>
    <x v="0"/>
    <n v="6"/>
    <n v="45"/>
    <n v="53.35"/>
    <n v="320.10000000000002"/>
    <n v="50.100000000000023"/>
    <x v="0"/>
    <s v="2016"/>
    <n v="39"/>
    <x v="0"/>
    <x v="0"/>
  </r>
  <r>
    <x v="2"/>
    <x v="6"/>
    <x v="0"/>
    <s v="Janice Ford"/>
    <d v="2016-04-19T00:00:00"/>
    <x v="0"/>
    <n v="9"/>
    <n v="45"/>
    <n v="53.35"/>
    <n v="480.15000000000003"/>
    <n v="75.150000000000034"/>
    <x v="0"/>
    <s v="2016"/>
    <n v="37"/>
    <x v="1"/>
    <x v="0"/>
  </r>
  <r>
    <x v="2"/>
    <x v="1"/>
    <x v="0"/>
    <s v="Debra Barnes"/>
    <d v="2016-04-19T00:00:00"/>
    <x v="2"/>
    <n v="5"/>
    <n v="10"/>
    <n v="12.42"/>
    <n v="62.1"/>
    <n v="12.100000000000001"/>
    <x v="0"/>
    <s v="2016"/>
    <n v="41"/>
    <x v="0"/>
    <x v="0"/>
  </r>
  <r>
    <x v="1"/>
    <x v="2"/>
    <x v="0"/>
    <s v="Phillip Johnston"/>
    <d v="2016-04-19T00:00:00"/>
    <x v="2"/>
    <n v="5"/>
    <n v="10"/>
    <n v="12.42"/>
    <n v="62.1"/>
    <n v="12.100000000000001"/>
    <x v="0"/>
    <s v="2016"/>
    <n v="23"/>
    <x v="0"/>
    <x v="0"/>
  </r>
  <r>
    <x v="0"/>
    <x v="0"/>
    <x v="0"/>
    <s v="Sharon Perez"/>
    <d v="2016-04-19T00:00:00"/>
    <x v="2"/>
    <n v="9"/>
    <n v="10"/>
    <n v="12.42"/>
    <n v="111.78"/>
    <n v="21.78"/>
    <x v="0"/>
    <s v="2016"/>
    <n v="39"/>
    <x v="1"/>
    <x v="0"/>
  </r>
  <r>
    <x v="0"/>
    <x v="1"/>
    <x v="0"/>
    <s v="Harold Matthews"/>
    <d v="2016-04-19T00:00:00"/>
    <x v="3"/>
    <n v="7"/>
    <n v="15"/>
    <n v="17.829999999999998"/>
    <n v="124.80999999999999"/>
    <n v="19.809999999999988"/>
    <x v="0"/>
    <s v="2016"/>
    <n v="21"/>
    <x v="0"/>
    <x v="0"/>
  </r>
  <r>
    <x v="4"/>
    <x v="3"/>
    <x v="1"/>
    <s v="Mildred Moore"/>
    <d v="2016-04-19T00:00:00"/>
    <x v="0"/>
    <n v="3"/>
    <n v="45"/>
    <n v="53.35"/>
    <n v="160.05000000000001"/>
    <n v="25.050000000000011"/>
    <x v="0"/>
    <s v="2016"/>
    <n v="36"/>
    <x v="0"/>
    <x v="0"/>
  </r>
  <r>
    <x v="3"/>
    <x v="3"/>
    <x v="1"/>
    <s v="Antonio Coleman"/>
    <d v="2016-04-20T00:00:00"/>
    <x v="2"/>
    <n v="8"/>
    <n v="10"/>
    <n v="12.42"/>
    <n v="99.36"/>
    <n v="19.36"/>
    <x v="0"/>
    <s v="2016"/>
    <n v="38"/>
    <x v="1"/>
    <x v="0"/>
  </r>
  <r>
    <x v="0"/>
    <x v="1"/>
    <x v="0"/>
    <s v="Tammy Hart"/>
    <d v="2016-04-20T00:00:00"/>
    <x v="1"/>
    <n v="10"/>
    <n v="15"/>
    <n v="16.32"/>
    <n v="163.19999999999999"/>
    <n v="13.199999999999989"/>
    <x v="0"/>
    <s v="2016"/>
    <n v="22"/>
    <x v="0"/>
    <x v="0"/>
  </r>
  <r>
    <x v="4"/>
    <x v="5"/>
    <x v="1"/>
    <s v="Frances Parker"/>
    <d v="2016-04-20T00:00:00"/>
    <x v="0"/>
    <n v="8"/>
    <n v="45"/>
    <n v="53.35"/>
    <n v="426.8"/>
    <n v="66.800000000000011"/>
    <x v="0"/>
    <s v="2016"/>
    <n v="28"/>
    <x v="1"/>
    <x v="0"/>
  </r>
  <r>
    <x v="3"/>
    <x v="7"/>
    <x v="1"/>
    <s v="Laura Lewis"/>
    <d v="2016-04-20T00:00:00"/>
    <x v="2"/>
    <n v="8"/>
    <n v="10"/>
    <n v="12.42"/>
    <n v="99.36"/>
    <n v="19.36"/>
    <x v="0"/>
    <s v="2016"/>
    <n v="29"/>
    <x v="1"/>
    <x v="0"/>
  </r>
  <r>
    <x v="0"/>
    <x v="6"/>
    <x v="0"/>
    <s v="Carolyn Rivera"/>
    <d v="2016-04-20T00:00:00"/>
    <x v="2"/>
    <n v="1"/>
    <n v="10"/>
    <n v="12.42"/>
    <n v="12.42"/>
    <n v="2.42"/>
    <x v="0"/>
    <s v="2016"/>
    <n v="33"/>
    <x v="1"/>
    <x v="0"/>
  </r>
  <r>
    <x v="1"/>
    <x v="0"/>
    <x v="0"/>
    <s v="Carl Rice"/>
    <d v="2016-04-20T00:00:00"/>
    <x v="2"/>
    <n v="9"/>
    <n v="10"/>
    <n v="12.42"/>
    <n v="111.78"/>
    <n v="21.78"/>
    <x v="0"/>
    <s v="2016"/>
    <n v="38"/>
    <x v="0"/>
    <x v="0"/>
  </r>
  <r>
    <x v="0"/>
    <x v="2"/>
    <x v="0"/>
    <s v="Christopher Pierce"/>
    <d v="2016-04-20T00:00:00"/>
    <x v="1"/>
    <n v="10"/>
    <n v="15"/>
    <n v="16.32"/>
    <n v="163.19999999999999"/>
    <n v="13.199999999999989"/>
    <x v="0"/>
    <s v="2016"/>
    <n v="20"/>
    <x v="0"/>
    <x v="0"/>
  </r>
  <r>
    <x v="1"/>
    <x v="2"/>
    <x v="0"/>
    <s v="Andrea King"/>
    <d v="2016-04-20T00:00:00"/>
    <x v="2"/>
    <n v="8"/>
    <n v="10"/>
    <n v="12.42"/>
    <n v="99.36"/>
    <n v="19.36"/>
    <x v="0"/>
    <s v="2016"/>
    <n v="27"/>
    <x v="1"/>
    <x v="0"/>
  </r>
  <r>
    <x v="4"/>
    <x v="4"/>
    <x v="1"/>
    <s v="Gary Moreno"/>
    <d v="2016-04-20T00:00:00"/>
    <x v="2"/>
    <n v="7"/>
    <n v="10"/>
    <n v="12.42"/>
    <n v="86.94"/>
    <n v="16.939999999999998"/>
    <x v="0"/>
    <s v="2016"/>
    <n v="21"/>
    <x v="1"/>
    <x v="0"/>
  </r>
  <r>
    <x v="0"/>
    <x v="0"/>
    <x v="0"/>
    <s v="Frank Owens"/>
    <d v="2016-04-20T00:00:00"/>
    <x v="2"/>
    <n v="5"/>
    <n v="10"/>
    <n v="12.42"/>
    <n v="62.1"/>
    <n v="12.100000000000001"/>
    <x v="0"/>
    <s v="2016"/>
    <n v="43"/>
    <x v="0"/>
    <x v="0"/>
  </r>
  <r>
    <x v="3"/>
    <x v="4"/>
    <x v="1"/>
    <s v="Henry Day"/>
    <d v="2016-04-20T00:00:00"/>
    <x v="2"/>
    <n v="8"/>
    <n v="10"/>
    <n v="12.42"/>
    <n v="99.36"/>
    <n v="19.36"/>
    <x v="0"/>
    <s v="2016"/>
    <n v="22"/>
    <x v="0"/>
    <x v="0"/>
  </r>
  <r>
    <x v="0"/>
    <x v="2"/>
    <x v="0"/>
    <s v="George Stone"/>
    <d v="2016-04-20T00:00:00"/>
    <x v="1"/>
    <n v="10"/>
    <n v="15"/>
    <n v="16.32"/>
    <n v="163.19999999999999"/>
    <n v="13.199999999999989"/>
    <x v="0"/>
    <s v="2016"/>
    <n v="21"/>
    <x v="1"/>
    <x v="0"/>
  </r>
  <r>
    <x v="4"/>
    <x v="4"/>
    <x v="1"/>
    <s v="Carl Lawson"/>
    <d v="2016-04-20T00:00:00"/>
    <x v="3"/>
    <n v="5"/>
    <n v="15"/>
    <n v="17.829999999999998"/>
    <n v="89.149999999999991"/>
    <n v="14.149999999999991"/>
    <x v="0"/>
    <s v="2016"/>
    <n v="26"/>
    <x v="0"/>
    <x v="0"/>
  </r>
  <r>
    <x v="3"/>
    <x v="4"/>
    <x v="1"/>
    <s v="Jean Griffin"/>
    <d v="2016-04-20T00:00:00"/>
    <x v="0"/>
    <n v="7"/>
    <n v="45"/>
    <n v="53.35"/>
    <n v="373.45"/>
    <n v="58.449999999999989"/>
    <x v="0"/>
    <s v="2016"/>
    <n v="31"/>
    <x v="0"/>
    <x v="0"/>
  </r>
  <r>
    <x v="3"/>
    <x v="4"/>
    <x v="1"/>
    <s v="Sharon Rice"/>
    <d v="2016-04-20T00:00:00"/>
    <x v="1"/>
    <n v="8"/>
    <n v="15"/>
    <n v="16.32"/>
    <n v="130.56"/>
    <n v="10.560000000000002"/>
    <x v="0"/>
    <s v="2016"/>
    <n v="40"/>
    <x v="0"/>
    <x v="0"/>
  </r>
  <r>
    <x v="0"/>
    <x v="0"/>
    <x v="0"/>
    <s v="Joan Thompson"/>
    <d v="2016-04-21T00:00:00"/>
    <x v="3"/>
    <n v="3"/>
    <n v="15"/>
    <n v="17.829999999999998"/>
    <n v="53.489999999999995"/>
    <n v="8.4899999999999949"/>
    <x v="0"/>
    <s v="2016"/>
    <n v="18"/>
    <x v="1"/>
    <x v="0"/>
  </r>
  <r>
    <x v="3"/>
    <x v="3"/>
    <x v="1"/>
    <s v="Annie Hunter"/>
    <d v="2016-04-21T00:00:00"/>
    <x v="1"/>
    <n v="6"/>
    <n v="15"/>
    <n v="16.32"/>
    <n v="97.92"/>
    <n v="7.9200000000000017"/>
    <x v="0"/>
    <s v="2016"/>
    <n v="22"/>
    <x v="0"/>
    <x v="0"/>
  </r>
  <r>
    <x v="2"/>
    <x v="1"/>
    <x v="0"/>
    <s v="Judith Gray"/>
    <d v="2016-04-21T00:00:00"/>
    <x v="3"/>
    <n v="10"/>
    <n v="15"/>
    <n v="17.829999999999998"/>
    <n v="178.29999999999998"/>
    <n v="28.299999999999983"/>
    <x v="0"/>
    <s v="2016"/>
    <n v="19"/>
    <x v="1"/>
    <x v="0"/>
  </r>
  <r>
    <x v="0"/>
    <x v="0"/>
    <x v="0"/>
    <s v="Roger Freeman"/>
    <d v="2016-04-21T00:00:00"/>
    <x v="2"/>
    <n v="8"/>
    <n v="10"/>
    <n v="12.42"/>
    <n v="99.36"/>
    <n v="19.36"/>
    <x v="0"/>
    <s v="2016"/>
    <n v="38"/>
    <x v="1"/>
    <x v="0"/>
  </r>
  <r>
    <x v="0"/>
    <x v="2"/>
    <x v="0"/>
    <s v="Kevin Torres"/>
    <d v="2016-04-21T00:00:00"/>
    <x v="1"/>
    <n v="10"/>
    <n v="15"/>
    <n v="16.32"/>
    <n v="163.19999999999999"/>
    <n v="13.199999999999989"/>
    <x v="0"/>
    <s v="2016"/>
    <n v="22"/>
    <x v="1"/>
    <x v="0"/>
  </r>
  <r>
    <x v="0"/>
    <x v="1"/>
    <x v="0"/>
    <s v="Albert Dunn"/>
    <d v="2016-04-21T00:00:00"/>
    <x v="1"/>
    <n v="6"/>
    <n v="15"/>
    <n v="16.32"/>
    <n v="97.92"/>
    <n v="7.9200000000000017"/>
    <x v="0"/>
    <s v="2016"/>
    <n v="39"/>
    <x v="1"/>
    <x v="0"/>
  </r>
  <r>
    <x v="3"/>
    <x v="4"/>
    <x v="1"/>
    <s v="Wanda Allen"/>
    <d v="2016-04-21T00:00:00"/>
    <x v="0"/>
    <n v="8"/>
    <n v="45"/>
    <n v="53.35"/>
    <n v="426.8"/>
    <n v="66.800000000000011"/>
    <x v="0"/>
    <s v="2016"/>
    <n v="29"/>
    <x v="0"/>
    <x v="0"/>
  </r>
  <r>
    <x v="3"/>
    <x v="3"/>
    <x v="1"/>
    <s v="Evelyn Lane"/>
    <d v="2016-04-21T00:00:00"/>
    <x v="2"/>
    <n v="7"/>
    <n v="10"/>
    <n v="12.42"/>
    <n v="86.94"/>
    <n v="16.939999999999998"/>
    <x v="0"/>
    <s v="2016"/>
    <n v="31"/>
    <x v="1"/>
    <x v="0"/>
  </r>
  <r>
    <x v="0"/>
    <x v="2"/>
    <x v="0"/>
    <s v="Roy Rivera"/>
    <d v="2016-04-21T00:00:00"/>
    <x v="1"/>
    <n v="6"/>
    <n v="15"/>
    <n v="16.32"/>
    <n v="97.92"/>
    <n v="7.9200000000000017"/>
    <x v="0"/>
    <s v="2016"/>
    <n v="20"/>
    <x v="0"/>
    <x v="0"/>
  </r>
  <r>
    <x v="2"/>
    <x v="6"/>
    <x v="0"/>
    <s v="William Collins"/>
    <d v="2016-04-21T00:00:00"/>
    <x v="0"/>
    <n v="6"/>
    <n v="45"/>
    <n v="53.35"/>
    <n v="320.10000000000002"/>
    <n v="50.100000000000023"/>
    <x v="0"/>
    <s v="2016"/>
    <n v="45"/>
    <x v="1"/>
    <x v="0"/>
  </r>
  <r>
    <x v="0"/>
    <x v="0"/>
    <x v="0"/>
    <s v="Janice Jackson"/>
    <d v="2016-04-21T00:00:00"/>
    <x v="2"/>
    <n v="4"/>
    <n v="10"/>
    <n v="12.42"/>
    <n v="49.68"/>
    <n v="9.68"/>
    <x v="0"/>
    <s v="2016"/>
    <n v="45"/>
    <x v="1"/>
    <x v="0"/>
  </r>
  <r>
    <x v="0"/>
    <x v="2"/>
    <x v="0"/>
    <s v="Raymond Young"/>
    <d v="2016-04-21T00:00:00"/>
    <x v="2"/>
    <n v="1"/>
    <n v="10"/>
    <n v="12.42"/>
    <n v="12.42"/>
    <n v="2.42"/>
    <x v="0"/>
    <s v="2016"/>
    <n v="33"/>
    <x v="1"/>
    <x v="0"/>
  </r>
  <r>
    <x v="2"/>
    <x v="0"/>
    <x v="0"/>
    <s v="Joshua Campbell"/>
    <d v="2016-04-21T00:00:00"/>
    <x v="3"/>
    <n v="7"/>
    <n v="15"/>
    <n v="17.829999999999998"/>
    <n v="124.80999999999999"/>
    <n v="19.809999999999988"/>
    <x v="0"/>
    <s v="2016"/>
    <n v="21"/>
    <x v="1"/>
    <x v="0"/>
  </r>
  <r>
    <x v="0"/>
    <x v="0"/>
    <x v="0"/>
    <s v="Alan Allen"/>
    <d v="2016-04-21T00:00:00"/>
    <x v="2"/>
    <n v="3"/>
    <n v="10"/>
    <n v="12.42"/>
    <n v="37.26"/>
    <n v="7.259999999999998"/>
    <x v="0"/>
    <s v="2016"/>
    <n v="44"/>
    <x v="0"/>
    <x v="0"/>
  </r>
  <r>
    <x v="2"/>
    <x v="2"/>
    <x v="0"/>
    <s v="Diana Pierce"/>
    <d v="2016-04-21T00:00:00"/>
    <x v="1"/>
    <n v="2"/>
    <n v="15"/>
    <n v="16.32"/>
    <n v="32.64"/>
    <n v="2.6400000000000006"/>
    <x v="0"/>
    <s v="2016"/>
    <n v="28"/>
    <x v="1"/>
    <x v="0"/>
  </r>
  <r>
    <x v="0"/>
    <x v="0"/>
    <x v="0"/>
    <s v="Todd Holmes"/>
    <d v="2016-04-21T00:00:00"/>
    <x v="3"/>
    <n v="8"/>
    <n v="15"/>
    <n v="17.829999999999998"/>
    <n v="142.63999999999999"/>
    <n v="22.639999999999986"/>
    <x v="0"/>
    <s v="2016"/>
    <n v="27"/>
    <x v="0"/>
    <x v="0"/>
  </r>
  <r>
    <x v="3"/>
    <x v="5"/>
    <x v="1"/>
    <s v="Michelle Sanchez"/>
    <d v="2016-04-21T00:00:00"/>
    <x v="2"/>
    <n v="8"/>
    <n v="10"/>
    <n v="12.42"/>
    <n v="99.36"/>
    <n v="19.36"/>
    <x v="0"/>
    <s v="2016"/>
    <n v="43"/>
    <x v="0"/>
    <x v="0"/>
  </r>
  <r>
    <x v="0"/>
    <x v="1"/>
    <x v="0"/>
    <s v="Judith Gray"/>
    <d v="2016-04-21T00:00:00"/>
    <x v="1"/>
    <n v="2"/>
    <n v="15"/>
    <n v="16.32"/>
    <n v="32.64"/>
    <n v="2.6400000000000006"/>
    <x v="0"/>
    <s v="2016"/>
    <n v="36"/>
    <x v="1"/>
    <x v="0"/>
  </r>
  <r>
    <x v="0"/>
    <x v="2"/>
    <x v="0"/>
    <s v="Bobby Mitchell"/>
    <d v="2016-04-21T00:00:00"/>
    <x v="2"/>
    <n v="6"/>
    <n v="10"/>
    <n v="12.42"/>
    <n v="74.52"/>
    <n v="14.519999999999996"/>
    <x v="0"/>
    <s v="2016"/>
    <n v="30"/>
    <x v="1"/>
    <x v="0"/>
  </r>
  <r>
    <x v="0"/>
    <x v="0"/>
    <x v="0"/>
    <s v="Janet Freeman"/>
    <d v="2016-04-21T00:00:00"/>
    <x v="2"/>
    <n v="7"/>
    <n v="10"/>
    <n v="12.42"/>
    <n v="86.94"/>
    <n v="16.939999999999998"/>
    <x v="0"/>
    <s v="2016"/>
    <n v="30"/>
    <x v="0"/>
    <x v="0"/>
  </r>
  <r>
    <x v="0"/>
    <x v="2"/>
    <x v="0"/>
    <s v="Douglas Duncan"/>
    <d v="2016-04-22T00:00:00"/>
    <x v="2"/>
    <n v="4"/>
    <n v="10"/>
    <n v="12.42"/>
    <n v="49.68"/>
    <n v="9.68"/>
    <x v="0"/>
    <s v="2016"/>
    <n v="42"/>
    <x v="0"/>
    <x v="0"/>
  </r>
  <r>
    <x v="3"/>
    <x v="3"/>
    <x v="1"/>
    <s v="Jennifer Adams"/>
    <d v="2016-04-22T00:00:00"/>
    <x v="0"/>
    <n v="7"/>
    <n v="45"/>
    <n v="53.35"/>
    <n v="373.45"/>
    <n v="58.449999999999989"/>
    <x v="0"/>
    <s v="2016"/>
    <n v="43"/>
    <x v="1"/>
    <x v="0"/>
  </r>
  <r>
    <x v="0"/>
    <x v="0"/>
    <x v="0"/>
    <s v="Jerry Pierce"/>
    <d v="2016-04-22T00:00:00"/>
    <x v="2"/>
    <n v="6"/>
    <n v="10"/>
    <n v="12.42"/>
    <n v="74.52"/>
    <n v="14.519999999999996"/>
    <x v="0"/>
    <s v="2016"/>
    <n v="45"/>
    <x v="0"/>
    <x v="0"/>
  </r>
  <r>
    <x v="0"/>
    <x v="0"/>
    <x v="0"/>
    <s v="Jimmy Bailey"/>
    <d v="2016-04-22T00:00:00"/>
    <x v="3"/>
    <n v="5"/>
    <n v="15"/>
    <n v="17.829999999999998"/>
    <n v="89.149999999999991"/>
    <n v="14.149999999999991"/>
    <x v="0"/>
    <s v="2016"/>
    <n v="31"/>
    <x v="0"/>
    <x v="0"/>
  </r>
  <r>
    <x v="0"/>
    <x v="1"/>
    <x v="0"/>
    <s v="David Allen"/>
    <d v="2016-04-22T00:00:00"/>
    <x v="3"/>
    <n v="3"/>
    <n v="15"/>
    <n v="17.829999999999998"/>
    <n v="53.489999999999995"/>
    <n v="8.4899999999999949"/>
    <x v="0"/>
    <s v="2016"/>
    <n v="27"/>
    <x v="0"/>
    <x v="0"/>
  </r>
  <r>
    <x v="0"/>
    <x v="6"/>
    <x v="0"/>
    <s v="Henry Cox"/>
    <d v="2016-04-22T00:00:00"/>
    <x v="2"/>
    <n v="4"/>
    <n v="10"/>
    <n v="12.42"/>
    <n v="49.68"/>
    <n v="9.68"/>
    <x v="0"/>
    <s v="2016"/>
    <n v="19"/>
    <x v="1"/>
    <x v="0"/>
  </r>
  <r>
    <x v="1"/>
    <x v="2"/>
    <x v="0"/>
    <s v="Virginia Foster"/>
    <d v="2016-04-22T00:00:00"/>
    <x v="2"/>
    <n v="10"/>
    <n v="10"/>
    <n v="12.42"/>
    <n v="124.2"/>
    <n v="24.200000000000003"/>
    <x v="0"/>
    <s v="2016"/>
    <n v="41"/>
    <x v="0"/>
    <x v="0"/>
  </r>
  <r>
    <x v="2"/>
    <x v="0"/>
    <x v="0"/>
    <s v="Jeffrey Miller"/>
    <d v="2016-04-22T00:00:00"/>
    <x v="2"/>
    <n v="8"/>
    <n v="10"/>
    <n v="12.42"/>
    <n v="99.36"/>
    <n v="19.36"/>
    <x v="0"/>
    <s v="2016"/>
    <n v="31"/>
    <x v="0"/>
    <x v="0"/>
  </r>
  <r>
    <x v="0"/>
    <x v="2"/>
    <x v="0"/>
    <s v="Jerry Smith"/>
    <d v="2016-04-22T00:00:00"/>
    <x v="3"/>
    <n v="6"/>
    <n v="15"/>
    <n v="17.829999999999998"/>
    <n v="106.97999999999999"/>
    <n v="16.97999999999999"/>
    <x v="0"/>
    <s v="2016"/>
    <n v="22"/>
    <x v="1"/>
    <x v="0"/>
  </r>
  <r>
    <x v="2"/>
    <x v="0"/>
    <x v="0"/>
    <s v="Albert Miller"/>
    <d v="2016-04-23T00:00:00"/>
    <x v="3"/>
    <n v="5"/>
    <n v="15"/>
    <n v="17.829999999999998"/>
    <n v="89.149999999999991"/>
    <n v="14.149999999999991"/>
    <x v="0"/>
    <s v="2016"/>
    <n v="18"/>
    <x v="0"/>
    <x v="0"/>
  </r>
  <r>
    <x v="0"/>
    <x v="6"/>
    <x v="0"/>
    <s v="Phyllis Grant"/>
    <d v="2016-04-23T00:00:00"/>
    <x v="0"/>
    <n v="9"/>
    <n v="45"/>
    <n v="53.35"/>
    <n v="480.15000000000003"/>
    <n v="75.150000000000034"/>
    <x v="0"/>
    <s v="2016"/>
    <n v="26"/>
    <x v="0"/>
    <x v="0"/>
  </r>
  <r>
    <x v="3"/>
    <x v="7"/>
    <x v="1"/>
    <s v="Sarah Harrison"/>
    <d v="2016-04-23T00:00:00"/>
    <x v="3"/>
    <n v="7"/>
    <n v="15"/>
    <n v="17.829999999999998"/>
    <n v="124.80999999999999"/>
    <n v="19.809999999999988"/>
    <x v="0"/>
    <s v="2016"/>
    <n v="24"/>
    <x v="1"/>
    <x v="0"/>
  </r>
  <r>
    <x v="3"/>
    <x v="3"/>
    <x v="1"/>
    <s v="Stephen Murray"/>
    <d v="2016-04-23T00:00:00"/>
    <x v="1"/>
    <n v="10"/>
    <n v="15"/>
    <n v="16.32"/>
    <n v="163.19999999999999"/>
    <n v="13.199999999999989"/>
    <x v="0"/>
    <s v="2016"/>
    <n v="39"/>
    <x v="1"/>
    <x v="0"/>
  </r>
  <r>
    <x v="0"/>
    <x v="2"/>
    <x v="0"/>
    <s v="William Payne"/>
    <d v="2016-04-23T00:00:00"/>
    <x v="2"/>
    <n v="10"/>
    <n v="10"/>
    <n v="12.42"/>
    <n v="124.2"/>
    <n v="24.200000000000003"/>
    <x v="0"/>
    <s v="2016"/>
    <n v="36"/>
    <x v="1"/>
    <x v="0"/>
  </r>
  <r>
    <x v="0"/>
    <x v="1"/>
    <x v="0"/>
    <s v="Frank Spencer"/>
    <d v="2016-04-23T00:00:00"/>
    <x v="1"/>
    <n v="7"/>
    <n v="15"/>
    <n v="16.32"/>
    <n v="114.24000000000001"/>
    <n v="9.2400000000000091"/>
    <x v="0"/>
    <s v="2016"/>
    <n v="40"/>
    <x v="0"/>
    <x v="0"/>
  </r>
  <r>
    <x v="3"/>
    <x v="4"/>
    <x v="1"/>
    <s v="Carl Lawson"/>
    <d v="2016-04-23T00:00:00"/>
    <x v="2"/>
    <n v="7"/>
    <n v="10"/>
    <n v="12.42"/>
    <n v="86.94"/>
    <n v="16.939999999999998"/>
    <x v="0"/>
    <s v="2016"/>
    <n v="26"/>
    <x v="1"/>
    <x v="0"/>
  </r>
  <r>
    <x v="0"/>
    <x v="0"/>
    <x v="0"/>
    <s v="Richard Walker"/>
    <d v="2016-04-23T00:00:00"/>
    <x v="2"/>
    <n v="10"/>
    <n v="10"/>
    <n v="12.42"/>
    <n v="124.2"/>
    <n v="24.200000000000003"/>
    <x v="0"/>
    <s v="2016"/>
    <n v="35"/>
    <x v="0"/>
    <x v="0"/>
  </r>
  <r>
    <x v="3"/>
    <x v="5"/>
    <x v="1"/>
    <s v="Helen Diaz"/>
    <d v="2016-04-23T00:00:00"/>
    <x v="0"/>
    <n v="8"/>
    <n v="45"/>
    <n v="53.35"/>
    <n v="426.8"/>
    <n v="66.800000000000011"/>
    <x v="0"/>
    <s v="2016"/>
    <n v="36"/>
    <x v="1"/>
    <x v="0"/>
  </r>
  <r>
    <x v="2"/>
    <x v="2"/>
    <x v="0"/>
    <s v="Bruce Nelson"/>
    <d v="2016-04-23T00:00:00"/>
    <x v="2"/>
    <n v="9"/>
    <n v="10"/>
    <n v="12.42"/>
    <n v="111.78"/>
    <n v="21.78"/>
    <x v="0"/>
    <s v="2016"/>
    <n v="24"/>
    <x v="1"/>
    <x v="0"/>
  </r>
  <r>
    <x v="0"/>
    <x v="2"/>
    <x v="0"/>
    <s v="Jerry Palmer"/>
    <d v="2016-04-23T00:00:00"/>
    <x v="0"/>
    <n v="1"/>
    <n v="45"/>
    <n v="53.35"/>
    <n v="53.35"/>
    <n v="8.3500000000000014"/>
    <x v="0"/>
    <s v="2016"/>
    <n v="27"/>
    <x v="1"/>
    <x v="0"/>
  </r>
  <r>
    <x v="0"/>
    <x v="2"/>
    <x v="0"/>
    <s v="Phillip Johnston"/>
    <d v="2016-04-23T00:00:00"/>
    <x v="2"/>
    <n v="6"/>
    <n v="10"/>
    <n v="12.42"/>
    <n v="74.52"/>
    <n v="14.519999999999996"/>
    <x v="0"/>
    <s v="2016"/>
    <n v="18"/>
    <x v="0"/>
    <x v="0"/>
  </r>
  <r>
    <x v="0"/>
    <x v="6"/>
    <x v="0"/>
    <s v="Anna Franklin"/>
    <d v="2016-04-23T00:00:00"/>
    <x v="3"/>
    <n v="3"/>
    <n v="15"/>
    <n v="17.829999999999998"/>
    <n v="53.489999999999995"/>
    <n v="8.4899999999999949"/>
    <x v="0"/>
    <s v="2016"/>
    <n v="35"/>
    <x v="1"/>
    <x v="0"/>
  </r>
  <r>
    <x v="0"/>
    <x v="2"/>
    <x v="0"/>
    <s v="Walter Meyer"/>
    <d v="2016-04-23T00:00:00"/>
    <x v="2"/>
    <n v="6"/>
    <n v="10"/>
    <n v="12.42"/>
    <n v="74.52"/>
    <n v="14.519999999999996"/>
    <x v="0"/>
    <s v="2016"/>
    <n v="24"/>
    <x v="0"/>
    <x v="0"/>
  </r>
  <r>
    <x v="3"/>
    <x v="5"/>
    <x v="1"/>
    <s v="Adam Martin"/>
    <d v="2016-04-23T00:00:00"/>
    <x v="0"/>
    <n v="5"/>
    <n v="45"/>
    <n v="53.35"/>
    <n v="266.75"/>
    <n v="41.75"/>
    <x v="0"/>
    <s v="2016"/>
    <n v="27"/>
    <x v="1"/>
    <x v="0"/>
  </r>
  <r>
    <x v="0"/>
    <x v="0"/>
    <x v="0"/>
    <s v="Harold Hunter"/>
    <d v="2016-04-23T00:00:00"/>
    <x v="3"/>
    <n v="8"/>
    <n v="15"/>
    <n v="17.829999999999998"/>
    <n v="142.63999999999999"/>
    <n v="22.639999999999986"/>
    <x v="0"/>
    <s v="2016"/>
    <n v="45"/>
    <x v="0"/>
    <x v="0"/>
  </r>
  <r>
    <x v="4"/>
    <x v="7"/>
    <x v="1"/>
    <s v="Sandra Hughes"/>
    <d v="2016-04-23T00:00:00"/>
    <x v="3"/>
    <n v="7"/>
    <n v="15"/>
    <n v="17.829999999999998"/>
    <n v="124.80999999999999"/>
    <n v="19.809999999999988"/>
    <x v="0"/>
    <s v="2016"/>
    <n v="18"/>
    <x v="1"/>
    <x v="0"/>
  </r>
  <r>
    <x v="0"/>
    <x v="2"/>
    <x v="0"/>
    <s v="Sean Carr"/>
    <d v="2016-04-23T00:00:00"/>
    <x v="2"/>
    <n v="2"/>
    <n v="10"/>
    <n v="12.42"/>
    <n v="24.84"/>
    <n v="4.84"/>
    <x v="0"/>
    <s v="2016"/>
    <n v="43"/>
    <x v="0"/>
    <x v="0"/>
  </r>
  <r>
    <x v="3"/>
    <x v="3"/>
    <x v="1"/>
    <s v="Stephanie Wallace"/>
    <d v="2016-04-23T00:00:00"/>
    <x v="3"/>
    <n v="2"/>
    <n v="15"/>
    <n v="17.829999999999998"/>
    <n v="35.659999999999997"/>
    <n v="5.6599999999999966"/>
    <x v="0"/>
    <s v="2016"/>
    <n v="41"/>
    <x v="1"/>
    <x v="0"/>
  </r>
  <r>
    <x v="0"/>
    <x v="0"/>
    <x v="0"/>
    <s v="Billy Reed"/>
    <d v="2016-04-23T00:00:00"/>
    <x v="1"/>
    <n v="1"/>
    <n v="15"/>
    <n v="16.32"/>
    <n v="16.32"/>
    <n v="1.3200000000000003"/>
    <x v="0"/>
    <s v="2016"/>
    <n v="40"/>
    <x v="1"/>
    <x v="0"/>
  </r>
  <r>
    <x v="0"/>
    <x v="2"/>
    <x v="0"/>
    <s v="Eugene Hughes"/>
    <d v="2016-04-23T00:00:00"/>
    <x v="3"/>
    <n v="4"/>
    <n v="15"/>
    <n v="17.829999999999998"/>
    <n v="71.319999999999993"/>
    <n v="11.319999999999993"/>
    <x v="0"/>
    <s v="2016"/>
    <n v="41"/>
    <x v="1"/>
    <x v="0"/>
  </r>
  <r>
    <x v="1"/>
    <x v="2"/>
    <x v="0"/>
    <s v="Sean Carr"/>
    <d v="2016-04-23T00:00:00"/>
    <x v="0"/>
    <n v="1"/>
    <n v="45"/>
    <n v="53.35"/>
    <n v="53.35"/>
    <n v="8.3500000000000014"/>
    <x v="0"/>
    <s v="2016"/>
    <n v="40"/>
    <x v="1"/>
    <x v="0"/>
  </r>
  <r>
    <x v="1"/>
    <x v="2"/>
    <x v="0"/>
    <s v="Martha Brown"/>
    <d v="2016-04-23T00:00:00"/>
    <x v="0"/>
    <n v="7"/>
    <n v="45"/>
    <n v="53.35"/>
    <n v="373.45"/>
    <n v="58.449999999999989"/>
    <x v="0"/>
    <s v="2016"/>
    <n v="22"/>
    <x v="0"/>
    <x v="0"/>
  </r>
  <r>
    <x v="0"/>
    <x v="0"/>
    <x v="0"/>
    <s v="Janice Jackson"/>
    <d v="2016-04-24T00:00:00"/>
    <x v="2"/>
    <n v="7"/>
    <n v="10"/>
    <n v="12.42"/>
    <n v="86.94"/>
    <n v="16.939999999999998"/>
    <x v="0"/>
    <s v="2016"/>
    <n v="29"/>
    <x v="1"/>
    <x v="0"/>
  </r>
  <r>
    <x v="0"/>
    <x v="2"/>
    <x v="0"/>
    <s v="Frances Lane"/>
    <d v="2016-04-24T00:00:00"/>
    <x v="3"/>
    <n v="6"/>
    <n v="15"/>
    <n v="17.829999999999998"/>
    <n v="106.97999999999999"/>
    <n v="16.97999999999999"/>
    <x v="0"/>
    <s v="2016"/>
    <n v="23"/>
    <x v="0"/>
    <x v="0"/>
  </r>
  <r>
    <x v="4"/>
    <x v="4"/>
    <x v="1"/>
    <s v="Jeremy Diaz"/>
    <d v="2016-04-24T00:00:00"/>
    <x v="2"/>
    <n v="8"/>
    <n v="10"/>
    <n v="12.42"/>
    <n v="99.36"/>
    <n v="19.36"/>
    <x v="0"/>
    <s v="2016"/>
    <n v="34"/>
    <x v="0"/>
    <x v="0"/>
  </r>
  <r>
    <x v="0"/>
    <x v="1"/>
    <x v="0"/>
    <s v="James Wheeler"/>
    <d v="2016-04-24T00:00:00"/>
    <x v="0"/>
    <n v="5"/>
    <n v="45"/>
    <n v="53.35"/>
    <n v="266.75"/>
    <n v="41.75"/>
    <x v="0"/>
    <s v="2016"/>
    <n v="45"/>
    <x v="0"/>
    <x v="0"/>
  </r>
  <r>
    <x v="0"/>
    <x v="6"/>
    <x v="0"/>
    <s v="Maria Long"/>
    <d v="2016-04-24T00:00:00"/>
    <x v="3"/>
    <n v="7"/>
    <n v="15"/>
    <n v="17.829999999999998"/>
    <n v="124.80999999999999"/>
    <n v="19.809999999999988"/>
    <x v="0"/>
    <s v="2016"/>
    <n v="32"/>
    <x v="1"/>
    <x v="0"/>
  </r>
  <r>
    <x v="4"/>
    <x v="3"/>
    <x v="1"/>
    <s v="Carol Pierce"/>
    <d v="2016-04-24T00:00:00"/>
    <x v="0"/>
    <n v="3"/>
    <n v="45"/>
    <n v="53.35"/>
    <n v="160.05000000000001"/>
    <n v="25.050000000000011"/>
    <x v="0"/>
    <s v="2016"/>
    <n v="17"/>
    <x v="1"/>
    <x v="0"/>
  </r>
  <r>
    <x v="3"/>
    <x v="4"/>
    <x v="1"/>
    <s v="Edward Taylor"/>
    <d v="2016-04-24T00:00:00"/>
    <x v="2"/>
    <n v="1"/>
    <n v="10"/>
    <n v="12.42"/>
    <n v="12.42"/>
    <n v="2.42"/>
    <x v="0"/>
    <s v="2016"/>
    <n v="23"/>
    <x v="1"/>
    <x v="0"/>
  </r>
  <r>
    <x v="4"/>
    <x v="3"/>
    <x v="1"/>
    <s v="Michelle Allen"/>
    <d v="2016-04-24T00:00:00"/>
    <x v="3"/>
    <n v="3"/>
    <n v="15"/>
    <n v="17.829999999999998"/>
    <n v="53.489999999999995"/>
    <n v="8.4899999999999949"/>
    <x v="0"/>
    <s v="2016"/>
    <n v="29"/>
    <x v="0"/>
    <x v="0"/>
  </r>
  <r>
    <x v="0"/>
    <x v="2"/>
    <x v="0"/>
    <s v="Susan Watkins"/>
    <d v="2016-04-24T00:00:00"/>
    <x v="2"/>
    <n v="4"/>
    <n v="10"/>
    <n v="12.42"/>
    <n v="49.68"/>
    <n v="9.68"/>
    <x v="0"/>
    <s v="2016"/>
    <n v="29"/>
    <x v="0"/>
    <x v="0"/>
  </r>
  <r>
    <x v="0"/>
    <x v="2"/>
    <x v="0"/>
    <s v="Harold Schmidt"/>
    <d v="2016-04-24T00:00:00"/>
    <x v="0"/>
    <n v="5"/>
    <n v="45"/>
    <n v="53.35"/>
    <n v="266.75"/>
    <n v="41.75"/>
    <x v="0"/>
    <s v="2016"/>
    <n v="31"/>
    <x v="0"/>
    <x v="0"/>
  </r>
  <r>
    <x v="3"/>
    <x v="3"/>
    <x v="1"/>
    <s v="Ruby Gonzales"/>
    <d v="2016-04-24T00:00:00"/>
    <x v="1"/>
    <n v="8"/>
    <n v="15"/>
    <n v="16.32"/>
    <n v="130.56"/>
    <n v="10.560000000000002"/>
    <x v="0"/>
    <s v="2016"/>
    <n v="30"/>
    <x v="0"/>
    <x v="0"/>
  </r>
  <r>
    <x v="0"/>
    <x v="0"/>
    <x v="0"/>
    <s v="Jimmy Bailey"/>
    <d v="2016-04-24T00:00:00"/>
    <x v="2"/>
    <n v="6"/>
    <n v="10"/>
    <n v="12.42"/>
    <n v="74.52"/>
    <n v="14.519999999999996"/>
    <x v="0"/>
    <s v="2016"/>
    <n v="30"/>
    <x v="1"/>
    <x v="0"/>
  </r>
  <r>
    <x v="0"/>
    <x v="1"/>
    <x v="0"/>
    <s v="David Allen"/>
    <d v="2016-04-24T00:00:00"/>
    <x v="2"/>
    <n v="8"/>
    <n v="10"/>
    <n v="12.42"/>
    <n v="99.36"/>
    <n v="19.36"/>
    <x v="0"/>
    <s v="2016"/>
    <n v="36"/>
    <x v="0"/>
    <x v="0"/>
  </r>
  <r>
    <x v="3"/>
    <x v="5"/>
    <x v="1"/>
    <s v="Robin Murphy"/>
    <d v="2016-04-24T00:00:00"/>
    <x v="0"/>
    <n v="5"/>
    <n v="45"/>
    <n v="53.35"/>
    <n v="266.75"/>
    <n v="41.75"/>
    <x v="0"/>
    <s v="2016"/>
    <n v="45"/>
    <x v="1"/>
    <x v="0"/>
  </r>
  <r>
    <x v="2"/>
    <x v="6"/>
    <x v="0"/>
    <s v="Scott Weaver"/>
    <d v="2016-04-24T00:00:00"/>
    <x v="1"/>
    <n v="9"/>
    <n v="15"/>
    <n v="16.32"/>
    <n v="146.88"/>
    <n v="11.879999999999995"/>
    <x v="0"/>
    <s v="2016"/>
    <n v="39"/>
    <x v="0"/>
    <x v="0"/>
  </r>
  <r>
    <x v="0"/>
    <x v="2"/>
    <x v="0"/>
    <s v="Emily Anderson"/>
    <d v="2016-04-25T00:00:00"/>
    <x v="2"/>
    <n v="4"/>
    <n v="10"/>
    <n v="12.42"/>
    <n v="49.68"/>
    <n v="9.68"/>
    <x v="0"/>
    <s v="2016"/>
    <n v="37"/>
    <x v="1"/>
    <x v="0"/>
  </r>
  <r>
    <x v="3"/>
    <x v="7"/>
    <x v="1"/>
    <s v="Craig Lewis"/>
    <d v="2016-04-25T00:00:00"/>
    <x v="1"/>
    <n v="9"/>
    <n v="15"/>
    <n v="16.32"/>
    <n v="146.88"/>
    <n v="11.879999999999995"/>
    <x v="0"/>
    <s v="2016"/>
    <n v="22"/>
    <x v="1"/>
    <x v="0"/>
  </r>
  <r>
    <x v="2"/>
    <x v="0"/>
    <x v="0"/>
    <s v="Daniel Morris"/>
    <d v="2016-04-25T00:00:00"/>
    <x v="1"/>
    <n v="5"/>
    <n v="15"/>
    <n v="16.32"/>
    <n v="81.599999999999994"/>
    <n v="6.5999999999999943"/>
    <x v="0"/>
    <s v="2016"/>
    <n v="42"/>
    <x v="0"/>
    <x v="0"/>
  </r>
  <r>
    <x v="0"/>
    <x v="0"/>
    <x v="0"/>
    <s v="Joseph Boyd"/>
    <d v="2016-04-25T00:00:00"/>
    <x v="2"/>
    <n v="10"/>
    <n v="10"/>
    <n v="12.42"/>
    <n v="124.2"/>
    <n v="24.200000000000003"/>
    <x v="0"/>
    <s v="2016"/>
    <n v="39"/>
    <x v="0"/>
    <x v="0"/>
  </r>
  <r>
    <x v="0"/>
    <x v="2"/>
    <x v="0"/>
    <s v="Alan Romero"/>
    <d v="2016-04-25T00:00:00"/>
    <x v="3"/>
    <n v="2"/>
    <n v="15"/>
    <n v="17.829999999999998"/>
    <n v="35.659999999999997"/>
    <n v="5.6599999999999966"/>
    <x v="0"/>
    <s v="2016"/>
    <n v="34"/>
    <x v="0"/>
    <x v="0"/>
  </r>
  <r>
    <x v="0"/>
    <x v="0"/>
    <x v="0"/>
    <s v="Eugene Wilson"/>
    <d v="2016-04-25T00:00:00"/>
    <x v="2"/>
    <n v="3"/>
    <n v="10"/>
    <n v="12.42"/>
    <n v="37.26"/>
    <n v="7.259999999999998"/>
    <x v="0"/>
    <s v="2016"/>
    <n v="27"/>
    <x v="0"/>
    <x v="0"/>
  </r>
  <r>
    <x v="0"/>
    <x v="1"/>
    <x v="0"/>
    <s v="Eric Ellis"/>
    <d v="2016-04-25T00:00:00"/>
    <x v="3"/>
    <n v="8"/>
    <n v="15"/>
    <n v="17.829999999999998"/>
    <n v="142.63999999999999"/>
    <n v="22.639999999999986"/>
    <x v="0"/>
    <s v="2016"/>
    <n v="38"/>
    <x v="0"/>
    <x v="0"/>
  </r>
  <r>
    <x v="4"/>
    <x v="3"/>
    <x v="1"/>
    <s v="Kenneth Gomez"/>
    <d v="2016-04-25T00:00:00"/>
    <x v="0"/>
    <n v="8"/>
    <n v="45"/>
    <n v="53.35"/>
    <n v="426.8"/>
    <n v="66.800000000000011"/>
    <x v="0"/>
    <s v="2016"/>
    <n v="45"/>
    <x v="1"/>
    <x v="0"/>
  </r>
  <r>
    <x v="2"/>
    <x v="2"/>
    <x v="0"/>
    <s v="Eugene Schmidt"/>
    <d v="2016-04-25T00:00:00"/>
    <x v="2"/>
    <n v="5"/>
    <n v="10"/>
    <n v="12.42"/>
    <n v="62.1"/>
    <n v="12.100000000000001"/>
    <x v="0"/>
    <s v="2016"/>
    <n v="26"/>
    <x v="0"/>
    <x v="0"/>
  </r>
  <r>
    <x v="0"/>
    <x v="2"/>
    <x v="0"/>
    <s v="Beverly Hamilton"/>
    <d v="2016-04-25T00:00:00"/>
    <x v="1"/>
    <n v="9"/>
    <n v="15"/>
    <n v="16.32"/>
    <n v="146.88"/>
    <n v="11.879999999999995"/>
    <x v="0"/>
    <s v="2016"/>
    <n v="37"/>
    <x v="0"/>
    <x v="0"/>
  </r>
  <r>
    <x v="0"/>
    <x v="6"/>
    <x v="0"/>
    <s v="Ashley Olson"/>
    <d v="2016-04-25T00:00:00"/>
    <x v="1"/>
    <n v="9"/>
    <n v="15"/>
    <n v="16.32"/>
    <n v="146.88"/>
    <n v="11.879999999999995"/>
    <x v="0"/>
    <s v="2016"/>
    <n v="20"/>
    <x v="0"/>
    <x v="0"/>
  </r>
  <r>
    <x v="4"/>
    <x v="5"/>
    <x v="1"/>
    <s v="Robin Murphy"/>
    <d v="2016-04-25T00:00:00"/>
    <x v="3"/>
    <n v="9"/>
    <n v="15"/>
    <n v="17.829999999999998"/>
    <n v="160.46999999999997"/>
    <n v="25.46999999999997"/>
    <x v="0"/>
    <s v="2016"/>
    <n v="38"/>
    <x v="1"/>
    <x v="0"/>
  </r>
  <r>
    <x v="2"/>
    <x v="1"/>
    <x v="0"/>
    <s v="Kelly Daniels"/>
    <d v="2016-04-25T00:00:00"/>
    <x v="2"/>
    <n v="3"/>
    <n v="10"/>
    <n v="12.42"/>
    <n v="37.26"/>
    <n v="7.259999999999998"/>
    <x v="0"/>
    <s v="2016"/>
    <n v="23"/>
    <x v="1"/>
    <x v="0"/>
  </r>
  <r>
    <x v="0"/>
    <x v="2"/>
    <x v="0"/>
    <s v="Gregory Thompson"/>
    <d v="2016-04-25T00:00:00"/>
    <x v="2"/>
    <n v="4"/>
    <n v="10"/>
    <n v="12.42"/>
    <n v="49.68"/>
    <n v="9.68"/>
    <x v="0"/>
    <s v="2016"/>
    <n v="37"/>
    <x v="1"/>
    <x v="0"/>
  </r>
  <r>
    <x v="4"/>
    <x v="5"/>
    <x v="1"/>
    <s v="Adam Martin"/>
    <d v="2016-04-25T00:00:00"/>
    <x v="1"/>
    <n v="10"/>
    <n v="15"/>
    <n v="16.32"/>
    <n v="163.19999999999999"/>
    <n v="13.199999999999989"/>
    <x v="0"/>
    <s v="2016"/>
    <n v="28"/>
    <x v="0"/>
    <x v="0"/>
  </r>
  <r>
    <x v="4"/>
    <x v="3"/>
    <x v="1"/>
    <s v="Jerry Davis"/>
    <d v="2016-04-25T00:00:00"/>
    <x v="1"/>
    <n v="7"/>
    <n v="15"/>
    <n v="16.32"/>
    <n v="114.24000000000001"/>
    <n v="9.2400000000000091"/>
    <x v="0"/>
    <s v="2016"/>
    <n v="34"/>
    <x v="0"/>
    <x v="0"/>
  </r>
  <r>
    <x v="3"/>
    <x v="5"/>
    <x v="1"/>
    <s v="Kenneth James"/>
    <d v="2016-04-25T00:00:00"/>
    <x v="3"/>
    <n v="3"/>
    <n v="15"/>
    <n v="17.829999999999998"/>
    <n v="53.489999999999995"/>
    <n v="8.4899999999999949"/>
    <x v="0"/>
    <s v="2016"/>
    <n v="25"/>
    <x v="1"/>
    <x v="0"/>
  </r>
  <r>
    <x v="0"/>
    <x v="1"/>
    <x v="0"/>
    <s v="Adam Russell"/>
    <d v="2016-04-25T00:00:00"/>
    <x v="0"/>
    <n v="2"/>
    <n v="45"/>
    <n v="53.35"/>
    <n v="106.7"/>
    <n v="16.700000000000003"/>
    <x v="0"/>
    <s v="2016"/>
    <n v="24"/>
    <x v="0"/>
    <x v="0"/>
  </r>
  <r>
    <x v="3"/>
    <x v="5"/>
    <x v="1"/>
    <s v="Walter Reed"/>
    <d v="2016-04-25T00:00:00"/>
    <x v="1"/>
    <n v="1"/>
    <n v="15"/>
    <n v="16.32"/>
    <n v="16.32"/>
    <n v="1.3200000000000003"/>
    <x v="0"/>
    <s v="2016"/>
    <n v="40"/>
    <x v="0"/>
    <x v="0"/>
  </r>
  <r>
    <x v="0"/>
    <x v="1"/>
    <x v="0"/>
    <s v="Edward Wells"/>
    <d v="2016-04-25T00:00:00"/>
    <x v="2"/>
    <n v="3"/>
    <n v="10"/>
    <n v="12.42"/>
    <n v="37.26"/>
    <n v="7.259999999999998"/>
    <x v="0"/>
    <s v="2016"/>
    <n v="24"/>
    <x v="0"/>
    <x v="0"/>
  </r>
  <r>
    <x v="0"/>
    <x v="6"/>
    <x v="0"/>
    <s v="Theresa Kennedy"/>
    <d v="2016-04-26T00:00:00"/>
    <x v="1"/>
    <n v="6"/>
    <n v="15"/>
    <n v="16.32"/>
    <n v="97.92"/>
    <n v="7.9200000000000017"/>
    <x v="0"/>
    <s v="2016"/>
    <n v="26"/>
    <x v="0"/>
    <x v="0"/>
  </r>
  <r>
    <x v="0"/>
    <x v="2"/>
    <x v="0"/>
    <s v="Roger Gomez"/>
    <d v="2016-04-26T00:00:00"/>
    <x v="0"/>
    <n v="3"/>
    <n v="45"/>
    <n v="53.35"/>
    <n v="160.05000000000001"/>
    <n v="25.050000000000011"/>
    <x v="0"/>
    <s v="2016"/>
    <n v="42"/>
    <x v="0"/>
    <x v="0"/>
  </r>
  <r>
    <x v="2"/>
    <x v="0"/>
    <x v="0"/>
    <s v="Maria Johnston"/>
    <d v="2016-04-26T00:00:00"/>
    <x v="0"/>
    <n v="1"/>
    <n v="45"/>
    <n v="53.35"/>
    <n v="53.35"/>
    <n v="8.3500000000000014"/>
    <x v="0"/>
    <s v="2016"/>
    <n v="21"/>
    <x v="0"/>
    <x v="0"/>
  </r>
  <r>
    <x v="1"/>
    <x v="2"/>
    <x v="0"/>
    <s v="Bobby Mitchell"/>
    <d v="2016-04-26T00:00:00"/>
    <x v="1"/>
    <n v="9"/>
    <n v="15"/>
    <n v="16.32"/>
    <n v="146.88"/>
    <n v="11.879999999999995"/>
    <x v="0"/>
    <s v="2016"/>
    <n v="27"/>
    <x v="0"/>
    <x v="0"/>
  </r>
  <r>
    <x v="3"/>
    <x v="3"/>
    <x v="1"/>
    <s v="Lisa Morrison"/>
    <d v="2016-04-26T00:00:00"/>
    <x v="0"/>
    <n v="2"/>
    <n v="45"/>
    <n v="53.35"/>
    <n v="106.7"/>
    <n v="16.700000000000003"/>
    <x v="0"/>
    <s v="2016"/>
    <n v="37"/>
    <x v="0"/>
    <x v="0"/>
  </r>
  <r>
    <x v="0"/>
    <x v="2"/>
    <x v="0"/>
    <s v="Walter Kennedy"/>
    <d v="2016-04-26T00:00:00"/>
    <x v="3"/>
    <n v="6"/>
    <n v="15"/>
    <n v="17.829999999999998"/>
    <n v="106.97999999999999"/>
    <n v="16.97999999999999"/>
    <x v="0"/>
    <s v="2016"/>
    <n v="32"/>
    <x v="0"/>
    <x v="0"/>
  </r>
  <r>
    <x v="0"/>
    <x v="2"/>
    <x v="0"/>
    <s v="Joe Russell"/>
    <d v="2016-04-26T00:00:00"/>
    <x v="2"/>
    <n v="2"/>
    <n v="10"/>
    <n v="12.42"/>
    <n v="24.84"/>
    <n v="4.84"/>
    <x v="0"/>
    <s v="2016"/>
    <n v="35"/>
    <x v="0"/>
    <x v="0"/>
  </r>
  <r>
    <x v="0"/>
    <x v="2"/>
    <x v="0"/>
    <s v="Jennifer White"/>
    <d v="2016-04-26T00:00:00"/>
    <x v="2"/>
    <n v="5"/>
    <n v="10"/>
    <n v="12.42"/>
    <n v="62.1"/>
    <n v="12.100000000000001"/>
    <x v="0"/>
    <s v="2016"/>
    <n v="24"/>
    <x v="0"/>
    <x v="0"/>
  </r>
  <r>
    <x v="0"/>
    <x v="2"/>
    <x v="0"/>
    <s v="Jacqueline Hart"/>
    <d v="2016-04-26T00:00:00"/>
    <x v="3"/>
    <n v="7"/>
    <n v="15"/>
    <n v="17.829999999999998"/>
    <n v="124.80999999999999"/>
    <n v="19.809999999999988"/>
    <x v="0"/>
    <s v="2016"/>
    <n v="31"/>
    <x v="1"/>
    <x v="0"/>
  </r>
  <r>
    <x v="3"/>
    <x v="5"/>
    <x v="1"/>
    <s v="Rachel Stanley"/>
    <d v="2016-04-26T00:00:00"/>
    <x v="0"/>
    <n v="3"/>
    <n v="45"/>
    <n v="53.35"/>
    <n v="160.05000000000001"/>
    <n v="25.050000000000011"/>
    <x v="0"/>
    <s v="2016"/>
    <n v="45"/>
    <x v="0"/>
    <x v="0"/>
  </r>
  <r>
    <x v="0"/>
    <x v="2"/>
    <x v="0"/>
    <s v="Albert Cook"/>
    <d v="2016-04-26T00:00:00"/>
    <x v="2"/>
    <n v="5"/>
    <n v="10"/>
    <n v="12.42"/>
    <n v="62.1"/>
    <n v="12.100000000000001"/>
    <x v="0"/>
    <s v="2016"/>
    <n v="18"/>
    <x v="0"/>
    <x v="0"/>
  </r>
  <r>
    <x v="1"/>
    <x v="1"/>
    <x v="0"/>
    <s v="Billy Wood"/>
    <d v="2016-04-26T00:00:00"/>
    <x v="0"/>
    <n v="8"/>
    <n v="45"/>
    <n v="53.35"/>
    <n v="426.8"/>
    <n v="66.800000000000011"/>
    <x v="0"/>
    <s v="2016"/>
    <n v="35"/>
    <x v="0"/>
    <x v="0"/>
  </r>
  <r>
    <x v="4"/>
    <x v="3"/>
    <x v="1"/>
    <s v="Angela Sullivan"/>
    <d v="2016-04-26T00:00:00"/>
    <x v="2"/>
    <n v="9"/>
    <n v="10"/>
    <n v="12.42"/>
    <n v="111.78"/>
    <n v="21.78"/>
    <x v="0"/>
    <s v="2016"/>
    <n v="20"/>
    <x v="0"/>
    <x v="0"/>
  </r>
  <r>
    <x v="4"/>
    <x v="7"/>
    <x v="1"/>
    <s v="Sarah Harrison"/>
    <d v="2016-04-27T00:00:00"/>
    <x v="3"/>
    <n v="7"/>
    <n v="15"/>
    <n v="17.829999999999998"/>
    <n v="124.80999999999999"/>
    <n v="19.809999999999988"/>
    <x v="0"/>
    <s v="2016"/>
    <n v="23"/>
    <x v="0"/>
    <x v="0"/>
  </r>
  <r>
    <x v="2"/>
    <x v="0"/>
    <x v="0"/>
    <s v="Wayne Rivera"/>
    <d v="2016-04-27T00:00:00"/>
    <x v="2"/>
    <n v="3"/>
    <n v="10"/>
    <n v="12.42"/>
    <n v="37.26"/>
    <n v="7.259999999999998"/>
    <x v="0"/>
    <s v="2016"/>
    <n v="21"/>
    <x v="1"/>
    <x v="0"/>
  </r>
  <r>
    <x v="0"/>
    <x v="1"/>
    <x v="0"/>
    <s v="Maria Hughes"/>
    <d v="2016-04-27T00:00:00"/>
    <x v="0"/>
    <n v="10"/>
    <n v="45"/>
    <n v="53.35"/>
    <n v="533.5"/>
    <n v="83.5"/>
    <x v="0"/>
    <s v="2016"/>
    <n v="33"/>
    <x v="0"/>
    <x v="0"/>
  </r>
  <r>
    <x v="0"/>
    <x v="1"/>
    <x v="0"/>
    <s v="Randy Willis"/>
    <d v="2016-04-27T00:00:00"/>
    <x v="0"/>
    <n v="2"/>
    <n v="45"/>
    <n v="53.35"/>
    <n v="106.7"/>
    <n v="16.700000000000003"/>
    <x v="0"/>
    <s v="2016"/>
    <n v="44"/>
    <x v="0"/>
    <x v="0"/>
  </r>
  <r>
    <x v="0"/>
    <x v="0"/>
    <x v="0"/>
    <s v="Lori Collins"/>
    <d v="2016-04-27T00:00:00"/>
    <x v="2"/>
    <n v="9"/>
    <n v="10"/>
    <n v="12.42"/>
    <n v="111.78"/>
    <n v="21.78"/>
    <x v="0"/>
    <s v="2016"/>
    <n v="33"/>
    <x v="0"/>
    <x v="0"/>
  </r>
  <r>
    <x v="2"/>
    <x v="2"/>
    <x v="0"/>
    <s v="Susan Watkins"/>
    <d v="2016-04-27T00:00:00"/>
    <x v="1"/>
    <n v="5"/>
    <n v="15"/>
    <n v="16.32"/>
    <n v="81.599999999999994"/>
    <n v="6.5999999999999943"/>
    <x v="0"/>
    <s v="2016"/>
    <n v="35"/>
    <x v="1"/>
    <x v="0"/>
  </r>
  <r>
    <x v="3"/>
    <x v="5"/>
    <x v="1"/>
    <s v="Joan Robinson"/>
    <d v="2016-04-27T00:00:00"/>
    <x v="2"/>
    <n v="3"/>
    <n v="10"/>
    <n v="12.42"/>
    <n v="37.26"/>
    <n v="7.259999999999998"/>
    <x v="0"/>
    <s v="2016"/>
    <n v="27"/>
    <x v="0"/>
    <x v="0"/>
  </r>
  <r>
    <x v="4"/>
    <x v="4"/>
    <x v="1"/>
    <s v="Linda Wagner"/>
    <d v="2016-04-27T00:00:00"/>
    <x v="2"/>
    <n v="9"/>
    <n v="10"/>
    <n v="12.42"/>
    <n v="111.78"/>
    <n v="21.78"/>
    <x v="0"/>
    <s v="2016"/>
    <n v="40"/>
    <x v="0"/>
    <x v="0"/>
  </r>
  <r>
    <x v="0"/>
    <x v="2"/>
    <x v="0"/>
    <s v="Deborah Wells"/>
    <d v="2016-04-27T00:00:00"/>
    <x v="1"/>
    <n v="8"/>
    <n v="15"/>
    <n v="16.32"/>
    <n v="130.56"/>
    <n v="10.560000000000002"/>
    <x v="0"/>
    <s v="2016"/>
    <n v="35"/>
    <x v="1"/>
    <x v="0"/>
  </r>
  <r>
    <x v="3"/>
    <x v="4"/>
    <x v="1"/>
    <s v="Anna Garcia"/>
    <d v="2016-04-27T00:00:00"/>
    <x v="2"/>
    <n v="3"/>
    <n v="10"/>
    <n v="12.42"/>
    <n v="37.26"/>
    <n v="7.259999999999998"/>
    <x v="0"/>
    <s v="2016"/>
    <n v="27"/>
    <x v="0"/>
    <x v="0"/>
  </r>
  <r>
    <x v="4"/>
    <x v="5"/>
    <x v="1"/>
    <s v="Judy Lopez"/>
    <d v="2016-04-27T00:00:00"/>
    <x v="0"/>
    <n v="5"/>
    <n v="45"/>
    <n v="53.35"/>
    <n v="266.75"/>
    <n v="41.75"/>
    <x v="0"/>
    <s v="2016"/>
    <n v="25"/>
    <x v="1"/>
    <x v="0"/>
  </r>
  <r>
    <x v="3"/>
    <x v="4"/>
    <x v="1"/>
    <s v="Phillip Harrison"/>
    <d v="2016-04-27T00:00:00"/>
    <x v="1"/>
    <n v="9"/>
    <n v="15"/>
    <n v="16.32"/>
    <n v="146.88"/>
    <n v="11.879999999999995"/>
    <x v="0"/>
    <s v="2016"/>
    <n v="27"/>
    <x v="0"/>
    <x v="0"/>
  </r>
  <r>
    <x v="3"/>
    <x v="5"/>
    <x v="1"/>
    <s v="Joan Robinson"/>
    <d v="2016-04-27T00:00:00"/>
    <x v="1"/>
    <n v="7"/>
    <n v="15"/>
    <n v="16.32"/>
    <n v="114.24000000000001"/>
    <n v="9.2400000000000091"/>
    <x v="0"/>
    <s v="2016"/>
    <n v="28"/>
    <x v="0"/>
    <x v="0"/>
  </r>
  <r>
    <x v="2"/>
    <x v="2"/>
    <x v="0"/>
    <s v="Wanda Cole"/>
    <d v="2016-04-27T00:00:00"/>
    <x v="3"/>
    <n v="4"/>
    <n v="15"/>
    <n v="17.829999999999998"/>
    <n v="71.319999999999993"/>
    <n v="11.319999999999993"/>
    <x v="0"/>
    <s v="2016"/>
    <n v="42"/>
    <x v="1"/>
    <x v="0"/>
  </r>
  <r>
    <x v="2"/>
    <x v="1"/>
    <x v="0"/>
    <s v="Phyllis Gonzales"/>
    <d v="2016-04-27T00:00:00"/>
    <x v="3"/>
    <n v="3"/>
    <n v="15"/>
    <n v="17.829999999999998"/>
    <n v="53.489999999999995"/>
    <n v="8.4899999999999949"/>
    <x v="0"/>
    <s v="2016"/>
    <n v="24"/>
    <x v="0"/>
    <x v="0"/>
  </r>
  <r>
    <x v="3"/>
    <x v="4"/>
    <x v="1"/>
    <s v="Gloria Fisher"/>
    <d v="2016-04-27T00:00:00"/>
    <x v="0"/>
    <n v="6"/>
    <n v="45"/>
    <n v="53.35"/>
    <n v="320.10000000000002"/>
    <n v="50.100000000000023"/>
    <x v="0"/>
    <s v="2016"/>
    <n v="25"/>
    <x v="0"/>
    <x v="0"/>
  </r>
  <r>
    <x v="2"/>
    <x v="0"/>
    <x v="0"/>
    <s v="Katherine Mcdonald"/>
    <d v="2016-04-28T00:00:00"/>
    <x v="2"/>
    <n v="1"/>
    <n v="10"/>
    <n v="12.42"/>
    <n v="12.42"/>
    <n v="2.42"/>
    <x v="0"/>
    <s v="2016"/>
    <n v="21"/>
    <x v="0"/>
    <x v="0"/>
  </r>
  <r>
    <x v="3"/>
    <x v="4"/>
    <x v="1"/>
    <s v="Clarence Bishop"/>
    <d v="2016-04-28T00:00:00"/>
    <x v="3"/>
    <n v="9"/>
    <n v="15"/>
    <n v="17.829999999999998"/>
    <n v="160.46999999999997"/>
    <n v="25.46999999999997"/>
    <x v="0"/>
    <s v="2016"/>
    <n v="32"/>
    <x v="1"/>
    <x v="0"/>
  </r>
  <r>
    <x v="4"/>
    <x v="7"/>
    <x v="1"/>
    <s v="Kimberly Bennett"/>
    <d v="2016-04-28T00:00:00"/>
    <x v="0"/>
    <n v="2"/>
    <n v="45"/>
    <n v="53.35"/>
    <n v="106.7"/>
    <n v="16.700000000000003"/>
    <x v="0"/>
    <s v="2016"/>
    <n v="40"/>
    <x v="1"/>
    <x v="0"/>
  </r>
  <r>
    <x v="2"/>
    <x v="2"/>
    <x v="0"/>
    <s v="Jacqueline Hart"/>
    <d v="2016-04-28T00:00:00"/>
    <x v="0"/>
    <n v="4"/>
    <n v="45"/>
    <n v="53.35"/>
    <n v="213.4"/>
    <n v="33.400000000000006"/>
    <x v="0"/>
    <s v="2016"/>
    <n v="17"/>
    <x v="1"/>
    <x v="0"/>
  </r>
  <r>
    <x v="0"/>
    <x v="1"/>
    <x v="0"/>
    <s v="Victor Watson"/>
    <d v="2016-04-28T00:00:00"/>
    <x v="3"/>
    <n v="4"/>
    <n v="15"/>
    <n v="17.829999999999998"/>
    <n v="71.319999999999993"/>
    <n v="11.319999999999993"/>
    <x v="0"/>
    <s v="2016"/>
    <n v="23"/>
    <x v="0"/>
    <x v="0"/>
  </r>
  <r>
    <x v="0"/>
    <x v="0"/>
    <x v="0"/>
    <s v="Jerry Pierce"/>
    <d v="2016-04-28T00:00:00"/>
    <x v="0"/>
    <n v="6"/>
    <n v="45"/>
    <n v="53.35"/>
    <n v="320.10000000000002"/>
    <n v="50.100000000000023"/>
    <x v="0"/>
    <s v="2016"/>
    <n v="23"/>
    <x v="1"/>
    <x v="0"/>
  </r>
  <r>
    <x v="1"/>
    <x v="0"/>
    <x v="0"/>
    <s v="Arthur Austin"/>
    <d v="2016-04-28T00:00:00"/>
    <x v="2"/>
    <n v="5"/>
    <n v="10"/>
    <n v="12.42"/>
    <n v="62.1"/>
    <n v="12.100000000000001"/>
    <x v="0"/>
    <s v="2016"/>
    <n v="24"/>
    <x v="1"/>
    <x v="0"/>
  </r>
  <r>
    <x v="0"/>
    <x v="2"/>
    <x v="0"/>
    <s v="Andrew Howard"/>
    <d v="2016-04-28T00:00:00"/>
    <x v="2"/>
    <n v="1"/>
    <n v="10"/>
    <n v="12.42"/>
    <n v="12.42"/>
    <n v="2.42"/>
    <x v="0"/>
    <s v="2016"/>
    <n v="41"/>
    <x v="1"/>
    <x v="0"/>
  </r>
  <r>
    <x v="4"/>
    <x v="5"/>
    <x v="1"/>
    <s v="Joshua Baker"/>
    <d v="2016-04-28T00:00:00"/>
    <x v="3"/>
    <n v="10"/>
    <n v="15"/>
    <n v="17.829999999999998"/>
    <n v="178.29999999999998"/>
    <n v="28.299999999999983"/>
    <x v="0"/>
    <s v="2016"/>
    <n v="37"/>
    <x v="1"/>
    <x v="0"/>
  </r>
  <r>
    <x v="1"/>
    <x v="1"/>
    <x v="0"/>
    <s v="Victor Bell"/>
    <d v="2016-04-28T00:00:00"/>
    <x v="0"/>
    <n v="1"/>
    <n v="45"/>
    <n v="53.35"/>
    <n v="53.35"/>
    <n v="8.3500000000000014"/>
    <x v="0"/>
    <s v="2016"/>
    <n v="43"/>
    <x v="1"/>
    <x v="0"/>
  </r>
  <r>
    <x v="3"/>
    <x v="4"/>
    <x v="1"/>
    <s v="Janet Stewart"/>
    <d v="2016-04-28T00:00:00"/>
    <x v="0"/>
    <n v="5"/>
    <n v="45"/>
    <n v="53.35"/>
    <n v="266.75"/>
    <n v="41.75"/>
    <x v="0"/>
    <s v="2016"/>
    <n v="36"/>
    <x v="1"/>
    <x v="0"/>
  </r>
  <r>
    <x v="3"/>
    <x v="4"/>
    <x v="1"/>
    <s v="Sharon Rice"/>
    <d v="2016-04-28T00:00:00"/>
    <x v="3"/>
    <n v="9"/>
    <n v="15"/>
    <n v="17.829999999999998"/>
    <n v="160.46999999999997"/>
    <n v="25.46999999999997"/>
    <x v="0"/>
    <s v="2016"/>
    <n v="35"/>
    <x v="0"/>
    <x v="0"/>
  </r>
  <r>
    <x v="2"/>
    <x v="2"/>
    <x v="0"/>
    <s v="Juan Olson"/>
    <d v="2016-04-28T00:00:00"/>
    <x v="3"/>
    <n v="3"/>
    <n v="15"/>
    <n v="17.829999999999998"/>
    <n v="53.489999999999995"/>
    <n v="8.4899999999999949"/>
    <x v="0"/>
    <s v="2016"/>
    <n v="24"/>
    <x v="1"/>
    <x v="0"/>
  </r>
  <r>
    <x v="0"/>
    <x v="0"/>
    <x v="0"/>
    <s v="Jimmy Bailey"/>
    <d v="2016-04-29T00:00:00"/>
    <x v="2"/>
    <n v="8"/>
    <n v="10"/>
    <n v="12.42"/>
    <n v="99.36"/>
    <n v="19.36"/>
    <x v="0"/>
    <s v="2016"/>
    <n v="17"/>
    <x v="0"/>
    <x v="0"/>
  </r>
  <r>
    <x v="3"/>
    <x v="3"/>
    <x v="1"/>
    <s v="Gary Cook"/>
    <d v="2016-04-29T00:00:00"/>
    <x v="3"/>
    <n v="2"/>
    <n v="15"/>
    <n v="17.829999999999998"/>
    <n v="35.659999999999997"/>
    <n v="5.6599999999999966"/>
    <x v="0"/>
    <s v="2016"/>
    <n v="23"/>
    <x v="0"/>
    <x v="0"/>
  </r>
  <r>
    <x v="3"/>
    <x v="4"/>
    <x v="1"/>
    <s v="Kelly Gomez"/>
    <d v="2016-04-29T00:00:00"/>
    <x v="3"/>
    <n v="7"/>
    <n v="15"/>
    <n v="17.829999999999998"/>
    <n v="124.80999999999999"/>
    <n v="19.809999999999988"/>
    <x v="0"/>
    <s v="2016"/>
    <n v="18"/>
    <x v="1"/>
    <x v="0"/>
  </r>
  <r>
    <x v="0"/>
    <x v="6"/>
    <x v="0"/>
    <s v="Diana Foster"/>
    <d v="2016-04-29T00:00:00"/>
    <x v="0"/>
    <n v="10"/>
    <n v="45"/>
    <n v="53.35"/>
    <n v="533.5"/>
    <n v="83.5"/>
    <x v="0"/>
    <s v="2016"/>
    <n v="28"/>
    <x v="0"/>
    <x v="0"/>
  </r>
  <r>
    <x v="0"/>
    <x v="2"/>
    <x v="0"/>
    <s v="Bruce Cruz"/>
    <d v="2016-04-29T00:00:00"/>
    <x v="0"/>
    <n v="5"/>
    <n v="45"/>
    <n v="53.35"/>
    <n v="266.75"/>
    <n v="41.75"/>
    <x v="0"/>
    <s v="2016"/>
    <n v="38"/>
    <x v="0"/>
    <x v="0"/>
  </r>
  <r>
    <x v="0"/>
    <x v="0"/>
    <x v="0"/>
    <s v="Janet Freeman"/>
    <d v="2016-04-29T00:00:00"/>
    <x v="3"/>
    <n v="7"/>
    <n v="15"/>
    <n v="17.829999999999998"/>
    <n v="124.80999999999999"/>
    <n v="19.809999999999988"/>
    <x v="0"/>
    <s v="2016"/>
    <n v="36"/>
    <x v="0"/>
    <x v="0"/>
  </r>
  <r>
    <x v="4"/>
    <x v="3"/>
    <x v="1"/>
    <s v="Charles Collins"/>
    <d v="2016-04-29T00:00:00"/>
    <x v="2"/>
    <n v="2"/>
    <n v="10"/>
    <n v="12.42"/>
    <n v="24.84"/>
    <n v="4.84"/>
    <x v="0"/>
    <s v="2016"/>
    <n v="19"/>
    <x v="0"/>
    <x v="0"/>
  </r>
  <r>
    <x v="0"/>
    <x v="1"/>
    <x v="0"/>
    <s v="Timothy Lawson"/>
    <d v="2016-04-29T00:00:00"/>
    <x v="1"/>
    <n v="7"/>
    <n v="15"/>
    <n v="16.32"/>
    <n v="114.24000000000001"/>
    <n v="9.2400000000000091"/>
    <x v="0"/>
    <s v="2016"/>
    <n v="45"/>
    <x v="0"/>
    <x v="0"/>
  </r>
  <r>
    <x v="4"/>
    <x v="7"/>
    <x v="1"/>
    <s v="Paula Watson"/>
    <d v="2016-04-29T00:00:00"/>
    <x v="0"/>
    <n v="8"/>
    <n v="45"/>
    <n v="53.35"/>
    <n v="426.8"/>
    <n v="66.800000000000011"/>
    <x v="0"/>
    <s v="2016"/>
    <n v="41"/>
    <x v="0"/>
    <x v="0"/>
  </r>
  <r>
    <x v="0"/>
    <x v="0"/>
    <x v="0"/>
    <s v="Brenda Cruz"/>
    <d v="2016-04-29T00:00:00"/>
    <x v="2"/>
    <n v="10"/>
    <n v="10"/>
    <n v="12.42"/>
    <n v="124.2"/>
    <n v="24.200000000000003"/>
    <x v="0"/>
    <s v="2016"/>
    <n v="36"/>
    <x v="0"/>
    <x v="0"/>
  </r>
  <r>
    <x v="0"/>
    <x v="6"/>
    <x v="0"/>
    <s v="Annie Collins"/>
    <d v="2016-04-30T00:00:00"/>
    <x v="2"/>
    <n v="2"/>
    <n v="10"/>
    <n v="12.42"/>
    <n v="24.84"/>
    <n v="4.84"/>
    <x v="0"/>
    <s v="2016"/>
    <n v="40"/>
    <x v="0"/>
    <x v="0"/>
  </r>
  <r>
    <x v="3"/>
    <x v="4"/>
    <x v="1"/>
    <s v="Edward Taylor"/>
    <d v="2016-04-30T00:00:00"/>
    <x v="3"/>
    <n v="3"/>
    <n v="15"/>
    <n v="17.829999999999998"/>
    <n v="53.489999999999995"/>
    <n v="8.4899999999999949"/>
    <x v="0"/>
    <s v="2016"/>
    <n v="18"/>
    <x v="1"/>
    <x v="0"/>
  </r>
  <r>
    <x v="3"/>
    <x v="3"/>
    <x v="1"/>
    <s v="Margaret James"/>
    <d v="2016-04-30T00:00:00"/>
    <x v="2"/>
    <n v="9"/>
    <n v="10"/>
    <n v="12.42"/>
    <n v="111.78"/>
    <n v="21.78"/>
    <x v="0"/>
    <s v="2016"/>
    <n v="37"/>
    <x v="1"/>
    <x v="0"/>
  </r>
  <r>
    <x v="1"/>
    <x v="0"/>
    <x v="0"/>
    <s v="Bonnie Wagner"/>
    <d v="2016-04-30T00:00:00"/>
    <x v="2"/>
    <n v="8"/>
    <n v="10"/>
    <n v="12.42"/>
    <n v="99.36"/>
    <n v="19.36"/>
    <x v="0"/>
    <s v="2016"/>
    <n v="31"/>
    <x v="1"/>
    <x v="0"/>
  </r>
  <r>
    <x v="3"/>
    <x v="4"/>
    <x v="1"/>
    <s v="Wanda Allen"/>
    <d v="2016-04-30T00:00:00"/>
    <x v="0"/>
    <n v="4"/>
    <n v="45"/>
    <n v="53.35"/>
    <n v="213.4"/>
    <n v="33.400000000000006"/>
    <x v="0"/>
    <s v="2016"/>
    <n v="42"/>
    <x v="0"/>
    <x v="0"/>
  </r>
  <r>
    <x v="0"/>
    <x v="0"/>
    <x v="0"/>
    <s v="Linda Rose"/>
    <d v="2016-04-30T00:00:00"/>
    <x v="2"/>
    <n v="6"/>
    <n v="10"/>
    <n v="12.42"/>
    <n v="74.52"/>
    <n v="14.519999999999996"/>
    <x v="0"/>
    <s v="2016"/>
    <n v="32"/>
    <x v="1"/>
    <x v="0"/>
  </r>
  <r>
    <x v="0"/>
    <x v="2"/>
    <x v="0"/>
    <s v="Carolyn Scott"/>
    <d v="2016-04-30T00:00:00"/>
    <x v="1"/>
    <n v="9"/>
    <n v="15"/>
    <n v="16.32"/>
    <n v="146.88"/>
    <n v="11.879999999999995"/>
    <x v="0"/>
    <s v="2016"/>
    <n v="17"/>
    <x v="1"/>
    <x v="0"/>
  </r>
  <r>
    <x v="3"/>
    <x v="5"/>
    <x v="1"/>
    <s v="Ann Hall"/>
    <d v="2016-04-30T00:00:00"/>
    <x v="2"/>
    <n v="10"/>
    <n v="10"/>
    <n v="12.42"/>
    <n v="124.2"/>
    <n v="24.200000000000003"/>
    <x v="0"/>
    <s v="2016"/>
    <n v="17"/>
    <x v="1"/>
    <x v="0"/>
  </r>
  <r>
    <x v="0"/>
    <x v="1"/>
    <x v="0"/>
    <s v="Ruth Burton"/>
    <d v="2016-04-30T00:00:00"/>
    <x v="3"/>
    <n v="8"/>
    <n v="15"/>
    <n v="17.829999999999998"/>
    <n v="142.63999999999999"/>
    <n v="22.639999999999986"/>
    <x v="0"/>
    <s v="2016"/>
    <n v="26"/>
    <x v="1"/>
    <x v="0"/>
  </r>
  <r>
    <x v="0"/>
    <x v="0"/>
    <x v="0"/>
    <s v="Juan Wallace"/>
    <d v="2016-04-30T00:00:00"/>
    <x v="0"/>
    <n v="5"/>
    <n v="45"/>
    <n v="53.35"/>
    <n v="266.75"/>
    <n v="41.75"/>
    <x v="0"/>
    <s v="2016"/>
    <n v="28"/>
    <x v="1"/>
    <x v="0"/>
  </r>
  <r>
    <x v="0"/>
    <x v="1"/>
    <x v="0"/>
    <s v="Ernest Bishop"/>
    <d v="2016-04-30T00:00:00"/>
    <x v="2"/>
    <n v="3"/>
    <n v="10"/>
    <n v="12.42"/>
    <n v="37.26"/>
    <n v="7.259999999999998"/>
    <x v="0"/>
    <s v="2016"/>
    <n v="28"/>
    <x v="1"/>
    <x v="0"/>
  </r>
  <r>
    <x v="0"/>
    <x v="2"/>
    <x v="0"/>
    <s v="Joan Cooper"/>
    <d v="2016-04-30T00:00:00"/>
    <x v="2"/>
    <n v="9"/>
    <n v="10"/>
    <n v="12.42"/>
    <n v="111.78"/>
    <n v="21.78"/>
    <x v="0"/>
    <s v="2016"/>
    <n v="19"/>
    <x v="1"/>
    <x v="0"/>
  </r>
  <r>
    <x v="3"/>
    <x v="5"/>
    <x v="1"/>
    <s v="Diane Lewis"/>
    <d v="2016-04-30T00:00:00"/>
    <x v="3"/>
    <n v="4"/>
    <n v="15"/>
    <n v="17.829999999999998"/>
    <n v="71.319999999999993"/>
    <n v="11.319999999999993"/>
    <x v="0"/>
    <s v="2016"/>
    <n v="45"/>
    <x v="0"/>
    <x v="0"/>
  </r>
  <r>
    <x v="0"/>
    <x v="2"/>
    <x v="0"/>
    <s v="Sean Carr"/>
    <d v="2016-04-30T00:00:00"/>
    <x v="1"/>
    <n v="4"/>
    <n v="15"/>
    <n v="16.32"/>
    <n v="65.28"/>
    <n v="5.2800000000000011"/>
    <x v="0"/>
    <s v="2016"/>
    <n v="45"/>
    <x v="0"/>
    <x v="0"/>
  </r>
  <r>
    <x v="1"/>
    <x v="2"/>
    <x v="0"/>
    <s v="Mary Nelson"/>
    <d v="2016-08-01T00:00:00"/>
    <x v="1"/>
    <n v="7"/>
    <n v="15"/>
    <n v="16.32"/>
    <n v="114.24000000000001"/>
    <n v="9.2400000000000091"/>
    <x v="1"/>
    <s v="2016"/>
    <n v="27"/>
    <x v="0"/>
    <x v="0"/>
  </r>
  <r>
    <x v="3"/>
    <x v="3"/>
    <x v="1"/>
    <s v="Karen Willis"/>
    <d v="2016-08-01T00:00:00"/>
    <x v="0"/>
    <n v="3"/>
    <n v="45"/>
    <n v="53.35"/>
    <n v="160.05000000000001"/>
    <n v="25.050000000000011"/>
    <x v="1"/>
    <s v="2016"/>
    <n v="30"/>
    <x v="1"/>
    <x v="0"/>
  </r>
  <r>
    <x v="0"/>
    <x v="0"/>
    <x v="0"/>
    <s v="Eugene Wilson"/>
    <d v="2016-08-01T00:00:00"/>
    <x v="3"/>
    <n v="8"/>
    <n v="15"/>
    <n v="17.829999999999998"/>
    <n v="142.63999999999999"/>
    <n v="22.639999999999986"/>
    <x v="1"/>
    <s v="2016"/>
    <n v="43"/>
    <x v="1"/>
    <x v="0"/>
  </r>
  <r>
    <x v="0"/>
    <x v="2"/>
    <x v="0"/>
    <s v="Janice Mason"/>
    <d v="2016-08-01T00:00:00"/>
    <x v="3"/>
    <n v="4"/>
    <n v="15"/>
    <n v="17.829999999999998"/>
    <n v="71.319999999999993"/>
    <n v="11.319999999999993"/>
    <x v="1"/>
    <s v="2016"/>
    <n v="20"/>
    <x v="1"/>
    <x v="0"/>
  </r>
  <r>
    <x v="0"/>
    <x v="1"/>
    <x v="0"/>
    <s v="Brian Ryan"/>
    <d v="2016-08-01T00:00:00"/>
    <x v="1"/>
    <n v="1"/>
    <n v="15"/>
    <n v="16.32"/>
    <n v="16.32"/>
    <n v="1.3200000000000003"/>
    <x v="1"/>
    <s v="2016"/>
    <n v="20"/>
    <x v="1"/>
    <x v="0"/>
  </r>
  <r>
    <x v="0"/>
    <x v="0"/>
    <x v="0"/>
    <s v="Albert Miller"/>
    <d v="2016-08-01T00:00:00"/>
    <x v="2"/>
    <n v="4"/>
    <n v="10"/>
    <n v="12.42"/>
    <n v="49.68"/>
    <n v="9.68"/>
    <x v="1"/>
    <s v="2016"/>
    <n v="18"/>
    <x v="1"/>
    <x v="0"/>
  </r>
  <r>
    <x v="3"/>
    <x v="5"/>
    <x v="1"/>
    <s v="Diana Hamilton"/>
    <d v="2016-08-01T00:00:00"/>
    <x v="3"/>
    <n v="2"/>
    <n v="15"/>
    <n v="17.829999999999998"/>
    <n v="35.659999999999997"/>
    <n v="5.6599999999999966"/>
    <x v="1"/>
    <s v="2016"/>
    <n v="24"/>
    <x v="0"/>
    <x v="0"/>
  </r>
  <r>
    <x v="0"/>
    <x v="0"/>
    <x v="0"/>
    <s v="Cynthia Ray"/>
    <d v="2016-08-02T00:00:00"/>
    <x v="0"/>
    <n v="2"/>
    <n v="45"/>
    <n v="53.35"/>
    <n v="106.7"/>
    <n v="16.700000000000003"/>
    <x v="1"/>
    <s v="2016"/>
    <n v="24"/>
    <x v="1"/>
    <x v="0"/>
  </r>
  <r>
    <x v="0"/>
    <x v="2"/>
    <x v="0"/>
    <s v="Phillip Young"/>
    <d v="2016-08-02T00:00:00"/>
    <x v="2"/>
    <n v="5"/>
    <n v="10"/>
    <n v="12.42"/>
    <n v="62.1"/>
    <n v="12.100000000000001"/>
    <x v="1"/>
    <s v="2016"/>
    <n v="32"/>
    <x v="1"/>
    <x v="0"/>
  </r>
  <r>
    <x v="3"/>
    <x v="3"/>
    <x v="1"/>
    <s v="Ernest Carter"/>
    <d v="2016-08-02T00:00:00"/>
    <x v="1"/>
    <n v="5"/>
    <n v="15"/>
    <n v="16.32"/>
    <n v="81.599999999999994"/>
    <n v="6.5999999999999943"/>
    <x v="1"/>
    <s v="2016"/>
    <n v="37"/>
    <x v="1"/>
    <x v="0"/>
  </r>
  <r>
    <x v="0"/>
    <x v="0"/>
    <x v="0"/>
    <s v="Cynthia Brooks"/>
    <d v="2016-08-02T00:00:00"/>
    <x v="3"/>
    <n v="4"/>
    <n v="15"/>
    <n v="17.829999999999998"/>
    <n v="71.319999999999993"/>
    <n v="11.319999999999993"/>
    <x v="1"/>
    <s v="2016"/>
    <n v="21"/>
    <x v="1"/>
    <x v="0"/>
  </r>
  <r>
    <x v="0"/>
    <x v="6"/>
    <x v="0"/>
    <s v="Maria Long"/>
    <d v="2016-08-02T00:00:00"/>
    <x v="2"/>
    <n v="1"/>
    <n v="10"/>
    <n v="12.42"/>
    <n v="12.42"/>
    <n v="2.42"/>
    <x v="1"/>
    <s v="2016"/>
    <n v="28"/>
    <x v="1"/>
    <x v="0"/>
  </r>
  <r>
    <x v="3"/>
    <x v="7"/>
    <x v="1"/>
    <s v="Kimberly Bennett"/>
    <d v="2016-08-02T00:00:00"/>
    <x v="2"/>
    <n v="3"/>
    <n v="10"/>
    <n v="12.42"/>
    <n v="37.26"/>
    <n v="7.259999999999998"/>
    <x v="1"/>
    <s v="2016"/>
    <n v="45"/>
    <x v="0"/>
    <x v="0"/>
  </r>
  <r>
    <x v="4"/>
    <x v="5"/>
    <x v="1"/>
    <s v="Ann Hall"/>
    <d v="2016-08-02T00:00:00"/>
    <x v="0"/>
    <n v="7"/>
    <n v="45"/>
    <n v="53.35"/>
    <n v="373.45"/>
    <n v="58.449999999999989"/>
    <x v="1"/>
    <s v="2016"/>
    <n v="24"/>
    <x v="0"/>
    <x v="0"/>
  </r>
  <r>
    <x v="3"/>
    <x v="3"/>
    <x v="1"/>
    <s v="Craig Thomas"/>
    <d v="2016-08-02T00:00:00"/>
    <x v="1"/>
    <n v="3"/>
    <n v="15"/>
    <n v="16.32"/>
    <n v="48.96"/>
    <n v="3.9600000000000009"/>
    <x v="1"/>
    <s v="2016"/>
    <n v="32"/>
    <x v="0"/>
    <x v="0"/>
  </r>
  <r>
    <x v="3"/>
    <x v="4"/>
    <x v="1"/>
    <s v="Gloria Oliver"/>
    <d v="2016-08-02T00:00:00"/>
    <x v="2"/>
    <n v="6"/>
    <n v="10"/>
    <n v="12.42"/>
    <n v="74.52"/>
    <n v="14.519999999999996"/>
    <x v="1"/>
    <s v="2016"/>
    <n v="27"/>
    <x v="0"/>
    <x v="0"/>
  </r>
  <r>
    <x v="4"/>
    <x v="3"/>
    <x v="1"/>
    <s v="Jennifer Adams"/>
    <d v="2016-08-02T00:00:00"/>
    <x v="2"/>
    <n v="7"/>
    <n v="10"/>
    <n v="12.42"/>
    <n v="86.94"/>
    <n v="16.939999999999998"/>
    <x v="1"/>
    <s v="2016"/>
    <n v="38"/>
    <x v="1"/>
    <x v="0"/>
  </r>
  <r>
    <x v="1"/>
    <x v="1"/>
    <x v="0"/>
    <s v="Joshua Washington"/>
    <d v="2016-08-02T00:00:00"/>
    <x v="3"/>
    <n v="7"/>
    <n v="15"/>
    <n v="17.829999999999998"/>
    <n v="124.80999999999999"/>
    <n v="19.809999999999988"/>
    <x v="1"/>
    <s v="2016"/>
    <n v="38"/>
    <x v="0"/>
    <x v="0"/>
  </r>
  <r>
    <x v="2"/>
    <x v="2"/>
    <x v="0"/>
    <s v="Louise Green"/>
    <d v="2016-08-02T00:00:00"/>
    <x v="1"/>
    <n v="1"/>
    <n v="15"/>
    <n v="16.32"/>
    <n v="16.32"/>
    <n v="1.3200000000000003"/>
    <x v="1"/>
    <s v="2016"/>
    <n v="32"/>
    <x v="0"/>
    <x v="0"/>
  </r>
  <r>
    <x v="1"/>
    <x v="1"/>
    <x v="0"/>
    <s v="Cheryl Howard"/>
    <d v="2016-08-02T00:00:00"/>
    <x v="2"/>
    <n v="1"/>
    <n v="10"/>
    <n v="12.42"/>
    <n v="12.42"/>
    <n v="2.42"/>
    <x v="1"/>
    <s v="2016"/>
    <n v="20"/>
    <x v="0"/>
    <x v="0"/>
  </r>
  <r>
    <x v="2"/>
    <x v="0"/>
    <x v="0"/>
    <s v="Shirley Murray"/>
    <d v="2016-08-02T00:00:00"/>
    <x v="1"/>
    <n v="9"/>
    <n v="15"/>
    <n v="16.32"/>
    <n v="146.88"/>
    <n v="11.879999999999995"/>
    <x v="1"/>
    <s v="2016"/>
    <n v="30"/>
    <x v="1"/>
    <x v="0"/>
  </r>
  <r>
    <x v="4"/>
    <x v="5"/>
    <x v="1"/>
    <s v="Joan Robinson"/>
    <d v="2016-08-03T00:00:00"/>
    <x v="1"/>
    <n v="7"/>
    <n v="15"/>
    <n v="16.32"/>
    <n v="114.24000000000001"/>
    <n v="9.2400000000000091"/>
    <x v="1"/>
    <s v="2016"/>
    <n v="22"/>
    <x v="0"/>
    <x v="0"/>
  </r>
  <r>
    <x v="3"/>
    <x v="3"/>
    <x v="1"/>
    <s v="Stephanie Wallace"/>
    <d v="2016-08-03T00:00:00"/>
    <x v="1"/>
    <n v="8"/>
    <n v="15"/>
    <n v="16.32"/>
    <n v="130.56"/>
    <n v="10.560000000000002"/>
    <x v="1"/>
    <s v="2016"/>
    <n v="42"/>
    <x v="1"/>
    <x v="0"/>
  </r>
  <r>
    <x v="2"/>
    <x v="2"/>
    <x v="0"/>
    <s v="Randy West"/>
    <d v="2016-08-03T00:00:00"/>
    <x v="2"/>
    <n v="4"/>
    <n v="10"/>
    <n v="12.42"/>
    <n v="49.68"/>
    <n v="9.68"/>
    <x v="1"/>
    <s v="2016"/>
    <n v="44"/>
    <x v="0"/>
    <x v="0"/>
  </r>
  <r>
    <x v="4"/>
    <x v="3"/>
    <x v="1"/>
    <s v="Jennifer Adams"/>
    <d v="2016-08-03T00:00:00"/>
    <x v="1"/>
    <n v="4"/>
    <n v="15"/>
    <n v="16.32"/>
    <n v="65.28"/>
    <n v="5.2800000000000011"/>
    <x v="1"/>
    <s v="2016"/>
    <n v="43"/>
    <x v="0"/>
    <x v="0"/>
  </r>
  <r>
    <x v="0"/>
    <x v="1"/>
    <x v="0"/>
    <s v="Judith Wood"/>
    <d v="2016-08-03T00:00:00"/>
    <x v="1"/>
    <n v="5"/>
    <n v="15"/>
    <n v="16.32"/>
    <n v="81.599999999999994"/>
    <n v="6.5999999999999943"/>
    <x v="1"/>
    <s v="2016"/>
    <n v="19"/>
    <x v="1"/>
    <x v="0"/>
  </r>
  <r>
    <x v="0"/>
    <x v="0"/>
    <x v="0"/>
    <s v="Jimmy Bailey"/>
    <d v="2016-08-03T00:00:00"/>
    <x v="2"/>
    <n v="1"/>
    <n v="10"/>
    <n v="12.42"/>
    <n v="12.42"/>
    <n v="2.42"/>
    <x v="1"/>
    <s v="2016"/>
    <n v="34"/>
    <x v="1"/>
    <x v="0"/>
  </r>
  <r>
    <x v="3"/>
    <x v="7"/>
    <x v="1"/>
    <s v="Craig Lewis"/>
    <d v="2016-08-03T00:00:00"/>
    <x v="2"/>
    <n v="5"/>
    <n v="10"/>
    <n v="12.42"/>
    <n v="62.1"/>
    <n v="12.100000000000001"/>
    <x v="1"/>
    <s v="2016"/>
    <n v="29"/>
    <x v="0"/>
    <x v="0"/>
  </r>
  <r>
    <x v="0"/>
    <x v="0"/>
    <x v="0"/>
    <s v="Roger Freeman"/>
    <d v="2016-08-03T00:00:00"/>
    <x v="2"/>
    <n v="10"/>
    <n v="10"/>
    <n v="12.42"/>
    <n v="124.2"/>
    <n v="24.200000000000003"/>
    <x v="1"/>
    <s v="2016"/>
    <n v="23"/>
    <x v="0"/>
    <x v="0"/>
  </r>
  <r>
    <x v="3"/>
    <x v="3"/>
    <x v="1"/>
    <s v="Judy Sanchez"/>
    <d v="2016-08-03T00:00:00"/>
    <x v="2"/>
    <n v="3"/>
    <n v="10"/>
    <n v="12.42"/>
    <n v="37.26"/>
    <n v="7.259999999999998"/>
    <x v="1"/>
    <s v="2016"/>
    <n v="22"/>
    <x v="1"/>
    <x v="0"/>
  </r>
  <r>
    <x v="0"/>
    <x v="0"/>
    <x v="0"/>
    <s v="Lillian Wood"/>
    <d v="2016-08-03T00:00:00"/>
    <x v="3"/>
    <n v="1"/>
    <n v="15"/>
    <n v="17.829999999999998"/>
    <n v="17.829999999999998"/>
    <n v="2.8299999999999983"/>
    <x v="1"/>
    <s v="2016"/>
    <n v="45"/>
    <x v="0"/>
    <x v="0"/>
  </r>
  <r>
    <x v="2"/>
    <x v="0"/>
    <x v="0"/>
    <s v="Lois Castillo"/>
    <d v="2016-08-03T00:00:00"/>
    <x v="1"/>
    <n v="3"/>
    <n v="15"/>
    <n v="16.32"/>
    <n v="48.96"/>
    <n v="3.9600000000000009"/>
    <x v="1"/>
    <s v="2016"/>
    <n v="44"/>
    <x v="0"/>
    <x v="0"/>
  </r>
  <r>
    <x v="3"/>
    <x v="3"/>
    <x v="1"/>
    <s v="Charles Collins"/>
    <d v="2016-08-03T00:00:00"/>
    <x v="2"/>
    <n v="5"/>
    <n v="10"/>
    <n v="12.42"/>
    <n v="62.1"/>
    <n v="12.100000000000001"/>
    <x v="1"/>
    <s v="2016"/>
    <n v="19"/>
    <x v="0"/>
    <x v="0"/>
  </r>
  <r>
    <x v="3"/>
    <x v="5"/>
    <x v="1"/>
    <s v="Dennis Fields"/>
    <d v="2016-08-03T00:00:00"/>
    <x v="3"/>
    <n v="1"/>
    <n v="15"/>
    <n v="17.829999999999998"/>
    <n v="17.829999999999998"/>
    <n v="2.8299999999999983"/>
    <x v="1"/>
    <s v="2016"/>
    <n v="44"/>
    <x v="0"/>
    <x v="0"/>
  </r>
  <r>
    <x v="0"/>
    <x v="6"/>
    <x v="0"/>
    <s v="Jane Watkins"/>
    <d v="2016-08-04T00:00:00"/>
    <x v="0"/>
    <n v="6"/>
    <n v="45"/>
    <n v="53.35"/>
    <n v="320.10000000000002"/>
    <n v="50.100000000000023"/>
    <x v="1"/>
    <s v="2016"/>
    <n v="39"/>
    <x v="0"/>
    <x v="3"/>
  </r>
  <r>
    <x v="3"/>
    <x v="3"/>
    <x v="1"/>
    <s v="Stephanie Wallace"/>
    <d v="2016-08-04T00:00:00"/>
    <x v="2"/>
    <n v="2"/>
    <n v="10"/>
    <n v="12.42"/>
    <n v="24.84"/>
    <n v="4.84"/>
    <x v="1"/>
    <s v="2016"/>
    <n v="36"/>
    <x v="0"/>
    <x v="3"/>
  </r>
  <r>
    <x v="3"/>
    <x v="5"/>
    <x v="1"/>
    <s v="Kelly Wagner"/>
    <d v="2016-08-04T00:00:00"/>
    <x v="2"/>
    <n v="2"/>
    <n v="10"/>
    <n v="12.42"/>
    <n v="24.84"/>
    <n v="4.84"/>
    <x v="1"/>
    <s v="2016"/>
    <n v="40"/>
    <x v="1"/>
    <x v="3"/>
  </r>
  <r>
    <x v="2"/>
    <x v="0"/>
    <x v="0"/>
    <s v="Mark Rogers"/>
    <d v="2016-08-04T00:00:00"/>
    <x v="0"/>
    <n v="3"/>
    <n v="45"/>
    <n v="53.35"/>
    <n v="160.05000000000001"/>
    <n v="25.050000000000011"/>
    <x v="1"/>
    <s v="2016"/>
    <n v="30"/>
    <x v="0"/>
    <x v="3"/>
  </r>
  <r>
    <x v="2"/>
    <x v="0"/>
    <x v="0"/>
    <s v="Christopher Oliver"/>
    <d v="2016-08-04T00:00:00"/>
    <x v="1"/>
    <n v="5"/>
    <n v="15"/>
    <n v="16.32"/>
    <n v="81.599999999999994"/>
    <n v="6.5999999999999943"/>
    <x v="1"/>
    <s v="2016"/>
    <n v="30"/>
    <x v="1"/>
    <x v="3"/>
  </r>
  <r>
    <x v="2"/>
    <x v="0"/>
    <x v="0"/>
    <s v="Roy Young"/>
    <d v="2016-08-04T00:00:00"/>
    <x v="2"/>
    <n v="8"/>
    <n v="10"/>
    <n v="12.42"/>
    <n v="99.36"/>
    <n v="19.36"/>
    <x v="1"/>
    <s v="2016"/>
    <n v="18"/>
    <x v="1"/>
    <x v="3"/>
  </r>
  <r>
    <x v="3"/>
    <x v="3"/>
    <x v="1"/>
    <s v="Gary Weaver"/>
    <d v="2016-08-04T00:00:00"/>
    <x v="3"/>
    <n v="5"/>
    <n v="15"/>
    <n v="17.829999999999998"/>
    <n v="89.149999999999991"/>
    <n v="14.149999999999991"/>
    <x v="1"/>
    <s v="2016"/>
    <n v="26"/>
    <x v="1"/>
    <x v="3"/>
  </r>
  <r>
    <x v="2"/>
    <x v="0"/>
    <x v="0"/>
    <s v="Edward Cooper"/>
    <d v="2016-08-04T00:00:00"/>
    <x v="1"/>
    <n v="10"/>
    <n v="15"/>
    <n v="16.32"/>
    <n v="163.19999999999999"/>
    <n v="13.199999999999989"/>
    <x v="1"/>
    <s v="2016"/>
    <n v="28"/>
    <x v="1"/>
    <x v="3"/>
  </r>
  <r>
    <x v="4"/>
    <x v="3"/>
    <x v="1"/>
    <s v="Carol Pierce"/>
    <d v="2016-08-04T00:00:00"/>
    <x v="2"/>
    <n v="10"/>
    <n v="10"/>
    <n v="12.42"/>
    <n v="124.2"/>
    <n v="24.200000000000003"/>
    <x v="1"/>
    <s v="2016"/>
    <n v="30"/>
    <x v="0"/>
    <x v="3"/>
  </r>
  <r>
    <x v="3"/>
    <x v="3"/>
    <x v="1"/>
    <s v="Craig Hicks"/>
    <d v="2016-08-04T00:00:00"/>
    <x v="2"/>
    <n v="6"/>
    <n v="10"/>
    <n v="12.42"/>
    <n v="74.52"/>
    <n v="14.519999999999996"/>
    <x v="1"/>
    <s v="2016"/>
    <n v="30"/>
    <x v="0"/>
    <x v="3"/>
  </r>
  <r>
    <x v="0"/>
    <x v="0"/>
    <x v="0"/>
    <s v="Harold Daniels"/>
    <d v="2016-08-04T00:00:00"/>
    <x v="2"/>
    <n v="2"/>
    <n v="10"/>
    <n v="12.42"/>
    <n v="24.84"/>
    <n v="4.84"/>
    <x v="1"/>
    <s v="2016"/>
    <n v="24"/>
    <x v="1"/>
    <x v="3"/>
  </r>
  <r>
    <x v="0"/>
    <x v="1"/>
    <x v="0"/>
    <s v="Judith Gray"/>
    <d v="2016-08-04T00:00:00"/>
    <x v="3"/>
    <n v="6"/>
    <n v="15"/>
    <n v="17.829999999999998"/>
    <n v="106.97999999999999"/>
    <n v="16.97999999999999"/>
    <x v="1"/>
    <s v="2016"/>
    <n v="24"/>
    <x v="0"/>
    <x v="3"/>
  </r>
  <r>
    <x v="3"/>
    <x v="4"/>
    <x v="1"/>
    <s v="Teresa Fisher"/>
    <d v="2016-08-04T00:00:00"/>
    <x v="3"/>
    <n v="6"/>
    <n v="15"/>
    <n v="17.829999999999998"/>
    <n v="106.97999999999999"/>
    <n v="16.97999999999999"/>
    <x v="1"/>
    <s v="2016"/>
    <n v="31"/>
    <x v="0"/>
    <x v="3"/>
  </r>
  <r>
    <x v="0"/>
    <x v="2"/>
    <x v="0"/>
    <s v="Mary Nelson"/>
    <d v="2016-08-04T00:00:00"/>
    <x v="1"/>
    <n v="3"/>
    <n v="15"/>
    <n v="16.32"/>
    <n v="48.96"/>
    <n v="3.9600000000000009"/>
    <x v="1"/>
    <s v="2016"/>
    <n v="41"/>
    <x v="0"/>
    <x v="3"/>
  </r>
  <r>
    <x v="4"/>
    <x v="3"/>
    <x v="1"/>
    <s v="Craig Thomas"/>
    <d v="2016-08-04T00:00:00"/>
    <x v="2"/>
    <n v="5"/>
    <n v="10"/>
    <n v="12.42"/>
    <n v="62.1"/>
    <n v="12.100000000000001"/>
    <x v="1"/>
    <s v="2016"/>
    <n v="42"/>
    <x v="1"/>
    <x v="3"/>
  </r>
  <r>
    <x v="0"/>
    <x v="0"/>
    <x v="0"/>
    <s v="Marie Rivera"/>
    <d v="2016-08-05T00:00:00"/>
    <x v="2"/>
    <n v="1"/>
    <n v="10"/>
    <n v="12.42"/>
    <n v="12.42"/>
    <n v="2.42"/>
    <x v="1"/>
    <s v="2016"/>
    <n v="37"/>
    <x v="0"/>
    <x v="0"/>
  </r>
  <r>
    <x v="0"/>
    <x v="0"/>
    <x v="0"/>
    <s v="Nicholas Howell"/>
    <d v="2016-08-05T00:00:00"/>
    <x v="2"/>
    <n v="9"/>
    <n v="10"/>
    <n v="12.42"/>
    <n v="111.78"/>
    <n v="21.78"/>
    <x v="1"/>
    <s v="2016"/>
    <n v="32"/>
    <x v="1"/>
    <x v="0"/>
  </r>
  <r>
    <x v="3"/>
    <x v="5"/>
    <x v="1"/>
    <s v="Joshua Baker"/>
    <d v="2016-08-05T00:00:00"/>
    <x v="1"/>
    <n v="7"/>
    <n v="15"/>
    <n v="16.32"/>
    <n v="114.24000000000001"/>
    <n v="9.2400000000000091"/>
    <x v="1"/>
    <s v="2016"/>
    <n v="38"/>
    <x v="1"/>
    <x v="0"/>
  </r>
  <r>
    <x v="3"/>
    <x v="3"/>
    <x v="1"/>
    <s v="Denise Henry"/>
    <d v="2016-08-05T00:00:00"/>
    <x v="2"/>
    <n v="6"/>
    <n v="10"/>
    <n v="12.42"/>
    <n v="74.52"/>
    <n v="14.519999999999996"/>
    <x v="1"/>
    <s v="2016"/>
    <n v="33"/>
    <x v="0"/>
    <x v="0"/>
  </r>
  <r>
    <x v="3"/>
    <x v="5"/>
    <x v="1"/>
    <s v="Andrea Lawrence"/>
    <d v="2016-08-05T00:00:00"/>
    <x v="2"/>
    <n v="4"/>
    <n v="10"/>
    <n v="12.42"/>
    <n v="49.68"/>
    <n v="9.68"/>
    <x v="1"/>
    <s v="2016"/>
    <n v="44"/>
    <x v="0"/>
    <x v="0"/>
  </r>
  <r>
    <x v="0"/>
    <x v="0"/>
    <x v="0"/>
    <s v="Joan Harvey"/>
    <d v="2016-08-05T00:00:00"/>
    <x v="2"/>
    <n v="7"/>
    <n v="10"/>
    <n v="12.42"/>
    <n v="86.94"/>
    <n v="16.939999999999998"/>
    <x v="1"/>
    <s v="2016"/>
    <n v="45"/>
    <x v="1"/>
    <x v="0"/>
  </r>
  <r>
    <x v="0"/>
    <x v="2"/>
    <x v="0"/>
    <s v="Carolyn Scott"/>
    <d v="2016-08-05T00:00:00"/>
    <x v="0"/>
    <n v="8"/>
    <n v="45"/>
    <n v="53.35"/>
    <n v="426.8"/>
    <n v="66.800000000000011"/>
    <x v="1"/>
    <s v="2016"/>
    <n v="30"/>
    <x v="0"/>
    <x v="0"/>
  </r>
  <r>
    <x v="4"/>
    <x v="3"/>
    <x v="1"/>
    <s v="Henry Sanders"/>
    <d v="2016-08-05T00:00:00"/>
    <x v="3"/>
    <n v="9"/>
    <n v="15"/>
    <n v="17.829999999999998"/>
    <n v="160.46999999999997"/>
    <n v="25.46999999999997"/>
    <x v="1"/>
    <s v="2016"/>
    <n v="38"/>
    <x v="1"/>
    <x v="0"/>
  </r>
  <r>
    <x v="4"/>
    <x v="3"/>
    <x v="1"/>
    <s v="Stephen Martinez"/>
    <d v="2016-08-05T00:00:00"/>
    <x v="3"/>
    <n v="5"/>
    <n v="15"/>
    <n v="17.829999999999998"/>
    <n v="89.149999999999991"/>
    <n v="14.149999999999991"/>
    <x v="1"/>
    <s v="2016"/>
    <n v="21"/>
    <x v="1"/>
    <x v="0"/>
  </r>
  <r>
    <x v="4"/>
    <x v="3"/>
    <x v="1"/>
    <s v="Jean Stephens"/>
    <d v="2016-08-05T00:00:00"/>
    <x v="0"/>
    <n v="7"/>
    <n v="45"/>
    <n v="53.35"/>
    <n v="373.45"/>
    <n v="58.449999999999989"/>
    <x v="1"/>
    <s v="2016"/>
    <n v="36"/>
    <x v="0"/>
    <x v="0"/>
  </r>
  <r>
    <x v="3"/>
    <x v="4"/>
    <x v="1"/>
    <s v="Gloria Oliver"/>
    <d v="2016-08-06T00:00:00"/>
    <x v="1"/>
    <n v="4"/>
    <n v="15"/>
    <n v="16.32"/>
    <n v="65.28"/>
    <n v="5.2800000000000011"/>
    <x v="1"/>
    <s v="2016"/>
    <n v="42"/>
    <x v="1"/>
    <x v="0"/>
  </r>
  <r>
    <x v="0"/>
    <x v="6"/>
    <x v="0"/>
    <s v="William Collins"/>
    <d v="2016-08-06T00:00:00"/>
    <x v="2"/>
    <n v="7"/>
    <n v="10"/>
    <n v="12.42"/>
    <n v="86.94"/>
    <n v="16.939999999999998"/>
    <x v="1"/>
    <s v="2016"/>
    <n v="26"/>
    <x v="1"/>
    <x v="0"/>
  </r>
  <r>
    <x v="2"/>
    <x v="1"/>
    <x v="0"/>
    <s v="Sean Weaver"/>
    <d v="2016-08-06T00:00:00"/>
    <x v="2"/>
    <n v="7"/>
    <n v="10"/>
    <n v="12.42"/>
    <n v="86.94"/>
    <n v="16.939999999999998"/>
    <x v="1"/>
    <s v="2016"/>
    <n v="24"/>
    <x v="0"/>
    <x v="0"/>
  </r>
  <r>
    <x v="3"/>
    <x v="3"/>
    <x v="1"/>
    <s v="Gary Weaver"/>
    <d v="2016-08-06T00:00:00"/>
    <x v="3"/>
    <n v="1"/>
    <n v="15"/>
    <n v="17.829999999999998"/>
    <n v="17.829999999999998"/>
    <n v="2.8299999999999983"/>
    <x v="1"/>
    <s v="2016"/>
    <n v="37"/>
    <x v="1"/>
    <x v="0"/>
  </r>
  <r>
    <x v="0"/>
    <x v="0"/>
    <x v="0"/>
    <s v="Eugene Wilson"/>
    <d v="2016-08-06T00:00:00"/>
    <x v="1"/>
    <n v="7"/>
    <n v="15"/>
    <n v="16.32"/>
    <n v="114.24000000000001"/>
    <n v="9.2400000000000091"/>
    <x v="1"/>
    <s v="2016"/>
    <n v="25"/>
    <x v="0"/>
    <x v="0"/>
  </r>
  <r>
    <x v="0"/>
    <x v="0"/>
    <x v="0"/>
    <s v="Marie Rivera"/>
    <d v="2016-08-06T00:00:00"/>
    <x v="3"/>
    <n v="2"/>
    <n v="15"/>
    <n v="17.829999999999998"/>
    <n v="35.659999999999997"/>
    <n v="5.6599999999999966"/>
    <x v="1"/>
    <s v="2016"/>
    <n v="25"/>
    <x v="0"/>
    <x v="0"/>
  </r>
  <r>
    <x v="3"/>
    <x v="4"/>
    <x v="1"/>
    <s v="Samuel Garza"/>
    <d v="2016-08-06T00:00:00"/>
    <x v="2"/>
    <n v="2"/>
    <n v="10"/>
    <n v="12.42"/>
    <n v="24.84"/>
    <n v="4.84"/>
    <x v="1"/>
    <s v="2016"/>
    <n v="45"/>
    <x v="1"/>
    <x v="0"/>
  </r>
  <r>
    <x v="2"/>
    <x v="0"/>
    <x v="0"/>
    <s v="Raymond Collins"/>
    <d v="2016-08-06T00:00:00"/>
    <x v="0"/>
    <n v="5"/>
    <n v="45"/>
    <n v="53.35"/>
    <n v="266.75"/>
    <n v="41.75"/>
    <x v="1"/>
    <s v="2016"/>
    <n v="38"/>
    <x v="1"/>
    <x v="0"/>
  </r>
  <r>
    <x v="3"/>
    <x v="3"/>
    <x v="1"/>
    <s v="Karen Willis"/>
    <d v="2016-08-06T00:00:00"/>
    <x v="3"/>
    <n v="2"/>
    <n v="15"/>
    <n v="17.829999999999998"/>
    <n v="35.659999999999997"/>
    <n v="5.6599999999999966"/>
    <x v="1"/>
    <s v="2016"/>
    <n v="33"/>
    <x v="0"/>
    <x v="0"/>
  </r>
  <r>
    <x v="2"/>
    <x v="2"/>
    <x v="0"/>
    <s v="Justin Dixon"/>
    <d v="2016-08-06T00:00:00"/>
    <x v="0"/>
    <n v="5"/>
    <n v="45"/>
    <n v="53.35"/>
    <n v="266.75"/>
    <n v="41.75"/>
    <x v="1"/>
    <s v="2016"/>
    <n v="37"/>
    <x v="1"/>
    <x v="0"/>
  </r>
  <r>
    <x v="0"/>
    <x v="1"/>
    <x v="0"/>
    <s v="Marilyn Patterson"/>
    <d v="2016-08-06T00:00:00"/>
    <x v="1"/>
    <n v="8"/>
    <n v="15"/>
    <n v="16.32"/>
    <n v="130.56"/>
    <n v="10.560000000000002"/>
    <x v="1"/>
    <s v="2016"/>
    <n v="17"/>
    <x v="1"/>
    <x v="0"/>
  </r>
  <r>
    <x v="0"/>
    <x v="1"/>
    <x v="0"/>
    <s v="Keith Berry"/>
    <d v="2016-08-06T00:00:00"/>
    <x v="2"/>
    <n v="6"/>
    <n v="10"/>
    <n v="12.42"/>
    <n v="74.52"/>
    <n v="14.519999999999996"/>
    <x v="1"/>
    <s v="2016"/>
    <n v="44"/>
    <x v="0"/>
    <x v="0"/>
  </r>
  <r>
    <x v="4"/>
    <x v="4"/>
    <x v="1"/>
    <s v="Terry Pierce"/>
    <d v="2016-08-06T00:00:00"/>
    <x v="0"/>
    <n v="7"/>
    <n v="45"/>
    <n v="53.35"/>
    <n v="373.45"/>
    <n v="58.449999999999989"/>
    <x v="1"/>
    <s v="2016"/>
    <n v="28"/>
    <x v="1"/>
    <x v="0"/>
  </r>
  <r>
    <x v="4"/>
    <x v="3"/>
    <x v="1"/>
    <s v="Evelyn Lane"/>
    <d v="2016-08-06T00:00:00"/>
    <x v="2"/>
    <n v="6"/>
    <n v="10"/>
    <n v="12.42"/>
    <n v="74.52"/>
    <n v="14.519999999999996"/>
    <x v="1"/>
    <s v="2016"/>
    <n v="37"/>
    <x v="1"/>
    <x v="0"/>
  </r>
  <r>
    <x v="4"/>
    <x v="5"/>
    <x v="1"/>
    <s v="Willie Oliver"/>
    <d v="2016-08-07T00:00:00"/>
    <x v="0"/>
    <n v="5"/>
    <n v="45"/>
    <n v="53.35"/>
    <n v="266.75"/>
    <n v="41.75"/>
    <x v="1"/>
    <s v="2016"/>
    <n v="32"/>
    <x v="1"/>
    <x v="0"/>
  </r>
  <r>
    <x v="3"/>
    <x v="3"/>
    <x v="1"/>
    <s v="Sharon Montgomery"/>
    <d v="2016-08-07T00:00:00"/>
    <x v="0"/>
    <n v="9"/>
    <n v="45"/>
    <n v="53.35"/>
    <n v="480.15000000000003"/>
    <n v="75.150000000000034"/>
    <x v="1"/>
    <s v="2016"/>
    <n v="28"/>
    <x v="1"/>
    <x v="0"/>
  </r>
  <r>
    <x v="0"/>
    <x v="6"/>
    <x v="0"/>
    <s v="Carlos Stephens"/>
    <d v="2016-08-07T00:00:00"/>
    <x v="3"/>
    <n v="2"/>
    <n v="15"/>
    <n v="17.829999999999998"/>
    <n v="35.659999999999997"/>
    <n v="5.6599999999999966"/>
    <x v="1"/>
    <s v="2016"/>
    <n v="40"/>
    <x v="0"/>
    <x v="0"/>
  </r>
  <r>
    <x v="0"/>
    <x v="6"/>
    <x v="0"/>
    <s v="Ashley Olson"/>
    <d v="2016-08-07T00:00:00"/>
    <x v="1"/>
    <n v="2"/>
    <n v="15"/>
    <n v="16.32"/>
    <n v="32.64"/>
    <n v="2.6400000000000006"/>
    <x v="1"/>
    <s v="2016"/>
    <n v="28"/>
    <x v="1"/>
    <x v="0"/>
  </r>
  <r>
    <x v="3"/>
    <x v="5"/>
    <x v="1"/>
    <s v="Judy Lopez"/>
    <d v="2016-08-07T00:00:00"/>
    <x v="0"/>
    <n v="9"/>
    <n v="45"/>
    <n v="53.35"/>
    <n v="480.15000000000003"/>
    <n v="75.150000000000034"/>
    <x v="1"/>
    <s v="2016"/>
    <n v="34"/>
    <x v="0"/>
    <x v="0"/>
  </r>
  <r>
    <x v="4"/>
    <x v="3"/>
    <x v="1"/>
    <s v="Gary Weaver"/>
    <d v="2016-08-07T00:00:00"/>
    <x v="0"/>
    <n v="2"/>
    <n v="45"/>
    <n v="53.35"/>
    <n v="106.7"/>
    <n v="16.700000000000003"/>
    <x v="1"/>
    <s v="2016"/>
    <n v="36"/>
    <x v="0"/>
    <x v="0"/>
  </r>
  <r>
    <x v="0"/>
    <x v="6"/>
    <x v="0"/>
    <s v="Debra Gutierrez"/>
    <d v="2016-08-07T00:00:00"/>
    <x v="3"/>
    <n v="10"/>
    <n v="15"/>
    <n v="17.829999999999998"/>
    <n v="178.29999999999998"/>
    <n v="28.299999999999983"/>
    <x v="1"/>
    <s v="2016"/>
    <n v="22"/>
    <x v="0"/>
    <x v="0"/>
  </r>
  <r>
    <x v="0"/>
    <x v="0"/>
    <x v="0"/>
    <s v="Norma Russell"/>
    <d v="2016-08-07T00:00:00"/>
    <x v="0"/>
    <n v="3"/>
    <n v="45"/>
    <n v="53.35"/>
    <n v="160.05000000000001"/>
    <n v="25.050000000000011"/>
    <x v="1"/>
    <s v="2016"/>
    <n v="39"/>
    <x v="1"/>
    <x v="0"/>
  </r>
  <r>
    <x v="4"/>
    <x v="5"/>
    <x v="1"/>
    <s v="Jimmy Warren"/>
    <d v="2016-08-07T00:00:00"/>
    <x v="2"/>
    <n v="1"/>
    <n v="10"/>
    <n v="12.42"/>
    <n v="12.42"/>
    <n v="2.42"/>
    <x v="1"/>
    <s v="2016"/>
    <n v="42"/>
    <x v="1"/>
    <x v="0"/>
  </r>
  <r>
    <x v="0"/>
    <x v="0"/>
    <x v="0"/>
    <s v="Roy Collins"/>
    <d v="2016-08-07T00:00:00"/>
    <x v="1"/>
    <n v="10"/>
    <n v="15"/>
    <n v="16.32"/>
    <n v="163.19999999999999"/>
    <n v="13.199999999999989"/>
    <x v="1"/>
    <s v="2016"/>
    <n v="33"/>
    <x v="0"/>
    <x v="0"/>
  </r>
  <r>
    <x v="0"/>
    <x v="0"/>
    <x v="0"/>
    <s v="Nancy Stephens"/>
    <d v="2016-08-07T00:00:00"/>
    <x v="0"/>
    <n v="3"/>
    <n v="45"/>
    <n v="53.35"/>
    <n v="160.05000000000001"/>
    <n v="25.050000000000011"/>
    <x v="1"/>
    <s v="2016"/>
    <n v="30"/>
    <x v="1"/>
    <x v="0"/>
  </r>
  <r>
    <x v="2"/>
    <x v="2"/>
    <x v="0"/>
    <s v="Howard Adams"/>
    <d v="2016-08-07T00:00:00"/>
    <x v="3"/>
    <n v="10"/>
    <n v="15"/>
    <n v="17.829999999999998"/>
    <n v="178.29999999999998"/>
    <n v="28.299999999999983"/>
    <x v="1"/>
    <s v="2016"/>
    <n v="20"/>
    <x v="1"/>
    <x v="0"/>
  </r>
  <r>
    <x v="4"/>
    <x v="5"/>
    <x v="1"/>
    <s v="Walter Reed"/>
    <d v="2016-08-07T00:00:00"/>
    <x v="0"/>
    <n v="1"/>
    <n v="45"/>
    <n v="53.35"/>
    <n v="53.35"/>
    <n v="8.3500000000000014"/>
    <x v="1"/>
    <s v="2016"/>
    <n v="22"/>
    <x v="1"/>
    <x v="0"/>
  </r>
  <r>
    <x v="4"/>
    <x v="4"/>
    <x v="1"/>
    <s v="Joyce Myers"/>
    <d v="2016-08-08T00:00:00"/>
    <x v="2"/>
    <n v="7"/>
    <n v="10"/>
    <n v="12.42"/>
    <n v="86.94"/>
    <n v="16.939999999999998"/>
    <x v="1"/>
    <s v="2016"/>
    <n v="33"/>
    <x v="1"/>
    <x v="0"/>
  </r>
  <r>
    <x v="0"/>
    <x v="2"/>
    <x v="0"/>
    <s v="Jerry Smith"/>
    <d v="2016-08-08T00:00:00"/>
    <x v="0"/>
    <n v="8"/>
    <n v="45"/>
    <n v="53.35"/>
    <n v="426.8"/>
    <n v="66.800000000000011"/>
    <x v="1"/>
    <s v="2016"/>
    <n v="41"/>
    <x v="1"/>
    <x v="0"/>
  </r>
  <r>
    <x v="0"/>
    <x v="1"/>
    <x v="0"/>
    <s v="Edward Wells"/>
    <d v="2016-08-08T00:00:00"/>
    <x v="3"/>
    <n v="2"/>
    <n v="15"/>
    <n v="17.829999999999998"/>
    <n v="35.659999999999997"/>
    <n v="5.6599999999999966"/>
    <x v="1"/>
    <s v="2016"/>
    <n v="21"/>
    <x v="0"/>
    <x v="0"/>
  </r>
  <r>
    <x v="3"/>
    <x v="5"/>
    <x v="1"/>
    <s v="Andrew Adams"/>
    <d v="2016-08-08T00:00:00"/>
    <x v="0"/>
    <n v="2"/>
    <n v="45"/>
    <n v="53.35"/>
    <n v="106.7"/>
    <n v="16.700000000000003"/>
    <x v="1"/>
    <s v="2016"/>
    <n v="35"/>
    <x v="0"/>
    <x v="0"/>
  </r>
  <r>
    <x v="2"/>
    <x v="2"/>
    <x v="0"/>
    <s v="Joe Russell"/>
    <d v="2016-08-08T00:00:00"/>
    <x v="3"/>
    <n v="6"/>
    <n v="15"/>
    <n v="17.829999999999998"/>
    <n v="106.97999999999999"/>
    <n v="16.97999999999999"/>
    <x v="1"/>
    <s v="2016"/>
    <n v="44"/>
    <x v="1"/>
    <x v="0"/>
  </r>
  <r>
    <x v="0"/>
    <x v="1"/>
    <x v="0"/>
    <s v="Kimberly Coleman"/>
    <d v="2016-08-08T00:00:00"/>
    <x v="2"/>
    <n v="6"/>
    <n v="10"/>
    <n v="12.42"/>
    <n v="74.52"/>
    <n v="14.519999999999996"/>
    <x v="1"/>
    <s v="2016"/>
    <n v="35"/>
    <x v="0"/>
    <x v="0"/>
  </r>
  <r>
    <x v="0"/>
    <x v="0"/>
    <x v="0"/>
    <s v="Maria Johnston"/>
    <d v="2016-08-08T00:00:00"/>
    <x v="1"/>
    <n v="1"/>
    <n v="15"/>
    <n v="16.32"/>
    <n v="16.32"/>
    <n v="1.3200000000000003"/>
    <x v="1"/>
    <s v="2016"/>
    <n v="42"/>
    <x v="0"/>
    <x v="0"/>
  </r>
  <r>
    <x v="0"/>
    <x v="0"/>
    <x v="0"/>
    <s v="Albert Miller"/>
    <d v="2016-08-08T00:00:00"/>
    <x v="1"/>
    <n v="1"/>
    <n v="15"/>
    <n v="16.32"/>
    <n v="16.32"/>
    <n v="1.3200000000000003"/>
    <x v="1"/>
    <s v="2016"/>
    <n v="27"/>
    <x v="0"/>
    <x v="0"/>
  </r>
  <r>
    <x v="0"/>
    <x v="1"/>
    <x v="0"/>
    <s v="Tammy Hart"/>
    <d v="2016-08-08T00:00:00"/>
    <x v="2"/>
    <n v="5"/>
    <n v="10"/>
    <n v="12.42"/>
    <n v="62.1"/>
    <n v="12.100000000000001"/>
    <x v="1"/>
    <s v="2016"/>
    <n v="21"/>
    <x v="0"/>
    <x v="0"/>
  </r>
  <r>
    <x v="0"/>
    <x v="1"/>
    <x v="0"/>
    <s v="Robert Collins"/>
    <d v="2016-08-08T00:00:00"/>
    <x v="1"/>
    <n v="10"/>
    <n v="15"/>
    <n v="16.32"/>
    <n v="163.19999999999999"/>
    <n v="13.199999999999989"/>
    <x v="1"/>
    <s v="2016"/>
    <n v="39"/>
    <x v="0"/>
    <x v="0"/>
  </r>
  <r>
    <x v="0"/>
    <x v="0"/>
    <x v="0"/>
    <s v="Robert Hayes"/>
    <d v="2016-08-08T00:00:00"/>
    <x v="1"/>
    <n v="1"/>
    <n v="15"/>
    <n v="16.32"/>
    <n v="16.32"/>
    <n v="1.3200000000000003"/>
    <x v="1"/>
    <s v="2016"/>
    <n v="38"/>
    <x v="1"/>
    <x v="0"/>
  </r>
  <r>
    <x v="0"/>
    <x v="0"/>
    <x v="0"/>
    <s v="Randy Burton"/>
    <d v="2016-08-08T00:00:00"/>
    <x v="1"/>
    <n v="9"/>
    <n v="15"/>
    <n v="16.32"/>
    <n v="146.88"/>
    <n v="11.879999999999995"/>
    <x v="1"/>
    <s v="2016"/>
    <n v="37"/>
    <x v="0"/>
    <x v="0"/>
  </r>
  <r>
    <x v="4"/>
    <x v="3"/>
    <x v="1"/>
    <s v="Ernest Hernandez"/>
    <d v="2016-08-08T00:00:00"/>
    <x v="2"/>
    <n v="2"/>
    <n v="10"/>
    <n v="12.42"/>
    <n v="24.84"/>
    <n v="4.84"/>
    <x v="1"/>
    <s v="2016"/>
    <n v="17"/>
    <x v="1"/>
    <x v="0"/>
  </r>
  <r>
    <x v="0"/>
    <x v="0"/>
    <x v="0"/>
    <s v="Christina Oliver"/>
    <d v="2016-08-08T00:00:00"/>
    <x v="0"/>
    <n v="5"/>
    <n v="45"/>
    <n v="53.35"/>
    <n v="266.75"/>
    <n v="41.75"/>
    <x v="1"/>
    <s v="2016"/>
    <n v="17"/>
    <x v="0"/>
    <x v="0"/>
  </r>
  <r>
    <x v="1"/>
    <x v="2"/>
    <x v="0"/>
    <s v="Alice Kelly"/>
    <d v="2016-08-08T00:00:00"/>
    <x v="3"/>
    <n v="6"/>
    <n v="15"/>
    <n v="17.829999999999998"/>
    <n v="106.97999999999999"/>
    <n v="16.97999999999999"/>
    <x v="1"/>
    <s v="2016"/>
    <n v="37"/>
    <x v="1"/>
    <x v="0"/>
  </r>
  <r>
    <x v="3"/>
    <x v="3"/>
    <x v="1"/>
    <s v="Carol Pierce"/>
    <d v="2016-08-08T00:00:00"/>
    <x v="3"/>
    <n v="4"/>
    <n v="15"/>
    <n v="17.829999999999998"/>
    <n v="71.319999999999993"/>
    <n v="11.319999999999993"/>
    <x v="1"/>
    <s v="2016"/>
    <n v="17"/>
    <x v="1"/>
    <x v="0"/>
  </r>
  <r>
    <x v="0"/>
    <x v="1"/>
    <x v="0"/>
    <s v="Judith Gray"/>
    <d v="2016-08-09T00:00:00"/>
    <x v="2"/>
    <n v="6"/>
    <n v="10"/>
    <n v="12.42"/>
    <n v="74.52"/>
    <n v="14.519999999999996"/>
    <x v="1"/>
    <s v="2016"/>
    <n v="23"/>
    <x v="1"/>
    <x v="0"/>
  </r>
  <r>
    <x v="4"/>
    <x v="4"/>
    <x v="1"/>
    <s v="Roger Bell"/>
    <d v="2016-08-09T00:00:00"/>
    <x v="2"/>
    <n v="10"/>
    <n v="10"/>
    <n v="12.42"/>
    <n v="124.2"/>
    <n v="24.200000000000003"/>
    <x v="1"/>
    <s v="2016"/>
    <n v="38"/>
    <x v="0"/>
    <x v="0"/>
  </r>
  <r>
    <x v="1"/>
    <x v="1"/>
    <x v="0"/>
    <s v="Rachel Larson"/>
    <d v="2016-08-09T00:00:00"/>
    <x v="0"/>
    <n v="5"/>
    <n v="45"/>
    <n v="53.35"/>
    <n v="266.75"/>
    <n v="41.75"/>
    <x v="1"/>
    <s v="2016"/>
    <n v="36"/>
    <x v="0"/>
    <x v="0"/>
  </r>
  <r>
    <x v="0"/>
    <x v="0"/>
    <x v="0"/>
    <s v="Evelyn Greene"/>
    <d v="2016-08-09T00:00:00"/>
    <x v="2"/>
    <n v="10"/>
    <n v="10"/>
    <n v="12.42"/>
    <n v="124.2"/>
    <n v="24.200000000000003"/>
    <x v="1"/>
    <s v="2016"/>
    <n v="42"/>
    <x v="1"/>
    <x v="0"/>
  </r>
  <r>
    <x v="3"/>
    <x v="3"/>
    <x v="1"/>
    <s v="Susan Gomez"/>
    <d v="2016-08-09T00:00:00"/>
    <x v="2"/>
    <n v="10"/>
    <n v="10"/>
    <n v="12.42"/>
    <n v="124.2"/>
    <n v="24.200000000000003"/>
    <x v="1"/>
    <s v="2016"/>
    <n v="36"/>
    <x v="0"/>
    <x v="0"/>
  </r>
  <r>
    <x v="2"/>
    <x v="1"/>
    <x v="0"/>
    <s v="Timothy Lawson"/>
    <d v="2016-08-09T00:00:00"/>
    <x v="2"/>
    <n v="3"/>
    <n v="10"/>
    <n v="12.42"/>
    <n v="37.26"/>
    <n v="7.259999999999998"/>
    <x v="1"/>
    <s v="2016"/>
    <n v="28"/>
    <x v="1"/>
    <x v="0"/>
  </r>
  <r>
    <x v="3"/>
    <x v="5"/>
    <x v="1"/>
    <s v="Tina Schmidt"/>
    <d v="2016-08-09T00:00:00"/>
    <x v="2"/>
    <n v="6"/>
    <n v="10"/>
    <n v="12.42"/>
    <n v="74.52"/>
    <n v="14.519999999999996"/>
    <x v="1"/>
    <s v="2016"/>
    <n v="19"/>
    <x v="0"/>
    <x v="0"/>
  </r>
  <r>
    <x v="3"/>
    <x v="5"/>
    <x v="1"/>
    <s v="Rachel Stanley"/>
    <d v="2016-08-09T00:00:00"/>
    <x v="3"/>
    <n v="9"/>
    <n v="15"/>
    <n v="17.829999999999998"/>
    <n v="160.46999999999997"/>
    <n v="25.46999999999997"/>
    <x v="1"/>
    <s v="2016"/>
    <n v="35"/>
    <x v="1"/>
    <x v="0"/>
  </r>
  <r>
    <x v="4"/>
    <x v="3"/>
    <x v="1"/>
    <s v="Jeremy Baker"/>
    <d v="2016-08-09T00:00:00"/>
    <x v="0"/>
    <n v="8"/>
    <n v="45"/>
    <n v="53.35"/>
    <n v="426.8"/>
    <n v="66.800000000000011"/>
    <x v="1"/>
    <s v="2016"/>
    <n v="35"/>
    <x v="1"/>
    <x v="0"/>
  </r>
  <r>
    <x v="3"/>
    <x v="5"/>
    <x v="1"/>
    <s v="Tammy Clark"/>
    <d v="2016-08-09T00:00:00"/>
    <x v="0"/>
    <n v="1"/>
    <n v="45"/>
    <n v="53.35"/>
    <n v="53.35"/>
    <n v="8.3500000000000014"/>
    <x v="1"/>
    <s v="2016"/>
    <n v="20"/>
    <x v="1"/>
    <x v="0"/>
  </r>
  <r>
    <x v="0"/>
    <x v="2"/>
    <x v="0"/>
    <s v="Howard Adams"/>
    <d v="2016-08-09T00:00:00"/>
    <x v="2"/>
    <n v="1"/>
    <n v="10"/>
    <n v="12.42"/>
    <n v="12.42"/>
    <n v="2.42"/>
    <x v="1"/>
    <s v="2016"/>
    <n v="25"/>
    <x v="1"/>
    <x v="0"/>
  </r>
  <r>
    <x v="0"/>
    <x v="2"/>
    <x v="0"/>
    <s v="Roger Andrews"/>
    <d v="2016-08-09T00:00:00"/>
    <x v="3"/>
    <n v="3"/>
    <n v="15"/>
    <n v="17.829999999999998"/>
    <n v="53.489999999999995"/>
    <n v="8.4899999999999949"/>
    <x v="1"/>
    <s v="2016"/>
    <n v="34"/>
    <x v="1"/>
    <x v="0"/>
  </r>
  <r>
    <x v="0"/>
    <x v="1"/>
    <x v="0"/>
    <s v="Randy Willis"/>
    <d v="2016-08-09T00:00:00"/>
    <x v="2"/>
    <n v="7"/>
    <n v="10"/>
    <n v="12.42"/>
    <n v="86.94"/>
    <n v="16.939999999999998"/>
    <x v="1"/>
    <s v="2016"/>
    <n v="44"/>
    <x v="1"/>
    <x v="0"/>
  </r>
  <r>
    <x v="0"/>
    <x v="2"/>
    <x v="0"/>
    <s v="Aaron Morris"/>
    <d v="2016-08-09T00:00:00"/>
    <x v="2"/>
    <n v="2"/>
    <n v="10"/>
    <n v="12.42"/>
    <n v="24.84"/>
    <n v="4.84"/>
    <x v="1"/>
    <s v="2016"/>
    <n v="23"/>
    <x v="0"/>
    <x v="0"/>
  </r>
  <r>
    <x v="0"/>
    <x v="0"/>
    <x v="0"/>
    <s v="Cynthia Brooks"/>
    <d v="2016-08-09T00:00:00"/>
    <x v="3"/>
    <n v="9"/>
    <n v="15"/>
    <n v="17.829999999999998"/>
    <n v="160.46999999999997"/>
    <n v="25.46999999999997"/>
    <x v="1"/>
    <s v="2016"/>
    <n v="35"/>
    <x v="1"/>
    <x v="0"/>
  </r>
  <r>
    <x v="3"/>
    <x v="4"/>
    <x v="1"/>
    <s v="Joyce Garcia"/>
    <d v="2016-08-10T00:00:00"/>
    <x v="0"/>
    <n v="10"/>
    <n v="45"/>
    <n v="53.35"/>
    <n v="533.5"/>
    <n v="83.5"/>
    <x v="1"/>
    <s v="2016"/>
    <n v="36"/>
    <x v="0"/>
    <x v="0"/>
  </r>
  <r>
    <x v="0"/>
    <x v="0"/>
    <x v="0"/>
    <s v="Marilyn Martin"/>
    <d v="2016-08-10T00:00:00"/>
    <x v="2"/>
    <n v="10"/>
    <n v="10"/>
    <n v="12.42"/>
    <n v="124.2"/>
    <n v="24.200000000000003"/>
    <x v="1"/>
    <s v="2016"/>
    <n v="34"/>
    <x v="1"/>
    <x v="0"/>
  </r>
  <r>
    <x v="1"/>
    <x v="0"/>
    <x v="0"/>
    <s v="Lori Collins"/>
    <d v="2016-08-10T00:00:00"/>
    <x v="1"/>
    <n v="7"/>
    <n v="15"/>
    <n v="16.32"/>
    <n v="114.24000000000001"/>
    <n v="9.2400000000000091"/>
    <x v="1"/>
    <s v="2016"/>
    <n v="38"/>
    <x v="1"/>
    <x v="0"/>
  </r>
  <r>
    <x v="0"/>
    <x v="0"/>
    <x v="0"/>
    <s v="Anna Wheeler"/>
    <d v="2016-08-10T00:00:00"/>
    <x v="0"/>
    <n v="6"/>
    <n v="45"/>
    <n v="53.35"/>
    <n v="320.10000000000002"/>
    <n v="50.100000000000023"/>
    <x v="1"/>
    <s v="2016"/>
    <n v="23"/>
    <x v="1"/>
    <x v="0"/>
  </r>
  <r>
    <x v="0"/>
    <x v="0"/>
    <x v="0"/>
    <s v="Raymond Collins"/>
    <d v="2016-08-10T00:00:00"/>
    <x v="2"/>
    <n v="7"/>
    <n v="10"/>
    <n v="12.42"/>
    <n v="86.94"/>
    <n v="16.939999999999998"/>
    <x v="1"/>
    <s v="2016"/>
    <n v="34"/>
    <x v="0"/>
    <x v="0"/>
  </r>
  <r>
    <x v="4"/>
    <x v="4"/>
    <x v="1"/>
    <s v="Kathy Lee"/>
    <d v="2016-08-10T00:00:00"/>
    <x v="3"/>
    <n v="7"/>
    <n v="15"/>
    <n v="17.829999999999998"/>
    <n v="124.80999999999999"/>
    <n v="19.809999999999988"/>
    <x v="1"/>
    <s v="2016"/>
    <n v="41"/>
    <x v="0"/>
    <x v="0"/>
  </r>
  <r>
    <x v="4"/>
    <x v="5"/>
    <x v="1"/>
    <s v="Steven Stewart"/>
    <d v="2016-08-10T00:00:00"/>
    <x v="2"/>
    <n v="6"/>
    <n v="10"/>
    <n v="12.42"/>
    <n v="74.52"/>
    <n v="14.519999999999996"/>
    <x v="1"/>
    <s v="2016"/>
    <n v="18"/>
    <x v="1"/>
    <x v="0"/>
  </r>
  <r>
    <x v="0"/>
    <x v="6"/>
    <x v="0"/>
    <s v="Irene Franklin"/>
    <d v="2016-08-10T00:00:00"/>
    <x v="2"/>
    <n v="5"/>
    <n v="10"/>
    <n v="12.42"/>
    <n v="62.1"/>
    <n v="12.100000000000001"/>
    <x v="1"/>
    <s v="2016"/>
    <n v="26"/>
    <x v="0"/>
    <x v="0"/>
  </r>
  <r>
    <x v="0"/>
    <x v="0"/>
    <x v="0"/>
    <s v="Lawrence Ruiz"/>
    <d v="2016-08-10T00:00:00"/>
    <x v="2"/>
    <n v="3"/>
    <n v="10"/>
    <n v="12.42"/>
    <n v="37.26"/>
    <n v="7.259999999999998"/>
    <x v="1"/>
    <s v="2016"/>
    <n v="18"/>
    <x v="1"/>
    <x v="0"/>
  </r>
  <r>
    <x v="0"/>
    <x v="0"/>
    <x v="0"/>
    <s v="Joseph Ryan"/>
    <d v="2016-08-10T00:00:00"/>
    <x v="0"/>
    <n v="4"/>
    <n v="45"/>
    <n v="53.35"/>
    <n v="213.4"/>
    <n v="33.400000000000006"/>
    <x v="1"/>
    <s v="2016"/>
    <n v="45"/>
    <x v="0"/>
    <x v="0"/>
  </r>
  <r>
    <x v="2"/>
    <x v="1"/>
    <x v="0"/>
    <s v="Lois Woods"/>
    <d v="2016-08-10T00:00:00"/>
    <x v="3"/>
    <n v="6"/>
    <n v="15"/>
    <n v="17.829999999999998"/>
    <n v="106.97999999999999"/>
    <n v="16.97999999999999"/>
    <x v="1"/>
    <s v="2016"/>
    <n v="22"/>
    <x v="1"/>
    <x v="0"/>
  </r>
  <r>
    <x v="1"/>
    <x v="6"/>
    <x v="0"/>
    <s v="Russell Romero"/>
    <d v="2016-08-11T00:00:00"/>
    <x v="1"/>
    <n v="7"/>
    <n v="15"/>
    <n v="16.32"/>
    <n v="114.24000000000001"/>
    <n v="9.2400000000000091"/>
    <x v="1"/>
    <s v="2016"/>
    <n v="45"/>
    <x v="1"/>
    <x v="0"/>
  </r>
  <r>
    <x v="1"/>
    <x v="2"/>
    <x v="0"/>
    <s v="Roger Gomez"/>
    <d v="2016-08-11T00:00:00"/>
    <x v="2"/>
    <n v="8"/>
    <n v="10"/>
    <n v="12.42"/>
    <n v="99.36"/>
    <n v="19.36"/>
    <x v="1"/>
    <s v="2016"/>
    <n v="36"/>
    <x v="1"/>
    <x v="0"/>
  </r>
  <r>
    <x v="3"/>
    <x v="3"/>
    <x v="1"/>
    <s v="Joan Austin"/>
    <d v="2016-08-11T00:00:00"/>
    <x v="3"/>
    <n v="5"/>
    <n v="15"/>
    <n v="17.829999999999998"/>
    <n v="89.149999999999991"/>
    <n v="14.149999999999991"/>
    <x v="1"/>
    <s v="2016"/>
    <n v="28"/>
    <x v="0"/>
    <x v="0"/>
  </r>
  <r>
    <x v="0"/>
    <x v="2"/>
    <x v="0"/>
    <s v="Matthew Berry"/>
    <d v="2016-08-11T00:00:00"/>
    <x v="3"/>
    <n v="2"/>
    <n v="15"/>
    <n v="17.829999999999998"/>
    <n v="35.659999999999997"/>
    <n v="5.6599999999999966"/>
    <x v="1"/>
    <s v="2016"/>
    <n v="45"/>
    <x v="1"/>
    <x v="0"/>
  </r>
  <r>
    <x v="3"/>
    <x v="4"/>
    <x v="1"/>
    <s v="Kathy Lee"/>
    <d v="2016-08-11T00:00:00"/>
    <x v="2"/>
    <n v="10"/>
    <n v="10"/>
    <n v="12.42"/>
    <n v="124.2"/>
    <n v="24.200000000000003"/>
    <x v="1"/>
    <s v="2016"/>
    <n v="20"/>
    <x v="1"/>
    <x v="0"/>
  </r>
  <r>
    <x v="3"/>
    <x v="5"/>
    <x v="1"/>
    <s v="Robin Murphy"/>
    <d v="2016-08-11T00:00:00"/>
    <x v="3"/>
    <n v="5"/>
    <n v="15"/>
    <n v="17.829999999999998"/>
    <n v="89.149999999999991"/>
    <n v="14.149999999999991"/>
    <x v="1"/>
    <s v="2016"/>
    <n v="18"/>
    <x v="0"/>
    <x v="0"/>
  </r>
  <r>
    <x v="4"/>
    <x v="7"/>
    <x v="1"/>
    <s v="Stephen Rice"/>
    <d v="2016-08-11T00:00:00"/>
    <x v="1"/>
    <n v="9"/>
    <n v="15"/>
    <n v="16.32"/>
    <n v="146.88"/>
    <n v="11.879999999999995"/>
    <x v="1"/>
    <s v="2016"/>
    <n v="27"/>
    <x v="0"/>
    <x v="0"/>
  </r>
  <r>
    <x v="3"/>
    <x v="7"/>
    <x v="1"/>
    <s v="Peter Bishop"/>
    <d v="2016-08-11T00:00:00"/>
    <x v="2"/>
    <n v="4"/>
    <n v="10"/>
    <n v="12.42"/>
    <n v="49.68"/>
    <n v="9.68"/>
    <x v="1"/>
    <s v="2016"/>
    <n v="30"/>
    <x v="1"/>
    <x v="0"/>
  </r>
  <r>
    <x v="4"/>
    <x v="3"/>
    <x v="1"/>
    <s v="Judy Sanchez"/>
    <d v="2016-08-11T00:00:00"/>
    <x v="2"/>
    <n v="10"/>
    <n v="10"/>
    <n v="12.42"/>
    <n v="124.2"/>
    <n v="24.200000000000003"/>
    <x v="1"/>
    <s v="2016"/>
    <n v="45"/>
    <x v="1"/>
    <x v="0"/>
  </r>
  <r>
    <x v="0"/>
    <x v="2"/>
    <x v="0"/>
    <s v="Jeremy Richards"/>
    <d v="2016-08-11T00:00:00"/>
    <x v="2"/>
    <n v="10"/>
    <n v="10"/>
    <n v="12.42"/>
    <n v="124.2"/>
    <n v="24.200000000000003"/>
    <x v="1"/>
    <s v="2016"/>
    <n v="34"/>
    <x v="1"/>
    <x v="0"/>
  </r>
  <r>
    <x v="0"/>
    <x v="0"/>
    <x v="0"/>
    <s v="Louis Marshall"/>
    <d v="2016-08-11T00:00:00"/>
    <x v="1"/>
    <n v="8"/>
    <n v="15"/>
    <n v="16.32"/>
    <n v="130.56"/>
    <n v="10.560000000000002"/>
    <x v="1"/>
    <s v="2016"/>
    <n v="31"/>
    <x v="1"/>
    <x v="0"/>
  </r>
  <r>
    <x v="4"/>
    <x v="4"/>
    <x v="1"/>
    <s v="Brian Roberts"/>
    <d v="2016-08-12T00:00:00"/>
    <x v="0"/>
    <n v="2"/>
    <n v="45"/>
    <n v="53.35"/>
    <n v="106.7"/>
    <n v="16.700000000000003"/>
    <x v="1"/>
    <s v="2016"/>
    <n v="43"/>
    <x v="0"/>
    <x v="0"/>
  </r>
  <r>
    <x v="0"/>
    <x v="0"/>
    <x v="0"/>
    <s v="Joseph Boyd"/>
    <d v="2016-08-12T00:00:00"/>
    <x v="2"/>
    <n v="5"/>
    <n v="10"/>
    <n v="12.42"/>
    <n v="62.1"/>
    <n v="12.100000000000001"/>
    <x v="1"/>
    <s v="2016"/>
    <n v="29"/>
    <x v="1"/>
    <x v="0"/>
  </r>
  <r>
    <x v="3"/>
    <x v="3"/>
    <x v="1"/>
    <s v="Cheryl Morris"/>
    <d v="2016-08-12T00:00:00"/>
    <x v="1"/>
    <n v="2"/>
    <n v="15"/>
    <n v="16.32"/>
    <n v="32.64"/>
    <n v="2.6400000000000006"/>
    <x v="1"/>
    <s v="2016"/>
    <n v="23"/>
    <x v="0"/>
    <x v="0"/>
  </r>
  <r>
    <x v="3"/>
    <x v="3"/>
    <x v="1"/>
    <s v="Sharon Montgomery"/>
    <d v="2016-08-12T00:00:00"/>
    <x v="2"/>
    <n v="4"/>
    <n v="10"/>
    <n v="12.42"/>
    <n v="49.68"/>
    <n v="9.68"/>
    <x v="1"/>
    <s v="2016"/>
    <n v="45"/>
    <x v="1"/>
    <x v="0"/>
  </r>
  <r>
    <x v="3"/>
    <x v="4"/>
    <x v="1"/>
    <s v="Lois Fernandez"/>
    <d v="2016-08-12T00:00:00"/>
    <x v="0"/>
    <n v="5"/>
    <n v="45"/>
    <n v="53.35"/>
    <n v="266.75"/>
    <n v="41.75"/>
    <x v="1"/>
    <s v="2016"/>
    <n v="34"/>
    <x v="1"/>
    <x v="0"/>
  </r>
  <r>
    <x v="2"/>
    <x v="2"/>
    <x v="0"/>
    <s v="Albert Cook"/>
    <d v="2016-08-12T00:00:00"/>
    <x v="1"/>
    <n v="9"/>
    <n v="15"/>
    <n v="16.32"/>
    <n v="146.88"/>
    <n v="11.879999999999995"/>
    <x v="1"/>
    <s v="2016"/>
    <n v="36"/>
    <x v="1"/>
    <x v="0"/>
  </r>
  <r>
    <x v="0"/>
    <x v="0"/>
    <x v="0"/>
    <s v="Ronald Kim"/>
    <d v="2016-08-12T00:00:00"/>
    <x v="0"/>
    <n v="5"/>
    <n v="45"/>
    <n v="53.35"/>
    <n v="266.75"/>
    <n v="41.75"/>
    <x v="1"/>
    <s v="2016"/>
    <n v="28"/>
    <x v="0"/>
    <x v="0"/>
  </r>
  <r>
    <x v="2"/>
    <x v="2"/>
    <x v="0"/>
    <s v="Cheryl Williamson"/>
    <d v="2016-08-12T00:00:00"/>
    <x v="1"/>
    <n v="10"/>
    <n v="15"/>
    <n v="16.32"/>
    <n v="163.19999999999999"/>
    <n v="13.199999999999989"/>
    <x v="1"/>
    <s v="2016"/>
    <n v="36"/>
    <x v="0"/>
    <x v="0"/>
  </r>
  <r>
    <x v="4"/>
    <x v="5"/>
    <x v="1"/>
    <s v="Helen Diaz"/>
    <d v="2016-08-12T00:00:00"/>
    <x v="2"/>
    <n v="8"/>
    <n v="10"/>
    <n v="12.42"/>
    <n v="99.36"/>
    <n v="19.36"/>
    <x v="1"/>
    <s v="2016"/>
    <n v="18"/>
    <x v="0"/>
    <x v="0"/>
  </r>
  <r>
    <x v="3"/>
    <x v="4"/>
    <x v="1"/>
    <s v="Rose Matthews"/>
    <d v="2016-08-12T00:00:00"/>
    <x v="3"/>
    <n v="9"/>
    <n v="15"/>
    <n v="17.829999999999998"/>
    <n v="160.46999999999997"/>
    <n v="25.46999999999997"/>
    <x v="1"/>
    <s v="2016"/>
    <n v="35"/>
    <x v="1"/>
    <x v="0"/>
  </r>
  <r>
    <x v="1"/>
    <x v="0"/>
    <x v="0"/>
    <s v="Kenneth Lane"/>
    <d v="2016-08-12T00:00:00"/>
    <x v="1"/>
    <n v="3"/>
    <n v="15"/>
    <n v="16.32"/>
    <n v="48.96"/>
    <n v="3.9600000000000009"/>
    <x v="1"/>
    <s v="2016"/>
    <n v="26"/>
    <x v="0"/>
    <x v="0"/>
  </r>
  <r>
    <x v="3"/>
    <x v="4"/>
    <x v="1"/>
    <s v="Teresa Fisher"/>
    <d v="2016-08-12T00:00:00"/>
    <x v="2"/>
    <n v="6"/>
    <n v="10"/>
    <n v="12.42"/>
    <n v="74.52"/>
    <n v="14.519999999999996"/>
    <x v="1"/>
    <s v="2016"/>
    <n v="30"/>
    <x v="1"/>
    <x v="0"/>
  </r>
  <r>
    <x v="0"/>
    <x v="0"/>
    <x v="0"/>
    <s v="Joan Harvey"/>
    <d v="2016-08-13T00:00:00"/>
    <x v="2"/>
    <n v="2"/>
    <n v="10"/>
    <n v="12.42"/>
    <n v="24.84"/>
    <n v="4.84"/>
    <x v="1"/>
    <s v="2016"/>
    <n v="29"/>
    <x v="1"/>
    <x v="0"/>
  </r>
  <r>
    <x v="3"/>
    <x v="3"/>
    <x v="1"/>
    <s v="Christine Wallace"/>
    <d v="2016-08-13T00:00:00"/>
    <x v="2"/>
    <n v="8"/>
    <n v="10"/>
    <n v="12.42"/>
    <n v="99.36"/>
    <n v="19.36"/>
    <x v="1"/>
    <s v="2016"/>
    <n v="26"/>
    <x v="1"/>
    <x v="0"/>
  </r>
  <r>
    <x v="3"/>
    <x v="4"/>
    <x v="1"/>
    <s v="Janet Stewart"/>
    <d v="2016-08-13T00:00:00"/>
    <x v="1"/>
    <n v="10"/>
    <n v="15"/>
    <n v="16.32"/>
    <n v="163.19999999999999"/>
    <n v="13.199999999999989"/>
    <x v="1"/>
    <s v="2016"/>
    <n v="29"/>
    <x v="0"/>
    <x v="0"/>
  </r>
  <r>
    <x v="3"/>
    <x v="5"/>
    <x v="1"/>
    <s v="Nicholas Schmidt"/>
    <d v="2016-08-13T00:00:00"/>
    <x v="1"/>
    <n v="8"/>
    <n v="15"/>
    <n v="16.32"/>
    <n v="130.56"/>
    <n v="10.560000000000002"/>
    <x v="1"/>
    <s v="2016"/>
    <n v="45"/>
    <x v="1"/>
    <x v="0"/>
  </r>
  <r>
    <x v="3"/>
    <x v="4"/>
    <x v="1"/>
    <s v="Jeremy Diaz"/>
    <d v="2016-08-13T00:00:00"/>
    <x v="0"/>
    <n v="6"/>
    <n v="45"/>
    <n v="53.35"/>
    <n v="320.10000000000002"/>
    <n v="50.100000000000023"/>
    <x v="1"/>
    <s v="2016"/>
    <n v="21"/>
    <x v="1"/>
    <x v="0"/>
  </r>
  <r>
    <x v="3"/>
    <x v="3"/>
    <x v="1"/>
    <s v="Phillip Mills"/>
    <d v="2016-08-13T00:00:00"/>
    <x v="2"/>
    <n v="4"/>
    <n v="10"/>
    <n v="12.42"/>
    <n v="49.68"/>
    <n v="9.68"/>
    <x v="1"/>
    <s v="2016"/>
    <n v="27"/>
    <x v="0"/>
    <x v="0"/>
  </r>
  <r>
    <x v="1"/>
    <x v="2"/>
    <x v="0"/>
    <s v="Michael Foster"/>
    <d v="2016-08-13T00:00:00"/>
    <x v="2"/>
    <n v="2"/>
    <n v="10"/>
    <n v="12.42"/>
    <n v="24.84"/>
    <n v="4.84"/>
    <x v="1"/>
    <s v="2016"/>
    <n v="41"/>
    <x v="0"/>
    <x v="0"/>
  </r>
  <r>
    <x v="1"/>
    <x v="0"/>
    <x v="0"/>
    <s v="Marilyn Martin"/>
    <d v="2016-08-13T00:00:00"/>
    <x v="0"/>
    <n v="5"/>
    <n v="45"/>
    <n v="53.35"/>
    <n v="266.75"/>
    <n v="41.75"/>
    <x v="1"/>
    <s v="2016"/>
    <n v="21"/>
    <x v="1"/>
    <x v="0"/>
  </r>
  <r>
    <x v="4"/>
    <x v="3"/>
    <x v="1"/>
    <s v="Joseph Dixon"/>
    <d v="2016-08-13T00:00:00"/>
    <x v="1"/>
    <n v="2"/>
    <n v="15"/>
    <n v="16.32"/>
    <n v="32.64"/>
    <n v="2.6400000000000006"/>
    <x v="1"/>
    <s v="2016"/>
    <n v="23"/>
    <x v="1"/>
    <x v="0"/>
  </r>
  <r>
    <x v="4"/>
    <x v="7"/>
    <x v="1"/>
    <s v="Peter Bishop"/>
    <d v="2016-08-13T00:00:00"/>
    <x v="2"/>
    <n v="3"/>
    <n v="10"/>
    <n v="12.42"/>
    <n v="37.26"/>
    <n v="7.259999999999998"/>
    <x v="1"/>
    <s v="2016"/>
    <n v="30"/>
    <x v="0"/>
    <x v="0"/>
  </r>
  <r>
    <x v="1"/>
    <x v="1"/>
    <x v="0"/>
    <s v="Ruby Evans"/>
    <d v="2016-08-13T00:00:00"/>
    <x v="3"/>
    <n v="10"/>
    <n v="15"/>
    <n v="17.829999999999998"/>
    <n v="178.29999999999998"/>
    <n v="28.299999999999983"/>
    <x v="1"/>
    <s v="2016"/>
    <n v="23"/>
    <x v="1"/>
    <x v="0"/>
  </r>
  <r>
    <x v="0"/>
    <x v="0"/>
    <x v="0"/>
    <s v="Anthony Berry"/>
    <d v="2016-08-13T00:00:00"/>
    <x v="1"/>
    <n v="2"/>
    <n v="15"/>
    <n v="16.32"/>
    <n v="32.64"/>
    <n v="2.6400000000000006"/>
    <x v="1"/>
    <s v="2016"/>
    <n v="18"/>
    <x v="0"/>
    <x v="0"/>
  </r>
  <r>
    <x v="2"/>
    <x v="2"/>
    <x v="0"/>
    <s v="Wanda Cole"/>
    <d v="2016-08-13T00:00:00"/>
    <x v="3"/>
    <n v="1"/>
    <n v="15"/>
    <n v="17.829999999999998"/>
    <n v="17.829999999999998"/>
    <n v="2.8299999999999983"/>
    <x v="1"/>
    <s v="2016"/>
    <n v="22"/>
    <x v="0"/>
    <x v="0"/>
  </r>
  <r>
    <x v="0"/>
    <x v="1"/>
    <x v="0"/>
    <s v="Peter Brown"/>
    <d v="2016-08-13T00:00:00"/>
    <x v="3"/>
    <n v="6"/>
    <n v="15"/>
    <n v="17.829999999999998"/>
    <n v="106.97999999999999"/>
    <n v="16.97999999999999"/>
    <x v="1"/>
    <s v="2016"/>
    <n v="38"/>
    <x v="0"/>
    <x v="0"/>
  </r>
  <r>
    <x v="3"/>
    <x v="4"/>
    <x v="1"/>
    <s v="Alice Taylor"/>
    <d v="2016-08-13T00:00:00"/>
    <x v="2"/>
    <n v="6"/>
    <n v="10"/>
    <n v="12.42"/>
    <n v="74.52"/>
    <n v="14.519999999999996"/>
    <x v="1"/>
    <s v="2016"/>
    <n v="33"/>
    <x v="0"/>
    <x v="0"/>
  </r>
  <r>
    <x v="2"/>
    <x v="2"/>
    <x v="0"/>
    <s v="Carl Ford"/>
    <d v="2016-08-13T00:00:00"/>
    <x v="1"/>
    <n v="9"/>
    <n v="15"/>
    <n v="16.32"/>
    <n v="146.88"/>
    <n v="11.879999999999995"/>
    <x v="1"/>
    <s v="2016"/>
    <n v="17"/>
    <x v="1"/>
    <x v="0"/>
  </r>
  <r>
    <x v="4"/>
    <x v="3"/>
    <x v="1"/>
    <s v="Daniel Perez"/>
    <d v="2016-08-13T00:00:00"/>
    <x v="3"/>
    <n v="2"/>
    <n v="15"/>
    <n v="17.829999999999998"/>
    <n v="35.659999999999997"/>
    <n v="5.6599999999999966"/>
    <x v="1"/>
    <s v="2016"/>
    <n v="25"/>
    <x v="1"/>
    <x v="0"/>
  </r>
  <r>
    <x v="4"/>
    <x v="4"/>
    <x v="1"/>
    <s v="Craig Brooks"/>
    <d v="2016-08-13T00:00:00"/>
    <x v="2"/>
    <n v="7"/>
    <n v="10"/>
    <n v="12.42"/>
    <n v="86.94"/>
    <n v="16.939999999999998"/>
    <x v="1"/>
    <s v="2016"/>
    <n v="30"/>
    <x v="1"/>
    <x v="0"/>
  </r>
  <r>
    <x v="0"/>
    <x v="6"/>
    <x v="0"/>
    <s v="Clarence Mason"/>
    <d v="2016-08-13T00:00:00"/>
    <x v="2"/>
    <n v="1"/>
    <n v="10"/>
    <n v="12.42"/>
    <n v="12.42"/>
    <n v="2.42"/>
    <x v="1"/>
    <s v="2016"/>
    <n v="30"/>
    <x v="1"/>
    <x v="0"/>
  </r>
  <r>
    <x v="3"/>
    <x v="5"/>
    <x v="1"/>
    <s v="Martha Bell"/>
    <d v="2016-08-13T00:00:00"/>
    <x v="1"/>
    <n v="4"/>
    <n v="15"/>
    <n v="16.32"/>
    <n v="65.28"/>
    <n v="5.2800000000000011"/>
    <x v="1"/>
    <s v="2016"/>
    <n v="20"/>
    <x v="0"/>
    <x v="0"/>
  </r>
  <r>
    <x v="0"/>
    <x v="6"/>
    <x v="0"/>
    <s v="Albert Bradley"/>
    <d v="2016-08-14T00:00:00"/>
    <x v="2"/>
    <n v="4"/>
    <n v="10"/>
    <n v="12.42"/>
    <n v="49.68"/>
    <n v="9.68"/>
    <x v="1"/>
    <s v="2016"/>
    <n v="31"/>
    <x v="1"/>
    <x v="0"/>
  </r>
  <r>
    <x v="0"/>
    <x v="0"/>
    <x v="0"/>
    <s v="Willie Hamilton"/>
    <d v="2016-08-14T00:00:00"/>
    <x v="2"/>
    <n v="4"/>
    <n v="10"/>
    <n v="12.42"/>
    <n v="49.68"/>
    <n v="9.68"/>
    <x v="1"/>
    <s v="2016"/>
    <n v="25"/>
    <x v="1"/>
    <x v="0"/>
  </r>
  <r>
    <x v="0"/>
    <x v="2"/>
    <x v="0"/>
    <s v="Andrea King"/>
    <d v="2016-08-14T00:00:00"/>
    <x v="2"/>
    <n v="10"/>
    <n v="10"/>
    <n v="12.42"/>
    <n v="124.2"/>
    <n v="24.200000000000003"/>
    <x v="1"/>
    <s v="2016"/>
    <n v="37"/>
    <x v="0"/>
    <x v="0"/>
  </r>
  <r>
    <x v="2"/>
    <x v="2"/>
    <x v="0"/>
    <s v="Raymond Young"/>
    <d v="2016-08-14T00:00:00"/>
    <x v="0"/>
    <n v="5"/>
    <n v="45"/>
    <n v="53.35"/>
    <n v="266.75"/>
    <n v="41.75"/>
    <x v="1"/>
    <s v="2016"/>
    <n v="39"/>
    <x v="1"/>
    <x v="0"/>
  </r>
  <r>
    <x v="4"/>
    <x v="4"/>
    <x v="1"/>
    <s v="Jeremy Diaz"/>
    <d v="2016-08-14T00:00:00"/>
    <x v="3"/>
    <n v="5"/>
    <n v="15"/>
    <n v="17.829999999999998"/>
    <n v="89.149999999999991"/>
    <n v="14.149999999999991"/>
    <x v="1"/>
    <s v="2016"/>
    <n v="18"/>
    <x v="0"/>
    <x v="0"/>
  </r>
  <r>
    <x v="3"/>
    <x v="3"/>
    <x v="1"/>
    <s v="Craig Hicks"/>
    <d v="2016-08-14T00:00:00"/>
    <x v="2"/>
    <n v="1"/>
    <n v="10"/>
    <n v="12.42"/>
    <n v="12.42"/>
    <n v="2.42"/>
    <x v="1"/>
    <s v="2016"/>
    <n v="17"/>
    <x v="0"/>
    <x v="0"/>
  </r>
  <r>
    <x v="0"/>
    <x v="1"/>
    <x v="0"/>
    <s v="Anthony Ruiz"/>
    <d v="2016-08-14T00:00:00"/>
    <x v="2"/>
    <n v="10"/>
    <n v="10"/>
    <n v="12.42"/>
    <n v="124.2"/>
    <n v="24.200000000000003"/>
    <x v="1"/>
    <s v="2016"/>
    <n v="21"/>
    <x v="1"/>
    <x v="0"/>
  </r>
  <r>
    <x v="2"/>
    <x v="0"/>
    <x v="0"/>
    <s v="Sharon Rose"/>
    <d v="2016-08-14T00:00:00"/>
    <x v="2"/>
    <n v="5"/>
    <n v="10"/>
    <n v="12.42"/>
    <n v="62.1"/>
    <n v="12.100000000000001"/>
    <x v="1"/>
    <s v="2016"/>
    <n v="30"/>
    <x v="1"/>
    <x v="0"/>
  </r>
  <r>
    <x v="0"/>
    <x v="0"/>
    <x v="0"/>
    <s v="Ruby Matthews"/>
    <d v="2016-08-14T00:00:00"/>
    <x v="3"/>
    <n v="6"/>
    <n v="15"/>
    <n v="17.829999999999998"/>
    <n v="106.97999999999999"/>
    <n v="16.97999999999999"/>
    <x v="1"/>
    <s v="2016"/>
    <n v="42"/>
    <x v="0"/>
    <x v="0"/>
  </r>
  <r>
    <x v="1"/>
    <x v="1"/>
    <x v="0"/>
    <s v="Kathy Rice"/>
    <d v="2016-08-14T00:00:00"/>
    <x v="2"/>
    <n v="3"/>
    <n v="10"/>
    <n v="12.42"/>
    <n v="37.26"/>
    <n v="7.259999999999998"/>
    <x v="1"/>
    <s v="2016"/>
    <n v="33"/>
    <x v="0"/>
    <x v="0"/>
  </r>
  <r>
    <x v="4"/>
    <x v="5"/>
    <x v="1"/>
    <s v="Robin Murphy"/>
    <d v="2016-08-14T00:00:00"/>
    <x v="0"/>
    <n v="9"/>
    <n v="45"/>
    <n v="53.35"/>
    <n v="480.15000000000003"/>
    <n v="75.150000000000034"/>
    <x v="1"/>
    <s v="2016"/>
    <n v="35"/>
    <x v="0"/>
    <x v="0"/>
  </r>
  <r>
    <x v="0"/>
    <x v="2"/>
    <x v="0"/>
    <s v="Teresa Walker"/>
    <d v="2016-08-14T00:00:00"/>
    <x v="1"/>
    <n v="6"/>
    <n v="15"/>
    <n v="16.32"/>
    <n v="97.92"/>
    <n v="7.9200000000000017"/>
    <x v="1"/>
    <s v="2016"/>
    <n v="21"/>
    <x v="0"/>
    <x v="0"/>
  </r>
  <r>
    <x v="4"/>
    <x v="4"/>
    <x v="1"/>
    <s v="Martha Harper"/>
    <d v="2016-08-14T00:00:00"/>
    <x v="3"/>
    <n v="3"/>
    <n v="15"/>
    <n v="17.829999999999998"/>
    <n v="53.489999999999995"/>
    <n v="8.4899999999999949"/>
    <x v="1"/>
    <s v="2016"/>
    <n v="27"/>
    <x v="0"/>
    <x v="0"/>
  </r>
  <r>
    <x v="4"/>
    <x v="3"/>
    <x v="1"/>
    <s v="Gloria Morris"/>
    <d v="2016-08-15T00:00:00"/>
    <x v="3"/>
    <n v="6"/>
    <n v="15"/>
    <n v="17.829999999999998"/>
    <n v="106.97999999999999"/>
    <n v="16.97999999999999"/>
    <x v="1"/>
    <s v="2016"/>
    <n v="43"/>
    <x v="1"/>
    <x v="0"/>
  </r>
  <r>
    <x v="3"/>
    <x v="4"/>
    <x v="1"/>
    <s v="Terry Pierce"/>
    <d v="2016-08-15T00:00:00"/>
    <x v="1"/>
    <n v="6"/>
    <n v="15"/>
    <n v="16.32"/>
    <n v="97.92"/>
    <n v="7.9200000000000017"/>
    <x v="1"/>
    <s v="2016"/>
    <n v="35"/>
    <x v="1"/>
    <x v="0"/>
  </r>
  <r>
    <x v="4"/>
    <x v="4"/>
    <x v="1"/>
    <s v="Sharon Wagner"/>
    <d v="2016-08-15T00:00:00"/>
    <x v="2"/>
    <n v="7"/>
    <n v="10"/>
    <n v="12.42"/>
    <n v="86.94"/>
    <n v="16.939999999999998"/>
    <x v="1"/>
    <s v="2016"/>
    <n v="27"/>
    <x v="0"/>
    <x v="0"/>
  </r>
  <r>
    <x v="0"/>
    <x v="0"/>
    <x v="0"/>
    <s v="Jerry Pierce"/>
    <d v="2016-08-15T00:00:00"/>
    <x v="1"/>
    <n v="9"/>
    <n v="15"/>
    <n v="16.32"/>
    <n v="146.88"/>
    <n v="11.879999999999995"/>
    <x v="1"/>
    <s v="2016"/>
    <n v="42"/>
    <x v="1"/>
    <x v="0"/>
  </r>
  <r>
    <x v="1"/>
    <x v="6"/>
    <x v="0"/>
    <s v="Brandon Morales"/>
    <d v="2016-08-15T00:00:00"/>
    <x v="2"/>
    <n v="9"/>
    <n v="10"/>
    <n v="12.42"/>
    <n v="111.78"/>
    <n v="21.78"/>
    <x v="1"/>
    <s v="2016"/>
    <n v="19"/>
    <x v="1"/>
    <x v="0"/>
  </r>
  <r>
    <x v="2"/>
    <x v="0"/>
    <x v="0"/>
    <s v="Katherine Mcdonald"/>
    <d v="2016-08-15T00:00:00"/>
    <x v="2"/>
    <n v="3"/>
    <n v="10"/>
    <n v="12.42"/>
    <n v="37.26"/>
    <n v="7.259999999999998"/>
    <x v="1"/>
    <s v="2016"/>
    <n v="21"/>
    <x v="0"/>
    <x v="0"/>
  </r>
  <r>
    <x v="4"/>
    <x v="4"/>
    <x v="1"/>
    <s v="Joyce Myers"/>
    <d v="2016-08-15T00:00:00"/>
    <x v="0"/>
    <n v="1"/>
    <n v="45"/>
    <n v="53.35"/>
    <n v="53.35"/>
    <n v="8.3500000000000014"/>
    <x v="1"/>
    <s v="2016"/>
    <n v="29"/>
    <x v="1"/>
    <x v="0"/>
  </r>
  <r>
    <x v="3"/>
    <x v="3"/>
    <x v="1"/>
    <s v="Harry Hanson"/>
    <d v="2016-08-15T00:00:00"/>
    <x v="1"/>
    <n v="5"/>
    <n v="15"/>
    <n v="16.32"/>
    <n v="81.599999999999994"/>
    <n v="6.5999999999999943"/>
    <x v="1"/>
    <s v="2016"/>
    <n v="30"/>
    <x v="0"/>
    <x v="0"/>
  </r>
  <r>
    <x v="3"/>
    <x v="5"/>
    <x v="1"/>
    <s v="Sandra Bowman"/>
    <d v="2016-08-15T00:00:00"/>
    <x v="2"/>
    <n v="2"/>
    <n v="10"/>
    <n v="12.42"/>
    <n v="24.84"/>
    <n v="4.84"/>
    <x v="1"/>
    <s v="2016"/>
    <n v="25"/>
    <x v="1"/>
    <x v="0"/>
  </r>
  <r>
    <x v="0"/>
    <x v="2"/>
    <x v="0"/>
    <s v="Sandra Weaver"/>
    <d v="2016-08-15T00:00:00"/>
    <x v="2"/>
    <n v="10"/>
    <n v="10"/>
    <n v="12.42"/>
    <n v="124.2"/>
    <n v="24.200000000000003"/>
    <x v="1"/>
    <s v="2016"/>
    <n v="27"/>
    <x v="1"/>
    <x v="0"/>
  </r>
  <r>
    <x v="0"/>
    <x v="0"/>
    <x v="0"/>
    <s v="Ashley Spencer"/>
    <d v="2016-08-15T00:00:00"/>
    <x v="1"/>
    <n v="1"/>
    <n v="15"/>
    <n v="16.32"/>
    <n v="16.32"/>
    <n v="1.3200000000000003"/>
    <x v="1"/>
    <s v="2016"/>
    <n v="27"/>
    <x v="1"/>
    <x v="0"/>
  </r>
  <r>
    <x v="0"/>
    <x v="0"/>
    <x v="0"/>
    <s v="Virginia Alvarez"/>
    <d v="2016-08-15T00:00:00"/>
    <x v="3"/>
    <n v="1"/>
    <n v="15"/>
    <n v="17.829999999999998"/>
    <n v="17.829999999999998"/>
    <n v="2.8299999999999983"/>
    <x v="1"/>
    <s v="2016"/>
    <n v="22"/>
    <x v="0"/>
    <x v="0"/>
  </r>
  <r>
    <x v="0"/>
    <x v="2"/>
    <x v="0"/>
    <s v="Kevin Torres"/>
    <d v="2016-08-16T00:00:00"/>
    <x v="2"/>
    <n v="6"/>
    <n v="10"/>
    <n v="12.42"/>
    <n v="74.52"/>
    <n v="14.519999999999996"/>
    <x v="1"/>
    <s v="2016"/>
    <n v="41"/>
    <x v="0"/>
    <x v="0"/>
  </r>
  <r>
    <x v="4"/>
    <x v="5"/>
    <x v="1"/>
    <s v="Andrea Washington"/>
    <d v="2016-08-16T00:00:00"/>
    <x v="3"/>
    <n v="2"/>
    <n v="15"/>
    <n v="17.829999999999998"/>
    <n v="35.659999999999997"/>
    <n v="5.6599999999999966"/>
    <x v="1"/>
    <s v="2016"/>
    <n v="21"/>
    <x v="0"/>
    <x v="0"/>
  </r>
  <r>
    <x v="0"/>
    <x v="1"/>
    <x v="0"/>
    <s v="Harold Matthews"/>
    <d v="2016-08-16T00:00:00"/>
    <x v="1"/>
    <n v="9"/>
    <n v="15"/>
    <n v="16.32"/>
    <n v="146.88"/>
    <n v="11.879999999999995"/>
    <x v="1"/>
    <s v="2016"/>
    <n v="33"/>
    <x v="1"/>
    <x v="0"/>
  </r>
  <r>
    <x v="3"/>
    <x v="3"/>
    <x v="1"/>
    <s v="Jennifer Adams"/>
    <d v="2016-08-16T00:00:00"/>
    <x v="0"/>
    <n v="1"/>
    <n v="45"/>
    <n v="53.35"/>
    <n v="53.35"/>
    <n v="8.3500000000000014"/>
    <x v="1"/>
    <s v="2016"/>
    <n v="24"/>
    <x v="0"/>
    <x v="0"/>
  </r>
  <r>
    <x v="3"/>
    <x v="3"/>
    <x v="1"/>
    <s v="Gary Cook"/>
    <d v="2016-08-16T00:00:00"/>
    <x v="3"/>
    <n v="10"/>
    <n v="15"/>
    <n v="17.829999999999998"/>
    <n v="178.29999999999998"/>
    <n v="28.299999999999983"/>
    <x v="1"/>
    <s v="2016"/>
    <n v="37"/>
    <x v="1"/>
    <x v="0"/>
  </r>
  <r>
    <x v="0"/>
    <x v="1"/>
    <x v="0"/>
    <s v="Eric Ellis"/>
    <d v="2016-08-16T00:00:00"/>
    <x v="0"/>
    <n v="7"/>
    <n v="45"/>
    <n v="53.35"/>
    <n v="373.45"/>
    <n v="58.449999999999989"/>
    <x v="1"/>
    <s v="2016"/>
    <n v="27"/>
    <x v="0"/>
    <x v="0"/>
  </r>
  <r>
    <x v="0"/>
    <x v="0"/>
    <x v="0"/>
    <s v="Carl Rice"/>
    <d v="2016-08-16T00:00:00"/>
    <x v="2"/>
    <n v="5"/>
    <n v="10"/>
    <n v="12.42"/>
    <n v="62.1"/>
    <n v="12.100000000000001"/>
    <x v="1"/>
    <s v="2016"/>
    <n v="42"/>
    <x v="1"/>
    <x v="0"/>
  </r>
  <r>
    <x v="0"/>
    <x v="6"/>
    <x v="0"/>
    <s v="Clarence Mason"/>
    <d v="2016-08-16T00:00:00"/>
    <x v="2"/>
    <n v="7"/>
    <n v="10"/>
    <n v="12.42"/>
    <n v="86.94"/>
    <n v="16.939999999999998"/>
    <x v="1"/>
    <s v="2016"/>
    <n v="38"/>
    <x v="0"/>
    <x v="0"/>
  </r>
  <r>
    <x v="2"/>
    <x v="0"/>
    <x v="0"/>
    <s v="Chris Gilbert"/>
    <d v="2016-08-16T00:00:00"/>
    <x v="3"/>
    <n v="4"/>
    <n v="15"/>
    <n v="17.829999999999998"/>
    <n v="71.319999999999993"/>
    <n v="11.319999999999993"/>
    <x v="1"/>
    <s v="2016"/>
    <n v="45"/>
    <x v="1"/>
    <x v="0"/>
  </r>
  <r>
    <x v="4"/>
    <x v="4"/>
    <x v="1"/>
    <s v="Sharon Wagner"/>
    <d v="2016-08-16T00:00:00"/>
    <x v="2"/>
    <n v="6"/>
    <n v="10"/>
    <n v="12.42"/>
    <n v="74.52"/>
    <n v="14.519999999999996"/>
    <x v="1"/>
    <s v="2016"/>
    <n v="26"/>
    <x v="0"/>
    <x v="0"/>
  </r>
  <r>
    <x v="3"/>
    <x v="3"/>
    <x v="1"/>
    <s v="Philip Rodriguez"/>
    <d v="2016-08-16T00:00:00"/>
    <x v="1"/>
    <n v="1"/>
    <n v="15"/>
    <n v="16.32"/>
    <n v="16.32"/>
    <n v="1.3200000000000003"/>
    <x v="1"/>
    <s v="2016"/>
    <n v="35"/>
    <x v="1"/>
    <x v="0"/>
  </r>
  <r>
    <x v="1"/>
    <x v="0"/>
    <x v="0"/>
    <s v="Marilyn Martin"/>
    <d v="2016-08-17T00:00:00"/>
    <x v="0"/>
    <n v="4"/>
    <n v="45"/>
    <n v="53.35"/>
    <n v="213.4"/>
    <n v="33.400000000000006"/>
    <x v="1"/>
    <s v="2016"/>
    <n v="23"/>
    <x v="1"/>
    <x v="0"/>
  </r>
  <r>
    <x v="3"/>
    <x v="3"/>
    <x v="1"/>
    <s v="George Hill"/>
    <d v="2016-08-17T00:00:00"/>
    <x v="3"/>
    <n v="5"/>
    <n v="15"/>
    <n v="17.829999999999998"/>
    <n v="89.149999999999991"/>
    <n v="14.149999999999991"/>
    <x v="1"/>
    <s v="2016"/>
    <n v="45"/>
    <x v="0"/>
    <x v="0"/>
  </r>
  <r>
    <x v="2"/>
    <x v="0"/>
    <x v="0"/>
    <s v="Denise Perez"/>
    <d v="2016-08-17T00:00:00"/>
    <x v="3"/>
    <n v="1"/>
    <n v="15"/>
    <n v="17.829999999999998"/>
    <n v="17.829999999999998"/>
    <n v="2.8299999999999983"/>
    <x v="1"/>
    <s v="2016"/>
    <n v="40"/>
    <x v="0"/>
    <x v="0"/>
  </r>
  <r>
    <x v="4"/>
    <x v="4"/>
    <x v="1"/>
    <s v="Rose Moreno"/>
    <d v="2016-08-17T00:00:00"/>
    <x v="3"/>
    <n v="7"/>
    <n v="15"/>
    <n v="17.829999999999998"/>
    <n v="124.80999999999999"/>
    <n v="19.809999999999988"/>
    <x v="1"/>
    <s v="2016"/>
    <n v="19"/>
    <x v="1"/>
    <x v="0"/>
  </r>
  <r>
    <x v="0"/>
    <x v="0"/>
    <x v="0"/>
    <s v="Jeffrey Miller"/>
    <d v="2016-08-17T00:00:00"/>
    <x v="0"/>
    <n v="1"/>
    <n v="45"/>
    <n v="53.35"/>
    <n v="53.35"/>
    <n v="8.3500000000000014"/>
    <x v="1"/>
    <s v="2016"/>
    <n v="39"/>
    <x v="1"/>
    <x v="0"/>
  </r>
  <r>
    <x v="0"/>
    <x v="2"/>
    <x v="0"/>
    <s v="Carl Ford"/>
    <d v="2016-08-17T00:00:00"/>
    <x v="0"/>
    <n v="8"/>
    <n v="45"/>
    <n v="53.35"/>
    <n v="426.8"/>
    <n v="66.800000000000011"/>
    <x v="1"/>
    <s v="2016"/>
    <n v="36"/>
    <x v="0"/>
    <x v="0"/>
  </r>
  <r>
    <x v="0"/>
    <x v="0"/>
    <x v="0"/>
    <s v="Martha Bryant"/>
    <d v="2016-08-17T00:00:00"/>
    <x v="2"/>
    <n v="10"/>
    <n v="10"/>
    <n v="12.42"/>
    <n v="124.2"/>
    <n v="24.200000000000003"/>
    <x v="1"/>
    <s v="2016"/>
    <n v="17"/>
    <x v="1"/>
    <x v="0"/>
  </r>
  <r>
    <x v="0"/>
    <x v="1"/>
    <x v="0"/>
    <s v="Cynthia Lewis"/>
    <d v="2016-08-17T00:00:00"/>
    <x v="1"/>
    <n v="2"/>
    <n v="15"/>
    <n v="16.32"/>
    <n v="32.64"/>
    <n v="2.6400000000000006"/>
    <x v="1"/>
    <s v="2016"/>
    <n v="20"/>
    <x v="1"/>
    <x v="0"/>
  </r>
  <r>
    <x v="1"/>
    <x v="2"/>
    <x v="0"/>
    <s v="Lori Shaw"/>
    <d v="2016-08-17T00:00:00"/>
    <x v="1"/>
    <n v="5"/>
    <n v="15"/>
    <n v="16.32"/>
    <n v="81.599999999999994"/>
    <n v="6.5999999999999943"/>
    <x v="1"/>
    <s v="2016"/>
    <n v="29"/>
    <x v="1"/>
    <x v="0"/>
  </r>
  <r>
    <x v="0"/>
    <x v="2"/>
    <x v="0"/>
    <s v="Douglas Duncan"/>
    <d v="2016-08-17T00:00:00"/>
    <x v="1"/>
    <n v="3"/>
    <n v="15"/>
    <n v="16.32"/>
    <n v="48.96"/>
    <n v="3.9600000000000009"/>
    <x v="1"/>
    <s v="2016"/>
    <n v="28"/>
    <x v="1"/>
    <x v="0"/>
  </r>
  <r>
    <x v="2"/>
    <x v="0"/>
    <x v="0"/>
    <s v="Steven Simpson"/>
    <d v="2016-08-17T00:00:00"/>
    <x v="1"/>
    <n v="8"/>
    <n v="15"/>
    <n v="16.32"/>
    <n v="130.56"/>
    <n v="10.560000000000002"/>
    <x v="1"/>
    <s v="2016"/>
    <n v="21"/>
    <x v="1"/>
    <x v="0"/>
  </r>
  <r>
    <x v="3"/>
    <x v="7"/>
    <x v="1"/>
    <s v="John Simpson"/>
    <d v="2016-08-17T00:00:00"/>
    <x v="3"/>
    <n v="8"/>
    <n v="15"/>
    <n v="17.829999999999998"/>
    <n v="142.63999999999999"/>
    <n v="22.639999999999986"/>
    <x v="1"/>
    <s v="2016"/>
    <n v="45"/>
    <x v="0"/>
    <x v="0"/>
  </r>
  <r>
    <x v="4"/>
    <x v="5"/>
    <x v="1"/>
    <s v="Judy Lopez"/>
    <d v="2016-08-17T00:00:00"/>
    <x v="1"/>
    <n v="7"/>
    <n v="15"/>
    <n v="16.32"/>
    <n v="114.24000000000001"/>
    <n v="9.2400000000000091"/>
    <x v="1"/>
    <s v="2016"/>
    <n v="36"/>
    <x v="1"/>
    <x v="0"/>
  </r>
  <r>
    <x v="3"/>
    <x v="4"/>
    <x v="1"/>
    <s v="Anna Garcia"/>
    <d v="2016-08-18T00:00:00"/>
    <x v="0"/>
    <n v="9"/>
    <n v="45"/>
    <n v="53.35"/>
    <n v="480.15000000000003"/>
    <n v="75.150000000000034"/>
    <x v="1"/>
    <s v="2016"/>
    <n v="41"/>
    <x v="1"/>
    <x v="0"/>
  </r>
  <r>
    <x v="3"/>
    <x v="4"/>
    <x v="1"/>
    <s v="Rose Matthews"/>
    <d v="2016-08-18T00:00:00"/>
    <x v="3"/>
    <n v="4"/>
    <n v="15"/>
    <n v="17.829999999999998"/>
    <n v="71.319999999999993"/>
    <n v="11.319999999999993"/>
    <x v="1"/>
    <s v="2016"/>
    <n v="33"/>
    <x v="1"/>
    <x v="0"/>
  </r>
  <r>
    <x v="0"/>
    <x v="0"/>
    <x v="0"/>
    <s v="Heather Andrews"/>
    <d v="2016-08-18T00:00:00"/>
    <x v="2"/>
    <n v="6"/>
    <n v="10"/>
    <n v="12.42"/>
    <n v="74.52"/>
    <n v="14.519999999999996"/>
    <x v="1"/>
    <s v="2016"/>
    <n v="38"/>
    <x v="1"/>
    <x v="0"/>
  </r>
  <r>
    <x v="0"/>
    <x v="1"/>
    <x v="0"/>
    <s v="Ronald Lopez"/>
    <d v="2016-08-18T00:00:00"/>
    <x v="2"/>
    <n v="2"/>
    <n v="10"/>
    <n v="12.42"/>
    <n v="24.84"/>
    <n v="4.84"/>
    <x v="1"/>
    <s v="2016"/>
    <n v="39"/>
    <x v="0"/>
    <x v="0"/>
  </r>
  <r>
    <x v="0"/>
    <x v="6"/>
    <x v="0"/>
    <s v="Albert Bradley"/>
    <d v="2016-08-18T00:00:00"/>
    <x v="2"/>
    <n v="5"/>
    <n v="10"/>
    <n v="12.42"/>
    <n v="62.1"/>
    <n v="12.100000000000001"/>
    <x v="1"/>
    <s v="2016"/>
    <n v="24"/>
    <x v="1"/>
    <x v="0"/>
  </r>
  <r>
    <x v="2"/>
    <x v="0"/>
    <x v="0"/>
    <s v="Harold Hunter"/>
    <d v="2016-08-18T00:00:00"/>
    <x v="3"/>
    <n v="6"/>
    <n v="15"/>
    <n v="17.829999999999998"/>
    <n v="106.97999999999999"/>
    <n v="16.97999999999999"/>
    <x v="1"/>
    <s v="2016"/>
    <n v="44"/>
    <x v="1"/>
    <x v="0"/>
  </r>
  <r>
    <x v="4"/>
    <x v="3"/>
    <x v="1"/>
    <s v="Arthur Green"/>
    <d v="2016-08-18T00:00:00"/>
    <x v="0"/>
    <n v="10"/>
    <n v="45"/>
    <n v="53.35"/>
    <n v="533.5"/>
    <n v="83.5"/>
    <x v="1"/>
    <s v="2016"/>
    <n v="33"/>
    <x v="1"/>
    <x v="0"/>
  </r>
  <r>
    <x v="1"/>
    <x v="0"/>
    <x v="0"/>
    <s v="Cynthia Day"/>
    <d v="2016-08-18T00:00:00"/>
    <x v="0"/>
    <n v="8"/>
    <n v="45"/>
    <n v="53.35"/>
    <n v="426.8"/>
    <n v="66.800000000000011"/>
    <x v="1"/>
    <s v="2016"/>
    <n v="24"/>
    <x v="1"/>
    <x v="0"/>
  </r>
  <r>
    <x v="0"/>
    <x v="0"/>
    <x v="0"/>
    <s v="Wayne Lawson"/>
    <d v="2016-08-18T00:00:00"/>
    <x v="2"/>
    <n v="2"/>
    <n v="10"/>
    <n v="12.42"/>
    <n v="24.84"/>
    <n v="4.84"/>
    <x v="1"/>
    <s v="2016"/>
    <n v="42"/>
    <x v="0"/>
    <x v="0"/>
  </r>
  <r>
    <x v="0"/>
    <x v="6"/>
    <x v="0"/>
    <s v="Annie Collins"/>
    <d v="2016-08-19T00:00:00"/>
    <x v="2"/>
    <n v="8"/>
    <n v="10"/>
    <n v="12.42"/>
    <n v="99.36"/>
    <n v="19.36"/>
    <x v="1"/>
    <s v="2016"/>
    <n v="36"/>
    <x v="1"/>
    <x v="0"/>
  </r>
  <r>
    <x v="3"/>
    <x v="4"/>
    <x v="1"/>
    <s v="Raymond Matthews"/>
    <d v="2016-08-19T00:00:00"/>
    <x v="3"/>
    <n v="4"/>
    <n v="15"/>
    <n v="17.829999999999998"/>
    <n v="71.319999999999993"/>
    <n v="11.319999999999993"/>
    <x v="1"/>
    <s v="2016"/>
    <n v="38"/>
    <x v="0"/>
    <x v="0"/>
  </r>
  <r>
    <x v="2"/>
    <x v="1"/>
    <x v="0"/>
    <s v="Raymond Freeman"/>
    <d v="2016-08-19T00:00:00"/>
    <x v="1"/>
    <n v="3"/>
    <n v="15"/>
    <n v="16.32"/>
    <n v="48.96"/>
    <n v="3.9600000000000009"/>
    <x v="1"/>
    <s v="2016"/>
    <n v="35"/>
    <x v="1"/>
    <x v="0"/>
  </r>
  <r>
    <x v="3"/>
    <x v="3"/>
    <x v="1"/>
    <s v="Joseph Dixon"/>
    <d v="2016-08-19T00:00:00"/>
    <x v="2"/>
    <n v="10"/>
    <n v="10"/>
    <n v="12.42"/>
    <n v="124.2"/>
    <n v="24.200000000000003"/>
    <x v="1"/>
    <s v="2016"/>
    <n v="21"/>
    <x v="1"/>
    <x v="0"/>
  </r>
  <r>
    <x v="1"/>
    <x v="2"/>
    <x v="0"/>
    <s v="Raymond Young"/>
    <d v="2016-08-19T00:00:00"/>
    <x v="3"/>
    <n v="2"/>
    <n v="15"/>
    <n v="17.829999999999998"/>
    <n v="35.659999999999997"/>
    <n v="5.6599999999999966"/>
    <x v="1"/>
    <s v="2016"/>
    <n v="22"/>
    <x v="1"/>
    <x v="0"/>
  </r>
  <r>
    <x v="4"/>
    <x v="4"/>
    <x v="1"/>
    <s v="Ruby Taylor"/>
    <d v="2016-08-19T00:00:00"/>
    <x v="3"/>
    <n v="3"/>
    <n v="15"/>
    <n v="17.829999999999998"/>
    <n v="53.489999999999995"/>
    <n v="8.4899999999999949"/>
    <x v="1"/>
    <s v="2016"/>
    <n v="43"/>
    <x v="0"/>
    <x v="0"/>
  </r>
  <r>
    <x v="3"/>
    <x v="3"/>
    <x v="1"/>
    <s v="Ruby Gonzales"/>
    <d v="2016-08-19T00:00:00"/>
    <x v="3"/>
    <n v="7"/>
    <n v="15"/>
    <n v="17.829999999999998"/>
    <n v="124.80999999999999"/>
    <n v="19.809999999999988"/>
    <x v="1"/>
    <s v="2016"/>
    <n v="21"/>
    <x v="0"/>
    <x v="0"/>
  </r>
  <r>
    <x v="0"/>
    <x v="1"/>
    <x v="0"/>
    <s v="Lois Woods"/>
    <d v="2016-08-19T00:00:00"/>
    <x v="2"/>
    <n v="1"/>
    <n v="10"/>
    <n v="12.42"/>
    <n v="12.42"/>
    <n v="2.42"/>
    <x v="1"/>
    <s v="2016"/>
    <n v="30"/>
    <x v="0"/>
    <x v="0"/>
  </r>
  <r>
    <x v="1"/>
    <x v="2"/>
    <x v="0"/>
    <s v="Justin Dixon"/>
    <d v="2016-08-19T00:00:00"/>
    <x v="2"/>
    <n v="8"/>
    <n v="10"/>
    <n v="12.42"/>
    <n v="99.36"/>
    <n v="19.36"/>
    <x v="1"/>
    <s v="2016"/>
    <n v="32"/>
    <x v="1"/>
    <x v="0"/>
  </r>
  <r>
    <x v="3"/>
    <x v="3"/>
    <x v="1"/>
    <s v="Charles Montgomery"/>
    <d v="2016-08-19T00:00:00"/>
    <x v="2"/>
    <n v="2"/>
    <n v="10"/>
    <n v="12.42"/>
    <n v="24.84"/>
    <n v="4.84"/>
    <x v="1"/>
    <s v="2016"/>
    <n v="25"/>
    <x v="1"/>
    <x v="0"/>
  </r>
  <r>
    <x v="0"/>
    <x v="6"/>
    <x v="0"/>
    <s v="Marilyn Perry"/>
    <d v="2016-08-19T00:00:00"/>
    <x v="2"/>
    <n v="4"/>
    <n v="10"/>
    <n v="12.42"/>
    <n v="49.68"/>
    <n v="9.68"/>
    <x v="1"/>
    <s v="2016"/>
    <n v="21"/>
    <x v="0"/>
    <x v="0"/>
  </r>
  <r>
    <x v="0"/>
    <x v="2"/>
    <x v="0"/>
    <s v="Christopher Pierce"/>
    <d v="2016-08-19T00:00:00"/>
    <x v="2"/>
    <n v="3"/>
    <n v="10"/>
    <n v="12.42"/>
    <n v="37.26"/>
    <n v="7.259999999999998"/>
    <x v="1"/>
    <s v="2016"/>
    <n v="38"/>
    <x v="1"/>
    <x v="0"/>
  </r>
  <r>
    <x v="3"/>
    <x v="3"/>
    <x v="1"/>
    <s v="Jason Berry"/>
    <d v="2016-08-19T00:00:00"/>
    <x v="3"/>
    <n v="8"/>
    <n v="15"/>
    <n v="17.829999999999998"/>
    <n v="142.63999999999999"/>
    <n v="22.639999999999986"/>
    <x v="1"/>
    <s v="2016"/>
    <n v="45"/>
    <x v="1"/>
    <x v="0"/>
  </r>
  <r>
    <x v="3"/>
    <x v="3"/>
    <x v="1"/>
    <s v="Michelle Allen"/>
    <d v="2016-08-20T00:00:00"/>
    <x v="0"/>
    <n v="10"/>
    <n v="45"/>
    <n v="53.35"/>
    <n v="533.5"/>
    <n v="83.5"/>
    <x v="1"/>
    <s v="2016"/>
    <n v="40"/>
    <x v="0"/>
    <x v="0"/>
  </r>
  <r>
    <x v="2"/>
    <x v="2"/>
    <x v="0"/>
    <s v="Joseph Bishop"/>
    <d v="2016-08-20T00:00:00"/>
    <x v="2"/>
    <n v="4"/>
    <n v="10"/>
    <n v="12.42"/>
    <n v="49.68"/>
    <n v="9.68"/>
    <x v="1"/>
    <s v="2016"/>
    <n v="38"/>
    <x v="1"/>
    <x v="0"/>
  </r>
  <r>
    <x v="3"/>
    <x v="4"/>
    <x v="1"/>
    <s v="Kevin Garza"/>
    <d v="2016-08-20T00:00:00"/>
    <x v="3"/>
    <n v="8"/>
    <n v="15"/>
    <n v="17.829999999999998"/>
    <n v="142.63999999999999"/>
    <n v="22.639999999999986"/>
    <x v="1"/>
    <s v="2016"/>
    <n v="32"/>
    <x v="1"/>
    <x v="0"/>
  </r>
  <r>
    <x v="0"/>
    <x v="2"/>
    <x v="0"/>
    <s v="Nancy Meyer"/>
    <d v="2016-08-20T00:00:00"/>
    <x v="3"/>
    <n v="1"/>
    <n v="15"/>
    <n v="17.829999999999998"/>
    <n v="17.829999999999998"/>
    <n v="2.8299999999999983"/>
    <x v="1"/>
    <s v="2016"/>
    <n v="19"/>
    <x v="1"/>
    <x v="0"/>
  </r>
  <r>
    <x v="3"/>
    <x v="3"/>
    <x v="1"/>
    <s v="Ruth Day"/>
    <d v="2016-08-20T00:00:00"/>
    <x v="0"/>
    <n v="3"/>
    <n v="45"/>
    <n v="53.35"/>
    <n v="160.05000000000001"/>
    <n v="25.050000000000011"/>
    <x v="1"/>
    <s v="2016"/>
    <n v="27"/>
    <x v="1"/>
    <x v="0"/>
  </r>
  <r>
    <x v="3"/>
    <x v="5"/>
    <x v="1"/>
    <s v="Brenda Nelson"/>
    <d v="2016-08-20T00:00:00"/>
    <x v="1"/>
    <n v="8"/>
    <n v="15"/>
    <n v="16.32"/>
    <n v="130.56"/>
    <n v="10.560000000000002"/>
    <x v="1"/>
    <s v="2016"/>
    <n v="19"/>
    <x v="0"/>
    <x v="0"/>
  </r>
  <r>
    <x v="3"/>
    <x v="7"/>
    <x v="1"/>
    <s v="Sandra Hughes"/>
    <d v="2016-08-20T00:00:00"/>
    <x v="2"/>
    <n v="9"/>
    <n v="10"/>
    <n v="12.42"/>
    <n v="111.78"/>
    <n v="21.78"/>
    <x v="1"/>
    <s v="2016"/>
    <n v="19"/>
    <x v="1"/>
    <x v="0"/>
  </r>
  <r>
    <x v="3"/>
    <x v="4"/>
    <x v="1"/>
    <s v="Edward Taylor"/>
    <d v="2016-08-20T00:00:00"/>
    <x v="3"/>
    <n v="10"/>
    <n v="15"/>
    <n v="17.829999999999998"/>
    <n v="178.29999999999998"/>
    <n v="28.299999999999983"/>
    <x v="1"/>
    <s v="2016"/>
    <n v="28"/>
    <x v="0"/>
    <x v="0"/>
  </r>
  <r>
    <x v="3"/>
    <x v="5"/>
    <x v="1"/>
    <s v="Andrea Lawrence"/>
    <d v="2016-08-20T00:00:00"/>
    <x v="2"/>
    <n v="5"/>
    <n v="10"/>
    <n v="12.42"/>
    <n v="62.1"/>
    <n v="12.100000000000001"/>
    <x v="1"/>
    <s v="2016"/>
    <n v="34"/>
    <x v="0"/>
    <x v="0"/>
  </r>
  <r>
    <x v="3"/>
    <x v="3"/>
    <x v="1"/>
    <s v="Ernest Hernandez"/>
    <d v="2016-08-20T00:00:00"/>
    <x v="2"/>
    <n v="5"/>
    <n v="10"/>
    <n v="12.42"/>
    <n v="62.1"/>
    <n v="12.100000000000001"/>
    <x v="1"/>
    <s v="2016"/>
    <n v="38"/>
    <x v="1"/>
    <x v="0"/>
  </r>
  <r>
    <x v="2"/>
    <x v="2"/>
    <x v="0"/>
    <s v="Louise Rivera"/>
    <d v="2016-08-20T00:00:00"/>
    <x v="1"/>
    <n v="10"/>
    <n v="15"/>
    <n v="16.32"/>
    <n v="163.19999999999999"/>
    <n v="13.199999999999989"/>
    <x v="1"/>
    <s v="2016"/>
    <n v="21"/>
    <x v="1"/>
    <x v="0"/>
  </r>
  <r>
    <x v="3"/>
    <x v="3"/>
    <x v="1"/>
    <s v="Evelyn Lane"/>
    <d v="2016-08-20T00:00:00"/>
    <x v="2"/>
    <n v="9"/>
    <n v="10"/>
    <n v="12.42"/>
    <n v="111.78"/>
    <n v="21.78"/>
    <x v="1"/>
    <s v="2016"/>
    <n v="44"/>
    <x v="0"/>
    <x v="0"/>
  </r>
  <r>
    <x v="4"/>
    <x v="4"/>
    <x v="1"/>
    <s v="Joyce Myers"/>
    <d v="2016-08-20T00:00:00"/>
    <x v="2"/>
    <n v="1"/>
    <n v="10"/>
    <n v="12.42"/>
    <n v="12.42"/>
    <n v="2.42"/>
    <x v="1"/>
    <s v="2016"/>
    <n v="18"/>
    <x v="0"/>
    <x v="0"/>
  </r>
  <r>
    <x v="0"/>
    <x v="1"/>
    <x v="0"/>
    <s v="Anthony Ruiz"/>
    <d v="2016-08-20T00:00:00"/>
    <x v="3"/>
    <n v="6"/>
    <n v="15"/>
    <n v="17.829999999999998"/>
    <n v="106.97999999999999"/>
    <n v="16.97999999999999"/>
    <x v="1"/>
    <s v="2016"/>
    <n v="44"/>
    <x v="0"/>
    <x v="0"/>
  </r>
  <r>
    <x v="3"/>
    <x v="3"/>
    <x v="1"/>
    <s v="Paula Ross"/>
    <d v="2016-08-21T00:00:00"/>
    <x v="3"/>
    <n v="7"/>
    <n v="15"/>
    <n v="17.829999999999998"/>
    <n v="124.80999999999999"/>
    <n v="19.809999999999988"/>
    <x v="1"/>
    <s v="2016"/>
    <n v="21"/>
    <x v="0"/>
    <x v="0"/>
  </r>
  <r>
    <x v="1"/>
    <x v="2"/>
    <x v="0"/>
    <s v="Walter Meyer"/>
    <d v="2016-08-21T00:00:00"/>
    <x v="2"/>
    <n v="1"/>
    <n v="10"/>
    <n v="12.42"/>
    <n v="12.42"/>
    <n v="2.42"/>
    <x v="1"/>
    <s v="2016"/>
    <n v="24"/>
    <x v="0"/>
    <x v="0"/>
  </r>
  <r>
    <x v="4"/>
    <x v="4"/>
    <x v="1"/>
    <s v="Gloria Fisher"/>
    <d v="2016-08-21T00:00:00"/>
    <x v="2"/>
    <n v="2"/>
    <n v="10"/>
    <n v="12.42"/>
    <n v="24.84"/>
    <n v="4.84"/>
    <x v="1"/>
    <s v="2016"/>
    <n v="22"/>
    <x v="0"/>
    <x v="0"/>
  </r>
  <r>
    <x v="2"/>
    <x v="2"/>
    <x v="0"/>
    <s v="Diana Pierce"/>
    <d v="2016-08-21T00:00:00"/>
    <x v="2"/>
    <n v="3"/>
    <n v="10"/>
    <n v="12.42"/>
    <n v="37.26"/>
    <n v="7.259999999999998"/>
    <x v="1"/>
    <s v="2016"/>
    <n v="36"/>
    <x v="1"/>
    <x v="0"/>
  </r>
  <r>
    <x v="3"/>
    <x v="5"/>
    <x v="1"/>
    <s v="Steven Stewart"/>
    <d v="2016-08-21T00:00:00"/>
    <x v="2"/>
    <n v="8"/>
    <n v="10"/>
    <n v="12.42"/>
    <n v="99.36"/>
    <n v="19.36"/>
    <x v="1"/>
    <s v="2016"/>
    <n v="26"/>
    <x v="0"/>
    <x v="0"/>
  </r>
  <r>
    <x v="2"/>
    <x v="2"/>
    <x v="0"/>
    <s v="Steven Miller"/>
    <d v="2016-08-21T00:00:00"/>
    <x v="3"/>
    <n v="10"/>
    <n v="15"/>
    <n v="17.829999999999998"/>
    <n v="178.29999999999998"/>
    <n v="28.299999999999983"/>
    <x v="1"/>
    <s v="2016"/>
    <n v="29"/>
    <x v="0"/>
    <x v="0"/>
  </r>
  <r>
    <x v="0"/>
    <x v="0"/>
    <x v="0"/>
    <s v="Steven Simpson"/>
    <d v="2016-08-21T00:00:00"/>
    <x v="0"/>
    <n v="10"/>
    <n v="45"/>
    <n v="53.35"/>
    <n v="533.5"/>
    <n v="83.5"/>
    <x v="1"/>
    <s v="2016"/>
    <n v="35"/>
    <x v="0"/>
    <x v="0"/>
  </r>
  <r>
    <x v="2"/>
    <x v="1"/>
    <x v="0"/>
    <s v="Eric Ellis"/>
    <d v="2016-08-21T00:00:00"/>
    <x v="0"/>
    <n v="10"/>
    <n v="45"/>
    <n v="53.35"/>
    <n v="533.5"/>
    <n v="83.5"/>
    <x v="1"/>
    <s v="2016"/>
    <n v="21"/>
    <x v="1"/>
    <x v="0"/>
  </r>
  <r>
    <x v="4"/>
    <x v="4"/>
    <x v="1"/>
    <s v="Michelle Phillips"/>
    <d v="2016-08-21T00:00:00"/>
    <x v="2"/>
    <n v="1"/>
    <n v="10"/>
    <n v="12.42"/>
    <n v="12.42"/>
    <n v="2.42"/>
    <x v="1"/>
    <s v="2016"/>
    <n v="34"/>
    <x v="1"/>
    <x v="0"/>
  </r>
  <r>
    <x v="0"/>
    <x v="0"/>
    <x v="0"/>
    <s v="Craig Mcdonald"/>
    <d v="2016-08-21T00:00:00"/>
    <x v="3"/>
    <n v="9"/>
    <n v="15"/>
    <n v="17.829999999999998"/>
    <n v="160.46999999999997"/>
    <n v="25.46999999999997"/>
    <x v="1"/>
    <s v="2016"/>
    <n v="22"/>
    <x v="1"/>
    <x v="0"/>
  </r>
  <r>
    <x v="0"/>
    <x v="2"/>
    <x v="0"/>
    <s v="Lillian Burke"/>
    <d v="2016-08-21T00:00:00"/>
    <x v="2"/>
    <n v="5"/>
    <n v="10"/>
    <n v="12.42"/>
    <n v="62.1"/>
    <n v="12.100000000000001"/>
    <x v="1"/>
    <s v="2016"/>
    <n v="34"/>
    <x v="0"/>
    <x v="0"/>
  </r>
  <r>
    <x v="1"/>
    <x v="6"/>
    <x v="0"/>
    <s v="Raymond Clark"/>
    <d v="2016-08-21T00:00:00"/>
    <x v="3"/>
    <n v="6"/>
    <n v="15"/>
    <n v="17.829999999999998"/>
    <n v="106.97999999999999"/>
    <n v="16.97999999999999"/>
    <x v="1"/>
    <s v="2016"/>
    <n v="19"/>
    <x v="0"/>
    <x v="0"/>
  </r>
  <r>
    <x v="4"/>
    <x v="5"/>
    <x v="1"/>
    <s v="Kelly Wagner"/>
    <d v="2016-08-21T00:00:00"/>
    <x v="0"/>
    <n v="9"/>
    <n v="45"/>
    <n v="53.35"/>
    <n v="480.15000000000003"/>
    <n v="75.150000000000034"/>
    <x v="1"/>
    <s v="2016"/>
    <n v="26"/>
    <x v="0"/>
    <x v="0"/>
  </r>
  <r>
    <x v="0"/>
    <x v="0"/>
    <x v="0"/>
    <s v="Joan Thompson"/>
    <d v="2016-08-22T00:00:00"/>
    <x v="2"/>
    <n v="9"/>
    <n v="10"/>
    <n v="12.42"/>
    <n v="111.78"/>
    <n v="21.78"/>
    <x v="1"/>
    <s v="2016"/>
    <n v="32"/>
    <x v="0"/>
    <x v="0"/>
  </r>
  <r>
    <x v="0"/>
    <x v="2"/>
    <x v="0"/>
    <s v="Jean Torres"/>
    <d v="2016-08-22T00:00:00"/>
    <x v="3"/>
    <n v="6"/>
    <n v="15"/>
    <n v="17.829999999999998"/>
    <n v="106.97999999999999"/>
    <n v="16.97999999999999"/>
    <x v="1"/>
    <s v="2016"/>
    <n v="34"/>
    <x v="1"/>
    <x v="0"/>
  </r>
  <r>
    <x v="0"/>
    <x v="1"/>
    <x v="0"/>
    <s v="Ruth Burton"/>
    <d v="2016-08-22T00:00:00"/>
    <x v="2"/>
    <n v="6"/>
    <n v="10"/>
    <n v="12.42"/>
    <n v="74.52"/>
    <n v="14.519999999999996"/>
    <x v="1"/>
    <s v="2016"/>
    <n v="19"/>
    <x v="1"/>
    <x v="0"/>
  </r>
  <r>
    <x v="0"/>
    <x v="2"/>
    <x v="0"/>
    <s v="Ann Duncan"/>
    <d v="2016-08-22T00:00:00"/>
    <x v="1"/>
    <n v="8"/>
    <n v="15"/>
    <n v="16.32"/>
    <n v="130.56"/>
    <n v="10.560000000000002"/>
    <x v="1"/>
    <s v="2016"/>
    <n v="41"/>
    <x v="1"/>
    <x v="0"/>
  </r>
  <r>
    <x v="3"/>
    <x v="5"/>
    <x v="1"/>
    <s v="Judy Lopez"/>
    <d v="2016-08-22T00:00:00"/>
    <x v="0"/>
    <n v="10"/>
    <n v="45"/>
    <n v="53.35"/>
    <n v="533.5"/>
    <n v="83.5"/>
    <x v="1"/>
    <s v="2016"/>
    <n v="29"/>
    <x v="1"/>
    <x v="0"/>
  </r>
  <r>
    <x v="0"/>
    <x v="0"/>
    <x v="0"/>
    <s v="Cheryl Riley"/>
    <d v="2016-08-22T00:00:00"/>
    <x v="3"/>
    <n v="4"/>
    <n v="15"/>
    <n v="17.829999999999998"/>
    <n v="71.319999999999993"/>
    <n v="11.319999999999993"/>
    <x v="1"/>
    <s v="2016"/>
    <n v="25"/>
    <x v="1"/>
    <x v="0"/>
  </r>
  <r>
    <x v="4"/>
    <x v="4"/>
    <x v="1"/>
    <s v="Terry Pierce"/>
    <d v="2016-08-22T00:00:00"/>
    <x v="0"/>
    <n v="5"/>
    <n v="45"/>
    <n v="53.35"/>
    <n v="266.75"/>
    <n v="41.75"/>
    <x v="1"/>
    <s v="2016"/>
    <n v="20"/>
    <x v="1"/>
    <x v="0"/>
  </r>
  <r>
    <x v="0"/>
    <x v="2"/>
    <x v="0"/>
    <s v="Kevin Torres"/>
    <d v="2016-08-22T00:00:00"/>
    <x v="2"/>
    <n v="8"/>
    <n v="10"/>
    <n v="12.42"/>
    <n v="99.36"/>
    <n v="19.36"/>
    <x v="1"/>
    <s v="2016"/>
    <n v="45"/>
    <x v="1"/>
    <x v="0"/>
  </r>
  <r>
    <x v="4"/>
    <x v="5"/>
    <x v="1"/>
    <s v="Joan Robinson"/>
    <d v="2016-08-22T00:00:00"/>
    <x v="2"/>
    <n v="3"/>
    <n v="10"/>
    <n v="12.42"/>
    <n v="37.26"/>
    <n v="7.259999999999998"/>
    <x v="1"/>
    <s v="2016"/>
    <n v="40"/>
    <x v="0"/>
    <x v="0"/>
  </r>
  <r>
    <x v="0"/>
    <x v="0"/>
    <x v="0"/>
    <s v="Peter Gilbert"/>
    <d v="2016-08-22T00:00:00"/>
    <x v="3"/>
    <n v="8"/>
    <n v="15"/>
    <n v="17.829999999999998"/>
    <n v="142.63999999999999"/>
    <n v="22.639999999999986"/>
    <x v="1"/>
    <s v="2016"/>
    <n v="44"/>
    <x v="1"/>
    <x v="0"/>
  </r>
  <r>
    <x v="3"/>
    <x v="7"/>
    <x v="1"/>
    <s v="John Simpson"/>
    <d v="2016-08-22T00:00:00"/>
    <x v="2"/>
    <n v="5"/>
    <n v="10"/>
    <n v="12.42"/>
    <n v="62.1"/>
    <n v="12.100000000000001"/>
    <x v="1"/>
    <s v="2016"/>
    <n v="44"/>
    <x v="1"/>
    <x v="0"/>
  </r>
  <r>
    <x v="2"/>
    <x v="1"/>
    <x v="0"/>
    <s v="Theresa Torres"/>
    <d v="2016-08-22T00:00:00"/>
    <x v="1"/>
    <n v="9"/>
    <n v="15"/>
    <n v="16.32"/>
    <n v="146.88"/>
    <n v="11.879999999999995"/>
    <x v="1"/>
    <s v="2016"/>
    <n v="27"/>
    <x v="0"/>
    <x v="0"/>
  </r>
  <r>
    <x v="1"/>
    <x v="0"/>
    <x v="0"/>
    <s v="Sharon Perez"/>
    <d v="2016-08-22T00:00:00"/>
    <x v="2"/>
    <n v="1"/>
    <n v="10"/>
    <n v="12.42"/>
    <n v="12.42"/>
    <n v="2.42"/>
    <x v="1"/>
    <s v="2016"/>
    <n v="40"/>
    <x v="0"/>
    <x v="0"/>
  </r>
  <r>
    <x v="3"/>
    <x v="4"/>
    <x v="1"/>
    <s v="Gloria Mcdonald"/>
    <d v="2016-08-22T00:00:00"/>
    <x v="3"/>
    <n v="1"/>
    <n v="15"/>
    <n v="17.829999999999998"/>
    <n v="17.829999999999998"/>
    <n v="2.8299999999999983"/>
    <x v="1"/>
    <s v="2016"/>
    <n v="43"/>
    <x v="1"/>
    <x v="0"/>
  </r>
  <r>
    <x v="0"/>
    <x v="2"/>
    <x v="0"/>
    <s v="Bobby Mitchell"/>
    <d v="2016-08-22T00:00:00"/>
    <x v="0"/>
    <n v="1"/>
    <n v="45"/>
    <n v="53.35"/>
    <n v="53.35"/>
    <n v="8.3500000000000014"/>
    <x v="1"/>
    <s v="2016"/>
    <n v="19"/>
    <x v="0"/>
    <x v="0"/>
  </r>
  <r>
    <x v="4"/>
    <x v="4"/>
    <x v="1"/>
    <s v="Roger Bell"/>
    <d v="2016-08-23T00:00:00"/>
    <x v="0"/>
    <n v="1"/>
    <n v="45"/>
    <n v="53.35"/>
    <n v="53.35"/>
    <n v="8.3500000000000014"/>
    <x v="1"/>
    <s v="2016"/>
    <n v="44"/>
    <x v="1"/>
    <x v="0"/>
  </r>
  <r>
    <x v="3"/>
    <x v="5"/>
    <x v="1"/>
    <s v="Tammy Clark"/>
    <d v="2016-08-23T00:00:00"/>
    <x v="0"/>
    <n v="5"/>
    <n v="45"/>
    <n v="53.35"/>
    <n v="266.75"/>
    <n v="41.75"/>
    <x v="1"/>
    <s v="2016"/>
    <n v="38"/>
    <x v="1"/>
    <x v="0"/>
  </r>
  <r>
    <x v="0"/>
    <x v="0"/>
    <x v="0"/>
    <s v="Harold Hunter"/>
    <d v="2016-08-23T00:00:00"/>
    <x v="3"/>
    <n v="2"/>
    <n v="15"/>
    <n v="17.829999999999998"/>
    <n v="35.659999999999997"/>
    <n v="5.6599999999999966"/>
    <x v="1"/>
    <s v="2016"/>
    <n v="37"/>
    <x v="1"/>
    <x v="0"/>
  </r>
  <r>
    <x v="0"/>
    <x v="2"/>
    <x v="0"/>
    <s v="Juan Olson"/>
    <d v="2016-08-23T00:00:00"/>
    <x v="2"/>
    <n v="8"/>
    <n v="10"/>
    <n v="12.42"/>
    <n v="99.36"/>
    <n v="19.36"/>
    <x v="1"/>
    <s v="2016"/>
    <n v="43"/>
    <x v="1"/>
    <x v="0"/>
  </r>
  <r>
    <x v="3"/>
    <x v="5"/>
    <x v="1"/>
    <s v="Harold Duncan"/>
    <d v="2016-08-23T00:00:00"/>
    <x v="2"/>
    <n v="8"/>
    <n v="10"/>
    <n v="12.42"/>
    <n v="99.36"/>
    <n v="19.36"/>
    <x v="1"/>
    <s v="2016"/>
    <n v="21"/>
    <x v="1"/>
    <x v="0"/>
  </r>
  <r>
    <x v="2"/>
    <x v="6"/>
    <x v="0"/>
    <s v="Clarence Mason"/>
    <d v="2016-08-23T00:00:00"/>
    <x v="1"/>
    <n v="10"/>
    <n v="15"/>
    <n v="16.32"/>
    <n v="163.19999999999999"/>
    <n v="13.199999999999989"/>
    <x v="1"/>
    <s v="2016"/>
    <n v="22"/>
    <x v="1"/>
    <x v="0"/>
  </r>
  <r>
    <x v="0"/>
    <x v="2"/>
    <x v="0"/>
    <s v="Jennifer White"/>
    <d v="2016-08-23T00:00:00"/>
    <x v="0"/>
    <n v="5"/>
    <n v="45"/>
    <n v="53.35"/>
    <n v="266.75"/>
    <n v="41.75"/>
    <x v="1"/>
    <s v="2016"/>
    <n v="29"/>
    <x v="1"/>
    <x v="0"/>
  </r>
  <r>
    <x v="1"/>
    <x v="2"/>
    <x v="0"/>
    <s v="Diana Pierce"/>
    <d v="2016-08-23T00:00:00"/>
    <x v="3"/>
    <n v="6"/>
    <n v="15"/>
    <n v="17.829999999999998"/>
    <n v="106.97999999999999"/>
    <n v="16.97999999999999"/>
    <x v="1"/>
    <s v="2016"/>
    <n v="23"/>
    <x v="0"/>
    <x v="0"/>
  </r>
  <r>
    <x v="1"/>
    <x v="1"/>
    <x v="0"/>
    <s v="Laura Wells"/>
    <d v="2016-08-23T00:00:00"/>
    <x v="2"/>
    <n v="5"/>
    <n v="10"/>
    <n v="12.42"/>
    <n v="62.1"/>
    <n v="12.100000000000001"/>
    <x v="1"/>
    <s v="2016"/>
    <n v="20"/>
    <x v="1"/>
    <x v="0"/>
  </r>
  <r>
    <x v="0"/>
    <x v="1"/>
    <x v="0"/>
    <s v="Theresa Torres"/>
    <d v="2016-08-23T00:00:00"/>
    <x v="0"/>
    <n v="1"/>
    <n v="45"/>
    <n v="53.35"/>
    <n v="53.35"/>
    <n v="8.3500000000000014"/>
    <x v="1"/>
    <s v="2016"/>
    <n v="41"/>
    <x v="0"/>
    <x v="0"/>
  </r>
  <r>
    <x v="3"/>
    <x v="5"/>
    <x v="1"/>
    <s v="Laura Gutierrez"/>
    <d v="2016-08-23T00:00:00"/>
    <x v="3"/>
    <n v="5"/>
    <n v="15"/>
    <n v="17.829999999999998"/>
    <n v="89.149999999999991"/>
    <n v="14.149999999999991"/>
    <x v="1"/>
    <s v="2016"/>
    <n v="43"/>
    <x v="0"/>
    <x v="0"/>
  </r>
  <r>
    <x v="0"/>
    <x v="1"/>
    <x v="0"/>
    <s v="Lois Woods"/>
    <d v="2016-08-23T00:00:00"/>
    <x v="1"/>
    <n v="6"/>
    <n v="15"/>
    <n v="16.32"/>
    <n v="97.92"/>
    <n v="7.9200000000000017"/>
    <x v="1"/>
    <s v="2016"/>
    <n v="40"/>
    <x v="0"/>
    <x v="0"/>
  </r>
  <r>
    <x v="3"/>
    <x v="7"/>
    <x v="1"/>
    <s v="Craig Lewis"/>
    <d v="2016-08-23T00:00:00"/>
    <x v="3"/>
    <n v="7"/>
    <n v="15"/>
    <n v="17.829999999999998"/>
    <n v="124.80999999999999"/>
    <n v="19.809999999999988"/>
    <x v="1"/>
    <s v="2016"/>
    <n v="40"/>
    <x v="0"/>
    <x v="0"/>
  </r>
  <r>
    <x v="0"/>
    <x v="6"/>
    <x v="0"/>
    <s v="Jane Watkins"/>
    <d v="2016-08-23T00:00:00"/>
    <x v="1"/>
    <n v="3"/>
    <n v="15"/>
    <n v="16.32"/>
    <n v="48.96"/>
    <n v="3.9600000000000009"/>
    <x v="1"/>
    <s v="2016"/>
    <n v="27"/>
    <x v="0"/>
    <x v="0"/>
  </r>
  <r>
    <x v="3"/>
    <x v="3"/>
    <x v="1"/>
    <s v="Donald Lopez"/>
    <d v="2016-08-23T00:00:00"/>
    <x v="0"/>
    <n v="8"/>
    <n v="45"/>
    <n v="53.35"/>
    <n v="426.8"/>
    <n v="66.800000000000011"/>
    <x v="1"/>
    <s v="2016"/>
    <n v="38"/>
    <x v="1"/>
    <x v="0"/>
  </r>
  <r>
    <x v="0"/>
    <x v="6"/>
    <x v="0"/>
    <s v="Phyllis Grant"/>
    <d v="2016-08-23T00:00:00"/>
    <x v="0"/>
    <n v="6"/>
    <n v="45"/>
    <n v="53.35"/>
    <n v="320.10000000000002"/>
    <n v="50.100000000000023"/>
    <x v="1"/>
    <s v="2016"/>
    <n v="43"/>
    <x v="0"/>
    <x v="0"/>
  </r>
  <r>
    <x v="2"/>
    <x v="6"/>
    <x v="0"/>
    <s v="Clarence Mason"/>
    <d v="2016-08-24T00:00:00"/>
    <x v="0"/>
    <n v="5"/>
    <n v="45"/>
    <n v="53.35"/>
    <n v="266.75"/>
    <n v="41.75"/>
    <x v="1"/>
    <s v="2016"/>
    <n v="27"/>
    <x v="1"/>
    <x v="0"/>
  </r>
  <r>
    <x v="0"/>
    <x v="0"/>
    <x v="0"/>
    <s v="Tammy Ferguson"/>
    <d v="2016-08-24T00:00:00"/>
    <x v="2"/>
    <n v="4"/>
    <n v="10"/>
    <n v="12.42"/>
    <n v="49.68"/>
    <n v="9.68"/>
    <x v="1"/>
    <s v="2016"/>
    <n v="18"/>
    <x v="0"/>
    <x v="0"/>
  </r>
  <r>
    <x v="0"/>
    <x v="1"/>
    <x v="0"/>
    <s v="Peter Brown"/>
    <d v="2016-08-24T00:00:00"/>
    <x v="1"/>
    <n v="6"/>
    <n v="15"/>
    <n v="16.32"/>
    <n v="97.92"/>
    <n v="7.9200000000000017"/>
    <x v="1"/>
    <s v="2016"/>
    <n v="18"/>
    <x v="1"/>
    <x v="0"/>
  </r>
  <r>
    <x v="3"/>
    <x v="3"/>
    <x v="1"/>
    <s v="Susan Gomez"/>
    <d v="2016-08-24T00:00:00"/>
    <x v="1"/>
    <n v="2"/>
    <n v="15"/>
    <n v="16.32"/>
    <n v="32.64"/>
    <n v="2.6400000000000006"/>
    <x v="1"/>
    <s v="2016"/>
    <n v="32"/>
    <x v="0"/>
    <x v="0"/>
  </r>
  <r>
    <x v="3"/>
    <x v="5"/>
    <x v="1"/>
    <s v="Adam Garza"/>
    <d v="2016-08-24T00:00:00"/>
    <x v="2"/>
    <n v="5"/>
    <n v="10"/>
    <n v="12.42"/>
    <n v="62.1"/>
    <n v="12.100000000000001"/>
    <x v="1"/>
    <s v="2016"/>
    <n v="33"/>
    <x v="1"/>
    <x v="0"/>
  </r>
  <r>
    <x v="1"/>
    <x v="0"/>
    <x v="0"/>
    <s v="Kenneth Fernandez"/>
    <d v="2016-08-24T00:00:00"/>
    <x v="2"/>
    <n v="1"/>
    <n v="10"/>
    <n v="12.42"/>
    <n v="12.42"/>
    <n v="2.42"/>
    <x v="1"/>
    <s v="2016"/>
    <n v="25"/>
    <x v="1"/>
    <x v="0"/>
  </r>
  <r>
    <x v="0"/>
    <x v="2"/>
    <x v="0"/>
    <s v="Carl Ford"/>
    <d v="2016-08-24T00:00:00"/>
    <x v="1"/>
    <n v="5"/>
    <n v="15"/>
    <n v="16.32"/>
    <n v="81.599999999999994"/>
    <n v="6.5999999999999943"/>
    <x v="1"/>
    <s v="2016"/>
    <n v="41"/>
    <x v="0"/>
    <x v="0"/>
  </r>
  <r>
    <x v="1"/>
    <x v="2"/>
    <x v="0"/>
    <s v="Ann Duncan"/>
    <d v="2016-08-24T00:00:00"/>
    <x v="3"/>
    <n v="8"/>
    <n v="15"/>
    <n v="17.829999999999998"/>
    <n v="142.63999999999999"/>
    <n v="22.639999999999986"/>
    <x v="1"/>
    <s v="2016"/>
    <n v="43"/>
    <x v="1"/>
    <x v="0"/>
  </r>
  <r>
    <x v="0"/>
    <x v="0"/>
    <x v="0"/>
    <s v="Christopher Oliver"/>
    <d v="2016-08-24T00:00:00"/>
    <x v="2"/>
    <n v="5"/>
    <n v="10"/>
    <n v="12.42"/>
    <n v="62.1"/>
    <n v="12.100000000000001"/>
    <x v="1"/>
    <s v="2016"/>
    <n v="37"/>
    <x v="0"/>
    <x v="0"/>
  </r>
  <r>
    <x v="3"/>
    <x v="3"/>
    <x v="1"/>
    <s v="Gary Cook"/>
    <d v="2016-08-24T00:00:00"/>
    <x v="2"/>
    <n v="9"/>
    <n v="10"/>
    <n v="12.42"/>
    <n v="111.78"/>
    <n v="21.78"/>
    <x v="1"/>
    <s v="2016"/>
    <n v="17"/>
    <x v="0"/>
    <x v="0"/>
  </r>
  <r>
    <x v="2"/>
    <x v="1"/>
    <x v="0"/>
    <s v="Judith Gray"/>
    <d v="2016-08-24T00:00:00"/>
    <x v="0"/>
    <n v="1"/>
    <n v="45"/>
    <n v="53.35"/>
    <n v="53.35"/>
    <n v="8.3500000000000014"/>
    <x v="1"/>
    <s v="2016"/>
    <n v="33"/>
    <x v="1"/>
    <x v="0"/>
  </r>
  <r>
    <x v="0"/>
    <x v="6"/>
    <x v="0"/>
    <s v="Janice Ford"/>
    <d v="2016-08-24T00:00:00"/>
    <x v="2"/>
    <n v="2"/>
    <n v="10"/>
    <n v="12.42"/>
    <n v="24.84"/>
    <n v="4.84"/>
    <x v="1"/>
    <s v="2016"/>
    <n v="18"/>
    <x v="0"/>
    <x v="0"/>
  </r>
  <r>
    <x v="3"/>
    <x v="7"/>
    <x v="1"/>
    <s v="Craig Lewis"/>
    <d v="2016-08-25T00:00:00"/>
    <x v="2"/>
    <n v="2"/>
    <n v="10"/>
    <n v="12.42"/>
    <n v="24.84"/>
    <n v="4.84"/>
    <x v="1"/>
    <s v="2016"/>
    <n v="20"/>
    <x v="1"/>
    <x v="0"/>
  </r>
  <r>
    <x v="2"/>
    <x v="2"/>
    <x v="0"/>
    <s v="Howard Adams"/>
    <d v="2016-08-25T00:00:00"/>
    <x v="2"/>
    <n v="9"/>
    <n v="10"/>
    <n v="12.42"/>
    <n v="111.78"/>
    <n v="21.78"/>
    <x v="1"/>
    <s v="2016"/>
    <n v="37"/>
    <x v="1"/>
    <x v="0"/>
  </r>
  <r>
    <x v="3"/>
    <x v="3"/>
    <x v="1"/>
    <s v="Jason Jackson"/>
    <d v="2016-08-25T00:00:00"/>
    <x v="2"/>
    <n v="10"/>
    <n v="10"/>
    <n v="12.42"/>
    <n v="124.2"/>
    <n v="24.200000000000003"/>
    <x v="1"/>
    <s v="2016"/>
    <n v="29"/>
    <x v="0"/>
    <x v="0"/>
  </r>
  <r>
    <x v="4"/>
    <x v="5"/>
    <x v="1"/>
    <s v="Norma West"/>
    <d v="2016-08-25T00:00:00"/>
    <x v="2"/>
    <n v="10"/>
    <n v="10"/>
    <n v="12.42"/>
    <n v="124.2"/>
    <n v="24.200000000000003"/>
    <x v="1"/>
    <s v="2016"/>
    <n v="38"/>
    <x v="0"/>
    <x v="0"/>
  </r>
  <r>
    <x v="1"/>
    <x v="1"/>
    <x v="0"/>
    <s v="Eric Ellis"/>
    <d v="2016-08-25T00:00:00"/>
    <x v="0"/>
    <n v="2"/>
    <n v="45"/>
    <n v="53.35"/>
    <n v="106.7"/>
    <n v="16.700000000000003"/>
    <x v="1"/>
    <s v="2016"/>
    <n v="25"/>
    <x v="0"/>
    <x v="0"/>
  </r>
  <r>
    <x v="0"/>
    <x v="0"/>
    <x v="0"/>
    <s v="Christopher Oliver"/>
    <d v="2016-08-25T00:00:00"/>
    <x v="2"/>
    <n v="2"/>
    <n v="10"/>
    <n v="12.42"/>
    <n v="24.84"/>
    <n v="4.84"/>
    <x v="1"/>
    <s v="2016"/>
    <n v="43"/>
    <x v="1"/>
    <x v="0"/>
  </r>
  <r>
    <x v="2"/>
    <x v="2"/>
    <x v="0"/>
    <s v="Ryan Alvarez"/>
    <d v="2016-08-25T00:00:00"/>
    <x v="1"/>
    <n v="9"/>
    <n v="15"/>
    <n v="16.32"/>
    <n v="146.88"/>
    <n v="11.879999999999995"/>
    <x v="1"/>
    <s v="2016"/>
    <n v="17"/>
    <x v="1"/>
    <x v="0"/>
  </r>
  <r>
    <x v="4"/>
    <x v="3"/>
    <x v="1"/>
    <s v="Craig Thomas"/>
    <d v="2016-08-25T00:00:00"/>
    <x v="0"/>
    <n v="4"/>
    <n v="45"/>
    <n v="53.35"/>
    <n v="213.4"/>
    <n v="33.400000000000006"/>
    <x v="1"/>
    <s v="2016"/>
    <n v="26"/>
    <x v="0"/>
    <x v="0"/>
  </r>
  <r>
    <x v="0"/>
    <x v="0"/>
    <x v="0"/>
    <s v="Kimberly Morris"/>
    <d v="2016-08-25T00:00:00"/>
    <x v="2"/>
    <n v="6"/>
    <n v="10"/>
    <n v="12.42"/>
    <n v="74.52"/>
    <n v="14.519999999999996"/>
    <x v="1"/>
    <s v="2016"/>
    <n v="40"/>
    <x v="0"/>
    <x v="0"/>
  </r>
  <r>
    <x v="0"/>
    <x v="6"/>
    <x v="0"/>
    <s v="Nicholas Ward"/>
    <d v="2016-08-25T00:00:00"/>
    <x v="2"/>
    <n v="1"/>
    <n v="10"/>
    <n v="12.42"/>
    <n v="12.42"/>
    <n v="2.42"/>
    <x v="1"/>
    <s v="2016"/>
    <n v="24"/>
    <x v="1"/>
    <x v="0"/>
  </r>
  <r>
    <x v="2"/>
    <x v="0"/>
    <x v="0"/>
    <s v="Louis Marshall"/>
    <d v="2016-08-26T00:00:00"/>
    <x v="0"/>
    <n v="3"/>
    <n v="45"/>
    <n v="53.35"/>
    <n v="160.05000000000001"/>
    <n v="25.050000000000011"/>
    <x v="1"/>
    <s v="2016"/>
    <n v="32"/>
    <x v="1"/>
    <x v="0"/>
  </r>
  <r>
    <x v="3"/>
    <x v="4"/>
    <x v="1"/>
    <s v="Craig Brooks"/>
    <d v="2016-08-26T00:00:00"/>
    <x v="2"/>
    <n v="4"/>
    <n v="10"/>
    <n v="12.42"/>
    <n v="49.68"/>
    <n v="9.68"/>
    <x v="1"/>
    <s v="2016"/>
    <n v="18"/>
    <x v="1"/>
    <x v="0"/>
  </r>
  <r>
    <x v="1"/>
    <x v="2"/>
    <x v="0"/>
    <s v="Jennifer Reyes"/>
    <d v="2016-08-26T00:00:00"/>
    <x v="0"/>
    <n v="3"/>
    <n v="45"/>
    <n v="53.35"/>
    <n v="160.05000000000001"/>
    <n v="25.050000000000011"/>
    <x v="1"/>
    <s v="2016"/>
    <n v="33"/>
    <x v="0"/>
    <x v="0"/>
  </r>
  <r>
    <x v="1"/>
    <x v="0"/>
    <x v="0"/>
    <s v="Randy Burton"/>
    <d v="2016-08-26T00:00:00"/>
    <x v="1"/>
    <n v="7"/>
    <n v="15"/>
    <n v="16.32"/>
    <n v="114.24000000000001"/>
    <n v="9.2400000000000091"/>
    <x v="1"/>
    <s v="2016"/>
    <n v="19"/>
    <x v="1"/>
    <x v="0"/>
  </r>
  <r>
    <x v="4"/>
    <x v="3"/>
    <x v="1"/>
    <s v="Marilyn Carpenter"/>
    <d v="2016-08-26T00:00:00"/>
    <x v="1"/>
    <n v="2"/>
    <n v="15"/>
    <n v="16.32"/>
    <n v="32.64"/>
    <n v="2.6400000000000006"/>
    <x v="1"/>
    <s v="2016"/>
    <n v="29"/>
    <x v="0"/>
    <x v="0"/>
  </r>
  <r>
    <x v="2"/>
    <x v="0"/>
    <x v="0"/>
    <s v="Mark Alexander"/>
    <d v="2016-08-26T00:00:00"/>
    <x v="2"/>
    <n v="10"/>
    <n v="10"/>
    <n v="12.42"/>
    <n v="124.2"/>
    <n v="24.200000000000003"/>
    <x v="1"/>
    <s v="2016"/>
    <n v="34"/>
    <x v="1"/>
    <x v="0"/>
  </r>
  <r>
    <x v="2"/>
    <x v="0"/>
    <x v="0"/>
    <s v="Roger Freeman"/>
    <d v="2016-08-26T00:00:00"/>
    <x v="2"/>
    <n v="5"/>
    <n v="10"/>
    <n v="12.42"/>
    <n v="62.1"/>
    <n v="12.100000000000001"/>
    <x v="1"/>
    <s v="2016"/>
    <n v="17"/>
    <x v="0"/>
    <x v="0"/>
  </r>
  <r>
    <x v="3"/>
    <x v="5"/>
    <x v="1"/>
    <s v="Kelly Wagner"/>
    <d v="2016-08-26T00:00:00"/>
    <x v="3"/>
    <n v="8"/>
    <n v="15"/>
    <n v="17.829999999999998"/>
    <n v="142.63999999999999"/>
    <n v="22.639999999999986"/>
    <x v="1"/>
    <s v="2016"/>
    <n v="25"/>
    <x v="0"/>
    <x v="0"/>
  </r>
  <r>
    <x v="0"/>
    <x v="0"/>
    <x v="0"/>
    <s v="Edward Cooper"/>
    <d v="2016-08-27T00:00:00"/>
    <x v="2"/>
    <n v="10"/>
    <n v="10"/>
    <n v="12.42"/>
    <n v="124.2"/>
    <n v="24.200000000000003"/>
    <x v="1"/>
    <s v="2016"/>
    <n v="41"/>
    <x v="0"/>
    <x v="0"/>
  </r>
  <r>
    <x v="0"/>
    <x v="0"/>
    <x v="0"/>
    <s v="Lillian Wood"/>
    <d v="2016-08-27T00:00:00"/>
    <x v="1"/>
    <n v="8"/>
    <n v="15"/>
    <n v="16.32"/>
    <n v="130.56"/>
    <n v="10.560000000000002"/>
    <x v="1"/>
    <s v="2016"/>
    <n v="34"/>
    <x v="1"/>
    <x v="0"/>
  </r>
  <r>
    <x v="3"/>
    <x v="3"/>
    <x v="1"/>
    <s v="Annie Hughes"/>
    <d v="2016-08-27T00:00:00"/>
    <x v="1"/>
    <n v="3"/>
    <n v="15"/>
    <n v="16.32"/>
    <n v="48.96"/>
    <n v="3.9600000000000009"/>
    <x v="1"/>
    <s v="2016"/>
    <n v="29"/>
    <x v="0"/>
    <x v="0"/>
  </r>
  <r>
    <x v="0"/>
    <x v="2"/>
    <x v="0"/>
    <s v="Amy Carr"/>
    <d v="2016-08-27T00:00:00"/>
    <x v="3"/>
    <n v="3"/>
    <n v="15"/>
    <n v="17.829999999999998"/>
    <n v="53.489999999999995"/>
    <n v="8.4899999999999949"/>
    <x v="1"/>
    <s v="2016"/>
    <n v="25"/>
    <x v="1"/>
    <x v="0"/>
  </r>
  <r>
    <x v="4"/>
    <x v="4"/>
    <x v="1"/>
    <s v="Teresa Payne"/>
    <d v="2016-08-27T00:00:00"/>
    <x v="3"/>
    <n v="9"/>
    <n v="15"/>
    <n v="17.829999999999998"/>
    <n v="160.46999999999997"/>
    <n v="25.46999999999997"/>
    <x v="1"/>
    <s v="2016"/>
    <n v="23"/>
    <x v="0"/>
    <x v="0"/>
  </r>
  <r>
    <x v="3"/>
    <x v="3"/>
    <x v="1"/>
    <s v="Gloria Morris"/>
    <d v="2016-08-27T00:00:00"/>
    <x v="0"/>
    <n v="1"/>
    <n v="45"/>
    <n v="53.35"/>
    <n v="53.35"/>
    <n v="8.3500000000000014"/>
    <x v="1"/>
    <s v="2016"/>
    <n v="36"/>
    <x v="0"/>
    <x v="0"/>
  </r>
  <r>
    <x v="0"/>
    <x v="0"/>
    <x v="0"/>
    <s v="Janet Freeman"/>
    <d v="2016-08-27T00:00:00"/>
    <x v="0"/>
    <n v="5"/>
    <n v="45"/>
    <n v="53.35"/>
    <n v="266.75"/>
    <n v="41.75"/>
    <x v="1"/>
    <s v="2016"/>
    <n v="25"/>
    <x v="1"/>
    <x v="0"/>
  </r>
  <r>
    <x v="2"/>
    <x v="2"/>
    <x v="0"/>
    <s v="Joseph Bishop"/>
    <d v="2016-08-27T00:00:00"/>
    <x v="2"/>
    <n v="3"/>
    <n v="10"/>
    <n v="12.42"/>
    <n v="37.26"/>
    <n v="7.259999999999998"/>
    <x v="1"/>
    <s v="2016"/>
    <n v="42"/>
    <x v="1"/>
    <x v="0"/>
  </r>
  <r>
    <x v="1"/>
    <x v="0"/>
    <x v="0"/>
    <s v="Joe Ryan"/>
    <d v="2016-08-27T00:00:00"/>
    <x v="2"/>
    <n v="4"/>
    <n v="10"/>
    <n v="12.42"/>
    <n v="49.68"/>
    <n v="9.68"/>
    <x v="1"/>
    <s v="2016"/>
    <n v="32"/>
    <x v="0"/>
    <x v="0"/>
  </r>
  <r>
    <x v="0"/>
    <x v="1"/>
    <x v="0"/>
    <s v="Ruby Evans"/>
    <d v="2016-08-27T00:00:00"/>
    <x v="2"/>
    <n v="3"/>
    <n v="10"/>
    <n v="12.42"/>
    <n v="37.26"/>
    <n v="7.259999999999998"/>
    <x v="1"/>
    <s v="2016"/>
    <n v="32"/>
    <x v="1"/>
    <x v="0"/>
  </r>
  <r>
    <x v="0"/>
    <x v="2"/>
    <x v="0"/>
    <s v="Carl Howard"/>
    <d v="2016-08-27T00:00:00"/>
    <x v="1"/>
    <n v="5"/>
    <n v="15"/>
    <n v="16.32"/>
    <n v="81.599999999999994"/>
    <n v="6.5999999999999943"/>
    <x v="1"/>
    <s v="2016"/>
    <n v="38"/>
    <x v="1"/>
    <x v="0"/>
  </r>
  <r>
    <x v="3"/>
    <x v="4"/>
    <x v="1"/>
    <s v="Gloria Oliver"/>
    <d v="2016-08-27T00:00:00"/>
    <x v="3"/>
    <n v="5"/>
    <n v="15"/>
    <n v="17.829999999999998"/>
    <n v="89.149999999999991"/>
    <n v="14.149999999999991"/>
    <x v="1"/>
    <s v="2016"/>
    <n v="17"/>
    <x v="0"/>
    <x v="0"/>
  </r>
  <r>
    <x v="0"/>
    <x v="2"/>
    <x v="0"/>
    <s v="Roger Gomez"/>
    <d v="2016-08-27T00:00:00"/>
    <x v="2"/>
    <n v="7"/>
    <n v="10"/>
    <n v="12.42"/>
    <n v="86.94"/>
    <n v="16.939999999999998"/>
    <x v="1"/>
    <s v="2016"/>
    <n v="28"/>
    <x v="0"/>
    <x v="0"/>
  </r>
  <r>
    <x v="3"/>
    <x v="7"/>
    <x v="1"/>
    <s v="Peter Bishop"/>
    <d v="2016-08-27T00:00:00"/>
    <x v="1"/>
    <n v="6"/>
    <n v="15"/>
    <n v="16.32"/>
    <n v="97.92"/>
    <n v="7.9200000000000017"/>
    <x v="1"/>
    <s v="2016"/>
    <n v="38"/>
    <x v="1"/>
    <x v="0"/>
  </r>
  <r>
    <x v="2"/>
    <x v="2"/>
    <x v="0"/>
    <s v="Matthew Berry"/>
    <d v="2016-08-27T00:00:00"/>
    <x v="0"/>
    <n v="10"/>
    <n v="45"/>
    <n v="53.35"/>
    <n v="533.5"/>
    <n v="83.5"/>
    <x v="1"/>
    <s v="2016"/>
    <n v="30"/>
    <x v="0"/>
    <x v="0"/>
  </r>
  <r>
    <x v="2"/>
    <x v="0"/>
    <x v="0"/>
    <s v="Nancy Stephens"/>
    <d v="2016-08-28T00:00:00"/>
    <x v="2"/>
    <n v="1"/>
    <n v="10"/>
    <n v="12.42"/>
    <n v="12.42"/>
    <n v="2.42"/>
    <x v="1"/>
    <s v="2016"/>
    <n v="42"/>
    <x v="1"/>
    <x v="0"/>
  </r>
  <r>
    <x v="4"/>
    <x v="5"/>
    <x v="1"/>
    <s v="Joan Robinson"/>
    <d v="2016-08-28T00:00:00"/>
    <x v="3"/>
    <n v="9"/>
    <n v="15"/>
    <n v="17.829999999999998"/>
    <n v="160.46999999999997"/>
    <n v="25.46999999999997"/>
    <x v="1"/>
    <s v="2016"/>
    <n v="38"/>
    <x v="1"/>
    <x v="0"/>
  </r>
  <r>
    <x v="0"/>
    <x v="2"/>
    <x v="0"/>
    <s v="Wanda Cole"/>
    <d v="2016-08-28T00:00:00"/>
    <x v="2"/>
    <n v="4"/>
    <n v="10"/>
    <n v="12.42"/>
    <n v="49.68"/>
    <n v="9.68"/>
    <x v="1"/>
    <s v="2016"/>
    <n v="24"/>
    <x v="0"/>
    <x v="0"/>
  </r>
  <r>
    <x v="0"/>
    <x v="1"/>
    <x v="0"/>
    <s v="Rachel Larson"/>
    <d v="2016-08-28T00:00:00"/>
    <x v="2"/>
    <n v="4"/>
    <n v="10"/>
    <n v="12.42"/>
    <n v="49.68"/>
    <n v="9.68"/>
    <x v="1"/>
    <s v="2016"/>
    <n v="43"/>
    <x v="0"/>
    <x v="0"/>
  </r>
  <r>
    <x v="0"/>
    <x v="6"/>
    <x v="0"/>
    <s v="Maria Long"/>
    <d v="2016-08-28T00:00:00"/>
    <x v="0"/>
    <n v="8"/>
    <n v="45"/>
    <n v="53.35"/>
    <n v="426.8"/>
    <n v="66.800000000000011"/>
    <x v="1"/>
    <s v="2016"/>
    <n v="17"/>
    <x v="1"/>
    <x v="0"/>
  </r>
  <r>
    <x v="4"/>
    <x v="5"/>
    <x v="1"/>
    <s v="Helen Diaz"/>
    <d v="2016-08-28T00:00:00"/>
    <x v="0"/>
    <n v="3"/>
    <n v="45"/>
    <n v="53.35"/>
    <n v="160.05000000000001"/>
    <n v="25.050000000000011"/>
    <x v="1"/>
    <s v="2016"/>
    <n v="19"/>
    <x v="0"/>
    <x v="0"/>
  </r>
  <r>
    <x v="0"/>
    <x v="0"/>
    <x v="0"/>
    <s v="Peter Gilbert"/>
    <d v="2016-08-29T00:00:00"/>
    <x v="0"/>
    <n v="8"/>
    <n v="45"/>
    <n v="53.35"/>
    <n v="426.8"/>
    <n v="66.800000000000011"/>
    <x v="1"/>
    <s v="2016"/>
    <n v="31"/>
    <x v="0"/>
    <x v="0"/>
  </r>
  <r>
    <x v="0"/>
    <x v="6"/>
    <x v="0"/>
    <s v="Alan Dean"/>
    <d v="2016-08-29T00:00:00"/>
    <x v="2"/>
    <n v="7"/>
    <n v="10"/>
    <n v="12.42"/>
    <n v="86.94"/>
    <n v="16.939999999999998"/>
    <x v="1"/>
    <s v="2016"/>
    <n v="35"/>
    <x v="0"/>
    <x v="0"/>
  </r>
  <r>
    <x v="3"/>
    <x v="3"/>
    <x v="1"/>
    <s v="Stephen Murray"/>
    <d v="2016-08-29T00:00:00"/>
    <x v="2"/>
    <n v="6"/>
    <n v="10"/>
    <n v="12.42"/>
    <n v="74.52"/>
    <n v="14.519999999999996"/>
    <x v="1"/>
    <s v="2016"/>
    <n v="33"/>
    <x v="1"/>
    <x v="0"/>
  </r>
  <r>
    <x v="0"/>
    <x v="2"/>
    <x v="0"/>
    <s v="Carl Howard"/>
    <d v="2016-08-29T00:00:00"/>
    <x v="2"/>
    <n v="9"/>
    <n v="10"/>
    <n v="12.42"/>
    <n v="111.78"/>
    <n v="21.78"/>
    <x v="1"/>
    <s v="2016"/>
    <n v="41"/>
    <x v="0"/>
    <x v="0"/>
  </r>
  <r>
    <x v="4"/>
    <x v="3"/>
    <x v="1"/>
    <s v="Ernest Carter"/>
    <d v="2016-08-29T00:00:00"/>
    <x v="2"/>
    <n v="8"/>
    <n v="10"/>
    <n v="12.42"/>
    <n v="99.36"/>
    <n v="19.36"/>
    <x v="1"/>
    <s v="2016"/>
    <n v="21"/>
    <x v="1"/>
    <x v="0"/>
  </r>
  <r>
    <x v="3"/>
    <x v="4"/>
    <x v="1"/>
    <s v="Jeremy Diaz"/>
    <d v="2016-08-29T00:00:00"/>
    <x v="0"/>
    <n v="6"/>
    <n v="45"/>
    <n v="53.35"/>
    <n v="320.10000000000002"/>
    <n v="50.100000000000023"/>
    <x v="1"/>
    <s v="2016"/>
    <n v="31"/>
    <x v="0"/>
    <x v="0"/>
  </r>
  <r>
    <x v="0"/>
    <x v="2"/>
    <x v="0"/>
    <s v="Shirley Rivera"/>
    <d v="2016-08-29T00:00:00"/>
    <x v="0"/>
    <n v="2"/>
    <n v="45"/>
    <n v="53.35"/>
    <n v="106.7"/>
    <n v="16.700000000000003"/>
    <x v="1"/>
    <s v="2016"/>
    <n v="33"/>
    <x v="0"/>
    <x v="0"/>
  </r>
  <r>
    <x v="4"/>
    <x v="4"/>
    <x v="1"/>
    <s v="Henry Stanley"/>
    <d v="2016-08-29T00:00:00"/>
    <x v="2"/>
    <n v="4"/>
    <n v="10"/>
    <n v="12.42"/>
    <n v="49.68"/>
    <n v="9.68"/>
    <x v="1"/>
    <s v="2016"/>
    <n v="28"/>
    <x v="1"/>
    <x v="0"/>
  </r>
  <r>
    <x v="0"/>
    <x v="2"/>
    <x v="0"/>
    <s v="Douglas Duncan"/>
    <d v="2016-08-29T00:00:00"/>
    <x v="3"/>
    <n v="4"/>
    <n v="15"/>
    <n v="17.829999999999998"/>
    <n v="71.319999999999993"/>
    <n v="11.319999999999993"/>
    <x v="1"/>
    <s v="2016"/>
    <n v="23"/>
    <x v="0"/>
    <x v="0"/>
  </r>
  <r>
    <x v="0"/>
    <x v="0"/>
    <x v="0"/>
    <s v="Anne Fisher"/>
    <d v="2016-08-29T00:00:00"/>
    <x v="2"/>
    <n v="2"/>
    <n v="10"/>
    <n v="12.42"/>
    <n v="24.84"/>
    <n v="4.84"/>
    <x v="1"/>
    <s v="2016"/>
    <n v="45"/>
    <x v="0"/>
    <x v="0"/>
  </r>
  <r>
    <x v="2"/>
    <x v="0"/>
    <x v="0"/>
    <s v="Ashley Spencer"/>
    <d v="2016-08-29T00:00:00"/>
    <x v="2"/>
    <n v="4"/>
    <n v="10"/>
    <n v="12.42"/>
    <n v="49.68"/>
    <n v="9.68"/>
    <x v="1"/>
    <s v="2016"/>
    <n v="17"/>
    <x v="0"/>
    <x v="0"/>
  </r>
  <r>
    <x v="3"/>
    <x v="3"/>
    <x v="1"/>
    <s v="Emily Matthews"/>
    <d v="2016-08-29T00:00:00"/>
    <x v="1"/>
    <n v="4"/>
    <n v="15"/>
    <n v="16.32"/>
    <n v="65.28"/>
    <n v="5.2800000000000011"/>
    <x v="1"/>
    <s v="2016"/>
    <n v="34"/>
    <x v="0"/>
    <x v="0"/>
  </r>
  <r>
    <x v="2"/>
    <x v="2"/>
    <x v="0"/>
    <s v="Steven Miller"/>
    <d v="2016-08-29T00:00:00"/>
    <x v="3"/>
    <n v="9"/>
    <n v="15"/>
    <n v="17.829999999999998"/>
    <n v="160.46999999999997"/>
    <n v="25.46999999999997"/>
    <x v="1"/>
    <s v="2016"/>
    <n v="44"/>
    <x v="0"/>
    <x v="0"/>
  </r>
  <r>
    <x v="2"/>
    <x v="0"/>
    <x v="0"/>
    <s v="Joan Thompson"/>
    <d v="2016-08-29T00:00:00"/>
    <x v="3"/>
    <n v="2"/>
    <n v="15"/>
    <n v="17.829999999999998"/>
    <n v="35.659999999999997"/>
    <n v="5.6599999999999966"/>
    <x v="1"/>
    <s v="2016"/>
    <n v="20"/>
    <x v="1"/>
    <x v="0"/>
  </r>
  <r>
    <x v="0"/>
    <x v="6"/>
    <x v="0"/>
    <s v="Lois Baker"/>
    <d v="2016-08-29T00:00:00"/>
    <x v="3"/>
    <n v="6"/>
    <n v="15"/>
    <n v="17.829999999999998"/>
    <n v="106.97999999999999"/>
    <n v="16.97999999999999"/>
    <x v="1"/>
    <s v="2016"/>
    <n v="20"/>
    <x v="1"/>
    <x v="0"/>
  </r>
  <r>
    <x v="0"/>
    <x v="2"/>
    <x v="0"/>
    <s v="Harold Schmidt"/>
    <d v="2016-08-29T00:00:00"/>
    <x v="2"/>
    <n v="10"/>
    <n v="10"/>
    <n v="12.42"/>
    <n v="124.2"/>
    <n v="24.200000000000003"/>
    <x v="1"/>
    <s v="2016"/>
    <n v="23"/>
    <x v="1"/>
    <x v="0"/>
  </r>
  <r>
    <x v="3"/>
    <x v="4"/>
    <x v="1"/>
    <s v="Rose Moreno"/>
    <d v="2016-08-29T00:00:00"/>
    <x v="0"/>
    <n v="6"/>
    <n v="45"/>
    <n v="53.35"/>
    <n v="320.10000000000002"/>
    <n v="50.100000000000023"/>
    <x v="1"/>
    <s v="2016"/>
    <n v="35"/>
    <x v="0"/>
    <x v="0"/>
  </r>
  <r>
    <x v="0"/>
    <x v="6"/>
    <x v="0"/>
    <s v="Janice Ford"/>
    <d v="2016-08-29T00:00:00"/>
    <x v="2"/>
    <n v="4"/>
    <n v="10"/>
    <n v="12.42"/>
    <n v="49.68"/>
    <n v="9.68"/>
    <x v="1"/>
    <s v="2016"/>
    <n v="39"/>
    <x v="0"/>
    <x v="0"/>
  </r>
  <r>
    <x v="0"/>
    <x v="0"/>
    <x v="0"/>
    <s v="Nancy Stephens"/>
    <d v="2016-08-30T00:00:00"/>
    <x v="2"/>
    <n v="5"/>
    <n v="10"/>
    <n v="12.42"/>
    <n v="62.1"/>
    <n v="12.100000000000001"/>
    <x v="1"/>
    <s v="2016"/>
    <n v="20"/>
    <x v="0"/>
    <x v="0"/>
  </r>
  <r>
    <x v="3"/>
    <x v="3"/>
    <x v="1"/>
    <s v="Ruth Day"/>
    <d v="2016-08-30T00:00:00"/>
    <x v="2"/>
    <n v="1"/>
    <n v="10"/>
    <n v="12.42"/>
    <n v="12.42"/>
    <n v="2.42"/>
    <x v="1"/>
    <s v="2016"/>
    <n v="36"/>
    <x v="1"/>
    <x v="0"/>
  </r>
  <r>
    <x v="0"/>
    <x v="2"/>
    <x v="0"/>
    <s v="Jean Torres"/>
    <d v="2016-08-30T00:00:00"/>
    <x v="3"/>
    <n v="10"/>
    <n v="15"/>
    <n v="17.829999999999998"/>
    <n v="178.29999999999998"/>
    <n v="28.299999999999983"/>
    <x v="1"/>
    <s v="2016"/>
    <n v="35"/>
    <x v="1"/>
    <x v="0"/>
  </r>
  <r>
    <x v="2"/>
    <x v="6"/>
    <x v="0"/>
    <s v="Henry Cox"/>
    <d v="2016-08-30T00:00:00"/>
    <x v="2"/>
    <n v="4"/>
    <n v="10"/>
    <n v="12.42"/>
    <n v="49.68"/>
    <n v="9.68"/>
    <x v="1"/>
    <s v="2016"/>
    <n v="27"/>
    <x v="1"/>
    <x v="0"/>
  </r>
  <r>
    <x v="3"/>
    <x v="5"/>
    <x v="1"/>
    <s v="Joshua Baker"/>
    <d v="2016-08-30T00:00:00"/>
    <x v="3"/>
    <n v="8"/>
    <n v="15"/>
    <n v="17.829999999999998"/>
    <n v="142.63999999999999"/>
    <n v="22.639999999999986"/>
    <x v="1"/>
    <s v="2016"/>
    <n v="28"/>
    <x v="0"/>
    <x v="0"/>
  </r>
  <r>
    <x v="0"/>
    <x v="2"/>
    <x v="0"/>
    <s v="Antonio Hunter"/>
    <d v="2016-08-30T00:00:00"/>
    <x v="0"/>
    <n v="5"/>
    <n v="45"/>
    <n v="53.35"/>
    <n v="266.75"/>
    <n v="41.75"/>
    <x v="1"/>
    <s v="2016"/>
    <n v="33"/>
    <x v="0"/>
    <x v="0"/>
  </r>
  <r>
    <x v="3"/>
    <x v="4"/>
    <x v="1"/>
    <s v="Joseph Reynolds"/>
    <d v="2016-08-30T00:00:00"/>
    <x v="2"/>
    <n v="5"/>
    <n v="10"/>
    <n v="12.42"/>
    <n v="62.1"/>
    <n v="12.100000000000001"/>
    <x v="1"/>
    <s v="2016"/>
    <n v="40"/>
    <x v="0"/>
    <x v="0"/>
  </r>
  <r>
    <x v="2"/>
    <x v="2"/>
    <x v="0"/>
    <s v="Kevin Barnes"/>
    <d v="2016-08-30T00:00:00"/>
    <x v="3"/>
    <n v="3"/>
    <n v="15"/>
    <n v="17.829999999999998"/>
    <n v="53.489999999999995"/>
    <n v="8.4899999999999949"/>
    <x v="1"/>
    <s v="2016"/>
    <n v="25"/>
    <x v="0"/>
    <x v="0"/>
  </r>
  <r>
    <x v="2"/>
    <x v="2"/>
    <x v="0"/>
    <s v="Kenneth Nelson"/>
    <d v="2016-08-31T00:00:00"/>
    <x v="2"/>
    <n v="3"/>
    <n v="10"/>
    <n v="12.42"/>
    <n v="37.26"/>
    <n v="7.259999999999998"/>
    <x v="1"/>
    <s v="2016"/>
    <n v="44"/>
    <x v="1"/>
    <x v="0"/>
  </r>
  <r>
    <x v="3"/>
    <x v="5"/>
    <x v="1"/>
    <s v="Robin Murphy"/>
    <d v="2016-08-31T00:00:00"/>
    <x v="3"/>
    <n v="6"/>
    <n v="15"/>
    <n v="17.829999999999998"/>
    <n v="106.97999999999999"/>
    <n v="16.97999999999999"/>
    <x v="1"/>
    <s v="2016"/>
    <n v="43"/>
    <x v="1"/>
    <x v="0"/>
  </r>
  <r>
    <x v="3"/>
    <x v="4"/>
    <x v="1"/>
    <s v="Alan Cole"/>
    <d v="2016-08-31T00:00:00"/>
    <x v="1"/>
    <n v="7"/>
    <n v="15"/>
    <n v="16.32"/>
    <n v="114.24000000000001"/>
    <n v="9.2400000000000091"/>
    <x v="1"/>
    <s v="2016"/>
    <n v="21"/>
    <x v="0"/>
    <x v="0"/>
  </r>
  <r>
    <x v="1"/>
    <x v="2"/>
    <x v="0"/>
    <s v="Frances Lane"/>
    <d v="2016-08-31T00:00:00"/>
    <x v="0"/>
    <n v="2"/>
    <n v="45"/>
    <n v="53.35"/>
    <n v="106.7"/>
    <n v="16.700000000000003"/>
    <x v="1"/>
    <s v="2016"/>
    <n v="30"/>
    <x v="1"/>
    <x v="0"/>
  </r>
  <r>
    <x v="0"/>
    <x v="2"/>
    <x v="0"/>
    <s v="Eugene Hughes"/>
    <d v="2016-08-31T00:00:00"/>
    <x v="2"/>
    <n v="7"/>
    <n v="10"/>
    <n v="12.42"/>
    <n v="86.94"/>
    <n v="16.939999999999998"/>
    <x v="1"/>
    <s v="2016"/>
    <n v="29"/>
    <x v="1"/>
    <x v="0"/>
  </r>
  <r>
    <x v="1"/>
    <x v="0"/>
    <x v="0"/>
    <s v="Nicholas Howell"/>
    <d v="2016-08-31T00:00:00"/>
    <x v="2"/>
    <n v="4"/>
    <n v="10"/>
    <n v="12.42"/>
    <n v="49.68"/>
    <n v="9.68"/>
    <x v="1"/>
    <s v="2016"/>
    <n v="21"/>
    <x v="0"/>
    <x v="0"/>
  </r>
  <r>
    <x v="2"/>
    <x v="1"/>
    <x v="0"/>
    <s v="William Hicks"/>
    <d v="2016-08-31T00:00:00"/>
    <x v="2"/>
    <n v="1"/>
    <n v="10"/>
    <n v="12.42"/>
    <n v="12.42"/>
    <n v="2.42"/>
    <x v="1"/>
    <s v="2016"/>
    <n v="41"/>
    <x v="0"/>
    <x v="0"/>
  </r>
  <r>
    <x v="0"/>
    <x v="1"/>
    <x v="0"/>
    <s v="Chris George"/>
    <d v="2016-08-31T00:00:00"/>
    <x v="2"/>
    <n v="4"/>
    <n v="10"/>
    <n v="12.42"/>
    <n v="49.68"/>
    <n v="9.68"/>
    <x v="1"/>
    <s v="2016"/>
    <n v="31"/>
    <x v="0"/>
    <x v="0"/>
  </r>
  <r>
    <x v="2"/>
    <x v="2"/>
    <x v="0"/>
    <s v="Susan Watkins"/>
    <d v="2016-08-31T00:00:00"/>
    <x v="1"/>
    <n v="9"/>
    <n v="15"/>
    <n v="16.32"/>
    <n v="146.88"/>
    <n v="11.879999999999995"/>
    <x v="1"/>
    <s v="2016"/>
    <n v="21"/>
    <x v="0"/>
    <x v="0"/>
  </r>
  <r>
    <x v="2"/>
    <x v="0"/>
    <x v="0"/>
    <s v="Sandra Hicks"/>
    <d v="2016-08-31T00:00:00"/>
    <x v="0"/>
    <n v="2"/>
    <n v="45"/>
    <n v="53.35"/>
    <n v="106.7"/>
    <n v="16.700000000000003"/>
    <x v="1"/>
    <s v="2016"/>
    <n v="18"/>
    <x v="0"/>
    <x v="0"/>
  </r>
  <r>
    <x v="3"/>
    <x v="4"/>
    <x v="1"/>
    <s v="Michael Cruz"/>
    <d v="2016-08-31T00:00:00"/>
    <x v="3"/>
    <n v="2"/>
    <n v="15"/>
    <n v="17.829999999999998"/>
    <n v="35.659999999999997"/>
    <n v="5.6599999999999966"/>
    <x v="1"/>
    <s v="2016"/>
    <n v="31"/>
    <x v="0"/>
    <x v="0"/>
  </r>
  <r>
    <x v="1"/>
    <x v="2"/>
    <x v="0"/>
    <s v="Frank Murphy"/>
    <d v="2016-08-31T00:00:00"/>
    <x v="3"/>
    <n v="9"/>
    <n v="15"/>
    <n v="17.829999999999998"/>
    <n v="160.46999999999997"/>
    <n v="25.46999999999997"/>
    <x v="1"/>
    <s v="2016"/>
    <n v="28"/>
    <x v="1"/>
    <x v="0"/>
  </r>
  <r>
    <x v="0"/>
    <x v="0"/>
    <x v="0"/>
    <s v="Daniel Morris"/>
    <d v="2016-08-31T00:00:00"/>
    <x v="2"/>
    <n v="4"/>
    <n v="10"/>
    <n v="12.42"/>
    <n v="49.68"/>
    <n v="9.68"/>
    <x v="1"/>
    <s v="2016"/>
    <n v="25"/>
    <x v="1"/>
    <x v="0"/>
  </r>
  <r>
    <x v="0"/>
    <x v="2"/>
    <x v="0"/>
    <s v="Ernest Kelley"/>
    <d v="2016-12-01T00:00:00"/>
    <x v="2"/>
    <n v="5"/>
    <n v="10"/>
    <n v="12.42"/>
    <n v="62.1"/>
    <n v="12.100000000000001"/>
    <x v="2"/>
    <s v="2016"/>
    <n v="23"/>
    <x v="1"/>
    <x v="0"/>
  </r>
  <r>
    <x v="3"/>
    <x v="4"/>
    <x v="1"/>
    <s v="Billy Scott"/>
    <d v="2016-12-01T00:00:00"/>
    <x v="2"/>
    <n v="6"/>
    <n v="10"/>
    <n v="12.42"/>
    <n v="74.52"/>
    <n v="14.519999999999996"/>
    <x v="2"/>
    <s v="2016"/>
    <n v="34"/>
    <x v="0"/>
    <x v="0"/>
  </r>
  <r>
    <x v="0"/>
    <x v="0"/>
    <x v="0"/>
    <s v="Joe Ryan"/>
    <d v="2016-12-01T00:00:00"/>
    <x v="1"/>
    <n v="4"/>
    <n v="15"/>
    <n v="16.32"/>
    <n v="65.28"/>
    <n v="5.2800000000000011"/>
    <x v="2"/>
    <s v="2016"/>
    <n v="18"/>
    <x v="1"/>
    <x v="0"/>
  </r>
  <r>
    <x v="0"/>
    <x v="2"/>
    <x v="0"/>
    <s v="Walter Meyer"/>
    <d v="2016-12-01T00:00:00"/>
    <x v="3"/>
    <n v="7"/>
    <n v="15"/>
    <n v="17.829999999999998"/>
    <n v="124.80999999999999"/>
    <n v="19.809999999999988"/>
    <x v="2"/>
    <s v="2016"/>
    <n v="35"/>
    <x v="1"/>
    <x v="0"/>
  </r>
  <r>
    <x v="3"/>
    <x v="3"/>
    <x v="1"/>
    <s v="Arthur Green"/>
    <d v="2016-12-01T00:00:00"/>
    <x v="3"/>
    <n v="10"/>
    <n v="15"/>
    <n v="17.829999999999998"/>
    <n v="178.29999999999998"/>
    <n v="28.299999999999983"/>
    <x v="2"/>
    <s v="2016"/>
    <n v="43"/>
    <x v="0"/>
    <x v="0"/>
  </r>
  <r>
    <x v="4"/>
    <x v="3"/>
    <x v="1"/>
    <s v="Annie Hunter"/>
    <d v="2016-12-01T00:00:00"/>
    <x v="2"/>
    <n v="5"/>
    <n v="10"/>
    <n v="12.42"/>
    <n v="62.1"/>
    <n v="12.100000000000001"/>
    <x v="2"/>
    <s v="2016"/>
    <n v="39"/>
    <x v="0"/>
    <x v="0"/>
  </r>
  <r>
    <x v="0"/>
    <x v="2"/>
    <x v="0"/>
    <s v="Phillip Young"/>
    <d v="2016-12-01T00:00:00"/>
    <x v="1"/>
    <n v="2"/>
    <n v="15"/>
    <n v="16.32"/>
    <n v="32.64"/>
    <n v="2.6400000000000006"/>
    <x v="2"/>
    <s v="2016"/>
    <n v="23"/>
    <x v="0"/>
    <x v="0"/>
  </r>
  <r>
    <x v="1"/>
    <x v="1"/>
    <x v="0"/>
    <s v="Benjamin Spencer"/>
    <d v="2016-12-01T00:00:00"/>
    <x v="0"/>
    <n v="5"/>
    <n v="45"/>
    <n v="53.35"/>
    <n v="266.75"/>
    <n v="41.75"/>
    <x v="2"/>
    <s v="2016"/>
    <n v="33"/>
    <x v="0"/>
    <x v="0"/>
  </r>
  <r>
    <x v="2"/>
    <x v="0"/>
    <x v="0"/>
    <s v="Edward Cooper"/>
    <d v="2016-12-01T00:00:00"/>
    <x v="3"/>
    <n v="6"/>
    <n v="15"/>
    <n v="17.829999999999998"/>
    <n v="106.97999999999999"/>
    <n v="16.97999999999999"/>
    <x v="2"/>
    <s v="2016"/>
    <n v="38"/>
    <x v="1"/>
    <x v="0"/>
  </r>
  <r>
    <x v="0"/>
    <x v="0"/>
    <x v="0"/>
    <s v="Gerald Phillips"/>
    <d v="2016-12-01T00:00:00"/>
    <x v="0"/>
    <n v="5"/>
    <n v="45"/>
    <n v="53.35"/>
    <n v="266.75"/>
    <n v="41.75"/>
    <x v="2"/>
    <s v="2016"/>
    <n v="17"/>
    <x v="0"/>
    <x v="0"/>
  </r>
  <r>
    <x v="3"/>
    <x v="4"/>
    <x v="1"/>
    <s v="Ruby Taylor"/>
    <d v="2016-12-01T00:00:00"/>
    <x v="2"/>
    <n v="10"/>
    <n v="10"/>
    <n v="12.42"/>
    <n v="124.2"/>
    <n v="24.200000000000003"/>
    <x v="2"/>
    <s v="2016"/>
    <n v="24"/>
    <x v="0"/>
    <x v="0"/>
  </r>
  <r>
    <x v="4"/>
    <x v="3"/>
    <x v="1"/>
    <s v="Ruth Day"/>
    <d v="2016-12-01T00:00:00"/>
    <x v="2"/>
    <n v="9"/>
    <n v="10"/>
    <n v="12.42"/>
    <n v="111.78"/>
    <n v="21.78"/>
    <x v="2"/>
    <s v="2016"/>
    <n v="38"/>
    <x v="0"/>
    <x v="0"/>
  </r>
  <r>
    <x v="3"/>
    <x v="3"/>
    <x v="1"/>
    <s v="Maria Romero"/>
    <d v="2016-12-01T00:00:00"/>
    <x v="2"/>
    <n v="5"/>
    <n v="10"/>
    <n v="12.42"/>
    <n v="62.1"/>
    <n v="12.100000000000001"/>
    <x v="2"/>
    <s v="2016"/>
    <n v="38"/>
    <x v="0"/>
    <x v="0"/>
  </r>
  <r>
    <x v="3"/>
    <x v="7"/>
    <x v="1"/>
    <s v="Kimberly Bennett"/>
    <d v="2016-12-01T00:00:00"/>
    <x v="2"/>
    <n v="1"/>
    <n v="10"/>
    <n v="12.42"/>
    <n v="12.42"/>
    <n v="2.42"/>
    <x v="2"/>
    <s v="2016"/>
    <n v="30"/>
    <x v="0"/>
    <x v="0"/>
  </r>
  <r>
    <x v="0"/>
    <x v="6"/>
    <x v="0"/>
    <s v="Nicholas Ward"/>
    <d v="2016-12-01T00:00:00"/>
    <x v="3"/>
    <n v="5"/>
    <n v="15"/>
    <n v="17.829999999999998"/>
    <n v="89.149999999999991"/>
    <n v="14.149999999999991"/>
    <x v="2"/>
    <s v="2016"/>
    <n v="32"/>
    <x v="0"/>
    <x v="0"/>
  </r>
  <r>
    <x v="4"/>
    <x v="3"/>
    <x v="1"/>
    <s v="Beverly Garcia"/>
    <d v="2016-12-01T00:00:00"/>
    <x v="0"/>
    <n v="10"/>
    <n v="45"/>
    <n v="53.35"/>
    <n v="533.5"/>
    <n v="83.5"/>
    <x v="2"/>
    <s v="2016"/>
    <n v="17"/>
    <x v="1"/>
    <x v="0"/>
  </r>
  <r>
    <x v="1"/>
    <x v="6"/>
    <x v="0"/>
    <s v="Raymond Clark"/>
    <d v="2016-12-01T00:00:00"/>
    <x v="2"/>
    <n v="6"/>
    <n v="10"/>
    <n v="12.42"/>
    <n v="74.52"/>
    <n v="14.519999999999996"/>
    <x v="2"/>
    <s v="2016"/>
    <n v="31"/>
    <x v="0"/>
    <x v="0"/>
  </r>
  <r>
    <x v="0"/>
    <x v="0"/>
    <x v="0"/>
    <s v="Judith Warren"/>
    <d v="2016-12-01T00:00:00"/>
    <x v="0"/>
    <n v="4"/>
    <n v="45"/>
    <n v="53.35"/>
    <n v="213.4"/>
    <n v="33.400000000000006"/>
    <x v="2"/>
    <s v="2016"/>
    <n v="44"/>
    <x v="1"/>
    <x v="0"/>
  </r>
  <r>
    <x v="0"/>
    <x v="2"/>
    <x v="0"/>
    <s v="Lillian Burke"/>
    <d v="2016-12-01T00:00:00"/>
    <x v="0"/>
    <n v="2"/>
    <n v="45"/>
    <n v="53.35"/>
    <n v="106.7"/>
    <n v="16.700000000000003"/>
    <x v="2"/>
    <s v="2016"/>
    <n v="30"/>
    <x v="1"/>
    <x v="0"/>
  </r>
  <r>
    <x v="3"/>
    <x v="5"/>
    <x v="1"/>
    <s v="Nicholas Nguyen"/>
    <d v="2016-12-01T00:00:00"/>
    <x v="0"/>
    <n v="8"/>
    <n v="45"/>
    <n v="53.35"/>
    <n v="426.8"/>
    <n v="66.800000000000011"/>
    <x v="2"/>
    <s v="2016"/>
    <n v="34"/>
    <x v="0"/>
    <x v="0"/>
  </r>
  <r>
    <x v="4"/>
    <x v="3"/>
    <x v="1"/>
    <s v="Harry Hanson"/>
    <d v="2016-12-01T00:00:00"/>
    <x v="2"/>
    <n v="7"/>
    <n v="10"/>
    <n v="12.42"/>
    <n v="86.94"/>
    <n v="16.939999999999998"/>
    <x v="2"/>
    <s v="2016"/>
    <n v="28"/>
    <x v="1"/>
    <x v="0"/>
  </r>
  <r>
    <x v="0"/>
    <x v="2"/>
    <x v="0"/>
    <s v="Andrea King"/>
    <d v="2016-12-01T00:00:00"/>
    <x v="0"/>
    <n v="7"/>
    <n v="45"/>
    <n v="53.35"/>
    <n v="373.45"/>
    <n v="58.449999999999989"/>
    <x v="2"/>
    <s v="2016"/>
    <n v="24"/>
    <x v="0"/>
    <x v="0"/>
  </r>
  <r>
    <x v="0"/>
    <x v="0"/>
    <x v="0"/>
    <s v="Robert Hayes"/>
    <d v="2016-12-01T00:00:00"/>
    <x v="0"/>
    <n v="3"/>
    <n v="45"/>
    <n v="53.35"/>
    <n v="160.05000000000001"/>
    <n v="25.050000000000011"/>
    <x v="2"/>
    <s v="2016"/>
    <n v="37"/>
    <x v="0"/>
    <x v="0"/>
  </r>
  <r>
    <x v="1"/>
    <x v="1"/>
    <x v="0"/>
    <s v="Todd Miller"/>
    <d v="2016-12-01T00:00:00"/>
    <x v="0"/>
    <n v="1"/>
    <n v="45"/>
    <n v="53.35"/>
    <n v="53.35"/>
    <n v="8.3500000000000014"/>
    <x v="2"/>
    <s v="2016"/>
    <n v="28"/>
    <x v="0"/>
    <x v="0"/>
  </r>
  <r>
    <x v="3"/>
    <x v="5"/>
    <x v="1"/>
    <s v="Andrew Adams"/>
    <d v="2016-12-01T00:00:00"/>
    <x v="2"/>
    <n v="8"/>
    <n v="10"/>
    <n v="12.42"/>
    <n v="99.36"/>
    <n v="19.36"/>
    <x v="2"/>
    <s v="2016"/>
    <n v="37"/>
    <x v="0"/>
    <x v="0"/>
  </r>
  <r>
    <x v="1"/>
    <x v="2"/>
    <x v="0"/>
    <s v="Harold Schmidt"/>
    <d v="2016-12-01T00:00:00"/>
    <x v="2"/>
    <n v="1"/>
    <n v="10"/>
    <n v="12.42"/>
    <n v="12.42"/>
    <n v="2.42"/>
    <x v="2"/>
    <s v="2016"/>
    <n v="45"/>
    <x v="1"/>
    <x v="0"/>
  </r>
  <r>
    <x v="0"/>
    <x v="0"/>
    <x v="0"/>
    <s v="Frances Campbell"/>
    <d v="2016-12-01T00:00:00"/>
    <x v="2"/>
    <n v="8"/>
    <n v="10"/>
    <n v="12.42"/>
    <n v="99.36"/>
    <n v="19.36"/>
    <x v="2"/>
    <s v="2016"/>
    <n v="18"/>
    <x v="1"/>
    <x v="0"/>
  </r>
  <r>
    <x v="2"/>
    <x v="2"/>
    <x v="0"/>
    <s v="Louise Rivera"/>
    <d v="2016-12-01T00:00:00"/>
    <x v="0"/>
    <n v="6"/>
    <n v="45"/>
    <n v="53.35"/>
    <n v="320.10000000000002"/>
    <n v="50.100000000000023"/>
    <x v="2"/>
    <s v="2016"/>
    <n v="37"/>
    <x v="0"/>
    <x v="0"/>
  </r>
  <r>
    <x v="4"/>
    <x v="3"/>
    <x v="1"/>
    <s v="Ryan Ramos"/>
    <d v="2016-12-01T00:00:00"/>
    <x v="2"/>
    <n v="5"/>
    <n v="10"/>
    <n v="12.42"/>
    <n v="62.1"/>
    <n v="12.100000000000001"/>
    <x v="2"/>
    <s v="2016"/>
    <n v="37"/>
    <x v="1"/>
    <x v="0"/>
  </r>
  <r>
    <x v="1"/>
    <x v="0"/>
    <x v="0"/>
    <s v="Roy Young"/>
    <d v="2016-12-01T00:00:00"/>
    <x v="3"/>
    <n v="10"/>
    <n v="15"/>
    <n v="17.829999999999998"/>
    <n v="178.29999999999998"/>
    <n v="28.299999999999983"/>
    <x v="2"/>
    <s v="2016"/>
    <n v="19"/>
    <x v="0"/>
    <x v="0"/>
  </r>
  <r>
    <x v="3"/>
    <x v="5"/>
    <x v="1"/>
    <s v="Joan Robinson"/>
    <d v="2016-12-01T00:00:00"/>
    <x v="2"/>
    <n v="9"/>
    <n v="10"/>
    <n v="12.42"/>
    <n v="111.78"/>
    <n v="21.78"/>
    <x v="2"/>
    <s v="2016"/>
    <n v="37"/>
    <x v="1"/>
    <x v="0"/>
  </r>
  <r>
    <x v="3"/>
    <x v="5"/>
    <x v="1"/>
    <s v="Harry Torres"/>
    <d v="2016-12-01T00:00:00"/>
    <x v="0"/>
    <n v="1"/>
    <n v="45"/>
    <n v="53.35"/>
    <n v="53.35"/>
    <n v="8.3500000000000014"/>
    <x v="2"/>
    <s v="2016"/>
    <n v="44"/>
    <x v="0"/>
    <x v="0"/>
  </r>
  <r>
    <x v="0"/>
    <x v="2"/>
    <x v="0"/>
    <s v="Jean Torres"/>
    <d v="2016-12-01T00:00:00"/>
    <x v="2"/>
    <n v="8"/>
    <n v="10"/>
    <n v="12.42"/>
    <n v="99.36"/>
    <n v="19.36"/>
    <x v="2"/>
    <s v="2016"/>
    <n v="45"/>
    <x v="1"/>
    <x v="0"/>
  </r>
  <r>
    <x v="3"/>
    <x v="5"/>
    <x v="1"/>
    <s v="Harry Torres"/>
    <d v="2016-12-02T00:00:00"/>
    <x v="3"/>
    <n v="1"/>
    <n v="15"/>
    <n v="17.829999999999998"/>
    <n v="17.829999999999998"/>
    <n v="2.8299999999999983"/>
    <x v="2"/>
    <s v="2016"/>
    <n v="29"/>
    <x v="1"/>
    <x v="0"/>
  </r>
  <r>
    <x v="0"/>
    <x v="0"/>
    <x v="0"/>
    <s v="Janet Freeman"/>
    <d v="2016-12-02T00:00:00"/>
    <x v="3"/>
    <n v="6"/>
    <n v="15"/>
    <n v="17.829999999999998"/>
    <n v="106.97999999999999"/>
    <n v="16.97999999999999"/>
    <x v="2"/>
    <s v="2016"/>
    <n v="32"/>
    <x v="1"/>
    <x v="0"/>
  </r>
  <r>
    <x v="0"/>
    <x v="6"/>
    <x v="0"/>
    <s v="Jane Watkins"/>
    <d v="2016-12-02T00:00:00"/>
    <x v="1"/>
    <n v="3"/>
    <n v="15"/>
    <n v="16.32"/>
    <n v="48.96"/>
    <n v="3.9600000000000009"/>
    <x v="2"/>
    <s v="2016"/>
    <n v="24"/>
    <x v="1"/>
    <x v="0"/>
  </r>
  <r>
    <x v="3"/>
    <x v="3"/>
    <x v="1"/>
    <s v="Jean Stephens"/>
    <d v="2016-12-02T00:00:00"/>
    <x v="1"/>
    <n v="5"/>
    <n v="15"/>
    <n v="16.32"/>
    <n v="81.599999999999994"/>
    <n v="6.5999999999999943"/>
    <x v="2"/>
    <s v="2016"/>
    <n v="33"/>
    <x v="1"/>
    <x v="0"/>
  </r>
  <r>
    <x v="2"/>
    <x v="0"/>
    <x v="0"/>
    <s v="Kimberly Little"/>
    <d v="2016-12-02T00:00:00"/>
    <x v="0"/>
    <n v="5"/>
    <n v="45"/>
    <n v="53.35"/>
    <n v="266.75"/>
    <n v="41.75"/>
    <x v="2"/>
    <s v="2016"/>
    <n v="26"/>
    <x v="0"/>
    <x v="0"/>
  </r>
  <r>
    <x v="0"/>
    <x v="0"/>
    <x v="0"/>
    <s v="Ashley Spencer"/>
    <d v="2016-12-02T00:00:00"/>
    <x v="0"/>
    <n v="7"/>
    <n v="45"/>
    <n v="53.35"/>
    <n v="373.45"/>
    <n v="58.449999999999989"/>
    <x v="2"/>
    <s v="2016"/>
    <n v="42"/>
    <x v="0"/>
    <x v="0"/>
  </r>
  <r>
    <x v="0"/>
    <x v="1"/>
    <x v="0"/>
    <s v="Amy Olson"/>
    <d v="2016-12-02T00:00:00"/>
    <x v="1"/>
    <n v="9"/>
    <n v="15"/>
    <n v="16.32"/>
    <n v="146.88"/>
    <n v="11.879999999999995"/>
    <x v="2"/>
    <s v="2016"/>
    <n v="30"/>
    <x v="0"/>
    <x v="0"/>
  </r>
  <r>
    <x v="3"/>
    <x v="5"/>
    <x v="1"/>
    <s v="Diane Lewis"/>
    <d v="2016-12-02T00:00:00"/>
    <x v="3"/>
    <n v="1"/>
    <n v="15"/>
    <n v="17.829999999999998"/>
    <n v="17.829999999999998"/>
    <n v="2.8299999999999983"/>
    <x v="2"/>
    <s v="2016"/>
    <n v="35"/>
    <x v="0"/>
    <x v="0"/>
  </r>
  <r>
    <x v="3"/>
    <x v="4"/>
    <x v="1"/>
    <s v="Julie Gonzalez"/>
    <d v="2016-12-02T00:00:00"/>
    <x v="3"/>
    <n v="7"/>
    <n v="15"/>
    <n v="17.829999999999998"/>
    <n v="124.80999999999999"/>
    <n v="19.809999999999988"/>
    <x v="2"/>
    <s v="2016"/>
    <n v="39"/>
    <x v="1"/>
    <x v="0"/>
  </r>
  <r>
    <x v="0"/>
    <x v="0"/>
    <x v="0"/>
    <s v="Kimberly Morris"/>
    <d v="2016-12-02T00:00:00"/>
    <x v="1"/>
    <n v="2"/>
    <n v="15"/>
    <n v="16.32"/>
    <n v="32.64"/>
    <n v="2.6400000000000006"/>
    <x v="2"/>
    <s v="2016"/>
    <n v="20"/>
    <x v="0"/>
    <x v="0"/>
  </r>
  <r>
    <x v="0"/>
    <x v="6"/>
    <x v="0"/>
    <s v="Alan Dean"/>
    <d v="2016-12-02T00:00:00"/>
    <x v="1"/>
    <n v="8"/>
    <n v="15"/>
    <n v="16.32"/>
    <n v="130.56"/>
    <n v="10.560000000000002"/>
    <x v="2"/>
    <s v="2016"/>
    <n v="21"/>
    <x v="1"/>
    <x v="0"/>
  </r>
  <r>
    <x v="2"/>
    <x v="2"/>
    <x v="0"/>
    <s v="Bobby Mitchell"/>
    <d v="2016-12-02T00:00:00"/>
    <x v="0"/>
    <n v="9"/>
    <n v="45"/>
    <n v="53.35"/>
    <n v="480.15000000000003"/>
    <n v="75.150000000000034"/>
    <x v="2"/>
    <s v="2016"/>
    <n v="37"/>
    <x v="1"/>
    <x v="0"/>
  </r>
  <r>
    <x v="0"/>
    <x v="2"/>
    <x v="0"/>
    <s v="Sean Carr"/>
    <d v="2016-12-02T00:00:00"/>
    <x v="3"/>
    <n v="7"/>
    <n v="15"/>
    <n v="17.829999999999998"/>
    <n v="124.80999999999999"/>
    <n v="19.809999999999988"/>
    <x v="2"/>
    <s v="2016"/>
    <n v="18"/>
    <x v="0"/>
    <x v="0"/>
  </r>
  <r>
    <x v="4"/>
    <x v="3"/>
    <x v="1"/>
    <s v="Ruth Day"/>
    <d v="2016-12-02T00:00:00"/>
    <x v="2"/>
    <n v="7"/>
    <n v="10"/>
    <n v="12.42"/>
    <n v="86.94"/>
    <n v="16.939999999999998"/>
    <x v="2"/>
    <s v="2016"/>
    <n v="21"/>
    <x v="1"/>
    <x v="0"/>
  </r>
  <r>
    <x v="3"/>
    <x v="3"/>
    <x v="1"/>
    <s v="Ernest Hernandez"/>
    <d v="2016-12-02T00:00:00"/>
    <x v="2"/>
    <n v="5"/>
    <n v="10"/>
    <n v="12.42"/>
    <n v="62.1"/>
    <n v="12.100000000000001"/>
    <x v="2"/>
    <s v="2016"/>
    <n v="21"/>
    <x v="1"/>
    <x v="0"/>
  </r>
  <r>
    <x v="4"/>
    <x v="4"/>
    <x v="1"/>
    <s v="Julie Gonzalez"/>
    <d v="2016-12-02T00:00:00"/>
    <x v="0"/>
    <n v="7"/>
    <n v="45"/>
    <n v="53.35"/>
    <n v="373.45"/>
    <n v="58.449999999999989"/>
    <x v="2"/>
    <s v="2016"/>
    <n v="33"/>
    <x v="0"/>
    <x v="0"/>
  </r>
  <r>
    <x v="1"/>
    <x v="1"/>
    <x v="0"/>
    <s v="Ruth Fields"/>
    <d v="2016-12-02T00:00:00"/>
    <x v="0"/>
    <n v="7"/>
    <n v="45"/>
    <n v="53.35"/>
    <n v="373.45"/>
    <n v="58.449999999999989"/>
    <x v="2"/>
    <s v="2016"/>
    <n v="42"/>
    <x v="1"/>
    <x v="0"/>
  </r>
  <r>
    <x v="3"/>
    <x v="5"/>
    <x v="1"/>
    <s v="Adam Martin"/>
    <d v="2016-12-02T00:00:00"/>
    <x v="3"/>
    <n v="3"/>
    <n v="15"/>
    <n v="17.829999999999998"/>
    <n v="53.489999999999995"/>
    <n v="8.4899999999999949"/>
    <x v="2"/>
    <s v="2016"/>
    <n v="27"/>
    <x v="1"/>
    <x v="0"/>
  </r>
  <r>
    <x v="4"/>
    <x v="4"/>
    <x v="1"/>
    <s v="Marilyn Graham"/>
    <d v="2016-12-02T00:00:00"/>
    <x v="2"/>
    <n v="9"/>
    <n v="10"/>
    <n v="12.42"/>
    <n v="111.78"/>
    <n v="21.78"/>
    <x v="2"/>
    <s v="2016"/>
    <n v="21"/>
    <x v="0"/>
    <x v="0"/>
  </r>
  <r>
    <x v="0"/>
    <x v="2"/>
    <x v="0"/>
    <s v="Jerry Smith"/>
    <d v="2016-12-02T00:00:00"/>
    <x v="0"/>
    <n v="4"/>
    <n v="45"/>
    <n v="53.35"/>
    <n v="213.4"/>
    <n v="33.400000000000006"/>
    <x v="2"/>
    <s v="2016"/>
    <n v="25"/>
    <x v="0"/>
    <x v="0"/>
  </r>
  <r>
    <x v="4"/>
    <x v="5"/>
    <x v="1"/>
    <s v="Helen Diaz"/>
    <d v="2016-12-02T00:00:00"/>
    <x v="2"/>
    <n v="2"/>
    <n v="10"/>
    <n v="12.42"/>
    <n v="24.84"/>
    <n v="4.84"/>
    <x v="2"/>
    <s v="2016"/>
    <n v="27"/>
    <x v="1"/>
    <x v="0"/>
  </r>
  <r>
    <x v="4"/>
    <x v="3"/>
    <x v="1"/>
    <s v="Kathy Schmidt"/>
    <d v="2016-12-02T00:00:00"/>
    <x v="2"/>
    <n v="4"/>
    <n v="10"/>
    <n v="12.42"/>
    <n v="49.68"/>
    <n v="9.68"/>
    <x v="2"/>
    <s v="2016"/>
    <n v="21"/>
    <x v="0"/>
    <x v="0"/>
  </r>
  <r>
    <x v="4"/>
    <x v="5"/>
    <x v="1"/>
    <s v="Harold Duncan"/>
    <d v="2016-12-02T00:00:00"/>
    <x v="1"/>
    <n v="7"/>
    <n v="15"/>
    <n v="16.32"/>
    <n v="114.24000000000001"/>
    <n v="9.2400000000000091"/>
    <x v="2"/>
    <s v="2016"/>
    <n v="17"/>
    <x v="0"/>
    <x v="0"/>
  </r>
  <r>
    <x v="3"/>
    <x v="5"/>
    <x v="1"/>
    <s v="Frank Garrett"/>
    <d v="2016-12-02T00:00:00"/>
    <x v="3"/>
    <n v="6"/>
    <n v="15"/>
    <n v="17.829999999999998"/>
    <n v="106.97999999999999"/>
    <n v="16.97999999999999"/>
    <x v="2"/>
    <s v="2016"/>
    <n v="32"/>
    <x v="1"/>
    <x v="0"/>
  </r>
  <r>
    <x v="0"/>
    <x v="1"/>
    <x v="0"/>
    <s v="Timothy Lawson"/>
    <d v="2016-12-02T00:00:00"/>
    <x v="0"/>
    <n v="6"/>
    <n v="45"/>
    <n v="53.35"/>
    <n v="320.10000000000002"/>
    <n v="50.100000000000023"/>
    <x v="2"/>
    <s v="2016"/>
    <n v="34"/>
    <x v="0"/>
    <x v="0"/>
  </r>
  <r>
    <x v="0"/>
    <x v="0"/>
    <x v="0"/>
    <s v="Roy Young"/>
    <d v="2016-12-02T00:00:00"/>
    <x v="2"/>
    <n v="7"/>
    <n v="10"/>
    <n v="12.42"/>
    <n v="86.94"/>
    <n v="16.939999999999998"/>
    <x v="2"/>
    <s v="2016"/>
    <n v="34"/>
    <x v="0"/>
    <x v="0"/>
  </r>
  <r>
    <x v="2"/>
    <x v="0"/>
    <x v="0"/>
    <s v="Katherine Mcdonald"/>
    <d v="2016-12-03T00:00:00"/>
    <x v="1"/>
    <n v="9"/>
    <n v="15"/>
    <n v="16.32"/>
    <n v="146.88"/>
    <n v="11.879999999999995"/>
    <x v="2"/>
    <s v="2016"/>
    <n v="38"/>
    <x v="1"/>
    <x v="0"/>
  </r>
  <r>
    <x v="1"/>
    <x v="2"/>
    <x v="0"/>
    <s v="Ann Duncan"/>
    <d v="2016-12-03T00:00:00"/>
    <x v="2"/>
    <n v="7"/>
    <n v="10"/>
    <n v="12.42"/>
    <n v="86.94"/>
    <n v="16.939999999999998"/>
    <x v="2"/>
    <s v="2016"/>
    <n v="42"/>
    <x v="0"/>
    <x v="0"/>
  </r>
  <r>
    <x v="1"/>
    <x v="2"/>
    <x v="0"/>
    <s v="Juan Olson"/>
    <d v="2016-12-03T00:00:00"/>
    <x v="0"/>
    <n v="5"/>
    <n v="45"/>
    <n v="53.35"/>
    <n v="266.75"/>
    <n v="41.75"/>
    <x v="2"/>
    <s v="2016"/>
    <n v="37"/>
    <x v="0"/>
    <x v="0"/>
  </r>
  <r>
    <x v="4"/>
    <x v="5"/>
    <x v="1"/>
    <s v="Judy Lopez"/>
    <d v="2016-12-03T00:00:00"/>
    <x v="2"/>
    <n v="4"/>
    <n v="10"/>
    <n v="12.42"/>
    <n v="49.68"/>
    <n v="9.68"/>
    <x v="2"/>
    <s v="2016"/>
    <n v="21"/>
    <x v="0"/>
    <x v="0"/>
  </r>
  <r>
    <x v="0"/>
    <x v="0"/>
    <x v="0"/>
    <s v="Todd Holmes"/>
    <d v="2016-12-03T00:00:00"/>
    <x v="1"/>
    <n v="8"/>
    <n v="15"/>
    <n v="16.32"/>
    <n v="130.56"/>
    <n v="10.560000000000002"/>
    <x v="2"/>
    <s v="2016"/>
    <n v="36"/>
    <x v="1"/>
    <x v="0"/>
  </r>
  <r>
    <x v="3"/>
    <x v="5"/>
    <x v="1"/>
    <s v="Mary Stevens"/>
    <d v="2016-12-03T00:00:00"/>
    <x v="3"/>
    <n v="4"/>
    <n v="15"/>
    <n v="17.829999999999998"/>
    <n v="71.319999999999993"/>
    <n v="11.319999999999993"/>
    <x v="2"/>
    <s v="2016"/>
    <n v="30"/>
    <x v="1"/>
    <x v="0"/>
  </r>
  <r>
    <x v="1"/>
    <x v="0"/>
    <x v="0"/>
    <s v="Jeffrey Miller"/>
    <d v="2016-12-03T00:00:00"/>
    <x v="0"/>
    <n v="2"/>
    <n v="45"/>
    <n v="53.35"/>
    <n v="106.7"/>
    <n v="16.700000000000003"/>
    <x v="2"/>
    <s v="2016"/>
    <n v="42"/>
    <x v="0"/>
    <x v="0"/>
  </r>
  <r>
    <x v="3"/>
    <x v="5"/>
    <x v="1"/>
    <s v="Dennis Fields"/>
    <d v="2016-12-03T00:00:00"/>
    <x v="0"/>
    <n v="3"/>
    <n v="45"/>
    <n v="53.35"/>
    <n v="160.05000000000001"/>
    <n v="25.050000000000011"/>
    <x v="2"/>
    <s v="2016"/>
    <n v="25"/>
    <x v="1"/>
    <x v="0"/>
  </r>
  <r>
    <x v="3"/>
    <x v="3"/>
    <x v="1"/>
    <s v="Joseph Willis"/>
    <d v="2016-12-03T00:00:00"/>
    <x v="2"/>
    <n v="10"/>
    <n v="10"/>
    <n v="12.42"/>
    <n v="124.2"/>
    <n v="24.200000000000003"/>
    <x v="2"/>
    <s v="2016"/>
    <n v="23"/>
    <x v="0"/>
    <x v="0"/>
  </r>
  <r>
    <x v="2"/>
    <x v="1"/>
    <x v="0"/>
    <s v="Chris George"/>
    <d v="2016-12-03T00:00:00"/>
    <x v="2"/>
    <n v="3"/>
    <n v="10"/>
    <n v="12.42"/>
    <n v="37.26"/>
    <n v="7.259999999999998"/>
    <x v="2"/>
    <s v="2016"/>
    <n v="18"/>
    <x v="0"/>
    <x v="0"/>
  </r>
  <r>
    <x v="4"/>
    <x v="5"/>
    <x v="1"/>
    <s v="Andrew Adams"/>
    <d v="2016-12-03T00:00:00"/>
    <x v="2"/>
    <n v="9"/>
    <n v="10"/>
    <n v="12.42"/>
    <n v="111.78"/>
    <n v="21.78"/>
    <x v="2"/>
    <s v="2016"/>
    <n v="24"/>
    <x v="1"/>
    <x v="0"/>
  </r>
  <r>
    <x v="2"/>
    <x v="6"/>
    <x v="0"/>
    <s v="Cheryl Henderson"/>
    <d v="2016-12-03T00:00:00"/>
    <x v="2"/>
    <n v="10"/>
    <n v="10"/>
    <n v="12.42"/>
    <n v="124.2"/>
    <n v="24.200000000000003"/>
    <x v="2"/>
    <s v="2016"/>
    <n v="27"/>
    <x v="1"/>
    <x v="0"/>
  </r>
  <r>
    <x v="0"/>
    <x v="0"/>
    <x v="0"/>
    <s v="Raymond Collins"/>
    <d v="2016-12-03T00:00:00"/>
    <x v="2"/>
    <n v="7"/>
    <n v="10"/>
    <n v="12.42"/>
    <n v="86.94"/>
    <n v="16.939999999999998"/>
    <x v="2"/>
    <s v="2016"/>
    <n v="29"/>
    <x v="0"/>
    <x v="0"/>
  </r>
  <r>
    <x v="4"/>
    <x v="5"/>
    <x v="1"/>
    <s v="Judy Lopez"/>
    <d v="2016-12-03T00:00:00"/>
    <x v="0"/>
    <n v="4"/>
    <n v="45"/>
    <n v="53.35"/>
    <n v="213.4"/>
    <n v="33.400000000000006"/>
    <x v="2"/>
    <s v="2016"/>
    <n v="45"/>
    <x v="0"/>
    <x v="0"/>
  </r>
  <r>
    <x v="4"/>
    <x v="3"/>
    <x v="1"/>
    <s v="Jane Ramirez"/>
    <d v="2016-12-03T00:00:00"/>
    <x v="1"/>
    <n v="6"/>
    <n v="15"/>
    <n v="16.32"/>
    <n v="97.92"/>
    <n v="7.9200000000000017"/>
    <x v="2"/>
    <s v="2016"/>
    <n v="24"/>
    <x v="0"/>
    <x v="0"/>
  </r>
  <r>
    <x v="2"/>
    <x v="0"/>
    <x v="0"/>
    <s v="Cheryl Riley"/>
    <d v="2016-12-03T00:00:00"/>
    <x v="2"/>
    <n v="6"/>
    <n v="10"/>
    <n v="12.42"/>
    <n v="74.52"/>
    <n v="14.519999999999996"/>
    <x v="2"/>
    <s v="2016"/>
    <n v="30"/>
    <x v="1"/>
    <x v="0"/>
  </r>
  <r>
    <x v="0"/>
    <x v="1"/>
    <x v="0"/>
    <s v="Theresa Torres"/>
    <d v="2016-12-03T00:00:00"/>
    <x v="3"/>
    <n v="3"/>
    <n v="15"/>
    <n v="17.829999999999998"/>
    <n v="53.489999999999995"/>
    <n v="8.4899999999999949"/>
    <x v="2"/>
    <s v="2016"/>
    <n v="34"/>
    <x v="0"/>
    <x v="0"/>
  </r>
  <r>
    <x v="1"/>
    <x v="2"/>
    <x v="0"/>
    <s v="Gary Young"/>
    <d v="2016-12-03T00:00:00"/>
    <x v="2"/>
    <n v="10"/>
    <n v="10"/>
    <n v="12.42"/>
    <n v="124.2"/>
    <n v="24.200000000000003"/>
    <x v="2"/>
    <s v="2016"/>
    <n v="32"/>
    <x v="1"/>
    <x v="0"/>
  </r>
  <r>
    <x v="3"/>
    <x v="3"/>
    <x v="1"/>
    <s v="Philip Dean"/>
    <d v="2016-12-03T00:00:00"/>
    <x v="2"/>
    <n v="4"/>
    <n v="10"/>
    <n v="12.42"/>
    <n v="49.68"/>
    <n v="9.68"/>
    <x v="2"/>
    <s v="2016"/>
    <n v="45"/>
    <x v="0"/>
    <x v="0"/>
  </r>
  <r>
    <x v="3"/>
    <x v="5"/>
    <x v="1"/>
    <s v="Benjamin Carpenter"/>
    <d v="2016-12-03T00:00:00"/>
    <x v="1"/>
    <n v="5"/>
    <n v="15"/>
    <n v="16.32"/>
    <n v="81.599999999999994"/>
    <n v="6.5999999999999943"/>
    <x v="2"/>
    <s v="2016"/>
    <n v="40"/>
    <x v="0"/>
    <x v="0"/>
  </r>
  <r>
    <x v="2"/>
    <x v="1"/>
    <x v="0"/>
    <s v="Eric Ellis"/>
    <d v="2016-12-03T00:00:00"/>
    <x v="0"/>
    <n v="2"/>
    <n v="45"/>
    <n v="53.35"/>
    <n v="106.7"/>
    <n v="16.700000000000003"/>
    <x v="2"/>
    <s v="2016"/>
    <n v="32"/>
    <x v="0"/>
    <x v="0"/>
  </r>
  <r>
    <x v="1"/>
    <x v="1"/>
    <x v="0"/>
    <s v="Arthur Simmons"/>
    <d v="2016-12-03T00:00:00"/>
    <x v="2"/>
    <n v="1"/>
    <n v="10"/>
    <n v="12.42"/>
    <n v="12.42"/>
    <n v="2.42"/>
    <x v="2"/>
    <s v="2016"/>
    <n v="29"/>
    <x v="0"/>
    <x v="0"/>
  </r>
  <r>
    <x v="2"/>
    <x v="0"/>
    <x v="0"/>
    <s v="Jerry Pierce"/>
    <d v="2016-12-03T00:00:00"/>
    <x v="2"/>
    <n v="8"/>
    <n v="10"/>
    <n v="12.42"/>
    <n v="99.36"/>
    <n v="19.36"/>
    <x v="2"/>
    <s v="2016"/>
    <n v="27"/>
    <x v="0"/>
    <x v="0"/>
  </r>
  <r>
    <x v="1"/>
    <x v="0"/>
    <x v="0"/>
    <s v="Janet Freeman"/>
    <d v="2016-12-03T00:00:00"/>
    <x v="2"/>
    <n v="9"/>
    <n v="10"/>
    <n v="12.42"/>
    <n v="111.78"/>
    <n v="21.78"/>
    <x v="2"/>
    <s v="2016"/>
    <n v="43"/>
    <x v="1"/>
    <x v="0"/>
  </r>
  <r>
    <x v="0"/>
    <x v="2"/>
    <x v="0"/>
    <s v="Theresa Ellis"/>
    <d v="2016-12-03T00:00:00"/>
    <x v="2"/>
    <n v="3"/>
    <n v="10"/>
    <n v="12.42"/>
    <n v="37.26"/>
    <n v="7.259999999999998"/>
    <x v="2"/>
    <s v="2016"/>
    <n v="34"/>
    <x v="0"/>
    <x v="0"/>
  </r>
  <r>
    <x v="2"/>
    <x v="2"/>
    <x v="0"/>
    <s v="Janice Mason"/>
    <d v="2016-12-03T00:00:00"/>
    <x v="2"/>
    <n v="3"/>
    <n v="10"/>
    <n v="12.42"/>
    <n v="37.26"/>
    <n v="7.259999999999998"/>
    <x v="2"/>
    <s v="2016"/>
    <n v="27"/>
    <x v="1"/>
    <x v="0"/>
  </r>
  <r>
    <x v="4"/>
    <x v="5"/>
    <x v="1"/>
    <s v="Diana Hamilton"/>
    <d v="2016-12-03T00:00:00"/>
    <x v="0"/>
    <n v="5"/>
    <n v="45"/>
    <n v="53.35"/>
    <n v="266.75"/>
    <n v="41.75"/>
    <x v="2"/>
    <s v="2016"/>
    <n v="33"/>
    <x v="1"/>
    <x v="0"/>
  </r>
  <r>
    <x v="0"/>
    <x v="1"/>
    <x v="0"/>
    <s v="Kathy Rice"/>
    <d v="2016-12-04T00:00:00"/>
    <x v="3"/>
    <n v="9"/>
    <n v="15"/>
    <n v="17.829999999999998"/>
    <n v="160.46999999999997"/>
    <n v="25.46999999999997"/>
    <x v="2"/>
    <s v="2016"/>
    <n v="26"/>
    <x v="0"/>
    <x v="4"/>
  </r>
  <r>
    <x v="0"/>
    <x v="0"/>
    <x v="0"/>
    <s v="Arthur Austin"/>
    <d v="2016-12-04T00:00:00"/>
    <x v="3"/>
    <n v="5"/>
    <n v="15"/>
    <n v="17.829999999999998"/>
    <n v="89.149999999999991"/>
    <n v="14.149999999999991"/>
    <x v="2"/>
    <s v="2016"/>
    <n v="30"/>
    <x v="1"/>
    <x v="4"/>
  </r>
  <r>
    <x v="3"/>
    <x v="3"/>
    <x v="1"/>
    <s v="Jason Jackson"/>
    <d v="2016-12-04T00:00:00"/>
    <x v="1"/>
    <n v="3"/>
    <n v="15"/>
    <n v="16.32"/>
    <n v="48.96"/>
    <n v="3.9600000000000009"/>
    <x v="2"/>
    <s v="2016"/>
    <n v="39"/>
    <x v="0"/>
    <x v="4"/>
  </r>
  <r>
    <x v="1"/>
    <x v="1"/>
    <x v="0"/>
    <s v="Kathy Rice"/>
    <d v="2016-12-04T00:00:00"/>
    <x v="0"/>
    <n v="6"/>
    <n v="45"/>
    <n v="53.35"/>
    <n v="320.10000000000002"/>
    <n v="50.100000000000023"/>
    <x v="2"/>
    <s v="2016"/>
    <n v="22"/>
    <x v="1"/>
    <x v="4"/>
  </r>
  <r>
    <x v="2"/>
    <x v="6"/>
    <x v="0"/>
    <s v="Ashley Olson"/>
    <d v="2016-12-04T00:00:00"/>
    <x v="0"/>
    <n v="10"/>
    <n v="45"/>
    <n v="53.35"/>
    <n v="533.5"/>
    <n v="83.5"/>
    <x v="2"/>
    <s v="2016"/>
    <n v="38"/>
    <x v="1"/>
    <x v="4"/>
  </r>
  <r>
    <x v="1"/>
    <x v="1"/>
    <x v="0"/>
    <s v="Donna Bryant"/>
    <d v="2016-12-04T00:00:00"/>
    <x v="2"/>
    <n v="10"/>
    <n v="10"/>
    <n v="12.42"/>
    <n v="124.2"/>
    <n v="24.200000000000003"/>
    <x v="2"/>
    <s v="2016"/>
    <n v="44"/>
    <x v="1"/>
    <x v="4"/>
  </r>
  <r>
    <x v="3"/>
    <x v="4"/>
    <x v="1"/>
    <s v="Alan Cole"/>
    <d v="2016-12-04T00:00:00"/>
    <x v="3"/>
    <n v="6"/>
    <n v="15"/>
    <n v="17.829999999999998"/>
    <n v="106.97999999999999"/>
    <n v="16.97999999999999"/>
    <x v="2"/>
    <s v="2016"/>
    <n v="27"/>
    <x v="0"/>
    <x v="4"/>
  </r>
  <r>
    <x v="3"/>
    <x v="4"/>
    <x v="1"/>
    <s v="Alice Brown"/>
    <d v="2016-12-04T00:00:00"/>
    <x v="2"/>
    <n v="8"/>
    <n v="10"/>
    <n v="12.42"/>
    <n v="99.36"/>
    <n v="19.36"/>
    <x v="2"/>
    <s v="2016"/>
    <n v="27"/>
    <x v="0"/>
    <x v="4"/>
  </r>
  <r>
    <x v="0"/>
    <x v="0"/>
    <x v="0"/>
    <s v="Jason Black"/>
    <d v="2016-12-04T00:00:00"/>
    <x v="2"/>
    <n v="2"/>
    <n v="10"/>
    <n v="12.42"/>
    <n v="24.84"/>
    <n v="4.84"/>
    <x v="2"/>
    <s v="2016"/>
    <n v="19"/>
    <x v="1"/>
    <x v="4"/>
  </r>
  <r>
    <x v="3"/>
    <x v="4"/>
    <x v="1"/>
    <s v="Linda Wagner"/>
    <d v="2016-12-04T00:00:00"/>
    <x v="3"/>
    <n v="1"/>
    <n v="15"/>
    <n v="17.829999999999998"/>
    <n v="17.829999999999998"/>
    <n v="2.8299999999999983"/>
    <x v="2"/>
    <s v="2016"/>
    <n v="18"/>
    <x v="1"/>
    <x v="4"/>
  </r>
  <r>
    <x v="3"/>
    <x v="4"/>
    <x v="1"/>
    <s v="Gloria Fisher"/>
    <d v="2016-12-04T00:00:00"/>
    <x v="3"/>
    <n v="10"/>
    <n v="15"/>
    <n v="17.829999999999998"/>
    <n v="178.29999999999998"/>
    <n v="28.299999999999983"/>
    <x v="2"/>
    <s v="2016"/>
    <n v="28"/>
    <x v="1"/>
    <x v="4"/>
  </r>
  <r>
    <x v="0"/>
    <x v="6"/>
    <x v="0"/>
    <s v="Betty Hicks"/>
    <d v="2016-12-04T00:00:00"/>
    <x v="3"/>
    <n v="3"/>
    <n v="15"/>
    <n v="17.829999999999998"/>
    <n v="53.489999999999995"/>
    <n v="8.4899999999999949"/>
    <x v="2"/>
    <s v="2016"/>
    <n v="20"/>
    <x v="0"/>
    <x v="4"/>
  </r>
  <r>
    <x v="0"/>
    <x v="0"/>
    <x v="0"/>
    <s v="Jason Black"/>
    <d v="2016-12-04T00:00:00"/>
    <x v="2"/>
    <n v="6"/>
    <n v="10"/>
    <n v="12.42"/>
    <n v="74.52"/>
    <n v="14.519999999999996"/>
    <x v="2"/>
    <s v="2016"/>
    <n v="40"/>
    <x v="1"/>
    <x v="4"/>
  </r>
  <r>
    <x v="2"/>
    <x v="2"/>
    <x v="0"/>
    <s v="Ann Duncan"/>
    <d v="2016-12-04T00:00:00"/>
    <x v="2"/>
    <n v="1"/>
    <n v="10"/>
    <n v="12.42"/>
    <n v="12.42"/>
    <n v="2.42"/>
    <x v="2"/>
    <s v="2016"/>
    <n v="32"/>
    <x v="0"/>
    <x v="4"/>
  </r>
  <r>
    <x v="3"/>
    <x v="4"/>
    <x v="1"/>
    <s v="Jean Griffin"/>
    <d v="2016-12-04T00:00:00"/>
    <x v="2"/>
    <n v="10"/>
    <n v="10"/>
    <n v="12.42"/>
    <n v="124.2"/>
    <n v="24.200000000000003"/>
    <x v="2"/>
    <s v="2016"/>
    <n v="35"/>
    <x v="1"/>
    <x v="4"/>
  </r>
  <r>
    <x v="0"/>
    <x v="6"/>
    <x v="0"/>
    <s v="Janice Ford"/>
    <d v="2016-12-04T00:00:00"/>
    <x v="0"/>
    <n v="3"/>
    <n v="45"/>
    <n v="53.35"/>
    <n v="160.05000000000001"/>
    <n v="25.050000000000011"/>
    <x v="2"/>
    <s v="2016"/>
    <n v="35"/>
    <x v="1"/>
    <x v="4"/>
  </r>
  <r>
    <x v="0"/>
    <x v="0"/>
    <x v="0"/>
    <s v="Emily Patterson"/>
    <d v="2016-12-04T00:00:00"/>
    <x v="2"/>
    <n v="8"/>
    <n v="10"/>
    <n v="12.42"/>
    <n v="99.36"/>
    <n v="19.36"/>
    <x v="2"/>
    <s v="2016"/>
    <n v="21"/>
    <x v="0"/>
    <x v="4"/>
  </r>
  <r>
    <x v="3"/>
    <x v="4"/>
    <x v="1"/>
    <s v="Kathy Lee"/>
    <d v="2016-12-04T00:00:00"/>
    <x v="2"/>
    <n v="7"/>
    <n v="10"/>
    <n v="12.42"/>
    <n v="86.94"/>
    <n v="16.939999999999998"/>
    <x v="2"/>
    <s v="2016"/>
    <n v="40"/>
    <x v="1"/>
    <x v="4"/>
  </r>
  <r>
    <x v="3"/>
    <x v="3"/>
    <x v="1"/>
    <s v="Emily Matthews"/>
    <d v="2016-12-04T00:00:00"/>
    <x v="2"/>
    <n v="2"/>
    <n v="10"/>
    <n v="12.42"/>
    <n v="24.84"/>
    <n v="4.84"/>
    <x v="2"/>
    <s v="2016"/>
    <n v="41"/>
    <x v="1"/>
    <x v="4"/>
  </r>
  <r>
    <x v="0"/>
    <x v="2"/>
    <x v="0"/>
    <s v="William Payne"/>
    <d v="2016-12-04T00:00:00"/>
    <x v="0"/>
    <n v="10"/>
    <n v="45"/>
    <n v="53.35"/>
    <n v="533.5"/>
    <n v="83.5"/>
    <x v="2"/>
    <s v="2016"/>
    <n v="27"/>
    <x v="1"/>
    <x v="4"/>
  </r>
  <r>
    <x v="3"/>
    <x v="4"/>
    <x v="1"/>
    <s v="Kevin Garza"/>
    <d v="2016-12-04T00:00:00"/>
    <x v="2"/>
    <n v="10"/>
    <n v="10"/>
    <n v="12.42"/>
    <n v="124.2"/>
    <n v="24.200000000000003"/>
    <x v="2"/>
    <s v="2016"/>
    <n v="44"/>
    <x v="0"/>
    <x v="4"/>
  </r>
  <r>
    <x v="0"/>
    <x v="6"/>
    <x v="0"/>
    <s v="Maria Long"/>
    <d v="2016-12-04T00:00:00"/>
    <x v="2"/>
    <n v="1"/>
    <n v="10"/>
    <n v="12.42"/>
    <n v="12.42"/>
    <n v="2.42"/>
    <x v="2"/>
    <s v="2016"/>
    <n v="36"/>
    <x v="1"/>
    <x v="4"/>
  </r>
  <r>
    <x v="0"/>
    <x v="0"/>
    <x v="0"/>
    <s v="Harold Daniels"/>
    <d v="2016-12-04T00:00:00"/>
    <x v="2"/>
    <n v="7"/>
    <n v="10"/>
    <n v="12.42"/>
    <n v="86.94"/>
    <n v="16.939999999999998"/>
    <x v="2"/>
    <s v="2016"/>
    <n v="29"/>
    <x v="1"/>
    <x v="4"/>
  </r>
  <r>
    <x v="1"/>
    <x v="0"/>
    <x v="0"/>
    <s v="Joan Harvey"/>
    <d v="2016-12-05T00:00:00"/>
    <x v="0"/>
    <n v="7"/>
    <n v="45"/>
    <n v="53.35"/>
    <n v="373.45"/>
    <n v="58.449999999999989"/>
    <x v="2"/>
    <s v="2016"/>
    <n v="25"/>
    <x v="0"/>
    <x v="0"/>
  </r>
  <r>
    <x v="1"/>
    <x v="1"/>
    <x v="0"/>
    <s v="Harold Matthews"/>
    <d v="2016-12-05T00:00:00"/>
    <x v="2"/>
    <n v="2"/>
    <n v="10"/>
    <n v="12.42"/>
    <n v="24.84"/>
    <n v="4.84"/>
    <x v="2"/>
    <s v="2016"/>
    <n v="31"/>
    <x v="0"/>
    <x v="0"/>
  </r>
  <r>
    <x v="0"/>
    <x v="0"/>
    <x v="0"/>
    <s v="Kenneth Fernandez"/>
    <d v="2016-12-05T00:00:00"/>
    <x v="2"/>
    <n v="5"/>
    <n v="10"/>
    <n v="12.42"/>
    <n v="62.1"/>
    <n v="12.100000000000001"/>
    <x v="2"/>
    <s v="2016"/>
    <n v="22"/>
    <x v="0"/>
    <x v="0"/>
  </r>
  <r>
    <x v="2"/>
    <x v="1"/>
    <x v="0"/>
    <s v="James Wheeler"/>
    <d v="2016-12-05T00:00:00"/>
    <x v="0"/>
    <n v="8"/>
    <n v="45"/>
    <n v="53.35"/>
    <n v="426.8"/>
    <n v="66.800000000000011"/>
    <x v="2"/>
    <s v="2016"/>
    <n v="23"/>
    <x v="0"/>
    <x v="0"/>
  </r>
  <r>
    <x v="0"/>
    <x v="0"/>
    <x v="0"/>
    <s v="Irene Wells"/>
    <d v="2016-12-05T00:00:00"/>
    <x v="2"/>
    <n v="9"/>
    <n v="10"/>
    <n v="12.42"/>
    <n v="111.78"/>
    <n v="21.78"/>
    <x v="2"/>
    <s v="2016"/>
    <n v="34"/>
    <x v="1"/>
    <x v="0"/>
  </r>
  <r>
    <x v="2"/>
    <x v="2"/>
    <x v="0"/>
    <s v="Eugene Hughes"/>
    <d v="2016-12-05T00:00:00"/>
    <x v="2"/>
    <n v="6"/>
    <n v="10"/>
    <n v="12.42"/>
    <n v="74.52"/>
    <n v="14.519999999999996"/>
    <x v="2"/>
    <s v="2016"/>
    <n v="40"/>
    <x v="0"/>
    <x v="0"/>
  </r>
  <r>
    <x v="0"/>
    <x v="0"/>
    <x v="0"/>
    <s v="Albert Miller"/>
    <d v="2016-12-05T00:00:00"/>
    <x v="1"/>
    <n v="8"/>
    <n v="15"/>
    <n v="16.32"/>
    <n v="130.56"/>
    <n v="10.560000000000002"/>
    <x v="2"/>
    <s v="2016"/>
    <n v="23"/>
    <x v="0"/>
    <x v="0"/>
  </r>
  <r>
    <x v="0"/>
    <x v="2"/>
    <x v="0"/>
    <s v="Carolyn Scott"/>
    <d v="2016-12-05T00:00:00"/>
    <x v="2"/>
    <n v="6"/>
    <n v="10"/>
    <n v="12.42"/>
    <n v="74.52"/>
    <n v="14.519999999999996"/>
    <x v="2"/>
    <s v="2016"/>
    <n v="31"/>
    <x v="1"/>
    <x v="0"/>
  </r>
  <r>
    <x v="3"/>
    <x v="3"/>
    <x v="1"/>
    <s v="Jerry Davis"/>
    <d v="2016-12-05T00:00:00"/>
    <x v="3"/>
    <n v="8"/>
    <n v="15"/>
    <n v="17.829999999999998"/>
    <n v="142.63999999999999"/>
    <n v="22.639999999999986"/>
    <x v="2"/>
    <s v="2016"/>
    <n v="30"/>
    <x v="0"/>
    <x v="0"/>
  </r>
  <r>
    <x v="4"/>
    <x v="3"/>
    <x v="1"/>
    <s v="Joan Austin"/>
    <d v="2016-12-05T00:00:00"/>
    <x v="1"/>
    <n v="6"/>
    <n v="15"/>
    <n v="16.32"/>
    <n v="97.92"/>
    <n v="7.9200000000000017"/>
    <x v="2"/>
    <s v="2016"/>
    <n v="28"/>
    <x v="0"/>
    <x v="0"/>
  </r>
  <r>
    <x v="1"/>
    <x v="1"/>
    <x v="0"/>
    <s v="Eugene Hayes"/>
    <d v="2016-12-05T00:00:00"/>
    <x v="3"/>
    <n v="7"/>
    <n v="15"/>
    <n v="17.829999999999998"/>
    <n v="124.80999999999999"/>
    <n v="19.809999999999988"/>
    <x v="2"/>
    <s v="2016"/>
    <n v="37"/>
    <x v="1"/>
    <x v="0"/>
  </r>
  <r>
    <x v="2"/>
    <x v="0"/>
    <x v="0"/>
    <s v="Joan Thompson"/>
    <d v="2016-12-05T00:00:00"/>
    <x v="2"/>
    <n v="6"/>
    <n v="10"/>
    <n v="12.42"/>
    <n v="74.52"/>
    <n v="14.519999999999996"/>
    <x v="2"/>
    <s v="2016"/>
    <n v="30"/>
    <x v="1"/>
    <x v="0"/>
  </r>
  <r>
    <x v="0"/>
    <x v="2"/>
    <x v="0"/>
    <s v="Gregory Thompson"/>
    <d v="2016-12-05T00:00:00"/>
    <x v="2"/>
    <n v="1"/>
    <n v="10"/>
    <n v="12.42"/>
    <n v="12.42"/>
    <n v="2.42"/>
    <x v="2"/>
    <s v="2016"/>
    <n v="26"/>
    <x v="1"/>
    <x v="0"/>
  </r>
  <r>
    <x v="0"/>
    <x v="0"/>
    <x v="0"/>
    <s v="Randy Clark"/>
    <d v="2016-12-05T00:00:00"/>
    <x v="1"/>
    <n v="6"/>
    <n v="15"/>
    <n v="16.32"/>
    <n v="97.92"/>
    <n v="7.9200000000000017"/>
    <x v="2"/>
    <s v="2016"/>
    <n v="22"/>
    <x v="1"/>
    <x v="0"/>
  </r>
  <r>
    <x v="4"/>
    <x v="4"/>
    <x v="1"/>
    <s v="Edward Taylor"/>
    <d v="2016-12-05T00:00:00"/>
    <x v="2"/>
    <n v="8"/>
    <n v="10"/>
    <n v="12.42"/>
    <n v="99.36"/>
    <n v="19.36"/>
    <x v="2"/>
    <s v="2016"/>
    <n v="24"/>
    <x v="0"/>
    <x v="0"/>
  </r>
  <r>
    <x v="2"/>
    <x v="0"/>
    <x v="0"/>
    <s v="Frank Owens"/>
    <d v="2016-12-05T00:00:00"/>
    <x v="2"/>
    <n v="6"/>
    <n v="10"/>
    <n v="12.42"/>
    <n v="74.52"/>
    <n v="14.519999999999996"/>
    <x v="2"/>
    <s v="2016"/>
    <n v="31"/>
    <x v="1"/>
    <x v="0"/>
  </r>
  <r>
    <x v="0"/>
    <x v="1"/>
    <x v="0"/>
    <s v="Dorothy Baker"/>
    <d v="2016-12-05T00:00:00"/>
    <x v="2"/>
    <n v="8"/>
    <n v="10"/>
    <n v="12.42"/>
    <n v="99.36"/>
    <n v="19.36"/>
    <x v="2"/>
    <s v="2016"/>
    <n v="42"/>
    <x v="0"/>
    <x v="0"/>
  </r>
  <r>
    <x v="4"/>
    <x v="5"/>
    <x v="1"/>
    <s v="Adam Martin"/>
    <d v="2016-12-05T00:00:00"/>
    <x v="0"/>
    <n v="6"/>
    <n v="45"/>
    <n v="53.35"/>
    <n v="320.10000000000002"/>
    <n v="50.100000000000023"/>
    <x v="2"/>
    <s v="2016"/>
    <n v="21"/>
    <x v="1"/>
    <x v="0"/>
  </r>
  <r>
    <x v="4"/>
    <x v="3"/>
    <x v="1"/>
    <s v="Phillip Mills"/>
    <d v="2016-12-05T00:00:00"/>
    <x v="2"/>
    <n v="6"/>
    <n v="10"/>
    <n v="12.42"/>
    <n v="74.52"/>
    <n v="14.519999999999996"/>
    <x v="2"/>
    <s v="2016"/>
    <n v="22"/>
    <x v="1"/>
    <x v="0"/>
  </r>
  <r>
    <x v="3"/>
    <x v="4"/>
    <x v="1"/>
    <s v="Teresa Payne"/>
    <d v="2016-12-05T00:00:00"/>
    <x v="0"/>
    <n v="10"/>
    <n v="45"/>
    <n v="53.35"/>
    <n v="533.5"/>
    <n v="83.5"/>
    <x v="2"/>
    <s v="2016"/>
    <n v="30"/>
    <x v="0"/>
    <x v="0"/>
  </r>
  <r>
    <x v="3"/>
    <x v="4"/>
    <x v="1"/>
    <s v="Henry Day"/>
    <d v="2016-12-05T00:00:00"/>
    <x v="2"/>
    <n v="3"/>
    <n v="10"/>
    <n v="12.42"/>
    <n v="37.26"/>
    <n v="7.259999999999998"/>
    <x v="2"/>
    <s v="2016"/>
    <n v="40"/>
    <x v="1"/>
    <x v="0"/>
  </r>
  <r>
    <x v="1"/>
    <x v="1"/>
    <x v="0"/>
    <s v="Ruth Burton"/>
    <d v="2016-12-05T00:00:00"/>
    <x v="2"/>
    <n v="5"/>
    <n v="10"/>
    <n v="12.42"/>
    <n v="62.1"/>
    <n v="12.100000000000001"/>
    <x v="2"/>
    <s v="2016"/>
    <n v="45"/>
    <x v="1"/>
    <x v="0"/>
  </r>
  <r>
    <x v="4"/>
    <x v="4"/>
    <x v="1"/>
    <s v="Sharon Rice"/>
    <d v="2016-12-05T00:00:00"/>
    <x v="3"/>
    <n v="8"/>
    <n v="15"/>
    <n v="17.829999999999998"/>
    <n v="142.63999999999999"/>
    <n v="22.639999999999986"/>
    <x v="2"/>
    <s v="2016"/>
    <n v="25"/>
    <x v="1"/>
    <x v="0"/>
  </r>
  <r>
    <x v="3"/>
    <x v="5"/>
    <x v="1"/>
    <s v="Sandra Bowman"/>
    <d v="2016-12-05T00:00:00"/>
    <x v="3"/>
    <n v="9"/>
    <n v="15"/>
    <n v="17.829999999999998"/>
    <n v="160.46999999999997"/>
    <n v="25.46999999999997"/>
    <x v="2"/>
    <s v="2016"/>
    <n v="44"/>
    <x v="1"/>
    <x v="0"/>
  </r>
  <r>
    <x v="0"/>
    <x v="0"/>
    <x v="0"/>
    <s v="Anne Fisher"/>
    <d v="2016-12-05T00:00:00"/>
    <x v="0"/>
    <n v="3"/>
    <n v="45"/>
    <n v="53.35"/>
    <n v="160.05000000000001"/>
    <n v="25.050000000000011"/>
    <x v="2"/>
    <s v="2016"/>
    <n v="31"/>
    <x v="0"/>
    <x v="0"/>
  </r>
  <r>
    <x v="2"/>
    <x v="2"/>
    <x v="0"/>
    <s v="Frank Murphy"/>
    <d v="2016-12-05T00:00:00"/>
    <x v="1"/>
    <n v="2"/>
    <n v="15"/>
    <n v="16.32"/>
    <n v="32.64"/>
    <n v="2.6400000000000006"/>
    <x v="2"/>
    <s v="2016"/>
    <n v="38"/>
    <x v="0"/>
    <x v="0"/>
  </r>
  <r>
    <x v="0"/>
    <x v="0"/>
    <x v="0"/>
    <s v="Randy Burton"/>
    <d v="2016-12-05T00:00:00"/>
    <x v="2"/>
    <n v="6"/>
    <n v="10"/>
    <n v="12.42"/>
    <n v="74.52"/>
    <n v="14.519999999999996"/>
    <x v="2"/>
    <s v="2016"/>
    <n v="45"/>
    <x v="1"/>
    <x v="0"/>
  </r>
  <r>
    <x v="2"/>
    <x v="2"/>
    <x v="0"/>
    <s v="Sean Carr"/>
    <d v="2016-12-05T00:00:00"/>
    <x v="0"/>
    <n v="2"/>
    <n v="45"/>
    <n v="53.35"/>
    <n v="106.7"/>
    <n v="16.700000000000003"/>
    <x v="2"/>
    <s v="2016"/>
    <n v="18"/>
    <x v="1"/>
    <x v="0"/>
  </r>
  <r>
    <x v="0"/>
    <x v="0"/>
    <x v="0"/>
    <s v="Juan Wallace"/>
    <d v="2016-12-05T00:00:00"/>
    <x v="3"/>
    <n v="5"/>
    <n v="15"/>
    <n v="17.829999999999998"/>
    <n v="89.149999999999991"/>
    <n v="14.149999999999991"/>
    <x v="2"/>
    <s v="2016"/>
    <n v="40"/>
    <x v="1"/>
    <x v="0"/>
  </r>
  <r>
    <x v="3"/>
    <x v="5"/>
    <x v="1"/>
    <s v="Tina Schmidt"/>
    <d v="2016-12-05T00:00:00"/>
    <x v="2"/>
    <n v="10"/>
    <n v="10"/>
    <n v="12.42"/>
    <n v="124.2"/>
    <n v="24.200000000000003"/>
    <x v="2"/>
    <s v="2016"/>
    <n v="43"/>
    <x v="1"/>
    <x v="0"/>
  </r>
  <r>
    <x v="4"/>
    <x v="3"/>
    <x v="1"/>
    <s v="Paula Ross"/>
    <d v="2016-12-06T00:00:00"/>
    <x v="3"/>
    <n v="1"/>
    <n v="15"/>
    <n v="17.829999999999998"/>
    <n v="17.829999999999998"/>
    <n v="2.8299999999999983"/>
    <x v="2"/>
    <s v="2016"/>
    <n v="31"/>
    <x v="0"/>
    <x v="0"/>
  </r>
  <r>
    <x v="1"/>
    <x v="2"/>
    <x v="0"/>
    <s v="Wanda Cole"/>
    <d v="2016-12-06T00:00:00"/>
    <x v="2"/>
    <n v="2"/>
    <n v="10"/>
    <n v="12.42"/>
    <n v="24.84"/>
    <n v="4.84"/>
    <x v="2"/>
    <s v="2016"/>
    <n v="45"/>
    <x v="0"/>
    <x v="0"/>
  </r>
  <r>
    <x v="3"/>
    <x v="4"/>
    <x v="1"/>
    <s v="Donald Ryan"/>
    <d v="2016-12-06T00:00:00"/>
    <x v="1"/>
    <n v="10"/>
    <n v="15"/>
    <n v="16.32"/>
    <n v="163.19999999999999"/>
    <n v="13.199999999999989"/>
    <x v="2"/>
    <s v="2016"/>
    <n v="28"/>
    <x v="1"/>
    <x v="0"/>
  </r>
  <r>
    <x v="3"/>
    <x v="3"/>
    <x v="1"/>
    <s v="Joseph Willis"/>
    <d v="2016-12-06T00:00:00"/>
    <x v="0"/>
    <n v="6"/>
    <n v="45"/>
    <n v="53.35"/>
    <n v="320.10000000000002"/>
    <n v="50.100000000000023"/>
    <x v="2"/>
    <s v="2016"/>
    <n v="22"/>
    <x v="0"/>
    <x v="0"/>
  </r>
  <r>
    <x v="4"/>
    <x v="5"/>
    <x v="1"/>
    <s v="Laura Gutierrez"/>
    <d v="2016-12-06T00:00:00"/>
    <x v="2"/>
    <n v="10"/>
    <n v="10"/>
    <n v="12.42"/>
    <n v="124.2"/>
    <n v="24.200000000000003"/>
    <x v="2"/>
    <s v="2016"/>
    <n v="33"/>
    <x v="0"/>
    <x v="0"/>
  </r>
  <r>
    <x v="3"/>
    <x v="3"/>
    <x v="1"/>
    <s v="Jean Stephens"/>
    <d v="2016-12-06T00:00:00"/>
    <x v="0"/>
    <n v="9"/>
    <n v="45"/>
    <n v="53.35"/>
    <n v="480.15000000000003"/>
    <n v="75.150000000000034"/>
    <x v="2"/>
    <s v="2016"/>
    <n v="22"/>
    <x v="0"/>
    <x v="0"/>
  </r>
  <r>
    <x v="4"/>
    <x v="5"/>
    <x v="1"/>
    <s v="Judy Lopez"/>
    <d v="2016-12-06T00:00:00"/>
    <x v="2"/>
    <n v="9"/>
    <n v="10"/>
    <n v="12.42"/>
    <n v="111.78"/>
    <n v="21.78"/>
    <x v="2"/>
    <s v="2016"/>
    <n v="33"/>
    <x v="0"/>
    <x v="0"/>
  </r>
  <r>
    <x v="0"/>
    <x v="0"/>
    <x v="0"/>
    <s v="Albert Miller"/>
    <d v="2016-12-06T00:00:00"/>
    <x v="0"/>
    <n v="2"/>
    <n v="45"/>
    <n v="53.35"/>
    <n v="106.7"/>
    <n v="16.700000000000003"/>
    <x v="2"/>
    <s v="2016"/>
    <n v="38"/>
    <x v="1"/>
    <x v="0"/>
  </r>
  <r>
    <x v="2"/>
    <x v="6"/>
    <x v="0"/>
    <s v="Sara Hawkins"/>
    <d v="2016-12-06T00:00:00"/>
    <x v="2"/>
    <n v="7"/>
    <n v="10"/>
    <n v="12.42"/>
    <n v="86.94"/>
    <n v="16.939999999999998"/>
    <x v="2"/>
    <s v="2016"/>
    <n v="36"/>
    <x v="0"/>
    <x v="0"/>
  </r>
  <r>
    <x v="0"/>
    <x v="2"/>
    <x v="0"/>
    <s v="Matthew Smith"/>
    <d v="2016-12-06T00:00:00"/>
    <x v="0"/>
    <n v="7"/>
    <n v="45"/>
    <n v="53.35"/>
    <n v="373.45"/>
    <n v="58.449999999999989"/>
    <x v="2"/>
    <s v="2016"/>
    <n v="35"/>
    <x v="1"/>
    <x v="0"/>
  </r>
  <r>
    <x v="3"/>
    <x v="3"/>
    <x v="1"/>
    <s v="Craig Reyes"/>
    <d v="2016-12-06T00:00:00"/>
    <x v="3"/>
    <n v="1"/>
    <n v="15"/>
    <n v="17.829999999999998"/>
    <n v="17.829999999999998"/>
    <n v="2.8299999999999983"/>
    <x v="2"/>
    <s v="2016"/>
    <n v="26"/>
    <x v="0"/>
    <x v="0"/>
  </r>
  <r>
    <x v="1"/>
    <x v="1"/>
    <x v="0"/>
    <s v="Anthony Ruiz"/>
    <d v="2016-12-06T00:00:00"/>
    <x v="3"/>
    <n v="10"/>
    <n v="15"/>
    <n v="17.829999999999998"/>
    <n v="178.29999999999998"/>
    <n v="28.299999999999983"/>
    <x v="2"/>
    <s v="2016"/>
    <n v="18"/>
    <x v="0"/>
    <x v="0"/>
  </r>
  <r>
    <x v="4"/>
    <x v="3"/>
    <x v="1"/>
    <s v="Jason Berry"/>
    <d v="2016-12-06T00:00:00"/>
    <x v="3"/>
    <n v="5"/>
    <n v="15"/>
    <n v="17.829999999999998"/>
    <n v="89.149999999999991"/>
    <n v="14.149999999999991"/>
    <x v="2"/>
    <s v="2016"/>
    <n v="34"/>
    <x v="0"/>
    <x v="0"/>
  </r>
  <r>
    <x v="0"/>
    <x v="0"/>
    <x v="0"/>
    <s v="Anne Fisher"/>
    <d v="2016-12-06T00:00:00"/>
    <x v="2"/>
    <n v="9"/>
    <n v="10"/>
    <n v="12.42"/>
    <n v="111.78"/>
    <n v="21.78"/>
    <x v="2"/>
    <s v="2016"/>
    <n v="24"/>
    <x v="0"/>
    <x v="0"/>
  </r>
  <r>
    <x v="0"/>
    <x v="6"/>
    <x v="0"/>
    <s v="Ryan Arnold"/>
    <d v="2016-12-06T00:00:00"/>
    <x v="2"/>
    <n v="5"/>
    <n v="10"/>
    <n v="12.42"/>
    <n v="62.1"/>
    <n v="12.100000000000001"/>
    <x v="2"/>
    <s v="2016"/>
    <n v="43"/>
    <x v="1"/>
    <x v="0"/>
  </r>
  <r>
    <x v="0"/>
    <x v="1"/>
    <x v="0"/>
    <s v="Kathy Rice"/>
    <d v="2016-12-06T00:00:00"/>
    <x v="2"/>
    <n v="5"/>
    <n v="10"/>
    <n v="12.42"/>
    <n v="62.1"/>
    <n v="12.100000000000001"/>
    <x v="2"/>
    <s v="2016"/>
    <n v="26"/>
    <x v="1"/>
    <x v="0"/>
  </r>
  <r>
    <x v="0"/>
    <x v="2"/>
    <x v="0"/>
    <s v="Justin Dixon"/>
    <d v="2016-12-06T00:00:00"/>
    <x v="0"/>
    <n v="6"/>
    <n v="45"/>
    <n v="53.35"/>
    <n v="320.10000000000002"/>
    <n v="50.100000000000023"/>
    <x v="2"/>
    <s v="2016"/>
    <n v="42"/>
    <x v="0"/>
    <x v="0"/>
  </r>
  <r>
    <x v="3"/>
    <x v="3"/>
    <x v="1"/>
    <s v="Jennifer Adams"/>
    <d v="2016-12-06T00:00:00"/>
    <x v="2"/>
    <n v="4"/>
    <n v="10"/>
    <n v="12.42"/>
    <n v="49.68"/>
    <n v="9.68"/>
    <x v="2"/>
    <s v="2016"/>
    <n v="18"/>
    <x v="1"/>
    <x v="0"/>
  </r>
  <r>
    <x v="0"/>
    <x v="2"/>
    <x v="0"/>
    <s v="Michael Foster"/>
    <d v="2016-12-06T00:00:00"/>
    <x v="2"/>
    <n v="7"/>
    <n v="10"/>
    <n v="12.42"/>
    <n v="86.94"/>
    <n v="16.939999999999998"/>
    <x v="2"/>
    <s v="2016"/>
    <n v="33"/>
    <x v="1"/>
    <x v="0"/>
  </r>
  <r>
    <x v="1"/>
    <x v="2"/>
    <x v="0"/>
    <s v="Kevin Barnes"/>
    <d v="2016-12-06T00:00:00"/>
    <x v="0"/>
    <n v="3"/>
    <n v="45"/>
    <n v="53.35"/>
    <n v="160.05000000000001"/>
    <n v="25.050000000000011"/>
    <x v="2"/>
    <s v="2016"/>
    <n v="32"/>
    <x v="1"/>
    <x v="0"/>
  </r>
  <r>
    <x v="4"/>
    <x v="5"/>
    <x v="1"/>
    <s v="Willie Oliver"/>
    <d v="2016-12-06T00:00:00"/>
    <x v="2"/>
    <n v="6"/>
    <n v="10"/>
    <n v="12.42"/>
    <n v="74.52"/>
    <n v="14.519999999999996"/>
    <x v="2"/>
    <s v="2016"/>
    <n v="21"/>
    <x v="1"/>
    <x v="0"/>
  </r>
  <r>
    <x v="3"/>
    <x v="5"/>
    <x v="1"/>
    <s v="Willie Oliver"/>
    <d v="2016-12-06T00:00:00"/>
    <x v="2"/>
    <n v="9"/>
    <n v="10"/>
    <n v="12.42"/>
    <n v="111.78"/>
    <n v="21.78"/>
    <x v="2"/>
    <s v="2016"/>
    <n v="32"/>
    <x v="0"/>
    <x v="0"/>
  </r>
  <r>
    <x v="4"/>
    <x v="4"/>
    <x v="1"/>
    <s v="Wanda Allen"/>
    <d v="2016-12-06T00:00:00"/>
    <x v="2"/>
    <n v="4"/>
    <n v="10"/>
    <n v="12.42"/>
    <n v="49.68"/>
    <n v="9.68"/>
    <x v="2"/>
    <s v="2016"/>
    <n v="24"/>
    <x v="0"/>
    <x v="0"/>
  </r>
  <r>
    <x v="0"/>
    <x v="0"/>
    <x v="0"/>
    <s v="Karen Gray"/>
    <d v="2016-12-06T00:00:00"/>
    <x v="3"/>
    <n v="4"/>
    <n v="15"/>
    <n v="17.829999999999998"/>
    <n v="71.319999999999993"/>
    <n v="11.319999999999993"/>
    <x v="2"/>
    <s v="2016"/>
    <n v="37"/>
    <x v="1"/>
    <x v="0"/>
  </r>
  <r>
    <x v="2"/>
    <x v="2"/>
    <x v="0"/>
    <s v="Robin Matthews"/>
    <d v="2016-12-06T00:00:00"/>
    <x v="1"/>
    <n v="6"/>
    <n v="15"/>
    <n v="16.32"/>
    <n v="97.92"/>
    <n v="7.9200000000000017"/>
    <x v="2"/>
    <s v="2016"/>
    <n v="43"/>
    <x v="0"/>
    <x v="0"/>
  </r>
  <r>
    <x v="4"/>
    <x v="5"/>
    <x v="1"/>
    <s v="Brenda Nelson"/>
    <d v="2016-12-06T00:00:00"/>
    <x v="2"/>
    <n v="10"/>
    <n v="10"/>
    <n v="12.42"/>
    <n v="124.2"/>
    <n v="24.200000000000003"/>
    <x v="2"/>
    <s v="2016"/>
    <n v="38"/>
    <x v="1"/>
    <x v="0"/>
  </r>
  <r>
    <x v="0"/>
    <x v="2"/>
    <x v="0"/>
    <s v="Walter Meyer"/>
    <d v="2016-12-06T00:00:00"/>
    <x v="0"/>
    <n v="8"/>
    <n v="45"/>
    <n v="53.35"/>
    <n v="426.8"/>
    <n v="66.800000000000011"/>
    <x v="2"/>
    <s v="2016"/>
    <n v="39"/>
    <x v="1"/>
    <x v="0"/>
  </r>
  <r>
    <x v="3"/>
    <x v="4"/>
    <x v="1"/>
    <s v="Billy Scott"/>
    <d v="2016-12-06T00:00:00"/>
    <x v="1"/>
    <n v="1"/>
    <n v="15"/>
    <n v="16.32"/>
    <n v="16.32"/>
    <n v="1.3200000000000003"/>
    <x v="2"/>
    <s v="2016"/>
    <n v="20"/>
    <x v="0"/>
    <x v="0"/>
  </r>
  <r>
    <x v="0"/>
    <x v="1"/>
    <x v="0"/>
    <s v="Brian Ryan"/>
    <d v="2016-12-06T00:00:00"/>
    <x v="0"/>
    <n v="7"/>
    <n v="45"/>
    <n v="53.35"/>
    <n v="373.45"/>
    <n v="58.449999999999989"/>
    <x v="2"/>
    <s v="2016"/>
    <n v="20"/>
    <x v="1"/>
    <x v="0"/>
  </r>
  <r>
    <x v="0"/>
    <x v="0"/>
    <x v="0"/>
    <s v="Jessica Lewis"/>
    <d v="2016-12-06T00:00:00"/>
    <x v="2"/>
    <n v="5"/>
    <n v="10"/>
    <n v="12.42"/>
    <n v="62.1"/>
    <n v="12.100000000000001"/>
    <x v="2"/>
    <s v="2016"/>
    <n v="36"/>
    <x v="1"/>
    <x v="0"/>
  </r>
  <r>
    <x v="3"/>
    <x v="3"/>
    <x v="1"/>
    <s v="Terry Nguyen"/>
    <d v="2016-12-06T00:00:00"/>
    <x v="2"/>
    <n v="9"/>
    <n v="10"/>
    <n v="12.42"/>
    <n v="111.78"/>
    <n v="21.78"/>
    <x v="2"/>
    <s v="2016"/>
    <n v="37"/>
    <x v="1"/>
    <x v="0"/>
  </r>
  <r>
    <x v="0"/>
    <x v="0"/>
    <x v="0"/>
    <s v="Cynthia Ray"/>
    <d v="2016-12-06T00:00:00"/>
    <x v="1"/>
    <n v="8"/>
    <n v="15"/>
    <n v="16.32"/>
    <n v="130.56"/>
    <n v="10.560000000000002"/>
    <x v="2"/>
    <s v="2016"/>
    <n v="34"/>
    <x v="0"/>
    <x v="0"/>
  </r>
  <r>
    <x v="3"/>
    <x v="3"/>
    <x v="1"/>
    <s v="Russell Cooper"/>
    <d v="2016-12-07T00:00:00"/>
    <x v="3"/>
    <n v="7"/>
    <n v="15"/>
    <n v="17.829999999999998"/>
    <n v="124.80999999999999"/>
    <n v="19.809999999999988"/>
    <x v="2"/>
    <s v="2016"/>
    <n v="27"/>
    <x v="1"/>
    <x v="0"/>
  </r>
  <r>
    <x v="0"/>
    <x v="2"/>
    <x v="0"/>
    <s v="Joshua Diaz"/>
    <d v="2016-12-07T00:00:00"/>
    <x v="2"/>
    <n v="1"/>
    <n v="10"/>
    <n v="12.42"/>
    <n v="12.42"/>
    <n v="2.42"/>
    <x v="2"/>
    <s v="2016"/>
    <n v="31"/>
    <x v="1"/>
    <x v="0"/>
  </r>
  <r>
    <x v="0"/>
    <x v="0"/>
    <x v="0"/>
    <s v="Eugene Wilson"/>
    <d v="2016-12-07T00:00:00"/>
    <x v="2"/>
    <n v="2"/>
    <n v="10"/>
    <n v="12.42"/>
    <n v="24.84"/>
    <n v="4.84"/>
    <x v="2"/>
    <s v="2016"/>
    <n v="22"/>
    <x v="1"/>
    <x v="0"/>
  </r>
  <r>
    <x v="3"/>
    <x v="7"/>
    <x v="1"/>
    <s v="Doris Diaz"/>
    <d v="2016-12-07T00:00:00"/>
    <x v="2"/>
    <n v="8"/>
    <n v="10"/>
    <n v="12.42"/>
    <n v="99.36"/>
    <n v="19.36"/>
    <x v="2"/>
    <s v="2016"/>
    <n v="39"/>
    <x v="1"/>
    <x v="0"/>
  </r>
  <r>
    <x v="3"/>
    <x v="3"/>
    <x v="1"/>
    <s v="Charles Collins"/>
    <d v="2016-12-07T00:00:00"/>
    <x v="1"/>
    <n v="3"/>
    <n v="15"/>
    <n v="16.32"/>
    <n v="48.96"/>
    <n v="3.9600000000000009"/>
    <x v="2"/>
    <s v="2016"/>
    <n v="32"/>
    <x v="0"/>
    <x v="0"/>
  </r>
  <r>
    <x v="2"/>
    <x v="6"/>
    <x v="0"/>
    <s v="Nicholas Ward"/>
    <d v="2016-12-07T00:00:00"/>
    <x v="3"/>
    <n v="7"/>
    <n v="15"/>
    <n v="17.829999999999998"/>
    <n v="124.80999999999999"/>
    <n v="19.809999999999988"/>
    <x v="2"/>
    <s v="2016"/>
    <n v="39"/>
    <x v="1"/>
    <x v="0"/>
  </r>
  <r>
    <x v="4"/>
    <x v="3"/>
    <x v="1"/>
    <s v="George Hill"/>
    <d v="2016-12-07T00:00:00"/>
    <x v="2"/>
    <n v="4"/>
    <n v="10"/>
    <n v="12.42"/>
    <n v="49.68"/>
    <n v="9.68"/>
    <x v="2"/>
    <s v="2016"/>
    <n v="18"/>
    <x v="1"/>
    <x v="0"/>
  </r>
  <r>
    <x v="3"/>
    <x v="3"/>
    <x v="1"/>
    <s v="Harry Hanson"/>
    <d v="2016-12-07T00:00:00"/>
    <x v="2"/>
    <n v="4"/>
    <n v="10"/>
    <n v="12.42"/>
    <n v="49.68"/>
    <n v="9.68"/>
    <x v="2"/>
    <s v="2016"/>
    <n v="20"/>
    <x v="0"/>
    <x v="0"/>
  </r>
  <r>
    <x v="0"/>
    <x v="2"/>
    <x v="0"/>
    <s v="Jean Torres"/>
    <d v="2016-12-07T00:00:00"/>
    <x v="2"/>
    <n v="1"/>
    <n v="10"/>
    <n v="12.42"/>
    <n v="12.42"/>
    <n v="2.42"/>
    <x v="2"/>
    <s v="2016"/>
    <n v="22"/>
    <x v="1"/>
    <x v="0"/>
  </r>
  <r>
    <x v="4"/>
    <x v="5"/>
    <x v="1"/>
    <s v="Joan Robinson"/>
    <d v="2016-12-07T00:00:00"/>
    <x v="2"/>
    <n v="8"/>
    <n v="10"/>
    <n v="12.42"/>
    <n v="99.36"/>
    <n v="19.36"/>
    <x v="2"/>
    <s v="2016"/>
    <n v="37"/>
    <x v="0"/>
    <x v="0"/>
  </r>
  <r>
    <x v="0"/>
    <x v="0"/>
    <x v="0"/>
    <s v="Tammy Ferguson"/>
    <d v="2016-12-07T00:00:00"/>
    <x v="2"/>
    <n v="8"/>
    <n v="10"/>
    <n v="12.42"/>
    <n v="99.36"/>
    <n v="19.36"/>
    <x v="2"/>
    <s v="2016"/>
    <n v="42"/>
    <x v="0"/>
    <x v="0"/>
  </r>
  <r>
    <x v="0"/>
    <x v="1"/>
    <x v="0"/>
    <s v="Theresa Torres"/>
    <d v="2016-12-07T00:00:00"/>
    <x v="0"/>
    <n v="7"/>
    <n v="45"/>
    <n v="53.35"/>
    <n v="373.45"/>
    <n v="58.449999999999989"/>
    <x v="2"/>
    <s v="2016"/>
    <n v="29"/>
    <x v="1"/>
    <x v="0"/>
  </r>
  <r>
    <x v="3"/>
    <x v="4"/>
    <x v="1"/>
    <s v="Kenneth West"/>
    <d v="2016-12-07T00:00:00"/>
    <x v="0"/>
    <n v="3"/>
    <n v="45"/>
    <n v="53.35"/>
    <n v="160.05000000000001"/>
    <n v="25.050000000000011"/>
    <x v="2"/>
    <s v="2016"/>
    <n v="41"/>
    <x v="0"/>
    <x v="0"/>
  </r>
  <r>
    <x v="1"/>
    <x v="0"/>
    <x v="0"/>
    <s v="Denise Perez"/>
    <d v="2016-12-07T00:00:00"/>
    <x v="3"/>
    <n v="10"/>
    <n v="15"/>
    <n v="17.829999999999998"/>
    <n v="178.29999999999998"/>
    <n v="28.299999999999983"/>
    <x v="2"/>
    <s v="2016"/>
    <n v="18"/>
    <x v="0"/>
    <x v="0"/>
  </r>
  <r>
    <x v="0"/>
    <x v="0"/>
    <x v="0"/>
    <s v="Ralph Gomez"/>
    <d v="2016-12-07T00:00:00"/>
    <x v="2"/>
    <n v="4"/>
    <n v="10"/>
    <n v="12.42"/>
    <n v="49.68"/>
    <n v="9.68"/>
    <x v="2"/>
    <s v="2016"/>
    <n v="24"/>
    <x v="1"/>
    <x v="0"/>
  </r>
  <r>
    <x v="1"/>
    <x v="6"/>
    <x v="0"/>
    <s v="Irene Franklin"/>
    <d v="2016-12-07T00:00:00"/>
    <x v="0"/>
    <n v="8"/>
    <n v="45"/>
    <n v="53.35"/>
    <n v="426.8"/>
    <n v="66.800000000000011"/>
    <x v="2"/>
    <s v="2016"/>
    <n v="37"/>
    <x v="1"/>
    <x v="0"/>
  </r>
  <r>
    <x v="2"/>
    <x v="1"/>
    <x v="0"/>
    <s v="James Wheeler"/>
    <d v="2016-12-07T00:00:00"/>
    <x v="2"/>
    <n v="2"/>
    <n v="10"/>
    <n v="12.42"/>
    <n v="24.84"/>
    <n v="4.84"/>
    <x v="2"/>
    <s v="2016"/>
    <n v="37"/>
    <x v="1"/>
    <x v="0"/>
  </r>
  <r>
    <x v="0"/>
    <x v="1"/>
    <x v="0"/>
    <s v="Judith Wood"/>
    <d v="2016-12-07T00:00:00"/>
    <x v="1"/>
    <n v="9"/>
    <n v="15"/>
    <n v="16.32"/>
    <n v="146.88"/>
    <n v="11.879999999999995"/>
    <x v="2"/>
    <s v="2016"/>
    <n v="21"/>
    <x v="1"/>
    <x v="0"/>
  </r>
  <r>
    <x v="2"/>
    <x v="2"/>
    <x v="0"/>
    <s v="Roy Franklin"/>
    <d v="2016-12-07T00:00:00"/>
    <x v="0"/>
    <n v="2"/>
    <n v="45"/>
    <n v="53.35"/>
    <n v="106.7"/>
    <n v="16.700000000000003"/>
    <x v="2"/>
    <s v="2016"/>
    <n v="41"/>
    <x v="0"/>
    <x v="0"/>
  </r>
  <r>
    <x v="4"/>
    <x v="3"/>
    <x v="1"/>
    <s v="Cheryl Morris"/>
    <d v="2016-12-07T00:00:00"/>
    <x v="2"/>
    <n v="10"/>
    <n v="10"/>
    <n v="12.42"/>
    <n v="124.2"/>
    <n v="24.200000000000003"/>
    <x v="2"/>
    <s v="2016"/>
    <n v="34"/>
    <x v="0"/>
    <x v="0"/>
  </r>
  <r>
    <x v="0"/>
    <x v="1"/>
    <x v="0"/>
    <s v="Todd Miller"/>
    <d v="2016-12-07T00:00:00"/>
    <x v="0"/>
    <n v="10"/>
    <n v="45"/>
    <n v="53.35"/>
    <n v="533.5"/>
    <n v="83.5"/>
    <x v="2"/>
    <s v="2016"/>
    <n v="35"/>
    <x v="0"/>
    <x v="0"/>
  </r>
  <r>
    <x v="0"/>
    <x v="6"/>
    <x v="0"/>
    <s v="Marilyn Perry"/>
    <d v="2016-12-07T00:00:00"/>
    <x v="2"/>
    <n v="9"/>
    <n v="10"/>
    <n v="12.42"/>
    <n v="111.78"/>
    <n v="21.78"/>
    <x v="2"/>
    <s v="2016"/>
    <n v="19"/>
    <x v="0"/>
    <x v="0"/>
  </r>
  <r>
    <x v="0"/>
    <x v="0"/>
    <x v="0"/>
    <s v="Nancy Scott"/>
    <d v="2016-12-07T00:00:00"/>
    <x v="3"/>
    <n v="2"/>
    <n v="15"/>
    <n v="17.829999999999998"/>
    <n v="35.659999999999997"/>
    <n v="5.6599999999999966"/>
    <x v="2"/>
    <s v="2016"/>
    <n v="35"/>
    <x v="1"/>
    <x v="0"/>
  </r>
  <r>
    <x v="1"/>
    <x v="2"/>
    <x v="0"/>
    <s v="Douglas Duncan"/>
    <d v="2016-12-07T00:00:00"/>
    <x v="0"/>
    <n v="9"/>
    <n v="45"/>
    <n v="53.35"/>
    <n v="480.15000000000003"/>
    <n v="75.150000000000034"/>
    <x v="2"/>
    <s v="2016"/>
    <n v="45"/>
    <x v="1"/>
    <x v="0"/>
  </r>
  <r>
    <x v="0"/>
    <x v="2"/>
    <x v="0"/>
    <s v="Beverly Hamilton"/>
    <d v="2016-12-07T00:00:00"/>
    <x v="2"/>
    <n v="7"/>
    <n v="10"/>
    <n v="12.42"/>
    <n v="86.94"/>
    <n v="16.939999999999998"/>
    <x v="2"/>
    <s v="2016"/>
    <n v="37"/>
    <x v="1"/>
    <x v="0"/>
  </r>
  <r>
    <x v="0"/>
    <x v="0"/>
    <x v="0"/>
    <s v="Joseph Ryan"/>
    <d v="2016-12-08T00:00:00"/>
    <x v="2"/>
    <n v="4"/>
    <n v="10"/>
    <n v="12.42"/>
    <n v="49.68"/>
    <n v="9.68"/>
    <x v="2"/>
    <s v="2016"/>
    <n v="25"/>
    <x v="1"/>
    <x v="0"/>
  </r>
  <r>
    <x v="3"/>
    <x v="3"/>
    <x v="1"/>
    <s v="Stephanie Wallace"/>
    <d v="2016-12-08T00:00:00"/>
    <x v="2"/>
    <n v="3"/>
    <n v="10"/>
    <n v="12.42"/>
    <n v="37.26"/>
    <n v="7.259999999999998"/>
    <x v="2"/>
    <s v="2016"/>
    <n v="38"/>
    <x v="0"/>
    <x v="0"/>
  </r>
  <r>
    <x v="4"/>
    <x v="4"/>
    <x v="1"/>
    <s v="Michael Cruz"/>
    <d v="2016-12-08T00:00:00"/>
    <x v="2"/>
    <n v="3"/>
    <n v="10"/>
    <n v="12.42"/>
    <n v="37.26"/>
    <n v="7.259999999999998"/>
    <x v="2"/>
    <s v="2016"/>
    <n v="30"/>
    <x v="1"/>
    <x v="0"/>
  </r>
  <r>
    <x v="0"/>
    <x v="2"/>
    <x v="0"/>
    <s v="Rose Baker"/>
    <d v="2016-12-08T00:00:00"/>
    <x v="3"/>
    <n v="9"/>
    <n v="15"/>
    <n v="17.829999999999998"/>
    <n v="160.46999999999997"/>
    <n v="25.46999999999997"/>
    <x v="2"/>
    <s v="2016"/>
    <n v="40"/>
    <x v="1"/>
    <x v="0"/>
  </r>
  <r>
    <x v="0"/>
    <x v="0"/>
    <x v="0"/>
    <s v="Teresa Thomas"/>
    <d v="2016-12-08T00:00:00"/>
    <x v="3"/>
    <n v="10"/>
    <n v="15"/>
    <n v="17.829999999999998"/>
    <n v="178.29999999999998"/>
    <n v="28.299999999999983"/>
    <x v="2"/>
    <s v="2016"/>
    <n v="37"/>
    <x v="1"/>
    <x v="0"/>
  </r>
  <r>
    <x v="3"/>
    <x v="3"/>
    <x v="1"/>
    <s v="Jason Berry"/>
    <d v="2016-12-08T00:00:00"/>
    <x v="3"/>
    <n v="3"/>
    <n v="15"/>
    <n v="17.829999999999998"/>
    <n v="53.489999999999995"/>
    <n v="8.4899999999999949"/>
    <x v="2"/>
    <s v="2016"/>
    <n v="42"/>
    <x v="1"/>
    <x v="0"/>
  </r>
  <r>
    <x v="3"/>
    <x v="7"/>
    <x v="1"/>
    <s v="Donna Williams"/>
    <d v="2016-12-08T00:00:00"/>
    <x v="1"/>
    <n v="4"/>
    <n v="15"/>
    <n v="16.32"/>
    <n v="65.28"/>
    <n v="5.2800000000000011"/>
    <x v="2"/>
    <s v="2016"/>
    <n v="41"/>
    <x v="0"/>
    <x v="0"/>
  </r>
  <r>
    <x v="1"/>
    <x v="0"/>
    <x v="0"/>
    <s v="Helen Dean"/>
    <d v="2016-12-08T00:00:00"/>
    <x v="0"/>
    <n v="6"/>
    <n v="45"/>
    <n v="53.35"/>
    <n v="320.10000000000002"/>
    <n v="50.100000000000023"/>
    <x v="2"/>
    <s v="2016"/>
    <n v="19"/>
    <x v="0"/>
    <x v="0"/>
  </r>
  <r>
    <x v="0"/>
    <x v="2"/>
    <x v="0"/>
    <s v="Andrea King"/>
    <d v="2016-12-08T00:00:00"/>
    <x v="0"/>
    <n v="8"/>
    <n v="45"/>
    <n v="53.35"/>
    <n v="426.8"/>
    <n v="66.800000000000011"/>
    <x v="2"/>
    <s v="2016"/>
    <n v="39"/>
    <x v="0"/>
    <x v="0"/>
  </r>
  <r>
    <x v="3"/>
    <x v="3"/>
    <x v="1"/>
    <s v="Craig Thomas"/>
    <d v="2016-12-08T00:00:00"/>
    <x v="2"/>
    <n v="6"/>
    <n v="10"/>
    <n v="12.42"/>
    <n v="74.52"/>
    <n v="14.519999999999996"/>
    <x v="2"/>
    <s v="2016"/>
    <n v="29"/>
    <x v="0"/>
    <x v="0"/>
  </r>
  <r>
    <x v="3"/>
    <x v="3"/>
    <x v="1"/>
    <s v="Donald Lopez"/>
    <d v="2016-12-08T00:00:00"/>
    <x v="1"/>
    <n v="2"/>
    <n v="15"/>
    <n v="16.32"/>
    <n v="32.64"/>
    <n v="2.6400000000000006"/>
    <x v="2"/>
    <s v="2016"/>
    <n v="45"/>
    <x v="0"/>
    <x v="0"/>
  </r>
  <r>
    <x v="1"/>
    <x v="6"/>
    <x v="0"/>
    <s v="Sandra Meyer"/>
    <d v="2016-12-08T00:00:00"/>
    <x v="0"/>
    <n v="7"/>
    <n v="45"/>
    <n v="53.35"/>
    <n v="373.45"/>
    <n v="58.449999999999989"/>
    <x v="2"/>
    <s v="2016"/>
    <n v="17"/>
    <x v="1"/>
    <x v="0"/>
  </r>
  <r>
    <x v="3"/>
    <x v="5"/>
    <x v="1"/>
    <s v="Willie Oliver"/>
    <d v="2016-12-08T00:00:00"/>
    <x v="1"/>
    <n v="10"/>
    <n v="15"/>
    <n v="16.32"/>
    <n v="163.19999999999999"/>
    <n v="13.199999999999989"/>
    <x v="2"/>
    <s v="2016"/>
    <n v="20"/>
    <x v="0"/>
    <x v="0"/>
  </r>
  <r>
    <x v="3"/>
    <x v="3"/>
    <x v="1"/>
    <s v="Earl Morales"/>
    <d v="2016-12-08T00:00:00"/>
    <x v="2"/>
    <n v="6"/>
    <n v="10"/>
    <n v="12.42"/>
    <n v="74.52"/>
    <n v="14.519999999999996"/>
    <x v="2"/>
    <s v="2016"/>
    <n v="30"/>
    <x v="0"/>
    <x v="0"/>
  </r>
  <r>
    <x v="4"/>
    <x v="3"/>
    <x v="1"/>
    <s v="Donald Lopez"/>
    <d v="2016-12-08T00:00:00"/>
    <x v="0"/>
    <n v="1"/>
    <n v="45"/>
    <n v="53.35"/>
    <n v="53.35"/>
    <n v="8.3500000000000014"/>
    <x v="2"/>
    <s v="2016"/>
    <n v="17"/>
    <x v="1"/>
    <x v="0"/>
  </r>
  <r>
    <x v="4"/>
    <x v="4"/>
    <x v="1"/>
    <s v="Jeremy Diaz"/>
    <d v="2016-12-08T00:00:00"/>
    <x v="0"/>
    <n v="9"/>
    <n v="45"/>
    <n v="53.35"/>
    <n v="480.15000000000003"/>
    <n v="75.150000000000034"/>
    <x v="2"/>
    <s v="2016"/>
    <n v="30"/>
    <x v="1"/>
    <x v="0"/>
  </r>
  <r>
    <x v="2"/>
    <x v="2"/>
    <x v="0"/>
    <s v="Jacqueline Hart"/>
    <d v="2016-12-08T00:00:00"/>
    <x v="2"/>
    <n v="8"/>
    <n v="10"/>
    <n v="12.42"/>
    <n v="99.36"/>
    <n v="19.36"/>
    <x v="2"/>
    <s v="2016"/>
    <n v="42"/>
    <x v="1"/>
    <x v="0"/>
  </r>
  <r>
    <x v="0"/>
    <x v="6"/>
    <x v="0"/>
    <s v="Sandra Meyer"/>
    <d v="2016-12-08T00:00:00"/>
    <x v="2"/>
    <n v="3"/>
    <n v="10"/>
    <n v="12.42"/>
    <n v="37.26"/>
    <n v="7.259999999999998"/>
    <x v="2"/>
    <s v="2016"/>
    <n v="21"/>
    <x v="0"/>
    <x v="0"/>
  </r>
  <r>
    <x v="4"/>
    <x v="5"/>
    <x v="1"/>
    <s v="Diana Hamilton"/>
    <d v="2016-12-08T00:00:00"/>
    <x v="0"/>
    <n v="1"/>
    <n v="45"/>
    <n v="53.35"/>
    <n v="53.35"/>
    <n v="8.3500000000000014"/>
    <x v="2"/>
    <s v="2016"/>
    <n v="24"/>
    <x v="0"/>
    <x v="0"/>
  </r>
  <r>
    <x v="3"/>
    <x v="3"/>
    <x v="1"/>
    <s v="Jessica Miller"/>
    <d v="2016-12-08T00:00:00"/>
    <x v="2"/>
    <n v="10"/>
    <n v="10"/>
    <n v="12.42"/>
    <n v="124.2"/>
    <n v="24.200000000000003"/>
    <x v="2"/>
    <s v="2016"/>
    <n v="37"/>
    <x v="0"/>
    <x v="0"/>
  </r>
  <r>
    <x v="0"/>
    <x v="2"/>
    <x v="0"/>
    <s v="Harold Schmidt"/>
    <d v="2016-12-08T00:00:00"/>
    <x v="1"/>
    <n v="4"/>
    <n v="15"/>
    <n v="16.32"/>
    <n v="65.28"/>
    <n v="5.2800000000000011"/>
    <x v="2"/>
    <s v="2016"/>
    <n v="45"/>
    <x v="0"/>
    <x v="0"/>
  </r>
  <r>
    <x v="4"/>
    <x v="3"/>
    <x v="1"/>
    <s v="Christine Jacobs"/>
    <d v="2016-12-08T00:00:00"/>
    <x v="3"/>
    <n v="10"/>
    <n v="15"/>
    <n v="17.829999999999998"/>
    <n v="178.29999999999998"/>
    <n v="28.299999999999983"/>
    <x v="2"/>
    <s v="2016"/>
    <n v="36"/>
    <x v="0"/>
    <x v="0"/>
  </r>
  <r>
    <x v="0"/>
    <x v="2"/>
    <x v="0"/>
    <s v="Janice Mason"/>
    <d v="2016-12-08T00:00:00"/>
    <x v="0"/>
    <n v="7"/>
    <n v="45"/>
    <n v="53.35"/>
    <n v="373.45"/>
    <n v="58.449999999999989"/>
    <x v="2"/>
    <s v="2016"/>
    <n v="44"/>
    <x v="1"/>
    <x v="0"/>
  </r>
  <r>
    <x v="4"/>
    <x v="3"/>
    <x v="1"/>
    <s v="Denise Henry"/>
    <d v="2016-12-08T00:00:00"/>
    <x v="3"/>
    <n v="10"/>
    <n v="15"/>
    <n v="17.829999999999998"/>
    <n v="178.29999999999998"/>
    <n v="28.299999999999983"/>
    <x v="2"/>
    <s v="2016"/>
    <n v="22"/>
    <x v="1"/>
    <x v="0"/>
  </r>
  <r>
    <x v="3"/>
    <x v="3"/>
    <x v="1"/>
    <s v="Ernest Hernandez"/>
    <d v="2016-12-08T00:00:00"/>
    <x v="3"/>
    <n v="10"/>
    <n v="15"/>
    <n v="17.829999999999998"/>
    <n v="178.29999999999998"/>
    <n v="28.299999999999983"/>
    <x v="2"/>
    <s v="2016"/>
    <n v="33"/>
    <x v="1"/>
    <x v="0"/>
  </r>
  <r>
    <x v="0"/>
    <x v="1"/>
    <x v="0"/>
    <s v="Kathy Rice"/>
    <d v="2016-12-08T00:00:00"/>
    <x v="1"/>
    <n v="4"/>
    <n v="15"/>
    <n v="16.32"/>
    <n v="65.28"/>
    <n v="5.2800000000000011"/>
    <x v="2"/>
    <s v="2016"/>
    <n v="42"/>
    <x v="1"/>
    <x v="0"/>
  </r>
  <r>
    <x v="2"/>
    <x v="0"/>
    <x v="0"/>
    <s v="Daniel Morris"/>
    <d v="2016-12-08T00:00:00"/>
    <x v="1"/>
    <n v="4"/>
    <n v="15"/>
    <n v="16.32"/>
    <n v="65.28"/>
    <n v="5.2800000000000011"/>
    <x v="2"/>
    <s v="2016"/>
    <n v="32"/>
    <x v="1"/>
    <x v="0"/>
  </r>
  <r>
    <x v="2"/>
    <x v="0"/>
    <x v="0"/>
    <s v="Raymond Collins"/>
    <d v="2016-12-08T00:00:00"/>
    <x v="3"/>
    <n v="7"/>
    <n v="15"/>
    <n v="17.829999999999998"/>
    <n v="124.80999999999999"/>
    <n v="19.809999999999988"/>
    <x v="2"/>
    <s v="2016"/>
    <n v="34"/>
    <x v="1"/>
    <x v="0"/>
  </r>
  <r>
    <x v="4"/>
    <x v="3"/>
    <x v="1"/>
    <s v="Philip Rodriguez"/>
    <d v="2016-12-08T00:00:00"/>
    <x v="2"/>
    <n v="8"/>
    <n v="10"/>
    <n v="12.42"/>
    <n v="99.36"/>
    <n v="19.36"/>
    <x v="2"/>
    <s v="2016"/>
    <n v="29"/>
    <x v="1"/>
    <x v="0"/>
  </r>
  <r>
    <x v="4"/>
    <x v="4"/>
    <x v="1"/>
    <s v="Alice Brown"/>
    <d v="2016-12-08T00:00:00"/>
    <x v="3"/>
    <n v="5"/>
    <n v="15"/>
    <n v="17.829999999999998"/>
    <n v="89.149999999999991"/>
    <n v="14.149999999999991"/>
    <x v="2"/>
    <s v="2016"/>
    <n v="23"/>
    <x v="0"/>
    <x v="0"/>
  </r>
  <r>
    <x v="2"/>
    <x v="1"/>
    <x v="0"/>
    <s v="Raymond Freeman"/>
    <d v="2016-12-08T00:00:00"/>
    <x v="3"/>
    <n v="8"/>
    <n v="15"/>
    <n v="17.829999999999998"/>
    <n v="142.63999999999999"/>
    <n v="22.639999999999986"/>
    <x v="2"/>
    <s v="2016"/>
    <n v="27"/>
    <x v="1"/>
    <x v="0"/>
  </r>
  <r>
    <x v="1"/>
    <x v="2"/>
    <x v="0"/>
    <s v="Justin Dixon"/>
    <d v="2016-12-08T00:00:00"/>
    <x v="1"/>
    <n v="8"/>
    <n v="15"/>
    <n v="16.32"/>
    <n v="130.56"/>
    <n v="10.560000000000002"/>
    <x v="2"/>
    <s v="2016"/>
    <n v="32"/>
    <x v="1"/>
    <x v="0"/>
  </r>
  <r>
    <x v="2"/>
    <x v="0"/>
    <x v="0"/>
    <s v="Randy Clark"/>
    <d v="2016-12-08T00:00:00"/>
    <x v="1"/>
    <n v="7"/>
    <n v="15"/>
    <n v="16.32"/>
    <n v="114.24000000000001"/>
    <n v="9.2400000000000091"/>
    <x v="2"/>
    <s v="2016"/>
    <n v="28"/>
    <x v="0"/>
    <x v="0"/>
  </r>
  <r>
    <x v="3"/>
    <x v="5"/>
    <x v="1"/>
    <s v="Robin Murphy"/>
    <d v="2016-12-09T00:00:00"/>
    <x v="3"/>
    <n v="5"/>
    <n v="15"/>
    <n v="17.829999999999998"/>
    <n v="89.149999999999991"/>
    <n v="14.149999999999991"/>
    <x v="2"/>
    <s v="2016"/>
    <n v="21"/>
    <x v="0"/>
    <x v="0"/>
  </r>
  <r>
    <x v="0"/>
    <x v="2"/>
    <x v="0"/>
    <s v="Cheryl Williamson"/>
    <d v="2016-12-09T00:00:00"/>
    <x v="3"/>
    <n v="3"/>
    <n v="15"/>
    <n v="17.829999999999998"/>
    <n v="53.489999999999995"/>
    <n v="8.4899999999999949"/>
    <x v="2"/>
    <s v="2016"/>
    <n v="26"/>
    <x v="0"/>
    <x v="0"/>
  </r>
  <r>
    <x v="0"/>
    <x v="0"/>
    <x v="0"/>
    <s v="Cynthia Brooks"/>
    <d v="2016-12-09T00:00:00"/>
    <x v="1"/>
    <n v="2"/>
    <n v="15"/>
    <n v="16.32"/>
    <n v="32.64"/>
    <n v="2.6400000000000006"/>
    <x v="2"/>
    <s v="2016"/>
    <n v="22"/>
    <x v="0"/>
    <x v="0"/>
  </r>
  <r>
    <x v="0"/>
    <x v="0"/>
    <x v="0"/>
    <s v="Marilyn Martin"/>
    <d v="2016-12-09T00:00:00"/>
    <x v="0"/>
    <n v="1"/>
    <n v="45"/>
    <n v="53.35"/>
    <n v="53.35"/>
    <n v="8.3500000000000014"/>
    <x v="2"/>
    <s v="2016"/>
    <n v="39"/>
    <x v="0"/>
    <x v="0"/>
  </r>
  <r>
    <x v="3"/>
    <x v="4"/>
    <x v="1"/>
    <s v="Rachel Harris"/>
    <d v="2016-12-09T00:00:00"/>
    <x v="2"/>
    <n v="10"/>
    <n v="10"/>
    <n v="12.42"/>
    <n v="124.2"/>
    <n v="24.200000000000003"/>
    <x v="2"/>
    <s v="2016"/>
    <n v="37"/>
    <x v="1"/>
    <x v="0"/>
  </r>
  <r>
    <x v="4"/>
    <x v="3"/>
    <x v="1"/>
    <s v="Earl White"/>
    <d v="2016-12-09T00:00:00"/>
    <x v="3"/>
    <n v="3"/>
    <n v="15"/>
    <n v="17.829999999999998"/>
    <n v="53.489999999999995"/>
    <n v="8.4899999999999949"/>
    <x v="2"/>
    <s v="2016"/>
    <n v="20"/>
    <x v="1"/>
    <x v="0"/>
  </r>
  <r>
    <x v="3"/>
    <x v="3"/>
    <x v="1"/>
    <s v="Maria Romero"/>
    <d v="2016-12-09T00:00:00"/>
    <x v="2"/>
    <n v="7"/>
    <n v="10"/>
    <n v="12.42"/>
    <n v="86.94"/>
    <n v="16.939999999999998"/>
    <x v="2"/>
    <s v="2016"/>
    <n v="24"/>
    <x v="1"/>
    <x v="0"/>
  </r>
  <r>
    <x v="0"/>
    <x v="6"/>
    <x v="0"/>
    <s v="Brandon Morales"/>
    <d v="2016-12-09T00:00:00"/>
    <x v="0"/>
    <n v="5"/>
    <n v="45"/>
    <n v="53.35"/>
    <n v="266.75"/>
    <n v="41.75"/>
    <x v="2"/>
    <s v="2016"/>
    <n v="26"/>
    <x v="1"/>
    <x v="0"/>
  </r>
  <r>
    <x v="2"/>
    <x v="2"/>
    <x v="0"/>
    <s v="Jason Patterson"/>
    <d v="2016-12-09T00:00:00"/>
    <x v="2"/>
    <n v="2"/>
    <n v="10"/>
    <n v="12.42"/>
    <n v="24.84"/>
    <n v="4.84"/>
    <x v="2"/>
    <s v="2016"/>
    <n v="42"/>
    <x v="1"/>
    <x v="0"/>
  </r>
  <r>
    <x v="1"/>
    <x v="6"/>
    <x v="0"/>
    <s v="Katherine Carroll"/>
    <d v="2016-12-09T00:00:00"/>
    <x v="2"/>
    <n v="8"/>
    <n v="10"/>
    <n v="12.42"/>
    <n v="99.36"/>
    <n v="19.36"/>
    <x v="2"/>
    <s v="2016"/>
    <n v="26"/>
    <x v="1"/>
    <x v="0"/>
  </r>
  <r>
    <x v="0"/>
    <x v="0"/>
    <x v="0"/>
    <s v="Theresa Mendoza"/>
    <d v="2016-12-09T00:00:00"/>
    <x v="3"/>
    <n v="9"/>
    <n v="15"/>
    <n v="17.829999999999998"/>
    <n v="160.46999999999997"/>
    <n v="25.46999999999997"/>
    <x v="2"/>
    <s v="2016"/>
    <n v="20"/>
    <x v="0"/>
    <x v="0"/>
  </r>
  <r>
    <x v="0"/>
    <x v="1"/>
    <x v="0"/>
    <s v="Eric Ellis"/>
    <d v="2016-12-09T00:00:00"/>
    <x v="2"/>
    <n v="10"/>
    <n v="10"/>
    <n v="12.42"/>
    <n v="124.2"/>
    <n v="24.200000000000003"/>
    <x v="2"/>
    <s v="2016"/>
    <n v="42"/>
    <x v="1"/>
    <x v="0"/>
  </r>
  <r>
    <x v="0"/>
    <x v="2"/>
    <x v="0"/>
    <s v="Eugene Flores"/>
    <d v="2016-12-09T00:00:00"/>
    <x v="2"/>
    <n v="4"/>
    <n v="10"/>
    <n v="12.42"/>
    <n v="49.68"/>
    <n v="9.68"/>
    <x v="2"/>
    <s v="2016"/>
    <n v="30"/>
    <x v="0"/>
    <x v="0"/>
  </r>
  <r>
    <x v="3"/>
    <x v="4"/>
    <x v="1"/>
    <s v="Rose Matthews"/>
    <d v="2016-12-09T00:00:00"/>
    <x v="2"/>
    <n v="2"/>
    <n v="10"/>
    <n v="12.42"/>
    <n v="24.84"/>
    <n v="4.84"/>
    <x v="2"/>
    <s v="2016"/>
    <n v="34"/>
    <x v="1"/>
    <x v="0"/>
  </r>
  <r>
    <x v="0"/>
    <x v="2"/>
    <x v="0"/>
    <s v="Steven Kelly"/>
    <d v="2016-12-09T00:00:00"/>
    <x v="0"/>
    <n v="6"/>
    <n v="45"/>
    <n v="53.35"/>
    <n v="320.10000000000002"/>
    <n v="50.100000000000023"/>
    <x v="2"/>
    <s v="2016"/>
    <n v="24"/>
    <x v="0"/>
    <x v="0"/>
  </r>
  <r>
    <x v="4"/>
    <x v="5"/>
    <x v="1"/>
    <s v="Frances Parker"/>
    <d v="2016-12-09T00:00:00"/>
    <x v="2"/>
    <n v="9"/>
    <n v="10"/>
    <n v="12.42"/>
    <n v="111.78"/>
    <n v="21.78"/>
    <x v="2"/>
    <s v="2016"/>
    <n v="34"/>
    <x v="0"/>
    <x v="0"/>
  </r>
  <r>
    <x v="0"/>
    <x v="2"/>
    <x v="0"/>
    <s v="Thomas Robinson"/>
    <d v="2016-12-09T00:00:00"/>
    <x v="2"/>
    <n v="8"/>
    <n v="10"/>
    <n v="12.42"/>
    <n v="99.36"/>
    <n v="19.36"/>
    <x v="2"/>
    <s v="2016"/>
    <n v="20"/>
    <x v="1"/>
    <x v="0"/>
  </r>
  <r>
    <x v="4"/>
    <x v="4"/>
    <x v="1"/>
    <s v="Joseph Reynolds"/>
    <d v="2016-12-09T00:00:00"/>
    <x v="3"/>
    <n v="8"/>
    <n v="15"/>
    <n v="17.829999999999998"/>
    <n v="142.63999999999999"/>
    <n v="22.639999999999986"/>
    <x v="2"/>
    <s v="2016"/>
    <n v="22"/>
    <x v="0"/>
    <x v="0"/>
  </r>
  <r>
    <x v="0"/>
    <x v="0"/>
    <x v="0"/>
    <s v="Robert Hayes"/>
    <d v="2016-12-09T00:00:00"/>
    <x v="0"/>
    <n v="3"/>
    <n v="45"/>
    <n v="53.35"/>
    <n v="160.05000000000001"/>
    <n v="25.050000000000011"/>
    <x v="2"/>
    <s v="2016"/>
    <n v="33"/>
    <x v="0"/>
    <x v="0"/>
  </r>
  <r>
    <x v="0"/>
    <x v="6"/>
    <x v="0"/>
    <s v="Alan Dean"/>
    <d v="2016-12-09T00:00:00"/>
    <x v="2"/>
    <n v="9"/>
    <n v="10"/>
    <n v="12.42"/>
    <n v="111.78"/>
    <n v="21.78"/>
    <x v="2"/>
    <s v="2016"/>
    <n v="21"/>
    <x v="1"/>
    <x v="0"/>
  </r>
  <r>
    <x v="3"/>
    <x v="4"/>
    <x v="1"/>
    <s v="Michael Cruz"/>
    <d v="2016-12-09T00:00:00"/>
    <x v="3"/>
    <n v="2"/>
    <n v="15"/>
    <n v="17.829999999999998"/>
    <n v="35.659999999999997"/>
    <n v="5.6599999999999966"/>
    <x v="2"/>
    <s v="2016"/>
    <n v="35"/>
    <x v="1"/>
    <x v="0"/>
  </r>
  <r>
    <x v="0"/>
    <x v="2"/>
    <x v="0"/>
    <s v="Jeremy Richards"/>
    <d v="2016-12-09T00:00:00"/>
    <x v="2"/>
    <n v="6"/>
    <n v="10"/>
    <n v="12.42"/>
    <n v="74.52"/>
    <n v="14.519999999999996"/>
    <x v="2"/>
    <s v="2016"/>
    <n v="24"/>
    <x v="1"/>
    <x v="0"/>
  </r>
  <r>
    <x v="4"/>
    <x v="7"/>
    <x v="1"/>
    <s v="Michelle Elliott"/>
    <d v="2016-12-09T00:00:00"/>
    <x v="0"/>
    <n v="3"/>
    <n v="45"/>
    <n v="53.35"/>
    <n v="160.05000000000001"/>
    <n v="25.050000000000011"/>
    <x v="2"/>
    <s v="2016"/>
    <n v="44"/>
    <x v="1"/>
    <x v="0"/>
  </r>
  <r>
    <x v="0"/>
    <x v="2"/>
    <x v="0"/>
    <s v="Dennis Reed"/>
    <d v="2016-12-09T00:00:00"/>
    <x v="2"/>
    <n v="4"/>
    <n v="10"/>
    <n v="12.42"/>
    <n v="49.68"/>
    <n v="9.68"/>
    <x v="2"/>
    <s v="2016"/>
    <n v="32"/>
    <x v="1"/>
    <x v="0"/>
  </r>
  <r>
    <x v="1"/>
    <x v="2"/>
    <x v="0"/>
    <s v="Kenneth Nelson"/>
    <d v="2016-12-09T00:00:00"/>
    <x v="2"/>
    <n v="10"/>
    <n v="10"/>
    <n v="12.42"/>
    <n v="124.2"/>
    <n v="24.200000000000003"/>
    <x v="2"/>
    <s v="2016"/>
    <n v="33"/>
    <x v="0"/>
    <x v="0"/>
  </r>
  <r>
    <x v="0"/>
    <x v="2"/>
    <x v="0"/>
    <s v="Ryan Alvarez"/>
    <d v="2016-12-09T00:00:00"/>
    <x v="0"/>
    <n v="9"/>
    <n v="45"/>
    <n v="53.35"/>
    <n v="480.15000000000003"/>
    <n v="75.150000000000034"/>
    <x v="2"/>
    <s v="2016"/>
    <n v="24"/>
    <x v="1"/>
    <x v="0"/>
  </r>
  <r>
    <x v="0"/>
    <x v="1"/>
    <x v="0"/>
    <s v="David Allen"/>
    <d v="2016-12-10T00:00:00"/>
    <x v="2"/>
    <n v="2"/>
    <n v="10"/>
    <n v="12.42"/>
    <n v="24.84"/>
    <n v="4.84"/>
    <x v="2"/>
    <s v="2016"/>
    <n v="24"/>
    <x v="1"/>
    <x v="0"/>
  </r>
  <r>
    <x v="0"/>
    <x v="6"/>
    <x v="0"/>
    <s v="Jane Watkins"/>
    <d v="2016-12-10T00:00:00"/>
    <x v="2"/>
    <n v="3"/>
    <n v="10"/>
    <n v="12.42"/>
    <n v="37.26"/>
    <n v="7.259999999999998"/>
    <x v="2"/>
    <s v="2016"/>
    <n v="23"/>
    <x v="1"/>
    <x v="0"/>
  </r>
  <r>
    <x v="0"/>
    <x v="6"/>
    <x v="0"/>
    <s v="William Collins"/>
    <d v="2016-12-10T00:00:00"/>
    <x v="0"/>
    <n v="10"/>
    <n v="45"/>
    <n v="53.35"/>
    <n v="533.5"/>
    <n v="83.5"/>
    <x v="2"/>
    <s v="2016"/>
    <n v="42"/>
    <x v="1"/>
    <x v="0"/>
  </r>
  <r>
    <x v="0"/>
    <x v="0"/>
    <x v="0"/>
    <s v="Louis Mason"/>
    <d v="2016-12-10T00:00:00"/>
    <x v="2"/>
    <n v="6"/>
    <n v="10"/>
    <n v="12.42"/>
    <n v="74.52"/>
    <n v="14.519999999999996"/>
    <x v="2"/>
    <s v="2016"/>
    <n v="37"/>
    <x v="0"/>
    <x v="0"/>
  </r>
  <r>
    <x v="0"/>
    <x v="2"/>
    <x v="0"/>
    <s v="Jason Patterson"/>
    <d v="2016-12-10T00:00:00"/>
    <x v="2"/>
    <n v="8"/>
    <n v="10"/>
    <n v="12.42"/>
    <n v="99.36"/>
    <n v="19.36"/>
    <x v="2"/>
    <s v="2016"/>
    <n v="25"/>
    <x v="0"/>
    <x v="0"/>
  </r>
  <r>
    <x v="0"/>
    <x v="1"/>
    <x v="0"/>
    <s v="Lois Woods"/>
    <d v="2016-12-10T00:00:00"/>
    <x v="2"/>
    <n v="9"/>
    <n v="10"/>
    <n v="12.42"/>
    <n v="111.78"/>
    <n v="21.78"/>
    <x v="2"/>
    <s v="2016"/>
    <n v="44"/>
    <x v="1"/>
    <x v="0"/>
  </r>
  <r>
    <x v="0"/>
    <x v="1"/>
    <x v="0"/>
    <s v="Lois Woods"/>
    <d v="2016-12-10T00:00:00"/>
    <x v="0"/>
    <n v="3"/>
    <n v="45"/>
    <n v="53.35"/>
    <n v="160.05000000000001"/>
    <n v="25.050000000000011"/>
    <x v="2"/>
    <s v="2016"/>
    <n v="45"/>
    <x v="1"/>
    <x v="0"/>
  </r>
  <r>
    <x v="1"/>
    <x v="0"/>
    <x v="0"/>
    <s v="Joe Ryan"/>
    <d v="2016-12-10T00:00:00"/>
    <x v="3"/>
    <n v="2"/>
    <n v="15"/>
    <n v="17.829999999999998"/>
    <n v="35.659999999999997"/>
    <n v="5.6599999999999966"/>
    <x v="2"/>
    <s v="2016"/>
    <n v="30"/>
    <x v="1"/>
    <x v="0"/>
  </r>
  <r>
    <x v="0"/>
    <x v="0"/>
    <x v="0"/>
    <s v="Christina Oliver"/>
    <d v="2016-12-10T00:00:00"/>
    <x v="3"/>
    <n v="5"/>
    <n v="15"/>
    <n v="17.829999999999998"/>
    <n v="89.149999999999991"/>
    <n v="14.149999999999991"/>
    <x v="2"/>
    <s v="2016"/>
    <n v="31"/>
    <x v="0"/>
    <x v="0"/>
  </r>
  <r>
    <x v="4"/>
    <x v="3"/>
    <x v="1"/>
    <s v="Samuel Daniels"/>
    <d v="2016-12-10T00:00:00"/>
    <x v="2"/>
    <n v="3"/>
    <n v="10"/>
    <n v="12.42"/>
    <n v="37.26"/>
    <n v="7.259999999999998"/>
    <x v="2"/>
    <s v="2016"/>
    <n v="39"/>
    <x v="0"/>
    <x v="0"/>
  </r>
  <r>
    <x v="0"/>
    <x v="0"/>
    <x v="0"/>
    <s v="Jane Sims"/>
    <d v="2016-12-10T00:00:00"/>
    <x v="2"/>
    <n v="6"/>
    <n v="10"/>
    <n v="12.42"/>
    <n v="74.52"/>
    <n v="14.519999999999996"/>
    <x v="2"/>
    <s v="2016"/>
    <n v="22"/>
    <x v="1"/>
    <x v="0"/>
  </r>
  <r>
    <x v="3"/>
    <x v="7"/>
    <x v="1"/>
    <s v="Craig Lewis"/>
    <d v="2016-12-10T00:00:00"/>
    <x v="3"/>
    <n v="10"/>
    <n v="15"/>
    <n v="17.829999999999998"/>
    <n v="178.29999999999998"/>
    <n v="28.299999999999983"/>
    <x v="2"/>
    <s v="2016"/>
    <n v="20"/>
    <x v="0"/>
    <x v="0"/>
  </r>
  <r>
    <x v="3"/>
    <x v="3"/>
    <x v="1"/>
    <s v="Denise Henry"/>
    <d v="2016-12-10T00:00:00"/>
    <x v="1"/>
    <n v="3"/>
    <n v="15"/>
    <n v="16.32"/>
    <n v="48.96"/>
    <n v="3.9600000000000009"/>
    <x v="2"/>
    <s v="2016"/>
    <n v="17"/>
    <x v="0"/>
    <x v="0"/>
  </r>
  <r>
    <x v="4"/>
    <x v="5"/>
    <x v="1"/>
    <s v="Joshua Baker"/>
    <d v="2016-12-10T00:00:00"/>
    <x v="3"/>
    <n v="5"/>
    <n v="15"/>
    <n v="17.829999999999998"/>
    <n v="89.149999999999991"/>
    <n v="14.149999999999991"/>
    <x v="2"/>
    <s v="2016"/>
    <n v="28"/>
    <x v="0"/>
    <x v="0"/>
  </r>
  <r>
    <x v="2"/>
    <x v="2"/>
    <x v="0"/>
    <s v="Lori Shaw"/>
    <d v="2016-12-10T00:00:00"/>
    <x v="3"/>
    <n v="5"/>
    <n v="15"/>
    <n v="17.829999999999998"/>
    <n v="89.149999999999991"/>
    <n v="14.149999999999991"/>
    <x v="2"/>
    <s v="2016"/>
    <n v="33"/>
    <x v="0"/>
    <x v="0"/>
  </r>
  <r>
    <x v="0"/>
    <x v="1"/>
    <x v="0"/>
    <s v="Ruby Evans"/>
    <d v="2016-12-10T00:00:00"/>
    <x v="3"/>
    <n v="7"/>
    <n v="15"/>
    <n v="17.829999999999998"/>
    <n v="124.80999999999999"/>
    <n v="19.809999999999988"/>
    <x v="2"/>
    <s v="2016"/>
    <n v="39"/>
    <x v="1"/>
    <x v="0"/>
  </r>
  <r>
    <x v="0"/>
    <x v="1"/>
    <x v="0"/>
    <s v="Jennifer Simpson"/>
    <d v="2016-12-10T00:00:00"/>
    <x v="0"/>
    <n v="8"/>
    <n v="45"/>
    <n v="53.35"/>
    <n v="426.8"/>
    <n v="66.800000000000011"/>
    <x v="2"/>
    <s v="2016"/>
    <n v="44"/>
    <x v="0"/>
    <x v="0"/>
  </r>
  <r>
    <x v="3"/>
    <x v="4"/>
    <x v="1"/>
    <s v="Gloria Fisher"/>
    <d v="2016-12-11T00:00:00"/>
    <x v="1"/>
    <n v="7"/>
    <n v="15"/>
    <n v="16.32"/>
    <n v="114.24000000000001"/>
    <n v="9.2400000000000091"/>
    <x v="2"/>
    <s v="2016"/>
    <n v="20"/>
    <x v="0"/>
    <x v="0"/>
  </r>
  <r>
    <x v="3"/>
    <x v="4"/>
    <x v="1"/>
    <s v="Clarence Bishop"/>
    <d v="2016-12-11T00:00:00"/>
    <x v="2"/>
    <n v="5"/>
    <n v="10"/>
    <n v="12.42"/>
    <n v="62.1"/>
    <n v="12.100000000000001"/>
    <x v="2"/>
    <s v="2016"/>
    <n v="37"/>
    <x v="0"/>
    <x v="0"/>
  </r>
  <r>
    <x v="3"/>
    <x v="3"/>
    <x v="1"/>
    <s v="Carol Pierce"/>
    <d v="2016-12-11T00:00:00"/>
    <x v="0"/>
    <n v="8"/>
    <n v="45"/>
    <n v="53.35"/>
    <n v="426.8"/>
    <n v="66.800000000000011"/>
    <x v="2"/>
    <s v="2016"/>
    <n v="23"/>
    <x v="0"/>
    <x v="0"/>
  </r>
  <r>
    <x v="0"/>
    <x v="2"/>
    <x v="0"/>
    <s v="Randy West"/>
    <d v="2016-12-11T00:00:00"/>
    <x v="2"/>
    <n v="9"/>
    <n v="10"/>
    <n v="12.42"/>
    <n v="111.78"/>
    <n v="21.78"/>
    <x v="2"/>
    <s v="2016"/>
    <n v="33"/>
    <x v="1"/>
    <x v="0"/>
  </r>
  <r>
    <x v="3"/>
    <x v="4"/>
    <x v="1"/>
    <s v="Julie Gonzalez"/>
    <d v="2016-12-11T00:00:00"/>
    <x v="3"/>
    <n v="5"/>
    <n v="15"/>
    <n v="17.829999999999998"/>
    <n v="89.149999999999991"/>
    <n v="14.149999999999991"/>
    <x v="2"/>
    <s v="2016"/>
    <n v="25"/>
    <x v="1"/>
    <x v="0"/>
  </r>
  <r>
    <x v="4"/>
    <x v="3"/>
    <x v="1"/>
    <s v="Jason Berry"/>
    <d v="2016-12-11T00:00:00"/>
    <x v="3"/>
    <n v="4"/>
    <n v="15"/>
    <n v="17.829999999999998"/>
    <n v="71.319999999999993"/>
    <n v="11.319999999999993"/>
    <x v="2"/>
    <s v="2016"/>
    <n v="45"/>
    <x v="1"/>
    <x v="0"/>
  </r>
  <r>
    <x v="3"/>
    <x v="4"/>
    <x v="1"/>
    <s v="Roger Bell"/>
    <d v="2016-12-11T00:00:00"/>
    <x v="2"/>
    <n v="3"/>
    <n v="10"/>
    <n v="12.42"/>
    <n v="37.26"/>
    <n v="7.259999999999998"/>
    <x v="2"/>
    <s v="2016"/>
    <n v="29"/>
    <x v="0"/>
    <x v="0"/>
  </r>
  <r>
    <x v="1"/>
    <x v="2"/>
    <x v="0"/>
    <s v="Jennifer Reyes"/>
    <d v="2016-12-11T00:00:00"/>
    <x v="3"/>
    <n v="2"/>
    <n v="15"/>
    <n v="17.829999999999998"/>
    <n v="35.659999999999997"/>
    <n v="5.6599999999999966"/>
    <x v="2"/>
    <s v="2016"/>
    <n v="21"/>
    <x v="1"/>
    <x v="0"/>
  </r>
  <r>
    <x v="0"/>
    <x v="0"/>
    <x v="0"/>
    <s v="Joseph Ryan"/>
    <d v="2016-12-11T00:00:00"/>
    <x v="3"/>
    <n v="6"/>
    <n v="15"/>
    <n v="17.829999999999998"/>
    <n v="106.97999999999999"/>
    <n v="16.97999999999999"/>
    <x v="2"/>
    <s v="2016"/>
    <n v="18"/>
    <x v="1"/>
    <x v="0"/>
  </r>
  <r>
    <x v="0"/>
    <x v="2"/>
    <x v="0"/>
    <s v="Brandon King"/>
    <d v="2016-12-11T00:00:00"/>
    <x v="3"/>
    <n v="3"/>
    <n v="15"/>
    <n v="17.829999999999998"/>
    <n v="53.489999999999995"/>
    <n v="8.4899999999999949"/>
    <x v="2"/>
    <s v="2016"/>
    <n v="35"/>
    <x v="1"/>
    <x v="0"/>
  </r>
  <r>
    <x v="3"/>
    <x v="3"/>
    <x v="1"/>
    <s v="Joan Austin"/>
    <d v="2016-12-11T00:00:00"/>
    <x v="2"/>
    <n v="5"/>
    <n v="10"/>
    <n v="12.42"/>
    <n v="62.1"/>
    <n v="12.100000000000001"/>
    <x v="2"/>
    <s v="2016"/>
    <n v="20"/>
    <x v="1"/>
    <x v="0"/>
  </r>
  <r>
    <x v="0"/>
    <x v="2"/>
    <x v="0"/>
    <s v="Jerry Smith"/>
    <d v="2016-12-11T00:00:00"/>
    <x v="3"/>
    <n v="5"/>
    <n v="15"/>
    <n v="17.829999999999998"/>
    <n v="89.149999999999991"/>
    <n v="14.149999999999991"/>
    <x v="2"/>
    <s v="2016"/>
    <n v="28"/>
    <x v="1"/>
    <x v="0"/>
  </r>
  <r>
    <x v="2"/>
    <x v="2"/>
    <x v="0"/>
    <s v="Mary Nelson"/>
    <d v="2016-12-11T00:00:00"/>
    <x v="3"/>
    <n v="5"/>
    <n v="15"/>
    <n v="17.829999999999998"/>
    <n v="89.149999999999991"/>
    <n v="14.149999999999991"/>
    <x v="2"/>
    <s v="2016"/>
    <n v="29"/>
    <x v="1"/>
    <x v="0"/>
  </r>
  <r>
    <x v="3"/>
    <x v="7"/>
    <x v="1"/>
    <s v="Doris Diaz"/>
    <d v="2016-12-11T00:00:00"/>
    <x v="3"/>
    <n v="2"/>
    <n v="15"/>
    <n v="17.829999999999998"/>
    <n v="35.659999999999997"/>
    <n v="5.6599999999999966"/>
    <x v="2"/>
    <s v="2016"/>
    <n v="19"/>
    <x v="0"/>
    <x v="0"/>
  </r>
  <r>
    <x v="0"/>
    <x v="1"/>
    <x v="0"/>
    <s v="Rebecca Williams"/>
    <d v="2016-12-11T00:00:00"/>
    <x v="0"/>
    <n v="6"/>
    <n v="45"/>
    <n v="53.35"/>
    <n v="320.10000000000002"/>
    <n v="50.100000000000023"/>
    <x v="2"/>
    <s v="2016"/>
    <n v="45"/>
    <x v="1"/>
    <x v="0"/>
  </r>
  <r>
    <x v="3"/>
    <x v="4"/>
    <x v="1"/>
    <s v="Marilyn Franklin"/>
    <d v="2016-12-11T00:00:00"/>
    <x v="2"/>
    <n v="5"/>
    <n v="10"/>
    <n v="12.42"/>
    <n v="62.1"/>
    <n v="12.100000000000001"/>
    <x v="2"/>
    <s v="2016"/>
    <n v="45"/>
    <x v="0"/>
    <x v="0"/>
  </r>
  <r>
    <x v="4"/>
    <x v="7"/>
    <x v="1"/>
    <s v="Doris Diaz"/>
    <d v="2016-12-11T00:00:00"/>
    <x v="3"/>
    <n v="1"/>
    <n v="15"/>
    <n v="17.829999999999998"/>
    <n v="17.829999999999998"/>
    <n v="2.8299999999999983"/>
    <x v="2"/>
    <s v="2016"/>
    <n v="42"/>
    <x v="1"/>
    <x v="0"/>
  </r>
  <r>
    <x v="0"/>
    <x v="6"/>
    <x v="0"/>
    <s v="Debra Gutierrez"/>
    <d v="2016-12-11T00:00:00"/>
    <x v="0"/>
    <n v="8"/>
    <n v="45"/>
    <n v="53.35"/>
    <n v="426.8"/>
    <n v="66.800000000000011"/>
    <x v="2"/>
    <s v="2016"/>
    <n v="37"/>
    <x v="1"/>
    <x v="0"/>
  </r>
  <r>
    <x v="0"/>
    <x v="1"/>
    <x v="0"/>
    <s v="Ruth Fields"/>
    <d v="2016-12-11T00:00:00"/>
    <x v="0"/>
    <n v="9"/>
    <n v="45"/>
    <n v="53.35"/>
    <n v="480.15000000000003"/>
    <n v="75.150000000000034"/>
    <x v="2"/>
    <s v="2016"/>
    <n v="25"/>
    <x v="1"/>
    <x v="0"/>
  </r>
  <r>
    <x v="2"/>
    <x v="2"/>
    <x v="0"/>
    <s v="Jeremy Richards"/>
    <d v="2016-12-11T00:00:00"/>
    <x v="2"/>
    <n v="6"/>
    <n v="10"/>
    <n v="12.42"/>
    <n v="74.52"/>
    <n v="14.519999999999996"/>
    <x v="2"/>
    <s v="2016"/>
    <n v="40"/>
    <x v="0"/>
    <x v="0"/>
  </r>
  <r>
    <x v="3"/>
    <x v="3"/>
    <x v="1"/>
    <s v="Jessica Miller"/>
    <d v="2016-12-11T00:00:00"/>
    <x v="0"/>
    <n v="7"/>
    <n v="45"/>
    <n v="53.35"/>
    <n v="373.45"/>
    <n v="58.449999999999989"/>
    <x v="2"/>
    <s v="2016"/>
    <n v="29"/>
    <x v="0"/>
    <x v="0"/>
  </r>
  <r>
    <x v="0"/>
    <x v="6"/>
    <x v="0"/>
    <s v="William Collins"/>
    <d v="2016-12-11T00:00:00"/>
    <x v="2"/>
    <n v="10"/>
    <n v="10"/>
    <n v="12.42"/>
    <n v="124.2"/>
    <n v="24.200000000000003"/>
    <x v="2"/>
    <s v="2016"/>
    <n v="34"/>
    <x v="1"/>
    <x v="0"/>
  </r>
  <r>
    <x v="0"/>
    <x v="0"/>
    <x v="0"/>
    <s v="Annie Wilson"/>
    <d v="2016-12-11T00:00:00"/>
    <x v="1"/>
    <n v="7"/>
    <n v="15"/>
    <n v="16.32"/>
    <n v="114.24000000000001"/>
    <n v="9.2400000000000091"/>
    <x v="2"/>
    <s v="2016"/>
    <n v="33"/>
    <x v="1"/>
    <x v="0"/>
  </r>
  <r>
    <x v="0"/>
    <x v="0"/>
    <x v="0"/>
    <s v="Nicholas Howell"/>
    <d v="2016-12-11T00:00:00"/>
    <x v="2"/>
    <n v="1"/>
    <n v="10"/>
    <n v="12.42"/>
    <n v="12.42"/>
    <n v="2.42"/>
    <x v="2"/>
    <s v="2016"/>
    <n v="35"/>
    <x v="1"/>
    <x v="0"/>
  </r>
  <r>
    <x v="2"/>
    <x v="6"/>
    <x v="0"/>
    <s v="Nicholas Ward"/>
    <d v="2016-12-11T00:00:00"/>
    <x v="2"/>
    <n v="4"/>
    <n v="10"/>
    <n v="12.42"/>
    <n v="49.68"/>
    <n v="9.68"/>
    <x v="2"/>
    <s v="2016"/>
    <n v="23"/>
    <x v="0"/>
    <x v="0"/>
  </r>
  <r>
    <x v="0"/>
    <x v="2"/>
    <x v="0"/>
    <s v="Harold Rodriguez"/>
    <d v="2016-12-11T00:00:00"/>
    <x v="3"/>
    <n v="5"/>
    <n v="15"/>
    <n v="17.829999999999998"/>
    <n v="89.149999999999991"/>
    <n v="14.149999999999991"/>
    <x v="2"/>
    <s v="2016"/>
    <n v="32"/>
    <x v="0"/>
    <x v="0"/>
  </r>
  <r>
    <x v="0"/>
    <x v="1"/>
    <x v="0"/>
    <s v="Cynthia Mccoy"/>
    <d v="2016-12-11T00:00:00"/>
    <x v="2"/>
    <n v="1"/>
    <n v="10"/>
    <n v="12.42"/>
    <n v="12.42"/>
    <n v="2.42"/>
    <x v="2"/>
    <s v="2016"/>
    <n v="28"/>
    <x v="0"/>
    <x v="0"/>
  </r>
  <r>
    <x v="0"/>
    <x v="1"/>
    <x v="0"/>
    <s v="Albert Dunn"/>
    <d v="2016-12-11T00:00:00"/>
    <x v="0"/>
    <n v="1"/>
    <n v="45"/>
    <n v="53.35"/>
    <n v="53.35"/>
    <n v="8.3500000000000014"/>
    <x v="2"/>
    <s v="2016"/>
    <n v="21"/>
    <x v="0"/>
    <x v="0"/>
  </r>
  <r>
    <x v="0"/>
    <x v="0"/>
    <x v="0"/>
    <s v="Christopher Oliver"/>
    <d v="2016-12-11T00:00:00"/>
    <x v="2"/>
    <n v="9"/>
    <n v="10"/>
    <n v="12.42"/>
    <n v="111.78"/>
    <n v="21.78"/>
    <x v="2"/>
    <s v="2016"/>
    <n v="27"/>
    <x v="0"/>
    <x v="0"/>
  </r>
  <r>
    <x v="0"/>
    <x v="1"/>
    <x v="0"/>
    <s v="Martha Mills"/>
    <d v="2016-12-11T00:00:00"/>
    <x v="0"/>
    <n v="9"/>
    <n v="45"/>
    <n v="53.35"/>
    <n v="480.15000000000003"/>
    <n v="75.150000000000034"/>
    <x v="2"/>
    <s v="2016"/>
    <n v="34"/>
    <x v="0"/>
    <x v="0"/>
  </r>
  <r>
    <x v="3"/>
    <x v="4"/>
    <x v="1"/>
    <s v="Terry Pierce"/>
    <d v="2016-12-11T00:00:00"/>
    <x v="3"/>
    <n v="9"/>
    <n v="15"/>
    <n v="17.829999999999998"/>
    <n v="160.46999999999997"/>
    <n v="25.46999999999997"/>
    <x v="2"/>
    <s v="2016"/>
    <n v="31"/>
    <x v="0"/>
    <x v="0"/>
  </r>
  <r>
    <x v="0"/>
    <x v="0"/>
    <x v="0"/>
    <s v="Mark Parker"/>
    <d v="2016-12-11T00:00:00"/>
    <x v="0"/>
    <n v="6"/>
    <n v="45"/>
    <n v="53.35"/>
    <n v="320.10000000000002"/>
    <n v="50.100000000000023"/>
    <x v="2"/>
    <s v="2016"/>
    <n v="34"/>
    <x v="1"/>
    <x v="0"/>
  </r>
  <r>
    <x v="2"/>
    <x v="2"/>
    <x v="0"/>
    <s v="Jerry Butler"/>
    <d v="2016-12-11T00:00:00"/>
    <x v="3"/>
    <n v="10"/>
    <n v="15"/>
    <n v="17.829999999999998"/>
    <n v="178.29999999999998"/>
    <n v="28.299999999999983"/>
    <x v="2"/>
    <s v="2016"/>
    <n v="30"/>
    <x v="0"/>
    <x v="0"/>
  </r>
  <r>
    <x v="1"/>
    <x v="6"/>
    <x v="0"/>
    <s v="Betty Hicks"/>
    <d v="2016-12-11T00:00:00"/>
    <x v="0"/>
    <n v="8"/>
    <n v="45"/>
    <n v="53.35"/>
    <n v="426.8"/>
    <n v="66.800000000000011"/>
    <x v="2"/>
    <s v="2016"/>
    <n v="25"/>
    <x v="0"/>
    <x v="0"/>
  </r>
  <r>
    <x v="0"/>
    <x v="0"/>
    <x v="0"/>
    <s v="Alan Allen"/>
    <d v="2016-12-11T00:00:00"/>
    <x v="2"/>
    <n v="7"/>
    <n v="10"/>
    <n v="12.42"/>
    <n v="86.94"/>
    <n v="16.939999999999998"/>
    <x v="2"/>
    <s v="2016"/>
    <n v="34"/>
    <x v="0"/>
    <x v="0"/>
  </r>
  <r>
    <x v="1"/>
    <x v="2"/>
    <x v="0"/>
    <s v="Antonio Hunter"/>
    <d v="2016-12-11T00:00:00"/>
    <x v="2"/>
    <n v="5"/>
    <n v="10"/>
    <n v="12.42"/>
    <n v="62.1"/>
    <n v="12.100000000000001"/>
    <x v="2"/>
    <s v="2016"/>
    <n v="22"/>
    <x v="0"/>
    <x v="0"/>
  </r>
  <r>
    <x v="0"/>
    <x v="2"/>
    <x v="0"/>
    <s v="Steven Kelly"/>
    <d v="2016-12-11T00:00:00"/>
    <x v="0"/>
    <n v="8"/>
    <n v="45"/>
    <n v="53.35"/>
    <n v="426.8"/>
    <n v="66.800000000000011"/>
    <x v="2"/>
    <s v="2016"/>
    <n v="43"/>
    <x v="0"/>
    <x v="0"/>
  </r>
  <r>
    <x v="3"/>
    <x v="3"/>
    <x v="1"/>
    <s v="Gregory Richardson"/>
    <d v="2016-12-12T00:00:00"/>
    <x v="2"/>
    <n v="6"/>
    <n v="10"/>
    <n v="12.42"/>
    <n v="74.52"/>
    <n v="14.519999999999996"/>
    <x v="2"/>
    <s v="2016"/>
    <n v="24"/>
    <x v="1"/>
    <x v="0"/>
  </r>
  <r>
    <x v="0"/>
    <x v="2"/>
    <x v="0"/>
    <s v="Linda Morrison"/>
    <d v="2016-12-12T00:00:00"/>
    <x v="2"/>
    <n v="4"/>
    <n v="10"/>
    <n v="12.42"/>
    <n v="49.68"/>
    <n v="9.68"/>
    <x v="2"/>
    <s v="2016"/>
    <n v="29"/>
    <x v="0"/>
    <x v="0"/>
  </r>
  <r>
    <x v="0"/>
    <x v="0"/>
    <x v="0"/>
    <s v="Sharon Perez"/>
    <d v="2016-12-12T00:00:00"/>
    <x v="0"/>
    <n v="1"/>
    <n v="45"/>
    <n v="53.35"/>
    <n v="53.35"/>
    <n v="8.3500000000000014"/>
    <x v="2"/>
    <s v="2016"/>
    <n v="30"/>
    <x v="0"/>
    <x v="0"/>
  </r>
  <r>
    <x v="3"/>
    <x v="4"/>
    <x v="1"/>
    <s v="Kevin Garza"/>
    <d v="2016-12-12T00:00:00"/>
    <x v="2"/>
    <n v="8"/>
    <n v="10"/>
    <n v="12.42"/>
    <n v="99.36"/>
    <n v="19.36"/>
    <x v="2"/>
    <s v="2016"/>
    <n v="43"/>
    <x v="0"/>
    <x v="0"/>
  </r>
  <r>
    <x v="4"/>
    <x v="3"/>
    <x v="1"/>
    <s v="Gregory Richardson"/>
    <d v="2016-12-12T00:00:00"/>
    <x v="0"/>
    <n v="1"/>
    <n v="45"/>
    <n v="53.35"/>
    <n v="53.35"/>
    <n v="8.3500000000000014"/>
    <x v="2"/>
    <s v="2016"/>
    <n v="20"/>
    <x v="1"/>
    <x v="0"/>
  </r>
  <r>
    <x v="1"/>
    <x v="2"/>
    <x v="0"/>
    <s v="Bruce Cruz"/>
    <d v="2016-12-12T00:00:00"/>
    <x v="3"/>
    <n v="8"/>
    <n v="15"/>
    <n v="17.829999999999998"/>
    <n v="142.63999999999999"/>
    <n v="22.639999999999986"/>
    <x v="2"/>
    <s v="2016"/>
    <n v="35"/>
    <x v="1"/>
    <x v="0"/>
  </r>
  <r>
    <x v="0"/>
    <x v="2"/>
    <x v="0"/>
    <s v="Matthew Berry"/>
    <d v="2016-12-12T00:00:00"/>
    <x v="2"/>
    <n v="7"/>
    <n v="10"/>
    <n v="12.42"/>
    <n v="86.94"/>
    <n v="16.939999999999998"/>
    <x v="2"/>
    <s v="2016"/>
    <n v="32"/>
    <x v="0"/>
    <x v="0"/>
  </r>
  <r>
    <x v="3"/>
    <x v="5"/>
    <x v="1"/>
    <s v="Ann Hall"/>
    <d v="2016-12-12T00:00:00"/>
    <x v="1"/>
    <n v="4"/>
    <n v="15"/>
    <n v="16.32"/>
    <n v="65.28"/>
    <n v="5.2800000000000011"/>
    <x v="2"/>
    <s v="2016"/>
    <n v="36"/>
    <x v="1"/>
    <x v="0"/>
  </r>
  <r>
    <x v="0"/>
    <x v="0"/>
    <x v="0"/>
    <s v="Edward Cooper"/>
    <d v="2016-12-12T00:00:00"/>
    <x v="1"/>
    <n v="5"/>
    <n v="15"/>
    <n v="16.32"/>
    <n v="81.599999999999994"/>
    <n v="6.5999999999999943"/>
    <x v="2"/>
    <s v="2016"/>
    <n v="29"/>
    <x v="0"/>
    <x v="0"/>
  </r>
  <r>
    <x v="0"/>
    <x v="2"/>
    <x v="0"/>
    <s v="Steven Kelly"/>
    <d v="2016-12-12T00:00:00"/>
    <x v="0"/>
    <n v="9"/>
    <n v="45"/>
    <n v="53.35"/>
    <n v="480.15000000000003"/>
    <n v="75.150000000000034"/>
    <x v="2"/>
    <s v="2016"/>
    <n v="24"/>
    <x v="1"/>
    <x v="0"/>
  </r>
  <r>
    <x v="0"/>
    <x v="0"/>
    <x v="0"/>
    <s v="Sharon Rose"/>
    <d v="2016-12-12T00:00:00"/>
    <x v="3"/>
    <n v="2"/>
    <n v="15"/>
    <n v="17.829999999999998"/>
    <n v="35.659999999999997"/>
    <n v="5.6599999999999966"/>
    <x v="2"/>
    <s v="2016"/>
    <n v="44"/>
    <x v="1"/>
    <x v="0"/>
  </r>
  <r>
    <x v="1"/>
    <x v="1"/>
    <x v="0"/>
    <s v="Jennifer Simpson"/>
    <d v="2016-12-12T00:00:00"/>
    <x v="2"/>
    <n v="10"/>
    <n v="10"/>
    <n v="12.42"/>
    <n v="124.2"/>
    <n v="24.200000000000003"/>
    <x v="2"/>
    <s v="2016"/>
    <n v="24"/>
    <x v="0"/>
    <x v="0"/>
  </r>
  <r>
    <x v="1"/>
    <x v="0"/>
    <x v="0"/>
    <s v="Louis Mason"/>
    <d v="2016-12-12T00:00:00"/>
    <x v="0"/>
    <n v="5"/>
    <n v="45"/>
    <n v="53.35"/>
    <n v="266.75"/>
    <n v="41.75"/>
    <x v="2"/>
    <s v="2016"/>
    <n v="22"/>
    <x v="1"/>
    <x v="0"/>
  </r>
  <r>
    <x v="3"/>
    <x v="5"/>
    <x v="1"/>
    <s v="Tammy Clark"/>
    <d v="2016-12-12T00:00:00"/>
    <x v="1"/>
    <n v="2"/>
    <n v="15"/>
    <n v="16.32"/>
    <n v="32.64"/>
    <n v="2.6400000000000006"/>
    <x v="2"/>
    <s v="2016"/>
    <n v="41"/>
    <x v="1"/>
    <x v="0"/>
  </r>
  <r>
    <x v="0"/>
    <x v="2"/>
    <x v="0"/>
    <s v="Sean Carr"/>
    <d v="2016-12-12T00:00:00"/>
    <x v="1"/>
    <n v="4"/>
    <n v="15"/>
    <n v="16.32"/>
    <n v="65.28"/>
    <n v="5.2800000000000011"/>
    <x v="2"/>
    <s v="2016"/>
    <n v="31"/>
    <x v="0"/>
    <x v="0"/>
  </r>
  <r>
    <x v="2"/>
    <x v="1"/>
    <x v="0"/>
    <s v="Frank Spencer"/>
    <d v="2016-12-12T00:00:00"/>
    <x v="2"/>
    <n v="4"/>
    <n v="10"/>
    <n v="12.42"/>
    <n v="49.68"/>
    <n v="9.68"/>
    <x v="2"/>
    <s v="2016"/>
    <n v="27"/>
    <x v="1"/>
    <x v="0"/>
  </r>
  <r>
    <x v="4"/>
    <x v="3"/>
    <x v="1"/>
    <s v="Cheryl Morris"/>
    <d v="2016-12-12T00:00:00"/>
    <x v="0"/>
    <n v="9"/>
    <n v="45"/>
    <n v="53.35"/>
    <n v="480.15000000000003"/>
    <n v="75.150000000000034"/>
    <x v="2"/>
    <s v="2016"/>
    <n v="22"/>
    <x v="1"/>
    <x v="0"/>
  </r>
  <r>
    <x v="4"/>
    <x v="5"/>
    <x v="1"/>
    <s v="Kathy Porter"/>
    <d v="2016-12-12T00:00:00"/>
    <x v="3"/>
    <n v="1"/>
    <n v="15"/>
    <n v="17.829999999999998"/>
    <n v="17.829999999999998"/>
    <n v="2.8299999999999983"/>
    <x v="2"/>
    <s v="2016"/>
    <n v="28"/>
    <x v="1"/>
    <x v="0"/>
  </r>
  <r>
    <x v="2"/>
    <x v="2"/>
    <x v="0"/>
    <s v="Carl Ford"/>
    <d v="2016-12-12T00:00:00"/>
    <x v="2"/>
    <n v="9"/>
    <n v="10"/>
    <n v="12.42"/>
    <n v="111.78"/>
    <n v="21.78"/>
    <x v="2"/>
    <s v="2016"/>
    <n v="27"/>
    <x v="0"/>
    <x v="0"/>
  </r>
  <r>
    <x v="1"/>
    <x v="2"/>
    <x v="0"/>
    <s v="Alice Kelly"/>
    <d v="2016-12-12T00:00:00"/>
    <x v="2"/>
    <n v="4"/>
    <n v="10"/>
    <n v="12.42"/>
    <n v="49.68"/>
    <n v="9.68"/>
    <x v="2"/>
    <s v="2016"/>
    <n v="30"/>
    <x v="1"/>
    <x v="0"/>
  </r>
  <r>
    <x v="0"/>
    <x v="2"/>
    <x v="0"/>
    <s v="Aaron Morris"/>
    <d v="2016-12-12T00:00:00"/>
    <x v="2"/>
    <n v="10"/>
    <n v="10"/>
    <n v="12.42"/>
    <n v="124.2"/>
    <n v="24.200000000000003"/>
    <x v="2"/>
    <s v="2016"/>
    <n v="26"/>
    <x v="0"/>
    <x v="0"/>
  </r>
  <r>
    <x v="3"/>
    <x v="3"/>
    <x v="1"/>
    <s v="Karen Willis"/>
    <d v="2016-12-12T00:00:00"/>
    <x v="0"/>
    <n v="4"/>
    <n v="45"/>
    <n v="53.35"/>
    <n v="213.4"/>
    <n v="33.400000000000006"/>
    <x v="2"/>
    <s v="2016"/>
    <n v="41"/>
    <x v="1"/>
    <x v="0"/>
  </r>
  <r>
    <x v="4"/>
    <x v="5"/>
    <x v="1"/>
    <s v="Nicholas Nguyen"/>
    <d v="2016-12-12T00:00:00"/>
    <x v="0"/>
    <n v="8"/>
    <n v="45"/>
    <n v="53.35"/>
    <n v="426.8"/>
    <n v="66.800000000000011"/>
    <x v="2"/>
    <s v="2016"/>
    <n v="37"/>
    <x v="1"/>
    <x v="0"/>
  </r>
  <r>
    <x v="2"/>
    <x v="1"/>
    <x v="0"/>
    <s v="Joshua Washington"/>
    <d v="2016-12-12T00:00:00"/>
    <x v="0"/>
    <n v="7"/>
    <n v="45"/>
    <n v="53.35"/>
    <n v="373.45"/>
    <n v="58.449999999999989"/>
    <x v="2"/>
    <s v="2016"/>
    <n v="24"/>
    <x v="0"/>
    <x v="0"/>
  </r>
  <r>
    <x v="4"/>
    <x v="7"/>
    <x v="1"/>
    <s v="Michelle Elliott"/>
    <d v="2016-12-12T00:00:00"/>
    <x v="0"/>
    <n v="3"/>
    <n v="45"/>
    <n v="53.35"/>
    <n v="160.05000000000001"/>
    <n v="25.050000000000011"/>
    <x v="2"/>
    <s v="2016"/>
    <n v="26"/>
    <x v="1"/>
    <x v="0"/>
  </r>
  <r>
    <x v="4"/>
    <x v="7"/>
    <x v="1"/>
    <s v="Kimberly Bennett"/>
    <d v="2016-12-12T00:00:00"/>
    <x v="3"/>
    <n v="4"/>
    <n v="15"/>
    <n v="17.829999999999998"/>
    <n v="71.319999999999993"/>
    <n v="11.319999999999993"/>
    <x v="2"/>
    <s v="2016"/>
    <n v="37"/>
    <x v="1"/>
    <x v="0"/>
  </r>
  <r>
    <x v="4"/>
    <x v="5"/>
    <x v="1"/>
    <s v="Judy Lopez"/>
    <d v="2016-12-12T00:00:00"/>
    <x v="0"/>
    <n v="8"/>
    <n v="45"/>
    <n v="53.35"/>
    <n v="426.8"/>
    <n v="66.800000000000011"/>
    <x v="2"/>
    <s v="2016"/>
    <n v="35"/>
    <x v="1"/>
    <x v="0"/>
  </r>
  <r>
    <x v="3"/>
    <x v="4"/>
    <x v="1"/>
    <s v="Wanda Allen"/>
    <d v="2016-12-12T00:00:00"/>
    <x v="1"/>
    <n v="4"/>
    <n v="15"/>
    <n v="16.32"/>
    <n v="65.28"/>
    <n v="5.2800000000000011"/>
    <x v="2"/>
    <s v="2016"/>
    <n v="32"/>
    <x v="1"/>
    <x v="0"/>
  </r>
  <r>
    <x v="0"/>
    <x v="2"/>
    <x v="0"/>
    <s v="Wanda Cole"/>
    <d v="2016-12-12T00:00:00"/>
    <x v="0"/>
    <n v="7"/>
    <n v="45"/>
    <n v="53.35"/>
    <n v="373.45"/>
    <n v="58.449999999999989"/>
    <x v="2"/>
    <s v="2016"/>
    <n v="44"/>
    <x v="1"/>
    <x v="0"/>
  </r>
  <r>
    <x v="3"/>
    <x v="5"/>
    <x v="1"/>
    <s v="Beverly Jacobs"/>
    <d v="2016-12-12T00:00:00"/>
    <x v="3"/>
    <n v="5"/>
    <n v="15"/>
    <n v="17.829999999999998"/>
    <n v="89.149999999999991"/>
    <n v="14.149999999999991"/>
    <x v="2"/>
    <s v="2016"/>
    <n v="37"/>
    <x v="1"/>
    <x v="0"/>
  </r>
  <r>
    <x v="0"/>
    <x v="2"/>
    <x v="0"/>
    <s v="Juan Olson"/>
    <d v="2016-12-12T00:00:00"/>
    <x v="1"/>
    <n v="2"/>
    <n v="15"/>
    <n v="16.32"/>
    <n v="32.64"/>
    <n v="2.6400000000000006"/>
    <x v="2"/>
    <s v="2016"/>
    <n v="18"/>
    <x v="0"/>
    <x v="0"/>
  </r>
  <r>
    <x v="1"/>
    <x v="2"/>
    <x v="0"/>
    <s v="Jacqueline Hart"/>
    <d v="2016-12-12T00:00:00"/>
    <x v="2"/>
    <n v="2"/>
    <n v="10"/>
    <n v="12.42"/>
    <n v="24.84"/>
    <n v="4.84"/>
    <x v="2"/>
    <s v="2016"/>
    <n v="31"/>
    <x v="1"/>
    <x v="0"/>
  </r>
  <r>
    <x v="0"/>
    <x v="1"/>
    <x v="0"/>
    <s v="Heather Larson"/>
    <d v="2016-12-12T00:00:00"/>
    <x v="0"/>
    <n v="5"/>
    <n v="45"/>
    <n v="53.35"/>
    <n v="266.75"/>
    <n v="41.75"/>
    <x v="2"/>
    <s v="2016"/>
    <n v="17"/>
    <x v="1"/>
    <x v="0"/>
  </r>
  <r>
    <x v="4"/>
    <x v="5"/>
    <x v="1"/>
    <s v="Tina Schmidt"/>
    <d v="2016-12-12T00:00:00"/>
    <x v="3"/>
    <n v="8"/>
    <n v="15"/>
    <n v="17.829999999999998"/>
    <n v="142.63999999999999"/>
    <n v="22.639999999999986"/>
    <x v="2"/>
    <s v="2016"/>
    <n v="33"/>
    <x v="0"/>
    <x v="0"/>
  </r>
  <r>
    <x v="1"/>
    <x v="0"/>
    <x v="0"/>
    <s v="Joe Ryan"/>
    <d v="2016-12-12T00:00:00"/>
    <x v="3"/>
    <n v="9"/>
    <n v="15"/>
    <n v="17.829999999999998"/>
    <n v="160.46999999999997"/>
    <n v="25.46999999999997"/>
    <x v="2"/>
    <s v="2016"/>
    <n v="23"/>
    <x v="0"/>
    <x v="0"/>
  </r>
  <r>
    <x v="3"/>
    <x v="3"/>
    <x v="1"/>
    <s v="Ernest Hernandez"/>
    <d v="2016-12-12T00:00:00"/>
    <x v="0"/>
    <n v="3"/>
    <n v="45"/>
    <n v="53.35"/>
    <n v="160.05000000000001"/>
    <n v="25.050000000000011"/>
    <x v="2"/>
    <s v="2016"/>
    <n v="29"/>
    <x v="0"/>
    <x v="0"/>
  </r>
  <r>
    <x v="1"/>
    <x v="0"/>
    <x v="0"/>
    <s v="Cynthia Day"/>
    <d v="2016-12-12T00:00:00"/>
    <x v="0"/>
    <n v="4"/>
    <n v="45"/>
    <n v="53.35"/>
    <n v="213.4"/>
    <n v="33.400000000000006"/>
    <x v="2"/>
    <s v="2016"/>
    <n v="24"/>
    <x v="1"/>
    <x v="0"/>
  </r>
  <r>
    <x v="0"/>
    <x v="0"/>
    <x v="0"/>
    <s v="Christopher Oliver"/>
    <d v="2016-12-12T00:00:00"/>
    <x v="2"/>
    <n v="2"/>
    <n v="10"/>
    <n v="12.42"/>
    <n v="24.84"/>
    <n v="4.84"/>
    <x v="2"/>
    <s v="2016"/>
    <n v="37"/>
    <x v="0"/>
    <x v="0"/>
  </r>
  <r>
    <x v="2"/>
    <x v="0"/>
    <x v="0"/>
    <s v="Jason Black"/>
    <d v="2016-12-12T00:00:00"/>
    <x v="0"/>
    <n v="9"/>
    <n v="45"/>
    <n v="53.35"/>
    <n v="480.15000000000003"/>
    <n v="75.150000000000034"/>
    <x v="2"/>
    <s v="2016"/>
    <n v="36"/>
    <x v="0"/>
    <x v="0"/>
  </r>
  <r>
    <x v="1"/>
    <x v="1"/>
    <x v="0"/>
    <s v="Joseph Foster"/>
    <d v="2016-12-12T00:00:00"/>
    <x v="3"/>
    <n v="3"/>
    <n v="15"/>
    <n v="17.829999999999998"/>
    <n v="53.489999999999995"/>
    <n v="8.4899999999999949"/>
    <x v="2"/>
    <s v="2016"/>
    <n v="27"/>
    <x v="1"/>
    <x v="0"/>
  </r>
  <r>
    <x v="2"/>
    <x v="2"/>
    <x v="0"/>
    <s v="Charles Ray"/>
    <d v="2016-12-12T00:00:00"/>
    <x v="0"/>
    <n v="8"/>
    <n v="45"/>
    <n v="53.35"/>
    <n v="426.8"/>
    <n v="66.800000000000011"/>
    <x v="2"/>
    <s v="2016"/>
    <n v="42"/>
    <x v="1"/>
    <x v="0"/>
  </r>
  <r>
    <x v="3"/>
    <x v="5"/>
    <x v="1"/>
    <s v="Helen Diaz"/>
    <d v="2016-12-13T00:00:00"/>
    <x v="1"/>
    <n v="3"/>
    <n v="15"/>
    <n v="16.32"/>
    <n v="48.96"/>
    <n v="3.9600000000000009"/>
    <x v="2"/>
    <s v="2016"/>
    <n v="27"/>
    <x v="0"/>
    <x v="0"/>
  </r>
  <r>
    <x v="0"/>
    <x v="0"/>
    <x v="0"/>
    <s v="Jerry Pierce"/>
    <d v="2016-12-13T00:00:00"/>
    <x v="3"/>
    <n v="5"/>
    <n v="15"/>
    <n v="17.829999999999998"/>
    <n v="89.149999999999991"/>
    <n v="14.149999999999991"/>
    <x v="2"/>
    <s v="2016"/>
    <n v="31"/>
    <x v="1"/>
    <x v="0"/>
  </r>
  <r>
    <x v="0"/>
    <x v="0"/>
    <x v="0"/>
    <s v="Marie Rivera"/>
    <d v="2016-12-13T00:00:00"/>
    <x v="1"/>
    <n v="9"/>
    <n v="15"/>
    <n v="16.32"/>
    <n v="146.88"/>
    <n v="11.879999999999995"/>
    <x v="2"/>
    <s v="2016"/>
    <n v="35"/>
    <x v="1"/>
    <x v="0"/>
  </r>
  <r>
    <x v="0"/>
    <x v="0"/>
    <x v="0"/>
    <s v="Marie Rivera"/>
    <d v="2016-12-13T00:00:00"/>
    <x v="3"/>
    <n v="3"/>
    <n v="15"/>
    <n v="17.829999999999998"/>
    <n v="53.489999999999995"/>
    <n v="8.4899999999999949"/>
    <x v="2"/>
    <s v="2016"/>
    <n v="34"/>
    <x v="1"/>
    <x v="0"/>
  </r>
  <r>
    <x v="1"/>
    <x v="2"/>
    <x v="0"/>
    <s v="Christopher Pierce"/>
    <d v="2016-12-13T00:00:00"/>
    <x v="2"/>
    <n v="3"/>
    <n v="10"/>
    <n v="12.42"/>
    <n v="37.26"/>
    <n v="7.259999999999998"/>
    <x v="2"/>
    <s v="2016"/>
    <n v="38"/>
    <x v="1"/>
    <x v="0"/>
  </r>
  <r>
    <x v="0"/>
    <x v="2"/>
    <x v="0"/>
    <s v="Kevin Barnes"/>
    <d v="2016-12-13T00:00:00"/>
    <x v="1"/>
    <n v="7"/>
    <n v="15"/>
    <n v="16.32"/>
    <n v="114.24000000000001"/>
    <n v="9.2400000000000091"/>
    <x v="2"/>
    <s v="2016"/>
    <n v="17"/>
    <x v="0"/>
    <x v="0"/>
  </r>
  <r>
    <x v="0"/>
    <x v="1"/>
    <x v="0"/>
    <s v="Arthur Simmons"/>
    <d v="2016-12-13T00:00:00"/>
    <x v="3"/>
    <n v="2"/>
    <n v="15"/>
    <n v="17.829999999999998"/>
    <n v="35.659999999999997"/>
    <n v="5.6599999999999966"/>
    <x v="2"/>
    <s v="2016"/>
    <n v="44"/>
    <x v="0"/>
    <x v="0"/>
  </r>
  <r>
    <x v="2"/>
    <x v="2"/>
    <x v="0"/>
    <s v="Eugene Flores"/>
    <d v="2016-12-13T00:00:00"/>
    <x v="2"/>
    <n v="7"/>
    <n v="10"/>
    <n v="12.42"/>
    <n v="86.94"/>
    <n v="16.939999999999998"/>
    <x v="2"/>
    <s v="2016"/>
    <n v="34"/>
    <x v="1"/>
    <x v="0"/>
  </r>
  <r>
    <x v="4"/>
    <x v="5"/>
    <x v="1"/>
    <s v="Andrew Adams"/>
    <d v="2016-12-13T00:00:00"/>
    <x v="2"/>
    <n v="4"/>
    <n v="10"/>
    <n v="12.42"/>
    <n v="49.68"/>
    <n v="9.68"/>
    <x v="2"/>
    <s v="2016"/>
    <n v="37"/>
    <x v="1"/>
    <x v="0"/>
  </r>
  <r>
    <x v="1"/>
    <x v="2"/>
    <x v="0"/>
    <s v="Sean Carr"/>
    <d v="2016-12-13T00:00:00"/>
    <x v="2"/>
    <n v="2"/>
    <n v="10"/>
    <n v="12.42"/>
    <n v="24.84"/>
    <n v="4.84"/>
    <x v="2"/>
    <s v="2016"/>
    <n v="26"/>
    <x v="1"/>
    <x v="0"/>
  </r>
  <r>
    <x v="0"/>
    <x v="2"/>
    <x v="0"/>
    <s v="Steven Miller"/>
    <d v="2016-12-13T00:00:00"/>
    <x v="2"/>
    <n v="2"/>
    <n v="10"/>
    <n v="12.42"/>
    <n v="24.84"/>
    <n v="4.84"/>
    <x v="2"/>
    <s v="2016"/>
    <n v="28"/>
    <x v="0"/>
    <x v="0"/>
  </r>
  <r>
    <x v="0"/>
    <x v="1"/>
    <x v="0"/>
    <s v="Cynthia Mccoy"/>
    <d v="2016-12-13T00:00:00"/>
    <x v="3"/>
    <n v="6"/>
    <n v="15"/>
    <n v="17.829999999999998"/>
    <n v="106.97999999999999"/>
    <n v="16.97999999999999"/>
    <x v="2"/>
    <s v="2016"/>
    <n v="26"/>
    <x v="1"/>
    <x v="0"/>
  </r>
  <r>
    <x v="3"/>
    <x v="5"/>
    <x v="1"/>
    <s v="Laura Gutierrez"/>
    <d v="2016-12-13T00:00:00"/>
    <x v="0"/>
    <n v="1"/>
    <n v="45"/>
    <n v="53.35"/>
    <n v="53.35"/>
    <n v="8.3500000000000014"/>
    <x v="2"/>
    <s v="2016"/>
    <n v="30"/>
    <x v="1"/>
    <x v="0"/>
  </r>
  <r>
    <x v="0"/>
    <x v="6"/>
    <x v="0"/>
    <s v="Anna Franklin"/>
    <d v="2016-12-13T00:00:00"/>
    <x v="3"/>
    <n v="8"/>
    <n v="15"/>
    <n v="17.829999999999998"/>
    <n v="142.63999999999999"/>
    <n v="22.639999999999986"/>
    <x v="2"/>
    <s v="2016"/>
    <n v="18"/>
    <x v="0"/>
    <x v="0"/>
  </r>
  <r>
    <x v="3"/>
    <x v="3"/>
    <x v="1"/>
    <s v="Charles Collins"/>
    <d v="2016-12-13T00:00:00"/>
    <x v="2"/>
    <n v="6"/>
    <n v="10"/>
    <n v="12.42"/>
    <n v="74.52"/>
    <n v="14.519999999999996"/>
    <x v="2"/>
    <s v="2016"/>
    <n v="35"/>
    <x v="0"/>
    <x v="0"/>
  </r>
  <r>
    <x v="3"/>
    <x v="5"/>
    <x v="1"/>
    <s v="Kelly Wagner"/>
    <d v="2016-12-13T00:00:00"/>
    <x v="0"/>
    <n v="7"/>
    <n v="45"/>
    <n v="53.35"/>
    <n v="373.45"/>
    <n v="58.449999999999989"/>
    <x v="2"/>
    <s v="2016"/>
    <n v="21"/>
    <x v="0"/>
    <x v="0"/>
  </r>
  <r>
    <x v="3"/>
    <x v="5"/>
    <x v="1"/>
    <s v="Robin Murphy"/>
    <d v="2016-12-13T00:00:00"/>
    <x v="3"/>
    <n v="4"/>
    <n v="15"/>
    <n v="17.829999999999998"/>
    <n v="71.319999999999993"/>
    <n v="11.319999999999993"/>
    <x v="2"/>
    <s v="2016"/>
    <n v="31"/>
    <x v="1"/>
    <x v="0"/>
  </r>
  <r>
    <x v="3"/>
    <x v="4"/>
    <x v="1"/>
    <s v="Julie Gonzalez"/>
    <d v="2016-12-13T00:00:00"/>
    <x v="0"/>
    <n v="2"/>
    <n v="45"/>
    <n v="53.35"/>
    <n v="106.7"/>
    <n v="16.700000000000003"/>
    <x v="2"/>
    <s v="2016"/>
    <n v="35"/>
    <x v="1"/>
    <x v="0"/>
  </r>
  <r>
    <x v="1"/>
    <x v="2"/>
    <x v="0"/>
    <s v="Matthew Berry"/>
    <d v="2016-12-13T00:00:00"/>
    <x v="3"/>
    <n v="4"/>
    <n v="15"/>
    <n v="17.829999999999998"/>
    <n v="71.319999999999993"/>
    <n v="11.319999999999993"/>
    <x v="2"/>
    <s v="2016"/>
    <n v="23"/>
    <x v="0"/>
    <x v="0"/>
  </r>
  <r>
    <x v="3"/>
    <x v="3"/>
    <x v="1"/>
    <s v="Sharon Montgomery"/>
    <d v="2016-12-13T00:00:00"/>
    <x v="1"/>
    <n v="6"/>
    <n v="15"/>
    <n v="16.32"/>
    <n v="97.92"/>
    <n v="7.9200000000000017"/>
    <x v="2"/>
    <s v="2016"/>
    <n v="44"/>
    <x v="1"/>
    <x v="0"/>
  </r>
  <r>
    <x v="0"/>
    <x v="0"/>
    <x v="0"/>
    <s v="Richard Walker"/>
    <d v="2016-12-13T00:00:00"/>
    <x v="0"/>
    <n v="4"/>
    <n v="45"/>
    <n v="53.35"/>
    <n v="213.4"/>
    <n v="33.400000000000006"/>
    <x v="2"/>
    <s v="2016"/>
    <n v="23"/>
    <x v="1"/>
    <x v="0"/>
  </r>
  <r>
    <x v="0"/>
    <x v="0"/>
    <x v="0"/>
    <s v="Tammy Ferguson"/>
    <d v="2016-12-13T00:00:00"/>
    <x v="0"/>
    <n v="4"/>
    <n v="45"/>
    <n v="53.35"/>
    <n v="213.4"/>
    <n v="33.400000000000006"/>
    <x v="2"/>
    <s v="2016"/>
    <n v="26"/>
    <x v="1"/>
    <x v="0"/>
  </r>
  <r>
    <x v="1"/>
    <x v="0"/>
    <x v="0"/>
    <s v="Gerald Phillips"/>
    <d v="2016-12-13T00:00:00"/>
    <x v="2"/>
    <n v="6"/>
    <n v="10"/>
    <n v="12.42"/>
    <n v="74.52"/>
    <n v="14.519999999999996"/>
    <x v="2"/>
    <s v="2016"/>
    <n v="36"/>
    <x v="0"/>
    <x v="0"/>
  </r>
  <r>
    <x v="2"/>
    <x v="0"/>
    <x v="0"/>
    <s v="Jennifer Black"/>
    <d v="2016-12-13T00:00:00"/>
    <x v="0"/>
    <n v="3"/>
    <n v="45"/>
    <n v="53.35"/>
    <n v="160.05000000000001"/>
    <n v="25.050000000000011"/>
    <x v="2"/>
    <s v="2016"/>
    <n v="29"/>
    <x v="0"/>
    <x v="0"/>
  </r>
  <r>
    <x v="0"/>
    <x v="2"/>
    <x v="0"/>
    <s v="Sandra Weaver"/>
    <d v="2016-12-13T00:00:00"/>
    <x v="2"/>
    <n v="2"/>
    <n v="10"/>
    <n v="12.42"/>
    <n v="24.84"/>
    <n v="4.84"/>
    <x v="2"/>
    <s v="2016"/>
    <n v="29"/>
    <x v="0"/>
    <x v="0"/>
  </r>
  <r>
    <x v="2"/>
    <x v="2"/>
    <x v="0"/>
    <s v="Paul Perkins"/>
    <d v="2016-12-13T00:00:00"/>
    <x v="0"/>
    <n v="4"/>
    <n v="45"/>
    <n v="53.35"/>
    <n v="213.4"/>
    <n v="33.400000000000006"/>
    <x v="2"/>
    <s v="2016"/>
    <n v="33"/>
    <x v="0"/>
    <x v="0"/>
  </r>
  <r>
    <x v="0"/>
    <x v="6"/>
    <x v="0"/>
    <s v="Carlos Stephens"/>
    <d v="2016-12-13T00:00:00"/>
    <x v="1"/>
    <n v="8"/>
    <n v="15"/>
    <n v="16.32"/>
    <n v="130.56"/>
    <n v="10.560000000000002"/>
    <x v="2"/>
    <s v="2016"/>
    <n v="28"/>
    <x v="0"/>
    <x v="0"/>
  </r>
  <r>
    <x v="1"/>
    <x v="1"/>
    <x v="0"/>
    <s v="Ruth Burton"/>
    <d v="2016-12-13T00:00:00"/>
    <x v="0"/>
    <n v="2"/>
    <n v="45"/>
    <n v="53.35"/>
    <n v="106.7"/>
    <n v="16.700000000000003"/>
    <x v="2"/>
    <s v="2016"/>
    <n v="21"/>
    <x v="1"/>
    <x v="0"/>
  </r>
  <r>
    <x v="2"/>
    <x v="0"/>
    <x v="0"/>
    <s v="Stephen Hicks"/>
    <d v="2016-12-14T00:00:00"/>
    <x v="2"/>
    <n v="4"/>
    <n v="10"/>
    <n v="12.42"/>
    <n v="49.68"/>
    <n v="9.68"/>
    <x v="2"/>
    <s v="2016"/>
    <n v="21"/>
    <x v="1"/>
    <x v="0"/>
  </r>
  <r>
    <x v="2"/>
    <x v="1"/>
    <x v="0"/>
    <s v="Jennifer Simpson"/>
    <d v="2016-12-14T00:00:00"/>
    <x v="3"/>
    <n v="6"/>
    <n v="15"/>
    <n v="17.829999999999998"/>
    <n v="106.97999999999999"/>
    <n v="16.97999999999999"/>
    <x v="2"/>
    <s v="2016"/>
    <n v="23"/>
    <x v="0"/>
    <x v="0"/>
  </r>
  <r>
    <x v="0"/>
    <x v="2"/>
    <x v="0"/>
    <s v="Todd Spencer"/>
    <d v="2016-12-14T00:00:00"/>
    <x v="2"/>
    <n v="10"/>
    <n v="10"/>
    <n v="12.42"/>
    <n v="124.2"/>
    <n v="24.200000000000003"/>
    <x v="2"/>
    <s v="2016"/>
    <n v="18"/>
    <x v="0"/>
    <x v="0"/>
  </r>
  <r>
    <x v="0"/>
    <x v="2"/>
    <x v="0"/>
    <s v="Amanda Bryant"/>
    <d v="2016-12-14T00:00:00"/>
    <x v="3"/>
    <n v="10"/>
    <n v="15"/>
    <n v="17.829999999999998"/>
    <n v="178.29999999999998"/>
    <n v="28.299999999999983"/>
    <x v="2"/>
    <s v="2016"/>
    <n v="35"/>
    <x v="1"/>
    <x v="0"/>
  </r>
  <r>
    <x v="3"/>
    <x v="5"/>
    <x v="1"/>
    <s v="Jimmy Warren"/>
    <d v="2016-12-14T00:00:00"/>
    <x v="0"/>
    <n v="4"/>
    <n v="45"/>
    <n v="53.35"/>
    <n v="213.4"/>
    <n v="33.400000000000006"/>
    <x v="2"/>
    <s v="2016"/>
    <n v="21"/>
    <x v="0"/>
    <x v="0"/>
  </r>
  <r>
    <x v="0"/>
    <x v="2"/>
    <x v="0"/>
    <s v="Louise Rivera"/>
    <d v="2016-12-14T00:00:00"/>
    <x v="1"/>
    <n v="6"/>
    <n v="15"/>
    <n v="16.32"/>
    <n v="97.92"/>
    <n v="7.9200000000000017"/>
    <x v="2"/>
    <s v="2016"/>
    <n v="40"/>
    <x v="0"/>
    <x v="0"/>
  </r>
  <r>
    <x v="3"/>
    <x v="3"/>
    <x v="1"/>
    <s v="Judy Sanchez"/>
    <d v="2016-12-14T00:00:00"/>
    <x v="2"/>
    <n v="3"/>
    <n v="10"/>
    <n v="12.42"/>
    <n v="37.26"/>
    <n v="7.259999999999998"/>
    <x v="2"/>
    <s v="2016"/>
    <n v="22"/>
    <x v="0"/>
    <x v="0"/>
  </r>
  <r>
    <x v="0"/>
    <x v="2"/>
    <x v="0"/>
    <s v="Gary Young"/>
    <d v="2016-12-14T00:00:00"/>
    <x v="0"/>
    <n v="6"/>
    <n v="45"/>
    <n v="53.35"/>
    <n v="320.10000000000002"/>
    <n v="50.100000000000023"/>
    <x v="2"/>
    <s v="2016"/>
    <n v="38"/>
    <x v="0"/>
    <x v="0"/>
  </r>
  <r>
    <x v="3"/>
    <x v="3"/>
    <x v="1"/>
    <s v="Antonio Coleman"/>
    <d v="2016-12-14T00:00:00"/>
    <x v="2"/>
    <n v="9"/>
    <n v="10"/>
    <n v="12.42"/>
    <n v="111.78"/>
    <n v="21.78"/>
    <x v="2"/>
    <s v="2016"/>
    <n v="17"/>
    <x v="1"/>
    <x v="0"/>
  </r>
  <r>
    <x v="4"/>
    <x v="3"/>
    <x v="1"/>
    <s v="Emily Matthews"/>
    <d v="2016-12-14T00:00:00"/>
    <x v="2"/>
    <n v="8"/>
    <n v="10"/>
    <n v="12.42"/>
    <n v="99.36"/>
    <n v="19.36"/>
    <x v="2"/>
    <s v="2016"/>
    <n v="39"/>
    <x v="0"/>
    <x v="0"/>
  </r>
  <r>
    <x v="3"/>
    <x v="4"/>
    <x v="1"/>
    <s v="Rose Matthews"/>
    <d v="2016-12-14T00:00:00"/>
    <x v="2"/>
    <n v="8"/>
    <n v="10"/>
    <n v="12.42"/>
    <n v="99.36"/>
    <n v="19.36"/>
    <x v="2"/>
    <s v="2016"/>
    <n v="29"/>
    <x v="0"/>
    <x v="0"/>
  </r>
  <r>
    <x v="0"/>
    <x v="0"/>
    <x v="0"/>
    <s v="Cheryl Riley"/>
    <d v="2016-12-14T00:00:00"/>
    <x v="2"/>
    <n v="3"/>
    <n v="10"/>
    <n v="12.42"/>
    <n v="37.26"/>
    <n v="7.259999999999998"/>
    <x v="2"/>
    <s v="2016"/>
    <n v="42"/>
    <x v="1"/>
    <x v="0"/>
  </r>
  <r>
    <x v="2"/>
    <x v="2"/>
    <x v="0"/>
    <s v="Joshua Diaz"/>
    <d v="2016-12-14T00:00:00"/>
    <x v="2"/>
    <n v="10"/>
    <n v="10"/>
    <n v="12.42"/>
    <n v="124.2"/>
    <n v="24.200000000000003"/>
    <x v="2"/>
    <s v="2016"/>
    <n v="20"/>
    <x v="1"/>
    <x v="0"/>
  </r>
  <r>
    <x v="1"/>
    <x v="2"/>
    <x v="0"/>
    <s v="Howard Adams"/>
    <d v="2016-12-14T00:00:00"/>
    <x v="2"/>
    <n v="7"/>
    <n v="10"/>
    <n v="12.42"/>
    <n v="86.94"/>
    <n v="16.939999999999998"/>
    <x v="2"/>
    <s v="2016"/>
    <n v="35"/>
    <x v="0"/>
    <x v="0"/>
  </r>
  <r>
    <x v="0"/>
    <x v="1"/>
    <x v="0"/>
    <s v="Marilyn Patterson"/>
    <d v="2016-12-14T00:00:00"/>
    <x v="2"/>
    <n v="1"/>
    <n v="10"/>
    <n v="12.42"/>
    <n v="12.42"/>
    <n v="2.42"/>
    <x v="2"/>
    <s v="2016"/>
    <n v="32"/>
    <x v="1"/>
    <x v="0"/>
  </r>
  <r>
    <x v="2"/>
    <x v="2"/>
    <x v="0"/>
    <s v="Christopher Pierce"/>
    <d v="2016-12-14T00:00:00"/>
    <x v="3"/>
    <n v="8"/>
    <n v="15"/>
    <n v="17.829999999999998"/>
    <n v="142.63999999999999"/>
    <n v="22.639999999999986"/>
    <x v="2"/>
    <s v="2016"/>
    <n v="31"/>
    <x v="1"/>
    <x v="0"/>
  </r>
  <r>
    <x v="2"/>
    <x v="1"/>
    <x v="0"/>
    <s v="Edward Wells"/>
    <d v="2016-12-14T00:00:00"/>
    <x v="2"/>
    <n v="8"/>
    <n v="10"/>
    <n v="12.42"/>
    <n v="99.36"/>
    <n v="19.36"/>
    <x v="2"/>
    <s v="2016"/>
    <n v="21"/>
    <x v="0"/>
    <x v="0"/>
  </r>
  <r>
    <x v="0"/>
    <x v="6"/>
    <x v="0"/>
    <s v="Betty Hicks"/>
    <d v="2016-12-14T00:00:00"/>
    <x v="2"/>
    <n v="3"/>
    <n v="10"/>
    <n v="12.42"/>
    <n v="37.26"/>
    <n v="7.259999999999998"/>
    <x v="2"/>
    <s v="2016"/>
    <n v="38"/>
    <x v="1"/>
    <x v="0"/>
  </r>
  <r>
    <x v="3"/>
    <x v="7"/>
    <x v="1"/>
    <s v="Rachel Dunn"/>
    <d v="2016-12-14T00:00:00"/>
    <x v="3"/>
    <n v="1"/>
    <n v="15"/>
    <n v="17.829999999999998"/>
    <n v="17.829999999999998"/>
    <n v="2.8299999999999983"/>
    <x v="2"/>
    <s v="2016"/>
    <n v="33"/>
    <x v="1"/>
    <x v="0"/>
  </r>
  <r>
    <x v="0"/>
    <x v="0"/>
    <x v="0"/>
    <s v="Nancy Stephens"/>
    <d v="2016-12-14T00:00:00"/>
    <x v="3"/>
    <n v="1"/>
    <n v="15"/>
    <n v="17.829999999999998"/>
    <n v="17.829999999999998"/>
    <n v="2.8299999999999983"/>
    <x v="2"/>
    <s v="2016"/>
    <n v="35"/>
    <x v="0"/>
    <x v="0"/>
  </r>
  <r>
    <x v="3"/>
    <x v="5"/>
    <x v="1"/>
    <s v="Benjamin Carpenter"/>
    <d v="2016-12-14T00:00:00"/>
    <x v="2"/>
    <n v="4"/>
    <n v="10"/>
    <n v="12.42"/>
    <n v="49.68"/>
    <n v="9.68"/>
    <x v="2"/>
    <s v="2016"/>
    <n v="41"/>
    <x v="1"/>
    <x v="0"/>
  </r>
  <r>
    <x v="0"/>
    <x v="0"/>
    <x v="0"/>
    <s v="Nancy Scott"/>
    <d v="2016-12-14T00:00:00"/>
    <x v="0"/>
    <n v="8"/>
    <n v="45"/>
    <n v="53.35"/>
    <n v="426.8"/>
    <n v="66.800000000000011"/>
    <x v="2"/>
    <s v="2016"/>
    <n v="45"/>
    <x v="1"/>
    <x v="0"/>
  </r>
  <r>
    <x v="2"/>
    <x v="0"/>
    <x v="0"/>
    <s v="Edward Cooper"/>
    <d v="2016-12-14T00:00:00"/>
    <x v="2"/>
    <n v="8"/>
    <n v="10"/>
    <n v="12.42"/>
    <n v="99.36"/>
    <n v="19.36"/>
    <x v="2"/>
    <s v="2016"/>
    <n v="41"/>
    <x v="0"/>
    <x v="0"/>
  </r>
  <r>
    <x v="0"/>
    <x v="1"/>
    <x v="0"/>
    <s v="Martha Mills"/>
    <d v="2016-12-14T00:00:00"/>
    <x v="0"/>
    <n v="9"/>
    <n v="45"/>
    <n v="53.35"/>
    <n v="480.15000000000003"/>
    <n v="75.150000000000034"/>
    <x v="2"/>
    <s v="2016"/>
    <n v="26"/>
    <x v="1"/>
    <x v="0"/>
  </r>
  <r>
    <x v="0"/>
    <x v="0"/>
    <x v="0"/>
    <s v="Carl Rice"/>
    <d v="2016-12-14T00:00:00"/>
    <x v="0"/>
    <n v="10"/>
    <n v="45"/>
    <n v="53.35"/>
    <n v="533.5"/>
    <n v="83.5"/>
    <x v="2"/>
    <s v="2016"/>
    <n v="45"/>
    <x v="0"/>
    <x v="0"/>
  </r>
  <r>
    <x v="4"/>
    <x v="7"/>
    <x v="1"/>
    <s v="John Simpson"/>
    <d v="2016-12-14T00:00:00"/>
    <x v="1"/>
    <n v="7"/>
    <n v="15"/>
    <n v="16.32"/>
    <n v="114.24000000000001"/>
    <n v="9.2400000000000091"/>
    <x v="2"/>
    <s v="2016"/>
    <n v="17"/>
    <x v="1"/>
    <x v="0"/>
  </r>
  <r>
    <x v="0"/>
    <x v="2"/>
    <x v="0"/>
    <s v="Douglas Duncan"/>
    <d v="2016-12-14T00:00:00"/>
    <x v="1"/>
    <n v="5"/>
    <n v="15"/>
    <n v="16.32"/>
    <n v="81.599999999999994"/>
    <n v="6.5999999999999943"/>
    <x v="2"/>
    <s v="2016"/>
    <n v="25"/>
    <x v="0"/>
    <x v="0"/>
  </r>
  <r>
    <x v="4"/>
    <x v="5"/>
    <x v="1"/>
    <s v="Michelle Sanchez"/>
    <d v="2016-12-14T00:00:00"/>
    <x v="2"/>
    <n v="9"/>
    <n v="10"/>
    <n v="12.42"/>
    <n v="111.78"/>
    <n v="21.78"/>
    <x v="2"/>
    <s v="2016"/>
    <n v="25"/>
    <x v="1"/>
    <x v="0"/>
  </r>
  <r>
    <x v="3"/>
    <x v="5"/>
    <x v="1"/>
    <s v="Andrea Lawrence"/>
    <d v="2016-12-14T00:00:00"/>
    <x v="0"/>
    <n v="3"/>
    <n v="45"/>
    <n v="53.35"/>
    <n v="160.05000000000001"/>
    <n v="25.050000000000011"/>
    <x v="2"/>
    <s v="2016"/>
    <n v="28"/>
    <x v="1"/>
    <x v="0"/>
  </r>
  <r>
    <x v="0"/>
    <x v="6"/>
    <x v="0"/>
    <s v="Benjamin Phillips"/>
    <d v="2016-12-14T00:00:00"/>
    <x v="2"/>
    <n v="3"/>
    <n v="10"/>
    <n v="12.42"/>
    <n v="37.26"/>
    <n v="7.259999999999998"/>
    <x v="2"/>
    <s v="2016"/>
    <n v="37"/>
    <x v="0"/>
    <x v="0"/>
  </r>
  <r>
    <x v="0"/>
    <x v="0"/>
    <x v="0"/>
    <s v="Anthony Berry"/>
    <d v="2016-12-14T00:00:00"/>
    <x v="2"/>
    <n v="1"/>
    <n v="10"/>
    <n v="12.42"/>
    <n v="12.42"/>
    <n v="2.42"/>
    <x v="2"/>
    <s v="2016"/>
    <n v="20"/>
    <x v="0"/>
    <x v="0"/>
  </r>
  <r>
    <x v="0"/>
    <x v="2"/>
    <x v="0"/>
    <s v="Susan Watkins"/>
    <d v="2016-12-14T00:00:00"/>
    <x v="3"/>
    <n v="7"/>
    <n v="15"/>
    <n v="17.829999999999998"/>
    <n v="124.80999999999999"/>
    <n v="19.809999999999988"/>
    <x v="2"/>
    <s v="2016"/>
    <n v="31"/>
    <x v="0"/>
    <x v="0"/>
  </r>
  <r>
    <x v="4"/>
    <x v="5"/>
    <x v="1"/>
    <s v="Kathy Porter"/>
    <d v="2016-12-14T00:00:00"/>
    <x v="3"/>
    <n v="4"/>
    <n v="15"/>
    <n v="17.829999999999998"/>
    <n v="71.319999999999993"/>
    <n v="11.319999999999993"/>
    <x v="2"/>
    <s v="2016"/>
    <n v="25"/>
    <x v="1"/>
    <x v="0"/>
  </r>
  <r>
    <x v="0"/>
    <x v="0"/>
    <x v="0"/>
    <s v="Tina Jones"/>
    <d v="2016-12-14T00:00:00"/>
    <x v="2"/>
    <n v="3"/>
    <n v="10"/>
    <n v="12.42"/>
    <n v="37.26"/>
    <n v="7.259999999999998"/>
    <x v="2"/>
    <s v="2016"/>
    <n v="39"/>
    <x v="0"/>
    <x v="0"/>
  </r>
  <r>
    <x v="0"/>
    <x v="1"/>
    <x v="0"/>
    <s v="Keith Berry"/>
    <d v="2016-12-14T00:00:00"/>
    <x v="1"/>
    <n v="7"/>
    <n v="15"/>
    <n v="16.32"/>
    <n v="114.24000000000001"/>
    <n v="9.2400000000000091"/>
    <x v="2"/>
    <s v="2016"/>
    <n v="31"/>
    <x v="1"/>
    <x v="0"/>
  </r>
  <r>
    <x v="0"/>
    <x v="0"/>
    <x v="0"/>
    <s v="Carl Rice"/>
    <d v="2016-12-14T00:00:00"/>
    <x v="2"/>
    <n v="5"/>
    <n v="10"/>
    <n v="12.42"/>
    <n v="62.1"/>
    <n v="12.100000000000001"/>
    <x v="2"/>
    <s v="2016"/>
    <n v="42"/>
    <x v="0"/>
    <x v="0"/>
  </r>
  <r>
    <x v="4"/>
    <x v="3"/>
    <x v="1"/>
    <s v="Jean Stephens"/>
    <d v="2016-12-14T00:00:00"/>
    <x v="1"/>
    <n v="7"/>
    <n v="15"/>
    <n v="16.32"/>
    <n v="114.24000000000001"/>
    <n v="9.2400000000000091"/>
    <x v="2"/>
    <s v="2016"/>
    <n v="38"/>
    <x v="0"/>
    <x v="0"/>
  </r>
  <r>
    <x v="0"/>
    <x v="1"/>
    <x v="0"/>
    <s v="Debra Barnes"/>
    <d v="2016-12-14T00:00:00"/>
    <x v="3"/>
    <n v="6"/>
    <n v="15"/>
    <n v="17.829999999999998"/>
    <n v="106.97999999999999"/>
    <n v="16.97999999999999"/>
    <x v="2"/>
    <s v="2016"/>
    <n v="41"/>
    <x v="1"/>
    <x v="0"/>
  </r>
  <r>
    <x v="0"/>
    <x v="0"/>
    <x v="0"/>
    <s v="Juan Reed"/>
    <d v="2016-12-14T00:00:00"/>
    <x v="2"/>
    <n v="2"/>
    <n v="10"/>
    <n v="12.42"/>
    <n v="24.84"/>
    <n v="4.84"/>
    <x v="2"/>
    <s v="2016"/>
    <n v="37"/>
    <x v="1"/>
    <x v="0"/>
  </r>
  <r>
    <x v="3"/>
    <x v="5"/>
    <x v="1"/>
    <s v="Martha Bell"/>
    <d v="2016-12-15T00:00:00"/>
    <x v="0"/>
    <n v="9"/>
    <n v="45"/>
    <n v="53.35"/>
    <n v="480.15000000000003"/>
    <n v="75.150000000000034"/>
    <x v="2"/>
    <s v="2016"/>
    <n v="21"/>
    <x v="1"/>
    <x v="0"/>
  </r>
  <r>
    <x v="3"/>
    <x v="5"/>
    <x v="1"/>
    <s v="Harold Duncan"/>
    <d v="2016-12-15T00:00:00"/>
    <x v="0"/>
    <n v="10"/>
    <n v="45"/>
    <n v="53.35"/>
    <n v="533.5"/>
    <n v="83.5"/>
    <x v="2"/>
    <s v="2016"/>
    <n v="39"/>
    <x v="0"/>
    <x v="0"/>
  </r>
  <r>
    <x v="3"/>
    <x v="5"/>
    <x v="1"/>
    <s v="Diana Hamilton"/>
    <d v="2016-12-15T00:00:00"/>
    <x v="0"/>
    <n v="9"/>
    <n v="45"/>
    <n v="53.35"/>
    <n v="480.15000000000003"/>
    <n v="75.150000000000034"/>
    <x v="2"/>
    <s v="2016"/>
    <n v="39"/>
    <x v="1"/>
    <x v="0"/>
  </r>
  <r>
    <x v="0"/>
    <x v="0"/>
    <x v="0"/>
    <s v="Mark Parker"/>
    <d v="2016-12-15T00:00:00"/>
    <x v="0"/>
    <n v="3"/>
    <n v="45"/>
    <n v="53.35"/>
    <n v="160.05000000000001"/>
    <n v="25.050000000000011"/>
    <x v="2"/>
    <s v="2016"/>
    <n v="30"/>
    <x v="0"/>
    <x v="0"/>
  </r>
  <r>
    <x v="0"/>
    <x v="2"/>
    <x v="0"/>
    <s v="Jeremy Richards"/>
    <d v="2016-12-15T00:00:00"/>
    <x v="2"/>
    <n v="1"/>
    <n v="10"/>
    <n v="12.42"/>
    <n v="12.42"/>
    <n v="2.42"/>
    <x v="2"/>
    <s v="2016"/>
    <n v="21"/>
    <x v="1"/>
    <x v="0"/>
  </r>
  <r>
    <x v="0"/>
    <x v="0"/>
    <x v="0"/>
    <s v="Willie Hamilton"/>
    <d v="2016-12-15T00:00:00"/>
    <x v="0"/>
    <n v="1"/>
    <n v="45"/>
    <n v="53.35"/>
    <n v="53.35"/>
    <n v="8.3500000000000014"/>
    <x v="2"/>
    <s v="2016"/>
    <n v="38"/>
    <x v="1"/>
    <x v="0"/>
  </r>
  <r>
    <x v="0"/>
    <x v="0"/>
    <x v="0"/>
    <s v="Nicholas Howell"/>
    <d v="2016-12-15T00:00:00"/>
    <x v="2"/>
    <n v="3"/>
    <n v="10"/>
    <n v="12.42"/>
    <n v="37.26"/>
    <n v="7.259999999999998"/>
    <x v="2"/>
    <s v="2016"/>
    <n v="30"/>
    <x v="0"/>
    <x v="0"/>
  </r>
  <r>
    <x v="0"/>
    <x v="0"/>
    <x v="0"/>
    <s v="Katherine Mcdonald"/>
    <d v="2016-12-15T00:00:00"/>
    <x v="2"/>
    <n v="7"/>
    <n v="10"/>
    <n v="12.42"/>
    <n v="86.94"/>
    <n v="16.939999999999998"/>
    <x v="2"/>
    <s v="2016"/>
    <n v="22"/>
    <x v="1"/>
    <x v="0"/>
  </r>
  <r>
    <x v="0"/>
    <x v="1"/>
    <x v="0"/>
    <s v="Robert Collins"/>
    <d v="2016-12-15T00:00:00"/>
    <x v="3"/>
    <n v="4"/>
    <n v="15"/>
    <n v="17.829999999999998"/>
    <n v="71.319999999999993"/>
    <n v="11.319999999999993"/>
    <x v="2"/>
    <s v="2016"/>
    <n v="37"/>
    <x v="0"/>
    <x v="0"/>
  </r>
  <r>
    <x v="2"/>
    <x v="0"/>
    <x v="0"/>
    <s v="Stephen Hicks"/>
    <d v="2016-12-15T00:00:00"/>
    <x v="2"/>
    <n v="9"/>
    <n v="10"/>
    <n v="12.42"/>
    <n v="111.78"/>
    <n v="21.78"/>
    <x v="2"/>
    <s v="2016"/>
    <n v="23"/>
    <x v="0"/>
    <x v="0"/>
  </r>
  <r>
    <x v="2"/>
    <x v="1"/>
    <x v="0"/>
    <s v="Eugene Hayes"/>
    <d v="2016-12-15T00:00:00"/>
    <x v="2"/>
    <n v="4"/>
    <n v="10"/>
    <n v="12.42"/>
    <n v="49.68"/>
    <n v="9.68"/>
    <x v="2"/>
    <s v="2016"/>
    <n v="30"/>
    <x v="1"/>
    <x v="0"/>
  </r>
  <r>
    <x v="1"/>
    <x v="2"/>
    <x v="0"/>
    <s v="Jeremy Richards"/>
    <d v="2016-12-15T00:00:00"/>
    <x v="3"/>
    <n v="6"/>
    <n v="15"/>
    <n v="17.829999999999998"/>
    <n v="106.97999999999999"/>
    <n v="16.97999999999999"/>
    <x v="2"/>
    <s v="2016"/>
    <n v="43"/>
    <x v="0"/>
    <x v="0"/>
  </r>
  <r>
    <x v="3"/>
    <x v="5"/>
    <x v="1"/>
    <s v="Mary Rose"/>
    <d v="2016-12-15T00:00:00"/>
    <x v="2"/>
    <n v="3"/>
    <n v="10"/>
    <n v="12.42"/>
    <n v="37.26"/>
    <n v="7.259999999999998"/>
    <x v="2"/>
    <s v="2016"/>
    <n v="19"/>
    <x v="0"/>
    <x v="0"/>
  </r>
  <r>
    <x v="0"/>
    <x v="2"/>
    <x v="0"/>
    <s v="Eric Robertson"/>
    <d v="2016-12-15T00:00:00"/>
    <x v="1"/>
    <n v="2"/>
    <n v="15"/>
    <n v="16.32"/>
    <n v="32.64"/>
    <n v="2.6400000000000006"/>
    <x v="2"/>
    <s v="2016"/>
    <n v="32"/>
    <x v="1"/>
    <x v="0"/>
  </r>
  <r>
    <x v="4"/>
    <x v="4"/>
    <x v="1"/>
    <s v="Kathy Lee"/>
    <d v="2016-12-15T00:00:00"/>
    <x v="2"/>
    <n v="8"/>
    <n v="10"/>
    <n v="12.42"/>
    <n v="99.36"/>
    <n v="19.36"/>
    <x v="2"/>
    <s v="2016"/>
    <n v="19"/>
    <x v="0"/>
    <x v="0"/>
  </r>
  <r>
    <x v="0"/>
    <x v="1"/>
    <x v="0"/>
    <s v="Johnny Fowler"/>
    <d v="2016-12-15T00:00:00"/>
    <x v="2"/>
    <n v="5"/>
    <n v="10"/>
    <n v="12.42"/>
    <n v="62.1"/>
    <n v="12.100000000000001"/>
    <x v="2"/>
    <s v="2016"/>
    <n v="18"/>
    <x v="1"/>
    <x v="0"/>
  </r>
  <r>
    <x v="4"/>
    <x v="5"/>
    <x v="1"/>
    <s v="Robin Murphy"/>
    <d v="2016-12-15T00:00:00"/>
    <x v="0"/>
    <n v="4"/>
    <n v="45"/>
    <n v="53.35"/>
    <n v="213.4"/>
    <n v="33.400000000000006"/>
    <x v="2"/>
    <s v="2016"/>
    <n v="43"/>
    <x v="0"/>
    <x v="0"/>
  </r>
  <r>
    <x v="3"/>
    <x v="7"/>
    <x v="1"/>
    <s v="Michelle Elliott"/>
    <d v="2016-12-15T00:00:00"/>
    <x v="0"/>
    <n v="9"/>
    <n v="45"/>
    <n v="53.35"/>
    <n v="480.15000000000003"/>
    <n v="75.150000000000034"/>
    <x v="2"/>
    <s v="2016"/>
    <n v="29"/>
    <x v="1"/>
    <x v="0"/>
  </r>
  <r>
    <x v="3"/>
    <x v="3"/>
    <x v="1"/>
    <s v="Evelyn Lane"/>
    <d v="2016-12-15T00:00:00"/>
    <x v="3"/>
    <n v="10"/>
    <n v="15"/>
    <n v="17.829999999999998"/>
    <n v="178.29999999999998"/>
    <n v="28.299999999999983"/>
    <x v="2"/>
    <s v="2016"/>
    <n v="36"/>
    <x v="0"/>
    <x v="0"/>
  </r>
  <r>
    <x v="1"/>
    <x v="1"/>
    <x v="0"/>
    <s v="Debra Barnes"/>
    <d v="2016-12-15T00:00:00"/>
    <x v="0"/>
    <n v="8"/>
    <n v="45"/>
    <n v="53.35"/>
    <n v="426.8"/>
    <n v="66.800000000000011"/>
    <x v="2"/>
    <s v="2016"/>
    <n v="43"/>
    <x v="1"/>
    <x v="0"/>
  </r>
  <r>
    <x v="0"/>
    <x v="0"/>
    <x v="0"/>
    <s v="Stephen Hicks"/>
    <d v="2016-12-15T00:00:00"/>
    <x v="0"/>
    <n v="10"/>
    <n v="45"/>
    <n v="53.35"/>
    <n v="533.5"/>
    <n v="83.5"/>
    <x v="2"/>
    <s v="2016"/>
    <n v="42"/>
    <x v="0"/>
    <x v="0"/>
  </r>
  <r>
    <x v="3"/>
    <x v="4"/>
    <x v="1"/>
    <s v="Billy Scott"/>
    <d v="2016-12-15T00:00:00"/>
    <x v="2"/>
    <n v="9"/>
    <n v="10"/>
    <n v="12.42"/>
    <n v="111.78"/>
    <n v="21.78"/>
    <x v="2"/>
    <s v="2016"/>
    <n v="29"/>
    <x v="1"/>
    <x v="0"/>
  </r>
  <r>
    <x v="0"/>
    <x v="0"/>
    <x v="0"/>
    <s v="Annie Wilson"/>
    <d v="2016-12-15T00:00:00"/>
    <x v="0"/>
    <n v="3"/>
    <n v="45"/>
    <n v="53.35"/>
    <n v="160.05000000000001"/>
    <n v="25.050000000000011"/>
    <x v="2"/>
    <s v="2016"/>
    <n v="17"/>
    <x v="1"/>
    <x v="0"/>
  </r>
  <r>
    <x v="0"/>
    <x v="6"/>
    <x v="0"/>
    <s v="Sandra Meyer"/>
    <d v="2016-12-15T00:00:00"/>
    <x v="2"/>
    <n v="2"/>
    <n v="10"/>
    <n v="12.42"/>
    <n v="24.84"/>
    <n v="4.84"/>
    <x v="2"/>
    <s v="2016"/>
    <n v="24"/>
    <x v="0"/>
    <x v="0"/>
  </r>
  <r>
    <x v="1"/>
    <x v="0"/>
    <x v="0"/>
    <s v="Martha Bryant"/>
    <d v="2016-12-15T00:00:00"/>
    <x v="2"/>
    <n v="2"/>
    <n v="10"/>
    <n v="12.42"/>
    <n v="24.84"/>
    <n v="4.84"/>
    <x v="2"/>
    <s v="2016"/>
    <n v="39"/>
    <x v="0"/>
    <x v="0"/>
  </r>
  <r>
    <x v="1"/>
    <x v="0"/>
    <x v="0"/>
    <s v="Joseph Boyd"/>
    <d v="2016-12-15T00:00:00"/>
    <x v="2"/>
    <n v="1"/>
    <n v="10"/>
    <n v="12.42"/>
    <n v="12.42"/>
    <n v="2.42"/>
    <x v="2"/>
    <s v="2016"/>
    <n v="25"/>
    <x v="0"/>
    <x v="0"/>
  </r>
  <r>
    <x v="4"/>
    <x v="5"/>
    <x v="1"/>
    <s v="Joan Robinson"/>
    <d v="2016-12-15T00:00:00"/>
    <x v="3"/>
    <n v="4"/>
    <n v="15"/>
    <n v="17.829999999999998"/>
    <n v="71.319999999999993"/>
    <n v="11.319999999999993"/>
    <x v="2"/>
    <s v="2016"/>
    <n v="45"/>
    <x v="1"/>
    <x v="0"/>
  </r>
  <r>
    <x v="0"/>
    <x v="1"/>
    <x v="0"/>
    <s v="Ruby Evans"/>
    <d v="2016-12-15T00:00:00"/>
    <x v="1"/>
    <n v="2"/>
    <n v="15"/>
    <n v="16.32"/>
    <n v="32.64"/>
    <n v="2.6400000000000006"/>
    <x v="2"/>
    <s v="2016"/>
    <n v="21"/>
    <x v="0"/>
    <x v="0"/>
  </r>
  <r>
    <x v="0"/>
    <x v="0"/>
    <x v="0"/>
    <s v="Ronald Kim"/>
    <d v="2016-12-15T00:00:00"/>
    <x v="3"/>
    <n v="6"/>
    <n v="15"/>
    <n v="17.829999999999998"/>
    <n v="106.97999999999999"/>
    <n v="16.97999999999999"/>
    <x v="2"/>
    <s v="2016"/>
    <n v="32"/>
    <x v="1"/>
    <x v="0"/>
  </r>
  <r>
    <x v="2"/>
    <x v="2"/>
    <x v="0"/>
    <s v="Dennis Reed"/>
    <d v="2016-12-15T00:00:00"/>
    <x v="2"/>
    <n v="6"/>
    <n v="10"/>
    <n v="12.42"/>
    <n v="74.52"/>
    <n v="14.519999999999996"/>
    <x v="2"/>
    <s v="2016"/>
    <n v="42"/>
    <x v="1"/>
    <x v="0"/>
  </r>
  <r>
    <x v="4"/>
    <x v="5"/>
    <x v="1"/>
    <s v="Adam Garza"/>
    <d v="2016-12-15T00:00:00"/>
    <x v="0"/>
    <n v="6"/>
    <n v="45"/>
    <n v="53.35"/>
    <n v="320.10000000000002"/>
    <n v="50.100000000000023"/>
    <x v="2"/>
    <s v="2016"/>
    <n v="43"/>
    <x v="1"/>
    <x v="0"/>
  </r>
  <r>
    <x v="2"/>
    <x v="2"/>
    <x v="0"/>
    <s v="Joan Cooper"/>
    <d v="2016-12-16T00:00:00"/>
    <x v="2"/>
    <n v="1"/>
    <n v="10"/>
    <n v="12.42"/>
    <n v="12.42"/>
    <n v="2.42"/>
    <x v="2"/>
    <s v="2016"/>
    <n v="26"/>
    <x v="0"/>
    <x v="0"/>
  </r>
  <r>
    <x v="3"/>
    <x v="3"/>
    <x v="1"/>
    <s v="Margaret James"/>
    <d v="2016-12-16T00:00:00"/>
    <x v="3"/>
    <n v="7"/>
    <n v="15"/>
    <n v="17.829999999999998"/>
    <n v="124.80999999999999"/>
    <n v="19.809999999999988"/>
    <x v="2"/>
    <s v="2016"/>
    <n v="28"/>
    <x v="1"/>
    <x v="0"/>
  </r>
  <r>
    <x v="0"/>
    <x v="2"/>
    <x v="0"/>
    <s v="Carl Ford"/>
    <d v="2016-12-16T00:00:00"/>
    <x v="2"/>
    <n v="10"/>
    <n v="10"/>
    <n v="12.42"/>
    <n v="124.2"/>
    <n v="24.200000000000003"/>
    <x v="2"/>
    <s v="2016"/>
    <n v="23"/>
    <x v="0"/>
    <x v="0"/>
  </r>
  <r>
    <x v="0"/>
    <x v="2"/>
    <x v="0"/>
    <s v="Carl Ford"/>
    <d v="2016-12-16T00:00:00"/>
    <x v="2"/>
    <n v="9"/>
    <n v="10"/>
    <n v="12.42"/>
    <n v="111.78"/>
    <n v="21.78"/>
    <x v="2"/>
    <s v="2016"/>
    <n v="21"/>
    <x v="0"/>
    <x v="0"/>
  </r>
  <r>
    <x v="0"/>
    <x v="0"/>
    <x v="0"/>
    <s v="Marilyn Perez"/>
    <d v="2016-12-16T00:00:00"/>
    <x v="2"/>
    <n v="4"/>
    <n v="10"/>
    <n v="12.42"/>
    <n v="49.68"/>
    <n v="9.68"/>
    <x v="2"/>
    <s v="2016"/>
    <n v="17"/>
    <x v="1"/>
    <x v="0"/>
  </r>
  <r>
    <x v="3"/>
    <x v="4"/>
    <x v="1"/>
    <s v="Brian Roberts"/>
    <d v="2016-12-16T00:00:00"/>
    <x v="0"/>
    <n v="7"/>
    <n v="45"/>
    <n v="53.35"/>
    <n v="373.45"/>
    <n v="58.449999999999989"/>
    <x v="2"/>
    <s v="2016"/>
    <n v="43"/>
    <x v="0"/>
    <x v="0"/>
  </r>
  <r>
    <x v="0"/>
    <x v="2"/>
    <x v="0"/>
    <s v="Albert Cook"/>
    <d v="2016-12-16T00:00:00"/>
    <x v="3"/>
    <n v="6"/>
    <n v="15"/>
    <n v="17.829999999999998"/>
    <n v="106.97999999999999"/>
    <n v="16.97999999999999"/>
    <x v="2"/>
    <s v="2016"/>
    <n v="32"/>
    <x v="1"/>
    <x v="0"/>
  </r>
  <r>
    <x v="1"/>
    <x v="2"/>
    <x v="0"/>
    <s v="Lillian Burke"/>
    <d v="2016-12-16T00:00:00"/>
    <x v="2"/>
    <n v="9"/>
    <n v="10"/>
    <n v="12.42"/>
    <n v="111.78"/>
    <n v="21.78"/>
    <x v="2"/>
    <s v="2016"/>
    <n v="42"/>
    <x v="0"/>
    <x v="0"/>
  </r>
  <r>
    <x v="0"/>
    <x v="2"/>
    <x v="0"/>
    <s v="Kevin Barnes"/>
    <d v="2016-12-16T00:00:00"/>
    <x v="2"/>
    <n v="7"/>
    <n v="10"/>
    <n v="12.42"/>
    <n v="86.94"/>
    <n v="16.939999999999998"/>
    <x v="2"/>
    <s v="2016"/>
    <n v="24"/>
    <x v="0"/>
    <x v="0"/>
  </r>
  <r>
    <x v="3"/>
    <x v="3"/>
    <x v="1"/>
    <s v="Marilyn Carpenter"/>
    <d v="2016-12-16T00:00:00"/>
    <x v="0"/>
    <n v="4"/>
    <n v="45"/>
    <n v="53.35"/>
    <n v="213.4"/>
    <n v="33.400000000000006"/>
    <x v="2"/>
    <s v="2016"/>
    <n v="19"/>
    <x v="1"/>
    <x v="0"/>
  </r>
  <r>
    <x v="0"/>
    <x v="0"/>
    <x v="0"/>
    <s v="Katherine Hayes"/>
    <d v="2016-12-16T00:00:00"/>
    <x v="2"/>
    <n v="7"/>
    <n v="10"/>
    <n v="12.42"/>
    <n v="86.94"/>
    <n v="16.939999999999998"/>
    <x v="2"/>
    <s v="2016"/>
    <n v="32"/>
    <x v="0"/>
    <x v="0"/>
  </r>
  <r>
    <x v="2"/>
    <x v="2"/>
    <x v="0"/>
    <s v="Randy West"/>
    <d v="2016-12-16T00:00:00"/>
    <x v="2"/>
    <n v="8"/>
    <n v="10"/>
    <n v="12.42"/>
    <n v="99.36"/>
    <n v="19.36"/>
    <x v="2"/>
    <s v="2016"/>
    <n v="31"/>
    <x v="1"/>
    <x v="0"/>
  </r>
  <r>
    <x v="0"/>
    <x v="0"/>
    <x v="0"/>
    <s v="Randy Clark"/>
    <d v="2016-12-16T00:00:00"/>
    <x v="1"/>
    <n v="2"/>
    <n v="15"/>
    <n v="16.32"/>
    <n v="32.64"/>
    <n v="2.6400000000000006"/>
    <x v="2"/>
    <s v="2016"/>
    <n v="19"/>
    <x v="0"/>
    <x v="0"/>
  </r>
  <r>
    <x v="3"/>
    <x v="3"/>
    <x v="1"/>
    <s v="Shirley Chavez"/>
    <d v="2016-12-16T00:00:00"/>
    <x v="2"/>
    <n v="6"/>
    <n v="10"/>
    <n v="12.42"/>
    <n v="74.52"/>
    <n v="14.519999999999996"/>
    <x v="2"/>
    <s v="2016"/>
    <n v="23"/>
    <x v="0"/>
    <x v="0"/>
  </r>
  <r>
    <x v="1"/>
    <x v="2"/>
    <x v="0"/>
    <s v="Jacqueline Hart"/>
    <d v="2016-12-16T00:00:00"/>
    <x v="2"/>
    <n v="4"/>
    <n v="10"/>
    <n v="12.42"/>
    <n v="49.68"/>
    <n v="9.68"/>
    <x v="2"/>
    <s v="2016"/>
    <n v="38"/>
    <x v="1"/>
    <x v="0"/>
  </r>
  <r>
    <x v="3"/>
    <x v="3"/>
    <x v="1"/>
    <s v="Ruby Gonzales"/>
    <d v="2016-12-16T00:00:00"/>
    <x v="2"/>
    <n v="4"/>
    <n v="10"/>
    <n v="12.42"/>
    <n v="49.68"/>
    <n v="9.68"/>
    <x v="2"/>
    <s v="2016"/>
    <n v="37"/>
    <x v="1"/>
    <x v="0"/>
  </r>
  <r>
    <x v="0"/>
    <x v="0"/>
    <x v="0"/>
    <s v="Jane Sims"/>
    <d v="2016-12-16T00:00:00"/>
    <x v="2"/>
    <n v="1"/>
    <n v="10"/>
    <n v="12.42"/>
    <n v="12.42"/>
    <n v="2.42"/>
    <x v="2"/>
    <s v="2016"/>
    <n v="39"/>
    <x v="0"/>
    <x v="0"/>
  </r>
  <r>
    <x v="4"/>
    <x v="4"/>
    <x v="1"/>
    <s v="Teresa Payne"/>
    <d v="2016-12-16T00:00:00"/>
    <x v="2"/>
    <n v="3"/>
    <n v="10"/>
    <n v="12.42"/>
    <n v="37.26"/>
    <n v="7.259999999999998"/>
    <x v="2"/>
    <s v="2016"/>
    <n v="33"/>
    <x v="0"/>
    <x v="0"/>
  </r>
  <r>
    <x v="2"/>
    <x v="1"/>
    <x v="0"/>
    <s v="Joseph Foster"/>
    <d v="2016-12-16T00:00:00"/>
    <x v="3"/>
    <n v="4"/>
    <n v="15"/>
    <n v="17.829999999999998"/>
    <n v="71.319999999999993"/>
    <n v="11.319999999999993"/>
    <x v="2"/>
    <s v="2016"/>
    <n v="40"/>
    <x v="1"/>
    <x v="0"/>
  </r>
  <r>
    <x v="0"/>
    <x v="2"/>
    <x v="0"/>
    <s v="Susan Watkins"/>
    <d v="2016-12-16T00:00:00"/>
    <x v="1"/>
    <n v="4"/>
    <n v="15"/>
    <n v="16.32"/>
    <n v="65.28"/>
    <n v="5.2800000000000011"/>
    <x v="2"/>
    <s v="2016"/>
    <n v="40"/>
    <x v="0"/>
    <x v="0"/>
  </r>
  <r>
    <x v="0"/>
    <x v="0"/>
    <x v="0"/>
    <s v="Betty Stewart"/>
    <d v="2016-12-16T00:00:00"/>
    <x v="3"/>
    <n v="2"/>
    <n v="15"/>
    <n v="17.829999999999998"/>
    <n v="35.659999999999997"/>
    <n v="5.6599999999999966"/>
    <x v="2"/>
    <s v="2016"/>
    <n v="20"/>
    <x v="0"/>
    <x v="0"/>
  </r>
  <r>
    <x v="4"/>
    <x v="4"/>
    <x v="1"/>
    <s v="Joyce Myers"/>
    <d v="2016-12-16T00:00:00"/>
    <x v="0"/>
    <n v="7"/>
    <n v="45"/>
    <n v="53.35"/>
    <n v="373.45"/>
    <n v="58.449999999999989"/>
    <x v="2"/>
    <s v="2016"/>
    <n v="37"/>
    <x v="1"/>
    <x v="0"/>
  </r>
  <r>
    <x v="0"/>
    <x v="6"/>
    <x v="0"/>
    <s v="Carlos Stephens"/>
    <d v="2016-12-16T00:00:00"/>
    <x v="0"/>
    <n v="2"/>
    <n v="45"/>
    <n v="53.35"/>
    <n v="106.7"/>
    <n v="16.700000000000003"/>
    <x v="2"/>
    <s v="2016"/>
    <n v="43"/>
    <x v="1"/>
    <x v="0"/>
  </r>
  <r>
    <x v="0"/>
    <x v="2"/>
    <x v="0"/>
    <s v="Ryan Alvarez"/>
    <d v="2016-12-16T00:00:00"/>
    <x v="2"/>
    <n v="5"/>
    <n v="10"/>
    <n v="12.42"/>
    <n v="62.1"/>
    <n v="12.100000000000001"/>
    <x v="2"/>
    <s v="2016"/>
    <n v="24"/>
    <x v="0"/>
    <x v="0"/>
  </r>
  <r>
    <x v="0"/>
    <x v="2"/>
    <x v="0"/>
    <s v="Lillian Burke"/>
    <d v="2016-12-16T00:00:00"/>
    <x v="2"/>
    <n v="2"/>
    <n v="10"/>
    <n v="12.42"/>
    <n v="24.84"/>
    <n v="4.84"/>
    <x v="2"/>
    <s v="2016"/>
    <n v="28"/>
    <x v="1"/>
    <x v="0"/>
  </r>
  <r>
    <x v="3"/>
    <x v="3"/>
    <x v="1"/>
    <s v="Jerry Davis"/>
    <d v="2016-12-16T00:00:00"/>
    <x v="2"/>
    <n v="9"/>
    <n v="10"/>
    <n v="12.42"/>
    <n v="111.78"/>
    <n v="21.78"/>
    <x v="2"/>
    <s v="2016"/>
    <n v="41"/>
    <x v="0"/>
    <x v="0"/>
  </r>
  <r>
    <x v="0"/>
    <x v="6"/>
    <x v="0"/>
    <s v="Annie Collins"/>
    <d v="2016-12-16T00:00:00"/>
    <x v="0"/>
    <n v="5"/>
    <n v="45"/>
    <n v="53.35"/>
    <n v="266.75"/>
    <n v="41.75"/>
    <x v="2"/>
    <s v="2016"/>
    <n v="31"/>
    <x v="1"/>
    <x v="0"/>
  </r>
  <r>
    <x v="0"/>
    <x v="2"/>
    <x v="0"/>
    <s v="Louise Rivera"/>
    <d v="2016-12-16T00:00:00"/>
    <x v="2"/>
    <n v="9"/>
    <n v="10"/>
    <n v="12.42"/>
    <n v="111.78"/>
    <n v="21.78"/>
    <x v="2"/>
    <s v="2016"/>
    <n v="25"/>
    <x v="1"/>
    <x v="0"/>
  </r>
  <r>
    <x v="4"/>
    <x v="5"/>
    <x v="1"/>
    <s v="Timothy Gonzales"/>
    <d v="2016-12-16T00:00:00"/>
    <x v="0"/>
    <n v="4"/>
    <n v="45"/>
    <n v="53.35"/>
    <n v="213.4"/>
    <n v="33.400000000000006"/>
    <x v="2"/>
    <s v="2016"/>
    <n v="37"/>
    <x v="1"/>
    <x v="0"/>
  </r>
  <r>
    <x v="4"/>
    <x v="3"/>
    <x v="1"/>
    <s v="Denise Henry"/>
    <d v="2016-12-17T00:00:00"/>
    <x v="2"/>
    <n v="9"/>
    <n v="10"/>
    <n v="12.42"/>
    <n v="111.78"/>
    <n v="21.78"/>
    <x v="2"/>
    <s v="2016"/>
    <n v="25"/>
    <x v="0"/>
    <x v="0"/>
  </r>
  <r>
    <x v="0"/>
    <x v="1"/>
    <x v="0"/>
    <s v="Laura Wells"/>
    <d v="2016-12-17T00:00:00"/>
    <x v="2"/>
    <n v="9"/>
    <n v="10"/>
    <n v="12.42"/>
    <n v="111.78"/>
    <n v="21.78"/>
    <x v="2"/>
    <s v="2016"/>
    <n v="44"/>
    <x v="0"/>
    <x v="0"/>
  </r>
  <r>
    <x v="0"/>
    <x v="2"/>
    <x v="0"/>
    <s v="Carl Howard"/>
    <d v="2016-12-17T00:00:00"/>
    <x v="0"/>
    <n v="8"/>
    <n v="45"/>
    <n v="53.35"/>
    <n v="426.8"/>
    <n v="66.800000000000011"/>
    <x v="2"/>
    <s v="2016"/>
    <n v="40"/>
    <x v="1"/>
    <x v="0"/>
  </r>
  <r>
    <x v="2"/>
    <x v="0"/>
    <x v="0"/>
    <s v="Karen Gray"/>
    <d v="2016-12-17T00:00:00"/>
    <x v="3"/>
    <n v="10"/>
    <n v="15"/>
    <n v="17.829999999999998"/>
    <n v="178.29999999999998"/>
    <n v="28.299999999999983"/>
    <x v="2"/>
    <s v="2016"/>
    <n v="29"/>
    <x v="0"/>
    <x v="0"/>
  </r>
  <r>
    <x v="0"/>
    <x v="2"/>
    <x v="0"/>
    <s v="Eugene Hughes"/>
    <d v="2016-12-17T00:00:00"/>
    <x v="2"/>
    <n v="1"/>
    <n v="10"/>
    <n v="12.42"/>
    <n v="12.42"/>
    <n v="2.42"/>
    <x v="2"/>
    <s v="2016"/>
    <n v="31"/>
    <x v="1"/>
    <x v="0"/>
  </r>
  <r>
    <x v="3"/>
    <x v="4"/>
    <x v="1"/>
    <s v="Thomas Lane"/>
    <d v="2016-12-17T00:00:00"/>
    <x v="2"/>
    <n v="7"/>
    <n v="10"/>
    <n v="12.42"/>
    <n v="86.94"/>
    <n v="16.939999999999998"/>
    <x v="2"/>
    <s v="2016"/>
    <n v="39"/>
    <x v="1"/>
    <x v="0"/>
  </r>
  <r>
    <x v="0"/>
    <x v="1"/>
    <x v="0"/>
    <s v="Stephen Welch"/>
    <d v="2016-12-17T00:00:00"/>
    <x v="0"/>
    <n v="9"/>
    <n v="45"/>
    <n v="53.35"/>
    <n v="480.15000000000003"/>
    <n v="75.150000000000034"/>
    <x v="2"/>
    <s v="2016"/>
    <n v="27"/>
    <x v="0"/>
    <x v="0"/>
  </r>
  <r>
    <x v="3"/>
    <x v="5"/>
    <x v="1"/>
    <s v="Jimmy Warren"/>
    <d v="2016-12-17T00:00:00"/>
    <x v="3"/>
    <n v="6"/>
    <n v="15"/>
    <n v="17.829999999999998"/>
    <n v="106.97999999999999"/>
    <n v="16.97999999999999"/>
    <x v="2"/>
    <s v="2016"/>
    <n v="44"/>
    <x v="1"/>
    <x v="0"/>
  </r>
  <r>
    <x v="0"/>
    <x v="1"/>
    <x v="0"/>
    <s v="Ruby Evans"/>
    <d v="2016-12-17T00:00:00"/>
    <x v="1"/>
    <n v="10"/>
    <n v="15"/>
    <n v="16.32"/>
    <n v="163.19999999999999"/>
    <n v="13.199999999999989"/>
    <x v="2"/>
    <s v="2016"/>
    <n v="17"/>
    <x v="0"/>
    <x v="0"/>
  </r>
  <r>
    <x v="2"/>
    <x v="0"/>
    <x v="0"/>
    <s v="Cheryl Riley"/>
    <d v="2016-12-17T00:00:00"/>
    <x v="0"/>
    <n v="2"/>
    <n v="45"/>
    <n v="53.35"/>
    <n v="106.7"/>
    <n v="16.700000000000003"/>
    <x v="2"/>
    <s v="2016"/>
    <n v="35"/>
    <x v="0"/>
    <x v="0"/>
  </r>
  <r>
    <x v="4"/>
    <x v="3"/>
    <x v="1"/>
    <s v="Jennifer Adams"/>
    <d v="2016-12-17T00:00:00"/>
    <x v="2"/>
    <n v="5"/>
    <n v="10"/>
    <n v="12.42"/>
    <n v="62.1"/>
    <n v="12.100000000000001"/>
    <x v="2"/>
    <s v="2016"/>
    <n v="42"/>
    <x v="0"/>
    <x v="0"/>
  </r>
  <r>
    <x v="3"/>
    <x v="5"/>
    <x v="1"/>
    <s v="Martha Bell"/>
    <d v="2016-12-17T00:00:00"/>
    <x v="1"/>
    <n v="9"/>
    <n v="15"/>
    <n v="16.32"/>
    <n v="146.88"/>
    <n v="11.879999999999995"/>
    <x v="2"/>
    <s v="2016"/>
    <n v="31"/>
    <x v="1"/>
    <x v="0"/>
  </r>
  <r>
    <x v="3"/>
    <x v="4"/>
    <x v="1"/>
    <s v="Rachel Harris"/>
    <d v="2016-12-17T00:00:00"/>
    <x v="3"/>
    <n v="9"/>
    <n v="15"/>
    <n v="17.829999999999998"/>
    <n v="160.46999999999997"/>
    <n v="25.46999999999997"/>
    <x v="2"/>
    <s v="2016"/>
    <n v="22"/>
    <x v="1"/>
    <x v="0"/>
  </r>
  <r>
    <x v="0"/>
    <x v="0"/>
    <x v="0"/>
    <s v="Lois Castillo"/>
    <d v="2016-12-17T00:00:00"/>
    <x v="1"/>
    <n v="6"/>
    <n v="15"/>
    <n v="16.32"/>
    <n v="97.92"/>
    <n v="7.9200000000000017"/>
    <x v="2"/>
    <s v="2016"/>
    <n v="41"/>
    <x v="1"/>
    <x v="0"/>
  </r>
  <r>
    <x v="3"/>
    <x v="5"/>
    <x v="1"/>
    <s v="Robin Murphy"/>
    <d v="2016-12-17T00:00:00"/>
    <x v="3"/>
    <n v="7"/>
    <n v="15"/>
    <n v="17.829999999999998"/>
    <n v="124.80999999999999"/>
    <n v="19.809999999999988"/>
    <x v="2"/>
    <s v="2016"/>
    <n v="44"/>
    <x v="0"/>
    <x v="0"/>
  </r>
  <r>
    <x v="3"/>
    <x v="4"/>
    <x v="1"/>
    <s v="Roger Bell"/>
    <d v="2016-12-17T00:00:00"/>
    <x v="2"/>
    <n v="9"/>
    <n v="10"/>
    <n v="12.42"/>
    <n v="111.78"/>
    <n v="21.78"/>
    <x v="2"/>
    <s v="2016"/>
    <n v="31"/>
    <x v="1"/>
    <x v="0"/>
  </r>
  <r>
    <x v="0"/>
    <x v="6"/>
    <x v="0"/>
    <s v="Benjamin Phillips"/>
    <d v="2016-12-17T00:00:00"/>
    <x v="0"/>
    <n v="3"/>
    <n v="45"/>
    <n v="53.35"/>
    <n v="160.05000000000001"/>
    <n v="25.050000000000011"/>
    <x v="2"/>
    <s v="2016"/>
    <n v="35"/>
    <x v="1"/>
    <x v="0"/>
  </r>
  <r>
    <x v="2"/>
    <x v="0"/>
    <x v="0"/>
    <s v="Anthony Berry"/>
    <d v="2016-12-17T00:00:00"/>
    <x v="2"/>
    <n v="7"/>
    <n v="10"/>
    <n v="12.42"/>
    <n v="86.94"/>
    <n v="16.939999999999998"/>
    <x v="2"/>
    <s v="2016"/>
    <n v="22"/>
    <x v="1"/>
    <x v="0"/>
  </r>
  <r>
    <x v="2"/>
    <x v="2"/>
    <x v="0"/>
    <s v="Juan Olson"/>
    <d v="2016-12-17T00:00:00"/>
    <x v="1"/>
    <n v="7"/>
    <n v="15"/>
    <n v="16.32"/>
    <n v="114.24000000000001"/>
    <n v="9.2400000000000091"/>
    <x v="2"/>
    <s v="2016"/>
    <n v="43"/>
    <x v="0"/>
    <x v="0"/>
  </r>
  <r>
    <x v="1"/>
    <x v="1"/>
    <x v="0"/>
    <s v="Joseph Foster"/>
    <d v="2016-12-17T00:00:00"/>
    <x v="0"/>
    <n v="4"/>
    <n v="45"/>
    <n v="53.35"/>
    <n v="213.4"/>
    <n v="33.400000000000006"/>
    <x v="2"/>
    <s v="2016"/>
    <n v="20"/>
    <x v="0"/>
    <x v="0"/>
  </r>
  <r>
    <x v="0"/>
    <x v="2"/>
    <x v="0"/>
    <s v="Antonio Hunter"/>
    <d v="2016-12-17T00:00:00"/>
    <x v="3"/>
    <n v="3"/>
    <n v="15"/>
    <n v="17.829999999999998"/>
    <n v="53.489999999999995"/>
    <n v="8.4899999999999949"/>
    <x v="2"/>
    <s v="2016"/>
    <n v="27"/>
    <x v="0"/>
    <x v="0"/>
  </r>
  <r>
    <x v="1"/>
    <x v="1"/>
    <x v="0"/>
    <s v="Laura Wells"/>
    <d v="2016-12-18T00:00:00"/>
    <x v="2"/>
    <n v="3"/>
    <n v="10"/>
    <n v="12.42"/>
    <n v="37.26"/>
    <n v="7.259999999999998"/>
    <x v="2"/>
    <s v="2016"/>
    <n v="17"/>
    <x v="1"/>
    <x v="0"/>
  </r>
  <r>
    <x v="4"/>
    <x v="5"/>
    <x v="1"/>
    <s v="Brenda Nelson"/>
    <d v="2016-12-18T00:00:00"/>
    <x v="2"/>
    <n v="6"/>
    <n v="10"/>
    <n v="12.42"/>
    <n v="74.52"/>
    <n v="14.519999999999996"/>
    <x v="2"/>
    <s v="2016"/>
    <n v="29"/>
    <x v="1"/>
    <x v="0"/>
  </r>
  <r>
    <x v="3"/>
    <x v="3"/>
    <x v="1"/>
    <s v="Mildred Hernandez"/>
    <d v="2016-12-18T00:00:00"/>
    <x v="3"/>
    <n v="3"/>
    <n v="15"/>
    <n v="17.829999999999998"/>
    <n v="53.489999999999995"/>
    <n v="8.4899999999999949"/>
    <x v="2"/>
    <s v="2016"/>
    <n v="26"/>
    <x v="0"/>
    <x v="0"/>
  </r>
  <r>
    <x v="3"/>
    <x v="5"/>
    <x v="1"/>
    <s v="Anthony White"/>
    <d v="2016-12-18T00:00:00"/>
    <x v="0"/>
    <n v="10"/>
    <n v="45"/>
    <n v="53.35"/>
    <n v="533.5"/>
    <n v="83.5"/>
    <x v="2"/>
    <s v="2016"/>
    <n v="26"/>
    <x v="1"/>
    <x v="0"/>
  </r>
  <r>
    <x v="2"/>
    <x v="0"/>
    <x v="0"/>
    <s v="Peter Gilbert"/>
    <d v="2016-12-18T00:00:00"/>
    <x v="2"/>
    <n v="3"/>
    <n v="10"/>
    <n v="12.42"/>
    <n v="37.26"/>
    <n v="7.259999999999998"/>
    <x v="2"/>
    <s v="2016"/>
    <n v="33"/>
    <x v="0"/>
    <x v="0"/>
  </r>
  <r>
    <x v="3"/>
    <x v="3"/>
    <x v="1"/>
    <s v="Daniel Perez"/>
    <d v="2016-12-18T00:00:00"/>
    <x v="0"/>
    <n v="1"/>
    <n v="45"/>
    <n v="53.35"/>
    <n v="53.35"/>
    <n v="8.3500000000000014"/>
    <x v="2"/>
    <s v="2016"/>
    <n v="39"/>
    <x v="1"/>
    <x v="0"/>
  </r>
  <r>
    <x v="4"/>
    <x v="4"/>
    <x v="1"/>
    <s v="Phillip Harrison"/>
    <d v="2016-12-18T00:00:00"/>
    <x v="0"/>
    <n v="3"/>
    <n v="45"/>
    <n v="53.35"/>
    <n v="160.05000000000001"/>
    <n v="25.050000000000011"/>
    <x v="2"/>
    <s v="2016"/>
    <n v="44"/>
    <x v="0"/>
    <x v="0"/>
  </r>
  <r>
    <x v="3"/>
    <x v="3"/>
    <x v="1"/>
    <s v="Shirley Chavez"/>
    <d v="2016-12-18T00:00:00"/>
    <x v="0"/>
    <n v="4"/>
    <n v="45"/>
    <n v="53.35"/>
    <n v="213.4"/>
    <n v="33.400000000000006"/>
    <x v="2"/>
    <s v="2016"/>
    <n v="26"/>
    <x v="1"/>
    <x v="0"/>
  </r>
  <r>
    <x v="0"/>
    <x v="0"/>
    <x v="0"/>
    <s v="Sandra Hicks"/>
    <d v="2016-12-18T00:00:00"/>
    <x v="3"/>
    <n v="3"/>
    <n v="15"/>
    <n v="17.829999999999998"/>
    <n v="53.489999999999995"/>
    <n v="8.4899999999999949"/>
    <x v="2"/>
    <s v="2016"/>
    <n v="25"/>
    <x v="0"/>
    <x v="0"/>
  </r>
  <r>
    <x v="2"/>
    <x v="1"/>
    <x v="0"/>
    <s v="Victor Bell"/>
    <d v="2016-12-18T00:00:00"/>
    <x v="3"/>
    <n v="6"/>
    <n v="15"/>
    <n v="17.829999999999998"/>
    <n v="106.97999999999999"/>
    <n v="16.97999999999999"/>
    <x v="2"/>
    <s v="2016"/>
    <n v="37"/>
    <x v="0"/>
    <x v="0"/>
  </r>
  <r>
    <x v="1"/>
    <x v="0"/>
    <x v="0"/>
    <s v="Evelyn Greene"/>
    <d v="2016-12-18T00:00:00"/>
    <x v="2"/>
    <n v="7"/>
    <n v="10"/>
    <n v="12.42"/>
    <n v="86.94"/>
    <n v="16.939999999999998"/>
    <x v="2"/>
    <s v="2016"/>
    <n v="22"/>
    <x v="1"/>
    <x v="0"/>
  </r>
  <r>
    <x v="1"/>
    <x v="2"/>
    <x v="0"/>
    <s v="Linda Morrison"/>
    <d v="2016-12-18T00:00:00"/>
    <x v="1"/>
    <n v="10"/>
    <n v="15"/>
    <n v="16.32"/>
    <n v="163.19999999999999"/>
    <n v="13.199999999999989"/>
    <x v="2"/>
    <s v="2016"/>
    <n v="45"/>
    <x v="1"/>
    <x v="0"/>
  </r>
  <r>
    <x v="3"/>
    <x v="3"/>
    <x v="1"/>
    <s v="Gloria Morris"/>
    <d v="2016-12-18T00:00:00"/>
    <x v="2"/>
    <n v="9"/>
    <n v="10"/>
    <n v="12.42"/>
    <n v="111.78"/>
    <n v="21.78"/>
    <x v="2"/>
    <s v="2016"/>
    <n v="38"/>
    <x v="1"/>
    <x v="0"/>
  </r>
  <r>
    <x v="2"/>
    <x v="0"/>
    <x v="0"/>
    <s v="Arthur Austin"/>
    <d v="2016-12-18T00:00:00"/>
    <x v="2"/>
    <n v="5"/>
    <n v="10"/>
    <n v="12.42"/>
    <n v="62.1"/>
    <n v="12.100000000000001"/>
    <x v="2"/>
    <s v="2016"/>
    <n v="38"/>
    <x v="1"/>
    <x v="0"/>
  </r>
  <r>
    <x v="0"/>
    <x v="0"/>
    <x v="0"/>
    <s v="Arthur Austin"/>
    <d v="2016-12-18T00:00:00"/>
    <x v="2"/>
    <n v="8"/>
    <n v="10"/>
    <n v="12.42"/>
    <n v="99.36"/>
    <n v="19.36"/>
    <x v="2"/>
    <s v="2016"/>
    <n v="20"/>
    <x v="0"/>
    <x v="0"/>
  </r>
  <r>
    <x v="1"/>
    <x v="0"/>
    <x v="0"/>
    <s v="Louis Marshall"/>
    <d v="2016-12-18T00:00:00"/>
    <x v="3"/>
    <n v="4"/>
    <n v="15"/>
    <n v="17.829999999999998"/>
    <n v="71.319999999999993"/>
    <n v="11.319999999999993"/>
    <x v="2"/>
    <s v="2016"/>
    <n v="45"/>
    <x v="1"/>
    <x v="0"/>
  </r>
  <r>
    <x v="0"/>
    <x v="2"/>
    <x v="0"/>
    <s v="Kevin Torres"/>
    <d v="2016-12-18T00:00:00"/>
    <x v="2"/>
    <n v="5"/>
    <n v="10"/>
    <n v="12.42"/>
    <n v="62.1"/>
    <n v="12.100000000000001"/>
    <x v="2"/>
    <s v="2016"/>
    <n v="34"/>
    <x v="1"/>
    <x v="0"/>
  </r>
  <r>
    <x v="4"/>
    <x v="3"/>
    <x v="1"/>
    <s v="Judy Sanchez"/>
    <d v="2016-12-18T00:00:00"/>
    <x v="2"/>
    <n v="6"/>
    <n v="10"/>
    <n v="12.42"/>
    <n v="74.52"/>
    <n v="14.519999999999996"/>
    <x v="2"/>
    <s v="2016"/>
    <n v="20"/>
    <x v="0"/>
    <x v="0"/>
  </r>
  <r>
    <x v="0"/>
    <x v="0"/>
    <x v="0"/>
    <s v="Tammy Ferguson"/>
    <d v="2016-12-18T00:00:00"/>
    <x v="1"/>
    <n v="7"/>
    <n v="15"/>
    <n v="16.32"/>
    <n v="114.24000000000001"/>
    <n v="9.2400000000000091"/>
    <x v="2"/>
    <s v="2016"/>
    <n v="38"/>
    <x v="1"/>
    <x v="0"/>
  </r>
  <r>
    <x v="0"/>
    <x v="2"/>
    <x v="0"/>
    <s v="Bruce Reynolds"/>
    <d v="2016-12-18T00:00:00"/>
    <x v="1"/>
    <n v="1"/>
    <n v="15"/>
    <n v="16.32"/>
    <n v="16.32"/>
    <n v="1.3200000000000003"/>
    <x v="2"/>
    <s v="2016"/>
    <n v="42"/>
    <x v="0"/>
    <x v="0"/>
  </r>
  <r>
    <x v="3"/>
    <x v="5"/>
    <x v="1"/>
    <s v="Norma West"/>
    <d v="2016-12-18T00:00:00"/>
    <x v="0"/>
    <n v="3"/>
    <n v="45"/>
    <n v="53.35"/>
    <n v="160.05000000000001"/>
    <n v="25.050000000000011"/>
    <x v="2"/>
    <s v="2016"/>
    <n v="30"/>
    <x v="1"/>
    <x v="0"/>
  </r>
  <r>
    <x v="3"/>
    <x v="3"/>
    <x v="1"/>
    <s v="Charles Montgomery"/>
    <d v="2016-12-18T00:00:00"/>
    <x v="0"/>
    <n v="4"/>
    <n v="45"/>
    <n v="53.35"/>
    <n v="213.4"/>
    <n v="33.400000000000006"/>
    <x v="2"/>
    <s v="2016"/>
    <n v="29"/>
    <x v="0"/>
    <x v="0"/>
  </r>
  <r>
    <x v="3"/>
    <x v="3"/>
    <x v="1"/>
    <s v="Stephen Martinez"/>
    <d v="2016-12-18T00:00:00"/>
    <x v="0"/>
    <n v="9"/>
    <n v="45"/>
    <n v="53.35"/>
    <n v="480.15000000000003"/>
    <n v="75.150000000000034"/>
    <x v="2"/>
    <s v="2016"/>
    <n v="40"/>
    <x v="0"/>
    <x v="0"/>
  </r>
  <r>
    <x v="0"/>
    <x v="2"/>
    <x v="0"/>
    <s v="Kevin Barnes"/>
    <d v="2016-12-18T00:00:00"/>
    <x v="0"/>
    <n v="2"/>
    <n v="45"/>
    <n v="53.35"/>
    <n v="106.7"/>
    <n v="16.700000000000003"/>
    <x v="2"/>
    <s v="2016"/>
    <n v="27"/>
    <x v="0"/>
    <x v="0"/>
  </r>
  <r>
    <x v="1"/>
    <x v="0"/>
    <x v="0"/>
    <s v="Chris Gilbert"/>
    <d v="2016-12-18T00:00:00"/>
    <x v="2"/>
    <n v="9"/>
    <n v="10"/>
    <n v="12.42"/>
    <n v="111.78"/>
    <n v="21.78"/>
    <x v="2"/>
    <s v="2016"/>
    <n v="30"/>
    <x v="0"/>
    <x v="0"/>
  </r>
  <r>
    <x v="0"/>
    <x v="6"/>
    <x v="0"/>
    <s v="Alan Dean"/>
    <d v="2016-12-18T00:00:00"/>
    <x v="1"/>
    <n v="9"/>
    <n v="15"/>
    <n v="16.32"/>
    <n v="146.88"/>
    <n v="11.879999999999995"/>
    <x v="2"/>
    <s v="2016"/>
    <n v="29"/>
    <x v="0"/>
    <x v="0"/>
  </r>
  <r>
    <x v="4"/>
    <x v="3"/>
    <x v="1"/>
    <s v="Annie Hunter"/>
    <d v="2016-12-18T00:00:00"/>
    <x v="0"/>
    <n v="5"/>
    <n v="45"/>
    <n v="53.35"/>
    <n v="266.75"/>
    <n v="41.75"/>
    <x v="2"/>
    <s v="2016"/>
    <n v="22"/>
    <x v="1"/>
    <x v="0"/>
  </r>
  <r>
    <x v="2"/>
    <x v="2"/>
    <x v="0"/>
    <s v="Kathryn Fox"/>
    <d v="2016-12-18T00:00:00"/>
    <x v="1"/>
    <n v="1"/>
    <n v="15"/>
    <n v="16.32"/>
    <n v="16.32"/>
    <n v="1.3200000000000003"/>
    <x v="2"/>
    <s v="2016"/>
    <n v="35"/>
    <x v="0"/>
    <x v="0"/>
  </r>
  <r>
    <x v="0"/>
    <x v="1"/>
    <x v="0"/>
    <s v="Kathy Rice"/>
    <d v="2016-12-18T00:00:00"/>
    <x v="1"/>
    <n v="9"/>
    <n v="15"/>
    <n v="16.32"/>
    <n v="146.88"/>
    <n v="11.879999999999995"/>
    <x v="2"/>
    <s v="2016"/>
    <n v="23"/>
    <x v="1"/>
    <x v="0"/>
  </r>
  <r>
    <x v="1"/>
    <x v="6"/>
    <x v="0"/>
    <s v="Henry Cox"/>
    <d v="2016-12-18T00:00:00"/>
    <x v="2"/>
    <n v="6"/>
    <n v="10"/>
    <n v="12.42"/>
    <n v="74.52"/>
    <n v="14.519999999999996"/>
    <x v="2"/>
    <s v="2016"/>
    <n v="41"/>
    <x v="1"/>
    <x v="0"/>
  </r>
  <r>
    <x v="0"/>
    <x v="0"/>
    <x v="0"/>
    <s v="Gerald Phillips"/>
    <d v="2016-12-18T00:00:00"/>
    <x v="1"/>
    <n v="10"/>
    <n v="15"/>
    <n v="16.32"/>
    <n v="163.19999999999999"/>
    <n v="13.199999999999989"/>
    <x v="2"/>
    <s v="2016"/>
    <n v="23"/>
    <x v="0"/>
    <x v="0"/>
  </r>
  <r>
    <x v="2"/>
    <x v="1"/>
    <x v="0"/>
    <s v="Rachel Larson"/>
    <d v="2016-12-18T00:00:00"/>
    <x v="2"/>
    <n v="5"/>
    <n v="10"/>
    <n v="12.42"/>
    <n v="62.1"/>
    <n v="12.100000000000001"/>
    <x v="2"/>
    <s v="2016"/>
    <n v="41"/>
    <x v="1"/>
    <x v="0"/>
  </r>
  <r>
    <x v="3"/>
    <x v="3"/>
    <x v="1"/>
    <s v="Emily Matthews"/>
    <d v="2016-12-18T00:00:00"/>
    <x v="2"/>
    <n v="2"/>
    <n v="10"/>
    <n v="12.42"/>
    <n v="24.84"/>
    <n v="4.84"/>
    <x v="2"/>
    <s v="2016"/>
    <n v="20"/>
    <x v="0"/>
    <x v="0"/>
  </r>
  <r>
    <x v="3"/>
    <x v="5"/>
    <x v="1"/>
    <s v="Andrea Lawrence"/>
    <d v="2016-12-18T00:00:00"/>
    <x v="0"/>
    <n v="1"/>
    <n v="45"/>
    <n v="53.35"/>
    <n v="53.35"/>
    <n v="8.3500000000000014"/>
    <x v="2"/>
    <s v="2016"/>
    <n v="38"/>
    <x v="0"/>
    <x v="0"/>
  </r>
  <r>
    <x v="3"/>
    <x v="5"/>
    <x v="1"/>
    <s v="Frank Garrett"/>
    <d v="2016-12-18T00:00:00"/>
    <x v="3"/>
    <n v="9"/>
    <n v="15"/>
    <n v="17.829999999999998"/>
    <n v="160.46999999999997"/>
    <n v="25.46999999999997"/>
    <x v="2"/>
    <s v="2016"/>
    <n v="20"/>
    <x v="0"/>
    <x v="0"/>
  </r>
  <r>
    <x v="2"/>
    <x v="0"/>
    <x v="0"/>
    <s v="Dorothy Patterson"/>
    <d v="2016-12-19T00:00:00"/>
    <x v="0"/>
    <n v="10"/>
    <n v="45"/>
    <n v="53.35"/>
    <n v="533.5"/>
    <n v="83.5"/>
    <x v="2"/>
    <s v="2016"/>
    <n v="32"/>
    <x v="0"/>
    <x v="0"/>
  </r>
  <r>
    <x v="3"/>
    <x v="3"/>
    <x v="1"/>
    <s v="Paula Ross"/>
    <d v="2016-12-19T00:00:00"/>
    <x v="1"/>
    <n v="7"/>
    <n v="15"/>
    <n v="16.32"/>
    <n v="114.24000000000001"/>
    <n v="9.2400000000000091"/>
    <x v="2"/>
    <s v="2016"/>
    <n v="20"/>
    <x v="0"/>
    <x v="0"/>
  </r>
  <r>
    <x v="0"/>
    <x v="1"/>
    <x v="0"/>
    <s v="Judith Wood"/>
    <d v="2016-12-19T00:00:00"/>
    <x v="0"/>
    <n v="8"/>
    <n v="45"/>
    <n v="53.35"/>
    <n v="426.8"/>
    <n v="66.800000000000011"/>
    <x v="2"/>
    <s v="2016"/>
    <n v="43"/>
    <x v="1"/>
    <x v="0"/>
  </r>
  <r>
    <x v="0"/>
    <x v="2"/>
    <x v="0"/>
    <s v="Walter Meyer"/>
    <d v="2016-12-19T00:00:00"/>
    <x v="2"/>
    <n v="8"/>
    <n v="10"/>
    <n v="12.42"/>
    <n v="99.36"/>
    <n v="19.36"/>
    <x v="2"/>
    <s v="2016"/>
    <n v="27"/>
    <x v="0"/>
    <x v="0"/>
  </r>
  <r>
    <x v="0"/>
    <x v="0"/>
    <x v="0"/>
    <s v="Lillian Wood"/>
    <d v="2016-12-19T00:00:00"/>
    <x v="2"/>
    <n v="8"/>
    <n v="10"/>
    <n v="12.42"/>
    <n v="99.36"/>
    <n v="19.36"/>
    <x v="2"/>
    <s v="2016"/>
    <n v="29"/>
    <x v="1"/>
    <x v="0"/>
  </r>
  <r>
    <x v="3"/>
    <x v="4"/>
    <x v="1"/>
    <s v="Clarence Bishop"/>
    <d v="2016-12-19T00:00:00"/>
    <x v="0"/>
    <n v="4"/>
    <n v="45"/>
    <n v="53.35"/>
    <n v="213.4"/>
    <n v="33.400000000000006"/>
    <x v="2"/>
    <s v="2016"/>
    <n v="41"/>
    <x v="1"/>
    <x v="0"/>
  </r>
  <r>
    <x v="0"/>
    <x v="2"/>
    <x v="0"/>
    <s v="Steven Kelly"/>
    <d v="2016-12-19T00:00:00"/>
    <x v="0"/>
    <n v="7"/>
    <n v="45"/>
    <n v="53.35"/>
    <n v="373.45"/>
    <n v="58.449999999999989"/>
    <x v="2"/>
    <s v="2016"/>
    <n v="28"/>
    <x v="0"/>
    <x v="0"/>
  </r>
  <r>
    <x v="0"/>
    <x v="0"/>
    <x v="0"/>
    <s v="Robert Hayes"/>
    <d v="2016-12-19T00:00:00"/>
    <x v="2"/>
    <n v="10"/>
    <n v="10"/>
    <n v="12.42"/>
    <n v="124.2"/>
    <n v="24.200000000000003"/>
    <x v="2"/>
    <s v="2016"/>
    <n v="29"/>
    <x v="0"/>
    <x v="0"/>
  </r>
  <r>
    <x v="2"/>
    <x v="0"/>
    <x v="0"/>
    <s v="Louis Mason"/>
    <d v="2016-12-19T00:00:00"/>
    <x v="1"/>
    <n v="1"/>
    <n v="15"/>
    <n v="16.32"/>
    <n v="16.32"/>
    <n v="1.3200000000000003"/>
    <x v="2"/>
    <s v="2016"/>
    <n v="38"/>
    <x v="1"/>
    <x v="0"/>
  </r>
  <r>
    <x v="0"/>
    <x v="2"/>
    <x v="0"/>
    <s v="Carolyn Scott"/>
    <d v="2016-12-19T00:00:00"/>
    <x v="2"/>
    <n v="5"/>
    <n v="10"/>
    <n v="12.42"/>
    <n v="62.1"/>
    <n v="12.100000000000001"/>
    <x v="2"/>
    <s v="2016"/>
    <n v="19"/>
    <x v="0"/>
    <x v="0"/>
  </r>
  <r>
    <x v="1"/>
    <x v="1"/>
    <x v="0"/>
    <s v="Ernest Bishop"/>
    <d v="2016-12-19T00:00:00"/>
    <x v="3"/>
    <n v="6"/>
    <n v="15"/>
    <n v="17.829999999999998"/>
    <n v="106.97999999999999"/>
    <n v="16.97999999999999"/>
    <x v="2"/>
    <s v="2016"/>
    <n v="31"/>
    <x v="1"/>
    <x v="0"/>
  </r>
  <r>
    <x v="0"/>
    <x v="0"/>
    <x v="0"/>
    <s v="Betty Stewart"/>
    <d v="2016-12-19T00:00:00"/>
    <x v="3"/>
    <n v="2"/>
    <n v="15"/>
    <n v="17.829999999999998"/>
    <n v="35.659999999999997"/>
    <n v="5.6599999999999966"/>
    <x v="2"/>
    <s v="2016"/>
    <n v="31"/>
    <x v="1"/>
    <x v="0"/>
  </r>
  <r>
    <x v="1"/>
    <x v="0"/>
    <x v="0"/>
    <s v="Frank Owens"/>
    <d v="2016-12-19T00:00:00"/>
    <x v="0"/>
    <n v="3"/>
    <n v="45"/>
    <n v="53.35"/>
    <n v="160.05000000000001"/>
    <n v="25.050000000000011"/>
    <x v="2"/>
    <s v="2016"/>
    <n v="40"/>
    <x v="1"/>
    <x v="0"/>
  </r>
  <r>
    <x v="2"/>
    <x v="2"/>
    <x v="0"/>
    <s v="Carolyn Scott"/>
    <d v="2016-12-19T00:00:00"/>
    <x v="2"/>
    <n v="3"/>
    <n v="10"/>
    <n v="12.42"/>
    <n v="37.26"/>
    <n v="7.259999999999998"/>
    <x v="2"/>
    <s v="2016"/>
    <n v="25"/>
    <x v="1"/>
    <x v="0"/>
  </r>
  <r>
    <x v="0"/>
    <x v="2"/>
    <x v="0"/>
    <s v="Bobby Mitchell"/>
    <d v="2016-12-19T00:00:00"/>
    <x v="0"/>
    <n v="7"/>
    <n v="45"/>
    <n v="53.35"/>
    <n v="373.45"/>
    <n v="58.449999999999989"/>
    <x v="2"/>
    <s v="2016"/>
    <n v="31"/>
    <x v="0"/>
    <x v="0"/>
  </r>
  <r>
    <x v="0"/>
    <x v="2"/>
    <x v="0"/>
    <s v="Joseph Bishop"/>
    <d v="2016-12-19T00:00:00"/>
    <x v="3"/>
    <n v="8"/>
    <n v="15"/>
    <n v="17.829999999999998"/>
    <n v="142.63999999999999"/>
    <n v="22.639999999999986"/>
    <x v="2"/>
    <s v="2016"/>
    <n v="26"/>
    <x v="1"/>
    <x v="0"/>
  </r>
  <r>
    <x v="3"/>
    <x v="4"/>
    <x v="1"/>
    <s v="Brian Roberts"/>
    <d v="2016-12-19T00:00:00"/>
    <x v="0"/>
    <n v="9"/>
    <n v="45"/>
    <n v="53.35"/>
    <n v="480.15000000000003"/>
    <n v="75.150000000000034"/>
    <x v="2"/>
    <s v="2016"/>
    <n v="33"/>
    <x v="1"/>
    <x v="0"/>
  </r>
  <r>
    <x v="3"/>
    <x v="5"/>
    <x v="1"/>
    <s v="Martha Bell"/>
    <d v="2016-12-19T00:00:00"/>
    <x v="0"/>
    <n v="4"/>
    <n v="45"/>
    <n v="53.35"/>
    <n v="213.4"/>
    <n v="33.400000000000006"/>
    <x v="2"/>
    <s v="2016"/>
    <n v="31"/>
    <x v="1"/>
    <x v="0"/>
  </r>
  <r>
    <x v="0"/>
    <x v="2"/>
    <x v="0"/>
    <s v="Jennifer Reyes"/>
    <d v="2016-12-19T00:00:00"/>
    <x v="3"/>
    <n v="8"/>
    <n v="15"/>
    <n v="17.829999999999998"/>
    <n v="142.63999999999999"/>
    <n v="22.639999999999986"/>
    <x v="2"/>
    <s v="2016"/>
    <n v="40"/>
    <x v="1"/>
    <x v="0"/>
  </r>
  <r>
    <x v="0"/>
    <x v="2"/>
    <x v="0"/>
    <s v="Virginia Foster"/>
    <d v="2016-12-19T00:00:00"/>
    <x v="2"/>
    <n v="10"/>
    <n v="10"/>
    <n v="12.42"/>
    <n v="124.2"/>
    <n v="24.200000000000003"/>
    <x v="2"/>
    <s v="2016"/>
    <n v="28"/>
    <x v="0"/>
    <x v="0"/>
  </r>
  <r>
    <x v="0"/>
    <x v="2"/>
    <x v="0"/>
    <s v="Walter Kennedy"/>
    <d v="2016-12-19T00:00:00"/>
    <x v="0"/>
    <n v="10"/>
    <n v="45"/>
    <n v="53.35"/>
    <n v="533.5"/>
    <n v="83.5"/>
    <x v="2"/>
    <s v="2016"/>
    <n v="22"/>
    <x v="1"/>
    <x v="0"/>
  </r>
  <r>
    <x v="3"/>
    <x v="4"/>
    <x v="1"/>
    <s v="Edward Taylor"/>
    <d v="2016-12-19T00:00:00"/>
    <x v="2"/>
    <n v="7"/>
    <n v="10"/>
    <n v="12.42"/>
    <n v="86.94"/>
    <n v="16.939999999999998"/>
    <x v="2"/>
    <s v="2016"/>
    <n v="27"/>
    <x v="1"/>
    <x v="0"/>
  </r>
  <r>
    <x v="2"/>
    <x v="1"/>
    <x v="0"/>
    <s v="Heather Larson"/>
    <d v="2016-12-19T00:00:00"/>
    <x v="0"/>
    <n v="2"/>
    <n v="45"/>
    <n v="53.35"/>
    <n v="106.7"/>
    <n v="16.700000000000003"/>
    <x v="2"/>
    <s v="2016"/>
    <n v="42"/>
    <x v="1"/>
    <x v="0"/>
  </r>
  <r>
    <x v="3"/>
    <x v="3"/>
    <x v="1"/>
    <s v="Craig Thomas"/>
    <d v="2016-12-19T00:00:00"/>
    <x v="2"/>
    <n v="2"/>
    <n v="10"/>
    <n v="12.42"/>
    <n v="24.84"/>
    <n v="4.84"/>
    <x v="2"/>
    <s v="2016"/>
    <n v="34"/>
    <x v="1"/>
    <x v="0"/>
  </r>
  <r>
    <x v="3"/>
    <x v="5"/>
    <x v="1"/>
    <s v="Tina Schmidt"/>
    <d v="2016-12-19T00:00:00"/>
    <x v="2"/>
    <n v="2"/>
    <n v="10"/>
    <n v="12.42"/>
    <n v="24.84"/>
    <n v="4.84"/>
    <x v="2"/>
    <s v="2016"/>
    <n v="37"/>
    <x v="0"/>
    <x v="0"/>
  </r>
  <r>
    <x v="3"/>
    <x v="4"/>
    <x v="1"/>
    <s v="Martha Harper"/>
    <d v="2016-12-19T00:00:00"/>
    <x v="2"/>
    <n v="10"/>
    <n v="10"/>
    <n v="12.42"/>
    <n v="124.2"/>
    <n v="24.200000000000003"/>
    <x v="2"/>
    <s v="2016"/>
    <n v="22"/>
    <x v="0"/>
    <x v="0"/>
  </r>
  <r>
    <x v="3"/>
    <x v="3"/>
    <x v="1"/>
    <s v="Susan Jacobs"/>
    <d v="2016-12-19T00:00:00"/>
    <x v="2"/>
    <n v="7"/>
    <n v="10"/>
    <n v="12.42"/>
    <n v="86.94"/>
    <n v="16.939999999999998"/>
    <x v="2"/>
    <s v="2016"/>
    <n v="20"/>
    <x v="0"/>
    <x v="0"/>
  </r>
  <r>
    <x v="3"/>
    <x v="5"/>
    <x v="1"/>
    <s v="Kathy Porter"/>
    <d v="2016-12-19T00:00:00"/>
    <x v="3"/>
    <n v="6"/>
    <n v="15"/>
    <n v="17.829999999999998"/>
    <n v="106.97999999999999"/>
    <n v="16.97999999999999"/>
    <x v="2"/>
    <s v="2016"/>
    <n v="43"/>
    <x v="0"/>
    <x v="0"/>
  </r>
  <r>
    <x v="1"/>
    <x v="1"/>
    <x v="0"/>
    <s v="Judy Carpenter"/>
    <d v="2016-12-19T00:00:00"/>
    <x v="3"/>
    <n v="8"/>
    <n v="15"/>
    <n v="17.829999999999998"/>
    <n v="142.63999999999999"/>
    <n v="22.639999999999986"/>
    <x v="2"/>
    <s v="2016"/>
    <n v="18"/>
    <x v="1"/>
    <x v="0"/>
  </r>
  <r>
    <x v="0"/>
    <x v="1"/>
    <x v="0"/>
    <s v="Albert Dunn"/>
    <d v="2016-12-19T00:00:00"/>
    <x v="3"/>
    <n v="9"/>
    <n v="15"/>
    <n v="17.829999999999998"/>
    <n v="160.46999999999997"/>
    <n v="25.46999999999997"/>
    <x v="2"/>
    <s v="2016"/>
    <n v="18"/>
    <x v="0"/>
    <x v="0"/>
  </r>
  <r>
    <x v="0"/>
    <x v="2"/>
    <x v="0"/>
    <s v="Deborah Wells"/>
    <d v="2016-12-19T00:00:00"/>
    <x v="1"/>
    <n v="9"/>
    <n v="15"/>
    <n v="16.32"/>
    <n v="146.88"/>
    <n v="11.879999999999995"/>
    <x v="2"/>
    <s v="2016"/>
    <n v="34"/>
    <x v="1"/>
    <x v="0"/>
  </r>
  <r>
    <x v="4"/>
    <x v="3"/>
    <x v="1"/>
    <s v="Ruby Gonzales"/>
    <d v="2016-12-20T00:00:00"/>
    <x v="2"/>
    <n v="5"/>
    <n v="10"/>
    <n v="12.42"/>
    <n v="62.1"/>
    <n v="12.100000000000001"/>
    <x v="2"/>
    <s v="2016"/>
    <n v="29"/>
    <x v="0"/>
    <x v="0"/>
  </r>
  <r>
    <x v="4"/>
    <x v="4"/>
    <x v="1"/>
    <s v="Clarence Bishop"/>
    <d v="2016-12-20T00:00:00"/>
    <x v="2"/>
    <n v="2"/>
    <n v="10"/>
    <n v="12.42"/>
    <n v="24.84"/>
    <n v="4.84"/>
    <x v="2"/>
    <s v="2016"/>
    <n v="43"/>
    <x v="1"/>
    <x v="0"/>
  </r>
  <r>
    <x v="2"/>
    <x v="2"/>
    <x v="0"/>
    <s v="Amy Carr"/>
    <d v="2016-12-20T00:00:00"/>
    <x v="0"/>
    <n v="7"/>
    <n v="45"/>
    <n v="53.35"/>
    <n v="373.45"/>
    <n v="58.449999999999989"/>
    <x v="2"/>
    <s v="2016"/>
    <n v="26"/>
    <x v="0"/>
    <x v="0"/>
  </r>
  <r>
    <x v="0"/>
    <x v="2"/>
    <x v="0"/>
    <s v="Alice Kelly"/>
    <d v="2016-12-20T00:00:00"/>
    <x v="0"/>
    <n v="5"/>
    <n v="45"/>
    <n v="53.35"/>
    <n v="266.75"/>
    <n v="41.75"/>
    <x v="2"/>
    <s v="2016"/>
    <n v="30"/>
    <x v="0"/>
    <x v="0"/>
  </r>
  <r>
    <x v="0"/>
    <x v="2"/>
    <x v="0"/>
    <s v="Jean Fowler"/>
    <d v="2016-12-20T00:00:00"/>
    <x v="2"/>
    <n v="3"/>
    <n v="10"/>
    <n v="12.42"/>
    <n v="37.26"/>
    <n v="7.259999999999998"/>
    <x v="2"/>
    <s v="2016"/>
    <n v="17"/>
    <x v="1"/>
    <x v="0"/>
  </r>
  <r>
    <x v="0"/>
    <x v="2"/>
    <x v="0"/>
    <s v="Joseph Bishop"/>
    <d v="2016-12-20T00:00:00"/>
    <x v="1"/>
    <n v="10"/>
    <n v="15"/>
    <n v="16.32"/>
    <n v="163.19999999999999"/>
    <n v="13.199999999999989"/>
    <x v="2"/>
    <s v="2016"/>
    <n v="35"/>
    <x v="0"/>
    <x v="0"/>
  </r>
  <r>
    <x v="0"/>
    <x v="2"/>
    <x v="0"/>
    <s v="Mary Nelson"/>
    <d v="2016-12-20T00:00:00"/>
    <x v="2"/>
    <n v="4"/>
    <n v="10"/>
    <n v="12.42"/>
    <n v="49.68"/>
    <n v="9.68"/>
    <x v="2"/>
    <s v="2016"/>
    <n v="44"/>
    <x v="1"/>
    <x v="0"/>
  </r>
  <r>
    <x v="0"/>
    <x v="1"/>
    <x v="0"/>
    <s v="Phyllis Gonzales"/>
    <d v="2016-12-20T00:00:00"/>
    <x v="2"/>
    <n v="2"/>
    <n v="10"/>
    <n v="12.42"/>
    <n v="24.84"/>
    <n v="4.84"/>
    <x v="2"/>
    <s v="2016"/>
    <n v="42"/>
    <x v="0"/>
    <x v="0"/>
  </r>
  <r>
    <x v="0"/>
    <x v="6"/>
    <x v="0"/>
    <s v="Katherine Carroll"/>
    <d v="2016-12-20T00:00:00"/>
    <x v="1"/>
    <n v="6"/>
    <n v="15"/>
    <n v="16.32"/>
    <n v="97.92"/>
    <n v="7.9200000000000017"/>
    <x v="2"/>
    <s v="2016"/>
    <n v="45"/>
    <x v="1"/>
    <x v="0"/>
  </r>
  <r>
    <x v="3"/>
    <x v="4"/>
    <x v="1"/>
    <s v="Roger Bell"/>
    <d v="2016-12-20T00:00:00"/>
    <x v="0"/>
    <n v="1"/>
    <n v="45"/>
    <n v="53.35"/>
    <n v="53.35"/>
    <n v="8.3500000000000014"/>
    <x v="2"/>
    <s v="2016"/>
    <n v="31"/>
    <x v="0"/>
    <x v="0"/>
  </r>
  <r>
    <x v="3"/>
    <x v="7"/>
    <x v="1"/>
    <s v="Laura Mcdonald"/>
    <d v="2016-12-20T00:00:00"/>
    <x v="3"/>
    <n v="4"/>
    <n v="15"/>
    <n v="17.829999999999998"/>
    <n v="71.319999999999993"/>
    <n v="11.319999999999993"/>
    <x v="2"/>
    <s v="2016"/>
    <n v="41"/>
    <x v="0"/>
    <x v="0"/>
  </r>
  <r>
    <x v="3"/>
    <x v="3"/>
    <x v="1"/>
    <s v="Arthur Green"/>
    <d v="2016-12-20T00:00:00"/>
    <x v="2"/>
    <n v="1"/>
    <n v="10"/>
    <n v="12.42"/>
    <n v="12.42"/>
    <n v="2.42"/>
    <x v="2"/>
    <s v="2016"/>
    <n v="38"/>
    <x v="0"/>
    <x v="0"/>
  </r>
  <r>
    <x v="1"/>
    <x v="2"/>
    <x v="0"/>
    <s v="Todd Spencer"/>
    <d v="2016-12-20T00:00:00"/>
    <x v="0"/>
    <n v="3"/>
    <n v="45"/>
    <n v="53.35"/>
    <n v="160.05000000000001"/>
    <n v="25.050000000000011"/>
    <x v="2"/>
    <s v="2016"/>
    <n v="18"/>
    <x v="1"/>
    <x v="0"/>
  </r>
  <r>
    <x v="3"/>
    <x v="5"/>
    <x v="1"/>
    <s v="Frank Garrett"/>
    <d v="2016-12-20T00:00:00"/>
    <x v="2"/>
    <n v="2"/>
    <n v="10"/>
    <n v="12.42"/>
    <n v="24.84"/>
    <n v="4.84"/>
    <x v="2"/>
    <s v="2016"/>
    <n v="33"/>
    <x v="0"/>
    <x v="0"/>
  </r>
  <r>
    <x v="2"/>
    <x v="1"/>
    <x v="0"/>
    <s v="Victor Bell"/>
    <d v="2016-12-20T00:00:00"/>
    <x v="1"/>
    <n v="8"/>
    <n v="15"/>
    <n v="16.32"/>
    <n v="130.56"/>
    <n v="10.560000000000002"/>
    <x v="2"/>
    <s v="2016"/>
    <n v="33"/>
    <x v="1"/>
    <x v="0"/>
  </r>
  <r>
    <x v="0"/>
    <x v="2"/>
    <x v="0"/>
    <s v="Frank Murphy"/>
    <d v="2016-12-20T00:00:00"/>
    <x v="0"/>
    <n v="4"/>
    <n v="45"/>
    <n v="53.35"/>
    <n v="213.4"/>
    <n v="33.400000000000006"/>
    <x v="2"/>
    <s v="2016"/>
    <n v="40"/>
    <x v="0"/>
    <x v="0"/>
  </r>
  <r>
    <x v="2"/>
    <x v="0"/>
    <x v="0"/>
    <s v="Bonnie Wagner"/>
    <d v="2016-12-20T00:00:00"/>
    <x v="2"/>
    <n v="2"/>
    <n v="10"/>
    <n v="12.42"/>
    <n v="24.84"/>
    <n v="4.84"/>
    <x v="2"/>
    <s v="2016"/>
    <n v="27"/>
    <x v="0"/>
    <x v="0"/>
  </r>
  <r>
    <x v="4"/>
    <x v="3"/>
    <x v="1"/>
    <s v="Judy Sanchez"/>
    <d v="2016-12-20T00:00:00"/>
    <x v="0"/>
    <n v="7"/>
    <n v="45"/>
    <n v="53.35"/>
    <n v="373.45"/>
    <n v="58.449999999999989"/>
    <x v="2"/>
    <s v="2016"/>
    <n v="33"/>
    <x v="1"/>
    <x v="0"/>
  </r>
  <r>
    <x v="2"/>
    <x v="2"/>
    <x v="0"/>
    <s v="Frances Lane"/>
    <d v="2016-12-20T00:00:00"/>
    <x v="2"/>
    <n v="2"/>
    <n v="10"/>
    <n v="12.42"/>
    <n v="24.84"/>
    <n v="4.84"/>
    <x v="2"/>
    <s v="2016"/>
    <n v="25"/>
    <x v="1"/>
    <x v="0"/>
  </r>
  <r>
    <x v="2"/>
    <x v="0"/>
    <x v="0"/>
    <s v="Louise Frazier"/>
    <d v="2016-12-20T00:00:00"/>
    <x v="1"/>
    <n v="6"/>
    <n v="15"/>
    <n v="16.32"/>
    <n v="97.92"/>
    <n v="7.9200000000000017"/>
    <x v="2"/>
    <s v="2016"/>
    <n v="19"/>
    <x v="1"/>
    <x v="0"/>
  </r>
  <r>
    <x v="2"/>
    <x v="1"/>
    <x v="0"/>
    <s v="Benjamin Willis"/>
    <d v="2016-12-20T00:00:00"/>
    <x v="0"/>
    <n v="10"/>
    <n v="45"/>
    <n v="53.35"/>
    <n v="533.5"/>
    <n v="83.5"/>
    <x v="2"/>
    <s v="2016"/>
    <n v="24"/>
    <x v="1"/>
    <x v="0"/>
  </r>
  <r>
    <x v="1"/>
    <x v="1"/>
    <x v="0"/>
    <s v="Anthony Ruiz"/>
    <d v="2016-12-20T00:00:00"/>
    <x v="1"/>
    <n v="5"/>
    <n v="15"/>
    <n v="16.32"/>
    <n v="81.599999999999994"/>
    <n v="6.5999999999999943"/>
    <x v="2"/>
    <s v="2016"/>
    <n v="23"/>
    <x v="1"/>
    <x v="0"/>
  </r>
  <r>
    <x v="2"/>
    <x v="6"/>
    <x v="0"/>
    <s v="Theresa Kennedy"/>
    <d v="2016-12-20T00:00:00"/>
    <x v="2"/>
    <n v="4"/>
    <n v="10"/>
    <n v="12.42"/>
    <n v="49.68"/>
    <n v="9.68"/>
    <x v="2"/>
    <s v="2016"/>
    <n v="31"/>
    <x v="1"/>
    <x v="0"/>
  </r>
  <r>
    <x v="0"/>
    <x v="2"/>
    <x v="0"/>
    <s v="Howard Adams"/>
    <d v="2016-12-20T00:00:00"/>
    <x v="2"/>
    <n v="9"/>
    <n v="10"/>
    <n v="12.42"/>
    <n v="111.78"/>
    <n v="21.78"/>
    <x v="2"/>
    <s v="2016"/>
    <n v="42"/>
    <x v="0"/>
    <x v="0"/>
  </r>
  <r>
    <x v="1"/>
    <x v="0"/>
    <x v="0"/>
    <s v="Christina Little"/>
    <d v="2016-12-20T00:00:00"/>
    <x v="1"/>
    <n v="2"/>
    <n v="15"/>
    <n v="16.32"/>
    <n v="32.64"/>
    <n v="2.6400000000000006"/>
    <x v="2"/>
    <s v="2016"/>
    <n v="45"/>
    <x v="0"/>
    <x v="0"/>
  </r>
  <r>
    <x v="0"/>
    <x v="2"/>
    <x v="0"/>
    <s v="Virginia Foster"/>
    <d v="2016-12-20T00:00:00"/>
    <x v="2"/>
    <n v="8"/>
    <n v="10"/>
    <n v="12.42"/>
    <n v="99.36"/>
    <n v="19.36"/>
    <x v="2"/>
    <s v="2016"/>
    <n v="29"/>
    <x v="0"/>
    <x v="0"/>
  </r>
  <r>
    <x v="1"/>
    <x v="0"/>
    <x v="0"/>
    <s v="Jennifer Black"/>
    <d v="2016-12-20T00:00:00"/>
    <x v="2"/>
    <n v="7"/>
    <n v="10"/>
    <n v="12.42"/>
    <n v="86.94"/>
    <n v="16.939999999999998"/>
    <x v="2"/>
    <s v="2016"/>
    <n v="24"/>
    <x v="1"/>
    <x v="0"/>
  </r>
  <r>
    <x v="3"/>
    <x v="4"/>
    <x v="1"/>
    <s v="Henry Stanley"/>
    <d v="2016-12-21T00:00:00"/>
    <x v="2"/>
    <n v="10"/>
    <n v="10"/>
    <n v="12.42"/>
    <n v="124.2"/>
    <n v="24.200000000000003"/>
    <x v="2"/>
    <s v="2016"/>
    <n v="23"/>
    <x v="1"/>
    <x v="0"/>
  </r>
  <r>
    <x v="4"/>
    <x v="4"/>
    <x v="1"/>
    <s v="Teresa Payne"/>
    <d v="2016-12-21T00:00:00"/>
    <x v="0"/>
    <n v="3"/>
    <n v="45"/>
    <n v="53.35"/>
    <n v="160.05000000000001"/>
    <n v="25.050000000000011"/>
    <x v="2"/>
    <s v="2016"/>
    <n v="28"/>
    <x v="1"/>
    <x v="0"/>
  </r>
  <r>
    <x v="4"/>
    <x v="5"/>
    <x v="1"/>
    <s v="Edward Foster"/>
    <d v="2016-12-21T00:00:00"/>
    <x v="1"/>
    <n v="8"/>
    <n v="15"/>
    <n v="16.32"/>
    <n v="130.56"/>
    <n v="10.560000000000002"/>
    <x v="2"/>
    <s v="2016"/>
    <n v="26"/>
    <x v="1"/>
    <x v="0"/>
  </r>
  <r>
    <x v="4"/>
    <x v="4"/>
    <x v="1"/>
    <s v="Michelle Phillips"/>
    <d v="2016-12-21T00:00:00"/>
    <x v="3"/>
    <n v="8"/>
    <n v="15"/>
    <n v="17.829999999999998"/>
    <n v="142.63999999999999"/>
    <n v="22.639999999999986"/>
    <x v="2"/>
    <s v="2016"/>
    <n v="35"/>
    <x v="1"/>
    <x v="0"/>
  </r>
  <r>
    <x v="0"/>
    <x v="2"/>
    <x v="0"/>
    <s v="Andrea King"/>
    <d v="2016-12-21T00:00:00"/>
    <x v="0"/>
    <n v="7"/>
    <n v="45"/>
    <n v="53.35"/>
    <n v="373.45"/>
    <n v="58.449999999999989"/>
    <x v="2"/>
    <s v="2016"/>
    <n v="17"/>
    <x v="1"/>
    <x v="0"/>
  </r>
  <r>
    <x v="4"/>
    <x v="5"/>
    <x v="1"/>
    <s v="Norma West"/>
    <d v="2016-12-21T00:00:00"/>
    <x v="3"/>
    <n v="9"/>
    <n v="15"/>
    <n v="17.829999999999998"/>
    <n v="160.46999999999997"/>
    <n v="25.46999999999997"/>
    <x v="2"/>
    <s v="2016"/>
    <n v="33"/>
    <x v="0"/>
    <x v="0"/>
  </r>
  <r>
    <x v="2"/>
    <x v="2"/>
    <x v="0"/>
    <s v="Justin Dixon"/>
    <d v="2016-12-21T00:00:00"/>
    <x v="1"/>
    <n v="2"/>
    <n v="15"/>
    <n v="16.32"/>
    <n v="32.64"/>
    <n v="2.6400000000000006"/>
    <x v="2"/>
    <s v="2016"/>
    <n v="27"/>
    <x v="1"/>
    <x v="0"/>
  </r>
  <r>
    <x v="2"/>
    <x v="2"/>
    <x v="0"/>
    <s v="Cheryl Myers"/>
    <d v="2016-12-21T00:00:00"/>
    <x v="3"/>
    <n v="9"/>
    <n v="15"/>
    <n v="17.829999999999998"/>
    <n v="160.46999999999997"/>
    <n v="25.46999999999997"/>
    <x v="2"/>
    <s v="2016"/>
    <n v="21"/>
    <x v="1"/>
    <x v="0"/>
  </r>
  <r>
    <x v="1"/>
    <x v="1"/>
    <x v="0"/>
    <s v="Denise Mitchell"/>
    <d v="2016-12-21T00:00:00"/>
    <x v="2"/>
    <n v="4"/>
    <n v="10"/>
    <n v="12.42"/>
    <n v="49.68"/>
    <n v="9.68"/>
    <x v="2"/>
    <s v="2016"/>
    <n v="22"/>
    <x v="0"/>
    <x v="0"/>
  </r>
  <r>
    <x v="1"/>
    <x v="0"/>
    <x v="0"/>
    <s v="Tina Jones"/>
    <d v="2016-12-21T00:00:00"/>
    <x v="2"/>
    <n v="5"/>
    <n v="10"/>
    <n v="12.42"/>
    <n v="62.1"/>
    <n v="12.100000000000001"/>
    <x v="2"/>
    <s v="2016"/>
    <n v="20"/>
    <x v="0"/>
    <x v="0"/>
  </r>
  <r>
    <x v="0"/>
    <x v="1"/>
    <x v="0"/>
    <s v="James Wheeler"/>
    <d v="2016-12-21T00:00:00"/>
    <x v="0"/>
    <n v="9"/>
    <n v="45"/>
    <n v="53.35"/>
    <n v="480.15000000000003"/>
    <n v="75.150000000000034"/>
    <x v="2"/>
    <s v="2016"/>
    <n v="31"/>
    <x v="1"/>
    <x v="0"/>
  </r>
  <r>
    <x v="1"/>
    <x v="6"/>
    <x v="0"/>
    <s v="Carlos Stephens"/>
    <d v="2016-12-21T00:00:00"/>
    <x v="0"/>
    <n v="10"/>
    <n v="45"/>
    <n v="53.35"/>
    <n v="533.5"/>
    <n v="83.5"/>
    <x v="2"/>
    <s v="2016"/>
    <n v="36"/>
    <x v="0"/>
    <x v="0"/>
  </r>
  <r>
    <x v="0"/>
    <x v="1"/>
    <x v="0"/>
    <s v="Edward Wells"/>
    <d v="2016-12-21T00:00:00"/>
    <x v="0"/>
    <n v="8"/>
    <n v="45"/>
    <n v="53.35"/>
    <n v="426.8"/>
    <n v="66.800000000000011"/>
    <x v="2"/>
    <s v="2016"/>
    <n v="44"/>
    <x v="1"/>
    <x v="0"/>
  </r>
  <r>
    <x v="2"/>
    <x v="2"/>
    <x v="0"/>
    <s v="Alan Romero"/>
    <d v="2016-12-21T00:00:00"/>
    <x v="2"/>
    <n v="1"/>
    <n v="10"/>
    <n v="12.42"/>
    <n v="12.42"/>
    <n v="2.42"/>
    <x v="2"/>
    <s v="2016"/>
    <n v="44"/>
    <x v="1"/>
    <x v="0"/>
  </r>
  <r>
    <x v="4"/>
    <x v="4"/>
    <x v="1"/>
    <s v="Roger Bell"/>
    <d v="2016-12-21T00:00:00"/>
    <x v="3"/>
    <n v="2"/>
    <n v="15"/>
    <n v="17.829999999999998"/>
    <n v="35.659999999999997"/>
    <n v="5.6599999999999966"/>
    <x v="2"/>
    <s v="2016"/>
    <n v="34"/>
    <x v="0"/>
    <x v="0"/>
  </r>
  <r>
    <x v="3"/>
    <x v="4"/>
    <x v="1"/>
    <s v="Alan Cole"/>
    <d v="2016-12-21T00:00:00"/>
    <x v="1"/>
    <n v="3"/>
    <n v="15"/>
    <n v="16.32"/>
    <n v="48.96"/>
    <n v="3.9600000000000009"/>
    <x v="2"/>
    <s v="2016"/>
    <n v="33"/>
    <x v="0"/>
    <x v="0"/>
  </r>
  <r>
    <x v="0"/>
    <x v="2"/>
    <x v="0"/>
    <s v="Ann Duncan"/>
    <d v="2016-12-21T00:00:00"/>
    <x v="3"/>
    <n v="7"/>
    <n v="15"/>
    <n v="17.829999999999998"/>
    <n v="124.80999999999999"/>
    <n v="19.809999999999988"/>
    <x v="2"/>
    <s v="2016"/>
    <n v="21"/>
    <x v="1"/>
    <x v="0"/>
  </r>
  <r>
    <x v="2"/>
    <x v="2"/>
    <x v="0"/>
    <s v="Carolyn Vasquez"/>
    <d v="2016-12-21T00:00:00"/>
    <x v="1"/>
    <n v="2"/>
    <n v="15"/>
    <n v="16.32"/>
    <n v="32.64"/>
    <n v="2.6400000000000006"/>
    <x v="2"/>
    <s v="2016"/>
    <n v="45"/>
    <x v="0"/>
    <x v="0"/>
  </r>
  <r>
    <x v="3"/>
    <x v="3"/>
    <x v="1"/>
    <s v="Judy Sanchez"/>
    <d v="2016-12-21T00:00:00"/>
    <x v="2"/>
    <n v="3"/>
    <n v="10"/>
    <n v="12.42"/>
    <n v="37.26"/>
    <n v="7.259999999999998"/>
    <x v="2"/>
    <s v="2016"/>
    <n v="38"/>
    <x v="0"/>
    <x v="0"/>
  </r>
  <r>
    <x v="3"/>
    <x v="5"/>
    <x v="1"/>
    <s v="Joshua Baker"/>
    <d v="2016-12-21T00:00:00"/>
    <x v="2"/>
    <n v="1"/>
    <n v="10"/>
    <n v="12.42"/>
    <n v="12.42"/>
    <n v="2.42"/>
    <x v="2"/>
    <s v="2016"/>
    <n v="40"/>
    <x v="1"/>
    <x v="0"/>
  </r>
  <r>
    <x v="2"/>
    <x v="1"/>
    <x v="0"/>
    <s v="Harold Matthews"/>
    <d v="2016-12-21T00:00:00"/>
    <x v="3"/>
    <n v="10"/>
    <n v="15"/>
    <n v="17.829999999999998"/>
    <n v="178.29999999999998"/>
    <n v="28.299999999999983"/>
    <x v="2"/>
    <s v="2016"/>
    <n v="34"/>
    <x v="1"/>
    <x v="0"/>
  </r>
  <r>
    <x v="3"/>
    <x v="4"/>
    <x v="1"/>
    <s v="Alice Brown"/>
    <d v="2016-12-21T00:00:00"/>
    <x v="0"/>
    <n v="2"/>
    <n v="45"/>
    <n v="53.35"/>
    <n v="106.7"/>
    <n v="16.700000000000003"/>
    <x v="2"/>
    <s v="2016"/>
    <n v="39"/>
    <x v="1"/>
    <x v="0"/>
  </r>
  <r>
    <x v="0"/>
    <x v="2"/>
    <x v="0"/>
    <s v="Randy West"/>
    <d v="2016-12-21T00:00:00"/>
    <x v="2"/>
    <n v="2"/>
    <n v="10"/>
    <n v="12.42"/>
    <n v="24.84"/>
    <n v="4.84"/>
    <x v="2"/>
    <s v="2016"/>
    <n v="40"/>
    <x v="1"/>
    <x v="0"/>
  </r>
  <r>
    <x v="1"/>
    <x v="2"/>
    <x v="0"/>
    <s v="Alice Kelly"/>
    <d v="2016-12-21T00:00:00"/>
    <x v="0"/>
    <n v="5"/>
    <n v="45"/>
    <n v="53.35"/>
    <n v="266.75"/>
    <n v="41.75"/>
    <x v="2"/>
    <s v="2016"/>
    <n v="45"/>
    <x v="1"/>
    <x v="0"/>
  </r>
  <r>
    <x v="0"/>
    <x v="0"/>
    <x v="0"/>
    <s v="Cynthia Day"/>
    <d v="2016-12-21T00:00:00"/>
    <x v="1"/>
    <n v="8"/>
    <n v="15"/>
    <n v="16.32"/>
    <n v="130.56"/>
    <n v="10.560000000000002"/>
    <x v="2"/>
    <s v="2016"/>
    <n v="24"/>
    <x v="0"/>
    <x v="0"/>
  </r>
  <r>
    <x v="3"/>
    <x v="7"/>
    <x v="1"/>
    <s v="Kimberly Bennett"/>
    <d v="2016-12-21T00:00:00"/>
    <x v="3"/>
    <n v="1"/>
    <n v="15"/>
    <n v="17.829999999999998"/>
    <n v="17.829999999999998"/>
    <n v="2.8299999999999983"/>
    <x v="2"/>
    <s v="2016"/>
    <n v="34"/>
    <x v="0"/>
    <x v="0"/>
  </r>
  <r>
    <x v="0"/>
    <x v="2"/>
    <x v="0"/>
    <s v="Mary Nelson"/>
    <d v="2016-12-22T00:00:00"/>
    <x v="2"/>
    <n v="8"/>
    <n v="10"/>
    <n v="12.42"/>
    <n v="99.36"/>
    <n v="19.36"/>
    <x v="2"/>
    <s v="2016"/>
    <n v="41"/>
    <x v="0"/>
    <x v="0"/>
  </r>
  <r>
    <x v="3"/>
    <x v="7"/>
    <x v="1"/>
    <s v="Craig Lewis"/>
    <d v="2016-12-22T00:00:00"/>
    <x v="2"/>
    <n v="10"/>
    <n v="10"/>
    <n v="12.42"/>
    <n v="124.2"/>
    <n v="24.200000000000003"/>
    <x v="2"/>
    <s v="2016"/>
    <n v="23"/>
    <x v="0"/>
    <x v="0"/>
  </r>
  <r>
    <x v="0"/>
    <x v="2"/>
    <x v="0"/>
    <s v="Bruce Reynolds"/>
    <d v="2016-12-22T00:00:00"/>
    <x v="0"/>
    <n v="2"/>
    <n v="45"/>
    <n v="53.35"/>
    <n v="106.7"/>
    <n v="16.700000000000003"/>
    <x v="2"/>
    <s v="2016"/>
    <n v="31"/>
    <x v="1"/>
    <x v="0"/>
  </r>
  <r>
    <x v="3"/>
    <x v="4"/>
    <x v="1"/>
    <s v="Joseph Reynolds"/>
    <d v="2016-12-22T00:00:00"/>
    <x v="3"/>
    <n v="3"/>
    <n v="15"/>
    <n v="17.829999999999998"/>
    <n v="53.489999999999995"/>
    <n v="8.4899999999999949"/>
    <x v="2"/>
    <s v="2016"/>
    <n v="43"/>
    <x v="1"/>
    <x v="0"/>
  </r>
  <r>
    <x v="2"/>
    <x v="2"/>
    <x v="0"/>
    <s v="Eugene Hughes"/>
    <d v="2016-12-22T00:00:00"/>
    <x v="2"/>
    <n v="8"/>
    <n v="10"/>
    <n v="12.42"/>
    <n v="99.36"/>
    <n v="19.36"/>
    <x v="2"/>
    <s v="2016"/>
    <n v="19"/>
    <x v="0"/>
    <x v="0"/>
  </r>
  <r>
    <x v="2"/>
    <x v="0"/>
    <x v="0"/>
    <s v="Lillian Wood"/>
    <d v="2016-12-22T00:00:00"/>
    <x v="2"/>
    <n v="6"/>
    <n v="10"/>
    <n v="12.42"/>
    <n v="74.52"/>
    <n v="14.519999999999996"/>
    <x v="2"/>
    <s v="2016"/>
    <n v="25"/>
    <x v="1"/>
    <x v="0"/>
  </r>
  <r>
    <x v="1"/>
    <x v="1"/>
    <x v="0"/>
    <s v="Emily Duncan"/>
    <d v="2016-12-22T00:00:00"/>
    <x v="2"/>
    <n v="6"/>
    <n v="10"/>
    <n v="12.42"/>
    <n v="74.52"/>
    <n v="14.519999999999996"/>
    <x v="2"/>
    <s v="2016"/>
    <n v="31"/>
    <x v="1"/>
    <x v="0"/>
  </r>
  <r>
    <x v="2"/>
    <x v="0"/>
    <x v="0"/>
    <s v="Cheryl Riley"/>
    <d v="2016-12-22T00:00:00"/>
    <x v="0"/>
    <n v="1"/>
    <n v="45"/>
    <n v="53.35"/>
    <n v="53.35"/>
    <n v="8.3500000000000014"/>
    <x v="2"/>
    <s v="2016"/>
    <n v="20"/>
    <x v="1"/>
    <x v="0"/>
  </r>
  <r>
    <x v="0"/>
    <x v="1"/>
    <x v="0"/>
    <s v="Emily Duncan"/>
    <d v="2016-12-22T00:00:00"/>
    <x v="2"/>
    <n v="1"/>
    <n v="10"/>
    <n v="12.42"/>
    <n v="12.42"/>
    <n v="2.42"/>
    <x v="2"/>
    <s v="2016"/>
    <n v="28"/>
    <x v="0"/>
    <x v="0"/>
  </r>
  <r>
    <x v="0"/>
    <x v="2"/>
    <x v="0"/>
    <s v="Brandon King"/>
    <d v="2016-12-22T00:00:00"/>
    <x v="3"/>
    <n v="9"/>
    <n v="15"/>
    <n v="17.829999999999998"/>
    <n v="160.46999999999997"/>
    <n v="25.46999999999997"/>
    <x v="2"/>
    <s v="2016"/>
    <n v="26"/>
    <x v="0"/>
    <x v="0"/>
  </r>
  <r>
    <x v="3"/>
    <x v="3"/>
    <x v="1"/>
    <s v="Mary Green"/>
    <d v="2016-12-22T00:00:00"/>
    <x v="2"/>
    <n v="8"/>
    <n v="10"/>
    <n v="12.42"/>
    <n v="99.36"/>
    <n v="19.36"/>
    <x v="2"/>
    <s v="2016"/>
    <n v="41"/>
    <x v="0"/>
    <x v="0"/>
  </r>
  <r>
    <x v="3"/>
    <x v="3"/>
    <x v="1"/>
    <s v="Jerry Davis"/>
    <d v="2016-12-22T00:00:00"/>
    <x v="1"/>
    <n v="8"/>
    <n v="15"/>
    <n v="16.32"/>
    <n v="130.56"/>
    <n v="10.560000000000002"/>
    <x v="2"/>
    <s v="2016"/>
    <n v="42"/>
    <x v="1"/>
    <x v="0"/>
  </r>
  <r>
    <x v="3"/>
    <x v="3"/>
    <x v="1"/>
    <s v="Gloria Morris"/>
    <d v="2016-12-22T00:00:00"/>
    <x v="2"/>
    <n v="4"/>
    <n v="10"/>
    <n v="12.42"/>
    <n v="49.68"/>
    <n v="9.68"/>
    <x v="2"/>
    <s v="2016"/>
    <n v="37"/>
    <x v="0"/>
    <x v="0"/>
  </r>
  <r>
    <x v="1"/>
    <x v="2"/>
    <x v="0"/>
    <s v="Jennifer Reyes"/>
    <d v="2016-12-22T00:00:00"/>
    <x v="2"/>
    <n v="6"/>
    <n v="10"/>
    <n v="12.42"/>
    <n v="74.52"/>
    <n v="14.519999999999996"/>
    <x v="2"/>
    <s v="2016"/>
    <n v="27"/>
    <x v="0"/>
    <x v="0"/>
  </r>
  <r>
    <x v="2"/>
    <x v="0"/>
    <x v="0"/>
    <s v="Arthur Austin"/>
    <d v="2016-12-22T00:00:00"/>
    <x v="2"/>
    <n v="9"/>
    <n v="10"/>
    <n v="12.42"/>
    <n v="111.78"/>
    <n v="21.78"/>
    <x v="2"/>
    <s v="2016"/>
    <n v="23"/>
    <x v="0"/>
    <x v="0"/>
  </r>
  <r>
    <x v="2"/>
    <x v="0"/>
    <x v="0"/>
    <s v="Bonnie Wagner"/>
    <d v="2016-12-22T00:00:00"/>
    <x v="3"/>
    <n v="6"/>
    <n v="15"/>
    <n v="17.829999999999998"/>
    <n v="106.97999999999999"/>
    <n v="16.97999999999999"/>
    <x v="2"/>
    <s v="2016"/>
    <n v="22"/>
    <x v="0"/>
    <x v="0"/>
  </r>
  <r>
    <x v="1"/>
    <x v="6"/>
    <x v="0"/>
    <s v="Clarence Mason"/>
    <d v="2016-12-22T00:00:00"/>
    <x v="2"/>
    <n v="2"/>
    <n v="10"/>
    <n v="12.42"/>
    <n v="24.84"/>
    <n v="4.84"/>
    <x v="2"/>
    <s v="2016"/>
    <n v="42"/>
    <x v="1"/>
    <x v="0"/>
  </r>
  <r>
    <x v="2"/>
    <x v="6"/>
    <x v="0"/>
    <s v="Anna Franklin"/>
    <d v="2016-12-22T00:00:00"/>
    <x v="3"/>
    <n v="1"/>
    <n v="15"/>
    <n v="17.829999999999998"/>
    <n v="17.829999999999998"/>
    <n v="2.8299999999999983"/>
    <x v="2"/>
    <s v="2016"/>
    <n v="44"/>
    <x v="0"/>
    <x v="0"/>
  </r>
  <r>
    <x v="0"/>
    <x v="2"/>
    <x v="0"/>
    <s v="Wanda Cole"/>
    <d v="2016-12-22T00:00:00"/>
    <x v="0"/>
    <n v="2"/>
    <n v="45"/>
    <n v="53.35"/>
    <n v="106.7"/>
    <n v="16.700000000000003"/>
    <x v="2"/>
    <s v="2016"/>
    <n v="32"/>
    <x v="0"/>
    <x v="0"/>
  </r>
  <r>
    <x v="2"/>
    <x v="2"/>
    <x v="0"/>
    <s v="Alice Kelly"/>
    <d v="2016-12-22T00:00:00"/>
    <x v="1"/>
    <n v="4"/>
    <n v="15"/>
    <n v="16.32"/>
    <n v="65.28"/>
    <n v="5.2800000000000011"/>
    <x v="2"/>
    <s v="2016"/>
    <n v="28"/>
    <x v="1"/>
    <x v="0"/>
  </r>
  <r>
    <x v="4"/>
    <x v="4"/>
    <x v="1"/>
    <s v="Teresa Fisher"/>
    <d v="2016-12-22T00:00:00"/>
    <x v="0"/>
    <n v="4"/>
    <n v="45"/>
    <n v="53.35"/>
    <n v="213.4"/>
    <n v="33.400000000000006"/>
    <x v="2"/>
    <s v="2016"/>
    <n v="41"/>
    <x v="1"/>
    <x v="0"/>
  </r>
  <r>
    <x v="4"/>
    <x v="3"/>
    <x v="1"/>
    <s v="Ernest Hernandez"/>
    <d v="2016-12-22T00:00:00"/>
    <x v="3"/>
    <n v="9"/>
    <n v="15"/>
    <n v="17.829999999999998"/>
    <n v="160.46999999999997"/>
    <n v="25.46999999999997"/>
    <x v="2"/>
    <s v="2016"/>
    <n v="23"/>
    <x v="1"/>
    <x v="0"/>
  </r>
  <r>
    <x v="3"/>
    <x v="4"/>
    <x v="1"/>
    <s v="Gloria Mcdonald"/>
    <d v="2016-12-22T00:00:00"/>
    <x v="3"/>
    <n v="2"/>
    <n v="15"/>
    <n v="17.829999999999998"/>
    <n v="35.659999999999997"/>
    <n v="5.6599999999999966"/>
    <x v="2"/>
    <s v="2016"/>
    <n v="44"/>
    <x v="0"/>
    <x v="0"/>
  </r>
  <r>
    <x v="0"/>
    <x v="0"/>
    <x v="0"/>
    <s v="Jane Sims"/>
    <d v="2016-12-22T00:00:00"/>
    <x v="2"/>
    <n v="10"/>
    <n v="10"/>
    <n v="12.42"/>
    <n v="124.2"/>
    <n v="24.200000000000003"/>
    <x v="2"/>
    <s v="2016"/>
    <n v="43"/>
    <x v="1"/>
    <x v="0"/>
  </r>
  <r>
    <x v="1"/>
    <x v="0"/>
    <x v="0"/>
    <s v="Kimberly Adams"/>
    <d v="2016-12-22T00:00:00"/>
    <x v="0"/>
    <n v="8"/>
    <n v="45"/>
    <n v="53.35"/>
    <n v="426.8"/>
    <n v="66.800000000000011"/>
    <x v="2"/>
    <s v="2016"/>
    <n v="33"/>
    <x v="1"/>
    <x v="0"/>
  </r>
  <r>
    <x v="3"/>
    <x v="3"/>
    <x v="1"/>
    <s v="Joan Austin"/>
    <d v="2016-12-22T00:00:00"/>
    <x v="1"/>
    <n v="8"/>
    <n v="15"/>
    <n v="16.32"/>
    <n v="130.56"/>
    <n v="10.560000000000002"/>
    <x v="2"/>
    <s v="2016"/>
    <n v="43"/>
    <x v="1"/>
    <x v="0"/>
  </r>
  <r>
    <x v="0"/>
    <x v="1"/>
    <x v="0"/>
    <s v="Ashley Adams"/>
    <d v="2016-12-22T00:00:00"/>
    <x v="2"/>
    <n v="4"/>
    <n v="10"/>
    <n v="12.42"/>
    <n v="49.68"/>
    <n v="9.68"/>
    <x v="2"/>
    <s v="2016"/>
    <n v="31"/>
    <x v="1"/>
    <x v="0"/>
  </r>
  <r>
    <x v="2"/>
    <x v="0"/>
    <x v="0"/>
    <s v="Heather Andrews"/>
    <d v="2016-12-22T00:00:00"/>
    <x v="0"/>
    <n v="9"/>
    <n v="45"/>
    <n v="53.35"/>
    <n v="480.15000000000003"/>
    <n v="75.150000000000034"/>
    <x v="2"/>
    <s v="2016"/>
    <n v="35"/>
    <x v="0"/>
    <x v="0"/>
  </r>
  <r>
    <x v="0"/>
    <x v="1"/>
    <x v="0"/>
    <s v="Todd Miller"/>
    <d v="2016-12-22T00:00:00"/>
    <x v="2"/>
    <n v="1"/>
    <n v="10"/>
    <n v="12.42"/>
    <n v="12.42"/>
    <n v="2.42"/>
    <x v="2"/>
    <s v="2016"/>
    <n v="26"/>
    <x v="1"/>
    <x v="0"/>
  </r>
  <r>
    <x v="4"/>
    <x v="3"/>
    <x v="1"/>
    <s v="Susan Jacobs"/>
    <d v="2016-12-22T00:00:00"/>
    <x v="2"/>
    <n v="5"/>
    <n v="10"/>
    <n v="12.42"/>
    <n v="62.1"/>
    <n v="12.100000000000001"/>
    <x v="2"/>
    <s v="2016"/>
    <n v="36"/>
    <x v="1"/>
    <x v="0"/>
  </r>
  <r>
    <x v="0"/>
    <x v="1"/>
    <x v="0"/>
    <s v="Ruth Fields"/>
    <d v="2016-12-22T00:00:00"/>
    <x v="2"/>
    <n v="9"/>
    <n v="10"/>
    <n v="12.42"/>
    <n v="111.78"/>
    <n v="21.78"/>
    <x v="2"/>
    <s v="2016"/>
    <n v="37"/>
    <x v="0"/>
    <x v="0"/>
  </r>
  <r>
    <x v="0"/>
    <x v="0"/>
    <x v="0"/>
    <s v="Kenneth Lane"/>
    <d v="2016-12-22T00:00:00"/>
    <x v="2"/>
    <n v="7"/>
    <n v="10"/>
    <n v="12.42"/>
    <n v="86.94"/>
    <n v="16.939999999999998"/>
    <x v="2"/>
    <s v="2016"/>
    <n v="25"/>
    <x v="1"/>
    <x v="0"/>
  </r>
  <r>
    <x v="0"/>
    <x v="1"/>
    <x v="0"/>
    <s v="David Allen"/>
    <d v="2016-12-23T00:00:00"/>
    <x v="0"/>
    <n v="3"/>
    <n v="45"/>
    <n v="53.35"/>
    <n v="160.05000000000001"/>
    <n v="25.050000000000011"/>
    <x v="2"/>
    <s v="2016"/>
    <n v="38"/>
    <x v="1"/>
    <x v="0"/>
  </r>
  <r>
    <x v="3"/>
    <x v="5"/>
    <x v="1"/>
    <s v="Andrea Washington"/>
    <d v="2016-12-23T00:00:00"/>
    <x v="1"/>
    <n v="6"/>
    <n v="15"/>
    <n v="16.32"/>
    <n v="97.92"/>
    <n v="7.9200000000000017"/>
    <x v="2"/>
    <s v="2016"/>
    <n v="38"/>
    <x v="1"/>
    <x v="0"/>
  </r>
  <r>
    <x v="1"/>
    <x v="2"/>
    <x v="0"/>
    <s v="Carl Ford"/>
    <d v="2016-12-23T00:00:00"/>
    <x v="0"/>
    <n v="5"/>
    <n v="45"/>
    <n v="53.35"/>
    <n v="266.75"/>
    <n v="41.75"/>
    <x v="2"/>
    <s v="2016"/>
    <n v="17"/>
    <x v="0"/>
    <x v="0"/>
  </r>
  <r>
    <x v="3"/>
    <x v="3"/>
    <x v="1"/>
    <s v="Lisa Morrison"/>
    <d v="2016-12-23T00:00:00"/>
    <x v="3"/>
    <n v="1"/>
    <n v="15"/>
    <n v="17.829999999999998"/>
    <n v="17.829999999999998"/>
    <n v="2.8299999999999983"/>
    <x v="2"/>
    <s v="2016"/>
    <n v="41"/>
    <x v="0"/>
    <x v="0"/>
  </r>
  <r>
    <x v="0"/>
    <x v="2"/>
    <x v="0"/>
    <s v="Eugene Hughes"/>
    <d v="2016-12-23T00:00:00"/>
    <x v="3"/>
    <n v="4"/>
    <n v="15"/>
    <n v="17.829999999999998"/>
    <n v="71.319999999999993"/>
    <n v="11.319999999999993"/>
    <x v="2"/>
    <s v="2016"/>
    <n v="35"/>
    <x v="1"/>
    <x v="0"/>
  </r>
  <r>
    <x v="0"/>
    <x v="1"/>
    <x v="0"/>
    <s v="Robert Collins"/>
    <d v="2016-12-23T00:00:00"/>
    <x v="2"/>
    <n v="1"/>
    <n v="10"/>
    <n v="12.42"/>
    <n v="12.42"/>
    <n v="2.42"/>
    <x v="2"/>
    <s v="2016"/>
    <n v="40"/>
    <x v="0"/>
    <x v="0"/>
  </r>
  <r>
    <x v="0"/>
    <x v="1"/>
    <x v="0"/>
    <s v="Theresa Torres"/>
    <d v="2016-12-23T00:00:00"/>
    <x v="0"/>
    <n v="10"/>
    <n v="45"/>
    <n v="53.35"/>
    <n v="533.5"/>
    <n v="83.5"/>
    <x v="2"/>
    <s v="2016"/>
    <n v="44"/>
    <x v="0"/>
    <x v="0"/>
  </r>
  <r>
    <x v="2"/>
    <x v="1"/>
    <x v="0"/>
    <s v="Ernest Bishop"/>
    <d v="2016-12-23T00:00:00"/>
    <x v="2"/>
    <n v="9"/>
    <n v="10"/>
    <n v="12.42"/>
    <n v="111.78"/>
    <n v="21.78"/>
    <x v="2"/>
    <s v="2016"/>
    <n v="17"/>
    <x v="1"/>
    <x v="0"/>
  </r>
  <r>
    <x v="4"/>
    <x v="3"/>
    <x v="1"/>
    <s v="Ryan Ramos"/>
    <d v="2016-12-23T00:00:00"/>
    <x v="2"/>
    <n v="1"/>
    <n v="10"/>
    <n v="12.42"/>
    <n v="12.42"/>
    <n v="2.42"/>
    <x v="2"/>
    <s v="2016"/>
    <n v="42"/>
    <x v="1"/>
    <x v="0"/>
  </r>
  <r>
    <x v="0"/>
    <x v="1"/>
    <x v="0"/>
    <s v="Judith Wood"/>
    <d v="2016-12-23T00:00:00"/>
    <x v="0"/>
    <n v="9"/>
    <n v="45"/>
    <n v="53.35"/>
    <n v="480.15000000000003"/>
    <n v="75.150000000000034"/>
    <x v="2"/>
    <s v="2016"/>
    <n v="21"/>
    <x v="0"/>
    <x v="0"/>
  </r>
  <r>
    <x v="0"/>
    <x v="1"/>
    <x v="0"/>
    <s v="Ruby Evans"/>
    <d v="2016-12-23T00:00:00"/>
    <x v="3"/>
    <n v="10"/>
    <n v="15"/>
    <n v="17.829999999999998"/>
    <n v="178.29999999999998"/>
    <n v="28.299999999999983"/>
    <x v="2"/>
    <s v="2016"/>
    <n v="29"/>
    <x v="0"/>
    <x v="0"/>
  </r>
  <r>
    <x v="0"/>
    <x v="1"/>
    <x v="0"/>
    <s v="Amy Olson"/>
    <d v="2016-12-23T00:00:00"/>
    <x v="0"/>
    <n v="3"/>
    <n v="45"/>
    <n v="53.35"/>
    <n v="160.05000000000001"/>
    <n v="25.050000000000011"/>
    <x v="2"/>
    <s v="2016"/>
    <n v="24"/>
    <x v="0"/>
    <x v="0"/>
  </r>
  <r>
    <x v="0"/>
    <x v="2"/>
    <x v="0"/>
    <s v="Amy Carr"/>
    <d v="2016-12-23T00:00:00"/>
    <x v="3"/>
    <n v="9"/>
    <n v="15"/>
    <n v="17.829999999999998"/>
    <n v="160.46999999999997"/>
    <n v="25.46999999999997"/>
    <x v="2"/>
    <s v="2016"/>
    <n v="43"/>
    <x v="1"/>
    <x v="0"/>
  </r>
  <r>
    <x v="3"/>
    <x v="4"/>
    <x v="1"/>
    <s v="Gloria Mcdonald"/>
    <d v="2016-12-23T00:00:00"/>
    <x v="1"/>
    <n v="3"/>
    <n v="15"/>
    <n v="16.32"/>
    <n v="48.96"/>
    <n v="3.9600000000000009"/>
    <x v="2"/>
    <s v="2016"/>
    <n v="43"/>
    <x v="1"/>
    <x v="0"/>
  </r>
  <r>
    <x v="3"/>
    <x v="3"/>
    <x v="1"/>
    <s v="Earl White"/>
    <d v="2016-12-23T00:00:00"/>
    <x v="2"/>
    <n v="7"/>
    <n v="10"/>
    <n v="12.42"/>
    <n v="86.94"/>
    <n v="16.939999999999998"/>
    <x v="2"/>
    <s v="2016"/>
    <n v="21"/>
    <x v="1"/>
    <x v="0"/>
  </r>
  <r>
    <x v="0"/>
    <x v="2"/>
    <x v="0"/>
    <s v="Brandon King"/>
    <d v="2016-12-23T00:00:00"/>
    <x v="3"/>
    <n v="1"/>
    <n v="15"/>
    <n v="17.829999999999998"/>
    <n v="17.829999999999998"/>
    <n v="2.8299999999999983"/>
    <x v="2"/>
    <s v="2016"/>
    <n v="34"/>
    <x v="1"/>
    <x v="0"/>
  </r>
  <r>
    <x v="4"/>
    <x v="5"/>
    <x v="1"/>
    <s v="Anthony White"/>
    <d v="2016-12-23T00:00:00"/>
    <x v="1"/>
    <n v="4"/>
    <n v="15"/>
    <n v="16.32"/>
    <n v="65.28"/>
    <n v="5.2800000000000011"/>
    <x v="2"/>
    <s v="2016"/>
    <n v="42"/>
    <x v="0"/>
    <x v="0"/>
  </r>
  <r>
    <x v="0"/>
    <x v="2"/>
    <x v="0"/>
    <s v="Kenneth Nelson"/>
    <d v="2016-12-23T00:00:00"/>
    <x v="2"/>
    <n v="4"/>
    <n v="10"/>
    <n v="12.42"/>
    <n v="49.68"/>
    <n v="9.68"/>
    <x v="2"/>
    <s v="2016"/>
    <n v="45"/>
    <x v="0"/>
    <x v="0"/>
  </r>
  <r>
    <x v="2"/>
    <x v="2"/>
    <x v="0"/>
    <s v="Cheryl Williamson"/>
    <d v="2016-12-23T00:00:00"/>
    <x v="2"/>
    <n v="3"/>
    <n v="10"/>
    <n v="12.42"/>
    <n v="37.26"/>
    <n v="7.259999999999998"/>
    <x v="2"/>
    <s v="2016"/>
    <n v="37"/>
    <x v="0"/>
    <x v="0"/>
  </r>
  <r>
    <x v="0"/>
    <x v="2"/>
    <x v="0"/>
    <s v="Eugene Schmidt"/>
    <d v="2016-12-23T00:00:00"/>
    <x v="3"/>
    <n v="9"/>
    <n v="15"/>
    <n v="17.829999999999998"/>
    <n v="160.46999999999997"/>
    <n v="25.46999999999997"/>
    <x v="2"/>
    <s v="2016"/>
    <n v="25"/>
    <x v="0"/>
    <x v="0"/>
  </r>
  <r>
    <x v="1"/>
    <x v="0"/>
    <x v="0"/>
    <s v="Craig Mcdonald"/>
    <d v="2016-12-23T00:00:00"/>
    <x v="3"/>
    <n v="7"/>
    <n v="15"/>
    <n v="17.829999999999998"/>
    <n v="124.80999999999999"/>
    <n v="19.809999999999988"/>
    <x v="2"/>
    <s v="2016"/>
    <n v="22"/>
    <x v="1"/>
    <x v="0"/>
  </r>
  <r>
    <x v="0"/>
    <x v="1"/>
    <x v="0"/>
    <s v="Todd Miller"/>
    <d v="2016-12-23T00:00:00"/>
    <x v="2"/>
    <n v="9"/>
    <n v="10"/>
    <n v="12.42"/>
    <n v="111.78"/>
    <n v="21.78"/>
    <x v="2"/>
    <s v="2016"/>
    <n v="41"/>
    <x v="0"/>
    <x v="0"/>
  </r>
  <r>
    <x v="0"/>
    <x v="2"/>
    <x v="0"/>
    <s v="Carolyn Vasquez"/>
    <d v="2016-12-23T00:00:00"/>
    <x v="2"/>
    <n v="2"/>
    <n v="10"/>
    <n v="12.42"/>
    <n v="24.84"/>
    <n v="4.84"/>
    <x v="2"/>
    <s v="2016"/>
    <n v="33"/>
    <x v="0"/>
    <x v="0"/>
  </r>
  <r>
    <x v="4"/>
    <x v="5"/>
    <x v="1"/>
    <s v="Mary Rose"/>
    <d v="2016-12-23T00:00:00"/>
    <x v="0"/>
    <n v="5"/>
    <n v="45"/>
    <n v="53.35"/>
    <n v="266.75"/>
    <n v="41.75"/>
    <x v="2"/>
    <s v="2016"/>
    <n v="31"/>
    <x v="1"/>
    <x v="0"/>
  </r>
  <r>
    <x v="4"/>
    <x v="3"/>
    <x v="1"/>
    <s v="Margaret James"/>
    <d v="2016-12-23T00:00:00"/>
    <x v="0"/>
    <n v="2"/>
    <n v="45"/>
    <n v="53.35"/>
    <n v="106.7"/>
    <n v="16.700000000000003"/>
    <x v="2"/>
    <s v="2016"/>
    <n v="45"/>
    <x v="1"/>
    <x v="0"/>
  </r>
  <r>
    <x v="3"/>
    <x v="5"/>
    <x v="1"/>
    <s v="Nicholas Schmidt"/>
    <d v="2016-12-23T00:00:00"/>
    <x v="3"/>
    <n v="1"/>
    <n v="15"/>
    <n v="17.829999999999998"/>
    <n v="17.829999999999998"/>
    <n v="2.8299999999999983"/>
    <x v="2"/>
    <s v="2016"/>
    <n v="32"/>
    <x v="0"/>
    <x v="0"/>
  </r>
  <r>
    <x v="0"/>
    <x v="0"/>
    <x v="0"/>
    <s v="Phyllis Ward"/>
    <d v="2016-12-23T00:00:00"/>
    <x v="2"/>
    <n v="5"/>
    <n v="10"/>
    <n v="12.42"/>
    <n v="62.1"/>
    <n v="12.100000000000001"/>
    <x v="2"/>
    <s v="2016"/>
    <n v="38"/>
    <x v="0"/>
    <x v="0"/>
  </r>
  <r>
    <x v="1"/>
    <x v="2"/>
    <x v="0"/>
    <s v="Alice Davis"/>
    <d v="2016-12-23T00:00:00"/>
    <x v="2"/>
    <n v="3"/>
    <n v="10"/>
    <n v="12.42"/>
    <n v="37.26"/>
    <n v="7.259999999999998"/>
    <x v="2"/>
    <s v="2016"/>
    <n v="43"/>
    <x v="0"/>
    <x v="0"/>
  </r>
  <r>
    <x v="2"/>
    <x v="1"/>
    <x v="0"/>
    <s v="Lisa Thomas"/>
    <d v="2016-12-23T00:00:00"/>
    <x v="2"/>
    <n v="5"/>
    <n v="10"/>
    <n v="12.42"/>
    <n v="62.1"/>
    <n v="12.100000000000001"/>
    <x v="2"/>
    <s v="2016"/>
    <n v="40"/>
    <x v="0"/>
    <x v="0"/>
  </r>
  <r>
    <x v="0"/>
    <x v="0"/>
    <x v="0"/>
    <s v="Debra Allen"/>
    <d v="2016-12-23T00:00:00"/>
    <x v="2"/>
    <n v="2"/>
    <n v="10"/>
    <n v="12.42"/>
    <n v="24.84"/>
    <n v="4.84"/>
    <x v="2"/>
    <s v="2016"/>
    <n v="25"/>
    <x v="0"/>
    <x v="0"/>
  </r>
  <r>
    <x v="2"/>
    <x v="0"/>
    <x v="0"/>
    <s v="Mark Rogers"/>
    <d v="2016-12-24T00:00:00"/>
    <x v="1"/>
    <n v="5"/>
    <n v="15"/>
    <n v="16.32"/>
    <n v="81.599999999999994"/>
    <n v="6.5999999999999943"/>
    <x v="2"/>
    <s v="2016"/>
    <n v="38"/>
    <x v="1"/>
    <x v="0"/>
  </r>
  <r>
    <x v="4"/>
    <x v="3"/>
    <x v="1"/>
    <s v="Kathy Schmidt"/>
    <d v="2016-12-24T00:00:00"/>
    <x v="1"/>
    <n v="4"/>
    <n v="15"/>
    <n v="16.32"/>
    <n v="65.28"/>
    <n v="5.2800000000000011"/>
    <x v="2"/>
    <s v="2016"/>
    <n v="34"/>
    <x v="1"/>
    <x v="0"/>
  </r>
  <r>
    <x v="3"/>
    <x v="4"/>
    <x v="1"/>
    <s v="Cynthia Matthews"/>
    <d v="2016-12-24T00:00:00"/>
    <x v="3"/>
    <n v="9"/>
    <n v="15"/>
    <n v="17.829999999999998"/>
    <n v="160.46999999999997"/>
    <n v="25.46999999999997"/>
    <x v="2"/>
    <s v="2016"/>
    <n v="19"/>
    <x v="0"/>
    <x v="0"/>
  </r>
  <r>
    <x v="3"/>
    <x v="4"/>
    <x v="1"/>
    <s v="Gloria Fisher"/>
    <d v="2016-12-24T00:00:00"/>
    <x v="2"/>
    <n v="7"/>
    <n v="10"/>
    <n v="12.42"/>
    <n v="86.94"/>
    <n v="16.939999999999998"/>
    <x v="2"/>
    <s v="2016"/>
    <n v="35"/>
    <x v="0"/>
    <x v="0"/>
  </r>
  <r>
    <x v="4"/>
    <x v="3"/>
    <x v="1"/>
    <s v="Ryan Ramos"/>
    <d v="2016-12-24T00:00:00"/>
    <x v="2"/>
    <n v="5"/>
    <n v="10"/>
    <n v="12.42"/>
    <n v="62.1"/>
    <n v="12.100000000000001"/>
    <x v="2"/>
    <s v="2016"/>
    <n v="23"/>
    <x v="0"/>
    <x v="0"/>
  </r>
  <r>
    <x v="0"/>
    <x v="1"/>
    <x v="0"/>
    <s v="James Wheeler"/>
    <d v="2016-12-24T00:00:00"/>
    <x v="3"/>
    <n v="2"/>
    <n v="15"/>
    <n v="17.829999999999998"/>
    <n v="35.659999999999997"/>
    <n v="5.6599999999999966"/>
    <x v="2"/>
    <s v="2016"/>
    <n v="36"/>
    <x v="1"/>
    <x v="0"/>
  </r>
  <r>
    <x v="0"/>
    <x v="6"/>
    <x v="0"/>
    <s v="Katherine Carroll"/>
    <d v="2016-12-24T00:00:00"/>
    <x v="3"/>
    <n v="9"/>
    <n v="15"/>
    <n v="17.829999999999998"/>
    <n v="160.46999999999997"/>
    <n v="25.46999999999997"/>
    <x v="2"/>
    <s v="2016"/>
    <n v="36"/>
    <x v="1"/>
    <x v="0"/>
  </r>
  <r>
    <x v="4"/>
    <x v="3"/>
    <x v="1"/>
    <s v="Charles Collins"/>
    <d v="2016-12-24T00:00:00"/>
    <x v="2"/>
    <n v="9"/>
    <n v="10"/>
    <n v="12.42"/>
    <n v="111.78"/>
    <n v="21.78"/>
    <x v="2"/>
    <s v="2016"/>
    <n v="32"/>
    <x v="1"/>
    <x v="0"/>
  </r>
  <r>
    <x v="4"/>
    <x v="3"/>
    <x v="1"/>
    <s v="Pamela Alexander"/>
    <d v="2016-12-24T00:00:00"/>
    <x v="3"/>
    <n v="2"/>
    <n v="15"/>
    <n v="17.829999999999998"/>
    <n v="35.659999999999997"/>
    <n v="5.6599999999999966"/>
    <x v="2"/>
    <s v="2016"/>
    <n v="17"/>
    <x v="0"/>
    <x v="0"/>
  </r>
  <r>
    <x v="3"/>
    <x v="4"/>
    <x v="1"/>
    <s v="Linda Wagner"/>
    <d v="2016-12-24T00:00:00"/>
    <x v="1"/>
    <n v="1"/>
    <n v="15"/>
    <n v="16.32"/>
    <n v="16.32"/>
    <n v="1.3200000000000003"/>
    <x v="2"/>
    <s v="2016"/>
    <n v="17"/>
    <x v="1"/>
    <x v="0"/>
  </r>
  <r>
    <x v="0"/>
    <x v="0"/>
    <x v="0"/>
    <s v="Tammy Ferguson"/>
    <d v="2016-12-24T00:00:00"/>
    <x v="0"/>
    <n v="5"/>
    <n v="45"/>
    <n v="53.35"/>
    <n v="266.75"/>
    <n v="41.75"/>
    <x v="2"/>
    <s v="2016"/>
    <n v="45"/>
    <x v="1"/>
    <x v="0"/>
  </r>
  <r>
    <x v="0"/>
    <x v="2"/>
    <x v="0"/>
    <s v="Theresa Ellis"/>
    <d v="2016-12-24T00:00:00"/>
    <x v="2"/>
    <n v="7"/>
    <n v="10"/>
    <n v="12.42"/>
    <n v="86.94"/>
    <n v="16.939999999999998"/>
    <x v="2"/>
    <s v="2016"/>
    <n v="18"/>
    <x v="0"/>
    <x v="0"/>
  </r>
  <r>
    <x v="4"/>
    <x v="3"/>
    <x v="1"/>
    <s v="Jason Jackson"/>
    <d v="2016-12-24T00:00:00"/>
    <x v="2"/>
    <n v="8"/>
    <n v="10"/>
    <n v="12.42"/>
    <n v="99.36"/>
    <n v="19.36"/>
    <x v="2"/>
    <s v="2016"/>
    <n v="23"/>
    <x v="1"/>
    <x v="0"/>
  </r>
  <r>
    <x v="0"/>
    <x v="2"/>
    <x v="0"/>
    <s v="Cheryl Williamson"/>
    <d v="2016-12-24T00:00:00"/>
    <x v="2"/>
    <n v="10"/>
    <n v="10"/>
    <n v="12.42"/>
    <n v="124.2"/>
    <n v="24.200000000000003"/>
    <x v="2"/>
    <s v="2016"/>
    <n v="25"/>
    <x v="0"/>
    <x v="0"/>
  </r>
  <r>
    <x v="1"/>
    <x v="0"/>
    <x v="0"/>
    <s v="Lois Castillo"/>
    <d v="2016-12-24T00:00:00"/>
    <x v="0"/>
    <n v="3"/>
    <n v="45"/>
    <n v="53.35"/>
    <n v="160.05000000000001"/>
    <n v="25.050000000000011"/>
    <x v="2"/>
    <s v="2016"/>
    <n v="25"/>
    <x v="1"/>
    <x v="0"/>
  </r>
  <r>
    <x v="3"/>
    <x v="3"/>
    <x v="1"/>
    <s v="Jason Berry"/>
    <d v="2016-12-24T00:00:00"/>
    <x v="2"/>
    <n v="8"/>
    <n v="10"/>
    <n v="12.42"/>
    <n v="99.36"/>
    <n v="19.36"/>
    <x v="2"/>
    <s v="2016"/>
    <n v="32"/>
    <x v="0"/>
    <x v="0"/>
  </r>
  <r>
    <x v="0"/>
    <x v="0"/>
    <x v="0"/>
    <s v="Christina Little"/>
    <d v="2016-12-24T00:00:00"/>
    <x v="2"/>
    <n v="10"/>
    <n v="10"/>
    <n v="12.42"/>
    <n v="124.2"/>
    <n v="24.200000000000003"/>
    <x v="2"/>
    <s v="2016"/>
    <n v="27"/>
    <x v="0"/>
    <x v="0"/>
  </r>
  <r>
    <x v="4"/>
    <x v="4"/>
    <x v="1"/>
    <s v="Martha Harper"/>
    <d v="2016-12-24T00:00:00"/>
    <x v="0"/>
    <n v="1"/>
    <n v="45"/>
    <n v="53.35"/>
    <n v="53.35"/>
    <n v="8.3500000000000014"/>
    <x v="2"/>
    <s v="2016"/>
    <n v="25"/>
    <x v="1"/>
    <x v="0"/>
  </r>
  <r>
    <x v="3"/>
    <x v="5"/>
    <x v="1"/>
    <s v="Laura Gutierrez"/>
    <d v="2016-12-24T00:00:00"/>
    <x v="1"/>
    <n v="10"/>
    <n v="15"/>
    <n v="16.32"/>
    <n v="163.19999999999999"/>
    <n v="13.199999999999989"/>
    <x v="2"/>
    <s v="2016"/>
    <n v="21"/>
    <x v="0"/>
    <x v="0"/>
  </r>
  <r>
    <x v="0"/>
    <x v="2"/>
    <x v="0"/>
    <s v="Louise Rivera"/>
    <d v="2016-12-24T00:00:00"/>
    <x v="2"/>
    <n v="7"/>
    <n v="10"/>
    <n v="12.42"/>
    <n v="86.94"/>
    <n v="16.939999999999998"/>
    <x v="2"/>
    <s v="2016"/>
    <n v="42"/>
    <x v="1"/>
    <x v="0"/>
  </r>
  <r>
    <x v="4"/>
    <x v="4"/>
    <x v="1"/>
    <s v="Donald Ryan"/>
    <d v="2016-12-24T00:00:00"/>
    <x v="2"/>
    <n v="4"/>
    <n v="10"/>
    <n v="12.42"/>
    <n v="49.68"/>
    <n v="9.68"/>
    <x v="2"/>
    <s v="2016"/>
    <n v="42"/>
    <x v="0"/>
    <x v="0"/>
  </r>
  <r>
    <x v="2"/>
    <x v="0"/>
    <x v="0"/>
    <s v="Cheryl Riley"/>
    <d v="2016-12-24T00:00:00"/>
    <x v="3"/>
    <n v="7"/>
    <n v="15"/>
    <n v="17.829999999999998"/>
    <n v="124.80999999999999"/>
    <n v="19.809999999999988"/>
    <x v="2"/>
    <s v="2016"/>
    <n v="30"/>
    <x v="0"/>
    <x v="0"/>
  </r>
  <r>
    <x v="0"/>
    <x v="1"/>
    <x v="0"/>
    <s v="Cynthia Mccoy"/>
    <d v="2016-12-24T00:00:00"/>
    <x v="2"/>
    <n v="7"/>
    <n v="10"/>
    <n v="12.42"/>
    <n v="86.94"/>
    <n v="16.939999999999998"/>
    <x v="2"/>
    <s v="2016"/>
    <n v="23"/>
    <x v="1"/>
    <x v="0"/>
  </r>
  <r>
    <x v="2"/>
    <x v="0"/>
    <x v="0"/>
    <s v="Arthur Austin"/>
    <d v="2016-12-24T00:00:00"/>
    <x v="2"/>
    <n v="3"/>
    <n v="10"/>
    <n v="12.42"/>
    <n v="37.26"/>
    <n v="7.259999999999998"/>
    <x v="2"/>
    <s v="2016"/>
    <n v="28"/>
    <x v="1"/>
    <x v="0"/>
  </r>
  <r>
    <x v="1"/>
    <x v="6"/>
    <x v="0"/>
    <s v="Betty Hicks"/>
    <d v="2016-12-24T00:00:00"/>
    <x v="2"/>
    <n v="9"/>
    <n v="10"/>
    <n v="12.42"/>
    <n v="111.78"/>
    <n v="21.78"/>
    <x v="2"/>
    <s v="2016"/>
    <n v="25"/>
    <x v="0"/>
    <x v="0"/>
  </r>
  <r>
    <x v="3"/>
    <x v="4"/>
    <x v="1"/>
    <s v="Julie Gonzalez"/>
    <d v="2016-12-24T00:00:00"/>
    <x v="3"/>
    <n v="10"/>
    <n v="15"/>
    <n v="17.829999999999998"/>
    <n v="178.29999999999998"/>
    <n v="28.299999999999983"/>
    <x v="2"/>
    <s v="2016"/>
    <n v="40"/>
    <x v="0"/>
    <x v="0"/>
  </r>
  <r>
    <x v="0"/>
    <x v="0"/>
    <x v="0"/>
    <s v="Katherine Mcdonald"/>
    <d v="2016-12-24T00:00:00"/>
    <x v="2"/>
    <n v="9"/>
    <n v="10"/>
    <n v="12.42"/>
    <n v="111.78"/>
    <n v="21.78"/>
    <x v="2"/>
    <s v="2016"/>
    <n v="18"/>
    <x v="1"/>
    <x v="0"/>
  </r>
  <r>
    <x v="0"/>
    <x v="2"/>
    <x v="0"/>
    <s v="Emily Anderson"/>
    <d v="2016-12-24T00:00:00"/>
    <x v="3"/>
    <n v="6"/>
    <n v="15"/>
    <n v="17.829999999999998"/>
    <n v="106.97999999999999"/>
    <n v="16.97999999999999"/>
    <x v="2"/>
    <s v="2016"/>
    <n v="44"/>
    <x v="1"/>
    <x v="0"/>
  </r>
  <r>
    <x v="0"/>
    <x v="1"/>
    <x v="0"/>
    <s v="Joseph Foster"/>
    <d v="2016-12-24T00:00:00"/>
    <x v="1"/>
    <n v="4"/>
    <n v="15"/>
    <n v="16.32"/>
    <n v="65.28"/>
    <n v="5.2800000000000011"/>
    <x v="2"/>
    <s v="2016"/>
    <n v="39"/>
    <x v="0"/>
    <x v="0"/>
  </r>
  <r>
    <x v="3"/>
    <x v="3"/>
    <x v="1"/>
    <s v="Russell Cooper"/>
    <d v="2016-12-24T00:00:00"/>
    <x v="2"/>
    <n v="6"/>
    <n v="10"/>
    <n v="12.42"/>
    <n v="74.52"/>
    <n v="14.519999999999996"/>
    <x v="2"/>
    <s v="2016"/>
    <n v="22"/>
    <x v="1"/>
    <x v="0"/>
  </r>
  <r>
    <x v="3"/>
    <x v="3"/>
    <x v="1"/>
    <s v="Antonio Coleman"/>
    <d v="2016-12-24T00:00:00"/>
    <x v="1"/>
    <n v="8"/>
    <n v="15"/>
    <n v="16.32"/>
    <n v="130.56"/>
    <n v="10.560000000000002"/>
    <x v="2"/>
    <s v="2016"/>
    <n v="36"/>
    <x v="0"/>
    <x v="0"/>
  </r>
  <r>
    <x v="0"/>
    <x v="2"/>
    <x v="0"/>
    <s v="Kevin Barnes"/>
    <d v="2016-12-24T00:00:00"/>
    <x v="2"/>
    <n v="5"/>
    <n v="10"/>
    <n v="12.42"/>
    <n v="62.1"/>
    <n v="12.100000000000001"/>
    <x v="2"/>
    <s v="2016"/>
    <n v="21"/>
    <x v="1"/>
    <x v="0"/>
  </r>
  <r>
    <x v="3"/>
    <x v="4"/>
    <x v="1"/>
    <s v="Terry Pierce"/>
    <d v="2016-12-24T00:00:00"/>
    <x v="3"/>
    <n v="7"/>
    <n v="15"/>
    <n v="17.829999999999998"/>
    <n v="124.80999999999999"/>
    <n v="19.809999999999988"/>
    <x v="2"/>
    <s v="2016"/>
    <n v="17"/>
    <x v="1"/>
    <x v="0"/>
  </r>
  <r>
    <x v="0"/>
    <x v="2"/>
    <x v="0"/>
    <s v="Carolyn Scott"/>
    <d v="2016-12-24T00:00:00"/>
    <x v="2"/>
    <n v="3"/>
    <n v="10"/>
    <n v="12.42"/>
    <n v="37.26"/>
    <n v="7.259999999999998"/>
    <x v="2"/>
    <s v="2016"/>
    <n v="26"/>
    <x v="1"/>
    <x v="0"/>
  </r>
  <r>
    <x v="0"/>
    <x v="1"/>
    <x v="0"/>
    <s v="Victor Bell"/>
    <d v="2016-12-25T00:00:00"/>
    <x v="0"/>
    <n v="7"/>
    <n v="45"/>
    <n v="53.35"/>
    <n v="373.45"/>
    <n v="58.449999999999989"/>
    <x v="2"/>
    <s v="2016"/>
    <n v="24"/>
    <x v="0"/>
    <x v="5"/>
  </r>
  <r>
    <x v="2"/>
    <x v="2"/>
    <x v="0"/>
    <s v="Heather Lawrence"/>
    <d v="2016-12-25T00:00:00"/>
    <x v="1"/>
    <n v="10"/>
    <n v="15"/>
    <n v="16.32"/>
    <n v="163.19999999999999"/>
    <n v="13.199999999999989"/>
    <x v="2"/>
    <s v="2016"/>
    <n v="29"/>
    <x v="0"/>
    <x v="5"/>
  </r>
  <r>
    <x v="2"/>
    <x v="6"/>
    <x v="0"/>
    <s v="Anna Franklin"/>
    <d v="2016-12-25T00:00:00"/>
    <x v="1"/>
    <n v="1"/>
    <n v="15"/>
    <n v="16.32"/>
    <n v="16.32"/>
    <n v="1.3200000000000003"/>
    <x v="2"/>
    <s v="2016"/>
    <n v="35"/>
    <x v="1"/>
    <x v="5"/>
  </r>
  <r>
    <x v="3"/>
    <x v="3"/>
    <x v="1"/>
    <s v="Beverly Garcia"/>
    <d v="2016-12-25T00:00:00"/>
    <x v="3"/>
    <n v="7"/>
    <n v="15"/>
    <n v="17.829999999999998"/>
    <n v="124.80999999999999"/>
    <n v="19.809999999999988"/>
    <x v="2"/>
    <s v="2016"/>
    <n v="20"/>
    <x v="1"/>
    <x v="5"/>
  </r>
  <r>
    <x v="1"/>
    <x v="0"/>
    <x v="0"/>
    <s v="Bonnie Wagner"/>
    <d v="2016-12-25T00:00:00"/>
    <x v="2"/>
    <n v="4"/>
    <n v="10"/>
    <n v="12.42"/>
    <n v="49.68"/>
    <n v="9.68"/>
    <x v="2"/>
    <s v="2016"/>
    <n v="40"/>
    <x v="0"/>
    <x v="5"/>
  </r>
  <r>
    <x v="3"/>
    <x v="5"/>
    <x v="1"/>
    <s v="Gerald Mcdonald"/>
    <d v="2016-12-25T00:00:00"/>
    <x v="0"/>
    <n v="1"/>
    <n v="45"/>
    <n v="53.35"/>
    <n v="53.35"/>
    <n v="8.3500000000000014"/>
    <x v="2"/>
    <s v="2016"/>
    <n v="29"/>
    <x v="0"/>
    <x v="5"/>
  </r>
  <r>
    <x v="0"/>
    <x v="1"/>
    <x v="0"/>
    <s v="Rachel Larson"/>
    <d v="2016-12-25T00:00:00"/>
    <x v="3"/>
    <n v="6"/>
    <n v="15"/>
    <n v="17.829999999999998"/>
    <n v="106.97999999999999"/>
    <n v="16.97999999999999"/>
    <x v="2"/>
    <s v="2016"/>
    <n v="32"/>
    <x v="1"/>
    <x v="5"/>
  </r>
  <r>
    <x v="3"/>
    <x v="3"/>
    <x v="1"/>
    <s v="Antonio Coleman"/>
    <d v="2016-12-25T00:00:00"/>
    <x v="3"/>
    <n v="1"/>
    <n v="15"/>
    <n v="17.829999999999998"/>
    <n v="17.829999999999998"/>
    <n v="2.8299999999999983"/>
    <x v="2"/>
    <s v="2016"/>
    <n v="42"/>
    <x v="1"/>
    <x v="5"/>
  </r>
  <r>
    <x v="0"/>
    <x v="2"/>
    <x v="0"/>
    <s v="Bruce Cruz"/>
    <d v="2016-12-25T00:00:00"/>
    <x v="2"/>
    <n v="6"/>
    <n v="10"/>
    <n v="12.42"/>
    <n v="74.52"/>
    <n v="14.519999999999996"/>
    <x v="2"/>
    <s v="2016"/>
    <n v="40"/>
    <x v="0"/>
    <x v="5"/>
  </r>
  <r>
    <x v="0"/>
    <x v="0"/>
    <x v="0"/>
    <s v="Helen Dean"/>
    <d v="2016-12-25T00:00:00"/>
    <x v="2"/>
    <n v="1"/>
    <n v="10"/>
    <n v="12.42"/>
    <n v="12.42"/>
    <n v="2.42"/>
    <x v="2"/>
    <s v="2016"/>
    <n v="42"/>
    <x v="1"/>
    <x v="5"/>
  </r>
  <r>
    <x v="2"/>
    <x v="0"/>
    <x v="0"/>
    <s v="Jason Black"/>
    <d v="2016-12-25T00:00:00"/>
    <x v="2"/>
    <n v="10"/>
    <n v="10"/>
    <n v="12.42"/>
    <n v="124.2"/>
    <n v="24.200000000000003"/>
    <x v="2"/>
    <s v="2016"/>
    <n v="42"/>
    <x v="0"/>
    <x v="5"/>
  </r>
  <r>
    <x v="1"/>
    <x v="2"/>
    <x v="0"/>
    <s v="Thomas Robinson"/>
    <d v="2016-12-25T00:00:00"/>
    <x v="2"/>
    <n v="6"/>
    <n v="10"/>
    <n v="12.42"/>
    <n v="74.52"/>
    <n v="14.519999999999996"/>
    <x v="2"/>
    <s v="2016"/>
    <n v="18"/>
    <x v="0"/>
    <x v="5"/>
  </r>
  <r>
    <x v="4"/>
    <x v="3"/>
    <x v="1"/>
    <s v="Judy Sanchez"/>
    <d v="2016-12-25T00:00:00"/>
    <x v="2"/>
    <n v="1"/>
    <n v="10"/>
    <n v="12.42"/>
    <n v="12.42"/>
    <n v="2.42"/>
    <x v="2"/>
    <s v="2016"/>
    <n v="34"/>
    <x v="1"/>
    <x v="5"/>
  </r>
  <r>
    <x v="2"/>
    <x v="0"/>
    <x v="0"/>
    <s v="Debra Allen"/>
    <d v="2016-12-25T00:00:00"/>
    <x v="1"/>
    <n v="5"/>
    <n v="15"/>
    <n v="16.32"/>
    <n v="81.599999999999994"/>
    <n v="6.5999999999999943"/>
    <x v="2"/>
    <s v="2016"/>
    <n v="27"/>
    <x v="1"/>
    <x v="5"/>
  </r>
  <r>
    <x v="0"/>
    <x v="0"/>
    <x v="0"/>
    <s v="Lori Collins"/>
    <d v="2016-12-25T00:00:00"/>
    <x v="3"/>
    <n v="9"/>
    <n v="15"/>
    <n v="17.829999999999998"/>
    <n v="160.46999999999997"/>
    <n v="25.46999999999997"/>
    <x v="2"/>
    <s v="2016"/>
    <n v="42"/>
    <x v="1"/>
    <x v="5"/>
  </r>
  <r>
    <x v="0"/>
    <x v="0"/>
    <x v="0"/>
    <s v="Christopher Oliver"/>
    <d v="2016-12-25T00:00:00"/>
    <x v="2"/>
    <n v="4"/>
    <n v="10"/>
    <n v="12.42"/>
    <n v="49.68"/>
    <n v="9.68"/>
    <x v="2"/>
    <s v="2016"/>
    <n v="40"/>
    <x v="1"/>
    <x v="5"/>
  </r>
  <r>
    <x v="3"/>
    <x v="3"/>
    <x v="1"/>
    <s v="Cheryl Morris"/>
    <d v="2016-12-25T00:00:00"/>
    <x v="3"/>
    <n v="8"/>
    <n v="15"/>
    <n v="17.829999999999998"/>
    <n v="142.63999999999999"/>
    <n v="22.639999999999986"/>
    <x v="2"/>
    <s v="2016"/>
    <n v="35"/>
    <x v="0"/>
    <x v="5"/>
  </r>
  <r>
    <x v="2"/>
    <x v="0"/>
    <x v="0"/>
    <s v="Antonio Mason"/>
    <d v="2016-12-25T00:00:00"/>
    <x v="0"/>
    <n v="10"/>
    <n v="45"/>
    <n v="53.35"/>
    <n v="533.5"/>
    <n v="83.5"/>
    <x v="2"/>
    <s v="2016"/>
    <n v="21"/>
    <x v="0"/>
    <x v="5"/>
  </r>
  <r>
    <x v="0"/>
    <x v="0"/>
    <x v="0"/>
    <s v="Frank Owens"/>
    <d v="2016-12-25T00:00:00"/>
    <x v="1"/>
    <n v="5"/>
    <n v="15"/>
    <n v="16.32"/>
    <n v="81.599999999999994"/>
    <n v="6.5999999999999943"/>
    <x v="2"/>
    <s v="2016"/>
    <n v="36"/>
    <x v="1"/>
    <x v="5"/>
  </r>
  <r>
    <x v="0"/>
    <x v="6"/>
    <x v="0"/>
    <s v="Scott Weaver"/>
    <d v="2016-12-25T00:00:00"/>
    <x v="2"/>
    <n v="2"/>
    <n v="10"/>
    <n v="12.42"/>
    <n v="24.84"/>
    <n v="4.84"/>
    <x v="2"/>
    <s v="2016"/>
    <n v="40"/>
    <x v="0"/>
    <x v="5"/>
  </r>
  <r>
    <x v="2"/>
    <x v="2"/>
    <x v="0"/>
    <s v="Craig Collins"/>
    <d v="2016-12-25T00:00:00"/>
    <x v="2"/>
    <n v="3"/>
    <n v="10"/>
    <n v="12.42"/>
    <n v="37.26"/>
    <n v="7.259999999999998"/>
    <x v="2"/>
    <s v="2016"/>
    <n v="23"/>
    <x v="1"/>
    <x v="5"/>
  </r>
  <r>
    <x v="3"/>
    <x v="3"/>
    <x v="1"/>
    <s v="Christine Jacobs"/>
    <d v="2016-12-25T00:00:00"/>
    <x v="0"/>
    <n v="3"/>
    <n v="45"/>
    <n v="53.35"/>
    <n v="160.05000000000001"/>
    <n v="25.050000000000011"/>
    <x v="2"/>
    <s v="2016"/>
    <n v="31"/>
    <x v="0"/>
    <x v="5"/>
  </r>
  <r>
    <x v="0"/>
    <x v="1"/>
    <x v="0"/>
    <s v="Edward Wells"/>
    <d v="2016-12-25T00:00:00"/>
    <x v="2"/>
    <n v="6"/>
    <n v="10"/>
    <n v="12.42"/>
    <n v="74.52"/>
    <n v="14.519999999999996"/>
    <x v="2"/>
    <s v="2016"/>
    <n v="20"/>
    <x v="1"/>
    <x v="5"/>
  </r>
  <r>
    <x v="4"/>
    <x v="3"/>
    <x v="1"/>
    <s v="Joan Austin"/>
    <d v="2016-12-25T00:00:00"/>
    <x v="3"/>
    <n v="7"/>
    <n v="15"/>
    <n v="17.829999999999998"/>
    <n v="124.80999999999999"/>
    <n v="19.809999999999988"/>
    <x v="2"/>
    <s v="2016"/>
    <n v="17"/>
    <x v="0"/>
    <x v="5"/>
  </r>
  <r>
    <x v="4"/>
    <x v="3"/>
    <x v="1"/>
    <s v="Phillip Mills"/>
    <d v="2016-12-25T00:00:00"/>
    <x v="3"/>
    <n v="5"/>
    <n v="15"/>
    <n v="17.829999999999998"/>
    <n v="89.149999999999991"/>
    <n v="14.149999999999991"/>
    <x v="2"/>
    <s v="2016"/>
    <n v="44"/>
    <x v="0"/>
    <x v="5"/>
  </r>
  <r>
    <x v="0"/>
    <x v="2"/>
    <x v="0"/>
    <s v="Jason Patterson"/>
    <d v="2016-12-25T00:00:00"/>
    <x v="2"/>
    <n v="5"/>
    <n v="10"/>
    <n v="12.42"/>
    <n v="62.1"/>
    <n v="12.100000000000001"/>
    <x v="2"/>
    <s v="2016"/>
    <n v="28"/>
    <x v="1"/>
    <x v="5"/>
  </r>
  <r>
    <x v="4"/>
    <x v="3"/>
    <x v="1"/>
    <s v="Craig Reyes"/>
    <d v="2016-12-25T00:00:00"/>
    <x v="1"/>
    <n v="5"/>
    <n v="15"/>
    <n v="16.32"/>
    <n v="81.599999999999994"/>
    <n v="6.5999999999999943"/>
    <x v="2"/>
    <s v="2016"/>
    <n v="25"/>
    <x v="0"/>
    <x v="5"/>
  </r>
  <r>
    <x v="0"/>
    <x v="0"/>
    <x v="0"/>
    <s v="Carlos Greene"/>
    <d v="2016-12-25T00:00:00"/>
    <x v="0"/>
    <n v="10"/>
    <n v="45"/>
    <n v="53.35"/>
    <n v="533.5"/>
    <n v="83.5"/>
    <x v="2"/>
    <s v="2016"/>
    <n v="41"/>
    <x v="1"/>
    <x v="5"/>
  </r>
  <r>
    <x v="3"/>
    <x v="7"/>
    <x v="1"/>
    <s v="Laura Mcdonald"/>
    <d v="2016-12-25T00:00:00"/>
    <x v="2"/>
    <n v="4"/>
    <n v="10"/>
    <n v="12.42"/>
    <n v="49.68"/>
    <n v="9.68"/>
    <x v="2"/>
    <s v="2016"/>
    <n v="41"/>
    <x v="1"/>
    <x v="5"/>
  </r>
  <r>
    <x v="3"/>
    <x v="5"/>
    <x v="1"/>
    <s v="Harry Torres"/>
    <d v="2016-12-26T00:00:00"/>
    <x v="3"/>
    <n v="3"/>
    <n v="15"/>
    <n v="17.829999999999998"/>
    <n v="53.489999999999995"/>
    <n v="8.4899999999999949"/>
    <x v="2"/>
    <s v="2016"/>
    <n v="33"/>
    <x v="0"/>
    <x v="6"/>
  </r>
  <r>
    <x v="3"/>
    <x v="5"/>
    <x v="1"/>
    <s v="Ann Hall"/>
    <d v="2016-12-26T00:00:00"/>
    <x v="2"/>
    <n v="10"/>
    <n v="10"/>
    <n v="12.42"/>
    <n v="124.2"/>
    <n v="24.200000000000003"/>
    <x v="2"/>
    <s v="2016"/>
    <n v="19"/>
    <x v="1"/>
    <x v="6"/>
  </r>
  <r>
    <x v="2"/>
    <x v="6"/>
    <x v="0"/>
    <s v="Marilyn Perry"/>
    <d v="2016-12-26T00:00:00"/>
    <x v="3"/>
    <n v="6"/>
    <n v="15"/>
    <n v="17.829999999999998"/>
    <n v="106.97999999999999"/>
    <n v="16.97999999999999"/>
    <x v="2"/>
    <s v="2016"/>
    <n v="27"/>
    <x v="1"/>
    <x v="6"/>
  </r>
  <r>
    <x v="0"/>
    <x v="0"/>
    <x v="0"/>
    <s v="Jennifer Black"/>
    <d v="2016-12-26T00:00:00"/>
    <x v="3"/>
    <n v="2"/>
    <n v="15"/>
    <n v="17.829999999999998"/>
    <n v="35.659999999999997"/>
    <n v="5.6599999999999966"/>
    <x v="2"/>
    <s v="2016"/>
    <n v="18"/>
    <x v="1"/>
    <x v="6"/>
  </r>
  <r>
    <x v="0"/>
    <x v="0"/>
    <x v="0"/>
    <s v="Louise Frazier"/>
    <d v="2016-12-26T00:00:00"/>
    <x v="2"/>
    <n v="2"/>
    <n v="10"/>
    <n v="12.42"/>
    <n v="24.84"/>
    <n v="4.84"/>
    <x v="2"/>
    <s v="2016"/>
    <n v="36"/>
    <x v="0"/>
    <x v="6"/>
  </r>
  <r>
    <x v="0"/>
    <x v="0"/>
    <x v="0"/>
    <s v="Tina Jones"/>
    <d v="2016-12-26T00:00:00"/>
    <x v="2"/>
    <n v="6"/>
    <n v="10"/>
    <n v="12.42"/>
    <n v="74.52"/>
    <n v="14.519999999999996"/>
    <x v="2"/>
    <s v="2016"/>
    <n v="30"/>
    <x v="0"/>
    <x v="6"/>
  </r>
  <r>
    <x v="3"/>
    <x v="5"/>
    <x v="1"/>
    <s v="Steven Stewart"/>
    <d v="2016-12-26T00:00:00"/>
    <x v="0"/>
    <n v="3"/>
    <n v="45"/>
    <n v="53.35"/>
    <n v="160.05000000000001"/>
    <n v="25.050000000000011"/>
    <x v="2"/>
    <s v="2016"/>
    <n v="39"/>
    <x v="0"/>
    <x v="6"/>
  </r>
  <r>
    <x v="3"/>
    <x v="3"/>
    <x v="1"/>
    <s v="Jean Stephens"/>
    <d v="2016-12-26T00:00:00"/>
    <x v="3"/>
    <n v="8"/>
    <n v="15"/>
    <n v="17.829999999999998"/>
    <n v="142.63999999999999"/>
    <n v="22.639999999999986"/>
    <x v="2"/>
    <s v="2016"/>
    <n v="19"/>
    <x v="1"/>
    <x v="6"/>
  </r>
  <r>
    <x v="0"/>
    <x v="1"/>
    <x v="0"/>
    <s v="Cheryl Howard"/>
    <d v="2016-12-26T00:00:00"/>
    <x v="2"/>
    <n v="9"/>
    <n v="10"/>
    <n v="12.42"/>
    <n v="111.78"/>
    <n v="21.78"/>
    <x v="2"/>
    <s v="2016"/>
    <n v="35"/>
    <x v="1"/>
    <x v="6"/>
  </r>
  <r>
    <x v="0"/>
    <x v="1"/>
    <x v="0"/>
    <s v="Rebecca Williams"/>
    <d v="2016-12-26T00:00:00"/>
    <x v="0"/>
    <n v="9"/>
    <n v="45"/>
    <n v="53.35"/>
    <n v="480.15000000000003"/>
    <n v="75.150000000000034"/>
    <x v="2"/>
    <s v="2016"/>
    <n v="22"/>
    <x v="1"/>
    <x v="6"/>
  </r>
  <r>
    <x v="3"/>
    <x v="5"/>
    <x v="1"/>
    <s v="Deborah Gilbert"/>
    <d v="2016-12-26T00:00:00"/>
    <x v="3"/>
    <n v="7"/>
    <n v="15"/>
    <n v="17.829999999999998"/>
    <n v="124.80999999999999"/>
    <n v="19.809999999999988"/>
    <x v="2"/>
    <s v="2016"/>
    <n v="39"/>
    <x v="1"/>
    <x v="6"/>
  </r>
  <r>
    <x v="0"/>
    <x v="0"/>
    <x v="0"/>
    <s v="Jessica Lewis"/>
    <d v="2016-12-26T00:00:00"/>
    <x v="0"/>
    <n v="1"/>
    <n v="45"/>
    <n v="53.35"/>
    <n v="53.35"/>
    <n v="8.3500000000000014"/>
    <x v="2"/>
    <s v="2016"/>
    <n v="25"/>
    <x v="0"/>
    <x v="6"/>
  </r>
  <r>
    <x v="4"/>
    <x v="5"/>
    <x v="1"/>
    <s v="Kathy Porter"/>
    <d v="2016-12-26T00:00:00"/>
    <x v="0"/>
    <n v="6"/>
    <n v="45"/>
    <n v="53.35"/>
    <n v="320.10000000000002"/>
    <n v="50.100000000000023"/>
    <x v="2"/>
    <s v="2016"/>
    <n v="34"/>
    <x v="1"/>
    <x v="6"/>
  </r>
  <r>
    <x v="0"/>
    <x v="0"/>
    <x v="0"/>
    <s v="Ronald Kim"/>
    <d v="2016-12-26T00:00:00"/>
    <x v="1"/>
    <n v="1"/>
    <n v="15"/>
    <n v="16.32"/>
    <n v="16.32"/>
    <n v="1.3200000000000003"/>
    <x v="2"/>
    <s v="2016"/>
    <n v="35"/>
    <x v="0"/>
    <x v="6"/>
  </r>
  <r>
    <x v="4"/>
    <x v="5"/>
    <x v="1"/>
    <s v="Deborah Gilbert"/>
    <d v="2016-12-26T00:00:00"/>
    <x v="3"/>
    <n v="5"/>
    <n v="15"/>
    <n v="17.829999999999998"/>
    <n v="89.149999999999991"/>
    <n v="14.149999999999991"/>
    <x v="2"/>
    <s v="2016"/>
    <n v="35"/>
    <x v="0"/>
    <x v="6"/>
  </r>
  <r>
    <x v="2"/>
    <x v="1"/>
    <x v="0"/>
    <s v="Ruth Fields"/>
    <d v="2016-12-26T00:00:00"/>
    <x v="2"/>
    <n v="6"/>
    <n v="10"/>
    <n v="12.42"/>
    <n v="74.52"/>
    <n v="14.519999999999996"/>
    <x v="2"/>
    <s v="2016"/>
    <n v="32"/>
    <x v="1"/>
    <x v="6"/>
  </r>
  <r>
    <x v="3"/>
    <x v="4"/>
    <x v="1"/>
    <s v="Cynthia Matthews"/>
    <d v="2016-12-26T00:00:00"/>
    <x v="2"/>
    <n v="10"/>
    <n v="10"/>
    <n v="12.42"/>
    <n v="124.2"/>
    <n v="24.200000000000003"/>
    <x v="2"/>
    <s v="2016"/>
    <n v="19"/>
    <x v="1"/>
    <x v="6"/>
  </r>
  <r>
    <x v="3"/>
    <x v="3"/>
    <x v="1"/>
    <s v="Emily Matthews"/>
    <d v="2016-12-26T00:00:00"/>
    <x v="1"/>
    <n v="5"/>
    <n v="15"/>
    <n v="16.32"/>
    <n v="81.599999999999994"/>
    <n v="6.5999999999999943"/>
    <x v="2"/>
    <s v="2016"/>
    <n v="17"/>
    <x v="0"/>
    <x v="6"/>
  </r>
  <r>
    <x v="1"/>
    <x v="1"/>
    <x v="0"/>
    <s v="Ernest Bishop"/>
    <d v="2016-12-26T00:00:00"/>
    <x v="2"/>
    <n v="7"/>
    <n v="10"/>
    <n v="12.42"/>
    <n v="86.94"/>
    <n v="16.939999999999998"/>
    <x v="2"/>
    <s v="2016"/>
    <n v="22"/>
    <x v="0"/>
    <x v="6"/>
  </r>
  <r>
    <x v="4"/>
    <x v="4"/>
    <x v="1"/>
    <s v="Craig Brooks"/>
    <d v="2016-12-26T00:00:00"/>
    <x v="1"/>
    <n v="4"/>
    <n v="15"/>
    <n v="16.32"/>
    <n v="65.28"/>
    <n v="5.2800000000000011"/>
    <x v="2"/>
    <s v="2016"/>
    <n v="33"/>
    <x v="0"/>
    <x v="6"/>
  </r>
  <r>
    <x v="3"/>
    <x v="3"/>
    <x v="1"/>
    <s v="George Hill"/>
    <d v="2016-12-26T00:00:00"/>
    <x v="0"/>
    <n v="8"/>
    <n v="45"/>
    <n v="53.35"/>
    <n v="426.8"/>
    <n v="66.800000000000011"/>
    <x v="2"/>
    <s v="2016"/>
    <n v="40"/>
    <x v="0"/>
    <x v="6"/>
  </r>
  <r>
    <x v="1"/>
    <x v="0"/>
    <x v="0"/>
    <s v="Richard Walker"/>
    <d v="2016-12-26T00:00:00"/>
    <x v="2"/>
    <n v="7"/>
    <n v="10"/>
    <n v="12.42"/>
    <n v="86.94"/>
    <n v="16.939999999999998"/>
    <x v="2"/>
    <s v="2016"/>
    <n v="27"/>
    <x v="0"/>
    <x v="6"/>
  </r>
  <r>
    <x v="3"/>
    <x v="7"/>
    <x v="1"/>
    <s v="Sarah Harrison"/>
    <d v="2016-12-26T00:00:00"/>
    <x v="1"/>
    <n v="9"/>
    <n v="15"/>
    <n v="16.32"/>
    <n v="146.88"/>
    <n v="11.879999999999995"/>
    <x v="2"/>
    <s v="2016"/>
    <n v="39"/>
    <x v="1"/>
    <x v="6"/>
  </r>
  <r>
    <x v="4"/>
    <x v="3"/>
    <x v="1"/>
    <s v="Denise Henry"/>
    <d v="2016-12-26T00:00:00"/>
    <x v="3"/>
    <n v="4"/>
    <n v="15"/>
    <n v="17.829999999999998"/>
    <n v="71.319999999999993"/>
    <n v="11.319999999999993"/>
    <x v="2"/>
    <s v="2016"/>
    <n v="30"/>
    <x v="1"/>
    <x v="6"/>
  </r>
  <r>
    <x v="2"/>
    <x v="6"/>
    <x v="0"/>
    <s v="Alan Dean"/>
    <d v="2016-12-26T00:00:00"/>
    <x v="1"/>
    <n v="2"/>
    <n v="15"/>
    <n v="16.32"/>
    <n v="32.64"/>
    <n v="2.6400000000000006"/>
    <x v="2"/>
    <s v="2016"/>
    <n v="30"/>
    <x v="1"/>
    <x v="6"/>
  </r>
  <r>
    <x v="0"/>
    <x v="0"/>
    <x v="0"/>
    <s v="Kimberly Adams"/>
    <d v="2016-12-26T00:00:00"/>
    <x v="3"/>
    <n v="2"/>
    <n v="15"/>
    <n v="17.829999999999998"/>
    <n v="35.659999999999997"/>
    <n v="5.6599999999999966"/>
    <x v="2"/>
    <s v="2016"/>
    <n v="23"/>
    <x v="0"/>
    <x v="6"/>
  </r>
  <r>
    <x v="4"/>
    <x v="4"/>
    <x v="1"/>
    <s v="Ruby Taylor"/>
    <d v="2016-12-26T00:00:00"/>
    <x v="2"/>
    <n v="6"/>
    <n v="10"/>
    <n v="12.42"/>
    <n v="74.52"/>
    <n v="14.519999999999996"/>
    <x v="2"/>
    <s v="2016"/>
    <n v="40"/>
    <x v="0"/>
    <x v="6"/>
  </r>
  <r>
    <x v="0"/>
    <x v="6"/>
    <x v="0"/>
    <s v="Alan Dean"/>
    <d v="2016-12-26T00:00:00"/>
    <x v="1"/>
    <n v="10"/>
    <n v="15"/>
    <n v="16.32"/>
    <n v="163.19999999999999"/>
    <n v="13.199999999999989"/>
    <x v="2"/>
    <s v="2016"/>
    <n v="42"/>
    <x v="0"/>
    <x v="6"/>
  </r>
  <r>
    <x v="1"/>
    <x v="1"/>
    <x v="0"/>
    <s v="Bonnie Shaw"/>
    <d v="2016-12-26T00:00:00"/>
    <x v="3"/>
    <n v="9"/>
    <n v="15"/>
    <n v="17.829999999999998"/>
    <n v="160.46999999999997"/>
    <n v="25.46999999999997"/>
    <x v="2"/>
    <s v="2016"/>
    <n v="26"/>
    <x v="1"/>
    <x v="6"/>
  </r>
  <r>
    <x v="2"/>
    <x v="0"/>
    <x v="0"/>
    <s v="Jerry Pierce"/>
    <d v="2016-12-26T00:00:00"/>
    <x v="2"/>
    <n v="4"/>
    <n v="10"/>
    <n v="12.42"/>
    <n v="49.68"/>
    <n v="9.68"/>
    <x v="2"/>
    <s v="2016"/>
    <n v="21"/>
    <x v="0"/>
    <x v="6"/>
  </r>
  <r>
    <x v="3"/>
    <x v="5"/>
    <x v="1"/>
    <s v="Kelly Wagner"/>
    <d v="2016-12-26T00:00:00"/>
    <x v="2"/>
    <n v="5"/>
    <n v="10"/>
    <n v="12.42"/>
    <n v="62.1"/>
    <n v="12.100000000000001"/>
    <x v="2"/>
    <s v="2016"/>
    <n v="34"/>
    <x v="0"/>
    <x v="6"/>
  </r>
  <r>
    <x v="4"/>
    <x v="5"/>
    <x v="1"/>
    <s v="Mary Stevens"/>
    <d v="2016-12-26T00:00:00"/>
    <x v="2"/>
    <n v="4"/>
    <n v="10"/>
    <n v="12.42"/>
    <n v="49.68"/>
    <n v="9.68"/>
    <x v="2"/>
    <s v="2016"/>
    <n v="31"/>
    <x v="1"/>
    <x v="6"/>
  </r>
  <r>
    <x v="3"/>
    <x v="4"/>
    <x v="1"/>
    <s v="Jean Griffin"/>
    <d v="2016-12-26T00:00:00"/>
    <x v="2"/>
    <n v="4"/>
    <n v="10"/>
    <n v="12.42"/>
    <n v="49.68"/>
    <n v="9.68"/>
    <x v="2"/>
    <s v="2016"/>
    <n v="41"/>
    <x v="0"/>
    <x v="6"/>
  </r>
  <r>
    <x v="0"/>
    <x v="2"/>
    <x v="0"/>
    <s v="Brandon King"/>
    <d v="2016-12-27T00:00:00"/>
    <x v="2"/>
    <n v="9"/>
    <n v="10"/>
    <n v="12.42"/>
    <n v="111.78"/>
    <n v="21.78"/>
    <x v="2"/>
    <s v="2016"/>
    <n v="25"/>
    <x v="0"/>
    <x v="0"/>
  </r>
  <r>
    <x v="3"/>
    <x v="3"/>
    <x v="1"/>
    <s v="Harry Hanson"/>
    <d v="2016-12-27T00:00:00"/>
    <x v="2"/>
    <n v="2"/>
    <n v="10"/>
    <n v="12.42"/>
    <n v="24.84"/>
    <n v="4.84"/>
    <x v="2"/>
    <s v="2016"/>
    <n v="30"/>
    <x v="1"/>
    <x v="0"/>
  </r>
  <r>
    <x v="2"/>
    <x v="2"/>
    <x v="0"/>
    <s v="Beverly Hamilton"/>
    <d v="2016-12-27T00:00:00"/>
    <x v="2"/>
    <n v="10"/>
    <n v="10"/>
    <n v="12.42"/>
    <n v="124.2"/>
    <n v="24.200000000000003"/>
    <x v="2"/>
    <s v="2016"/>
    <n v="35"/>
    <x v="1"/>
    <x v="0"/>
  </r>
  <r>
    <x v="2"/>
    <x v="2"/>
    <x v="0"/>
    <s v="Roger Andrews"/>
    <d v="2016-12-27T00:00:00"/>
    <x v="2"/>
    <n v="1"/>
    <n v="10"/>
    <n v="12.42"/>
    <n v="12.42"/>
    <n v="2.42"/>
    <x v="2"/>
    <s v="2016"/>
    <n v="26"/>
    <x v="1"/>
    <x v="0"/>
  </r>
  <r>
    <x v="3"/>
    <x v="3"/>
    <x v="1"/>
    <s v="Arthur Green"/>
    <d v="2016-12-27T00:00:00"/>
    <x v="1"/>
    <n v="4"/>
    <n v="15"/>
    <n v="16.32"/>
    <n v="65.28"/>
    <n v="5.2800000000000011"/>
    <x v="2"/>
    <s v="2016"/>
    <n v="21"/>
    <x v="0"/>
    <x v="0"/>
  </r>
  <r>
    <x v="3"/>
    <x v="5"/>
    <x v="1"/>
    <s v="Judy Lopez"/>
    <d v="2016-12-27T00:00:00"/>
    <x v="2"/>
    <n v="2"/>
    <n v="10"/>
    <n v="12.42"/>
    <n v="24.84"/>
    <n v="4.84"/>
    <x v="2"/>
    <s v="2016"/>
    <n v="19"/>
    <x v="1"/>
    <x v="0"/>
  </r>
  <r>
    <x v="0"/>
    <x v="0"/>
    <x v="0"/>
    <s v="Chris Gilbert"/>
    <d v="2016-12-27T00:00:00"/>
    <x v="2"/>
    <n v="10"/>
    <n v="10"/>
    <n v="12.42"/>
    <n v="124.2"/>
    <n v="24.200000000000003"/>
    <x v="2"/>
    <s v="2016"/>
    <n v="35"/>
    <x v="0"/>
    <x v="0"/>
  </r>
  <r>
    <x v="0"/>
    <x v="0"/>
    <x v="0"/>
    <s v="Arthur Austin"/>
    <d v="2016-12-27T00:00:00"/>
    <x v="2"/>
    <n v="8"/>
    <n v="10"/>
    <n v="12.42"/>
    <n v="99.36"/>
    <n v="19.36"/>
    <x v="2"/>
    <s v="2016"/>
    <n v="28"/>
    <x v="0"/>
    <x v="0"/>
  </r>
  <r>
    <x v="0"/>
    <x v="2"/>
    <x v="0"/>
    <s v="Heather Lawrence"/>
    <d v="2016-12-27T00:00:00"/>
    <x v="1"/>
    <n v="6"/>
    <n v="15"/>
    <n v="16.32"/>
    <n v="97.92"/>
    <n v="7.9200000000000017"/>
    <x v="2"/>
    <s v="2016"/>
    <n v="43"/>
    <x v="1"/>
    <x v="0"/>
  </r>
  <r>
    <x v="4"/>
    <x v="7"/>
    <x v="1"/>
    <s v="Craig Lewis"/>
    <d v="2016-12-27T00:00:00"/>
    <x v="1"/>
    <n v="4"/>
    <n v="15"/>
    <n v="16.32"/>
    <n v="65.28"/>
    <n v="5.2800000000000011"/>
    <x v="2"/>
    <s v="2016"/>
    <n v="32"/>
    <x v="0"/>
    <x v="0"/>
  </r>
  <r>
    <x v="2"/>
    <x v="6"/>
    <x v="0"/>
    <s v="Scott Weaver"/>
    <d v="2016-12-27T00:00:00"/>
    <x v="2"/>
    <n v="2"/>
    <n v="10"/>
    <n v="12.42"/>
    <n v="24.84"/>
    <n v="4.84"/>
    <x v="2"/>
    <s v="2016"/>
    <n v="23"/>
    <x v="0"/>
    <x v="0"/>
  </r>
  <r>
    <x v="2"/>
    <x v="0"/>
    <x v="0"/>
    <s v="Christina Oliver"/>
    <d v="2016-12-27T00:00:00"/>
    <x v="2"/>
    <n v="6"/>
    <n v="10"/>
    <n v="12.42"/>
    <n v="74.52"/>
    <n v="14.519999999999996"/>
    <x v="2"/>
    <s v="2016"/>
    <n v="30"/>
    <x v="1"/>
    <x v="0"/>
  </r>
  <r>
    <x v="4"/>
    <x v="5"/>
    <x v="1"/>
    <s v="Martha Bell"/>
    <d v="2016-12-27T00:00:00"/>
    <x v="2"/>
    <n v="5"/>
    <n v="10"/>
    <n v="12.42"/>
    <n v="62.1"/>
    <n v="12.100000000000001"/>
    <x v="2"/>
    <s v="2016"/>
    <n v="20"/>
    <x v="1"/>
    <x v="0"/>
  </r>
  <r>
    <x v="4"/>
    <x v="3"/>
    <x v="1"/>
    <s v="Annie Jenkins"/>
    <d v="2016-12-27T00:00:00"/>
    <x v="2"/>
    <n v="2"/>
    <n v="10"/>
    <n v="12.42"/>
    <n v="24.84"/>
    <n v="4.84"/>
    <x v="2"/>
    <s v="2016"/>
    <n v="38"/>
    <x v="0"/>
    <x v="0"/>
  </r>
  <r>
    <x v="1"/>
    <x v="1"/>
    <x v="0"/>
    <s v="Ruth Fields"/>
    <d v="2016-12-27T00:00:00"/>
    <x v="2"/>
    <n v="6"/>
    <n v="10"/>
    <n v="12.42"/>
    <n v="74.52"/>
    <n v="14.519999999999996"/>
    <x v="2"/>
    <s v="2016"/>
    <n v="21"/>
    <x v="1"/>
    <x v="0"/>
  </r>
  <r>
    <x v="0"/>
    <x v="1"/>
    <x v="0"/>
    <s v="Bonnie Shaw"/>
    <d v="2016-12-27T00:00:00"/>
    <x v="2"/>
    <n v="6"/>
    <n v="10"/>
    <n v="12.42"/>
    <n v="74.52"/>
    <n v="14.519999999999996"/>
    <x v="2"/>
    <s v="2016"/>
    <n v="25"/>
    <x v="1"/>
    <x v="0"/>
  </r>
  <r>
    <x v="3"/>
    <x v="7"/>
    <x v="1"/>
    <s v="Craig Lewis"/>
    <d v="2016-12-27T00:00:00"/>
    <x v="0"/>
    <n v="3"/>
    <n v="45"/>
    <n v="53.35"/>
    <n v="160.05000000000001"/>
    <n v="25.050000000000011"/>
    <x v="2"/>
    <s v="2016"/>
    <n v="31"/>
    <x v="0"/>
    <x v="0"/>
  </r>
  <r>
    <x v="0"/>
    <x v="1"/>
    <x v="0"/>
    <s v="Debra Barnes"/>
    <d v="2016-12-27T00:00:00"/>
    <x v="2"/>
    <n v="8"/>
    <n v="10"/>
    <n v="12.42"/>
    <n v="99.36"/>
    <n v="19.36"/>
    <x v="2"/>
    <s v="2016"/>
    <n v="31"/>
    <x v="0"/>
    <x v="0"/>
  </r>
  <r>
    <x v="0"/>
    <x v="2"/>
    <x v="0"/>
    <s v="Steven Kelly"/>
    <d v="2016-12-27T00:00:00"/>
    <x v="3"/>
    <n v="3"/>
    <n v="15"/>
    <n v="17.829999999999998"/>
    <n v="53.489999999999995"/>
    <n v="8.4899999999999949"/>
    <x v="2"/>
    <s v="2016"/>
    <n v="25"/>
    <x v="1"/>
    <x v="0"/>
  </r>
  <r>
    <x v="0"/>
    <x v="0"/>
    <x v="0"/>
    <s v="Eric Stanley"/>
    <d v="2016-12-27T00:00:00"/>
    <x v="0"/>
    <n v="7"/>
    <n v="45"/>
    <n v="53.35"/>
    <n v="373.45"/>
    <n v="58.449999999999989"/>
    <x v="2"/>
    <s v="2016"/>
    <n v="34"/>
    <x v="1"/>
    <x v="0"/>
  </r>
  <r>
    <x v="4"/>
    <x v="5"/>
    <x v="1"/>
    <s v="Timothy Gonzales"/>
    <d v="2016-12-28T00:00:00"/>
    <x v="0"/>
    <n v="7"/>
    <n v="45"/>
    <n v="53.35"/>
    <n v="373.45"/>
    <n v="58.449999999999989"/>
    <x v="2"/>
    <s v="2016"/>
    <n v="29"/>
    <x v="1"/>
    <x v="0"/>
  </r>
  <r>
    <x v="3"/>
    <x v="4"/>
    <x v="1"/>
    <s v="Raymond Matthews"/>
    <d v="2016-12-28T00:00:00"/>
    <x v="0"/>
    <n v="5"/>
    <n v="45"/>
    <n v="53.35"/>
    <n v="266.75"/>
    <n v="41.75"/>
    <x v="2"/>
    <s v="2016"/>
    <n v="27"/>
    <x v="0"/>
    <x v="0"/>
  </r>
  <r>
    <x v="2"/>
    <x v="0"/>
    <x v="0"/>
    <s v="Jennifer Black"/>
    <d v="2016-12-28T00:00:00"/>
    <x v="3"/>
    <n v="5"/>
    <n v="15"/>
    <n v="17.829999999999998"/>
    <n v="89.149999999999991"/>
    <n v="14.149999999999991"/>
    <x v="2"/>
    <s v="2016"/>
    <n v="19"/>
    <x v="0"/>
    <x v="0"/>
  </r>
  <r>
    <x v="4"/>
    <x v="4"/>
    <x v="1"/>
    <s v="Billy Scott"/>
    <d v="2016-12-28T00:00:00"/>
    <x v="2"/>
    <n v="2"/>
    <n v="10"/>
    <n v="12.42"/>
    <n v="24.84"/>
    <n v="4.84"/>
    <x v="2"/>
    <s v="2016"/>
    <n v="32"/>
    <x v="1"/>
    <x v="0"/>
  </r>
  <r>
    <x v="4"/>
    <x v="4"/>
    <x v="1"/>
    <s v="Jean Griffin"/>
    <d v="2016-12-28T00:00:00"/>
    <x v="0"/>
    <n v="2"/>
    <n v="45"/>
    <n v="53.35"/>
    <n v="106.7"/>
    <n v="16.700000000000003"/>
    <x v="2"/>
    <s v="2016"/>
    <n v="44"/>
    <x v="0"/>
    <x v="0"/>
  </r>
  <r>
    <x v="3"/>
    <x v="3"/>
    <x v="1"/>
    <s v="Jason Berry"/>
    <d v="2016-12-28T00:00:00"/>
    <x v="3"/>
    <n v="1"/>
    <n v="15"/>
    <n v="17.829999999999998"/>
    <n v="17.829999999999998"/>
    <n v="2.8299999999999983"/>
    <x v="2"/>
    <s v="2016"/>
    <n v="26"/>
    <x v="0"/>
    <x v="0"/>
  </r>
  <r>
    <x v="2"/>
    <x v="0"/>
    <x v="0"/>
    <s v="Phyllis Johnston"/>
    <d v="2016-12-28T00:00:00"/>
    <x v="0"/>
    <n v="3"/>
    <n v="45"/>
    <n v="53.35"/>
    <n v="160.05000000000001"/>
    <n v="25.050000000000011"/>
    <x v="2"/>
    <s v="2016"/>
    <n v="29"/>
    <x v="1"/>
    <x v="0"/>
  </r>
  <r>
    <x v="3"/>
    <x v="5"/>
    <x v="1"/>
    <s v="Sandra Bowman"/>
    <d v="2016-12-28T00:00:00"/>
    <x v="0"/>
    <n v="5"/>
    <n v="45"/>
    <n v="53.35"/>
    <n v="266.75"/>
    <n v="41.75"/>
    <x v="2"/>
    <s v="2016"/>
    <n v="24"/>
    <x v="1"/>
    <x v="0"/>
  </r>
  <r>
    <x v="0"/>
    <x v="2"/>
    <x v="0"/>
    <s v="Matthew Smith"/>
    <d v="2016-12-28T00:00:00"/>
    <x v="3"/>
    <n v="5"/>
    <n v="15"/>
    <n v="17.829999999999998"/>
    <n v="89.149999999999991"/>
    <n v="14.149999999999991"/>
    <x v="2"/>
    <s v="2016"/>
    <n v="22"/>
    <x v="1"/>
    <x v="0"/>
  </r>
  <r>
    <x v="3"/>
    <x v="3"/>
    <x v="1"/>
    <s v="Angela Sullivan"/>
    <d v="2016-12-28T00:00:00"/>
    <x v="0"/>
    <n v="7"/>
    <n v="45"/>
    <n v="53.35"/>
    <n v="373.45"/>
    <n v="58.449999999999989"/>
    <x v="2"/>
    <s v="2016"/>
    <n v="35"/>
    <x v="0"/>
    <x v="0"/>
  </r>
  <r>
    <x v="3"/>
    <x v="4"/>
    <x v="1"/>
    <s v="Raymond Matthews"/>
    <d v="2016-12-28T00:00:00"/>
    <x v="2"/>
    <n v="8"/>
    <n v="10"/>
    <n v="12.42"/>
    <n v="99.36"/>
    <n v="19.36"/>
    <x v="2"/>
    <s v="2016"/>
    <n v="29"/>
    <x v="1"/>
    <x v="0"/>
  </r>
  <r>
    <x v="0"/>
    <x v="0"/>
    <x v="0"/>
    <s v="Carl Rice"/>
    <d v="2016-12-28T00:00:00"/>
    <x v="3"/>
    <n v="1"/>
    <n v="15"/>
    <n v="17.829999999999998"/>
    <n v="17.829999999999998"/>
    <n v="2.8299999999999983"/>
    <x v="2"/>
    <s v="2016"/>
    <n v="36"/>
    <x v="0"/>
    <x v="0"/>
  </r>
  <r>
    <x v="3"/>
    <x v="4"/>
    <x v="1"/>
    <s v="Kelly Gomez"/>
    <d v="2016-12-28T00:00:00"/>
    <x v="2"/>
    <n v="2"/>
    <n v="10"/>
    <n v="12.42"/>
    <n v="24.84"/>
    <n v="4.84"/>
    <x v="2"/>
    <s v="2016"/>
    <n v="36"/>
    <x v="1"/>
    <x v="0"/>
  </r>
  <r>
    <x v="2"/>
    <x v="0"/>
    <x v="0"/>
    <s v="Randy Burton"/>
    <d v="2016-12-28T00:00:00"/>
    <x v="3"/>
    <n v="5"/>
    <n v="15"/>
    <n v="17.829999999999998"/>
    <n v="89.149999999999991"/>
    <n v="14.149999999999991"/>
    <x v="2"/>
    <s v="2016"/>
    <n v="40"/>
    <x v="1"/>
    <x v="0"/>
  </r>
  <r>
    <x v="3"/>
    <x v="3"/>
    <x v="1"/>
    <s v="Annie Jenkins"/>
    <d v="2016-12-28T00:00:00"/>
    <x v="2"/>
    <n v="4"/>
    <n v="10"/>
    <n v="12.42"/>
    <n v="49.68"/>
    <n v="9.68"/>
    <x v="2"/>
    <s v="2016"/>
    <n v="34"/>
    <x v="0"/>
    <x v="0"/>
  </r>
  <r>
    <x v="3"/>
    <x v="3"/>
    <x v="1"/>
    <s v="Annie Jenkins"/>
    <d v="2016-12-28T00:00:00"/>
    <x v="2"/>
    <n v="7"/>
    <n v="10"/>
    <n v="12.42"/>
    <n v="86.94"/>
    <n v="16.939999999999998"/>
    <x v="2"/>
    <s v="2016"/>
    <n v="32"/>
    <x v="1"/>
    <x v="0"/>
  </r>
  <r>
    <x v="4"/>
    <x v="5"/>
    <x v="1"/>
    <s v="Helen Diaz"/>
    <d v="2016-12-28T00:00:00"/>
    <x v="2"/>
    <n v="4"/>
    <n v="10"/>
    <n v="12.42"/>
    <n v="49.68"/>
    <n v="9.68"/>
    <x v="2"/>
    <s v="2016"/>
    <n v="35"/>
    <x v="1"/>
    <x v="0"/>
  </r>
  <r>
    <x v="2"/>
    <x v="0"/>
    <x v="0"/>
    <s v="Mark Rogers"/>
    <d v="2016-12-28T00:00:00"/>
    <x v="2"/>
    <n v="5"/>
    <n v="10"/>
    <n v="12.42"/>
    <n v="62.1"/>
    <n v="12.100000000000001"/>
    <x v="2"/>
    <s v="2016"/>
    <n v="33"/>
    <x v="1"/>
    <x v="0"/>
  </r>
  <r>
    <x v="0"/>
    <x v="2"/>
    <x v="0"/>
    <s v="Janice Mason"/>
    <d v="2016-12-28T00:00:00"/>
    <x v="0"/>
    <n v="1"/>
    <n v="45"/>
    <n v="53.35"/>
    <n v="53.35"/>
    <n v="8.3500000000000014"/>
    <x v="2"/>
    <s v="2016"/>
    <n v="44"/>
    <x v="0"/>
    <x v="0"/>
  </r>
  <r>
    <x v="0"/>
    <x v="1"/>
    <x v="0"/>
    <s v="Harold Matthews"/>
    <d v="2016-12-28T00:00:00"/>
    <x v="2"/>
    <n v="3"/>
    <n v="10"/>
    <n v="12.42"/>
    <n v="37.26"/>
    <n v="7.259999999999998"/>
    <x v="2"/>
    <s v="2016"/>
    <n v="40"/>
    <x v="0"/>
    <x v="0"/>
  </r>
  <r>
    <x v="3"/>
    <x v="4"/>
    <x v="1"/>
    <s v="Carl Lawson"/>
    <d v="2016-12-28T00:00:00"/>
    <x v="2"/>
    <n v="3"/>
    <n v="10"/>
    <n v="12.42"/>
    <n v="37.26"/>
    <n v="7.259999999999998"/>
    <x v="2"/>
    <s v="2016"/>
    <n v="34"/>
    <x v="1"/>
    <x v="0"/>
  </r>
  <r>
    <x v="3"/>
    <x v="3"/>
    <x v="1"/>
    <s v="Samuel Daniels"/>
    <d v="2016-12-28T00:00:00"/>
    <x v="0"/>
    <n v="3"/>
    <n v="45"/>
    <n v="53.35"/>
    <n v="160.05000000000001"/>
    <n v="25.050000000000011"/>
    <x v="2"/>
    <s v="2016"/>
    <n v="28"/>
    <x v="0"/>
    <x v="0"/>
  </r>
  <r>
    <x v="3"/>
    <x v="3"/>
    <x v="1"/>
    <s v="Kenneth Gomez"/>
    <d v="2016-12-28T00:00:00"/>
    <x v="3"/>
    <n v="6"/>
    <n v="15"/>
    <n v="17.829999999999998"/>
    <n v="106.97999999999999"/>
    <n v="16.97999999999999"/>
    <x v="2"/>
    <s v="2016"/>
    <n v="18"/>
    <x v="1"/>
    <x v="0"/>
  </r>
  <r>
    <x v="4"/>
    <x v="3"/>
    <x v="1"/>
    <s v="Mildred Moore"/>
    <d v="2016-12-28T00:00:00"/>
    <x v="0"/>
    <n v="6"/>
    <n v="45"/>
    <n v="53.35"/>
    <n v="320.10000000000002"/>
    <n v="50.100000000000023"/>
    <x v="2"/>
    <s v="2016"/>
    <n v="29"/>
    <x v="0"/>
    <x v="0"/>
  </r>
  <r>
    <x v="3"/>
    <x v="3"/>
    <x v="1"/>
    <s v="Gloria Morris"/>
    <d v="2016-12-28T00:00:00"/>
    <x v="0"/>
    <n v="2"/>
    <n v="45"/>
    <n v="53.35"/>
    <n v="106.7"/>
    <n v="16.700000000000003"/>
    <x v="2"/>
    <s v="2016"/>
    <n v="44"/>
    <x v="0"/>
    <x v="0"/>
  </r>
  <r>
    <x v="3"/>
    <x v="3"/>
    <x v="1"/>
    <s v="Pamela Alexander"/>
    <d v="2016-12-28T00:00:00"/>
    <x v="2"/>
    <n v="2"/>
    <n v="10"/>
    <n v="12.42"/>
    <n v="24.84"/>
    <n v="4.84"/>
    <x v="2"/>
    <s v="2016"/>
    <n v="21"/>
    <x v="1"/>
    <x v="0"/>
  </r>
  <r>
    <x v="0"/>
    <x v="2"/>
    <x v="0"/>
    <s v="Thomas Robinson"/>
    <d v="2016-12-28T00:00:00"/>
    <x v="1"/>
    <n v="3"/>
    <n v="15"/>
    <n v="16.32"/>
    <n v="48.96"/>
    <n v="3.9600000000000009"/>
    <x v="2"/>
    <s v="2016"/>
    <n v="28"/>
    <x v="0"/>
    <x v="0"/>
  </r>
  <r>
    <x v="4"/>
    <x v="5"/>
    <x v="1"/>
    <s v="Joan Robinson"/>
    <d v="2016-12-28T00:00:00"/>
    <x v="2"/>
    <n v="1"/>
    <n v="10"/>
    <n v="12.42"/>
    <n v="12.42"/>
    <n v="2.42"/>
    <x v="2"/>
    <s v="2016"/>
    <n v="34"/>
    <x v="0"/>
    <x v="0"/>
  </r>
  <r>
    <x v="2"/>
    <x v="0"/>
    <x v="0"/>
    <s v="Janice Jackson"/>
    <d v="2016-12-28T00:00:00"/>
    <x v="2"/>
    <n v="1"/>
    <n v="10"/>
    <n v="12.42"/>
    <n v="12.42"/>
    <n v="2.42"/>
    <x v="2"/>
    <s v="2016"/>
    <n v="33"/>
    <x v="1"/>
    <x v="0"/>
  </r>
  <r>
    <x v="0"/>
    <x v="2"/>
    <x v="0"/>
    <s v="Carl Ford"/>
    <d v="2016-12-28T00:00:00"/>
    <x v="2"/>
    <n v="1"/>
    <n v="10"/>
    <n v="12.42"/>
    <n v="12.42"/>
    <n v="2.42"/>
    <x v="2"/>
    <s v="2016"/>
    <n v="19"/>
    <x v="0"/>
    <x v="0"/>
  </r>
  <r>
    <x v="0"/>
    <x v="1"/>
    <x v="0"/>
    <s v="Martha Mills"/>
    <d v="2016-12-29T00:00:00"/>
    <x v="2"/>
    <n v="7"/>
    <n v="10"/>
    <n v="12.42"/>
    <n v="86.94"/>
    <n v="16.939999999999998"/>
    <x v="2"/>
    <s v="2016"/>
    <n v="29"/>
    <x v="1"/>
    <x v="0"/>
  </r>
  <r>
    <x v="1"/>
    <x v="0"/>
    <x v="0"/>
    <s v="Evelyn Greene"/>
    <d v="2016-12-29T00:00:00"/>
    <x v="1"/>
    <n v="2"/>
    <n v="15"/>
    <n v="16.32"/>
    <n v="32.64"/>
    <n v="2.6400000000000006"/>
    <x v="2"/>
    <s v="2016"/>
    <n v="23"/>
    <x v="1"/>
    <x v="0"/>
  </r>
  <r>
    <x v="0"/>
    <x v="2"/>
    <x v="0"/>
    <s v="Jean Fowler"/>
    <d v="2016-12-29T00:00:00"/>
    <x v="2"/>
    <n v="8"/>
    <n v="10"/>
    <n v="12.42"/>
    <n v="99.36"/>
    <n v="19.36"/>
    <x v="2"/>
    <s v="2016"/>
    <n v="35"/>
    <x v="1"/>
    <x v="0"/>
  </r>
  <r>
    <x v="2"/>
    <x v="0"/>
    <x v="0"/>
    <s v="Denise Perez"/>
    <d v="2016-12-29T00:00:00"/>
    <x v="0"/>
    <n v="7"/>
    <n v="45"/>
    <n v="53.35"/>
    <n v="373.45"/>
    <n v="58.449999999999989"/>
    <x v="2"/>
    <s v="2016"/>
    <n v="36"/>
    <x v="0"/>
    <x v="0"/>
  </r>
  <r>
    <x v="3"/>
    <x v="4"/>
    <x v="1"/>
    <s v="Terry Pierce"/>
    <d v="2016-12-29T00:00:00"/>
    <x v="2"/>
    <n v="7"/>
    <n v="10"/>
    <n v="12.42"/>
    <n v="86.94"/>
    <n v="16.939999999999998"/>
    <x v="2"/>
    <s v="2016"/>
    <n v="25"/>
    <x v="1"/>
    <x v="0"/>
  </r>
  <r>
    <x v="1"/>
    <x v="2"/>
    <x v="0"/>
    <s v="Andrea King"/>
    <d v="2016-12-29T00:00:00"/>
    <x v="3"/>
    <n v="9"/>
    <n v="15"/>
    <n v="17.829999999999998"/>
    <n v="160.46999999999997"/>
    <n v="25.46999999999997"/>
    <x v="2"/>
    <s v="2016"/>
    <n v="31"/>
    <x v="1"/>
    <x v="0"/>
  </r>
  <r>
    <x v="2"/>
    <x v="0"/>
    <x v="0"/>
    <s v="Joshua Campbell"/>
    <d v="2016-12-29T00:00:00"/>
    <x v="0"/>
    <n v="1"/>
    <n v="45"/>
    <n v="53.35"/>
    <n v="53.35"/>
    <n v="8.3500000000000014"/>
    <x v="2"/>
    <s v="2016"/>
    <n v="40"/>
    <x v="1"/>
    <x v="0"/>
  </r>
  <r>
    <x v="3"/>
    <x v="5"/>
    <x v="1"/>
    <s v="Helen Diaz"/>
    <d v="2016-12-29T00:00:00"/>
    <x v="0"/>
    <n v="7"/>
    <n v="45"/>
    <n v="53.35"/>
    <n v="373.45"/>
    <n v="58.449999999999989"/>
    <x v="2"/>
    <s v="2016"/>
    <n v="33"/>
    <x v="0"/>
    <x v="0"/>
  </r>
  <r>
    <x v="0"/>
    <x v="6"/>
    <x v="0"/>
    <s v="Lois Baker"/>
    <d v="2016-12-29T00:00:00"/>
    <x v="3"/>
    <n v="2"/>
    <n v="15"/>
    <n v="17.829999999999998"/>
    <n v="35.659999999999997"/>
    <n v="5.6599999999999966"/>
    <x v="2"/>
    <s v="2016"/>
    <n v="30"/>
    <x v="1"/>
    <x v="0"/>
  </r>
  <r>
    <x v="2"/>
    <x v="6"/>
    <x v="0"/>
    <s v="Katherine Carroll"/>
    <d v="2016-12-29T00:00:00"/>
    <x v="3"/>
    <n v="2"/>
    <n v="15"/>
    <n v="17.829999999999998"/>
    <n v="35.659999999999997"/>
    <n v="5.6599999999999966"/>
    <x v="2"/>
    <s v="2016"/>
    <n v="43"/>
    <x v="0"/>
    <x v="0"/>
  </r>
  <r>
    <x v="1"/>
    <x v="0"/>
    <x v="0"/>
    <s v="Sandra Hicks"/>
    <d v="2016-12-29T00:00:00"/>
    <x v="1"/>
    <n v="2"/>
    <n v="15"/>
    <n v="16.32"/>
    <n v="32.64"/>
    <n v="2.6400000000000006"/>
    <x v="2"/>
    <s v="2016"/>
    <n v="43"/>
    <x v="0"/>
    <x v="0"/>
  </r>
  <r>
    <x v="3"/>
    <x v="4"/>
    <x v="1"/>
    <s v="Gloria Fisher"/>
    <d v="2016-12-29T00:00:00"/>
    <x v="2"/>
    <n v="1"/>
    <n v="10"/>
    <n v="12.42"/>
    <n v="12.42"/>
    <n v="2.42"/>
    <x v="2"/>
    <s v="2016"/>
    <n v="24"/>
    <x v="0"/>
    <x v="0"/>
  </r>
  <r>
    <x v="0"/>
    <x v="2"/>
    <x v="0"/>
    <s v="Craig Collins"/>
    <d v="2016-12-29T00:00:00"/>
    <x v="3"/>
    <n v="4"/>
    <n v="15"/>
    <n v="17.829999999999998"/>
    <n v="71.319999999999993"/>
    <n v="11.319999999999993"/>
    <x v="2"/>
    <s v="2016"/>
    <n v="29"/>
    <x v="1"/>
    <x v="0"/>
  </r>
  <r>
    <x v="4"/>
    <x v="5"/>
    <x v="1"/>
    <s v="Kenneth James"/>
    <d v="2016-12-29T00:00:00"/>
    <x v="0"/>
    <n v="5"/>
    <n v="45"/>
    <n v="53.35"/>
    <n v="266.75"/>
    <n v="41.75"/>
    <x v="2"/>
    <s v="2016"/>
    <n v="42"/>
    <x v="1"/>
    <x v="0"/>
  </r>
  <r>
    <x v="2"/>
    <x v="6"/>
    <x v="0"/>
    <s v="Katherine Carroll"/>
    <d v="2016-12-29T00:00:00"/>
    <x v="2"/>
    <n v="10"/>
    <n v="10"/>
    <n v="12.42"/>
    <n v="124.2"/>
    <n v="24.200000000000003"/>
    <x v="2"/>
    <s v="2016"/>
    <n v="24"/>
    <x v="1"/>
    <x v="0"/>
  </r>
  <r>
    <x v="0"/>
    <x v="6"/>
    <x v="0"/>
    <s v="Marilyn Perry"/>
    <d v="2016-12-29T00:00:00"/>
    <x v="2"/>
    <n v="2"/>
    <n v="10"/>
    <n v="12.42"/>
    <n v="24.84"/>
    <n v="4.84"/>
    <x v="2"/>
    <s v="2016"/>
    <n v="36"/>
    <x v="0"/>
    <x v="0"/>
  </r>
  <r>
    <x v="0"/>
    <x v="1"/>
    <x v="0"/>
    <s v="Bonnie Shaw"/>
    <d v="2016-12-29T00:00:00"/>
    <x v="3"/>
    <n v="9"/>
    <n v="15"/>
    <n v="17.829999999999998"/>
    <n v="160.46999999999997"/>
    <n v="25.46999999999997"/>
    <x v="2"/>
    <s v="2016"/>
    <n v="43"/>
    <x v="0"/>
    <x v="0"/>
  </r>
  <r>
    <x v="2"/>
    <x v="1"/>
    <x v="0"/>
    <s v="Judy Carpenter"/>
    <d v="2016-12-29T00:00:00"/>
    <x v="3"/>
    <n v="9"/>
    <n v="15"/>
    <n v="17.829999999999998"/>
    <n v="160.46999999999997"/>
    <n v="25.46999999999997"/>
    <x v="2"/>
    <s v="2016"/>
    <n v="20"/>
    <x v="1"/>
    <x v="0"/>
  </r>
  <r>
    <x v="0"/>
    <x v="6"/>
    <x v="0"/>
    <s v="Cheryl Henderson"/>
    <d v="2016-12-29T00:00:00"/>
    <x v="2"/>
    <n v="4"/>
    <n v="10"/>
    <n v="12.42"/>
    <n v="49.68"/>
    <n v="9.68"/>
    <x v="2"/>
    <s v="2016"/>
    <n v="35"/>
    <x v="0"/>
    <x v="0"/>
  </r>
  <r>
    <x v="1"/>
    <x v="1"/>
    <x v="0"/>
    <s v="Johnny Fowler"/>
    <d v="2016-12-29T00:00:00"/>
    <x v="2"/>
    <n v="1"/>
    <n v="10"/>
    <n v="12.42"/>
    <n v="12.42"/>
    <n v="2.42"/>
    <x v="2"/>
    <s v="2016"/>
    <n v="45"/>
    <x v="1"/>
    <x v="0"/>
  </r>
  <r>
    <x v="2"/>
    <x v="0"/>
    <x v="0"/>
    <s v="Debra Allen"/>
    <d v="2016-12-29T00:00:00"/>
    <x v="2"/>
    <n v="2"/>
    <n v="10"/>
    <n v="12.42"/>
    <n v="24.84"/>
    <n v="4.84"/>
    <x v="2"/>
    <s v="2016"/>
    <n v="24"/>
    <x v="0"/>
    <x v="0"/>
  </r>
  <r>
    <x v="0"/>
    <x v="0"/>
    <x v="0"/>
    <s v="Virginia Alvarez"/>
    <d v="2016-12-29T00:00:00"/>
    <x v="0"/>
    <n v="6"/>
    <n v="45"/>
    <n v="53.35"/>
    <n v="320.10000000000002"/>
    <n v="50.100000000000023"/>
    <x v="2"/>
    <s v="2016"/>
    <n v="43"/>
    <x v="1"/>
    <x v="0"/>
  </r>
  <r>
    <x v="3"/>
    <x v="4"/>
    <x v="1"/>
    <s v="Rachel Harris"/>
    <d v="2016-12-29T00:00:00"/>
    <x v="2"/>
    <n v="8"/>
    <n v="10"/>
    <n v="12.42"/>
    <n v="99.36"/>
    <n v="19.36"/>
    <x v="2"/>
    <s v="2016"/>
    <n v="23"/>
    <x v="1"/>
    <x v="0"/>
  </r>
  <r>
    <x v="0"/>
    <x v="6"/>
    <x v="0"/>
    <s v="Debra Gutierrez"/>
    <d v="2016-12-29T00:00:00"/>
    <x v="2"/>
    <n v="9"/>
    <n v="10"/>
    <n v="12.42"/>
    <n v="111.78"/>
    <n v="21.78"/>
    <x v="2"/>
    <s v="2016"/>
    <n v="21"/>
    <x v="1"/>
    <x v="0"/>
  </r>
  <r>
    <x v="2"/>
    <x v="2"/>
    <x v="0"/>
    <s v="Sean Carr"/>
    <d v="2016-12-29T00:00:00"/>
    <x v="0"/>
    <n v="6"/>
    <n v="45"/>
    <n v="53.35"/>
    <n v="320.10000000000002"/>
    <n v="50.100000000000023"/>
    <x v="2"/>
    <s v="2016"/>
    <n v="34"/>
    <x v="1"/>
    <x v="0"/>
  </r>
  <r>
    <x v="0"/>
    <x v="1"/>
    <x v="0"/>
    <s v="Laura Wells"/>
    <d v="2016-12-29T00:00:00"/>
    <x v="3"/>
    <n v="7"/>
    <n v="15"/>
    <n v="17.829999999999998"/>
    <n v="124.80999999999999"/>
    <n v="19.809999999999988"/>
    <x v="2"/>
    <s v="2016"/>
    <n v="23"/>
    <x v="1"/>
    <x v="0"/>
  </r>
  <r>
    <x v="3"/>
    <x v="5"/>
    <x v="1"/>
    <s v="Helen Diaz"/>
    <d v="2016-12-29T00:00:00"/>
    <x v="3"/>
    <n v="10"/>
    <n v="15"/>
    <n v="17.829999999999998"/>
    <n v="178.29999999999998"/>
    <n v="28.299999999999983"/>
    <x v="2"/>
    <s v="2016"/>
    <n v="34"/>
    <x v="0"/>
    <x v="0"/>
  </r>
  <r>
    <x v="0"/>
    <x v="1"/>
    <x v="0"/>
    <s v="Amy Olson"/>
    <d v="2016-12-29T00:00:00"/>
    <x v="1"/>
    <n v="8"/>
    <n v="15"/>
    <n v="16.32"/>
    <n v="130.56"/>
    <n v="10.560000000000002"/>
    <x v="2"/>
    <s v="2016"/>
    <n v="34"/>
    <x v="0"/>
    <x v="0"/>
  </r>
  <r>
    <x v="0"/>
    <x v="0"/>
    <x v="0"/>
    <s v="Lori Collins"/>
    <d v="2016-12-29T00:00:00"/>
    <x v="2"/>
    <n v="3"/>
    <n v="10"/>
    <n v="12.42"/>
    <n v="37.26"/>
    <n v="7.259999999999998"/>
    <x v="2"/>
    <s v="2016"/>
    <n v="43"/>
    <x v="0"/>
    <x v="0"/>
  </r>
  <r>
    <x v="0"/>
    <x v="2"/>
    <x v="0"/>
    <s v="Alan Romero"/>
    <d v="2016-12-30T00:00:00"/>
    <x v="2"/>
    <n v="5"/>
    <n v="10"/>
    <n v="12.42"/>
    <n v="62.1"/>
    <n v="12.100000000000001"/>
    <x v="2"/>
    <s v="2016"/>
    <n v="45"/>
    <x v="0"/>
    <x v="0"/>
  </r>
  <r>
    <x v="0"/>
    <x v="2"/>
    <x v="0"/>
    <s v="Roger Andrews"/>
    <d v="2016-12-30T00:00:00"/>
    <x v="2"/>
    <n v="3"/>
    <n v="10"/>
    <n v="12.42"/>
    <n v="37.26"/>
    <n v="7.259999999999998"/>
    <x v="2"/>
    <s v="2016"/>
    <n v="42"/>
    <x v="1"/>
    <x v="0"/>
  </r>
  <r>
    <x v="3"/>
    <x v="3"/>
    <x v="1"/>
    <s v="Antonio Coleman"/>
    <d v="2016-12-30T00:00:00"/>
    <x v="2"/>
    <n v="2"/>
    <n v="10"/>
    <n v="12.42"/>
    <n v="24.84"/>
    <n v="4.84"/>
    <x v="2"/>
    <s v="2016"/>
    <n v="34"/>
    <x v="1"/>
    <x v="0"/>
  </r>
  <r>
    <x v="0"/>
    <x v="2"/>
    <x v="0"/>
    <s v="Andrew Howard"/>
    <d v="2016-12-30T00:00:00"/>
    <x v="2"/>
    <n v="9"/>
    <n v="10"/>
    <n v="12.42"/>
    <n v="111.78"/>
    <n v="21.78"/>
    <x v="2"/>
    <s v="2016"/>
    <n v="38"/>
    <x v="1"/>
    <x v="0"/>
  </r>
  <r>
    <x v="0"/>
    <x v="0"/>
    <x v="0"/>
    <s v="Ralph Gomez"/>
    <d v="2016-12-30T00:00:00"/>
    <x v="2"/>
    <n v="10"/>
    <n v="10"/>
    <n v="12.42"/>
    <n v="124.2"/>
    <n v="24.200000000000003"/>
    <x v="2"/>
    <s v="2016"/>
    <n v="32"/>
    <x v="0"/>
    <x v="0"/>
  </r>
  <r>
    <x v="3"/>
    <x v="4"/>
    <x v="1"/>
    <s v="Jeremy Diaz"/>
    <d v="2016-12-30T00:00:00"/>
    <x v="0"/>
    <n v="8"/>
    <n v="45"/>
    <n v="53.35"/>
    <n v="426.8"/>
    <n v="66.800000000000011"/>
    <x v="2"/>
    <s v="2016"/>
    <n v="32"/>
    <x v="0"/>
    <x v="0"/>
  </r>
  <r>
    <x v="2"/>
    <x v="0"/>
    <x v="0"/>
    <s v="Katherine Hayes"/>
    <d v="2016-12-30T00:00:00"/>
    <x v="2"/>
    <n v="2"/>
    <n v="10"/>
    <n v="12.42"/>
    <n v="24.84"/>
    <n v="4.84"/>
    <x v="2"/>
    <s v="2016"/>
    <n v="19"/>
    <x v="0"/>
    <x v="0"/>
  </r>
  <r>
    <x v="4"/>
    <x v="3"/>
    <x v="1"/>
    <s v="Sharon Montgomery"/>
    <d v="2016-12-30T00:00:00"/>
    <x v="2"/>
    <n v="7"/>
    <n v="10"/>
    <n v="12.42"/>
    <n v="86.94"/>
    <n v="16.939999999999998"/>
    <x v="2"/>
    <s v="2016"/>
    <n v="45"/>
    <x v="1"/>
    <x v="0"/>
  </r>
  <r>
    <x v="4"/>
    <x v="4"/>
    <x v="1"/>
    <s v="Joseph Reynolds"/>
    <d v="2016-12-30T00:00:00"/>
    <x v="3"/>
    <n v="3"/>
    <n v="15"/>
    <n v="17.829999999999998"/>
    <n v="53.489999999999995"/>
    <n v="8.4899999999999949"/>
    <x v="2"/>
    <s v="2016"/>
    <n v="28"/>
    <x v="1"/>
    <x v="0"/>
  </r>
  <r>
    <x v="3"/>
    <x v="3"/>
    <x v="1"/>
    <s v="Karen Willis"/>
    <d v="2016-12-30T00:00:00"/>
    <x v="1"/>
    <n v="2"/>
    <n v="15"/>
    <n v="16.32"/>
    <n v="32.64"/>
    <n v="2.6400000000000006"/>
    <x v="2"/>
    <s v="2016"/>
    <n v="28"/>
    <x v="1"/>
    <x v="0"/>
  </r>
  <r>
    <x v="0"/>
    <x v="0"/>
    <x v="0"/>
    <s v="Lawrence Ruiz"/>
    <d v="2016-12-30T00:00:00"/>
    <x v="2"/>
    <n v="1"/>
    <n v="10"/>
    <n v="12.42"/>
    <n v="12.42"/>
    <n v="2.42"/>
    <x v="2"/>
    <s v="2016"/>
    <n v="31"/>
    <x v="1"/>
    <x v="0"/>
  </r>
  <r>
    <x v="0"/>
    <x v="0"/>
    <x v="0"/>
    <s v="Maria Johnston"/>
    <d v="2016-12-30T00:00:00"/>
    <x v="3"/>
    <n v="7"/>
    <n v="15"/>
    <n v="17.829999999999998"/>
    <n v="124.80999999999999"/>
    <n v="19.809999999999988"/>
    <x v="2"/>
    <s v="2016"/>
    <n v="23"/>
    <x v="1"/>
    <x v="0"/>
  </r>
  <r>
    <x v="3"/>
    <x v="3"/>
    <x v="1"/>
    <s v="Paula Ross"/>
    <d v="2016-12-30T00:00:00"/>
    <x v="2"/>
    <n v="2"/>
    <n v="10"/>
    <n v="12.42"/>
    <n v="24.84"/>
    <n v="4.84"/>
    <x v="2"/>
    <s v="2016"/>
    <n v="31"/>
    <x v="1"/>
    <x v="0"/>
  </r>
  <r>
    <x v="4"/>
    <x v="4"/>
    <x v="1"/>
    <s v="Roger Bell"/>
    <d v="2016-12-30T00:00:00"/>
    <x v="2"/>
    <n v="4"/>
    <n v="10"/>
    <n v="12.42"/>
    <n v="49.68"/>
    <n v="9.68"/>
    <x v="2"/>
    <s v="2016"/>
    <n v="43"/>
    <x v="0"/>
    <x v="0"/>
  </r>
  <r>
    <x v="0"/>
    <x v="0"/>
    <x v="0"/>
    <s v="Sandra Hicks"/>
    <d v="2016-12-30T00:00:00"/>
    <x v="0"/>
    <n v="5"/>
    <n v="45"/>
    <n v="53.35"/>
    <n v="266.75"/>
    <n v="41.75"/>
    <x v="2"/>
    <s v="2016"/>
    <n v="21"/>
    <x v="0"/>
    <x v="0"/>
  </r>
  <r>
    <x v="0"/>
    <x v="0"/>
    <x v="0"/>
    <s v="Judith Woods"/>
    <d v="2016-12-30T00:00:00"/>
    <x v="0"/>
    <n v="8"/>
    <n v="45"/>
    <n v="53.35"/>
    <n v="426.8"/>
    <n v="66.800000000000011"/>
    <x v="2"/>
    <s v="2016"/>
    <n v="26"/>
    <x v="0"/>
    <x v="0"/>
  </r>
  <r>
    <x v="2"/>
    <x v="2"/>
    <x v="0"/>
    <s v="Michael Foster"/>
    <d v="2016-12-30T00:00:00"/>
    <x v="3"/>
    <n v="5"/>
    <n v="15"/>
    <n v="17.829999999999998"/>
    <n v="89.149999999999991"/>
    <n v="14.149999999999991"/>
    <x v="2"/>
    <s v="2016"/>
    <n v="36"/>
    <x v="0"/>
    <x v="0"/>
  </r>
  <r>
    <x v="1"/>
    <x v="1"/>
    <x v="0"/>
    <s v="Phyllis Gonzales"/>
    <d v="2016-12-30T00:00:00"/>
    <x v="2"/>
    <n v="1"/>
    <n v="10"/>
    <n v="12.42"/>
    <n v="12.42"/>
    <n v="2.42"/>
    <x v="2"/>
    <s v="2016"/>
    <n v="17"/>
    <x v="0"/>
    <x v="0"/>
  </r>
  <r>
    <x v="2"/>
    <x v="2"/>
    <x v="0"/>
    <s v="Gregory Thompson"/>
    <d v="2016-12-30T00:00:00"/>
    <x v="0"/>
    <n v="1"/>
    <n v="45"/>
    <n v="53.35"/>
    <n v="53.35"/>
    <n v="8.3500000000000014"/>
    <x v="2"/>
    <s v="2016"/>
    <n v="26"/>
    <x v="0"/>
    <x v="0"/>
  </r>
  <r>
    <x v="0"/>
    <x v="2"/>
    <x v="0"/>
    <s v="Raymond Young"/>
    <d v="2016-12-30T00:00:00"/>
    <x v="3"/>
    <n v="2"/>
    <n v="15"/>
    <n v="17.829999999999998"/>
    <n v="35.659999999999997"/>
    <n v="5.6599999999999966"/>
    <x v="2"/>
    <s v="2016"/>
    <n v="32"/>
    <x v="0"/>
    <x v="0"/>
  </r>
  <r>
    <x v="2"/>
    <x v="0"/>
    <x v="0"/>
    <s v="Christina Little"/>
    <d v="2016-12-30T00:00:00"/>
    <x v="2"/>
    <n v="4"/>
    <n v="10"/>
    <n v="12.42"/>
    <n v="49.68"/>
    <n v="9.68"/>
    <x v="2"/>
    <s v="2016"/>
    <n v="25"/>
    <x v="0"/>
    <x v="0"/>
  </r>
  <r>
    <x v="4"/>
    <x v="7"/>
    <x v="1"/>
    <s v="Kimberly Bennett"/>
    <d v="2016-12-30T00:00:00"/>
    <x v="0"/>
    <n v="5"/>
    <n v="45"/>
    <n v="53.35"/>
    <n v="266.75"/>
    <n v="41.75"/>
    <x v="2"/>
    <s v="2016"/>
    <n v="30"/>
    <x v="1"/>
    <x v="0"/>
  </r>
  <r>
    <x v="0"/>
    <x v="0"/>
    <x v="0"/>
    <s v="Debra Palmer"/>
    <d v="2016-12-30T00:00:00"/>
    <x v="2"/>
    <n v="8"/>
    <n v="10"/>
    <n v="12.42"/>
    <n v="99.36"/>
    <n v="19.36"/>
    <x v="2"/>
    <s v="2016"/>
    <n v="21"/>
    <x v="0"/>
    <x v="0"/>
  </r>
  <r>
    <x v="1"/>
    <x v="2"/>
    <x v="0"/>
    <s v="Jerry Palmer"/>
    <d v="2016-12-30T00:00:00"/>
    <x v="3"/>
    <n v="10"/>
    <n v="15"/>
    <n v="17.829999999999998"/>
    <n v="178.29999999999998"/>
    <n v="28.299999999999983"/>
    <x v="2"/>
    <s v="2016"/>
    <n v="34"/>
    <x v="0"/>
    <x v="0"/>
  </r>
  <r>
    <x v="0"/>
    <x v="2"/>
    <x v="0"/>
    <s v="Wanda Cole"/>
    <d v="2016-12-30T00:00:00"/>
    <x v="2"/>
    <n v="9"/>
    <n v="10"/>
    <n v="12.42"/>
    <n v="111.78"/>
    <n v="21.78"/>
    <x v="2"/>
    <s v="2016"/>
    <n v="33"/>
    <x v="1"/>
    <x v="0"/>
  </r>
  <r>
    <x v="0"/>
    <x v="2"/>
    <x v="0"/>
    <s v="Matthew Smith"/>
    <d v="2016-12-30T00:00:00"/>
    <x v="2"/>
    <n v="10"/>
    <n v="10"/>
    <n v="12.42"/>
    <n v="124.2"/>
    <n v="24.200000000000003"/>
    <x v="2"/>
    <s v="2016"/>
    <n v="34"/>
    <x v="1"/>
    <x v="0"/>
  </r>
  <r>
    <x v="3"/>
    <x v="3"/>
    <x v="1"/>
    <s v="Craig Thomas"/>
    <d v="2016-12-30T00:00:00"/>
    <x v="2"/>
    <n v="4"/>
    <n v="10"/>
    <n v="12.42"/>
    <n v="49.68"/>
    <n v="9.68"/>
    <x v="2"/>
    <s v="2016"/>
    <n v="34"/>
    <x v="1"/>
    <x v="0"/>
  </r>
  <r>
    <x v="4"/>
    <x v="4"/>
    <x v="1"/>
    <s v="Edward Taylor"/>
    <d v="2016-12-30T00:00:00"/>
    <x v="3"/>
    <n v="5"/>
    <n v="15"/>
    <n v="17.829999999999998"/>
    <n v="89.149999999999991"/>
    <n v="14.149999999999991"/>
    <x v="2"/>
    <s v="2016"/>
    <n v="19"/>
    <x v="1"/>
    <x v="0"/>
  </r>
  <r>
    <x v="1"/>
    <x v="0"/>
    <x v="0"/>
    <s v="Theresa Mendoza"/>
    <d v="2016-12-30T00:00:00"/>
    <x v="0"/>
    <n v="1"/>
    <n v="45"/>
    <n v="53.35"/>
    <n v="53.35"/>
    <n v="8.3500000000000014"/>
    <x v="2"/>
    <s v="2016"/>
    <n v="44"/>
    <x v="0"/>
    <x v="0"/>
  </r>
  <r>
    <x v="0"/>
    <x v="2"/>
    <x v="0"/>
    <s v="Joe Russell"/>
    <d v="2016-12-30T00:00:00"/>
    <x v="2"/>
    <n v="2"/>
    <n v="10"/>
    <n v="12.42"/>
    <n v="24.84"/>
    <n v="4.84"/>
    <x v="2"/>
    <s v="2016"/>
    <n v="24"/>
    <x v="0"/>
    <x v="0"/>
  </r>
  <r>
    <x v="2"/>
    <x v="0"/>
    <x v="0"/>
    <s v="Cynthia Brooks"/>
    <d v="2016-12-30T00:00:00"/>
    <x v="1"/>
    <n v="7"/>
    <n v="15"/>
    <n v="16.32"/>
    <n v="114.24000000000001"/>
    <n v="9.2400000000000091"/>
    <x v="2"/>
    <s v="2016"/>
    <n v="23"/>
    <x v="1"/>
    <x v="0"/>
  </r>
  <r>
    <x v="3"/>
    <x v="3"/>
    <x v="1"/>
    <s v="Ruth Day"/>
    <d v="2016-12-30T00:00:00"/>
    <x v="2"/>
    <n v="6"/>
    <n v="10"/>
    <n v="12.42"/>
    <n v="74.52"/>
    <n v="14.519999999999996"/>
    <x v="2"/>
    <s v="2016"/>
    <n v="31"/>
    <x v="0"/>
    <x v="0"/>
  </r>
  <r>
    <x v="3"/>
    <x v="4"/>
    <x v="1"/>
    <s v="Billy Scott"/>
    <d v="2016-12-30T00:00:00"/>
    <x v="0"/>
    <n v="7"/>
    <n v="45"/>
    <n v="53.35"/>
    <n v="373.45"/>
    <n v="58.449999999999989"/>
    <x v="2"/>
    <s v="2016"/>
    <n v="37"/>
    <x v="0"/>
    <x v="0"/>
  </r>
  <r>
    <x v="3"/>
    <x v="3"/>
    <x v="1"/>
    <s v="Gary Weaver"/>
    <d v="2016-12-30T00:00:00"/>
    <x v="3"/>
    <n v="1"/>
    <n v="15"/>
    <n v="17.829999999999998"/>
    <n v="17.829999999999998"/>
    <n v="2.8299999999999983"/>
    <x v="2"/>
    <s v="2016"/>
    <n v="18"/>
    <x v="1"/>
    <x v="0"/>
  </r>
  <r>
    <x v="0"/>
    <x v="2"/>
    <x v="0"/>
    <s v="Heather Lawrence"/>
    <d v="2016-12-30T00:00:00"/>
    <x v="2"/>
    <n v="7"/>
    <n v="10"/>
    <n v="12.42"/>
    <n v="86.94"/>
    <n v="16.939999999999998"/>
    <x v="2"/>
    <s v="2016"/>
    <n v="34"/>
    <x v="1"/>
    <x v="0"/>
  </r>
  <r>
    <x v="0"/>
    <x v="0"/>
    <x v="0"/>
    <s v="Daniel Morris"/>
    <d v="2016-12-30T00:00:00"/>
    <x v="2"/>
    <n v="8"/>
    <n v="10"/>
    <n v="12.42"/>
    <n v="99.36"/>
    <n v="19.36"/>
    <x v="2"/>
    <s v="2016"/>
    <n v="25"/>
    <x v="0"/>
    <x v="0"/>
  </r>
  <r>
    <x v="0"/>
    <x v="2"/>
    <x v="0"/>
    <s v="Carolyn Vasquez"/>
    <d v="2016-12-30T00:00:00"/>
    <x v="2"/>
    <n v="8"/>
    <n v="10"/>
    <n v="12.42"/>
    <n v="99.36"/>
    <n v="19.36"/>
    <x v="2"/>
    <s v="2016"/>
    <n v="35"/>
    <x v="1"/>
    <x v="0"/>
  </r>
  <r>
    <x v="0"/>
    <x v="1"/>
    <x v="0"/>
    <s v="Melissa Price"/>
    <d v="2016-12-30T00:00:00"/>
    <x v="2"/>
    <n v="9"/>
    <n v="10"/>
    <n v="12.42"/>
    <n v="111.78"/>
    <n v="21.78"/>
    <x v="2"/>
    <s v="2016"/>
    <n v="17"/>
    <x v="1"/>
    <x v="0"/>
  </r>
  <r>
    <x v="3"/>
    <x v="4"/>
    <x v="1"/>
    <s v="Gary Moreno"/>
    <d v="2016-12-31T00:00:00"/>
    <x v="2"/>
    <n v="7"/>
    <n v="10"/>
    <n v="12.42"/>
    <n v="86.94"/>
    <n v="16.939999999999998"/>
    <x v="2"/>
    <s v="2016"/>
    <n v="33"/>
    <x v="1"/>
    <x v="0"/>
  </r>
  <r>
    <x v="3"/>
    <x v="3"/>
    <x v="1"/>
    <s v="Henry Sanders"/>
    <d v="2016-12-31T00:00:00"/>
    <x v="2"/>
    <n v="9"/>
    <n v="10"/>
    <n v="12.42"/>
    <n v="111.78"/>
    <n v="21.78"/>
    <x v="2"/>
    <s v="2016"/>
    <n v="30"/>
    <x v="0"/>
    <x v="0"/>
  </r>
  <r>
    <x v="4"/>
    <x v="3"/>
    <x v="1"/>
    <s v="Mildred Hernandez"/>
    <d v="2016-12-31T00:00:00"/>
    <x v="0"/>
    <n v="2"/>
    <n v="45"/>
    <n v="53.35"/>
    <n v="106.7"/>
    <n v="16.700000000000003"/>
    <x v="2"/>
    <s v="2016"/>
    <n v="26"/>
    <x v="1"/>
    <x v="0"/>
  </r>
  <r>
    <x v="0"/>
    <x v="2"/>
    <x v="0"/>
    <s v="Ernest Kelley"/>
    <d v="2016-12-31T00:00:00"/>
    <x v="1"/>
    <n v="1"/>
    <n v="15"/>
    <n v="16.32"/>
    <n v="16.32"/>
    <n v="1.3200000000000003"/>
    <x v="2"/>
    <s v="2016"/>
    <n v="40"/>
    <x v="1"/>
    <x v="0"/>
  </r>
  <r>
    <x v="2"/>
    <x v="2"/>
    <x v="0"/>
    <s v="Walter Meyer"/>
    <d v="2016-12-31T00:00:00"/>
    <x v="2"/>
    <n v="5"/>
    <n v="10"/>
    <n v="12.42"/>
    <n v="62.1"/>
    <n v="12.100000000000001"/>
    <x v="2"/>
    <s v="2016"/>
    <n v="27"/>
    <x v="1"/>
    <x v="0"/>
  </r>
  <r>
    <x v="3"/>
    <x v="4"/>
    <x v="1"/>
    <s v="Joyce Myers"/>
    <d v="2016-12-31T00:00:00"/>
    <x v="1"/>
    <n v="3"/>
    <n v="15"/>
    <n v="16.32"/>
    <n v="48.96"/>
    <n v="3.9600000000000009"/>
    <x v="2"/>
    <s v="2016"/>
    <n v="44"/>
    <x v="0"/>
    <x v="0"/>
  </r>
  <r>
    <x v="0"/>
    <x v="0"/>
    <x v="0"/>
    <s v="Lori Collins"/>
    <d v="2016-12-31T00:00:00"/>
    <x v="2"/>
    <n v="5"/>
    <n v="10"/>
    <n v="12.42"/>
    <n v="62.1"/>
    <n v="12.100000000000001"/>
    <x v="2"/>
    <s v="2016"/>
    <n v="37"/>
    <x v="0"/>
    <x v="0"/>
  </r>
  <r>
    <x v="0"/>
    <x v="2"/>
    <x v="0"/>
    <s v="Todd Spencer"/>
    <d v="2016-12-31T00:00:00"/>
    <x v="2"/>
    <n v="2"/>
    <n v="10"/>
    <n v="12.42"/>
    <n v="24.84"/>
    <n v="4.84"/>
    <x v="2"/>
    <s v="2016"/>
    <n v="43"/>
    <x v="1"/>
    <x v="0"/>
  </r>
  <r>
    <x v="0"/>
    <x v="2"/>
    <x v="0"/>
    <s v="Lillian Burke"/>
    <d v="2016-12-31T00:00:00"/>
    <x v="1"/>
    <n v="3"/>
    <n v="15"/>
    <n v="16.32"/>
    <n v="48.96"/>
    <n v="3.9600000000000009"/>
    <x v="2"/>
    <s v="2016"/>
    <n v="31"/>
    <x v="1"/>
    <x v="0"/>
  </r>
  <r>
    <x v="0"/>
    <x v="6"/>
    <x v="0"/>
    <s v="Anna Franklin"/>
    <d v="2016-12-31T00:00:00"/>
    <x v="2"/>
    <n v="2"/>
    <n v="10"/>
    <n v="12.42"/>
    <n v="24.84"/>
    <n v="4.84"/>
    <x v="2"/>
    <s v="2016"/>
    <n v="26"/>
    <x v="0"/>
    <x v="0"/>
  </r>
  <r>
    <x v="2"/>
    <x v="0"/>
    <x v="0"/>
    <s v="Randy Clark"/>
    <d v="2016-12-31T00:00:00"/>
    <x v="1"/>
    <n v="7"/>
    <n v="15"/>
    <n v="16.32"/>
    <n v="114.24000000000001"/>
    <n v="9.2400000000000091"/>
    <x v="2"/>
    <s v="2016"/>
    <n v="30"/>
    <x v="1"/>
    <x v="0"/>
  </r>
  <r>
    <x v="3"/>
    <x v="3"/>
    <x v="1"/>
    <s v="Daniel Perez"/>
    <d v="2016-12-31T00:00:00"/>
    <x v="0"/>
    <n v="2"/>
    <n v="45"/>
    <n v="53.35"/>
    <n v="106.7"/>
    <n v="16.700000000000003"/>
    <x v="2"/>
    <s v="2016"/>
    <n v="43"/>
    <x v="0"/>
    <x v="0"/>
  </r>
  <r>
    <x v="3"/>
    <x v="3"/>
    <x v="1"/>
    <s v="Daniel Perez"/>
    <d v="2016-12-31T00:00:00"/>
    <x v="0"/>
    <n v="9"/>
    <n v="45"/>
    <n v="53.35"/>
    <n v="480.15000000000003"/>
    <n v="75.150000000000034"/>
    <x v="2"/>
    <s v="2016"/>
    <n v="19"/>
    <x v="0"/>
    <x v="0"/>
  </r>
  <r>
    <x v="0"/>
    <x v="2"/>
    <x v="0"/>
    <s v="Thomas Robinson"/>
    <d v="2016-12-31T00:00:00"/>
    <x v="2"/>
    <n v="3"/>
    <n v="10"/>
    <n v="12.42"/>
    <n v="37.26"/>
    <n v="7.259999999999998"/>
    <x v="2"/>
    <s v="2016"/>
    <n v="45"/>
    <x v="1"/>
    <x v="0"/>
  </r>
  <r>
    <x v="0"/>
    <x v="0"/>
    <x v="0"/>
    <s v="Louis Mason"/>
    <d v="2016-12-31T00:00:00"/>
    <x v="0"/>
    <n v="8"/>
    <n v="45"/>
    <n v="53.35"/>
    <n v="426.8"/>
    <n v="66.800000000000011"/>
    <x v="2"/>
    <s v="2016"/>
    <n v="30"/>
    <x v="0"/>
    <x v="0"/>
  </r>
  <r>
    <x v="0"/>
    <x v="1"/>
    <x v="0"/>
    <s v="Frank Spencer"/>
    <d v="2016-12-31T00:00:00"/>
    <x v="2"/>
    <n v="1"/>
    <n v="10"/>
    <n v="12.42"/>
    <n v="12.42"/>
    <n v="2.42"/>
    <x v="2"/>
    <s v="2016"/>
    <n v="35"/>
    <x v="0"/>
    <x v="0"/>
  </r>
  <r>
    <x v="1"/>
    <x v="1"/>
    <x v="0"/>
    <s v="Martha Mills"/>
    <d v="2016-12-31T00:00:00"/>
    <x v="1"/>
    <n v="1"/>
    <n v="15"/>
    <n v="16.32"/>
    <n v="16.32"/>
    <n v="1.3200000000000003"/>
    <x v="2"/>
    <s v="2016"/>
    <n v="18"/>
    <x v="1"/>
    <x v="0"/>
  </r>
  <r>
    <x v="0"/>
    <x v="0"/>
    <x v="0"/>
    <s v="Jerry Pierce"/>
    <d v="2016-12-31T00:00:00"/>
    <x v="1"/>
    <n v="3"/>
    <n v="15"/>
    <n v="16.32"/>
    <n v="48.96"/>
    <n v="3.9600000000000009"/>
    <x v="2"/>
    <s v="2016"/>
    <n v="27"/>
    <x v="0"/>
    <x v="0"/>
  </r>
  <r>
    <x v="3"/>
    <x v="5"/>
    <x v="1"/>
    <s v="Andrea Washington"/>
    <d v="2016-12-31T00:00:00"/>
    <x v="0"/>
    <n v="4"/>
    <n v="45"/>
    <n v="53.35"/>
    <n v="213.4"/>
    <n v="33.400000000000006"/>
    <x v="2"/>
    <s v="2016"/>
    <n v="23"/>
    <x v="1"/>
    <x v="0"/>
  </r>
  <r>
    <x v="0"/>
    <x v="0"/>
    <x v="0"/>
    <s v="Tammy Ferguson"/>
    <d v="2016-12-31T00:00:00"/>
    <x v="0"/>
    <n v="5"/>
    <n v="45"/>
    <n v="53.35"/>
    <n v="266.75"/>
    <n v="41.75"/>
    <x v="2"/>
    <s v="2016"/>
    <n v="24"/>
    <x v="0"/>
    <x v="0"/>
  </r>
  <r>
    <x v="3"/>
    <x v="3"/>
    <x v="1"/>
    <s v="Arthur Green"/>
    <d v="2016-12-31T00:00:00"/>
    <x v="2"/>
    <n v="3"/>
    <n v="10"/>
    <n v="12.42"/>
    <n v="37.26"/>
    <n v="7.259999999999998"/>
    <x v="2"/>
    <s v="2016"/>
    <n v="25"/>
    <x v="0"/>
    <x v="0"/>
  </r>
  <r>
    <x v="1"/>
    <x v="0"/>
    <x v="0"/>
    <s v="Christopher Oliver"/>
    <d v="2016-12-31T00:00:00"/>
    <x v="2"/>
    <n v="10"/>
    <n v="10"/>
    <n v="12.42"/>
    <n v="124.2"/>
    <n v="24.200000000000003"/>
    <x v="2"/>
    <s v="2016"/>
    <n v="45"/>
    <x v="1"/>
    <x v="0"/>
  </r>
  <r>
    <x v="3"/>
    <x v="4"/>
    <x v="1"/>
    <s v="Ruby Taylor"/>
    <d v="2016-12-31T00:00:00"/>
    <x v="2"/>
    <n v="7"/>
    <n v="10"/>
    <n v="12.42"/>
    <n v="86.94"/>
    <n v="16.939999999999998"/>
    <x v="2"/>
    <s v="2016"/>
    <n v="39"/>
    <x v="1"/>
    <x v="0"/>
  </r>
  <r>
    <x v="1"/>
    <x v="1"/>
    <x v="0"/>
    <s v="Denise Mitchell"/>
    <d v="2016-12-31T00:00:00"/>
    <x v="0"/>
    <n v="1"/>
    <n v="45"/>
    <n v="53.35"/>
    <n v="53.35"/>
    <n v="8.3500000000000014"/>
    <x v="2"/>
    <s v="2016"/>
    <n v="28"/>
    <x v="1"/>
    <x v="0"/>
  </r>
  <r>
    <x v="0"/>
    <x v="2"/>
    <x v="0"/>
    <s v="Rose Baker"/>
    <d v="2016-12-31T00:00:00"/>
    <x v="1"/>
    <n v="8"/>
    <n v="15"/>
    <n v="16.32"/>
    <n v="130.56"/>
    <n v="10.560000000000002"/>
    <x v="2"/>
    <s v="2016"/>
    <n v="42"/>
    <x v="1"/>
    <x v="0"/>
  </r>
  <r>
    <x v="0"/>
    <x v="2"/>
    <x v="0"/>
    <s v="Andrew Howard"/>
    <d v="2016-12-31T00:00:00"/>
    <x v="2"/>
    <n v="1"/>
    <n v="10"/>
    <n v="12.42"/>
    <n v="12.42"/>
    <n v="2.42"/>
    <x v="2"/>
    <s v="2016"/>
    <n v="18"/>
    <x v="0"/>
    <x v="0"/>
  </r>
  <r>
    <x v="2"/>
    <x v="2"/>
    <x v="0"/>
    <s v="Shirley Rivera"/>
    <d v="2016-12-31T00:00:00"/>
    <x v="0"/>
    <n v="2"/>
    <n v="45"/>
    <n v="53.35"/>
    <n v="106.7"/>
    <n v="16.700000000000003"/>
    <x v="2"/>
    <s v="2016"/>
    <n v="32"/>
    <x v="0"/>
    <x v="0"/>
  </r>
  <r>
    <x v="4"/>
    <x v="3"/>
    <x v="1"/>
    <s v="Ruby Gonzales"/>
    <d v="2016-12-31T00:00:00"/>
    <x v="2"/>
    <n v="3"/>
    <n v="10"/>
    <n v="12.42"/>
    <n v="37.26"/>
    <n v="7.259999999999998"/>
    <x v="2"/>
    <s v="2016"/>
    <n v="22"/>
    <x v="0"/>
    <x v="0"/>
  </r>
  <r>
    <x v="0"/>
    <x v="0"/>
    <x v="0"/>
    <s v="Eric Stanley"/>
    <d v="2016-12-31T00:00:00"/>
    <x v="0"/>
    <n v="10"/>
    <n v="45"/>
    <n v="53.35"/>
    <n v="533.5"/>
    <n v="83.5"/>
    <x v="2"/>
    <s v="2016"/>
    <n v="37"/>
    <x v="1"/>
    <x v="0"/>
  </r>
  <r>
    <x v="3"/>
    <x v="3"/>
    <x v="1"/>
    <s v="Jerry Collins"/>
    <d v="2016-12-31T00:00:00"/>
    <x v="1"/>
    <n v="10"/>
    <n v="15"/>
    <n v="16.32"/>
    <n v="163.19999999999999"/>
    <n v="13.199999999999989"/>
    <x v="2"/>
    <s v="2016"/>
    <n v="34"/>
    <x v="1"/>
    <x v="0"/>
  </r>
  <r>
    <x v="3"/>
    <x v="4"/>
    <x v="1"/>
    <s v="Rose Moreno"/>
    <d v="2016-02-01T00:00:00"/>
    <x v="1"/>
    <n v="9"/>
    <n v="15"/>
    <n v="16.32"/>
    <n v="146.88"/>
    <n v="11.879999999999995"/>
    <x v="3"/>
    <s v="2016"/>
    <n v="34"/>
    <x v="1"/>
    <x v="0"/>
  </r>
  <r>
    <x v="2"/>
    <x v="2"/>
    <x v="0"/>
    <s v="Steven Miller"/>
    <d v="2016-02-01T00:00:00"/>
    <x v="3"/>
    <n v="2"/>
    <n v="15"/>
    <n v="17.829999999999998"/>
    <n v="35.659999999999997"/>
    <n v="5.6599999999999966"/>
    <x v="3"/>
    <s v="2016"/>
    <n v="23"/>
    <x v="0"/>
    <x v="0"/>
  </r>
  <r>
    <x v="3"/>
    <x v="4"/>
    <x v="1"/>
    <s v="Kelly Gomez"/>
    <d v="2016-02-01T00:00:00"/>
    <x v="3"/>
    <n v="3"/>
    <n v="15"/>
    <n v="17.829999999999998"/>
    <n v="53.489999999999995"/>
    <n v="8.4899999999999949"/>
    <x v="3"/>
    <s v="2016"/>
    <n v="40"/>
    <x v="0"/>
    <x v="0"/>
  </r>
  <r>
    <x v="3"/>
    <x v="4"/>
    <x v="1"/>
    <s v="Janet Stewart"/>
    <d v="2016-02-01T00:00:00"/>
    <x v="2"/>
    <n v="9"/>
    <n v="10"/>
    <n v="12.42"/>
    <n v="111.78"/>
    <n v="21.78"/>
    <x v="3"/>
    <s v="2016"/>
    <n v="17"/>
    <x v="0"/>
    <x v="0"/>
  </r>
  <r>
    <x v="4"/>
    <x v="5"/>
    <x v="1"/>
    <s v="Anthony White"/>
    <d v="2016-02-01T00:00:00"/>
    <x v="0"/>
    <n v="6"/>
    <n v="45"/>
    <n v="53.35"/>
    <n v="320.10000000000002"/>
    <n v="50.100000000000023"/>
    <x v="3"/>
    <s v="2016"/>
    <n v="26"/>
    <x v="0"/>
    <x v="0"/>
  </r>
  <r>
    <x v="0"/>
    <x v="0"/>
    <x v="0"/>
    <s v="Joshua Campbell"/>
    <d v="2016-02-01T00:00:00"/>
    <x v="2"/>
    <n v="2"/>
    <n v="10"/>
    <n v="12.42"/>
    <n v="24.84"/>
    <n v="4.84"/>
    <x v="3"/>
    <s v="2016"/>
    <n v="23"/>
    <x v="0"/>
    <x v="0"/>
  </r>
  <r>
    <x v="0"/>
    <x v="2"/>
    <x v="0"/>
    <s v="Eric Robertson"/>
    <d v="2016-02-01T00:00:00"/>
    <x v="1"/>
    <n v="8"/>
    <n v="15"/>
    <n v="16.32"/>
    <n v="130.56"/>
    <n v="10.560000000000002"/>
    <x v="3"/>
    <s v="2016"/>
    <n v="26"/>
    <x v="0"/>
    <x v="0"/>
  </r>
  <r>
    <x v="4"/>
    <x v="4"/>
    <x v="1"/>
    <s v="Kenneth West"/>
    <d v="2016-02-01T00:00:00"/>
    <x v="2"/>
    <n v="7"/>
    <n v="10"/>
    <n v="12.42"/>
    <n v="86.94"/>
    <n v="16.939999999999998"/>
    <x v="3"/>
    <s v="2016"/>
    <n v="30"/>
    <x v="0"/>
    <x v="0"/>
  </r>
  <r>
    <x v="0"/>
    <x v="2"/>
    <x v="0"/>
    <s v="Jacqueline Hart"/>
    <d v="2016-02-01T00:00:00"/>
    <x v="3"/>
    <n v="6"/>
    <n v="15"/>
    <n v="17.829999999999998"/>
    <n v="106.97999999999999"/>
    <n v="16.97999999999999"/>
    <x v="3"/>
    <s v="2016"/>
    <n v="36"/>
    <x v="1"/>
    <x v="0"/>
  </r>
  <r>
    <x v="4"/>
    <x v="3"/>
    <x v="1"/>
    <s v="Jerry Collins"/>
    <d v="2016-02-01T00:00:00"/>
    <x v="1"/>
    <n v="4"/>
    <n v="15"/>
    <n v="16.32"/>
    <n v="65.28"/>
    <n v="5.2800000000000011"/>
    <x v="3"/>
    <s v="2016"/>
    <n v="21"/>
    <x v="0"/>
    <x v="0"/>
  </r>
  <r>
    <x v="2"/>
    <x v="6"/>
    <x v="0"/>
    <s v="Irene Franklin"/>
    <d v="2016-02-02T00:00:00"/>
    <x v="0"/>
    <n v="3"/>
    <n v="45"/>
    <n v="53.35"/>
    <n v="160.05000000000001"/>
    <n v="25.050000000000011"/>
    <x v="3"/>
    <s v="2016"/>
    <n v="21"/>
    <x v="0"/>
    <x v="0"/>
  </r>
  <r>
    <x v="3"/>
    <x v="3"/>
    <x v="1"/>
    <s v="Craig Thomas"/>
    <d v="2016-02-02T00:00:00"/>
    <x v="2"/>
    <n v="9"/>
    <n v="10"/>
    <n v="12.42"/>
    <n v="111.78"/>
    <n v="21.78"/>
    <x v="3"/>
    <s v="2016"/>
    <n v="32"/>
    <x v="0"/>
    <x v="0"/>
  </r>
  <r>
    <x v="0"/>
    <x v="1"/>
    <x v="0"/>
    <s v="Laura Wells"/>
    <d v="2016-02-02T00:00:00"/>
    <x v="1"/>
    <n v="10"/>
    <n v="15"/>
    <n v="16.32"/>
    <n v="163.19999999999999"/>
    <n v="13.199999999999989"/>
    <x v="3"/>
    <s v="2016"/>
    <n v="23"/>
    <x v="1"/>
    <x v="0"/>
  </r>
  <r>
    <x v="2"/>
    <x v="2"/>
    <x v="0"/>
    <s v="Dennis Reed"/>
    <d v="2016-02-02T00:00:00"/>
    <x v="2"/>
    <n v="3"/>
    <n v="10"/>
    <n v="12.42"/>
    <n v="37.26"/>
    <n v="7.259999999999998"/>
    <x v="3"/>
    <s v="2016"/>
    <n v="43"/>
    <x v="0"/>
    <x v="0"/>
  </r>
  <r>
    <x v="0"/>
    <x v="0"/>
    <x v="0"/>
    <s v="Richard Walker"/>
    <d v="2016-02-02T00:00:00"/>
    <x v="0"/>
    <n v="10"/>
    <n v="45"/>
    <n v="53.35"/>
    <n v="533.5"/>
    <n v="83.5"/>
    <x v="3"/>
    <s v="2016"/>
    <n v="30"/>
    <x v="0"/>
    <x v="0"/>
  </r>
  <r>
    <x v="2"/>
    <x v="0"/>
    <x v="0"/>
    <s v="Jessica Lewis"/>
    <d v="2016-02-02T00:00:00"/>
    <x v="0"/>
    <n v="7"/>
    <n v="45"/>
    <n v="53.35"/>
    <n v="373.45"/>
    <n v="58.449999999999989"/>
    <x v="3"/>
    <s v="2016"/>
    <n v="40"/>
    <x v="1"/>
    <x v="0"/>
  </r>
  <r>
    <x v="1"/>
    <x v="1"/>
    <x v="0"/>
    <s v="Chris George"/>
    <d v="2016-02-02T00:00:00"/>
    <x v="3"/>
    <n v="6"/>
    <n v="15"/>
    <n v="17.829999999999998"/>
    <n v="106.97999999999999"/>
    <n v="16.97999999999999"/>
    <x v="3"/>
    <s v="2016"/>
    <n v="27"/>
    <x v="0"/>
    <x v="0"/>
  </r>
  <r>
    <x v="2"/>
    <x v="0"/>
    <x v="0"/>
    <s v="Mark Rogers"/>
    <d v="2016-02-02T00:00:00"/>
    <x v="2"/>
    <n v="1"/>
    <n v="10"/>
    <n v="12.42"/>
    <n v="12.42"/>
    <n v="2.42"/>
    <x v="3"/>
    <s v="2016"/>
    <n v="43"/>
    <x v="0"/>
    <x v="0"/>
  </r>
  <r>
    <x v="2"/>
    <x v="2"/>
    <x v="0"/>
    <s v="Robin Matthews"/>
    <d v="2016-02-02T00:00:00"/>
    <x v="2"/>
    <n v="10"/>
    <n v="10"/>
    <n v="12.42"/>
    <n v="124.2"/>
    <n v="24.200000000000003"/>
    <x v="3"/>
    <s v="2016"/>
    <n v="45"/>
    <x v="0"/>
    <x v="0"/>
  </r>
  <r>
    <x v="2"/>
    <x v="2"/>
    <x v="0"/>
    <s v="Frank Murphy"/>
    <d v="2016-02-02T00:00:00"/>
    <x v="3"/>
    <n v="6"/>
    <n v="15"/>
    <n v="17.829999999999998"/>
    <n v="106.97999999999999"/>
    <n v="16.97999999999999"/>
    <x v="3"/>
    <s v="2016"/>
    <n v="42"/>
    <x v="1"/>
    <x v="0"/>
  </r>
  <r>
    <x v="4"/>
    <x v="4"/>
    <x v="1"/>
    <s v="Lillian Howard"/>
    <d v="2016-02-02T00:00:00"/>
    <x v="1"/>
    <n v="6"/>
    <n v="15"/>
    <n v="16.32"/>
    <n v="97.92"/>
    <n v="7.9200000000000017"/>
    <x v="3"/>
    <s v="2016"/>
    <n v="35"/>
    <x v="0"/>
    <x v="0"/>
  </r>
  <r>
    <x v="1"/>
    <x v="2"/>
    <x v="0"/>
    <s v="Ernest Kelley"/>
    <d v="2016-02-03T00:00:00"/>
    <x v="2"/>
    <n v="5"/>
    <n v="10"/>
    <n v="12.42"/>
    <n v="62.1"/>
    <n v="12.100000000000001"/>
    <x v="3"/>
    <s v="2016"/>
    <n v="26"/>
    <x v="1"/>
    <x v="0"/>
  </r>
  <r>
    <x v="0"/>
    <x v="2"/>
    <x v="0"/>
    <s v="Roy Franklin"/>
    <d v="2016-02-03T00:00:00"/>
    <x v="0"/>
    <n v="7"/>
    <n v="45"/>
    <n v="53.35"/>
    <n v="373.45"/>
    <n v="58.449999999999989"/>
    <x v="3"/>
    <s v="2016"/>
    <n v="24"/>
    <x v="1"/>
    <x v="0"/>
  </r>
  <r>
    <x v="2"/>
    <x v="1"/>
    <x v="0"/>
    <s v="Anthony Ruiz"/>
    <d v="2016-02-03T00:00:00"/>
    <x v="3"/>
    <n v="6"/>
    <n v="15"/>
    <n v="17.829999999999998"/>
    <n v="106.97999999999999"/>
    <n v="16.97999999999999"/>
    <x v="3"/>
    <s v="2016"/>
    <n v="41"/>
    <x v="0"/>
    <x v="0"/>
  </r>
  <r>
    <x v="4"/>
    <x v="3"/>
    <x v="1"/>
    <s v="Christine Wallace"/>
    <d v="2016-02-03T00:00:00"/>
    <x v="1"/>
    <n v="6"/>
    <n v="15"/>
    <n v="16.32"/>
    <n v="97.92"/>
    <n v="7.9200000000000017"/>
    <x v="3"/>
    <s v="2016"/>
    <n v="37"/>
    <x v="0"/>
    <x v="0"/>
  </r>
  <r>
    <x v="0"/>
    <x v="2"/>
    <x v="0"/>
    <s v="Jennifer White"/>
    <d v="2016-02-03T00:00:00"/>
    <x v="2"/>
    <n v="10"/>
    <n v="10"/>
    <n v="12.42"/>
    <n v="124.2"/>
    <n v="24.200000000000003"/>
    <x v="3"/>
    <s v="2016"/>
    <n v="41"/>
    <x v="1"/>
    <x v="0"/>
  </r>
  <r>
    <x v="0"/>
    <x v="0"/>
    <x v="0"/>
    <s v="Albert Miller"/>
    <d v="2016-02-03T00:00:00"/>
    <x v="2"/>
    <n v="9"/>
    <n v="10"/>
    <n v="12.42"/>
    <n v="111.78"/>
    <n v="21.78"/>
    <x v="3"/>
    <s v="2016"/>
    <n v="37"/>
    <x v="1"/>
    <x v="0"/>
  </r>
  <r>
    <x v="4"/>
    <x v="5"/>
    <x v="1"/>
    <s v="Andrea Lawrence"/>
    <d v="2016-02-03T00:00:00"/>
    <x v="3"/>
    <n v="9"/>
    <n v="15"/>
    <n v="17.829999999999998"/>
    <n v="160.46999999999997"/>
    <n v="25.46999999999997"/>
    <x v="3"/>
    <s v="2016"/>
    <n v="23"/>
    <x v="0"/>
    <x v="0"/>
  </r>
  <r>
    <x v="2"/>
    <x v="1"/>
    <x v="0"/>
    <s v="Russell Day"/>
    <d v="2016-02-03T00:00:00"/>
    <x v="1"/>
    <n v="9"/>
    <n v="15"/>
    <n v="16.32"/>
    <n v="146.88"/>
    <n v="11.879999999999995"/>
    <x v="3"/>
    <s v="2016"/>
    <n v="28"/>
    <x v="0"/>
    <x v="0"/>
  </r>
  <r>
    <x v="3"/>
    <x v="4"/>
    <x v="1"/>
    <s v="Edward Taylor"/>
    <d v="2016-02-03T00:00:00"/>
    <x v="2"/>
    <n v="9"/>
    <n v="10"/>
    <n v="12.42"/>
    <n v="111.78"/>
    <n v="21.78"/>
    <x v="3"/>
    <s v="2016"/>
    <n v="40"/>
    <x v="1"/>
    <x v="0"/>
  </r>
  <r>
    <x v="3"/>
    <x v="4"/>
    <x v="1"/>
    <s v="Kathy Lee"/>
    <d v="2016-02-03T00:00:00"/>
    <x v="1"/>
    <n v="6"/>
    <n v="15"/>
    <n v="16.32"/>
    <n v="97.92"/>
    <n v="7.9200000000000017"/>
    <x v="3"/>
    <s v="2016"/>
    <n v="37"/>
    <x v="1"/>
    <x v="0"/>
  </r>
  <r>
    <x v="3"/>
    <x v="3"/>
    <x v="1"/>
    <s v="Joseph Willis"/>
    <d v="2016-02-03T00:00:00"/>
    <x v="2"/>
    <n v="10"/>
    <n v="10"/>
    <n v="12.42"/>
    <n v="124.2"/>
    <n v="24.200000000000003"/>
    <x v="3"/>
    <s v="2016"/>
    <n v="28"/>
    <x v="1"/>
    <x v="0"/>
  </r>
  <r>
    <x v="3"/>
    <x v="5"/>
    <x v="1"/>
    <s v="Robin Murphy"/>
    <d v="2016-02-03T00:00:00"/>
    <x v="2"/>
    <n v="2"/>
    <n v="10"/>
    <n v="12.42"/>
    <n v="24.84"/>
    <n v="4.84"/>
    <x v="3"/>
    <s v="2016"/>
    <n v="37"/>
    <x v="0"/>
    <x v="0"/>
  </r>
  <r>
    <x v="0"/>
    <x v="1"/>
    <x v="0"/>
    <s v="Maria Hughes"/>
    <d v="2016-02-03T00:00:00"/>
    <x v="3"/>
    <n v="4"/>
    <n v="15"/>
    <n v="17.829999999999998"/>
    <n v="71.319999999999993"/>
    <n v="11.319999999999993"/>
    <x v="3"/>
    <s v="2016"/>
    <n v="29"/>
    <x v="1"/>
    <x v="0"/>
  </r>
  <r>
    <x v="1"/>
    <x v="0"/>
    <x v="0"/>
    <s v="Linda Rose"/>
    <d v="2016-02-03T00:00:00"/>
    <x v="3"/>
    <n v="4"/>
    <n v="15"/>
    <n v="17.829999999999998"/>
    <n v="71.319999999999993"/>
    <n v="11.319999999999993"/>
    <x v="3"/>
    <s v="2016"/>
    <n v="19"/>
    <x v="1"/>
    <x v="0"/>
  </r>
  <r>
    <x v="0"/>
    <x v="6"/>
    <x v="0"/>
    <s v="Maria Long"/>
    <d v="2016-02-04T00:00:00"/>
    <x v="2"/>
    <n v="4"/>
    <n v="10"/>
    <n v="12.42"/>
    <n v="49.68"/>
    <n v="9.68"/>
    <x v="3"/>
    <s v="2016"/>
    <n v="19"/>
    <x v="1"/>
    <x v="0"/>
  </r>
  <r>
    <x v="3"/>
    <x v="4"/>
    <x v="1"/>
    <s v="Phillip Harrison"/>
    <d v="2016-02-04T00:00:00"/>
    <x v="1"/>
    <n v="5"/>
    <n v="15"/>
    <n v="16.32"/>
    <n v="81.599999999999994"/>
    <n v="6.5999999999999943"/>
    <x v="3"/>
    <s v="2016"/>
    <n v="31"/>
    <x v="1"/>
    <x v="0"/>
  </r>
  <r>
    <x v="1"/>
    <x v="0"/>
    <x v="0"/>
    <s v="Roy Young"/>
    <d v="2016-02-04T00:00:00"/>
    <x v="0"/>
    <n v="7"/>
    <n v="45"/>
    <n v="53.35"/>
    <n v="373.45"/>
    <n v="58.449999999999989"/>
    <x v="3"/>
    <s v="2016"/>
    <n v="35"/>
    <x v="0"/>
    <x v="0"/>
  </r>
  <r>
    <x v="3"/>
    <x v="4"/>
    <x v="1"/>
    <s v="Wanda Allen"/>
    <d v="2016-02-04T00:00:00"/>
    <x v="1"/>
    <n v="7"/>
    <n v="15"/>
    <n v="16.32"/>
    <n v="114.24000000000001"/>
    <n v="9.2400000000000091"/>
    <x v="3"/>
    <s v="2016"/>
    <n v="33"/>
    <x v="0"/>
    <x v="0"/>
  </r>
  <r>
    <x v="3"/>
    <x v="3"/>
    <x v="1"/>
    <s v="Shirley Chavez"/>
    <d v="2016-02-04T00:00:00"/>
    <x v="2"/>
    <n v="1"/>
    <n v="10"/>
    <n v="12.42"/>
    <n v="12.42"/>
    <n v="2.42"/>
    <x v="3"/>
    <s v="2016"/>
    <n v="22"/>
    <x v="0"/>
    <x v="0"/>
  </r>
  <r>
    <x v="3"/>
    <x v="3"/>
    <x v="1"/>
    <s v="Margaret James"/>
    <d v="2016-02-04T00:00:00"/>
    <x v="3"/>
    <n v="8"/>
    <n v="15"/>
    <n v="17.829999999999998"/>
    <n v="142.63999999999999"/>
    <n v="22.639999999999986"/>
    <x v="3"/>
    <s v="2016"/>
    <n v="40"/>
    <x v="1"/>
    <x v="0"/>
  </r>
  <r>
    <x v="2"/>
    <x v="6"/>
    <x v="0"/>
    <s v="Debra Gutierrez"/>
    <d v="2016-02-04T00:00:00"/>
    <x v="1"/>
    <n v="1"/>
    <n v="15"/>
    <n v="16.32"/>
    <n v="16.32"/>
    <n v="1.3200000000000003"/>
    <x v="3"/>
    <s v="2016"/>
    <n v="18"/>
    <x v="0"/>
    <x v="0"/>
  </r>
  <r>
    <x v="0"/>
    <x v="2"/>
    <x v="0"/>
    <s v="Wanda Cole"/>
    <d v="2016-02-04T00:00:00"/>
    <x v="0"/>
    <n v="9"/>
    <n v="45"/>
    <n v="53.35"/>
    <n v="480.15000000000003"/>
    <n v="75.150000000000034"/>
    <x v="3"/>
    <s v="2016"/>
    <n v="34"/>
    <x v="0"/>
    <x v="0"/>
  </r>
  <r>
    <x v="0"/>
    <x v="6"/>
    <x v="0"/>
    <s v="Alan Dean"/>
    <d v="2016-02-04T00:00:00"/>
    <x v="3"/>
    <n v="7"/>
    <n v="15"/>
    <n v="17.829999999999998"/>
    <n v="124.80999999999999"/>
    <n v="19.809999999999988"/>
    <x v="3"/>
    <s v="2016"/>
    <n v="31"/>
    <x v="0"/>
    <x v="0"/>
  </r>
  <r>
    <x v="2"/>
    <x v="2"/>
    <x v="0"/>
    <s v="Harold Schmidt"/>
    <d v="2016-02-04T00:00:00"/>
    <x v="2"/>
    <n v="10"/>
    <n v="10"/>
    <n v="12.42"/>
    <n v="124.2"/>
    <n v="24.200000000000003"/>
    <x v="3"/>
    <s v="2016"/>
    <n v="22"/>
    <x v="1"/>
    <x v="0"/>
  </r>
  <r>
    <x v="4"/>
    <x v="4"/>
    <x v="1"/>
    <s v="Kathy Lee"/>
    <d v="2016-02-04T00:00:00"/>
    <x v="1"/>
    <n v="1"/>
    <n v="15"/>
    <n v="16.32"/>
    <n v="16.32"/>
    <n v="1.3200000000000003"/>
    <x v="3"/>
    <s v="2016"/>
    <n v="26"/>
    <x v="1"/>
    <x v="0"/>
  </r>
  <r>
    <x v="3"/>
    <x v="5"/>
    <x v="1"/>
    <s v="Ann Hall"/>
    <d v="2016-02-04T00:00:00"/>
    <x v="2"/>
    <n v="8"/>
    <n v="10"/>
    <n v="12.42"/>
    <n v="99.36"/>
    <n v="19.36"/>
    <x v="3"/>
    <s v="2016"/>
    <n v="38"/>
    <x v="0"/>
    <x v="0"/>
  </r>
  <r>
    <x v="0"/>
    <x v="1"/>
    <x v="0"/>
    <s v="Debra Barnes"/>
    <d v="2016-02-04T00:00:00"/>
    <x v="3"/>
    <n v="9"/>
    <n v="15"/>
    <n v="17.829999999999998"/>
    <n v="160.46999999999997"/>
    <n v="25.46999999999997"/>
    <x v="3"/>
    <s v="2016"/>
    <n v="27"/>
    <x v="0"/>
    <x v="0"/>
  </r>
  <r>
    <x v="0"/>
    <x v="2"/>
    <x v="0"/>
    <s v="Andrew Howard"/>
    <d v="2016-02-04T00:00:00"/>
    <x v="2"/>
    <n v="6"/>
    <n v="10"/>
    <n v="12.42"/>
    <n v="74.52"/>
    <n v="14.519999999999996"/>
    <x v="3"/>
    <s v="2016"/>
    <n v="19"/>
    <x v="0"/>
    <x v="0"/>
  </r>
  <r>
    <x v="0"/>
    <x v="0"/>
    <x v="0"/>
    <s v="Marie Rivera"/>
    <d v="2016-02-05T00:00:00"/>
    <x v="2"/>
    <n v="6"/>
    <n v="10"/>
    <n v="12.42"/>
    <n v="74.52"/>
    <n v="14.519999999999996"/>
    <x v="3"/>
    <s v="2016"/>
    <n v="31"/>
    <x v="1"/>
    <x v="0"/>
  </r>
  <r>
    <x v="2"/>
    <x v="1"/>
    <x v="0"/>
    <s v="Randy Willis"/>
    <d v="2016-02-05T00:00:00"/>
    <x v="2"/>
    <n v="6"/>
    <n v="10"/>
    <n v="12.42"/>
    <n v="74.52"/>
    <n v="14.519999999999996"/>
    <x v="3"/>
    <s v="2016"/>
    <n v="34"/>
    <x v="0"/>
    <x v="0"/>
  </r>
  <r>
    <x v="0"/>
    <x v="0"/>
    <x v="0"/>
    <s v="Teresa Thomas"/>
    <d v="2016-02-05T00:00:00"/>
    <x v="0"/>
    <n v="3"/>
    <n v="45"/>
    <n v="53.35"/>
    <n v="160.05000000000001"/>
    <n v="25.050000000000011"/>
    <x v="3"/>
    <s v="2016"/>
    <n v="21"/>
    <x v="1"/>
    <x v="0"/>
  </r>
  <r>
    <x v="0"/>
    <x v="2"/>
    <x v="0"/>
    <s v="Justin Dixon"/>
    <d v="2016-02-05T00:00:00"/>
    <x v="3"/>
    <n v="6"/>
    <n v="15"/>
    <n v="17.829999999999998"/>
    <n v="106.97999999999999"/>
    <n v="16.97999999999999"/>
    <x v="3"/>
    <s v="2016"/>
    <n v="30"/>
    <x v="1"/>
    <x v="0"/>
  </r>
  <r>
    <x v="2"/>
    <x v="2"/>
    <x v="0"/>
    <s v="Jean Torres"/>
    <d v="2016-02-05T00:00:00"/>
    <x v="3"/>
    <n v="8"/>
    <n v="15"/>
    <n v="17.829999999999998"/>
    <n v="142.63999999999999"/>
    <n v="22.639999999999986"/>
    <x v="3"/>
    <s v="2016"/>
    <n v="31"/>
    <x v="0"/>
    <x v="0"/>
  </r>
  <r>
    <x v="3"/>
    <x v="3"/>
    <x v="1"/>
    <s v="Gloria Morris"/>
    <d v="2016-02-05T00:00:00"/>
    <x v="2"/>
    <n v="2"/>
    <n v="10"/>
    <n v="12.42"/>
    <n v="24.84"/>
    <n v="4.84"/>
    <x v="3"/>
    <s v="2016"/>
    <n v="25"/>
    <x v="0"/>
    <x v="0"/>
  </r>
  <r>
    <x v="1"/>
    <x v="6"/>
    <x v="0"/>
    <s v="Henry Cox"/>
    <d v="2016-02-05T00:00:00"/>
    <x v="1"/>
    <n v="6"/>
    <n v="15"/>
    <n v="16.32"/>
    <n v="97.92"/>
    <n v="7.9200000000000017"/>
    <x v="3"/>
    <s v="2016"/>
    <n v="43"/>
    <x v="1"/>
    <x v="0"/>
  </r>
  <r>
    <x v="0"/>
    <x v="0"/>
    <x v="0"/>
    <s v="Shirley Murray"/>
    <d v="2016-02-05T00:00:00"/>
    <x v="3"/>
    <n v="9"/>
    <n v="15"/>
    <n v="17.829999999999998"/>
    <n v="160.46999999999997"/>
    <n v="25.46999999999997"/>
    <x v="3"/>
    <s v="2016"/>
    <n v="22"/>
    <x v="0"/>
    <x v="0"/>
  </r>
  <r>
    <x v="3"/>
    <x v="3"/>
    <x v="1"/>
    <s v="Earl White"/>
    <d v="2016-02-05T00:00:00"/>
    <x v="2"/>
    <n v="3"/>
    <n v="10"/>
    <n v="12.42"/>
    <n v="37.26"/>
    <n v="7.259999999999998"/>
    <x v="3"/>
    <s v="2016"/>
    <n v="37"/>
    <x v="0"/>
    <x v="0"/>
  </r>
  <r>
    <x v="0"/>
    <x v="1"/>
    <x v="0"/>
    <s v="Ernest Bishop"/>
    <d v="2016-02-05T00:00:00"/>
    <x v="2"/>
    <n v="10"/>
    <n v="10"/>
    <n v="12.42"/>
    <n v="124.2"/>
    <n v="24.200000000000003"/>
    <x v="3"/>
    <s v="2016"/>
    <n v="35"/>
    <x v="0"/>
    <x v="0"/>
  </r>
  <r>
    <x v="0"/>
    <x v="1"/>
    <x v="0"/>
    <s v="Rachel Larson"/>
    <d v="2016-02-05T00:00:00"/>
    <x v="3"/>
    <n v="7"/>
    <n v="15"/>
    <n v="17.829999999999998"/>
    <n v="124.80999999999999"/>
    <n v="19.809999999999988"/>
    <x v="3"/>
    <s v="2016"/>
    <n v="44"/>
    <x v="1"/>
    <x v="0"/>
  </r>
  <r>
    <x v="3"/>
    <x v="4"/>
    <x v="1"/>
    <s v="Brian Roberts"/>
    <d v="2016-02-05T00:00:00"/>
    <x v="2"/>
    <n v="7"/>
    <n v="10"/>
    <n v="12.42"/>
    <n v="86.94"/>
    <n v="16.939999999999998"/>
    <x v="3"/>
    <s v="2016"/>
    <n v="37"/>
    <x v="1"/>
    <x v="0"/>
  </r>
  <r>
    <x v="2"/>
    <x v="0"/>
    <x v="0"/>
    <s v="Lillian Wood"/>
    <d v="2016-02-05T00:00:00"/>
    <x v="2"/>
    <n v="4"/>
    <n v="10"/>
    <n v="12.42"/>
    <n v="49.68"/>
    <n v="9.68"/>
    <x v="3"/>
    <s v="2016"/>
    <n v="44"/>
    <x v="0"/>
    <x v="0"/>
  </r>
  <r>
    <x v="2"/>
    <x v="6"/>
    <x v="0"/>
    <s v="Janice Ford"/>
    <d v="2016-02-05T00:00:00"/>
    <x v="0"/>
    <n v="5"/>
    <n v="45"/>
    <n v="53.35"/>
    <n v="266.75"/>
    <n v="41.75"/>
    <x v="3"/>
    <s v="2016"/>
    <n v="17"/>
    <x v="1"/>
    <x v="0"/>
  </r>
  <r>
    <x v="0"/>
    <x v="0"/>
    <x v="0"/>
    <s v="Jessica Lewis"/>
    <d v="2016-02-05T00:00:00"/>
    <x v="0"/>
    <n v="2"/>
    <n v="45"/>
    <n v="53.35"/>
    <n v="106.7"/>
    <n v="16.700000000000003"/>
    <x v="3"/>
    <s v="2016"/>
    <n v="30"/>
    <x v="1"/>
    <x v="0"/>
  </r>
  <r>
    <x v="2"/>
    <x v="2"/>
    <x v="0"/>
    <s v="Walter Kennedy"/>
    <d v="2016-02-05T00:00:00"/>
    <x v="3"/>
    <n v="7"/>
    <n v="15"/>
    <n v="17.829999999999998"/>
    <n v="124.80999999999999"/>
    <n v="19.809999999999988"/>
    <x v="3"/>
    <s v="2016"/>
    <n v="43"/>
    <x v="0"/>
    <x v="0"/>
  </r>
  <r>
    <x v="4"/>
    <x v="4"/>
    <x v="1"/>
    <s v="Rose Matthews"/>
    <d v="2016-02-05T00:00:00"/>
    <x v="0"/>
    <n v="5"/>
    <n v="45"/>
    <n v="53.35"/>
    <n v="266.75"/>
    <n v="41.75"/>
    <x v="3"/>
    <s v="2016"/>
    <n v="17"/>
    <x v="1"/>
    <x v="0"/>
  </r>
  <r>
    <x v="4"/>
    <x v="3"/>
    <x v="1"/>
    <s v="Beverly Garcia"/>
    <d v="2016-02-05T00:00:00"/>
    <x v="1"/>
    <n v="3"/>
    <n v="15"/>
    <n v="16.32"/>
    <n v="48.96"/>
    <n v="3.9600000000000009"/>
    <x v="3"/>
    <s v="2016"/>
    <n v="36"/>
    <x v="1"/>
    <x v="0"/>
  </r>
  <r>
    <x v="3"/>
    <x v="4"/>
    <x v="1"/>
    <s v="Phillip Harrison"/>
    <d v="2016-02-05T00:00:00"/>
    <x v="2"/>
    <n v="6"/>
    <n v="10"/>
    <n v="12.42"/>
    <n v="74.52"/>
    <n v="14.519999999999996"/>
    <x v="3"/>
    <s v="2016"/>
    <n v="20"/>
    <x v="0"/>
    <x v="0"/>
  </r>
  <r>
    <x v="0"/>
    <x v="0"/>
    <x v="0"/>
    <s v="Phyllis Johnston"/>
    <d v="2016-02-06T00:00:00"/>
    <x v="1"/>
    <n v="9"/>
    <n v="15"/>
    <n v="16.32"/>
    <n v="146.88"/>
    <n v="11.879999999999995"/>
    <x v="3"/>
    <s v="2016"/>
    <n v="43"/>
    <x v="1"/>
    <x v="0"/>
  </r>
  <r>
    <x v="1"/>
    <x v="1"/>
    <x v="0"/>
    <s v="Debra Barnes"/>
    <d v="2016-02-06T00:00:00"/>
    <x v="0"/>
    <n v="6"/>
    <n v="45"/>
    <n v="53.35"/>
    <n v="320.10000000000002"/>
    <n v="50.100000000000023"/>
    <x v="3"/>
    <s v="2016"/>
    <n v="17"/>
    <x v="1"/>
    <x v="0"/>
  </r>
  <r>
    <x v="0"/>
    <x v="0"/>
    <x v="0"/>
    <s v="Jimmy Bailey"/>
    <d v="2016-02-06T00:00:00"/>
    <x v="1"/>
    <n v="7"/>
    <n v="15"/>
    <n v="16.32"/>
    <n v="114.24000000000001"/>
    <n v="9.2400000000000091"/>
    <x v="3"/>
    <s v="2016"/>
    <n v="39"/>
    <x v="1"/>
    <x v="0"/>
  </r>
  <r>
    <x v="3"/>
    <x v="3"/>
    <x v="1"/>
    <s v="Mildred Hernandez"/>
    <d v="2016-02-06T00:00:00"/>
    <x v="1"/>
    <n v="1"/>
    <n v="15"/>
    <n v="16.32"/>
    <n v="16.32"/>
    <n v="1.3200000000000003"/>
    <x v="3"/>
    <s v="2016"/>
    <n v="45"/>
    <x v="1"/>
    <x v="0"/>
  </r>
  <r>
    <x v="4"/>
    <x v="7"/>
    <x v="1"/>
    <s v="Rachel Dunn"/>
    <d v="2016-02-06T00:00:00"/>
    <x v="2"/>
    <n v="1"/>
    <n v="10"/>
    <n v="12.42"/>
    <n v="12.42"/>
    <n v="2.42"/>
    <x v="3"/>
    <s v="2016"/>
    <n v="38"/>
    <x v="1"/>
    <x v="0"/>
  </r>
  <r>
    <x v="3"/>
    <x v="5"/>
    <x v="1"/>
    <s v="Willie Oliver"/>
    <d v="2016-02-06T00:00:00"/>
    <x v="1"/>
    <n v="4"/>
    <n v="15"/>
    <n v="16.32"/>
    <n v="65.28"/>
    <n v="5.2800000000000011"/>
    <x v="3"/>
    <s v="2016"/>
    <n v="42"/>
    <x v="0"/>
    <x v="0"/>
  </r>
  <r>
    <x v="4"/>
    <x v="3"/>
    <x v="1"/>
    <s v="Maria Romero"/>
    <d v="2016-02-06T00:00:00"/>
    <x v="2"/>
    <n v="9"/>
    <n v="10"/>
    <n v="12.42"/>
    <n v="111.78"/>
    <n v="21.78"/>
    <x v="3"/>
    <s v="2016"/>
    <n v="19"/>
    <x v="0"/>
    <x v="0"/>
  </r>
  <r>
    <x v="0"/>
    <x v="2"/>
    <x v="0"/>
    <s v="William Payne"/>
    <d v="2016-02-06T00:00:00"/>
    <x v="2"/>
    <n v="6"/>
    <n v="10"/>
    <n v="12.42"/>
    <n v="74.52"/>
    <n v="14.519999999999996"/>
    <x v="3"/>
    <s v="2016"/>
    <n v="23"/>
    <x v="0"/>
    <x v="0"/>
  </r>
  <r>
    <x v="0"/>
    <x v="0"/>
    <x v="0"/>
    <s v="Jason Black"/>
    <d v="2016-02-06T00:00:00"/>
    <x v="1"/>
    <n v="5"/>
    <n v="15"/>
    <n v="16.32"/>
    <n v="81.599999999999994"/>
    <n v="6.5999999999999943"/>
    <x v="3"/>
    <s v="2016"/>
    <n v="40"/>
    <x v="1"/>
    <x v="0"/>
  </r>
  <r>
    <x v="2"/>
    <x v="2"/>
    <x v="0"/>
    <s v="Carl Howard"/>
    <d v="2016-02-06T00:00:00"/>
    <x v="3"/>
    <n v="5"/>
    <n v="15"/>
    <n v="17.829999999999998"/>
    <n v="89.149999999999991"/>
    <n v="14.149999999999991"/>
    <x v="3"/>
    <s v="2016"/>
    <n v="25"/>
    <x v="1"/>
    <x v="0"/>
  </r>
  <r>
    <x v="3"/>
    <x v="4"/>
    <x v="1"/>
    <s v="Henry Stanley"/>
    <d v="2016-02-06T00:00:00"/>
    <x v="0"/>
    <n v="8"/>
    <n v="45"/>
    <n v="53.35"/>
    <n v="426.8"/>
    <n v="66.800000000000011"/>
    <x v="3"/>
    <s v="2016"/>
    <n v="34"/>
    <x v="1"/>
    <x v="0"/>
  </r>
  <r>
    <x v="4"/>
    <x v="4"/>
    <x v="1"/>
    <s v="Gloria Oliver"/>
    <d v="2016-02-06T00:00:00"/>
    <x v="3"/>
    <n v="2"/>
    <n v="15"/>
    <n v="17.829999999999998"/>
    <n v="35.659999999999997"/>
    <n v="5.6599999999999966"/>
    <x v="3"/>
    <s v="2016"/>
    <n v="29"/>
    <x v="0"/>
    <x v="0"/>
  </r>
  <r>
    <x v="4"/>
    <x v="4"/>
    <x v="1"/>
    <s v="Marilyn Graham"/>
    <d v="2016-02-07T00:00:00"/>
    <x v="1"/>
    <n v="8"/>
    <n v="15"/>
    <n v="16.32"/>
    <n v="130.56"/>
    <n v="10.560000000000002"/>
    <x v="3"/>
    <s v="2016"/>
    <n v="34"/>
    <x v="0"/>
    <x v="0"/>
  </r>
  <r>
    <x v="0"/>
    <x v="0"/>
    <x v="0"/>
    <s v="Judith Woods"/>
    <d v="2016-02-07T00:00:00"/>
    <x v="3"/>
    <n v="5"/>
    <n v="15"/>
    <n v="17.829999999999998"/>
    <n v="89.149999999999991"/>
    <n v="14.149999999999991"/>
    <x v="3"/>
    <s v="2016"/>
    <n v="29"/>
    <x v="0"/>
    <x v="0"/>
  </r>
  <r>
    <x v="0"/>
    <x v="6"/>
    <x v="0"/>
    <s v="Alan Dean"/>
    <d v="2016-02-07T00:00:00"/>
    <x v="2"/>
    <n v="3"/>
    <n v="10"/>
    <n v="12.42"/>
    <n v="37.26"/>
    <n v="7.259999999999998"/>
    <x v="3"/>
    <s v="2016"/>
    <n v="42"/>
    <x v="1"/>
    <x v="0"/>
  </r>
  <r>
    <x v="0"/>
    <x v="1"/>
    <x v="0"/>
    <s v="Albert Dunn"/>
    <d v="2016-02-07T00:00:00"/>
    <x v="2"/>
    <n v="2"/>
    <n v="10"/>
    <n v="12.42"/>
    <n v="24.84"/>
    <n v="4.84"/>
    <x v="3"/>
    <s v="2016"/>
    <n v="39"/>
    <x v="0"/>
    <x v="0"/>
  </r>
  <r>
    <x v="0"/>
    <x v="1"/>
    <x v="0"/>
    <s v="Arthur Simmons"/>
    <d v="2016-02-07T00:00:00"/>
    <x v="0"/>
    <n v="9"/>
    <n v="45"/>
    <n v="53.35"/>
    <n v="480.15000000000003"/>
    <n v="75.150000000000034"/>
    <x v="3"/>
    <s v="2016"/>
    <n v="43"/>
    <x v="1"/>
    <x v="0"/>
  </r>
  <r>
    <x v="2"/>
    <x v="2"/>
    <x v="0"/>
    <s v="Jean Fowler"/>
    <d v="2016-02-07T00:00:00"/>
    <x v="2"/>
    <n v="8"/>
    <n v="10"/>
    <n v="12.42"/>
    <n v="99.36"/>
    <n v="19.36"/>
    <x v="3"/>
    <s v="2016"/>
    <n v="41"/>
    <x v="0"/>
    <x v="0"/>
  </r>
  <r>
    <x v="0"/>
    <x v="6"/>
    <x v="0"/>
    <s v="Carolyn Rivera"/>
    <d v="2016-02-07T00:00:00"/>
    <x v="3"/>
    <n v="6"/>
    <n v="15"/>
    <n v="17.829999999999998"/>
    <n v="106.97999999999999"/>
    <n v="16.97999999999999"/>
    <x v="3"/>
    <s v="2016"/>
    <n v="36"/>
    <x v="1"/>
    <x v="0"/>
  </r>
  <r>
    <x v="0"/>
    <x v="2"/>
    <x v="0"/>
    <s v="Wanda Cole"/>
    <d v="2016-02-07T00:00:00"/>
    <x v="1"/>
    <n v="2"/>
    <n v="15"/>
    <n v="16.32"/>
    <n v="32.64"/>
    <n v="2.6400000000000006"/>
    <x v="3"/>
    <s v="2016"/>
    <n v="24"/>
    <x v="0"/>
    <x v="0"/>
  </r>
  <r>
    <x v="2"/>
    <x v="2"/>
    <x v="0"/>
    <s v="Dennis Reed"/>
    <d v="2016-02-07T00:00:00"/>
    <x v="2"/>
    <n v="10"/>
    <n v="10"/>
    <n v="12.42"/>
    <n v="124.2"/>
    <n v="24.200000000000003"/>
    <x v="3"/>
    <s v="2016"/>
    <n v="38"/>
    <x v="1"/>
    <x v="0"/>
  </r>
  <r>
    <x v="3"/>
    <x v="5"/>
    <x v="1"/>
    <s v="Diane Lewis"/>
    <d v="2016-02-07T00:00:00"/>
    <x v="2"/>
    <n v="3"/>
    <n v="10"/>
    <n v="12.42"/>
    <n v="37.26"/>
    <n v="7.259999999999998"/>
    <x v="3"/>
    <s v="2016"/>
    <n v="40"/>
    <x v="0"/>
    <x v="0"/>
  </r>
  <r>
    <x v="3"/>
    <x v="3"/>
    <x v="1"/>
    <s v="Karen Willis"/>
    <d v="2016-02-07T00:00:00"/>
    <x v="2"/>
    <n v="9"/>
    <n v="10"/>
    <n v="12.42"/>
    <n v="111.78"/>
    <n v="21.78"/>
    <x v="3"/>
    <s v="2016"/>
    <n v="37"/>
    <x v="0"/>
    <x v="0"/>
  </r>
  <r>
    <x v="1"/>
    <x v="1"/>
    <x v="0"/>
    <s v="Russell Day"/>
    <d v="2016-02-07T00:00:00"/>
    <x v="1"/>
    <n v="6"/>
    <n v="15"/>
    <n v="16.32"/>
    <n v="97.92"/>
    <n v="7.9200000000000017"/>
    <x v="3"/>
    <s v="2016"/>
    <n v="29"/>
    <x v="1"/>
    <x v="0"/>
  </r>
  <r>
    <x v="0"/>
    <x v="2"/>
    <x v="0"/>
    <s v="Susan Watkins"/>
    <d v="2016-02-07T00:00:00"/>
    <x v="0"/>
    <n v="7"/>
    <n v="45"/>
    <n v="53.35"/>
    <n v="373.45"/>
    <n v="58.449999999999989"/>
    <x v="3"/>
    <s v="2016"/>
    <n v="24"/>
    <x v="1"/>
    <x v="0"/>
  </r>
  <r>
    <x v="3"/>
    <x v="3"/>
    <x v="1"/>
    <s v="Craig Reyes"/>
    <d v="2016-02-07T00:00:00"/>
    <x v="2"/>
    <n v="9"/>
    <n v="10"/>
    <n v="12.42"/>
    <n v="111.78"/>
    <n v="21.78"/>
    <x v="3"/>
    <s v="2016"/>
    <n v="18"/>
    <x v="1"/>
    <x v="0"/>
  </r>
  <r>
    <x v="3"/>
    <x v="4"/>
    <x v="1"/>
    <s v="Teresa Fisher"/>
    <d v="2016-02-08T00:00:00"/>
    <x v="0"/>
    <n v="5"/>
    <n v="45"/>
    <n v="53.35"/>
    <n v="266.75"/>
    <n v="41.75"/>
    <x v="3"/>
    <s v="2016"/>
    <n v="29"/>
    <x v="1"/>
    <x v="0"/>
  </r>
  <r>
    <x v="4"/>
    <x v="3"/>
    <x v="1"/>
    <s v="Pamela Alexander"/>
    <d v="2016-02-08T00:00:00"/>
    <x v="0"/>
    <n v="9"/>
    <n v="45"/>
    <n v="53.35"/>
    <n v="480.15000000000003"/>
    <n v="75.150000000000034"/>
    <x v="3"/>
    <s v="2016"/>
    <n v="23"/>
    <x v="1"/>
    <x v="0"/>
  </r>
  <r>
    <x v="0"/>
    <x v="2"/>
    <x v="0"/>
    <s v="Dennis Reed"/>
    <d v="2016-02-08T00:00:00"/>
    <x v="0"/>
    <n v="3"/>
    <n v="45"/>
    <n v="53.35"/>
    <n v="160.05000000000001"/>
    <n v="25.050000000000011"/>
    <x v="3"/>
    <s v="2016"/>
    <n v="33"/>
    <x v="0"/>
    <x v="0"/>
  </r>
  <r>
    <x v="1"/>
    <x v="0"/>
    <x v="0"/>
    <s v="Raymond Collins"/>
    <d v="2016-02-08T00:00:00"/>
    <x v="2"/>
    <n v="5"/>
    <n v="10"/>
    <n v="12.42"/>
    <n v="62.1"/>
    <n v="12.100000000000001"/>
    <x v="3"/>
    <s v="2016"/>
    <n v="43"/>
    <x v="0"/>
    <x v="0"/>
  </r>
  <r>
    <x v="4"/>
    <x v="3"/>
    <x v="1"/>
    <s v="Harry Hanson"/>
    <d v="2016-02-08T00:00:00"/>
    <x v="2"/>
    <n v="3"/>
    <n v="10"/>
    <n v="12.42"/>
    <n v="37.26"/>
    <n v="7.259999999999998"/>
    <x v="3"/>
    <s v="2016"/>
    <n v="33"/>
    <x v="0"/>
    <x v="0"/>
  </r>
  <r>
    <x v="1"/>
    <x v="2"/>
    <x v="0"/>
    <s v="Roger Andrews"/>
    <d v="2016-02-08T00:00:00"/>
    <x v="3"/>
    <n v="4"/>
    <n v="15"/>
    <n v="17.829999999999998"/>
    <n v="71.319999999999993"/>
    <n v="11.319999999999993"/>
    <x v="3"/>
    <s v="2016"/>
    <n v="17"/>
    <x v="1"/>
    <x v="0"/>
  </r>
  <r>
    <x v="3"/>
    <x v="4"/>
    <x v="1"/>
    <s v="Sharon Wagner"/>
    <d v="2016-02-08T00:00:00"/>
    <x v="2"/>
    <n v="7"/>
    <n v="10"/>
    <n v="12.42"/>
    <n v="86.94"/>
    <n v="16.939999999999998"/>
    <x v="3"/>
    <s v="2016"/>
    <n v="41"/>
    <x v="1"/>
    <x v="0"/>
  </r>
  <r>
    <x v="0"/>
    <x v="0"/>
    <x v="0"/>
    <s v="Marie Rivera"/>
    <d v="2016-02-08T00:00:00"/>
    <x v="3"/>
    <n v="6"/>
    <n v="15"/>
    <n v="17.829999999999998"/>
    <n v="106.97999999999999"/>
    <n v="16.97999999999999"/>
    <x v="3"/>
    <s v="2016"/>
    <n v="20"/>
    <x v="0"/>
    <x v="0"/>
  </r>
  <r>
    <x v="0"/>
    <x v="0"/>
    <x v="0"/>
    <s v="Louis Marshall"/>
    <d v="2016-02-08T00:00:00"/>
    <x v="3"/>
    <n v="6"/>
    <n v="15"/>
    <n v="17.829999999999998"/>
    <n v="106.97999999999999"/>
    <n v="16.97999999999999"/>
    <x v="3"/>
    <s v="2016"/>
    <n v="27"/>
    <x v="0"/>
    <x v="0"/>
  </r>
  <r>
    <x v="3"/>
    <x v="4"/>
    <x v="1"/>
    <s v="Sharon Rice"/>
    <d v="2016-02-08T00:00:00"/>
    <x v="2"/>
    <n v="7"/>
    <n v="10"/>
    <n v="12.42"/>
    <n v="86.94"/>
    <n v="16.939999999999998"/>
    <x v="3"/>
    <s v="2016"/>
    <n v="20"/>
    <x v="1"/>
    <x v="0"/>
  </r>
  <r>
    <x v="3"/>
    <x v="5"/>
    <x v="1"/>
    <s v="Brenda Nelson"/>
    <d v="2016-02-08T00:00:00"/>
    <x v="1"/>
    <n v="6"/>
    <n v="15"/>
    <n v="16.32"/>
    <n v="97.92"/>
    <n v="7.9200000000000017"/>
    <x v="3"/>
    <s v="2016"/>
    <n v="31"/>
    <x v="1"/>
    <x v="0"/>
  </r>
  <r>
    <x v="3"/>
    <x v="5"/>
    <x v="1"/>
    <s v="Diane Lewis"/>
    <d v="2016-02-08T00:00:00"/>
    <x v="2"/>
    <n v="5"/>
    <n v="10"/>
    <n v="12.42"/>
    <n v="62.1"/>
    <n v="12.100000000000001"/>
    <x v="3"/>
    <s v="2016"/>
    <n v="33"/>
    <x v="1"/>
    <x v="0"/>
  </r>
  <r>
    <x v="2"/>
    <x v="0"/>
    <x v="0"/>
    <s v="Jessica Lewis"/>
    <d v="2016-02-08T00:00:00"/>
    <x v="2"/>
    <n v="5"/>
    <n v="10"/>
    <n v="12.42"/>
    <n v="62.1"/>
    <n v="12.100000000000001"/>
    <x v="3"/>
    <s v="2016"/>
    <n v="43"/>
    <x v="1"/>
    <x v="0"/>
  </r>
  <r>
    <x v="0"/>
    <x v="0"/>
    <x v="0"/>
    <s v="Wayne Lawson"/>
    <d v="2016-02-08T00:00:00"/>
    <x v="1"/>
    <n v="9"/>
    <n v="15"/>
    <n v="16.32"/>
    <n v="146.88"/>
    <n v="11.879999999999995"/>
    <x v="3"/>
    <s v="2016"/>
    <n v="39"/>
    <x v="0"/>
    <x v="0"/>
  </r>
  <r>
    <x v="0"/>
    <x v="0"/>
    <x v="0"/>
    <s v="Jane Sims"/>
    <d v="2016-02-08T00:00:00"/>
    <x v="0"/>
    <n v="1"/>
    <n v="45"/>
    <n v="53.35"/>
    <n v="53.35"/>
    <n v="8.3500000000000014"/>
    <x v="3"/>
    <s v="2016"/>
    <n v="44"/>
    <x v="1"/>
    <x v="0"/>
  </r>
  <r>
    <x v="2"/>
    <x v="0"/>
    <x v="0"/>
    <s v="Theresa Mendoza"/>
    <d v="2016-02-09T00:00:00"/>
    <x v="2"/>
    <n v="6"/>
    <n v="10"/>
    <n v="12.42"/>
    <n v="74.52"/>
    <n v="14.519999999999996"/>
    <x v="3"/>
    <s v="2016"/>
    <n v="43"/>
    <x v="0"/>
    <x v="0"/>
  </r>
  <r>
    <x v="3"/>
    <x v="3"/>
    <x v="1"/>
    <s v="Mary Green"/>
    <d v="2016-02-09T00:00:00"/>
    <x v="1"/>
    <n v="6"/>
    <n v="15"/>
    <n v="16.32"/>
    <n v="97.92"/>
    <n v="7.9200000000000017"/>
    <x v="3"/>
    <s v="2016"/>
    <n v="25"/>
    <x v="1"/>
    <x v="0"/>
  </r>
  <r>
    <x v="3"/>
    <x v="3"/>
    <x v="1"/>
    <s v="Emily Matthews"/>
    <d v="2016-02-09T00:00:00"/>
    <x v="3"/>
    <n v="2"/>
    <n v="15"/>
    <n v="17.829999999999998"/>
    <n v="35.659999999999997"/>
    <n v="5.6599999999999966"/>
    <x v="3"/>
    <s v="2016"/>
    <n v="17"/>
    <x v="1"/>
    <x v="0"/>
  </r>
  <r>
    <x v="1"/>
    <x v="1"/>
    <x v="0"/>
    <s v="Billy Wood"/>
    <d v="2016-02-09T00:00:00"/>
    <x v="2"/>
    <n v="3"/>
    <n v="10"/>
    <n v="12.42"/>
    <n v="37.26"/>
    <n v="7.259999999999998"/>
    <x v="3"/>
    <s v="2016"/>
    <n v="42"/>
    <x v="0"/>
    <x v="0"/>
  </r>
  <r>
    <x v="4"/>
    <x v="3"/>
    <x v="1"/>
    <s v="Gary Weaver"/>
    <d v="2016-02-09T00:00:00"/>
    <x v="0"/>
    <n v="8"/>
    <n v="45"/>
    <n v="53.35"/>
    <n v="426.8"/>
    <n v="66.800000000000011"/>
    <x v="3"/>
    <s v="2016"/>
    <n v="45"/>
    <x v="1"/>
    <x v="0"/>
  </r>
  <r>
    <x v="0"/>
    <x v="1"/>
    <x v="0"/>
    <s v="Edward Wells"/>
    <d v="2016-02-09T00:00:00"/>
    <x v="2"/>
    <n v="10"/>
    <n v="10"/>
    <n v="12.42"/>
    <n v="124.2"/>
    <n v="24.200000000000003"/>
    <x v="3"/>
    <s v="2016"/>
    <n v="21"/>
    <x v="0"/>
    <x v="0"/>
  </r>
  <r>
    <x v="1"/>
    <x v="2"/>
    <x v="0"/>
    <s v="Joseph Bishop"/>
    <d v="2016-02-09T00:00:00"/>
    <x v="3"/>
    <n v="10"/>
    <n v="15"/>
    <n v="17.829999999999998"/>
    <n v="178.29999999999998"/>
    <n v="28.299999999999983"/>
    <x v="3"/>
    <s v="2016"/>
    <n v="44"/>
    <x v="0"/>
    <x v="0"/>
  </r>
  <r>
    <x v="3"/>
    <x v="5"/>
    <x v="1"/>
    <s v="Beverly Jacobs"/>
    <d v="2016-02-09T00:00:00"/>
    <x v="1"/>
    <n v="6"/>
    <n v="15"/>
    <n v="16.32"/>
    <n v="97.92"/>
    <n v="7.9200000000000017"/>
    <x v="3"/>
    <s v="2016"/>
    <n v="33"/>
    <x v="1"/>
    <x v="0"/>
  </r>
  <r>
    <x v="1"/>
    <x v="2"/>
    <x v="0"/>
    <s v="Steven Miller"/>
    <d v="2016-02-09T00:00:00"/>
    <x v="0"/>
    <n v="6"/>
    <n v="45"/>
    <n v="53.35"/>
    <n v="320.10000000000002"/>
    <n v="50.100000000000023"/>
    <x v="3"/>
    <s v="2016"/>
    <n v="30"/>
    <x v="0"/>
    <x v="0"/>
  </r>
  <r>
    <x v="1"/>
    <x v="2"/>
    <x v="0"/>
    <s v="Thomas Robinson"/>
    <d v="2016-02-09T00:00:00"/>
    <x v="1"/>
    <n v="1"/>
    <n v="15"/>
    <n v="16.32"/>
    <n v="16.32"/>
    <n v="1.3200000000000003"/>
    <x v="3"/>
    <s v="2016"/>
    <n v="28"/>
    <x v="1"/>
    <x v="0"/>
  </r>
  <r>
    <x v="3"/>
    <x v="3"/>
    <x v="1"/>
    <s v="Terry Nguyen"/>
    <d v="2016-02-10T00:00:00"/>
    <x v="0"/>
    <n v="10"/>
    <n v="45"/>
    <n v="53.35"/>
    <n v="533.5"/>
    <n v="83.5"/>
    <x v="3"/>
    <s v="2016"/>
    <n v="20"/>
    <x v="1"/>
    <x v="0"/>
  </r>
  <r>
    <x v="4"/>
    <x v="4"/>
    <x v="1"/>
    <s v="Alice Taylor"/>
    <d v="2016-02-10T00:00:00"/>
    <x v="1"/>
    <n v="3"/>
    <n v="15"/>
    <n v="16.32"/>
    <n v="48.96"/>
    <n v="3.9600000000000009"/>
    <x v="3"/>
    <s v="2016"/>
    <n v="35"/>
    <x v="0"/>
    <x v="0"/>
  </r>
  <r>
    <x v="0"/>
    <x v="2"/>
    <x v="0"/>
    <s v="Kenneth Nelson"/>
    <d v="2016-02-10T00:00:00"/>
    <x v="1"/>
    <n v="7"/>
    <n v="15"/>
    <n v="16.32"/>
    <n v="114.24000000000001"/>
    <n v="9.2400000000000091"/>
    <x v="3"/>
    <s v="2016"/>
    <n v="17"/>
    <x v="0"/>
    <x v="0"/>
  </r>
  <r>
    <x v="2"/>
    <x v="0"/>
    <x v="0"/>
    <s v="Lawrence Ruiz"/>
    <d v="2016-02-10T00:00:00"/>
    <x v="3"/>
    <n v="9"/>
    <n v="15"/>
    <n v="17.829999999999998"/>
    <n v="160.46999999999997"/>
    <n v="25.46999999999997"/>
    <x v="3"/>
    <s v="2016"/>
    <n v="28"/>
    <x v="1"/>
    <x v="0"/>
  </r>
  <r>
    <x v="1"/>
    <x v="1"/>
    <x v="0"/>
    <s v="Johnny Fowler"/>
    <d v="2016-02-10T00:00:00"/>
    <x v="1"/>
    <n v="5"/>
    <n v="15"/>
    <n v="16.32"/>
    <n v="81.599999999999994"/>
    <n v="6.5999999999999943"/>
    <x v="3"/>
    <s v="2016"/>
    <n v="20"/>
    <x v="0"/>
    <x v="0"/>
  </r>
  <r>
    <x v="4"/>
    <x v="4"/>
    <x v="1"/>
    <s v="Kathy Lee"/>
    <d v="2016-02-10T00:00:00"/>
    <x v="2"/>
    <n v="7"/>
    <n v="10"/>
    <n v="12.42"/>
    <n v="86.94"/>
    <n v="16.939999999999998"/>
    <x v="3"/>
    <s v="2016"/>
    <n v="35"/>
    <x v="0"/>
    <x v="0"/>
  </r>
  <r>
    <x v="0"/>
    <x v="2"/>
    <x v="0"/>
    <s v="Harold Schmidt"/>
    <d v="2016-02-10T00:00:00"/>
    <x v="1"/>
    <n v="6"/>
    <n v="15"/>
    <n v="16.32"/>
    <n v="97.92"/>
    <n v="7.9200000000000017"/>
    <x v="3"/>
    <s v="2016"/>
    <n v="17"/>
    <x v="1"/>
    <x v="0"/>
  </r>
  <r>
    <x v="0"/>
    <x v="2"/>
    <x v="0"/>
    <s v="Cheryl Williamson"/>
    <d v="2016-02-10T00:00:00"/>
    <x v="3"/>
    <n v="4"/>
    <n v="15"/>
    <n v="17.829999999999998"/>
    <n v="71.319999999999993"/>
    <n v="11.319999999999993"/>
    <x v="3"/>
    <s v="2016"/>
    <n v="19"/>
    <x v="0"/>
    <x v="0"/>
  </r>
  <r>
    <x v="3"/>
    <x v="5"/>
    <x v="1"/>
    <s v="Jimmy Warren"/>
    <d v="2016-02-10T00:00:00"/>
    <x v="2"/>
    <n v="2"/>
    <n v="10"/>
    <n v="12.42"/>
    <n v="24.84"/>
    <n v="4.84"/>
    <x v="3"/>
    <s v="2016"/>
    <n v="23"/>
    <x v="0"/>
    <x v="0"/>
  </r>
  <r>
    <x v="4"/>
    <x v="3"/>
    <x v="1"/>
    <s v="Charles Collins"/>
    <d v="2016-02-10T00:00:00"/>
    <x v="1"/>
    <n v="7"/>
    <n v="15"/>
    <n v="16.32"/>
    <n v="114.24000000000001"/>
    <n v="9.2400000000000091"/>
    <x v="3"/>
    <s v="2016"/>
    <n v="20"/>
    <x v="0"/>
    <x v="0"/>
  </r>
  <r>
    <x v="0"/>
    <x v="2"/>
    <x v="0"/>
    <s v="Joan Cooper"/>
    <d v="2016-02-10T00:00:00"/>
    <x v="2"/>
    <n v="6"/>
    <n v="10"/>
    <n v="12.42"/>
    <n v="74.52"/>
    <n v="14.519999999999996"/>
    <x v="3"/>
    <s v="2016"/>
    <n v="19"/>
    <x v="1"/>
    <x v="0"/>
  </r>
  <r>
    <x v="2"/>
    <x v="2"/>
    <x v="0"/>
    <s v="Matthew Berry"/>
    <d v="2016-02-10T00:00:00"/>
    <x v="0"/>
    <n v="9"/>
    <n v="45"/>
    <n v="53.35"/>
    <n v="480.15000000000003"/>
    <n v="75.150000000000034"/>
    <x v="3"/>
    <s v="2016"/>
    <n v="35"/>
    <x v="0"/>
    <x v="0"/>
  </r>
  <r>
    <x v="2"/>
    <x v="0"/>
    <x v="0"/>
    <s v="Sharon Perez"/>
    <d v="2016-02-10T00:00:00"/>
    <x v="1"/>
    <n v="3"/>
    <n v="15"/>
    <n v="16.32"/>
    <n v="48.96"/>
    <n v="3.9600000000000009"/>
    <x v="3"/>
    <s v="2016"/>
    <n v="30"/>
    <x v="1"/>
    <x v="0"/>
  </r>
  <r>
    <x v="4"/>
    <x v="3"/>
    <x v="1"/>
    <s v="Gloria Morris"/>
    <d v="2016-02-10T00:00:00"/>
    <x v="3"/>
    <n v="4"/>
    <n v="15"/>
    <n v="17.829999999999998"/>
    <n v="71.319999999999993"/>
    <n v="11.319999999999993"/>
    <x v="3"/>
    <s v="2016"/>
    <n v="21"/>
    <x v="0"/>
    <x v="0"/>
  </r>
  <r>
    <x v="2"/>
    <x v="6"/>
    <x v="0"/>
    <s v="Debra Gutierrez"/>
    <d v="2016-02-10T00:00:00"/>
    <x v="1"/>
    <n v="1"/>
    <n v="15"/>
    <n v="16.32"/>
    <n v="16.32"/>
    <n v="1.3200000000000003"/>
    <x v="3"/>
    <s v="2016"/>
    <n v="27"/>
    <x v="1"/>
    <x v="0"/>
  </r>
  <r>
    <x v="4"/>
    <x v="3"/>
    <x v="1"/>
    <s v="Gary Weaver"/>
    <d v="2016-02-10T00:00:00"/>
    <x v="3"/>
    <n v="10"/>
    <n v="15"/>
    <n v="17.829999999999998"/>
    <n v="178.29999999999998"/>
    <n v="28.299999999999983"/>
    <x v="3"/>
    <s v="2016"/>
    <n v="20"/>
    <x v="0"/>
    <x v="0"/>
  </r>
  <r>
    <x v="1"/>
    <x v="0"/>
    <x v="0"/>
    <s v="Debra Palmer"/>
    <d v="2016-02-10T00:00:00"/>
    <x v="3"/>
    <n v="1"/>
    <n v="15"/>
    <n v="17.829999999999998"/>
    <n v="17.829999999999998"/>
    <n v="2.8299999999999983"/>
    <x v="3"/>
    <s v="2016"/>
    <n v="35"/>
    <x v="1"/>
    <x v="0"/>
  </r>
  <r>
    <x v="2"/>
    <x v="1"/>
    <x v="0"/>
    <s v="Todd Miller"/>
    <d v="2016-02-11T00:00:00"/>
    <x v="3"/>
    <n v="7"/>
    <n v="15"/>
    <n v="17.829999999999998"/>
    <n v="124.80999999999999"/>
    <n v="19.809999999999988"/>
    <x v="3"/>
    <s v="2016"/>
    <n v="33"/>
    <x v="0"/>
    <x v="0"/>
  </r>
  <r>
    <x v="1"/>
    <x v="1"/>
    <x v="0"/>
    <s v="Amy Olson"/>
    <d v="2016-02-11T00:00:00"/>
    <x v="2"/>
    <n v="4"/>
    <n v="10"/>
    <n v="12.42"/>
    <n v="49.68"/>
    <n v="9.68"/>
    <x v="3"/>
    <s v="2016"/>
    <n v="34"/>
    <x v="1"/>
    <x v="0"/>
  </r>
  <r>
    <x v="2"/>
    <x v="0"/>
    <x v="0"/>
    <s v="Helen Dean"/>
    <d v="2016-02-11T00:00:00"/>
    <x v="2"/>
    <n v="5"/>
    <n v="10"/>
    <n v="12.42"/>
    <n v="62.1"/>
    <n v="12.100000000000001"/>
    <x v="3"/>
    <s v="2016"/>
    <n v="27"/>
    <x v="1"/>
    <x v="0"/>
  </r>
  <r>
    <x v="4"/>
    <x v="5"/>
    <x v="1"/>
    <s v="Helen Diaz"/>
    <d v="2016-02-11T00:00:00"/>
    <x v="2"/>
    <n v="3"/>
    <n v="10"/>
    <n v="12.42"/>
    <n v="37.26"/>
    <n v="7.259999999999998"/>
    <x v="3"/>
    <s v="2016"/>
    <n v="32"/>
    <x v="1"/>
    <x v="0"/>
  </r>
  <r>
    <x v="4"/>
    <x v="4"/>
    <x v="1"/>
    <s v="Marilyn Graham"/>
    <d v="2016-02-11T00:00:00"/>
    <x v="2"/>
    <n v="7"/>
    <n v="10"/>
    <n v="12.42"/>
    <n v="86.94"/>
    <n v="16.939999999999998"/>
    <x v="3"/>
    <s v="2016"/>
    <n v="20"/>
    <x v="0"/>
    <x v="0"/>
  </r>
  <r>
    <x v="1"/>
    <x v="2"/>
    <x v="0"/>
    <s v="Lori Shaw"/>
    <d v="2016-02-11T00:00:00"/>
    <x v="0"/>
    <n v="8"/>
    <n v="45"/>
    <n v="53.35"/>
    <n v="426.8"/>
    <n v="66.800000000000011"/>
    <x v="3"/>
    <s v="2016"/>
    <n v="40"/>
    <x v="1"/>
    <x v="0"/>
  </r>
  <r>
    <x v="0"/>
    <x v="6"/>
    <x v="0"/>
    <s v="Clarence Mason"/>
    <d v="2016-02-11T00:00:00"/>
    <x v="0"/>
    <n v="10"/>
    <n v="45"/>
    <n v="53.35"/>
    <n v="533.5"/>
    <n v="83.5"/>
    <x v="3"/>
    <s v="2016"/>
    <n v="28"/>
    <x v="1"/>
    <x v="0"/>
  </r>
  <r>
    <x v="2"/>
    <x v="0"/>
    <x v="0"/>
    <s v="Raymond Collins"/>
    <d v="2016-02-11T00:00:00"/>
    <x v="2"/>
    <n v="9"/>
    <n v="10"/>
    <n v="12.42"/>
    <n v="111.78"/>
    <n v="21.78"/>
    <x v="3"/>
    <s v="2016"/>
    <n v="36"/>
    <x v="1"/>
    <x v="0"/>
  </r>
  <r>
    <x v="2"/>
    <x v="1"/>
    <x v="0"/>
    <s v="Phyllis Gonzales"/>
    <d v="2016-02-11T00:00:00"/>
    <x v="3"/>
    <n v="8"/>
    <n v="15"/>
    <n v="17.829999999999998"/>
    <n v="142.63999999999999"/>
    <n v="22.639999999999986"/>
    <x v="3"/>
    <s v="2016"/>
    <n v="27"/>
    <x v="0"/>
    <x v="0"/>
  </r>
  <r>
    <x v="1"/>
    <x v="0"/>
    <x v="0"/>
    <s v="Maria Johnston"/>
    <d v="2016-02-11T00:00:00"/>
    <x v="2"/>
    <n v="2"/>
    <n v="10"/>
    <n v="12.42"/>
    <n v="24.84"/>
    <n v="4.84"/>
    <x v="3"/>
    <s v="2016"/>
    <n v="37"/>
    <x v="0"/>
    <x v="0"/>
  </r>
  <r>
    <x v="2"/>
    <x v="1"/>
    <x v="0"/>
    <s v="Rachel Larson"/>
    <d v="2016-02-11T00:00:00"/>
    <x v="2"/>
    <n v="9"/>
    <n v="10"/>
    <n v="12.42"/>
    <n v="111.78"/>
    <n v="21.78"/>
    <x v="3"/>
    <s v="2016"/>
    <n v="32"/>
    <x v="0"/>
    <x v="0"/>
  </r>
  <r>
    <x v="2"/>
    <x v="2"/>
    <x v="0"/>
    <s v="Charles Ray"/>
    <d v="2016-02-11T00:00:00"/>
    <x v="1"/>
    <n v="8"/>
    <n v="15"/>
    <n v="16.32"/>
    <n v="130.56"/>
    <n v="10.560000000000002"/>
    <x v="3"/>
    <s v="2016"/>
    <n v="37"/>
    <x v="0"/>
    <x v="0"/>
  </r>
  <r>
    <x v="2"/>
    <x v="1"/>
    <x v="0"/>
    <s v="Kimberly Coleman"/>
    <d v="2016-02-11T00:00:00"/>
    <x v="0"/>
    <n v="1"/>
    <n v="45"/>
    <n v="53.35"/>
    <n v="53.35"/>
    <n v="8.3500000000000014"/>
    <x v="3"/>
    <s v="2016"/>
    <n v="23"/>
    <x v="1"/>
    <x v="0"/>
  </r>
  <r>
    <x v="0"/>
    <x v="0"/>
    <x v="0"/>
    <s v="Theresa Mendoza"/>
    <d v="2016-02-11T00:00:00"/>
    <x v="3"/>
    <n v="10"/>
    <n v="15"/>
    <n v="17.829999999999998"/>
    <n v="178.29999999999998"/>
    <n v="28.299999999999983"/>
    <x v="3"/>
    <s v="2016"/>
    <n v="23"/>
    <x v="1"/>
    <x v="0"/>
  </r>
  <r>
    <x v="2"/>
    <x v="2"/>
    <x v="0"/>
    <s v="Ernest Kelley"/>
    <d v="2016-02-11T00:00:00"/>
    <x v="3"/>
    <n v="8"/>
    <n v="15"/>
    <n v="17.829999999999998"/>
    <n v="142.63999999999999"/>
    <n v="22.639999999999986"/>
    <x v="3"/>
    <s v="2016"/>
    <n v="29"/>
    <x v="1"/>
    <x v="0"/>
  </r>
  <r>
    <x v="4"/>
    <x v="4"/>
    <x v="1"/>
    <s v="Martha Harper"/>
    <d v="2016-02-11T00:00:00"/>
    <x v="3"/>
    <n v="5"/>
    <n v="15"/>
    <n v="17.829999999999998"/>
    <n v="89.149999999999991"/>
    <n v="14.149999999999991"/>
    <x v="3"/>
    <s v="2016"/>
    <n v="42"/>
    <x v="0"/>
    <x v="0"/>
  </r>
  <r>
    <x v="0"/>
    <x v="2"/>
    <x v="0"/>
    <s v="Shirley Rivera"/>
    <d v="2016-02-12T00:00:00"/>
    <x v="2"/>
    <n v="5"/>
    <n v="10"/>
    <n v="12.42"/>
    <n v="62.1"/>
    <n v="12.100000000000001"/>
    <x v="3"/>
    <s v="2016"/>
    <n v="35"/>
    <x v="1"/>
    <x v="0"/>
  </r>
  <r>
    <x v="3"/>
    <x v="4"/>
    <x v="1"/>
    <s v="Teresa Fisher"/>
    <d v="2016-02-12T00:00:00"/>
    <x v="1"/>
    <n v="3"/>
    <n v="15"/>
    <n v="16.32"/>
    <n v="48.96"/>
    <n v="3.9600000000000009"/>
    <x v="3"/>
    <s v="2016"/>
    <n v="38"/>
    <x v="0"/>
    <x v="0"/>
  </r>
  <r>
    <x v="1"/>
    <x v="0"/>
    <x v="0"/>
    <s v="Billy Reed"/>
    <d v="2016-02-12T00:00:00"/>
    <x v="2"/>
    <n v="8"/>
    <n v="10"/>
    <n v="12.42"/>
    <n v="99.36"/>
    <n v="19.36"/>
    <x v="3"/>
    <s v="2016"/>
    <n v="27"/>
    <x v="0"/>
    <x v="0"/>
  </r>
  <r>
    <x v="4"/>
    <x v="5"/>
    <x v="1"/>
    <s v="Rachel Stanley"/>
    <d v="2016-02-12T00:00:00"/>
    <x v="3"/>
    <n v="6"/>
    <n v="15"/>
    <n v="17.829999999999998"/>
    <n v="106.97999999999999"/>
    <n v="16.97999999999999"/>
    <x v="3"/>
    <s v="2016"/>
    <n v="17"/>
    <x v="0"/>
    <x v="0"/>
  </r>
  <r>
    <x v="1"/>
    <x v="0"/>
    <x v="0"/>
    <s v="Jerry Pierce"/>
    <d v="2016-02-12T00:00:00"/>
    <x v="2"/>
    <n v="1"/>
    <n v="10"/>
    <n v="12.42"/>
    <n v="12.42"/>
    <n v="2.42"/>
    <x v="3"/>
    <s v="2016"/>
    <n v="23"/>
    <x v="0"/>
    <x v="0"/>
  </r>
  <r>
    <x v="1"/>
    <x v="0"/>
    <x v="0"/>
    <s v="Cheryl Riley"/>
    <d v="2016-02-12T00:00:00"/>
    <x v="3"/>
    <n v="9"/>
    <n v="15"/>
    <n v="17.829999999999998"/>
    <n v="160.46999999999997"/>
    <n v="25.46999999999997"/>
    <x v="3"/>
    <s v="2016"/>
    <n v="21"/>
    <x v="1"/>
    <x v="0"/>
  </r>
  <r>
    <x v="3"/>
    <x v="5"/>
    <x v="1"/>
    <s v="Andrea Washington"/>
    <d v="2016-02-12T00:00:00"/>
    <x v="1"/>
    <n v="10"/>
    <n v="15"/>
    <n v="16.32"/>
    <n v="163.19999999999999"/>
    <n v="13.199999999999989"/>
    <x v="3"/>
    <s v="2016"/>
    <n v="41"/>
    <x v="1"/>
    <x v="0"/>
  </r>
  <r>
    <x v="3"/>
    <x v="3"/>
    <x v="1"/>
    <s v="Stephen Murray"/>
    <d v="2016-02-12T00:00:00"/>
    <x v="3"/>
    <n v="9"/>
    <n v="15"/>
    <n v="17.829999999999998"/>
    <n v="160.46999999999997"/>
    <n v="25.46999999999997"/>
    <x v="3"/>
    <s v="2016"/>
    <n v="25"/>
    <x v="0"/>
    <x v="0"/>
  </r>
  <r>
    <x v="0"/>
    <x v="2"/>
    <x v="0"/>
    <s v="Joseph Bishop"/>
    <d v="2016-02-12T00:00:00"/>
    <x v="3"/>
    <n v="1"/>
    <n v="15"/>
    <n v="17.829999999999998"/>
    <n v="17.829999999999998"/>
    <n v="2.8299999999999983"/>
    <x v="3"/>
    <s v="2016"/>
    <n v="40"/>
    <x v="1"/>
    <x v="0"/>
  </r>
  <r>
    <x v="0"/>
    <x v="2"/>
    <x v="0"/>
    <s v="Justin Dixon"/>
    <d v="2016-02-12T00:00:00"/>
    <x v="2"/>
    <n v="6"/>
    <n v="10"/>
    <n v="12.42"/>
    <n v="74.52"/>
    <n v="14.519999999999996"/>
    <x v="3"/>
    <s v="2016"/>
    <n v="18"/>
    <x v="1"/>
    <x v="0"/>
  </r>
  <r>
    <x v="0"/>
    <x v="0"/>
    <x v="0"/>
    <s v="Kimberly Adams"/>
    <d v="2016-02-12T00:00:00"/>
    <x v="1"/>
    <n v="8"/>
    <n v="15"/>
    <n v="16.32"/>
    <n v="130.56"/>
    <n v="10.560000000000002"/>
    <x v="3"/>
    <s v="2016"/>
    <n v="28"/>
    <x v="1"/>
    <x v="0"/>
  </r>
  <r>
    <x v="3"/>
    <x v="5"/>
    <x v="1"/>
    <s v="Angela Fowler"/>
    <d v="2016-02-12T00:00:00"/>
    <x v="3"/>
    <n v="1"/>
    <n v="15"/>
    <n v="17.829999999999998"/>
    <n v="17.829999999999998"/>
    <n v="2.8299999999999983"/>
    <x v="3"/>
    <s v="2016"/>
    <n v="43"/>
    <x v="1"/>
    <x v="0"/>
  </r>
  <r>
    <x v="3"/>
    <x v="3"/>
    <x v="1"/>
    <s v="Jason Berry"/>
    <d v="2016-02-12T00:00:00"/>
    <x v="2"/>
    <n v="7"/>
    <n v="10"/>
    <n v="12.42"/>
    <n v="86.94"/>
    <n v="16.939999999999998"/>
    <x v="3"/>
    <s v="2016"/>
    <n v="29"/>
    <x v="0"/>
    <x v="0"/>
  </r>
  <r>
    <x v="0"/>
    <x v="2"/>
    <x v="0"/>
    <s v="Ann Duncan"/>
    <d v="2016-02-13T00:00:00"/>
    <x v="0"/>
    <n v="6"/>
    <n v="45"/>
    <n v="53.35"/>
    <n v="320.10000000000002"/>
    <n v="50.100000000000023"/>
    <x v="3"/>
    <s v="2016"/>
    <n v="20"/>
    <x v="0"/>
    <x v="0"/>
  </r>
  <r>
    <x v="1"/>
    <x v="2"/>
    <x v="0"/>
    <s v="Joan Cooper"/>
    <d v="2016-02-13T00:00:00"/>
    <x v="2"/>
    <n v="4"/>
    <n v="10"/>
    <n v="12.42"/>
    <n v="49.68"/>
    <n v="9.68"/>
    <x v="3"/>
    <s v="2016"/>
    <n v="45"/>
    <x v="0"/>
    <x v="0"/>
  </r>
  <r>
    <x v="0"/>
    <x v="2"/>
    <x v="0"/>
    <s v="Virginia Foster"/>
    <d v="2016-02-13T00:00:00"/>
    <x v="3"/>
    <n v="2"/>
    <n v="15"/>
    <n v="17.829999999999998"/>
    <n v="35.659999999999997"/>
    <n v="5.6599999999999966"/>
    <x v="3"/>
    <s v="2016"/>
    <n v="41"/>
    <x v="0"/>
    <x v="0"/>
  </r>
  <r>
    <x v="2"/>
    <x v="1"/>
    <x v="0"/>
    <s v="Jacqueline Wheeler"/>
    <d v="2016-02-13T00:00:00"/>
    <x v="2"/>
    <n v="9"/>
    <n v="10"/>
    <n v="12.42"/>
    <n v="111.78"/>
    <n v="21.78"/>
    <x v="3"/>
    <s v="2016"/>
    <n v="17"/>
    <x v="0"/>
    <x v="0"/>
  </r>
  <r>
    <x v="3"/>
    <x v="5"/>
    <x v="1"/>
    <s v="Nicholas Schmidt"/>
    <d v="2016-02-13T00:00:00"/>
    <x v="3"/>
    <n v="5"/>
    <n v="15"/>
    <n v="17.829999999999998"/>
    <n v="89.149999999999991"/>
    <n v="14.149999999999991"/>
    <x v="3"/>
    <s v="2016"/>
    <n v="19"/>
    <x v="1"/>
    <x v="0"/>
  </r>
  <r>
    <x v="0"/>
    <x v="1"/>
    <x v="0"/>
    <s v="Tammy Hart"/>
    <d v="2016-02-13T00:00:00"/>
    <x v="2"/>
    <n v="5"/>
    <n v="10"/>
    <n v="12.42"/>
    <n v="62.1"/>
    <n v="12.100000000000001"/>
    <x v="3"/>
    <s v="2016"/>
    <n v="28"/>
    <x v="1"/>
    <x v="0"/>
  </r>
  <r>
    <x v="0"/>
    <x v="0"/>
    <x v="0"/>
    <s v="Christina Oliver"/>
    <d v="2016-02-13T00:00:00"/>
    <x v="1"/>
    <n v="10"/>
    <n v="15"/>
    <n v="16.32"/>
    <n v="163.19999999999999"/>
    <n v="13.199999999999989"/>
    <x v="3"/>
    <s v="2016"/>
    <n v="34"/>
    <x v="1"/>
    <x v="0"/>
  </r>
  <r>
    <x v="0"/>
    <x v="1"/>
    <x v="0"/>
    <s v="Maria Hughes"/>
    <d v="2016-02-13T00:00:00"/>
    <x v="2"/>
    <n v="3"/>
    <n v="10"/>
    <n v="12.42"/>
    <n v="37.26"/>
    <n v="7.259999999999998"/>
    <x v="3"/>
    <s v="2016"/>
    <n v="29"/>
    <x v="0"/>
    <x v="0"/>
  </r>
  <r>
    <x v="1"/>
    <x v="0"/>
    <x v="0"/>
    <s v="Maria Johnston"/>
    <d v="2016-02-13T00:00:00"/>
    <x v="3"/>
    <n v="3"/>
    <n v="15"/>
    <n v="17.829999999999998"/>
    <n v="53.489999999999995"/>
    <n v="8.4899999999999949"/>
    <x v="3"/>
    <s v="2016"/>
    <n v="26"/>
    <x v="1"/>
    <x v="0"/>
  </r>
  <r>
    <x v="4"/>
    <x v="4"/>
    <x v="1"/>
    <s v="Wanda Allen"/>
    <d v="2016-02-13T00:00:00"/>
    <x v="2"/>
    <n v="1"/>
    <n v="10"/>
    <n v="12.42"/>
    <n v="12.42"/>
    <n v="2.42"/>
    <x v="3"/>
    <s v="2016"/>
    <n v="28"/>
    <x v="0"/>
    <x v="0"/>
  </r>
  <r>
    <x v="3"/>
    <x v="3"/>
    <x v="1"/>
    <s v="Paula Ross"/>
    <d v="2016-02-13T00:00:00"/>
    <x v="2"/>
    <n v="9"/>
    <n v="10"/>
    <n v="12.42"/>
    <n v="111.78"/>
    <n v="21.78"/>
    <x v="3"/>
    <s v="2016"/>
    <n v="27"/>
    <x v="1"/>
    <x v="0"/>
  </r>
  <r>
    <x v="2"/>
    <x v="2"/>
    <x v="0"/>
    <s v="Carl Ford"/>
    <d v="2016-02-13T00:00:00"/>
    <x v="2"/>
    <n v="3"/>
    <n v="10"/>
    <n v="12.42"/>
    <n v="37.26"/>
    <n v="7.259999999999998"/>
    <x v="3"/>
    <s v="2016"/>
    <n v="27"/>
    <x v="1"/>
    <x v="0"/>
  </r>
  <r>
    <x v="0"/>
    <x v="0"/>
    <x v="0"/>
    <s v="Carlos Greene"/>
    <d v="2016-02-13T00:00:00"/>
    <x v="2"/>
    <n v="1"/>
    <n v="10"/>
    <n v="12.42"/>
    <n v="12.42"/>
    <n v="2.42"/>
    <x v="3"/>
    <s v="2016"/>
    <n v="45"/>
    <x v="0"/>
    <x v="0"/>
  </r>
  <r>
    <x v="3"/>
    <x v="4"/>
    <x v="1"/>
    <s v="Samuel Garza"/>
    <d v="2016-02-13T00:00:00"/>
    <x v="0"/>
    <n v="10"/>
    <n v="45"/>
    <n v="53.35"/>
    <n v="533.5"/>
    <n v="83.5"/>
    <x v="3"/>
    <s v="2016"/>
    <n v="27"/>
    <x v="1"/>
    <x v="0"/>
  </r>
  <r>
    <x v="4"/>
    <x v="4"/>
    <x v="1"/>
    <s v="Marilyn Franklin"/>
    <d v="2016-02-14T00:00:00"/>
    <x v="3"/>
    <n v="8"/>
    <n v="15"/>
    <n v="17.829999999999998"/>
    <n v="142.63999999999999"/>
    <n v="22.639999999999986"/>
    <x v="3"/>
    <s v="2016"/>
    <n v="39"/>
    <x v="0"/>
    <x v="0"/>
  </r>
  <r>
    <x v="2"/>
    <x v="2"/>
    <x v="0"/>
    <s v="Roger Gomez"/>
    <d v="2016-02-14T00:00:00"/>
    <x v="2"/>
    <n v="6"/>
    <n v="10"/>
    <n v="12.42"/>
    <n v="74.52"/>
    <n v="14.519999999999996"/>
    <x v="3"/>
    <s v="2016"/>
    <n v="31"/>
    <x v="0"/>
    <x v="0"/>
  </r>
  <r>
    <x v="3"/>
    <x v="4"/>
    <x v="1"/>
    <s v="Samuel Garza"/>
    <d v="2016-02-14T00:00:00"/>
    <x v="2"/>
    <n v="2"/>
    <n v="10"/>
    <n v="12.42"/>
    <n v="24.84"/>
    <n v="4.84"/>
    <x v="3"/>
    <s v="2016"/>
    <n v="34"/>
    <x v="0"/>
    <x v="0"/>
  </r>
  <r>
    <x v="0"/>
    <x v="0"/>
    <x v="0"/>
    <s v="Stephen Hicks"/>
    <d v="2016-02-14T00:00:00"/>
    <x v="0"/>
    <n v="1"/>
    <n v="45"/>
    <n v="53.35"/>
    <n v="53.35"/>
    <n v="8.3500000000000014"/>
    <x v="3"/>
    <s v="2016"/>
    <n v="21"/>
    <x v="1"/>
    <x v="0"/>
  </r>
  <r>
    <x v="0"/>
    <x v="2"/>
    <x v="0"/>
    <s v="Gregory Thompson"/>
    <d v="2016-02-14T00:00:00"/>
    <x v="1"/>
    <n v="3"/>
    <n v="15"/>
    <n v="16.32"/>
    <n v="48.96"/>
    <n v="3.9600000000000009"/>
    <x v="3"/>
    <s v="2016"/>
    <n v="33"/>
    <x v="1"/>
    <x v="0"/>
  </r>
  <r>
    <x v="2"/>
    <x v="2"/>
    <x v="0"/>
    <s v="Heather Lawrence"/>
    <d v="2016-02-14T00:00:00"/>
    <x v="2"/>
    <n v="5"/>
    <n v="10"/>
    <n v="12.42"/>
    <n v="62.1"/>
    <n v="12.100000000000001"/>
    <x v="3"/>
    <s v="2016"/>
    <n v="26"/>
    <x v="1"/>
    <x v="0"/>
  </r>
  <r>
    <x v="0"/>
    <x v="0"/>
    <x v="0"/>
    <s v="Mark Alexander"/>
    <d v="2016-02-14T00:00:00"/>
    <x v="3"/>
    <n v="4"/>
    <n v="15"/>
    <n v="17.829999999999998"/>
    <n v="71.319999999999993"/>
    <n v="11.319999999999993"/>
    <x v="3"/>
    <s v="2016"/>
    <n v="39"/>
    <x v="0"/>
    <x v="0"/>
  </r>
  <r>
    <x v="1"/>
    <x v="0"/>
    <x v="0"/>
    <s v="Joseph Boyd"/>
    <d v="2016-02-14T00:00:00"/>
    <x v="2"/>
    <n v="7"/>
    <n v="10"/>
    <n v="12.42"/>
    <n v="86.94"/>
    <n v="16.939999999999998"/>
    <x v="3"/>
    <s v="2016"/>
    <n v="42"/>
    <x v="1"/>
    <x v="0"/>
  </r>
  <r>
    <x v="0"/>
    <x v="1"/>
    <x v="0"/>
    <s v="Victor Watson"/>
    <d v="2016-02-14T00:00:00"/>
    <x v="2"/>
    <n v="3"/>
    <n v="10"/>
    <n v="12.42"/>
    <n v="37.26"/>
    <n v="7.259999999999998"/>
    <x v="3"/>
    <s v="2016"/>
    <n v="39"/>
    <x v="1"/>
    <x v="0"/>
  </r>
  <r>
    <x v="3"/>
    <x v="3"/>
    <x v="1"/>
    <s v="Henry Sanders"/>
    <d v="2016-02-14T00:00:00"/>
    <x v="1"/>
    <n v="8"/>
    <n v="15"/>
    <n v="16.32"/>
    <n v="130.56"/>
    <n v="10.560000000000002"/>
    <x v="3"/>
    <s v="2016"/>
    <n v="31"/>
    <x v="1"/>
    <x v="0"/>
  </r>
  <r>
    <x v="0"/>
    <x v="1"/>
    <x v="0"/>
    <s v="Joseph Foster"/>
    <d v="2016-02-14T00:00:00"/>
    <x v="0"/>
    <n v="5"/>
    <n v="45"/>
    <n v="53.35"/>
    <n v="266.75"/>
    <n v="41.75"/>
    <x v="3"/>
    <s v="2016"/>
    <n v="30"/>
    <x v="0"/>
    <x v="0"/>
  </r>
  <r>
    <x v="1"/>
    <x v="0"/>
    <x v="0"/>
    <s v="Heather Andrews"/>
    <d v="2016-02-14T00:00:00"/>
    <x v="3"/>
    <n v="3"/>
    <n v="15"/>
    <n v="17.829999999999998"/>
    <n v="53.489999999999995"/>
    <n v="8.4899999999999949"/>
    <x v="3"/>
    <s v="2016"/>
    <n v="25"/>
    <x v="0"/>
    <x v="0"/>
  </r>
  <r>
    <x v="0"/>
    <x v="0"/>
    <x v="0"/>
    <s v="Alan Allen"/>
    <d v="2016-02-14T00:00:00"/>
    <x v="3"/>
    <n v="10"/>
    <n v="15"/>
    <n v="17.829999999999998"/>
    <n v="178.29999999999998"/>
    <n v="28.299999999999983"/>
    <x v="3"/>
    <s v="2016"/>
    <n v="40"/>
    <x v="0"/>
    <x v="0"/>
  </r>
  <r>
    <x v="4"/>
    <x v="5"/>
    <x v="1"/>
    <s v="Helen Diaz"/>
    <d v="2016-02-14T00:00:00"/>
    <x v="2"/>
    <n v="9"/>
    <n v="10"/>
    <n v="12.42"/>
    <n v="111.78"/>
    <n v="21.78"/>
    <x v="3"/>
    <s v="2016"/>
    <n v="41"/>
    <x v="0"/>
    <x v="0"/>
  </r>
  <r>
    <x v="0"/>
    <x v="0"/>
    <x v="0"/>
    <s v="Jerry Pierce"/>
    <d v="2016-02-14T00:00:00"/>
    <x v="2"/>
    <n v="7"/>
    <n v="10"/>
    <n v="12.42"/>
    <n v="86.94"/>
    <n v="16.939999999999998"/>
    <x v="3"/>
    <s v="2016"/>
    <n v="37"/>
    <x v="1"/>
    <x v="0"/>
  </r>
  <r>
    <x v="0"/>
    <x v="2"/>
    <x v="0"/>
    <s v="Kathryn Fox"/>
    <d v="2016-02-14T00:00:00"/>
    <x v="1"/>
    <n v="1"/>
    <n v="15"/>
    <n v="16.32"/>
    <n v="16.32"/>
    <n v="1.3200000000000003"/>
    <x v="3"/>
    <s v="2016"/>
    <n v="19"/>
    <x v="0"/>
    <x v="0"/>
  </r>
  <r>
    <x v="2"/>
    <x v="1"/>
    <x v="0"/>
    <s v="Cynthia Mccoy"/>
    <d v="2016-02-14T00:00:00"/>
    <x v="1"/>
    <n v="1"/>
    <n v="15"/>
    <n v="16.32"/>
    <n v="16.32"/>
    <n v="1.3200000000000003"/>
    <x v="3"/>
    <s v="2016"/>
    <n v="21"/>
    <x v="1"/>
    <x v="0"/>
  </r>
  <r>
    <x v="0"/>
    <x v="2"/>
    <x v="0"/>
    <s v="Michael Foster"/>
    <d v="2016-02-14T00:00:00"/>
    <x v="0"/>
    <n v="3"/>
    <n v="45"/>
    <n v="53.35"/>
    <n v="160.05000000000001"/>
    <n v="25.050000000000011"/>
    <x v="3"/>
    <s v="2016"/>
    <n v="33"/>
    <x v="0"/>
    <x v="0"/>
  </r>
  <r>
    <x v="0"/>
    <x v="1"/>
    <x v="0"/>
    <s v="Theresa Torres"/>
    <d v="2016-02-14T00:00:00"/>
    <x v="1"/>
    <n v="6"/>
    <n v="15"/>
    <n v="16.32"/>
    <n v="97.92"/>
    <n v="7.9200000000000017"/>
    <x v="3"/>
    <s v="2016"/>
    <n v="41"/>
    <x v="0"/>
    <x v="0"/>
  </r>
  <r>
    <x v="2"/>
    <x v="2"/>
    <x v="0"/>
    <s v="Beverly Hamilton"/>
    <d v="2016-02-15T00:00:00"/>
    <x v="2"/>
    <n v="2"/>
    <n v="10"/>
    <n v="12.42"/>
    <n v="24.84"/>
    <n v="4.84"/>
    <x v="3"/>
    <s v="2016"/>
    <n v="33"/>
    <x v="1"/>
    <x v="0"/>
  </r>
  <r>
    <x v="0"/>
    <x v="2"/>
    <x v="0"/>
    <s v="Bruce Cruz"/>
    <d v="2016-02-15T00:00:00"/>
    <x v="3"/>
    <n v="8"/>
    <n v="15"/>
    <n v="17.829999999999998"/>
    <n v="142.63999999999999"/>
    <n v="22.639999999999986"/>
    <x v="3"/>
    <s v="2016"/>
    <n v="44"/>
    <x v="1"/>
    <x v="0"/>
  </r>
  <r>
    <x v="2"/>
    <x v="1"/>
    <x v="0"/>
    <s v="Ronald Lopez"/>
    <d v="2016-02-15T00:00:00"/>
    <x v="0"/>
    <n v="5"/>
    <n v="45"/>
    <n v="53.35"/>
    <n v="266.75"/>
    <n v="41.75"/>
    <x v="3"/>
    <s v="2016"/>
    <n v="34"/>
    <x v="1"/>
    <x v="0"/>
  </r>
  <r>
    <x v="3"/>
    <x v="3"/>
    <x v="1"/>
    <s v="Pamela Alexander"/>
    <d v="2016-02-15T00:00:00"/>
    <x v="2"/>
    <n v="7"/>
    <n v="10"/>
    <n v="12.42"/>
    <n v="86.94"/>
    <n v="16.939999999999998"/>
    <x v="3"/>
    <s v="2016"/>
    <n v="19"/>
    <x v="0"/>
    <x v="0"/>
  </r>
  <r>
    <x v="2"/>
    <x v="2"/>
    <x v="0"/>
    <s v="Janice Mason"/>
    <d v="2016-02-15T00:00:00"/>
    <x v="2"/>
    <n v="3"/>
    <n v="10"/>
    <n v="12.42"/>
    <n v="37.26"/>
    <n v="7.259999999999998"/>
    <x v="3"/>
    <s v="2016"/>
    <n v="44"/>
    <x v="1"/>
    <x v="0"/>
  </r>
  <r>
    <x v="0"/>
    <x v="6"/>
    <x v="0"/>
    <s v="Raymond Clark"/>
    <d v="2016-02-15T00:00:00"/>
    <x v="1"/>
    <n v="7"/>
    <n v="15"/>
    <n v="16.32"/>
    <n v="114.24000000000001"/>
    <n v="9.2400000000000091"/>
    <x v="3"/>
    <s v="2016"/>
    <n v="41"/>
    <x v="1"/>
    <x v="0"/>
  </r>
  <r>
    <x v="0"/>
    <x v="2"/>
    <x v="0"/>
    <s v="Phillip Young"/>
    <d v="2016-02-15T00:00:00"/>
    <x v="0"/>
    <n v="4"/>
    <n v="45"/>
    <n v="53.35"/>
    <n v="213.4"/>
    <n v="33.400000000000006"/>
    <x v="3"/>
    <s v="2016"/>
    <n v="19"/>
    <x v="0"/>
    <x v="0"/>
  </r>
  <r>
    <x v="4"/>
    <x v="3"/>
    <x v="1"/>
    <s v="Mildred Hernandez"/>
    <d v="2016-02-15T00:00:00"/>
    <x v="3"/>
    <n v="4"/>
    <n v="15"/>
    <n v="17.829999999999998"/>
    <n v="71.319999999999993"/>
    <n v="11.319999999999993"/>
    <x v="3"/>
    <s v="2016"/>
    <n v="41"/>
    <x v="1"/>
    <x v="0"/>
  </r>
  <r>
    <x v="0"/>
    <x v="6"/>
    <x v="0"/>
    <s v="Scott Weaver"/>
    <d v="2016-02-16T00:00:00"/>
    <x v="2"/>
    <n v="5"/>
    <n v="10"/>
    <n v="12.42"/>
    <n v="62.1"/>
    <n v="12.100000000000001"/>
    <x v="3"/>
    <s v="2016"/>
    <n v="30"/>
    <x v="1"/>
    <x v="0"/>
  </r>
  <r>
    <x v="1"/>
    <x v="0"/>
    <x v="0"/>
    <s v="Debra Palmer"/>
    <d v="2016-02-16T00:00:00"/>
    <x v="3"/>
    <n v="10"/>
    <n v="15"/>
    <n v="17.829999999999998"/>
    <n v="178.29999999999998"/>
    <n v="28.299999999999983"/>
    <x v="3"/>
    <s v="2016"/>
    <n v="40"/>
    <x v="1"/>
    <x v="0"/>
  </r>
  <r>
    <x v="0"/>
    <x v="2"/>
    <x v="0"/>
    <s v="Harold Schmidt"/>
    <d v="2016-02-16T00:00:00"/>
    <x v="3"/>
    <n v="9"/>
    <n v="15"/>
    <n v="17.829999999999998"/>
    <n v="160.46999999999997"/>
    <n v="25.46999999999997"/>
    <x v="3"/>
    <s v="2016"/>
    <n v="44"/>
    <x v="0"/>
    <x v="0"/>
  </r>
  <r>
    <x v="0"/>
    <x v="2"/>
    <x v="0"/>
    <s v="Ernest Kelley"/>
    <d v="2016-02-16T00:00:00"/>
    <x v="1"/>
    <n v="3"/>
    <n v="15"/>
    <n v="16.32"/>
    <n v="48.96"/>
    <n v="3.9600000000000009"/>
    <x v="3"/>
    <s v="2016"/>
    <n v="18"/>
    <x v="1"/>
    <x v="0"/>
  </r>
  <r>
    <x v="1"/>
    <x v="6"/>
    <x v="0"/>
    <s v="Brandon Morales"/>
    <d v="2016-02-16T00:00:00"/>
    <x v="3"/>
    <n v="4"/>
    <n v="15"/>
    <n v="17.829999999999998"/>
    <n v="71.319999999999993"/>
    <n v="11.319999999999993"/>
    <x v="3"/>
    <s v="2016"/>
    <n v="43"/>
    <x v="1"/>
    <x v="0"/>
  </r>
  <r>
    <x v="0"/>
    <x v="0"/>
    <x v="0"/>
    <s v="Emily Patterson"/>
    <d v="2016-02-16T00:00:00"/>
    <x v="2"/>
    <n v="10"/>
    <n v="10"/>
    <n v="12.42"/>
    <n v="124.2"/>
    <n v="24.200000000000003"/>
    <x v="3"/>
    <s v="2016"/>
    <n v="44"/>
    <x v="1"/>
    <x v="0"/>
  </r>
  <r>
    <x v="2"/>
    <x v="2"/>
    <x v="0"/>
    <s v="Cheryl Myers"/>
    <d v="2016-02-16T00:00:00"/>
    <x v="1"/>
    <n v="8"/>
    <n v="15"/>
    <n v="16.32"/>
    <n v="130.56"/>
    <n v="10.560000000000002"/>
    <x v="3"/>
    <s v="2016"/>
    <n v="30"/>
    <x v="1"/>
    <x v="0"/>
  </r>
  <r>
    <x v="2"/>
    <x v="6"/>
    <x v="0"/>
    <s v="Cheryl Henderson"/>
    <d v="2016-02-16T00:00:00"/>
    <x v="2"/>
    <n v="2"/>
    <n v="10"/>
    <n v="12.42"/>
    <n v="24.84"/>
    <n v="4.84"/>
    <x v="3"/>
    <s v="2016"/>
    <n v="34"/>
    <x v="0"/>
    <x v="0"/>
  </r>
  <r>
    <x v="1"/>
    <x v="2"/>
    <x v="0"/>
    <s v="Bruce Reynolds"/>
    <d v="2016-02-16T00:00:00"/>
    <x v="1"/>
    <n v="2"/>
    <n v="15"/>
    <n v="16.32"/>
    <n v="32.64"/>
    <n v="2.6400000000000006"/>
    <x v="3"/>
    <s v="2016"/>
    <n v="19"/>
    <x v="0"/>
    <x v="0"/>
  </r>
  <r>
    <x v="3"/>
    <x v="5"/>
    <x v="1"/>
    <s v="Frank Garrett"/>
    <d v="2016-02-16T00:00:00"/>
    <x v="0"/>
    <n v="10"/>
    <n v="45"/>
    <n v="53.35"/>
    <n v="533.5"/>
    <n v="83.5"/>
    <x v="3"/>
    <s v="2016"/>
    <n v="22"/>
    <x v="1"/>
    <x v="0"/>
  </r>
  <r>
    <x v="3"/>
    <x v="3"/>
    <x v="1"/>
    <s v="Judy Sanchez"/>
    <d v="2016-02-16T00:00:00"/>
    <x v="1"/>
    <n v="8"/>
    <n v="15"/>
    <n v="16.32"/>
    <n v="130.56"/>
    <n v="10.560000000000002"/>
    <x v="3"/>
    <s v="2016"/>
    <n v="22"/>
    <x v="1"/>
    <x v="0"/>
  </r>
  <r>
    <x v="3"/>
    <x v="5"/>
    <x v="1"/>
    <s v="Mary Rose"/>
    <d v="2016-02-16T00:00:00"/>
    <x v="2"/>
    <n v="8"/>
    <n v="10"/>
    <n v="12.42"/>
    <n v="99.36"/>
    <n v="19.36"/>
    <x v="3"/>
    <s v="2016"/>
    <n v="23"/>
    <x v="1"/>
    <x v="0"/>
  </r>
  <r>
    <x v="1"/>
    <x v="6"/>
    <x v="0"/>
    <s v="Ryan Arnold"/>
    <d v="2016-02-17T00:00:00"/>
    <x v="2"/>
    <n v="5"/>
    <n v="10"/>
    <n v="12.42"/>
    <n v="62.1"/>
    <n v="12.100000000000001"/>
    <x v="3"/>
    <s v="2016"/>
    <n v="31"/>
    <x v="1"/>
    <x v="0"/>
  </r>
  <r>
    <x v="3"/>
    <x v="3"/>
    <x v="1"/>
    <s v="Gregory Richardson"/>
    <d v="2016-02-17T00:00:00"/>
    <x v="0"/>
    <n v="4"/>
    <n v="45"/>
    <n v="53.35"/>
    <n v="213.4"/>
    <n v="33.400000000000006"/>
    <x v="3"/>
    <s v="2016"/>
    <n v="21"/>
    <x v="0"/>
    <x v="0"/>
  </r>
  <r>
    <x v="2"/>
    <x v="0"/>
    <x v="0"/>
    <s v="Marilyn Perez"/>
    <d v="2016-02-17T00:00:00"/>
    <x v="3"/>
    <n v="8"/>
    <n v="15"/>
    <n v="17.829999999999998"/>
    <n v="142.63999999999999"/>
    <n v="22.639999999999986"/>
    <x v="3"/>
    <s v="2016"/>
    <n v="32"/>
    <x v="0"/>
    <x v="0"/>
  </r>
  <r>
    <x v="1"/>
    <x v="1"/>
    <x v="0"/>
    <s v="Eric Ellis"/>
    <d v="2016-02-17T00:00:00"/>
    <x v="1"/>
    <n v="7"/>
    <n v="15"/>
    <n v="16.32"/>
    <n v="114.24000000000001"/>
    <n v="9.2400000000000091"/>
    <x v="3"/>
    <s v="2016"/>
    <n v="37"/>
    <x v="0"/>
    <x v="0"/>
  </r>
  <r>
    <x v="4"/>
    <x v="5"/>
    <x v="1"/>
    <s v="Joshua Baker"/>
    <d v="2016-02-17T00:00:00"/>
    <x v="2"/>
    <n v="4"/>
    <n v="10"/>
    <n v="12.42"/>
    <n v="49.68"/>
    <n v="9.68"/>
    <x v="3"/>
    <s v="2016"/>
    <n v="27"/>
    <x v="1"/>
    <x v="0"/>
  </r>
  <r>
    <x v="2"/>
    <x v="0"/>
    <x v="0"/>
    <s v="Carl Rice"/>
    <d v="2016-02-17T00:00:00"/>
    <x v="2"/>
    <n v="1"/>
    <n v="10"/>
    <n v="12.42"/>
    <n v="12.42"/>
    <n v="2.42"/>
    <x v="3"/>
    <s v="2016"/>
    <n v="37"/>
    <x v="0"/>
    <x v="0"/>
  </r>
  <r>
    <x v="3"/>
    <x v="4"/>
    <x v="1"/>
    <s v="Michelle Phillips"/>
    <d v="2016-02-17T00:00:00"/>
    <x v="2"/>
    <n v="2"/>
    <n v="10"/>
    <n v="12.42"/>
    <n v="24.84"/>
    <n v="4.84"/>
    <x v="3"/>
    <s v="2016"/>
    <n v="27"/>
    <x v="1"/>
    <x v="0"/>
  </r>
  <r>
    <x v="0"/>
    <x v="0"/>
    <x v="0"/>
    <s v="Juan Wallace"/>
    <d v="2016-02-17T00:00:00"/>
    <x v="2"/>
    <n v="2"/>
    <n v="10"/>
    <n v="12.42"/>
    <n v="24.84"/>
    <n v="4.84"/>
    <x v="3"/>
    <s v="2016"/>
    <n v="31"/>
    <x v="1"/>
    <x v="0"/>
  </r>
  <r>
    <x v="0"/>
    <x v="1"/>
    <x v="0"/>
    <s v="Benjamin Spencer"/>
    <d v="2016-02-17T00:00:00"/>
    <x v="2"/>
    <n v="5"/>
    <n v="10"/>
    <n v="12.42"/>
    <n v="62.1"/>
    <n v="12.100000000000001"/>
    <x v="3"/>
    <s v="2016"/>
    <n v="45"/>
    <x v="0"/>
    <x v="0"/>
  </r>
  <r>
    <x v="0"/>
    <x v="1"/>
    <x v="0"/>
    <s v="Michelle Henderson"/>
    <d v="2016-02-17T00:00:00"/>
    <x v="2"/>
    <n v="6"/>
    <n v="10"/>
    <n v="12.42"/>
    <n v="74.52"/>
    <n v="14.519999999999996"/>
    <x v="3"/>
    <s v="2016"/>
    <n v="21"/>
    <x v="1"/>
    <x v="0"/>
  </r>
  <r>
    <x v="4"/>
    <x v="4"/>
    <x v="1"/>
    <s v="Sharon Wagner"/>
    <d v="2016-02-17T00:00:00"/>
    <x v="2"/>
    <n v="7"/>
    <n v="10"/>
    <n v="12.42"/>
    <n v="86.94"/>
    <n v="16.939999999999998"/>
    <x v="3"/>
    <s v="2016"/>
    <n v="37"/>
    <x v="1"/>
    <x v="0"/>
  </r>
  <r>
    <x v="1"/>
    <x v="2"/>
    <x v="0"/>
    <s v="Diana Pierce"/>
    <d v="2016-02-17T00:00:00"/>
    <x v="3"/>
    <n v="1"/>
    <n v="15"/>
    <n v="17.829999999999998"/>
    <n v="17.829999999999998"/>
    <n v="2.8299999999999983"/>
    <x v="3"/>
    <s v="2016"/>
    <n v="36"/>
    <x v="1"/>
    <x v="0"/>
  </r>
  <r>
    <x v="0"/>
    <x v="6"/>
    <x v="0"/>
    <s v="Ryan Arnold"/>
    <d v="2016-02-17T00:00:00"/>
    <x v="2"/>
    <n v="9"/>
    <n v="10"/>
    <n v="12.42"/>
    <n v="111.78"/>
    <n v="21.78"/>
    <x v="3"/>
    <s v="2016"/>
    <n v="22"/>
    <x v="0"/>
    <x v="0"/>
  </r>
  <r>
    <x v="4"/>
    <x v="3"/>
    <x v="1"/>
    <s v="Jason Berry"/>
    <d v="2016-02-17T00:00:00"/>
    <x v="0"/>
    <n v="9"/>
    <n v="45"/>
    <n v="53.35"/>
    <n v="480.15000000000003"/>
    <n v="75.150000000000034"/>
    <x v="3"/>
    <s v="2016"/>
    <n v="25"/>
    <x v="1"/>
    <x v="0"/>
  </r>
  <r>
    <x v="2"/>
    <x v="0"/>
    <x v="0"/>
    <s v="Shirley Murray"/>
    <d v="2016-02-17T00:00:00"/>
    <x v="0"/>
    <n v="7"/>
    <n v="45"/>
    <n v="53.35"/>
    <n v="373.45"/>
    <n v="58.449999999999989"/>
    <x v="3"/>
    <s v="2016"/>
    <n v="25"/>
    <x v="0"/>
    <x v="0"/>
  </r>
  <r>
    <x v="4"/>
    <x v="4"/>
    <x v="1"/>
    <s v="Sharon Rice"/>
    <d v="2016-02-17T00:00:00"/>
    <x v="1"/>
    <n v="5"/>
    <n v="15"/>
    <n v="16.32"/>
    <n v="81.599999999999994"/>
    <n v="6.5999999999999943"/>
    <x v="3"/>
    <s v="2016"/>
    <n v="42"/>
    <x v="1"/>
    <x v="0"/>
  </r>
  <r>
    <x v="0"/>
    <x v="6"/>
    <x v="0"/>
    <s v="William Collins"/>
    <d v="2016-02-17T00:00:00"/>
    <x v="0"/>
    <n v="1"/>
    <n v="45"/>
    <n v="53.35"/>
    <n v="53.35"/>
    <n v="8.3500000000000014"/>
    <x v="3"/>
    <s v="2016"/>
    <n v="39"/>
    <x v="0"/>
    <x v="0"/>
  </r>
  <r>
    <x v="0"/>
    <x v="2"/>
    <x v="0"/>
    <s v="Lillian Burke"/>
    <d v="2016-02-17T00:00:00"/>
    <x v="2"/>
    <n v="5"/>
    <n v="10"/>
    <n v="12.42"/>
    <n v="62.1"/>
    <n v="12.100000000000001"/>
    <x v="3"/>
    <s v="2016"/>
    <n v="30"/>
    <x v="0"/>
    <x v="0"/>
  </r>
  <r>
    <x v="2"/>
    <x v="6"/>
    <x v="0"/>
    <s v="Sandra Meyer"/>
    <d v="2016-02-17T00:00:00"/>
    <x v="2"/>
    <n v="2"/>
    <n v="10"/>
    <n v="12.42"/>
    <n v="24.84"/>
    <n v="4.84"/>
    <x v="3"/>
    <s v="2016"/>
    <n v="24"/>
    <x v="1"/>
    <x v="0"/>
  </r>
  <r>
    <x v="3"/>
    <x v="3"/>
    <x v="1"/>
    <s v="Angela Sullivan"/>
    <d v="2016-02-17T00:00:00"/>
    <x v="2"/>
    <n v="10"/>
    <n v="10"/>
    <n v="12.42"/>
    <n v="124.2"/>
    <n v="24.200000000000003"/>
    <x v="3"/>
    <s v="2016"/>
    <n v="18"/>
    <x v="1"/>
    <x v="0"/>
  </r>
  <r>
    <x v="0"/>
    <x v="2"/>
    <x v="0"/>
    <s v="Alice Kelly"/>
    <d v="2016-02-17T00:00:00"/>
    <x v="2"/>
    <n v="5"/>
    <n v="10"/>
    <n v="12.42"/>
    <n v="62.1"/>
    <n v="12.100000000000001"/>
    <x v="3"/>
    <s v="2016"/>
    <n v="38"/>
    <x v="0"/>
    <x v="0"/>
  </r>
  <r>
    <x v="4"/>
    <x v="5"/>
    <x v="1"/>
    <s v="Kathy Porter"/>
    <d v="2016-02-17T00:00:00"/>
    <x v="1"/>
    <n v="3"/>
    <n v="15"/>
    <n v="16.32"/>
    <n v="48.96"/>
    <n v="3.9600000000000009"/>
    <x v="3"/>
    <s v="2016"/>
    <n v="21"/>
    <x v="0"/>
    <x v="0"/>
  </r>
  <r>
    <x v="4"/>
    <x v="5"/>
    <x v="1"/>
    <s v="Ann Hall"/>
    <d v="2016-02-18T00:00:00"/>
    <x v="1"/>
    <n v="8"/>
    <n v="15"/>
    <n v="16.32"/>
    <n v="130.56"/>
    <n v="10.560000000000002"/>
    <x v="3"/>
    <s v="2016"/>
    <n v="17"/>
    <x v="0"/>
    <x v="0"/>
  </r>
  <r>
    <x v="0"/>
    <x v="2"/>
    <x v="0"/>
    <s v="Ryan Alvarez"/>
    <d v="2016-02-18T00:00:00"/>
    <x v="1"/>
    <n v="7"/>
    <n v="15"/>
    <n v="16.32"/>
    <n v="114.24000000000001"/>
    <n v="9.2400000000000091"/>
    <x v="3"/>
    <s v="2016"/>
    <n v="42"/>
    <x v="0"/>
    <x v="0"/>
  </r>
  <r>
    <x v="4"/>
    <x v="3"/>
    <x v="1"/>
    <s v="Stephen Murray"/>
    <d v="2016-02-18T00:00:00"/>
    <x v="1"/>
    <n v="5"/>
    <n v="15"/>
    <n v="16.32"/>
    <n v="81.599999999999994"/>
    <n v="6.5999999999999943"/>
    <x v="3"/>
    <s v="2016"/>
    <n v="37"/>
    <x v="1"/>
    <x v="0"/>
  </r>
  <r>
    <x v="0"/>
    <x v="1"/>
    <x v="0"/>
    <s v="Debra Barnes"/>
    <d v="2016-02-18T00:00:00"/>
    <x v="3"/>
    <n v="3"/>
    <n v="15"/>
    <n v="17.829999999999998"/>
    <n v="53.489999999999995"/>
    <n v="8.4899999999999949"/>
    <x v="3"/>
    <s v="2016"/>
    <n v="22"/>
    <x v="1"/>
    <x v="0"/>
  </r>
  <r>
    <x v="0"/>
    <x v="1"/>
    <x v="0"/>
    <s v="Benjamin Spencer"/>
    <d v="2016-02-18T00:00:00"/>
    <x v="0"/>
    <n v="1"/>
    <n v="45"/>
    <n v="53.35"/>
    <n v="53.35"/>
    <n v="8.3500000000000014"/>
    <x v="3"/>
    <s v="2016"/>
    <n v="30"/>
    <x v="0"/>
    <x v="0"/>
  </r>
  <r>
    <x v="4"/>
    <x v="4"/>
    <x v="1"/>
    <s v="Gary Moreno"/>
    <d v="2016-02-18T00:00:00"/>
    <x v="3"/>
    <n v="8"/>
    <n v="15"/>
    <n v="17.829999999999998"/>
    <n v="142.63999999999999"/>
    <n v="22.639999999999986"/>
    <x v="3"/>
    <s v="2016"/>
    <n v="32"/>
    <x v="0"/>
    <x v="0"/>
  </r>
  <r>
    <x v="4"/>
    <x v="4"/>
    <x v="1"/>
    <s v="Alice Brown"/>
    <d v="2016-02-18T00:00:00"/>
    <x v="2"/>
    <n v="2"/>
    <n v="10"/>
    <n v="12.42"/>
    <n v="24.84"/>
    <n v="4.84"/>
    <x v="3"/>
    <s v="2016"/>
    <n v="23"/>
    <x v="1"/>
    <x v="0"/>
  </r>
  <r>
    <x v="4"/>
    <x v="5"/>
    <x v="1"/>
    <s v="Harry Torres"/>
    <d v="2016-02-18T00:00:00"/>
    <x v="0"/>
    <n v="10"/>
    <n v="45"/>
    <n v="53.35"/>
    <n v="533.5"/>
    <n v="83.5"/>
    <x v="3"/>
    <s v="2016"/>
    <n v="22"/>
    <x v="1"/>
    <x v="0"/>
  </r>
  <r>
    <x v="3"/>
    <x v="5"/>
    <x v="1"/>
    <s v="Sandra Bowman"/>
    <d v="2016-02-18T00:00:00"/>
    <x v="3"/>
    <n v="5"/>
    <n v="15"/>
    <n v="17.829999999999998"/>
    <n v="89.149999999999991"/>
    <n v="14.149999999999991"/>
    <x v="3"/>
    <s v="2016"/>
    <n v="41"/>
    <x v="0"/>
    <x v="0"/>
  </r>
  <r>
    <x v="0"/>
    <x v="0"/>
    <x v="0"/>
    <s v="Mark Alexander"/>
    <d v="2016-02-18T00:00:00"/>
    <x v="1"/>
    <n v="2"/>
    <n v="15"/>
    <n v="16.32"/>
    <n v="32.64"/>
    <n v="2.6400000000000006"/>
    <x v="3"/>
    <s v="2016"/>
    <n v="31"/>
    <x v="0"/>
    <x v="0"/>
  </r>
  <r>
    <x v="0"/>
    <x v="2"/>
    <x v="0"/>
    <s v="Roy Franklin"/>
    <d v="2016-02-18T00:00:00"/>
    <x v="2"/>
    <n v="5"/>
    <n v="10"/>
    <n v="12.42"/>
    <n v="62.1"/>
    <n v="12.100000000000001"/>
    <x v="3"/>
    <s v="2016"/>
    <n v="24"/>
    <x v="0"/>
    <x v="0"/>
  </r>
  <r>
    <x v="2"/>
    <x v="6"/>
    <x v="0"/>
    <s v="Albert Bradley"/>
    <d v="2016-02-18T00:00:00"/>
    <x v="2"/>
    <n v="3"/>
    <n v="10"/>
    <n v="12.42"/>
    <n v="37.26"/>
    <n v="7.259999999999998"/>
    <x v="3"/>
    <s v="2016"/>
    <n v="18"/>
    <x v="1"/>
    <x v="0"/>
  </r>
  <r>
    <x v="1"/>
    <x v="1"/>
    <x v="0"/>
    <s v="Russell Day"/>
    <d v="2016-02-18T00:00:00"/>
    <x v="3"/>
    <n v="6"/>
    <n v="15"/>
    <n v="17.829999999999998"/>
    <n v="106.97999999999999"/>
    <n v="16.97999999999999"/>
    <x v="3"/>
    <s v="2016"/>
    <n v="43"/>
    <x v="0"/>
    <x v="0"/>
  </r>
  <r>
    <x v="4"/>
    <x v="5"/>
    <x v="1"/>
    <s v="Michelle Sanchez"/>
    <d v="2016-02-19T00:00:00"/>
    <x v="2"/>
    <n v="3"/>
    <n v="10"/>
    <n v="12.42"/>
    <n v="37.26"/>
    <n v="7.259999999999998"/>
    <x v="3"/>
    <s v="2016"/>
    <n v="23"/>
    <x v="0"/>
    <x v="0"/>
  </r>
  <r>
    <x v="2"/>
    <x v="6"/>
    <x v="0"/>
    <s v="Marilyn Perry"/>
    <d v="2016-02-19T00:00:00"/>
    <x v="2"/>
    <n v="5"/>
    <n v="10"/>
    <n v="12.42"/>
    <n v="62.1"/>
    <n v="12.100000000000001"/>
    <x v="3"/>
    <s v="2016"/>
    <n v="38"/>
    <x v="0"/>
    <x v="0"/>
  </r>
  <r>
    <x v="3"/>
    <x v="3"/>
    <x v="1"/>
    <s v="Ryan Ramos"/>
    <d v="2016-02-19T00:00:00"/>
    <x v="3"/>
    <n v="4"/>
    <n v="15"/>
    <n v="17.829999999999998"/>
    <n v="71.319999999999993"/>
    <n v="11.319999999999993"/>
    <x v="3"/>
    <s v="2016"/>
    <n v="17"/>
    <x v="1"/>
    <x v="0"/>
  </r>
  <r>
    <x v="0"/>
    <x v="1"/>
    <x v="0"/>
    <s v="Victor Watson"/>
    <d v="2016-02-19T00:00:00"/>
    <x v="1"/>
    <n v="5"/>
    <n v="15"/>
    <n v="16.32"/>
    <n v="81.599999999999994"/>
    <n v="6.5999999999999943"/>
    <x v="3"/>
    <s v="2016"/>
    <n v="21"/>
    <x v="0"/>
    <x v="0"/>
  </r>
  <r>
    <x v="0"/>
    <x v="2"/>
    <x v="0"/>
    <s v="Eugene Flores"/>
    <d v="2016-02-19T00:00:00"/>
    <x v="2"/>
    <n v="2"/>
    <n v="10"/>
    <n v="12.42"/>
    <n v="24.84"/>
    <n v="4.84"/>
    <x v="3"/>
    <s v="2016"/>
    <n v="38"/>
    <x v="0"/>
    <x v="0"/>
  </r>
  <r>
    <x v="0"/>
    <x v="0"/>
    <x v="0"/>
    <s v="Todd Holmes"/>
    <d v="2016-02-19T00:00:00"/>
    <x v="1"/>
    <n v="6"/>
    <n v="15"/>
    <n v="16.32"/>
    <n v="97.92"/>
    <n v="7.9200000000000017"/>
    <x v="3"/>
    <s v="2016"/>
    <n v="28"/>
    <x v="1"/>
    <x v="0"/>
  </r>
  <r>
    <x v="1"/>
    <x v="2"/>
    <x v="0"/>
    <s v="Matthew Berry"/>
    <d v="2016-02-19T00:00:00"/>
    <x v="3"/>
    <n v="8"/>
    <n v="15"/>
    <n v="17.829999999999998"/>
    <n v="142.63999999999999"/>
    <n v="22.639999999999986"/>
    <x v="3"/>
    <s v="2016"/>
    <n v="28"/>
    <x v="1"/>
    <x v="0"/>
  </r>
  <r>
    <x v="1"/>
    <x v="1"/>
    <x v="0"/>
    <s v="Brian Ryan"/>
    <d v="2016-02-19T00:00:00"/>
    <x v="2"/>
    <n v="8"/>
    <n v="10"/>
    <n v="12.42"/>
    <n v="99.36"/>
    <n v="19.36"/>
    <x v="3"/>
    <s v="2016"/>
    <n v="39"/>
    <x v="1"/>
    <x v="0"/>
  </r>
  <r>
    <x v="3"/>
    <x v="5"/>
    <x v="1"/>
    <s v="Frank Garrett"/>
    <d v="2016-02-19T00:00:00"/>
    <x v="2"/>
    <n v="10"/>
    <n v="10"/>
    <n v="12.42"/>
    <n v="124.2"/>
    <n v="24.200000000000003"/>
    <x v="3"/>
    <s v="2016"/>
    <n v="23"/>
    <x v="0"/>
    <x v="0"/>
  </r>
  <r>
    <x v="4"/>
    <x v="3"/>
    <x v="1"/>
    <s v="Charles Montgomery"/>
    <d v="2016-02-19T00:00:00"/>
    <x v="0"/>
    <n v="8"/>
    <n v="45"/>
    <n v="53.35"/>
    <n v="426.8"/>
    <n v="66.800000000000011"/>
    <x v="3"/>
    <s v="2016"/>
    <n v="25"/>
    <x v="0"/>
    <x v="0"/>
  </r>
  <r>
    <x v="3"/>
    <x v="5"/>
    <x v="1"/>
    <s v="Norma West"/>
    <d v="2016-02-19T00:00:00"/>
    <x v="0"/>
    <n v="8"/>
    <n v="45"/>
    <n v="53.35"/>
    <n v="426.8"/>
    <n v="66.800000000000011"/>
    <x v="3"/>
    <s v="2016"/>
    <n v="22"/>
    <x v="1"/>
    <x v="0"/>
  </r>
  <r>
    <x v="0"/>
    <x v="1"/>
    <x v="0"/>
    <s v="Joseph Foster"/>
    <d v="2016-02-19T00:00:00"/>
    <x v="2"/>
    <n v="5"/>
    <n v="10"/>
    <n v="12.42"/>
    <n v="62.1"/>
    <n v="12.100000000000001"/>
    <x v="3"/>
    <s v="2016"/>
    <n v="28"/>
    <x v="1"/>
    <x v="0"/>
  </r>
  <r>
    <x v="2"/>
    <x v="1"/>
    <x v="0"/>
    <s v="Kathy Rice"/>
    <d v="2016-02-19T00:00:00"/>
    <x v="2"/>
    <n v="7"/>
    <n v="10"/>
    <n v="12.42"/>
    <n v="86.94"/>
    <n v="16.939999999999998"/>
    <x v="3"/>
    <s v="2016"/>
    <n v="32"/>
    <x v="1"/>
    <x v="0"/>
  </r>
  <r>
    <x v="2"/>
    <x v="0"/>
    <x v="0"/>
    <s v="Juan Reed"/>
    <d v="2016-02-19T00:00:00"/>
    <x v="0"/>
    <n v="1"/>
    <n v="45"/>
    <n v="53.35"/>
    <n v="53.35"/>
    <n v="8.3500000000000014"/>
    <x v="3"/>
    <s v="2016"/>
    <n v="43"/>
    <x v="0"/>
    <x v="0"/>
  </r>
  <r>
    <x v="0"/>
    <x v="0"/>
    <x v="0"/>
    <s v="Katherine Mcdonald"/>
    <d v="2016-02-19T00:00:00"/>
    <x v="0"/>
    <n v="2"/>
    <n v="45"/>
    <n v="53.35"/>
    <n v="106.7"/>
    <n v="16.700000000000003"/>
    <x v="3"/>
    <s v="2016"/>
    <n v="21"/>
    <x v="0"/>
    <x v="0"/>
  </r>
  <r>
    <x v="2"/>
    <x v="0"/>
    <x v="0"/>
    <s v="Mark Rogers"/>
    <d v="2016-02-19T00:00:00"/>
    <x v="2"/>
    <n v="7"/>
    <n v="10"/>
    <n v="12.42"/>
    <n v="86.94"/>
    <n v="16.939999999999998"/>
    <x v="3"/>
    <s v="2016"/>
    <n v="44"/>
    <x v="0"/>
    <x v="0"/>
  </r>
  <r>
    <x v="0"/>
    <x v="0"/>
    <x v="0"/>
    <s v="Shirley Murray"/>
    <d v="2016-02-19T00:00:00"/>
    <x v="2"/>
    <n v="5"/>
    <n v="10"/>
    <n v="12.42"/>
    <n v="62.1"/>
    <n v="12.100000000000001"/>
    <x v="3"/>
    <s v="2016"/>
    <n v="41"/>
    <x v="1"/>
    <x v="0"/>
  </r>
  <r>
    <x v="0"/>
    <x v="0"/>
    <x v="0"/>
    <s v="Debra Allen"/>
    <d v="2016-02-20T00:00:00"/>
    <x v="3"/>
    <n v="1"/>
    <n v="15"/>
    <n v="17.829999999999998"/>
    <n v="17.829999999999998"/>
    <n v="2.8299999999999983"/>
    <x v="3"/>
    <s v="2016"/>
    <n v="21"/>
    <x v="1"/>
    <x v="0"/>
  </r>
  <r>
    <x v="0"/>
    <x v="2"/>
    <x v="0"/>
    <s v="Joan Cooper"/>
    <d v="2016-02-20T00:00:00"/>
    <x v="1"/>
    <n v="2"/>
    <n v="15"/>
    <n v="16.32"/>
    <n v="32.64"/>
    <n v="2.6400000000000006"/>
    <x v="3"/>
    <s v="2016"/>
    <n v="26"/>
    <x v="0"/>
    <x v="0"/>
  </r>
  <r>
    <x v="2"/>
    <x v="1"/>
    <x v="0"/>
    <s v="Raymond Freeman"/>
    <d v="2016-02-20T00:00:00"/>
    <x v="0"/>
    <n v="1"/>
    <n v="45"/>
    <n v="53.35"/>
    <n v="53.35"/>
    <n v="8.3500000000000014"/>
    <x v="3"/>
    <s v="2016"/>
    <n v="44"/>
    <x v="0"/>
    <x v="0"/>
  </r>
  <r>
    <x v="2"/>
    <x v="1"/>
    <x v="0"/>
    <s v="Harold Matthews"/>
    <d v="2016-02-20T00:00:00"/>
    <x v="2"/>
    <n v="10"/>
    <n v="10"/>
    <n v="12.42"/>
    <n v="124.2"/>
    <n v="24.200000000000003"/>
    <x v="3"/>
    <s v="2016"/>
    <n v="27"/>
    <x v="1"/>
    <x v="0"/>
  </r>
  <r>
    <x v="0"/>
    <x v="1"/>
    <x v="0"/>
    <s v="Benjamin Spencer"/>
    <d v="2016-02-20T00:00:00"/>
    <x v="3"/>
    <n v="3"/>
    <n v="15"/>
    <n v="17.829999999999998"/>
    <n v="53.489999999999995"/>
    <n v="8.4899999999999949"/>
    <x v="3"/>
    <s v="2016"/>
    <n v="41"/>
    <x v="0"/>
    <x v="0"/>
  </r>
  <r>
    <x v="0"/>
    <x v="2"/>
    <x v="0"/>
    <s v="Jennifer Reyes"/>
    <d v="2016-02-20T00:00:00"/>
    <x v="2"/>
    <n v="2"/>
    <n v="10"/>
    <n v="12.42"/>
    <n v="24.84"/>
    <n v="4.84"/>
    <x v="3"/>
    <s v="2016"/>
    <n v="32"/>
    <x v="0"/>
    <x v="0"/>
  </r>
  <r>
    <x v="0"/>
    <x v="2"/>
    <x v="0"/>
    <s v="Teresa Walker"/>
    <d v="2016-02-20T00:00:00"/>
    <x v="2"/>
    <n v="6"/>
    <n v="10"/>
    <n v="12.42"/>
    <n v="74.52"/>
    <n v="14.519999999999996"/>
    <x v="3"/>
    <s v="2016"/>
    <n v="20"/>
    <x v="1"/>
    <x v="0"/>
  </r>
  <r>
    <x v="2"/>
    <x v="0"/>
    <x v="0"/>
    <s v="Cynthia Brooks"/>
    <d v="2016-02-20T00:00:00"/>
    <x v="3"/>
    <n v="8"/>
    <n v="15"/>
    <n v="17.829999999999998"/>
    <n v="142.63999999999999"/>
    <n v="22.639999999999986"/>
    <x v="3"/>
    <s v="2016"/>
    <n v="45"/>
    <x v="1"/>
    <x v="0"/>
  </r>
  <r>
    <x v="1"/>
    <x v="0"/>
    <x v="0"/>
    <s v="Gerald Phillips"/>
    <d v="2016-02-20T00:00:00"/>
    <x v="2"/>
    <n v="8"/>
    <n v="10"/>
    <n v="12.42"/>
    <n v="99.36"/>
    <n v="19.36"/>
    <x v="3"/>
    <s v="2016"/>
    <n v="36"/>
    <x v="0"/>
    <x v="0"/>
  </r>
  <r>
    <x v="0"/>
    <x v="0"/>
    <x v="0"/>
    <s v="Arthur Austin"/>
    <d v="2016-02-20T00:00:00"/>
    <x v="3"/>
    <n v="5"/>
    <n v="15"/>
    <n v="17.829999999999998"/>
    <n v="89.149999999999991"/>
    <n v="14.149999999999991"/>
    <x v="3"/>
    <s v="2016"/>
    <n v="24"/>
    <x v="1"/>
    <x v="0"/>
  </r>
  <r>
    <x v="0"/>
    <x v="0"/>
    <x v="0"/>
    <s v="Judith Woods"/>
    <d v="2016-02-20T00:00:00"/>
    <x v="3"/>
    <n v="6"/>
    <n v="15"/>
    <n v="17.829999999999998"/>
    <n v="106.97999999999999"/>
    <n v="16.97999999999999"/>
    <x v="3"/>
    <s v="2016"/>
    <n v="20"/>
    <x v="0"/>
    <x v="0"/>
  </r>
  <r>
    <x v="3"/>
    <x v="5"/>
    <x v="1"/>
    <s v="Michelle Sanchez"/>
    <d v="2016-02-20T00:00:00"/>
    <x v="0"/>
    <n v="6"/>
    <n v="45"/>
    <n v="53.35"/>
    <n v="320.10000000000002"/>
    <n v="50.100000000000023"/>
    <x v="3"/>
    <s v="2016"/>
    <n v="44"/>
    <x v="1"/>
    <x v="0"/>
  </r>
  <r>
    <x v="0"/>
    <x v="2"/>
    <x v="0"/>
    <s v="Alice Davis"/>
    <d v="2016-02-20T00:00:00"/>
    <x v="3"/>
    <n v="1"/>
    <n v="15"/>
    <n v="17.829999999999998"/>
    <n v="17.829999999999998"/>
    <n v="2.8299999999999983"/>
    <x v="3"/>
    <s v="2016"/>
    <n v="44"/>
    <x v="1"/>
    <x v="0"/>
  </r>
  <r>
    <x v="2"/>
    <x v="2"/>
    <x v="0"/>
    <s v="Randy West"/>
    <d v="2016-02-21T00:00:00"/>
    <x v="1"/>
    <n v="6"/>
    <n v="15"/>
    <n v="16.32"/>
    <n v="97.92"/>
    <n v="7.9200000000000017"/>
    <x v="3"/>
    <s v="2016"/>
    <n v="27"/>
    <x v="1"/>
    <x v="0"/>
  </r>
  <r>
    <x v="0"/>
    <x v="0"/>
    <x v="0"/>
    <s v="Marilyn Martin"/>
    <d v="2016-02-21T00:00:00"/>
    <x v="3"/>
    <n v="9"/>
    <n v="15"/>
    <n v="17.829999999999998"/>
    <n v="160.46999999999997"/>
    <n v="25.46999999999997"/>
    <x v="3"/>
    <s v="2016"/>
    <n v="37"/>
    <x v="1"/>
    <x v="0"/>
  </r>
  <r>
    <x v="3"/>
    <x v="3"/>
    <x v="1"/>
    <s v="Paula Ross"/>
    <d v="2016-02-21T00:00:00"/>
    <x v="3"/>
    <n v="2"/>
    <n v="15"/>
    <n v="17.829999999999998"/>
    <n v="35.659999999999997"/>
    <n v="5.6599999999999966"/>
    <x v="3"/>
    <s v="2016"/>
    <n v="17"/>
    <x v="1"/>
    <x v="0"/>
  </r>
  <r>
    <x v="0"/>
    <x v="2"/>
    <x v="0"/>
    <s v="Carl Ford"/>
    <d v="2016-02-21T00:00:00"/>
    <x v="2"/>
    <n v="8"/>
    <n v="10"/>
    <n v="12.42"/>
    <n v="99.36"/>
    <n v="19.36"/>
    <x v="3"/>
    <s v="2016"/>
    <n v="28"/>
    <x v="1"/>
    <x v="0"/>
  </r>
  <r>
    <x v="2"/>
    <x v="6"/>
    <x v="0"/>
    <s v="Jane Watkins"/>
    <d v="2016-02-21T00:00:00"/>
    <x v="2"/>
    <n v="9"/>
    <n v="10"/>
    <n v="12.42"/>
    <n v="111.78"/>
    <n v="21.78"/>
    <x v="3"/>
    <s v="2016"/>
    <n v="29"/>
    <x v="1"/>
    <x v="0"/>
  </r>
  <r>
    <x v="0"/>
    <x v="2"/>
    <x v="0"/>
    <s v="Sandra Weaver"/>
    <d v="2016-02-21T00:00:00"/>
    <x v="0"/>
    <n v="9"/>
    <n v="45"/>
    <n v="53.35"/>
    <n v="480.15000000000003"/>
    <n v="75.150000000000034"/>
    <x v="3"/>
    <s v="2016"/>
    <n v="24"/>
    <x v="0"/>
    <x v="0"/>
  </r>
  <r>
    <x v="0"/>
    <x v="2"/>
    <x v="0"/>
    <s v="Walter Kennedy"/>
    <d v="2016-02-21T00:00:00"/>
    <x v="0"/>
    <n v="8"/>
    <n v="45"/>
    <n v="53.35"/>
    <n v="426.8"/>
    <n v="66.800000000000011"/>
    <x v="3"/>
    <s v="2016"/>
    <n v="35"/>
    <x v="0"/>
    <x v="0"/>
  </r>
  <r>
    <x v="2"/>
    <x v="6"/>
    <x v="0"/>
    <s v="Katherine Carroll"/>
    <d v="2016-02-21T00:00:00"/>
    <x v="2"/>
    <n v="7"/>
    <n v="10"/>
    <n v="12.42"/>
    <n v="86.94"/>
    <n v="16.939999999999998"/>
    <x v="3"/>
    <s v="2016"/>
    <n v="17"/>
    <x v="1"/>
    <x v="0"/>
  </r>
  <r>
    <x v="0"/>
    <x v="2"/>
    <x v="0"/>
    <s v="Eugene Flores"/>
    <d v="2016-02-21T00:00:00"/>
    <x v="1"/>
    <n v="10"/>
    <n v="15"/>
    <n v="16.32"/>
    <n v="163.19999999999999"/>
    <n v="13.199999999999989"/>
    <x v="3"/>
    <s v="2016"/>
    <n v="29"/>
    <x v="1"/>
    <x v="0"/>
  </r>
  <r>
    <x v="3"/>
    <x v="4"/>
    <x v="1"/>
    <s v="Sharon Wagner"/>
    <d v="2016-02-21T00:00:00"/>
    <x v="1"/>
    <n v="3"/>
    <n v="15"/>
    <n v="16.32"/>
    <n v="48.96"/>
    <n v="3.9600000000000009"/>
    <x v="3"/>
    <s v="2016"/>
    <n v="40"/>
    <x v="1"/>
    <x v="0"/>
  </r>
  <r>
    <x v="4"/>
    <x v="5"/>
    <x v="1"/>
    <s v="Harry Torres"/>
    <d v="2016-02-22T00:00:00"/>
    <x v="2"/>
    <n v="1"/>
    <n v="10"/>
    <n v="12.42"/>
    <n v="12.42"/>
    <n v="2.42"/>
    <x v="3"/>
    <s v="2016"/>
    <n v="26"/>
    <x v="0"/>
    <x v="0"/>
  </r>
  <r>
    <x v="2"/>
    <x v="1"/>
    <x v="0"/>
    <s v="Joshua Washington"/>
    <d v="2016-02-22T00:00:00"/>
    <x v="0"/>
    <n v="4"/>
    <n v="45"/>
    <n v="53.35"/>
    <n v="213.4"/>
    <n v="33.400000000000006"/>
    <x v="3"/>
    <s v="2016"/>
    <n v="42"/>
    <x v="0"/>
    <x v="0"/>
  </r>
  <r>
    <x v="3"/>
    <x v="3"/>
    <x v="1"/>
    <s v="Jason Berry"/>
    <d v="2016-02-22T00:00:00"/>
    <x v="3"/>
    <n v="10"/>
    <n v="15"/>
    <n v="17.829999999999998"/>
    <n v="178.29999999999998"/>
    <n v="28.299999999999983"/>
    <x v="3"/>
    <s v="2016"/>
    <n v="17"/>
    <x v="0"/>
    <x v="0"/>
  </r>
  <r>
    <x v="4"/>
    <x v="5"/>
    <x v="1"/>
    <s v="Nicholas Schmidt"/>
    <d v="2016-02-22T00:00:00"/>
    <x v="2"/>
    <n v="9"/>
    <n v="10"/>
    <n v="12.42"/>
    <n v="111.78"/>
    <n v="21.78"/>
    <x v="3"/>
    <s v="2016"/>
    <n v="22"/>
    <x v="0"/>
    <x v="0"/>
  </r>
  <r>
    <x v="2"/>
    <x v="0"/>
    <x v="0"/>
    <s v="Wayne Lawson"/>
    <d v="2016-02-22T00:00:00"/>
    <x v="1"/>
    <n v="2"/>
    <n v="15"/>
    <n v="16.32"/>
    <n v="32.64"/>
    <n v="2.6400000000000006"/>
    <x v="3"/>
    <s v="2016"/>
    <n v="39"/>
    <x v="1"/>
    <x v="0"/>
  </r>
  <r>
    <x v="0"/>
    <x v="2"/>
    <x v="0"/>
    <s v="Bruce Nelson"/>
    <d v="2016-02-22T00:00:00"/>
    <x v="0"/>
    <n v="7"/>
    <n v="45"/>
    <n v="53.35"/>
    <n v="373.45"/>
    <n v="58.449999999999989"/>
    <x v="3"/>
    <s v="2016"/>
    <n v="24"/>
    <x v="1"/>
    <x v="0"/>
  </r>
  <r>
    <x v="3"/>
    <x v="5"/>
    <x v="1"/>
    <s v="Nicholas Schmidt"/>
    <d v="2016-02-22T00:00:00"/>
    <x v="1"/>
    <n v="9"/>
    <n v="15"/>
    <n v="16.32"/>
    <n v="146.88"/>
    <n v="11.879999999999995"/>
    <x v="3"/>
    <s v="2016"/>
    <n v="36"/>
    <x v="0"/>
    <x v="0"/>
  </r>
  <r>
    <x v="2"/>
    <x v="1"/>
    <x v="0"/>
    <s v="Joshua Washington"/>
    <d v="2016-02-22T00:00:00"/>
    <x v="0"/>
    <n v="1"/>
    <n v="45"/>
    <n v="53.35"/>
    <n v="53.35"/>
    <n v="8.3500000000000014"/>
    <x v="3"/>
    <s v="2016"/>
    <n v="43"/>
    <x v="0"/>
    <x v="0"/>
  </r>
  <r>
    <x v="4"/>
    <x v="3"/>
    <x v="1"/>
    <s v="Donald Lopez"/>
    <d v="2016-02-22T00:00:00"/>
    <x v="2"/>
    <n v="9"/>
    <n v="10"/>
    <n v="12.42"/>
    <n v="111.78"/>
    <n v="21.78"/>
    <x v="3"/>
    <s v="2016"/>
    <n v="33"/>
    <x v="1"/>
    <x v="0"/>
  </r>
  <r>
    <x v="1"/>
    <x v="0"/>
    <x v="0"/>
    <s v="Frank Owens"/>
    <d v="2016-02-22T00:00:00"/>
    <x v="0"/>
    <n v="10"/>
    <n v="45"/>
    <n v="53.35"/>
    <n v="533.5"/>
    <n v="83.5"/>
    <x v="3"/>
    <s v="2016"/>
    <n v="37"/>
    <x v="1"/>
    <x v="0"/>
  </r>
  <r>
    <x v="0"/>
    <x v="0"/>
    <x v="0"/>
    <s v="Tina Jones"/>
    <d v="2016-02-22T00:00:00"/>
    <x v="3"/>
    <n v="5"/>
    <n v="15"/>
    <n v="17.829999999999998"/>
    <n v="89.149999999999991"/>
    <n v="14.149999999999991"/>
    <x v="3"/>
    <s v="2016"/>
    <n v="28"/>
    <x v="1"/>
    <x v="0"/>
  </r>
  <r>
    <x v="3"/>
    <x v="4"/>
    <x v="1"/>
    <s v="Marilyn Franklin"/>
    <d v="2016-02-23T00:00:00"/>
    <x v="2"/>
    <n v="5"/>
    <n v="10"/>
    <n v="12.42"/>
    <n v="62.1"/>
    <n v="12.100000000000001"/>
    <x v="3"/>
    <s v="2016"/>
    <n v="44"/>
    <x v="0"/>
    <x v="0"/>
  </r>
  <r>
    <x v="3"/>
    <x v="4"/>
    <x v="1"/>
    <s v="Anna Garcia"/>
    <d v="2016-02-23T00:00:00"/>
    <x v="3"/>
    <n v="7"/>
    <n v="15"/>
    <n v="17.829999999999998"/>
    <n v="124.80999999999999"/>
    <n v="19.809999999999988"/>
    <x v="3"/>
    <s v="2016"/>
    <n v="29"/>
    <x v="0"/>
    <x v="0"/>
  </r>
  <r>
    <x v="3"/>
    <x v="3"/>
    <x v="1"/>
    <s v="Sharon Montgomery"/>
    <d v="2016-02-23T00:00:00"/>
    <x v="2"/>
    <n v="10"/>
    <n v="10"/>
    <n v="12.42"/>
    <n v="124.2"/>
    <n v="24.200000000000003"/>
    <x v="3"/>
    <s v="2016"/>
    <n v="20"/>
    <x v="0"/>
    <x v="0"/>
  </r>
  <r>
    <x v="2"/>
    <x v="6"/>
    <x v="0"/>
    <s v="Anna Franklin"/>
    <d v="2016-02-23T00:00:00"/>
    <x v="0"/>
    <n v="10"/>
    <n v="45"/>
    <n v="53.35"/>
    <n v="533.5"/>
    <n v="83.5"/>
    <x v="3"/>
    <s v="2016"/>
    <n v="44"/>
    <x v="0"/>
    <x v="0"/>
  </r>
  <r>
    <x v="0"/>
    <x v="1"/>
    <x v="0"/>
    <s v="Maria Hughes"/>
    <d v="2016-02-23T00:00:00"/>
    <x v="2"/>
    <n v="9"/>
    <n v="10"/>
    <n v="12.42"/>
    <n v="111.78"/>
    <n v="21.78"/>
    <x v="3"/>
    <s v="2016"/>
    <n v="17"/>
    <x v="0"/>
    <x v="0"/>
  </r>
  <r>
    <x v="0"/>
    <x v="2"/>
    <x v="0"/>
    <s v="Susan Watkins"/>
    <d v="2016-02-23T00:00:00"/>
    <x v="0"/>
    <n v="4"/>
    <n v="45"/>
    <n v="53.35"/>
    <n v="213.4"/>
    <n v="33.400000000000006"/>
    <x v="3"/>
    <s v="2016"/>
    <n v="20"/>
    <x v="0"/>
    <x v="0"/>
  </r>
  <r>
    <x v="0"/>
    <x v="1"/>
    <x v="0"/>
    <s v="Johnny Fowler"/>
    <d v="2016-02-23T00:00:00"/>
    <x v="3"/>
    <n v="1"/>
    <n v="15"/>
    <n v="17.829999999999998"/>
    <n v="17.829999999999998"/>
    <n v="2.8299999999999983"/>
    <x v="3"/>
    <s v="2016"/>
    <n v="21"/>
    <x v="0"/>
    <x v="0"/>
  </r>
  <r>
    <x v="4"/>
    <x v="4"/>
    <x v="1"/>
    <s v="Samuel Garza"/>
    <d v="2016-02-23T00:00:00"/>
    <x v="3"/>
    <n v="7"/>
    <n v="15"/>
    <n v="17.829999999999998"/>
    <n v="124.80999999999999"/>
    <n v="19.809999999999988"/>
    <x v="3"/>
    <s v="2016"/>
    <n v="33"/>
    <x v="1"/>
    <x v="0"/>
  </r>
  <r>
    <x v="3"/>
    <x v="7"/>
    <x v="1"/>
    <s v="Donna Williams"/>
    <d v="2016-02-23T00:00:00"/>
    <x v="2"/>
    <n v="7"/>
    <n v="10"/>
    <n v="12.42"/>
    <n v="86.94"/>
    <n v="16.939999999999998"/>
    <x v="3"/>
    <s v="2016"/>
    <n v="26"/>
    <x v="0"/>
    <x v="0"/>
  </r>
  <r>
    <x v="0"/>
    <x v="1"/>
    <x v="0"/>
    <s v="Johnny Fowler"/>
    <d v="2016-02-24T00:00:00"/>
    <x v="0"/>
    <n v="7"/>
    <n v="45"/>
    <n v="53.35"/>
    <n v="373.45"/>
    <n v="58.449999999999989"/>
    <x v="3"/>
    <s v="2016"/>
    <n v="29"/>
    <x v="1"/>
    <x v="0"/>
  </r>
  <r>
    <x v="0"/>
    <x v="2"/>
    <x v="0"/>
    <s v="Douglas Duncan"/>
    <d v="2016-02-24T00:00:00"/>
    <x v="3"/>
    <n v="9"/>
    <n v="15"/>
    <n v="17.829999999999998"/>
    <n v="160.46999999999997"/>
    <n v="25.46999999999997"/>
    <x v="3"/>
    <s v="2016"/>
    <n v="17"/>
    <x v="0"/>
    <x v="0"/>
  </r>
  <r>
    <x v="3"/>
    <x v="5"/>
    <x v="1"/>
    <s v="Steven Stewart"/>
    <d v="2016-02-24T00:00:00"/>
    <x v="3"/>
    <n v="10"/>
    <n v="15"/>
    <n v="17.829999999999998"/>
    <n v="178.29999999999998"/>
    <n v="28.299999999999983"/>
    <x v="3"/>
    <s v="2016"/>
    <n v="24"/>
    <x v="1"/>
    <x v="0"/>
  </r>
  <r>
    <x v="3"/>
    <x v="3"/>
    <x v="1"/>
    <s v="Cheryl Morris"/>
    <d v="2016-02-24T00:00:00"/>
    <x v="0"/>
    <n v="5"/>
    <n v="45"/>
    <n v="53.35"/>
    <n v="266.75"/>
    <n v="41.75"/>
    <x v="3"/>
    <s v="2016"/>
    <n v="44"/>
    <x v="0"/>
    <x v="0"/>
  </r>
  <r>
    <x v="0"/>
    <x v="0"/>
    <x v="0"/>
    <s v="Phyllis Johnston"/>
    <d v="2016-02-24T00:00:00"/>
    <x v="2"/>
    <n v="8"/>
    <n v="10"/>
    <n v="12.42"/>
    <n v="99.36"/>
    <n v="19.36"/>
    <x v="3"/>
    <s v="2016"/>
    <n v="34"/>
    <x v="0"/>
    <x v="0"/>
  </r>
  <r>
    <x v="3"/>
    <x v="3"/>
    <x v="1"/>
    <s v="Jerry Collins"/>
    <d v="2016-02-24T00:00:00"/>
    <x v="1"/>
    <n v="2"/>
    <n v="15"/>
    <n v="16.32"/>
    <n v="32.64"/>
    <n v="2.6400000000000006"/>
    <x v="3"/>
    <s v="2016"/>
    <n v="24"/>
    <x v="0"/>
    <x v="0"/>
  </r>
  <r>
    <x v="4"/>
    <x v="3"/>
    <x v="1"/>
    <s v="Beverly Garcia"/>
    <d v="2016-02-24T00:00:00"/>
    <x v="0"/>
    <n v="2"/>
    <n v="45"/>
    <n v="53.35"/>
    <n v="106.7"/>
    <n v="16.700000000000003"/>
    <x v="3"/>
    <s v="2016"/>
    <n v="32"/>
    <x v="1"/>
    <x v="0"/>
  </r>
  <r>
    <x v="2"/>
    <x v="0"/>
    <x v="0"/>
    <s v="Brenda Cruz"/>
    <d v="2016-02-24T00:00:00"/>
    <x v="2"/>
    <n v="2"/>
    <n v="10"/>
    <n v="12.42"/>
    <n v="24.84"/>
    <n v="4.84"/>
    <x v="3"/>
    <s v="2016"/>
    <n v="29"/>
    <x v="1"/>
    <x v="0"/>
  </r>
  <r>
    <x v="1"/>
    <x v="0"/>
    <x v="0"/>
    <s v="Sharon Perez"/>
    <d v="2016-02-24T00:00:00"/>
    <x v="1"/>
    <n v="5"/>
    <n v="15"/>
    <n v="16.32"/>
    <n v="81.599999999999994"/>
    <n v="6.5999999999999943"/>
    <x v="3"/>
    <s v="2016"/>
    <n v="26"/>
    <x v="0"/>
    <x v="0"/>
  </r>
  <r>
    <x v="3"/>
    <x v="7"/>
    <x v="1"/>
    <s v="Craig Lewis"/>
    <d v="2016-02-24T00:00:00"/>
    <x v="2"/>
    <n v="4"/>
    <n v="10"/>
    <n v="12.42"/>
    <n v="49.68"/>
    <n v="9.68"/>
    <x v="3"/>
    <s v="2016"/>
    <n v="35"/>
    <x v="1"/>
    <x v="0"/>
  </r>
  <r>
    <x v="0"/>
    <x v="1"/>
    <x v="0"/>
    <s v="Heather Larson"/>
    <d v="2016-02-24T00:00:00"/>
    <x v="3"/>
    <n v="1"/>
    <n v="15"/>
    <n v="17.829999999999998"/>
    <n v="17.829999999999998"/>
    <n v="2.8299999999999983"/>
    <x v="3"/>
    <s v="2016"/>
    <n v="44"/>
    <x v="1"/>
    <x v="0"/>
  </r>
  <r>
    <x v="3"/>
    <x v="3"/>
    <x v="1"/>
    <s v="Henry Sanders"/>
    <d v="2016-02-24T00:00:00"/>
    <x v="2"/>
    <n v="6"/>
    <n v="10"/>
    <n v="12.42"/>
    <n v="74.52"/>
    <n v="14.519999999999996"/>
    <x v="3"/>
    <s v="2016"/>
    <n v="20"/>
    <x v="1"/>
    <x v="0"/>
  </r>
  <r>
    <x v="0"/>
    <x v="0"/>
    <x v="0"/>
    <s v="Richard Walker"/>
    <d v="2016-02-24T00:00:00"/>
    <x v="3"/>
    <n v="9"/>
    <n v="15"/>
    <n v="17.829999999999998"/>
    <n v="160.46999999999997"/>
    <n v="25.46999999999997"/>
    <x v="3"/>
    <s v="2016"/>
    <n v="36"/>
    <x v="1"/>
    <x v="0"/>
  </r>
  <r>
    <x v="4"/>
    <x v="5"/>
    <x v="1"/>
    <s v="Helen Diaz"/>
    <d v="2016-02-24T00:00:00"/>
    <x v="2"/>
    <n v="2"/>
    <n v="10"/>
    <n v="12.42"/>
    <n v="24.84"/>
    <n v="4.84"/>
    <x v="3"/>
    <s v="2016"/>
    <n v="42"/>
    <x v="0"/>
    <x v="0"/>
  </r>
  <r>
    <x v="1"/>
    <x v="2"/>
    <x v="0"/>
    <s v="Theresa Ellis"/>
    <d v="2016-02-25T00:00:00"/>
    <x v="2"/>
    <n v="10"/>
    <n v="10"/>
    <n v="12.42"/>
    <n v="124.2"/>
    <n v="24.200000000000003"/>
    <x v="3"/>
    <s v="2016"/>
    <n v="27"/>
    <x v="1"/>
    <x v="0"/>
  </r>
  <r>
    <x v="3"/>
    <x v="3"/>
    <x v="1"/>
    <s v="Jane Ramirez"/>
    <d v="2016-02-25T00:00:00"/>
    <x v="2"/>
    <n v="1"/>
    <n v="10"/>
    <n v="12.42"/>
    <n v="12.42"/>
    <n v="2.42"/>
    <x v="3"/>
    <s v="2016"/>
    <n v="37"/>
    <x v="0"/>
    <x v="0"/>
  </r>
  <r>
    <x v="0"/>
    <x v="2"/>
    <x v="0"/>
    <s v="Roger Gomez"/>
    <d v="2016-02-25T00:00:00"/>
    <x v="3"/>
    <n v="10"/>
    <n v="15"/>
    <n v="17.829999999999998"/>
    <n v="178.29999999999998"/>
    <n v="28.299999999999983"/>
    <x v="3"/>
    <s v="2016"/>
    <n v="28"/>
    <x v="0"/>
    <x v="0"/>
  </r>
  <r>
    <x v="3"/>
    <x v="5"/>
    <x v="1"/>
    <s v="Rachel Stanley"/>
    <d v="2016-02-25T00:00:00"/>
    <x v="1"/>
    <n v="2"/>
    <n v="15"/>
    <n v="16.32"/>
    <n v="32.64"/>
    <n v="2.6400000000000006"/>
    <x v="3"/>
    <s v="2016"/>
    <n v="25"/>
    <x v="1"/>
    <x v="0"/>
  </r>
  <r>
    <x v="1"/>
    <x v="2"/>
    <x v="0"/>
    <s v="Paul Perkins"/>
    <d v="2016-02-25T00:00:00"/>
    <x v="3"/>
    <n v="3"/>
    <n v="15"/>
    <n v="17.829999999999998"/>
    <n v="53.489999999999995"/>
    <n v="8.4899999999999949"/>
    <x v="3"/>
    <s v="2016"/>
    <n v="37"/>
    <x v="1"/>
    <x v="0"/>
  </r>
  <r>
    <x v="3"/>
    <x v="3"/>
    <x v="1"/>
    <s v="Earl Morales"/>
    <d v="2016-02-25T00:00:00"/>
    <x v="2"/>
    <n v="1"/>
    <n v="10"/>
    <n v="12.42"/>
    <n v="12.42"/>
    <n v="2.42"/>
    <x v="3"/>
    <s v="2016"/>
    <n v="23"/>
    <x v="1"/>
    <x v="0"/>
  </r>
  <r>
    <x v="0"/>
    <x v="6"/>
    <x v="0"/>
    <s v="Henry Cox"/>
    <d v="2016-02-25T00:00:00"/>
    <x v="3"/>
    <n v="9"/>
    <n v="15"/>
    <n v="17.829999999999998"/>
    <n v="160.46999999999997"/>
    <n v="25.46999999999997"/>
    <x v="3"/>
    <s v="2016"/>
    <n v="18"/>
    <x v="0"/>
    <x v="0"/>
  </r>
  <r>
    <x v="2"/>
    <x v="1"/>
    <x v="0"/>
    <s v="Brian Ryan"/>
    <d v="2016-02-25T00:00:00"/>
    <x v="1"/>
    <n v="1"/>
    <n v="15"/>
    <n v="16.32"/>
    <n v="16.32"/>
    <n v="1.3200000000000003"/>
    <x v="3"/>
    <s v="2016"/>
    <n v="44"/>
    <x v="0"/>
    <x v="0"/>
  </r>
  <r>
    <x v="0"/>
    <x v="2"/>
    <x v="0"/>
    <s v="Ryan Alvarez"/>
    <d v="2016-02-25T00:00:00"/>
    <x v="2"/>
    <n v="2"/>
    <n v="10"/>
    <n v="12.42"/>
    <n v="24.84"/>
    <n v="4.84"/>
    <x v="3"/>
    <s v="2016"/>
    <n v="20"/>
    <x v="1"/>
    <x v="0"/>
  </r>
  <r>
    <x v="0"/>
    <x v="6"/>
    <x v="0"/>
    <s v="Henry Cox"/>
    <d v="2016-02-25T00:00:00"/>
    <x v="2"/>
    <n v="2"/>
    <n v="10"/>
    <n v="12.42"/>
    <n v="24.84"/>
    <n v="4.84"/>
    <x v="3"/>
    <s v="2016"/>
    <n v="28"/>
    <x v="0"/>
    <x v="0"/>
  </r>
  <r>
    <x v="2"/>
    <x v="1"/>
    <x v="0"/>
    <s v="Maria Hughes"/>
    <d v="2016-02-25T00:00:00"/>
    <x v="1"/>
    <n v="10"/>
    <n v="15"/>
    <n v="16.32"/>
    <n v="163.19999999999999"/>
    <n v="13.199999999999989"/>
    <x v="3"/>
    <s v="2016"/>
    <n v="30"/>
    <x v="1"/>
    <x v="0"/>
  </r>
  <r>
    <x v="3"/>
    <x v="3"/>
    <x v="1"/>
    <s v="Kathy Schmidt"/>
    <d v="2016-02-25T00:00:00"/>
    <x v="0"/>
    <n v="4"/>
    <n v="45"/>
    <n v="53.35"/>
    <n v="213.4"/>
    <n v="33.400000000000006"/>
    <x v="3"/>
    <s v="2016"/>
    <n v="21"/>
    <x v="1"/>
    <x v="0"/>
  </r>
  <r>
    <x v="3"/>
    <x v="5"/>
    <x v="1"/>
    <s v="Martha Bell"/>
    <d v="2016-02-25T00:00:00"/>
    <x v="2"/>
    <n v="10"/>
    <n v="10"/>
    <n v="12.42"/>
    <n v="124.2"/>
    <n v="24.200000000000003"/>
    <x v="3"/>
    <s v="2016"/>
    <n v="36"/>
    <x v="1"/>
    <x v="0"/>
  </r>
  <r>
    <x v="3"/>
    <x v="3"/>
    <x v="1"/>
    <s v="Judy Sanchez"/>
    <d v="2016-02-25T00:00:00"/>
    <x v="3"/>
    <n v="6"/>
    <n v="15"/>
    <n v="17.829999999999998"/>
    <n v="106.97999999999999"/>
    <n v="16.97999999999999"/>
    <x v="3"/>
    <s v="2016"/>
    <n v="21"/>
    <x v="0"/>
    <x v="0"/>
  </r>
  <r>
    <x v="3"/>
    <x v="3"/>
    <x v="1"/>
    <s v="Ernest Hernandez"/>
    <d v="2016-02-26T00:00:00"/>
    <x v="3"/>
    <n v="5"/>
    <n v="15"/>
    <n v="17.829999999999998"/>
    <n v="89.149999999999991"/>
    <n v="14.149999999999991"/>
    <x v="3"/>
    <s v="2016"/>
    <n v="23"/>
    <x v="1"/>
    <x v="0"/>
  </r>
  <r>
    <x v="3"/>
    <x v="3"/>
    <x v="1"/>
    <s v="Susan Gomez"/>
    <d v="2016-02-26T00:00:00"/>
    <x v="2"/>
    <n v="9"/>
    <n v="10"/>
    <n v="12.42"/>
    <n v="111.78"/>
    <n v="21.78"/>
    <x v="3"/>
    <s v="2016"/>
    <n v="38"/>
    <x v="1"/>
    <x v="0"/>
  </r>
  <r>
    <x v="1"/>
    <x v="1"/>
    <x v="0"/>
    <s v="Joshua Washington"/>
    <d v="2016-02-26T00:00:00"/>
    <x v="2"/>
    <n v="9"/>
    <n v="10"/>
    <n v="12.42"/>
    <n v="111.78"/>
    <n v="21.78"/>
    <x v="3"/>
    <s v="2016"/>
    <n v="19"/>
    <x v="1"/>
    <x v="0"/>
  </r>
  <r>
    <x v="4"/>
    <x v="7"/>
    <x v="1"/>
    <s v="Donna Williams"/>
    <d v="2016-02-26T00:00:00"/>
    <x v="1"/>
    <n v="10"/>
    <n v="15"/>
    <n v="16.32"/>
    <n v="163.19999999999999"/>
    <n v="13.199999999999989"/>
    <x v="3"/>
    <s v="2016"/>
    <n v="17"/>
    <x v="1"/>
    <x v="0"/>
  </r>
  <r>
    <x v="0"/>
    <x v="1"/>
    <x v="0"/>
    <s v="Stephen Welch"/>
    <d v="2016-02-26T00:00:00"/>
    <x v="1"/>
    <n v="5"/>
    <n v="15"/>
    <n v="16.32"/>
    <n v="81.599999999999994"/>
    <n v="6.5999999999999943"/>
    <x v="3"/>
    <s v="2016"/>
    <n v="22"/>
    <x v="1"/>
    <x v="0"/>
  </r>
  <r>
    <x v="0"/>
    <x v="0"/>
    <x v="0"/>
    <s v="Wayne Lawson"/>
    <d v="2016-02-26T00:00:00"/>
    <x v="2"/>
    <n v="4"/>
    <n v="10"/>
    <n v="12.42"/>
    <n v="49.68"/>
    <n v="9.68"/>
    <x v="3"/>
    <s v="2016"/>
    <n v="22"/>
    <x v="1"/>
    <x v="0"/>
  </r>
  <r>
    <x v="0"/>
    <x v="2"/>
    <x v="0"/>
    <s v="Andrew Howard"/>
    <d v="2016-02-26T00:00:00"/>
    <x v="1"/>
    <n v="10"/>
    <n v="15"/>
    <n v="16.32"/>
    <n v="163.19999999999999"/>
    <n v="13.199999999999989"/>
    <x v="3"/>
    <s v="2016"/>
    <n v="38"/>
    <x v="1"/>
    <x v="0"/>
  </r>
  <r>
    <x v="3"/>
    <x v="3"/>
    <x v="1"/>
    <s v="Maria Romero"/>
    <d v="2016-02-26T00:00:00"/>
    <x v="1"/>
    <n v="5"/>
    <n v="15"/>
    <n v="16.32"/>
    <n v="81.599999999999994"/>
    <n v="6.5999999999999943"/>
    <x v="3"/>
    <s v="2016"/>
    <n v="17"/>
    <x v="0"/>
    <x v="0"/>
  </r>
  <r>
    <x v="3"/>
    <x v="7"/>
    <x v="1"/>
    <s v="Sarah Harrison"/>
    <d v="2016-02-26T00:00:00"/>
    <x v="2"/>
    <n v="6"/>
    <n v="10"/>
    <n v="12.42"/>
    <n v="74.52"/>
    <n v="14.519999999999996"/>
    <x v="3"/>
    <s v="2016"/>
    <n v="37"/>
    <x v="0"/>
    <x v="0"/>
  </r>
  <r>
    <x v="2"/>
    <x v="0"/>
    <x v="0"/>
    <s v="Anna Wheeler"/>
    <d v="2016-02-26T00:00:00"/>
    <x v="1"/>
    <n v="5"/>
    <n v="15"/>
    <n v="16.32"/>
    <n v="81.599999999999994"/>
    <n v="6.5999999999999943"/>
    <x v="3"/>
    <s v="2016"/>
    <n v="42"/>
    <x v="0"/>
    <x v="0"/>
  </r>
  <r>
    <x v="0"/>
    <x v="1"/>
    <x v="0"/>
    <s v="Judy Carpenter"/>
    <d v="2016-02-26T00:00:00"/>
    <x v="1"/>
    <n v="4"/>
    <n v="15"/>
    <n v="16.32"/>
    <n v="65.28"/>
    <n v="5.2800000000000011"/>
    <x v="3"/>
    <s v="2016"/>
    <n v="44"/>
    <x v="0"/>
    <x v="0"/>
  </r>
  <r>
    <x v="4"/>
    <x v="3"/>
    <x v="1"/>
    <s v="Jason Berry"/>
    <d v="2016-02-26T00:00:00"/>
    <x v="0"/>
    <n v="6"/>
    <n v="45"/>
    <n v="53.35"/>
    <n v="320.10000000000002"/>
    <n v="50.100000000000023"/>
    <x v="3"/>
    <s v="2016"/>
    <n v="23"/>
    <x v="1"/>
    <x v="0"/>
  </r>
  <r>
    <x v="4"/>
    <x v="3"/>
    <x v="1"/>
    <s v="Louis Frazier"/>
    <d v="2016-02-26T00:00:00"/>
    <x v="2"/>
    <n v="4"/>
    <n v="10"/>
    <n v="12.42"/>
    <n v="49.68"/>
    <n v="9.68"/>
    <x v="3"/>
    <s v="2016"/>
    <n v="26"/>
    <x v="0"/>
    <x v="0"/>
  </r>
  <r>
    <x v="0"/>
    <x v="2"/>
    <x v="0"/>
    <s v="Jason Patterson"/>
    <d v="2016-02-27T00:00:00"/>
    <x v="0"/>
    <n v="5"/>
    <n v="45"/>
    <n v="53.35"/>
    <n v="266.75"/>
    <n v="41.75"/>
    <x v="3"/>
    <s v="2016"/>
    <n v="31"/>
    <x v="0"/>
    <x v="0"/>
  </r>
  <r>
    <x v="2"/>
    <x v="1"/>
    <x v="0"/>
    <s v="Ronald Lopez"/>
    <d v="2016-02-27T00:00:00"/>
    <x v="2"/>
    <n v="9"/>
    <n v="10"/>
    <n v="12.42"/>
    <n v="111.78"/>
    <n v="21.78"/>
    <x v="3"/>
    <s v="2016"/>
    <n v="17"/>
    <x v="0"/>
    <x v="0"/>
  </r>
  <r>
    <x v="4"/>
    <x v="3"/>
    <x v="1"/>
    <s v="Charles Collins"/>
    <d v="2016-02-27T00:00:00"/>
    <x v="2"/>
    <n v="4"/>
    <n v="10"/>
    <n v="12.42"/>
    <n v="49.68"/>
    <n v="9.68"/>
    <x v="3"/>
    <s v="2016"/>
    <n v="32"/>
    <x v="1"/>
    <x v="0"/>
  </r>
  <r>
    <x v="4"/>
    <x v="4"/>
    <x v="1"/>
    <s v="Rose Moreno"/>
    <d v="2016-02-27T00:00:00"/>
    <x v="2"/>
    <n v="7"/>
    <n v="10"/>
    <n v="12.42"/>
    <n v="86.94"/>
    <n v="16.939999999999998"/>
    <x v="3"/>
    <s v="2016"/>
    <n v="18"/>
    <x v="0"/>
    <x v="0"/>
  </r>
  <r>
    <x v="0"/>
    <x v="6"/>
    <x v="0"/>
    <s v="Lois Baker"/>
    <d v="2016-02-27T00:00:00"/>
    <x v="2"/>
    <n v="3"/>
    <n v="10"/>
    <n v="12.42"/>
    <n v="37.26"/>
    <n v="7.259999999999998"/>
    <x v="3"/>
    <s v="2016"/>
    <n v="41"/>
    <x v="0"/>
    <x v="0"/>
  </r>
  <r>
    <x v="0"/>
    <x v="2"/>
    <x v="0"/>
    <s v="Steven Miller"/>
    <d v="2016-02-27T00:00:00"/>
    <x v="0"/>
    <n v="6"/>
    <n v="45"/>
    <n v="53.35"/>
    <n v="320.10000000000002"/>
    <n v="50.100000000000023"/>
    <x v="3"/>
    <s v="2016"/>
    <n v="24"/>
    <x v="1"/>
    <x v="0"/>
  </r>
  <r>
    <x v="0"/>
    <x v="2"/>
    <x v="0"/>
    <s v="Phillip Young"/>
    <d v="2016-02-27T00:00:00"/>
    <x v="1"/>
    <n v="4"/>
    <n v="15"/>
    <n v="16.32"/>
    <n v="65.28"/>
    <n v="5.2800000000000011"/>
    <x v="3"/>
    <s v="2016"/>
    <n v="17"/>
    <x v="0"/>
    <x v="0"/>
  </r>
  <r>
    <x v="0"/>
    <x v="6"/>
    <x v="0"/>
    <s v="Ryan Arnold"/>
    <d v="2016-02-27T00:00:00"/>
    <x v="2"/>
    <n v="9"/>
    <n v="10"/>
    <n v="12.42"/>
    <n v="111.78"/>
    <n v="21.78"/>
    <x v="3"/>
    <s v="2016"/>
    <n v="18"/>
    <x v="0"/>
    <x v="0"/>
  </r>
  <r>
    <x v="0"/>
    <x v="0"/>
    <x v="0"/>
    <s v="Katherine Hayes"/>
    <d v="2016-02-28T00:00:00"/>
    <x v="2"/>
    <n v="5"/>
    <n v="10"/>
    <n v="12.42"/>
    <n v="62.1"/>
    <n v="12.100000000000001"/>
    <x v="3"/>
    <s v="2016"/>
    <n v="43"/>
    <x v="0"/>
    <x v="0"/>
  </r>
  <r>
    <x v="0"/>
    <x v="1"/>
    <x v="0"/>
    <s v="Arthur Simmons"/>
    <d v="2016-02-28T00:00:00"/>
    <x v="2"/>
    <n v="8"/>
    <n v="10"/>
    <n v="12.42"/>
    <n v="99.36"/>
    <n v="19.36"/>
    <x v="3"/>
    <s v="2016"/>
    <n v="24"/>
    <x v="1"/>
    <x v="0"/>
  </r>
  <r>
    <x v="3"/>
    <x v="3"/>
    <x v="1"/>
    <s v="Charles Collins"/>
    <d v="2016-02-28T00:00:00"/>
    <x v="2"/>
    <n v="3"/>
    <n v="10"/>
    <n v="12.42"/>
    <n v="37.26"/>
    <n v="7.259999999999998"/>
    <x v="3"/>
    <s v="2016"/>
    <n v="21"/>
    <x v="0"/>
    <x v="0"/>
  </r>
  <r>
    <x v="0"/>
    <x v="2"/>
    <x v="0"/>
    <s v="Kevin Barnes"/>
    <d v="2016-02-28T00:00:00"/>
    <x v="0"/>
    <n v="10"/>
    <n v="45"/>
    <n v="53.35"/>
    <n v="533.5"/>
    <n v="83.5"/>
    <x v="3"/>
    <s v="2016"/>
    <n v="40"/>
    <x v="1"/>
    <x v="0"/>
  </r>
  <r>
    <x v="0"/>
    <x v="0"/>
    <x v="0"/>
    <s v="Arthur Austin"/>
    <d v="2016-02-28T00:00:00"/>
    <x v="0"/>
    <n v="3"/>
    <n v="45"/>
    <n v="53.35"/>
    <n v="160.05000000000001"/>
    <n v="25.050000000000011"/>
    <x v="3"/>
    <s v="2016"/>
    <n v="43"/>
    <x v="1"/>
    <x v="0"/>
  </r>
  <r>
    <x v="0"/>
    <x v="2"/>
    <x v="0"/>
    <s v="Frances Lane"/>
    <d v="2016-02-28T00:00:00"/>
    <x v="2"/>
    <n v="1"/>
    <n v="10"/>
    <n v="12.42"/>
    <n v="12.42"/>
    <n v="2.42"/>
    <x v="3"/>
    <s v="2016"/>
    <n v="28"/>
    <x v="0"/>
    <x v="0"/>
  </r>
  <r>
    <x v="3"/>
    <x v="5"/>
    <x v="1"/>
    <s v="Anthony White"/>
    <d v="2016-02-28T00:00:00"/>
    <x v="3"/>
    <n v="2"/>
    <n v="15"/>
    <n v="17.829999999999998"/>
    <n v="35.659999999999997"/>
    <n v="5.6599999999999966"/>
    <x v="3"/>
    <s v="2016"/>
    <n v="18"/>
    <x v="0"/>
    <x v="0"/>
  </r>
  <r>
    <x v="4"/>
    <x v="5"/>
    <x v="1"/>
    <s v="Deborah Gilbert"/>
    <d v="2016-02-28T00:00:00"/>
    <x v="0"/>
    <n v="5"/>
    <n v="45"/>
    <n v="53.35"/>
    <n v="266.75"/>
    <n v="41.75"/>
    <x v="3"/>
    <s v="2016"/>
    <n v="26"/>
    <x v="1"/>
    <x v="0"/>
  </r>
  <r>
    <x v="3"/>
    <x v="4"/>
    <x v="1"/>
    <s v="Kevin Garza"/>
    <d v="2016-02-28T00:00:00"/>
    <x v="1"/>
    <n v="1"/>
    <n v="15"/>
    <n v="16.32"/>
    <n v="16.32"/>
    <n v="1.3200000000000003"/>
    <x v="3"/>
    <s v="2016"/>
    <n v="39"/>
    <x v="1"/>
    <x v="0"/>
  </r>
  <r>
    <x v="4"/>
    <x v="3"/>
    <x v="1"/>
    <s v="Lisa Morrison"/>
    <d v="2016-02-28T00:00:00"/>
    <x v="2"/>
    <n v="8"/>
    <n v="10"/>
    <n v="12.42"/>
    <n v="99.36"/>
    <n v="19.36"/>
    <x v="3"/>
    <s v="2016"/>
    <n v="37"/>
    <x v="1"/>
    <x v="0"/>
  </r>
  <r>
    <x v="2"/>
    <x v="1"/>
    <x v="0"/>
    <s v="Cynthia Mccoy"/>
    <d v="2016-02-28T00:00:00"/>
    <x v="3"/>
    <n v="1"/>
    <n v="15"/>
    <n v="17.829999999999998"/>
    <n v="17.829999999999998"/>
    <n v="2.8299999999999983"/>
    <x v="3"/>
    <s v="2016"/>
    <n v="19"/>
    <x v="1"/>
    <x v="0"/>
  </r>
  <r>
    <x v="0"/>
    <x v="0"/>
    <x v="0"/>
    <s v="Cynthia Ray"/>
    <d v="2016-02-28T00:00:00"/>
    <x v="3"/>
    <n v="9"/>
    <n v="15"/>
    <n v="17.829999999999998"/>
    <n v="160.46999999999997"/>
    <n v="25.46999999999997"/>
    <x v="3"/>
    <s v="2016"/>
    <n v="40"/>
    <x v="1"/>
    <x v="0"/>
  </r>
  <r>
    <x v="0"/>
    <x v="2"/>
    <x v="0"/>
    <s v="Eric Robertson"/>
    <d v="2016-02-28T00:00:00"/>
    <x v="1"/>
    <n v="4"/>
    <n v="15"/>
    <n v="16.32"/>
    <n v="65.28"/>
    <n v="5.2800000000000011"/>
    <x v="3"/>
    <s v="2016"/>
    <n v="31"/>
    <x v="0"/>
    <x v="0"/>
  </r>
  <r>
    <x v="0"/>
    <x v="2"/>
    <x v="0"/>
    <s v="Louise Green"/>
    <d v="2016-02-28T00:00:00"/>
    <x v="0"/>
    <n v="2"/>
    <n v="45"/>
    <n v="53.35"/>
    <n v="106.7"/>
    <n v="16.700000000000003"/>
    <x v="3"/>
    <s v="2016"/>
    <n v="42"/>
    <x v="1"/>
    <x v="0"/>
  </r>
  <r>
    <x v="0"/>
    <x v="1"/>
    <x v="0"/>
    <s v="Ernest Bishop"/>
    <d v="2016-02-28T00:00:00"/>
    <x v="2"/>
    <n v="1"/>
    <n v="10"/>
    <n v="12.42"/>
    <n v="12.42"/>
    <n v="2.42"/>
    <x v="3"/>
    <s v="2016"/>
    <n v="22"/>
    <x v="1"/>
    <x v="0"/>
  </r>
  <r>
    <x v="4"/>
    <x v="7"/>
    <x v="1"/>
    <s v="Sarah Harrison"/>
    <d v="2016-02-28T00:00:00"/>
    <x v="2"/>
    <n v="3"/>
    <n v="10"/>
    <n v="12.42"/>
    <n v="37.26"/>
    <n v="7.259999999999998"/>
    <x v="3"/>
    <s v="2016"/>
    <n v="20"/>
    <x v="0"/>
    <x v="0"/>
  </r>
  <r>
    <x v="3"/>
    <x v="4"/>
    <x v="1"/>
    <s v="Marilyn Graham"/>
    <d v="2016-02-28T00:00:00"/>
    <x v="1"/>
    <n v="5"/>
    <n v="15"/>
    <n v="16.32"/>
    <n v="81.599999999999994"/>
    <n v="6.5999999999999943"/>
    <x v="3"/>
    <s v="2016"/>
    <n v="26"/>
    <x v="0"/>
    <x v="0"/>
  </r>
  <r>
    <x v="1"/>
    <x v="2"/>
    <x v="0"/>
    <s v="Antonio Hunter"/>
    <d v="2016-02-28T00:00:00"/>
    <x v="0"/>
    <n v="8"/>
    <n v="45"/>
    <n v="53.35"/>
    <n v="426.8"/>
    <n v="66.800000000000011"/>
    <x v="3"/>
    <s v="2016"/>
    <n v="38"/>
    <x v="1"/>
    <x v="0"/>
  </r>
  <r>
    <x v="0"/>
    <x v="2"/>
    <x v="0"/>
    <s v="Carl Howard"/>
    <d v="2016-02-28T00:00:00"/>
    <x v="0"/>
    <n v="1"/>
    <n v="45"/>
    <n v="53.35"/>
    <n v="53.35"/>
    <n v="8.3500000000000014"/>
    <x v="3"/>
    <s v="2016"/>
    <n v="17"/>
    <x v="1"/>
    <x v="0"/>
  </r>
  <r>
    <x v="3"/>
    <x v="3"/>
    <x v="1"/>
    <s v="Henry Sanders"/>
    <d v="2016-02-28T00:00:00"/>
    <x v="1"/>
    <n v="8"/>
    <n v="15"/>
    <n v="16.32"/>
    <n v="130.56"/>
    <n v="10.560000000000002"/>
    <x v="3"/>
    <s v="2016"/>
    <n v="20"/>
    <x v="0"/>
    <x v="0"/>
  </r>
  <r>
    <x v="1"/>
    <x v="0"/>
    <x v="0"/>
    <s v="Emily Patterson"/>
    <d v="2016-02-29T00:00:00"/>
    <x v="2"/>
    <n v="2"/>
    <n v="10"/>
    <n v="12.42"/>
    <n v="24.84"/>
    <n v="4.84"/>
    <x v="3"/>
    <s v="2016"/>
    <n v="44"/>
    <x v="0"/>
    <x v="0"/>
  </r>
  <r>
    <x v="4"/>
    <x v="3"/>
    <x v="1"/>
    <s v="Jennifer Adams"/>
    <d v="2016-02-29T00:00:00"/>
    <x v="1"/>
    <n v="1"/>
    <n v="15"/>
    <n v="16.32"/>
    <n v="16.32"/>
    <n v="1.3200000000000003"/>
    <x v="3"/>
    <s v="2016"/>
    <n v="45"/>
    <x v="0"/>
    <x v="0"/>
  </r>
  <r>
    <x v="0"/>
    <x v="0"/>
    <x v="0"/>
    <s v="Mark Rogers"/>
    <d v="2016-02-29T00:00:00"/>
    <x v="2"/>
    <n v="2"/>
    <n v="10"/>
    <n v="12.42"/>
    <n v="24.84"/>
    <n v="4.84"/>
    <x v="3"/>
    <s v="2016"/>
    <n v="39"/>
    <x v="1"/>
    <x v="0"/>
  </r>
  <r>
    <x v="0"/>
    <x v="1"/>
    <x v="0"/>
    <s v="Albert Dunn"/>
    <d v="2016-02-29T00:00:00"/>
    <x v="0"/>
    <n v="8"/>
    <n v="45"/>
    <n v="53.35"/>
    <n v="426.8"/>
    <n v="66.800000000000011"/>
    <x v="3"/>
    <s v="2016"/>
    <n v="23"/>
    <x v="0"/>
    <x v="0"/>
  </r>
  <r>
    <x v="0"/>
    <x v="0"/>
    <x v="0"/>
    <s v="Roy Young"/>
    <d v="2016-02-29T00:00:00"/>
    <x v="2"/>
    <n v="2"/>
    <n v="10"/>
    <n v="12.42"/>
    <n v="24.84"/>
    <n v="4.84"/>
    <x v="3"/>
    <s v="2016"/>
    <n v="21"/>
    <x v="1"/>
    <x v="0"/>
  </r>
  <r>
    <x v="2"/>
    <x v="0"/>
    <x v="0"/>
    <s v="Ronald Kim"/>
    <d v="2016-02-29T00:00:00"/>
    <x v="3"/>
    <n v="5"/>
    <n v="15"/>
    <n v="17.829999999999998"/>
    <n v="89.149999999999991"/>
    <n v="14.149999999999991"/>
    <x v="3"/>
    <s v="2016"/>
    <n v="38"/>
    <x v="1"/>
    <x v="0"/>
  </r>
  <r>
    <x v="4"/>
    <x v="4"/>
    <x v="1"/>
    <s v="Lois Fernandez"/>
    <d v="2016-02-29T00:00:00"/>
    <x v="0"/>
    <n v="2"/>
    <n v="45"/>
    <n v="53.35"/>
    <n v="106.7"/>
    <n v="16.700000000000003"/>
    <x v="3"/>
    <s v="2016"/>
    <n v="42"/>
    <x v="1"/>
    <x v="0"/>
  </r>
  <r>
    <x v="2"/>
    <x v="2"/>
    <x v="0"/>
    <s v="Susan Watkins"/>
    <d v="2016-02-29T00:00:00"/>
    <x v="2"/>
    <n v="5"/>
    <n v="10"/>
    <n v="12.42"/>
    <n v="62.1"/>
    <n v="12.100000000000001"/>
    <x v="3"/>
    <s v="2016"/>
    <n v="36"/>
    <x v="1"/>
    <x v="0"/>
  </r>
  <r>
    <x v="2"/>
    <x v="0"/>
    <x v="0"/>
    <s v="Chris Gilbert"/>
    <d v="2016-02-29T00:00:00"/>
    <x v="0"/>
    <n v="6"/>
    <n v="45"/>
    <n v="53.35"/>
    <n v="320.10000000000002"/>
    <n v="50.100000000000023"/>
    <x v="3"/>
    <s v="2016"/>
    <n v="29"/>
    <x v="1"/>
    <x v="0"/>
  </r>
  <r>
    <x v="2"/>
    <x v="0"/>
    <x v="0"/>
    <s v="Denise Perez"/>
    <d v="2016-02-29T00:00:00"/>
    <x v="2"/>
    <n v="8"/>
    <n v="10"/>
    <n v="12.42"/>
    <n v="99.36"/>
    <n v="19.36"/>
    <x v="3"/>
    <s v="2016"/>
    <n v="20"/>
    <x v="0"/>
    <x v="0"/>
  </r>
  <r>
    <x v="0"/>
    <x v="2"/>
    <x v="0"/>
    <s v="Eugene Schmidt"/>
    <d v="2016-02-29T00:00:00"/>
    <x v="2"/>
    <n v="6"/>
    <n v="10"/>
    <n v="12.42"/>
    <n v="74.52"/>
    <n v="14.519999999999996"/>
    <x v="3"/>
    <s v="2016"/>
    <n v="39"/>
    <x v="0"/>
    <x v="0"/>
  </r>
  <r>
    <x v="3"/>
    <x v="3"/>
    <x v="1"/>
    <s v="Terry Nguyen"/>
    <d v="2016-02-29T00:00:00"/>
    <x v="3"/>
    <n v="7"/>
    <n v="15"/>
    <n v="17.829999999999998"/>
    <n v="124.80999999999999"/>
    <n v="19.809999999999988"/>
    <x v="3"/>
    <s v="2016"/>
    <n v="25"/>
    <x v="1"/>
    <x v="0"/>
  </r>
  <r>
    <x v="0"/>
    <x v="2"/>
    <x v="0"/>
    <s v="Walter Meyer"/>
    <d v="2016-02-29T00:00:00"/>
    <x v="2"/>
    <n v="7"/>
    <n v="10"/>
    <n v="12.42"/>
    <n v="86.94"/>
    <n v="16.939999999999998"/>
    <x v="3"/>
    <s v="2016"/>
    <n v="38"/>
    <x v="1"/>
    <x v="0"/>
  </r>
  <r>
    <x v="0"/>
    <x v="0"/>
    <x v="0"/>
    <s v="Annie Wilson"/>
    <d v="2016-02-29T00:00:00"/>
    <x v="0"/>
    <n v="6"/>
    <n v="45"/>
    <n v="53.35"/>
    <n v="320.10000000000002"/>
    <n v="50.100000000000023"/>
    <x v="3"/>
    <s v="2016"/>
    <n v="27"/>
    <x v="1"/>
    <x v="0"/>
  </r>
  <r>
    <x v="2"/>
    <x v="2"/>
    <x v="0"/>
    <s v="Nancy Meyer"/>
    <d v="2016-02-29T00:00:00"/>
    <x v="3"/>
    <n v="8"/>
    <n v="15"/>
    <n v="17.829999999999998"/>
    <n v="142.63999999999999"/>
    <n v="22.639999999999986"/>
    <x v="3"/>
    <s v="2016"/>
    <n v="28"/>
    <x v="0"/>
    <x v="0"/>
  </r>
  <r>
    <x v="0"/>
    <x v="2"/>
    <x v="0"/>
    <s v="Raymond Young"/>
    <d v="2016-01-01T00:00:00"/>
    <x v="2"/>
    <n v="6"/>
    <n v="10"/>
    <n v="12.42"/>
    <n v="74.52"/>
    <n v="14.519999999999996"/>
    <x v="4"/>
    <s v="2016"/>
    <n v="34"/>
    <x v="0"/>
    <x v="7"/>
  </r>
  <r>
    <x v="0"/>
    <x v="0"/>
    <x v="0"/>
    <s v="Helen Dean"/>
    <d v="2016-01-01T00:00:00"/>
    <x v="2"/>
    <n v="7"/>
    <n v="10"/>
    <n v="12.42"/>
    <n v="86.94"/>
    <n v="16.939999999999998"/>
    <x v="4"/>
    <s v="2016"/>
    <n v="38"/>
    <x v="1"/>
    <x v="7"/>
  </r>
  <r>
    <x v="4"/>
    <x v="3"/>
    <x v="1"/>
    <s v="Shirley Chavez"/>
    <d v="2016-01-01T00:00:00"/>
    <x v="1"/>
    <n v="2"/>
    <n v="15"/>
    <n v="16.32"/>
    <n v="32.64"/>
    <n v="2.6400000000000006"/>
    <x v="4"/>
    <s v="2016"/>
    <n v="45"/>
    <x v="1"/>
    <x v="7"/>
  </r>
  <r>
    <x v="0"/>
    <x v="1"/>
    <x v="0"/>
    <s v="Brian Ryan"/>
    <d v="2016-01-01T00:00:00"/>
    <x v="2"/>
    <n v="1"/>
    <n v="10"/>
    <n v="12.42"/>
    <n v="12.42"/>
    <n v="2.42"/>
    <x v="4"/>
    <s v="2016"/>
    <n v="38"/>
    <x v="0"/>
    <x v="7"/>
  </r>
  <r>
    <x v="0"/>
    <x v="1"/>
    <x v="0"/>
    <s v="Benjamin Willis"/>
    <d v="2016-01-01T00:00:00"/>
    <x v="3"/>
    <n v="3"/>
    <n v="15"/>
    <n v="17.829999999999998"/>
    <n v="53.489999999999995"/>
    <n v="8.4899999999999949"/>
    <x v="4"/>
    <s v="2016"/>
    <n v="24"/>
    <x v="0"/>
    <x v="7"/>
  </r>
  <r>
    <x v="3"/>
    <x v="3"/>
    <x v="1"/>
    <s v="Annie Jenkins"/>
    <d v="2016-01-01T00:00:00"/>
    <x v="0"/>
    <n v="6"/>
    <n v="45"/>
    <n v="53.35"/>
    <n v="320.10000000000002"/>
    <n v="50.100000000000023"/>
    <x v="4"/>
    <s v="2016"/>
    <n v="23"/>
    <x v="1"/>
    <x v="7"/>
  </r>
  <r>
    <x v="0"/>
    <x v="0"/>
    <x v="0"/>
    <s v="Christina Little"/>
    <d v="2016-01-01T00:00:00"/>
    <x v="0"/>
    <n v="6"/>
    <n v="45"/>
    <n v="53.35"/>
    <n v="320.10000000000002"/>
    <n v="50.100000000000023"/>
    <x v="4"/>
    <s v="2016"/>
    <n v="21"/>
    <x v="1"/>
    <x v="7"/>
  </r>
  <r>
    <x v="3"/>
    <x v="3"/>
    <x v="1"/>
    <s v="Mary Green"/>
    <d v="2016-01-01T00:00:00"/>
    <x v="1"/>
    <n v="9"/>
    <n v="15"/>
    <n v="16.32"/>
    <n v="146.88"/>
    <n v="11.879999999999995"/>
    <x v="4"/>
    <s v="2016"/>
    <n v="18"/>
    <x v="1"/>
    <x v="7"/>
  </r>
  <r>
    <x v="2"/>
    <x v="0"/>
    <x v="0"/>
    <s v="Ruby Matthews"/>
    <d v="2016-01-02T00:00:00"/>
    <x v="3"/>
    <n v="6"/>
    <n v="15"/>
    <n v="17.829999999999998"/>
    <n v="106.97999999999999"/>
    <n v="16.97999999999999"/>
    <x v="4"/>
    <s v="2016"/>
    <n v="42"/>
    <x v="1"/>
    <x v="0"/>
  </r>
  <r>
    <x v="0"/>
    <x v="0"/>
    <x v="0"/>
    <s v="Christopher Oliver"/>
    <d v="2016-01-02T00:00:00"/>
    <x v="2"/>
    <n v="8"/>
    <n v="10"/>
    <n v="12.42"/>
    <n v="99.36"/>
    <n v="19.36"/>
    <x v="4"/>
    <s v="2016"/>
    <n v="20"/>
    <x v="0"/>
    <x v="0"/>
  </r>
  <r>
    <x v="2"/>
    <x v="2"/>
    <x v="0"/>
    <s v="Kathryn Fox"/>
    <d v="2016-01-02T00:00:00"/>
    <x v="2"/>
    <n v="9"/>
    <n v="10"/>
    <n v="12.42"/>
    <n v="111.78"/>
    <n v="21.78"/>
    <x v="4"/>
    <s v="2016"/>
    <n v="28"/>
    <x v="1"/>
    <x v="0"/>
  </r>
  <r>
    <x v="3"/>
    <x v="4"/>
    <x v="1"/>
    <s v="Carl Lawson"/>
    <d v="2016-01-02T00:00:00"/>
    <x v="2"/>
    <n v="4"/>
    <n v="10"/>
    <n v="12.42"/>
    <n v="49.68"/>
    <n v="9.68"/>
    <x v="4"/>
    <s v="2016"/>
    <n v="34"/>
    <x v="0"/>
    <x v="0"/>
  </r>
  <r>
    <x v="0"/>
    <x v="2"/>
    <x v="0"/>
    <s v="Walter Kennedy"/>
    <d v="2016-01-02T00:00:00"/>
    <x v="2"/>
    <n v="1"/>
    <n v="10"/>
    <n v="12.42"/>
    <n v="12.42"/>
    <n v="2.42"/>
    <x v="4"/>
    <s v="2016"/>
    <n v="39"/>
    <x v="0"/>
    <x v="0"/>
  </r>
  <r>
    <x v="3"/>
    <x v="3"/>
    <x v="1"/>
    <s v="Pamela Alexander"/>
    <d v="2016-01-02T00:00:00"/>
    <x v="2"/>
    <n v="4"/>
    <n v="10"/>
    <n v="12.42"/>
    <n v="49.68"/>
    <n v="9.68"/>
    <x v="4"/>
    <s v="2016"/>
    <n v="34"/>
    <x v="1"/>
    <x v="0"/>
  </r>
  <r>
    <x v="0"/>
    <x v="0"/>
    <x v="0"/>
    <s v="Gloria Harper"/>
    <d v="2016-01-02T00:00:00"/>
    <x v="1"/>
    <n v="8"/>
    <n v="15"/>
    <n v="16.32"/>
    <n v="130.56"/>
    <n v="10.560000000000002"/>
    <x v="4"/>
    <s v="2016"/>
    <n v="31"/>
    <x v="1"/>
    <x v="0"/>
  </r>
  <r>
    <x v="2"/>
    <x v="0"/>
    <x v="0"/>
    <s v="Harold Hunter"/>
    <d v="2016-01-02T00:00:00"/>
    <x v="0"/>
    <n v="10"/>
    <n v="45"/>
    <n v="53.35"/>
    <n v="533.5"/>
    <n v="83.5"/>
    <x v="4"/>
    <s v="2016"/>
    <n v="39"/>
    <x v="0"/>
    <x v="0"/>
  </r>
  <r>
    <x v="3"/>
    <x v="3"/>
    <x v="1"/>
    <s v="Judy Sanchez"/>
    <d v="2016-01-02T00:00:00"/>
    <x v="0"/>
    <n v="7"/>
    <n v="45"/>
    <n v="53.35"/>
    <n v="373.45"/>
    <n v="58.449999999999989"/>
    <x v="4"/>
    <s v="2016"/>
    <n v="21"/>
    <x v="1"/>
    <x v="0"/>
  </r>
  <r>
    <x v="4"/>
    <x v="3"/>
    <x v="1"/>
    <s v="Christine Wallace"/>
    <d v="2016-01-02T00:00:00"/>
    <x v="2"/>
    <n v="4"/>
    <n v="10"/>
    <n v="12.42"/>
    <n v="49.68"/>
    <n v="9.68"/>
    <x v="4"/>
    <s v="2016"/>
    <n v="38"/>
    <x v="1"/>
    <x v="0"/>
  </r>
  <r>
    <x v="0"/>
    <x v="2"/>
    <x v="0"/>
    <s v="Lori Shaw"/>
    <d v="2016-01-02T00:00:00"/>
    <x v="1"/>
    <n v="7"/>
    <n v="15"/>
    <n v="16.32"/>
    <n v="114.24000000000001"/>
    <n v="9.2400000000000091"/>
    <x v="4"/>
    <s v="2016"/>
    <n v="20"/>
    <x v="1"/>
    <x v="0"/>
  </r>
  <r>
    <x v="0"/>
    <x v="0"/>
    <x v="0"/>
    <s v="Sandra Hicks"/>
    <d v="2016-01-02T00:00:00"/>
    <x v="0"/>
    <n v="1"/>
    <n v="45"/>
    <n v="53.35"/>
    <n v="53.35"/>
    <n v="8.3500000000000014"/>
    <x v="4"/>
    <s v="2016"/>
    <n v="17"/>
    <x v="1"/>
    <x v="0"/>
  </r>
  <r>
    <x v="2"/>
    <x v="2"/>
    <x v="0"/>
    <s v="Roger Gomez"/>
    <d v="2016-01-02T00:00:00"/>
    <x v="1"/>
    <n v="7"/>
    <n v="15"/>
    <n v="16.32"/>
    <n v="114.24000000000001"/>
    <n v="9.2400000000000091"/>
    <x v="4"/>
    <s v="2016"/>
    <n v="45"/>
    <x v="0"/>
    <x v="0"/>
  </r>
  <r>
    <x v="0"/>
    <x v="1"/>
    <x v="0"/>
    <s v="Kimberly Coleman"/>
    <d v="2016-01-02T00:00:00"/>
    <x v="3"/>
    <n v="1"/>
    <n v="15"/>
    <n v="17.829999999999998"/>
    <n v="17.829999999999998"/>
    <n v="2.8299999999999983"/>
    <x v="4"/>
    <s v="2016"/>
    <n v="36"/>
    <x v="1"/>
    <x v="0"/>
  </r>
  <r>
    <x v="1"/>
    <x v="0"/>
    <x v="0"/>
    <s v="Heather Andrews"/>
    <d v="2016-01-02T00:00:00"/>
    <x v="2"/>
    <n v="7"/>
    <n v="10"/>
    <n v="12.42"/>
    <n v="86.94"/>
    <n v="16.939999999999998"/>
    <x v="4"/>
    <s v="2016"/>
    <n v="36"/>
    <x v="1"/>
    <x v="0"/>
  </r>
  <r>
    <x v="3"/>
    <x v="4"/>
    <x v="1"/>
    <s v="Rachel Harris"/>
    <d v="2016-01-03T00:00:00"/>
    <x v="2"/>
    <n v="2"/>
    <n v="10"/>
    <n v="12.42"/>
    <n v="24.84"/>
    <n v="4.84"/>
    <x v="4"/>
    <s v="2016"/>
    <n v="33"/>
    <x v="1"/>
    <x v="0"/>
  </r>
  <r>
    <x v="3"/>
    <x v="3"/>
    <x v="1"/>
    <s v="Susan Jacobs"/>
    <d v="2016-01-03T00:00:00"/>
    <x v="0"/>
    <n v="9"/>
    <n v="45"/>
    <n v="53.35"/>
    <n v="480.15000000000003"/>
    <n v="75.150000000000034"/>
    <x v="4"/>
    <s v="2016"/>
    <n v="42"/>
    <x v="1"/>
    <x v="0"/>
  </r>
  <r>
    <x v="0"/>
    <x v="2"/>
    <x v="0"/>
    <s v="Gary Young"/>
    <d v="2016-01-03T00:00:00"/>
    <x v="3"/>
    <n v="3"/>
    <n v="15"/>
    <n v="17.829999999999998"/>
    <n v="53.489999999999995"/>
    <n v="8.4899999999999949"/>
    <x v="4"/>
    <s v="2016"/>
    <n v="32"/>
    <x v="0"/>
    <x v="0"/>
  </r>
  <r>
    <x v="2"/>
    <x v="0"/>
    <x v="0"/>
    <s v="Anthony Berry"/>
    <d v="2016-01-03T00:00:00"/>
    <x v="3"/>
    <n v="9"/>
    <n v="15"/>
    <n v="17.829999999999998"/>
    <n v="160.46999999999997"/>
    <n v="25.46999999999997"/>
    <x v="4"/>
    <s v="2016"/>
    <n v="25"/>
    <x v="0"/>
    <x v="0"/>
  </r>
  <r>
    <x v="3"/>
    <x v="5"/>
    <x v="1"/>
    <s v="Joan Robinson"/>
    <d v="2016-01-03T00:00:00"/>
    <x v="2"/>
    <n v="2"/>
    <n v="10"/>
    <n v="12.42"/>
    <n v="24.84"/>
    <n v="4.84"/>
    <x v="4"/>
    <s v="2016"/>
    <n v="32"/>
    <x v="1"/>
    <x v="0"/>
  </r>
  <r>
    <x v="0"/>
    <x v="0"/>
    <x v="0"/>
    <s v="Frank Ramos"/>
    <d v="2016-01-03T00:00:00"/>
    <x v="1"/>
    <n v="1"/>
    <n v="15"/>
    <n v="16.32"/>
    <n v="16.32"/>
    <n v="1.3200000000000003"/>
    <x v="4"/>
    <s v="2016"/>
    <n v="27"/>
    <x v="0"/>
    <x v="0"/>
  </r>
  <r>
    <x v="4"/>
    <x v="4"/>
    <x v="1"/>
    <s v="Raymond Matthews"/>
    <d v="2016-01-03T00:00:00"/>
    <x v="2"/>
    <n v="1"/>
    <n v="10"/>
    <n v="12.42"/>
    <n v="12.42"/>
    <n v="2.42"/>
    <x v="4"/>
    <s v="2016"/>
    <n v="34"/>
    <x v="0"/>
    <x v="0"/>
  </r>
  <r>
    <x v="4"/>
    <x v="5"/>
    <x v="1"/>
    <s v="Mary Rose"/>
    <d v="2016-01-03T00:00:00"/>
    <x v="3"/>
    <n v="10"/>
    <n v="15"/>
    <n v="17.829999999999998"/>
    <n v="178.29999999999998"/>
    <n v="28.299999999999983"/>
    <x v="4"/>
    <s v="2016"/>
    <n v="34"/>
    <x v="1"/>
    <x v="0"/>
  </r>
  <r>
    <x v="3"/>
    <x v="3"/>
    <x v="1"/>
    <s v="Jerry Collins"/>
    <d v="2016-01-03T00:00:00"/>
    <x v="3"/>
    <n v="9"/>
    <n v="15"/>
    <n v="17.829999999999998"/>
    <n v="160.46999999999997"/>
    <n v="25.46999999999997"/>
    <x v="4"/>
    <s v="2016"/>
    <n v="39"/>
    <x v="0"/>
    <x v="0"/>
  </r>
  <r>
    <x v="2"/>
    <x v="1"/>
    <x v="0"/>
    <s v="Randy Willis"/>
    <d v="2016-01-03T00:00:00"/>
    <x v="3"/>
    <n v="3"/>
    <n v="15"/>
    <n v="17.829999999999998"/>
    <n v="53.489999999999995"/>
    <n v="8.4899999999999949"/>
    <x v="4"/>
    <s v="2016"/>
    <n v="42"/>
    <x v="0"/>
    <x v="0"/>
  </r>
  <r>
    <x v="4"/>
    <x v="3"/>
    <x v="1"/>
    <s v="Denise Henry"/>
    <d v="2016-01-03T00:00:00"/>
    <x v="0"/>
    <n v="9"/>
    <n v="45"/>
    <n v="53.35"/>
    <n v="480.15000000000003"/>
    <n v="75.150000000000034"/>
    <x v="4"/>
    <s v="2016"/>
    <n v="27"/>
    <x v="0"/>
    <x v="0"/>
  </r>
  <r>
    <x v="0"/>
    <x v="0"/>
    <x v="0"/>
    <s v="Albert Miller"/>
    <d v="2016-01-03T00:00:00"/>
    <x v="2"/>
    <n v="6"/>
    <n v="10"/>
    <n v="12.42"/>
    <n v="74.52"/>
    <n v="14.519999999999996"/>
    <x v="4"/>
    <s v="2016"/>
    <n v="42"/>
    <x v="0"/>
    <x v="0"/>
  </r>
  <r>
    <x v="3"/>
    <x v="5"/>
    <x v="1"/>
    <s v="Evelyn Elliott"/>
    <d v="2016-01-03T00:00:00"/>
    <x v="0"/>
    <n v="3"/>
    <n v="45"/>
    <n v="53.35"/>
    <n v="160.05000000000001"/>
    <n v="25.050000000000011"/>
    <x v="4"/>
    <s v="2016"/>
    <n v="42"/>
    <x v="1"/>
    <x v="0"/>
  </r>
  <r>
    <x v="1"/>
    <x v="2"/>
    <x v="0"/>
    <s v="Mary Nelson"/>
    <d v="2016-01-03T00:00:00"/>
    <x v="3"/>
    <n v="8"/>
    <n v="15"/>
    <n v="17.829999999999998"/>
    <n v="142.63999999999999"/>
    <n v="22.639999999999986"/>
    <x v="4"/>
    <s v="2016"/>
    <n v="41"/>
    <x v="1"/>
    <x v="0"/>
  </r>
  <r>
    <x v="2"/>
    <x v="0"/>
    <x v="0"/>
    <s v="Mark Parker"/>
    <d v="2016-01-03T00:00:00"/>
    <x v="3"/>
    <n v="5"/>
    <n v="15"/>
    <n v="17.829999999999998"/>
    <n v="89.149999999999991"/>
    <n v="14.149999999999991"/>
    <x v="4"/>
    <s v="2016"/>
    <n v="20"/>
    <x v="0"/>
    <x v="0"/>
  </r>
  <r>
    <x v="2"/>
    <x v="1"/>
    <x v="0"/>
    <s v="Victor Bell"/>
    <d v="2016-01-03T00:00:00"/>
    <x v="1"/>
    <n v="3"/>
    <n v="15"/>
    <n v="16.32"/>
    <n v="48.96"/>
    <n v="3.9600000000000009"/>
    <x v="4"/>
    <s v="2016"/>
    <n v="33"/>
    <x v="0"/>
    <x v="0"/>
  </r>
  <r>
    <x v="2"/>
    <x v="2"/>
    <x v="0"/>
    <s v="Walter Kennedy"/>
    <d v="2016-01-03T00:00:00"/>
    <x v="2"/>
    <n v="2"/>
    <n v="10"/>
    <n v="12.42"/>
    <n v="24.84"/>
    <n v="4.84"/>
    <x v="4"/>
    <s v="2016"/>
    <n v="40"/>
    <x v="0"/>
    <x v="0"/>
  </r>
  <r>
    <x v="0"/>
    <x v="0"/>
    <x v="0"/>
    <s v="Anthony Berry"/>
    <d v="2016-01-03T00:00:00"/>
    <x v="1"/>
    <n v="6"/>
    <n v="15"/>
    <n v="16.32"/>
    <n v="97.92"/>
    <n v="7.9200000000000017"/>
    <x v="4"/>
    <s v="2016"/>
    <n v="22"/>
    <x v="0"/>
    <x v="0"/>
  </r>
  <r>
    <x v="2"/>
    <x v="2"/>
    <x v="0"/>
    <s v="William Payne"/>
    <d v="2016-01-03T00:00:00"/>
    <x v="2"/>
    <n v="1"/>
    <n v="10"/>
    <n v="12.42"/>
    <n v="12.42"/>
    <n v="2.42"/>
    <x v="4"/>
    <s v="2016"/>
    <n v="29"/>
    <x v="0"/>
    <x v="0"/>
  </r>
  <r>
    <x v="4"/>
    <x v="3"/>
    <x v="1"/>
    <s v="Joseph Dixon"/>
    <d v="2016-01-03T00:00:00"/>
    <x v="0"/>
    <n v="6"/>
    <n v="45"/>
    <n v="53.35"/>
    <n v="320.10000000000002"/>
    <n v="50.100000000000023"/>
    <x v="4"/>
    <s v="2016"/>
    <n v="33"/>
    <x v="0"/>
    <x v="0"/>
  </r>
  <r>
    <x v="3"/>
    <x v="5"/>
    <x v="1"/>
    <s v="Andrew Adams"/>
    <d v="2016-01-04T00:00:00"/>
    <x v="3"/>
    <n v="1"/>
    <n v="15"/>
    <n v="17.829999999999998"/>
    <n v="17.829999999999998"/>
    <n v="2.8299999999999983"/>
    <x v="4"/>
    <s v="2016"/>
    <n v="40"/>
    <x v="0"/>
    <x v="0"/>
  </r>
  <r>
    <x v="1"/>
    <x v="6"/>
    <x v="0"/>
    <s v="Cheryl Henderson"/>
    <d v="2016-01-04T00:00:00"/>
    <x v="2"/>
    <n v="7"/>
    <n v="10"/>
    <n v="12.42"/>
    <n v="86.94"/>
    <n v="16.939999999999998"/>
    <x v="4"/>
    <s v="2016"/>
    <n v="45"/>
    <x v="1"/>
    <x v="0"/>
  </r>
  <r>
    <x v="0"/>
    <x v="6"/>
    <x v="0"/>
    <s v="Carlos Stephens"/>
    <d v="2016-01-04T00:00:00"/>
    <x v="2"/>
    <n v="1"/>
    <n v="10"/>
    <n v="12.42"/>
    <n v="12.42"/>
    <n v="2.42"/>
    <x v="4"/>
    <s v="2016"/>
    <n v="30"/>
    <x v="0"/>
    <x v="0"/>
  </r>
  <r>
    <x v="3"/>
    <x v="3"/>
    <x v="1"/>
    <s v="Daniel Perez"/>
    <d v="2016-01-04T00:00:00"/>
    <x v="2"/>
    <n v="3"/>
    <n v="10"/>
    <n v="12.42"/>
    <n v="37.26"/>
    <n v="7.259999999999998"/>
    <x v="4"/>
    <s v="2016"/>
    <n v="24"/>
    <x v="0"/>
    <x v="0"/>
  </r>
  <r>
    <x v="1"/>
    <x v="2"/>
    <x v="0"/>
    <s v="Carl Howard"/>
    <d v="2016-01-04T00:00:00"/>
    <x v="3"/>
    <n v="9"/>
    <n v="15"/>
    <n v="17.829999999999998"/>
    <n v="160.46999999999997"/>
    <n v="25.46999999999997"/>
    <x v="4"/>
    <s v="2016"/>
    <n v="37"/>
    <x v="0"/>
    <x v="0"/>
  </r>
  <r>
    <x v="2"/>
    <x v="2"/>
    <x v="0"/>
    <s v="Alice Davis"/>
    <d v="2016-01-04T00:00:00"/>
    <x v="2"/>
    <n v="9"/>
    <n v="10"/>
    <n v="12.42"/>
    <n v="111.78"/>
    <n v="21.78"/>
    <x v="4"/>
    <s v="2016"/>
    <n v="44"/>
    <x v="1"/>
    <x v="0"/>
  </r>
  <r>
    <x v="4"/>
    <x v="4"/>
    <x v="1"/>
    <s v="Michael Cruz"/>
    <d v="2016-01-04T00:00:00"/>
    <x v="3"/>
    <n v="2"/>
    <n v="15"/>
    <n v="17.829999999999998"/>
    <n v="35.659999999999997"/>
    <n v="5.6599999999999966"/>
    <x v="4"/>
    <s v="2016"/>
    <n v="40"/>
    <x v="0"/>
    <x v="0"/>
  </r>
  <r>
    <x v="0"/>
    <x v="0"/>
    <x v="0"/>
    <s v="Anthony Berry"/>
    <d v="2016-01-04T00:00:00"/>
    <x v="1"/>
    <n v="4"/>
    <n v="15"/>
    <n v="16.32"/>
    <n v="65.28"/>
    <n v="5.2800000000000011"/>
    <x v="4"/>
    <s v="2016"/>
    <n v="30"/>
    <x v="0"/>
    <x v="0"/>
  </r>
  <r>
    <x v="0"/>
    <x v="0"/>
    <x v="0"/>
    <s v="Betty Stewart"/>
    <d v="2016-01-04T00:00:00"/>
    <x v="2"/>
    <n v="10"/>
    <n v="10"/>
    <n v="12.42"/>
    <n v="124.2"/>
    <n v="24.200000000000003"/>
    <x v="4"/>
    <s v="2016"/>
    <n v="17"/>
    <x v="1"/>
    <x v="0"/>
  </r>
  <r>
    <x v="4"/>
    <x v="5"/>
    <x v="1"/>
    <s v="Jacqueline Little"/>
    <d v="2016-01-04T00:00:00"/>
    <x v="2"/>
    <n v="5"/>
    <n v="10"/>
    <n v="12.42"/>
    <n v="62.1"/>
    <n v="12.100000000000001"/>
    <x v="4"/>
    <s v="2016"/>
    <n v="18"/>
    <x v="1"/>
    <x v="0"/>
  </r>
  <r>
    <x v="3"/>
    <x v="4"/>
    <x v="1"/>
    <s v="Anna Garcia"/>
    <d v="2016-01-04T00:00:00"/>
    <x v="3"/>
    <n v="3"/>
    <n v="15"/>
    <n v="17.829999999999998"/>
    <n v="53.489999999999995"/>
    <n v="8.4899999999999949"/>
    <x v="4"/>
    <s v="2016"/>
    <n v="37"/>
    <x v="1"/>
    <x v="0"/>
  </r>
  <r>
    <x v="2"/>
    <x v="0"/>
    <x v="0"/>
    <s v="Cheryl Riley"/>
    <d v="2016-01-04T00:00:00"/>
    <x v="2"/>
    <n v="9"/>
    <n v="10"/>
    <n v="12.42"/>
    <n v="111.78"/>
    <n v="21.78"/>
    <x v="4"/>
    <s v="2016"/>
    <n v="26"/>
    <x v="1"/>
    <x v="0"/>
  </r>
  <r>
    <x v="0"/>
    <x v="6"/>
    <x v="0"/>
    <s v="William Collins"/>
    <d v="2016-01-04T00:00:00"/>
    <x v="0"/>
    <n v="7"/>
    <n v="45"/>
    <n v="53.35"/>
    <n v="373.45"/>
    <n v="58.449999999999989"/>
    <x v="4"/>
    <s v="2016"/>
    <n v="26"/>
    <x v="0"/>
    <x v="0"/>
  </r>
  <r>
    <x v="0"/>
    <x v="6"/>
    <x v="0"/>
    <s v="Jane Watkins"/>
    <d v="2016-01-05T00:00:00"/>
    <x v="1"/>
    <n v="2"/>
    <n v="15"/>
    <n v="16.32"/>
    <n v="32.64"/>
    <n v="2.6400000000000006"/>
    <x v="4"/>
    <s v="2016"/>
    <n v="34"/>
    <x v="1"/>
    <x v="0"/>
  </r>
  <r>
    <x v="0"/>
    <x v="2"/>
    <x v="0"/>
    <s v="Walter Kennedy"/>
    <d v="2016-01-05T00:00:00"/>
    <x v="0"/>
    <n v="8"/>
    <n v="45"/>
    <n v="53.35"/>
    <n v="426.8"/>
    <n v="66.800000000000011"/>
    <x v="4"/>
    <s v="2016"/>
    <n v="24"/>
    <x v="0"/>
    <x v="0"/>
  </r>
  <r>
    <x v="4"/>
    <x v="4"/>
    <x v="1"/>
    <s v="Phillip Harrison"/>
    <d v="2016-01-05T00:00:00"/>
    <x v="2"/>
    <n v="2"/>
    <n v="10"/>
    <n v="12.42"/>
    <n v="24.84"/>
    <n v="4.84"/>
    <x v="4"/>
    <s v="2016"/>
    <n v="33"/>
    <x v="0"/>
    <x v="0"/>
  </r>
  <r>
    <x v="4"/>
    <x v="4"/>
    <x v="1"/>
    <s v="Linda Wagner"/>
    <d v="2016-01-05T00:00:00"/>
    <x v="0"/>
    <n v="6"/>
    <n v="45"/>
    <n v="53.35"/>
    <n v="320.10000000000002"/>
    <n v="50.100000000000023"/>
    <x v="4"/>
    <s v="2016"/>
    <n v="37"/>
    <x v="1"/>
    <x v="0"/>
  </r>
  <r>
    <x v="2"/>
    <x v="0"/>
    <x v="0"/>
    <s v="Christina Oliver"/>
    <d v="2016-01-05T00:00:00"/>
    <x v="1"/>
    <n v="9"/>
    <n v="15"/>
    <n v="16.32"/>
    <n v="146.88"/>
    <n v="11.879999999999995"/>
    <x v="4"/>
    <s v="2016"/>
    <n v="30"/>
    <x v="1"/>
    <x v="0"/>
  </r>
  <r>
    <x v="0"/>
    <x v="0"/>
    <x v="0"/>
    <s v="Joseph Ryan"/>
    <d v="2016-01-05T00:00:00"/>
    <x v="1"/>
    <n v="6"/>
    <n v="15"/>
    <n v="16.32"/>
    <n v="97.92"/>
    <n v="7.9200000000000017"/>
    <x v="4"/>
    <s v="2016"/>
    <n v="26"/>
    <x v="0"/>
    <x v="0"/>
  </r>
  <r>
    <x v="3"/>
    <x v="4"/>
    <x v="1"/>
    <s v="Henry Stanley"/>
    <d v="2016-01-05T00:00:00"/>
    <x v="3"/>
    <n v="5"/>
    <n v="15"/>
    <n v="17.829999999999998"/>
    <n v="89.149999999999991"/>
    <n v="14.149999999999991"/>
    <x v="4"/>
    <s v="2016"/>
    <n v="19"/>
    <x v="0"/>
    <x v="0"/>
  </r>
  <r>
    <x v="4"/>
    <x v="5"/>
    <x v="1"/>
    <s v="Diana Hamilton"/>
    <d v="2016-01-05T00:00:00"/>
    <x v="2"/>
    <n v="4"/>
    <n v="10"/>
    <n v="12.42"/>
    <n v="49.68"/>
    <n v="9.68"/>
    <x v="4"/>
    <s v="2016"/>
    <n v="44"/>
    <x v="1"/>
    <x v="0"/>
  </r>
  <r>
    <x v="1"/>
    <x v="2"/>
    <x v="0"/>
    <s v="Kevin Torres"/>
    <d v="2016-01-05T00:00:00"/>
    <x v="3"/>
    <n v="10"/>
    <n v="15"/>
    <n v="17.829999999999998"/>
    <n v="178.29999999999998"/>
    <n v="28.299999999999983"/>
    <x v="4"/>
    <s v="2016"/>
    <n v="19"/>
    <x v="0"/>
    <x v="0"/>
  </r>
  <r>
    <x v="2"/>
    <x v="2"/>
    <x v="0"/>
    <s v="Jean Torres"/>
    <d v="2016-01-05T00:00:00"/>
    <x v="2"/>
    <n v="8"/>
    <n v="10"/>
    <n v="12.42"/>
    <n v="99.36"/>
    <n v="19.36"/>
    <x v="4"/>
    <s v="2016"/>
    <n v="42"/>
    <x v="1"/>
    <x v="0"/>
  </r>
  <r>
    <x v="0"/>
    <x v="0"/>
    <x v="0"/>
    <s v="Billy Reed"/>
    <d v="2016-01-05T00:00:00"/>
    <x v="1"/>
    <n v="5"/>
    <n v="15"/>
    <n v="16.32"/>
    <n v="81.599999999999994"/>
    <n v="6.5999999999999943"/>
    <x v="4"/>
    <s v="2016"/>
    <n v="32"/>
    <x v="0"/>
    <x v="0"/>
  </r>
  <r>
    <x v="1"/>
    <x v="1"/>
    <x v="0"/>
    <s v="Dorothy Baker"/>
    <d v="2016-01-05T00:00:00"/>
    <x v="1"/>
    <n v="6"/>
    <n v="15"/>
    <n v="16.32"/>
    <n v="97.92"/>
    <n v="7.9200000000000017"/>
    <x v="4"/>
    <s v="2016"/>
    <n v="31"/>
    <x v="1"/>
    <x v="0"/>
  </r>
  <r>
    <x v="0"/>
    <x v="2"/>
    <x v="0"/>
    <s v="Brandon King"/>
    <d v="2016-01-05T00:00:00"/>
    <x v="3"/>
    <n v="5"/>
    <n v="15"/>
    <n v="17.829999999999998"/>
    <n v="89.149999999999991"/>
    <n v="14.149999999999991"/>
    <x v="4"/>
    <s v="2016"/>
    <n v="34"/>
    <x v="0"/>
    <x v="0"/>
  </r>
  <r>
    <x v="1"/>
    <x v="0"/>
    <x v="0"/>
    <s v="Ralph Gomez"/>
    <d v="2016-01-05T00:00:00"/>
    <x v="0"/>
    <n v="1"/>
    <n v="45"/>
    <n v="53.35"/>
    <n v="53.35"/>
    <n v="8.3500000000000014"/>
    <x v="4"/>
    <s v="2016"/>
    <n v="42"/>
    <x v="0"/>
    <x v="0"/>
  </r>
  <r>
    <x v="2"/>
    <x v="1"/>
    <x v="0"/>
    <s v="Stephen Welch"/>
    <d v="2016-01-05T00:00:00"/>
    <x v="0"/>
    <n v="3"/>
    <n v="45"/>
    <n v="53.35"/>
    <n v="160.05000000000001"/>
    <n v="25.050000000000011"/>
    <x v="4"/>
    <s v="2016"/>
    <n v="41"/>
    <x v="0"/>
    <x v="0"/>
  </r>
  <r>
    <x v="3"/>
    <x v="5"/>
    <x v="1"/>
    <s v="Harold Duncan"/>
    <d v="2016-01-06T00:00:00"/>
    <x v="3"/>
    <n v="1"/>
    <n v="15"/>
    <n v="17.829999999999998"/>
    <n v="17.829999999999998"/>
    <n v="2.8299999999999983"/>
    <x v="4"/>
    <s v="2016"/>
    <n v="24"/>
    <x v="0"/>
    <x v="0"/>
  </r>
  <r>
    <x v="1"/>
    <x v="0"/>
    <x v="0"/>
    <s v="Mark Alexander"/>
    <d v="2016-01-06T00:00:00"/>
    <x v="0"/>
    <n v="6"/>
    <n v="45"/>
    <n v="53.35"/>
    <n v="320.10000000000002"/>
    <n v="50.100000000000023"/>
    <x v="4"/>
    <s v="2016"/>
    <n v="17"/>
    <x v="0"/>
    <x v="0"/>
  </r>
  <r>
    <x v="0"/>
    <x v="1"/>
    <x v="0"/>
    <s v="Heather Larson"/>
    <d v="2016-01-06T00:00:00"/>
    <x v="2"/>
    <n v="6"/>
    <n v="10"/>
    <n v="12.42"/>
    <n v="74.52"/>
    <n v="14.519999999999996"/>
    <x v="4"/>
    <s v="2016"/>
    <n v="29"/>
    <x v="1"/>
    <x v="0"/>
  </r>
  <r>
    <x v="0"/>
    <x v="2"/>
    <x v="0"/>
    <s v="Carl Howard"/>
    <d v="2016-01-06T00:00:00"/>
    <x v="2"/>
    <n v="9"/>
    <n v="10"/>
    <n v="12.42"/>
    <n v="111.78"/>
    <n v="21.78"/>
    <x v="4"/>
    <s v="2016"/>
    <n v="43"/>
    <x v="0"/>
    <x v="0"/>
  </r>
  <r>
    <x v="3"/>
    <x v="4"/>
    <x v="1"/>
    <s v="Rose Matthews"/>
    <d v="2016-01-06T00:00:00"/>
    <x v="2"/>
    <n v="2"/>
    <n v="10"/>
    <n v="12.42"/>
    <n v="24.84"/>
    <n v="4.84"/>
    <x v="4"/>
    <s v="2016"/>
    <n v="24"/>
    <x v="1"/>
    <x v="0"/>
  </r>
  <r>
    <x v="2"/>
    <x v="0"/>
    <x v="0"/>
    <s v="Ralph Gomez"/>
    <d v="2016-01-06T00:00:00"/>
    <x v="2"/>
    <n v="3"/>
    <n v="10"/>
    <n v="12.42"/>
    <n v="37.26"/>
    <n v="7.259999999999998"/>
    <x v="4"/>
    <s v="2016"/>
    <n v="17"/>
    <x v="0"/>
    <x v="0"/>
  </r>
  <r>
    <x v="3"/>
    <x v="5"/>
    <x v="1"/>
    <s v="Timothy Gonzales"/>
    <d v="2016-01-06T00:00:00"/>
    <x v="1"/>
    <n v="6"/>
    <n v="15"/>
    <n v="16.32"/>
    <n v="97.92"/>
    <n v="7.9200000000000017"/>
    <x v="4"/>
    <s v="2016"/>
    <n v="19"/>
    <x v="0"/>
    <x v="0"/>
  </r>
  <r>
    <x v="2"/>
    <x v="2"/>
    <x v="0"/>
    <s v="Craig Collins"/>
    <d v="2016-01-06T00:00:00"/>
    <x v="2"/>
    <n v="2"/>
    <n v="10"/>
    <n v="12.42"/>
    <n v="24.84"/>
    <n v="4.84"/>
    <x v="4"/>
    <s v="2016"/>
    <n v="38"/>
    <x v="0"/>
    <x v="0"/>
  </r>
  <r>
    <x v="0"/>
    <x v="2"/>
    <x v="0"/>
    <s v="Frank Murphy"/>
    <d v="2016-01-06T00:00:00"/>
    <x v="2"/>
    <n v="1"/>
    <n v="10"/>
    <n v="12.42"/>
    <n v="12.42"/>
    <n v="2.42"/>
    <x v="4"/>
    <s v="2016"/>
    <n v="27"/>
    <x v="0"/>
    <x v="0"/>
  </r>
  <r>
    <x v="2"/>
    <x v="2"/>
    <x v="0"/>
    <s v="Lillian Burke"/>
    <d v="2016-01-06T00:00:00"/>
    <x v="0"/>
    <n v="7"/>
    <n v="45"/>
    <n v="53.35"/>
    <n v="373.45"/>
    <n v="58.449999999999989"/>
    <x v="4"/>
    <s v="2016"/>
    <n v="43"/>
    <x v="1"/>
    <x v="0"/>
  </r>
  <r>
    <x v="2"/>
    <x v="2"/>
    <x v="0"/>
    <s v="Nancy Meyer"/>
    <d v="2016-01-06T00:00:00"/>
    <x v="2"/>
    <n v="1"/>
    <n v="10"/>
    <n v="12.42"/>
    <n v="12.42"/>
    <n v="2.42"/>
    <x v="4"/>
    <s v="2016"/>
    <n v="23"/>
    <x v="1"/>
    <x v="0"/>
  </r>
  <r>
    <x v="1"/>
    <x v="2"/>
    <x v="0"/>
    <s v="Jerry Butler"/>
    <d v="2016-01-06T00:00:00"/>
    <x v="3"/>
    <n v="6"/>
    <n v="15"/>
    <n v="17.829999999999998"/>
    <n v="106.97999999999999"/>
    <n v="16.97999999999999"/>
    <x v="4"/>
    <s v="2016"/>
    <n v="28"/>
    <x v="0"/>
    <x v="0"/>
  </r>
  <r>
    <x v="0"/>
    <x v="2"/>
    <x v="0"/>
    <s v="Harold Rodriguez"/>
    <d v="2016-01-06T00:00:00"/>
    <x v="3"/>
    <n v="4"/>
    <n v="15"/>
    <n v="17.829999999999998"/>
    <n v="71.319999999999993"/>
    <n v="11.319999999999993"/>
    <x v="4"/>
    <s v="2016"/>
    <n v="30"/>
    <x v="0"/>
    <x v="0"/>
  </r>
  <r>
    <x v="0"/>
    <x v="0"/>
    <x v="0"/>
    <s v="Eric Stanley"/>
    <d v="2016-01-07T00:00:00"/>
    <x v="2"/>
    <n v="1"/>
    <n v="10"/>
    <n v="12.42"/>
    <n v="12.42"/>
    <n v="2.42"/>
    <x v="4"/>
    <s v="2016"/>
    <n v="44"/>
    <x v="0"/>
    <x v="8"/>
  </r>
  <r>
    <x v="1"/>
    <x v="2"/>
    <x v="0"/>
    <s v="Joe Russell"/>
    <d v="2016-01-07T00:00:00"/>
    <x v="2"/>
    <n v="8"/>
    <n v="10"/>
    <n v="12.42"/>
    <n v="99.36"/>
    <n v="19.36"/>
    <x v="4"/>
    <s v="2016"/>
    <n v="30"/>
    <x v="0"/>
    <x v="8"/>
  </r>
  <r>
    <x v="3"/>
    <x v="5"/>
    <x v="1"/>
    <s v="Gerald Mcdonald"/>
    <d v="2016-01-07T00:00:00"/>
    <x v="3"/>
    <n v="3"/>
    <n v="15"/>
    <n v="17.829999999999998"/>
    <n v="53.489999999999995"/>
    <n v="8.4899999999999949"/>
    <x v="4"/>
    <s v="2016"/>
    <n v="41"/>
    <x v="0"/>
    <x v="8"/>
  </r>
  <r>
    <x v="3"/>
    <x v="3"/>
    <x v="1"/>
    <s v="Ruth Kennedy"/>
    <d v="2016-01-07T00:00:00"/>
    <x v="0"/>
    <n v="9"/>
    <n v="45"/>
    <n v="53.35"/>
    <n v="480.15000000000003"/>
    <n v="75.150000000000034"/>
    <x v="4"/>
    <s v="2016"/>
    <n v="22"/>
    <x v="1"/>
    <x v="8"/>
  </r>
  <r>
    <x v="4"/>
    <x v="4"/>
    <x v="1"/>
    <s v="Anna Garcia"/>
    <d v="2016-01-07T00:00:00"/>
    <x v="2"/>
    <n v="4"/>
    <n v="10"/>
    <n v="12.42"/>
    <n v="49.68"/>
    <n v="9.68"/>
    <x v="4"/>
    <s v="2016"/>
    <n v="43"/>
    <x v="1"/>
    <x v="8"/>
  </r>
  <r>
    <x v="3"/>
    <x v="4"/>
    <x v="1"/>
    <s v="Gloria Mcdonald"/>
    <d v="2016-01-07T00:00:00"/>
    <x v="2"/>
    <n v="1"/>
    <n v="10"/>
    <n v="12.42"/>
    <n v="12.42"/>
    <n v="2.42"/>
    <x v="4"/>
    <s v="2016"/>
    <n v="17"/>
    <x v="1"/>
    <x v="8"/>
  </r>
  <r>
    <x v="3"/>
    <x v="5"/>
    <x v="1"/>
    <s v="Adam Martin"/>
    <d v="2016-01-07T00:00:00"/>
    <x v="2"/>
    <n v="8"/>
    <n v="10"/>
    <n v="12.42"/>
    <n v="99.36"/>
    <n v="19.36"/>
    <x v="4"/>
    <s v="2016"/>
    <n v="38"/>
    <x v="0"/>
    <x v="8"/>
  </r>
  <r>
    <x v="3"/>
    <x v="3"/>
    <x v="1"/>
    <s v="Philip Rodriguez"/>
    <d v="2016-01-07T00:00:00"/>
    <x v="3"/>
    <n v="4"/>
    <n v="15"/>
    <n v="17.829999999999998"/>
    <n v="71.319999999999993"/>
    <n v="11.319999999999993"/>
    <x v="4"/>
    <s v="2016"/>
    <n v="34"/>
    <x v="0"/>
    <x v="8"/>
  </r>
  <r>
    <x v="2"/>
    <x v="2"/>
    <x v="0"/>
    <s v="Steven Kelly"/>
    <d v="2016-01-07T00:00:00"/>
    <x v="2"/>
    <n v="7"/>
    <n v="10"/>
    <n v="12.42"/>
    <n v="86.94"/>
    <n v="16.939999999999998"/>
    <x v="4"/>
    <s v="2016"/>
    <n v="17"/>
    <x v="0"/>
    <x v="8"/>
  </r>
  <r>
    <x v="0"/>
    <x v="1"/>
    <x v="0"/>
    <s v="Ruth Burton"/>
    <d v="2016-01-07T00:00:00"/>
    <x v="2"/>
    <n v="6"/>
    <n v="10"/>
    <n v="12.42"/>
    <n v="74.52"/>
    <n v="14.519999999999996"/>
    <x v="4"/>
    <s v="2016"/>
    <n v="22"/>
    <x v="0"/>
    <x v="8"/>
  </r>
  <r>
    <x v="3"/>
    <x v="5"/>
    <x v="1"/>
    <s v="Rachel Stanley"/>
    <d v="2016-01-07T00:00:00"/>
    <x v="2"/>
    <n v="3"/>
    <n v="10"/>
    <n v="12.42"/>
    <n v="37.26"/>
    <n v="7.259999999999998"/>
    <x v="4"/>
    <s v="2016"/>
    <n v="19"/>
    <x v="1"/>
    <x v="8"/>
  </r>
  <r>
    <x v="4"/>
    <x v="5"/>
    <x v="1"/>
    <s v="Brenda Nelson"/>
    <d v="2016-01-08T00:00:00"/>
    <x v="3"/>
    <n v="8"/>
    <n v="15"/>
    <n v="17.829999999999998"/>
    <n v="142.63999999999999"/>
    <n v="22.639999999999986"/>
    <x v="4"/>
    <s v="2016"/>
    <n v="33"/>
    <x v="1"/>
    <x v="0"/>
  </r>
  <r>
    <x v="4"/>
    <x v="4"/>
    <x v="1"/>
    <s v="Edward Taylor"/>
    <d v="2016-01-08T00:00:00"/>
    <x v="2"/>
    <n v="4"/>
    <n v="10"/>
    <n v="12.42"/>
    <n v="49.68"/>
    <n v="9.68"/>
    <x v="4"/>
    <s v="2016"/>
    <n v="37"/>
    <x v="0"/>
    <x v="0"/>
  </r>
  <r>
    <x v="4"/>
    <x v="3"/>
    <x v="1"/>
    <s v="Philip Dean"/>
    <d v="2016-01-08T00:00:00"/>
    <x v="3"/>
    <n v="3"/>
    <n v="15"/>
    <n v="17.829999999999998"/>
    <n v="53.489999999999995"/>
    <n v="8.4899999999999949"/>
    <x v="4"/>
    <s v="2016"/>
    <n v="30"/>
    <x v="0"/>
    <x v="0"/>
  </r>
  <r>
    <x v="1"/>
    <x v="2"/>
    <x v="0"/>
    <s v="Jerry Butler"/>
    <d v="2016-01-08T00:00:00"/>
    <x v="0"/>
    <n v="7"/>
    <n v="45"/>
    <n v="53.35"/>
    <n v="373.45"/>
    <n v="58.449999999999989"/>
    <x v="4"/>
    <s v="2016"/>
    <n v="40"/>
    <x v="0"/>
    <x v="0"/>
  </r>
  <r>
    <x v="4"/>
    <x v="5"/>
    <x v="1"/>
    <s v="Laura Gutierrez"/>
    <d v="2016-01-08T00:00:00"/>
    <x v="0"/>
    <n v="7"/>
    <n v="45"/>
    <n v="53.35"/>
    <n v="373.45"/>
    <n v="58.449999999999989"/>
    <x v="4"/>
    <s v="2016"/>
    <n v="23"/>
    <x v="1"/>
    <x v="0"/>
  </r>
  <r>
    <x v="1"/>
    <x v="2"/>
    <x v="0"/>
    <s v="Andrew Howard"/>
    <d v="2016-01-08T00:00:00"/>
    <x v="1"/>
    <n v="1"/>
    <n v="15"/>
    <n v="16.32"/>
    <n v="16.32"/>
    <n v="1.3200000000000003"/>
    <x v="4"/>
    <s v="2016"/>
    <n v="38"/>
    <x v="0"/>
    <x v="0"/>
  </r>
  <r>
    <x v="1"/>
    <x v="0"/>
    <x v="0"/>
    <s v="Joe Ryan"/>
    <d v="2016-01-08T00:00:00"/>
    <x v="1"/>
    <n v="4"/>
    <n v="15"/>
    <n v="16.32"/>
    <n v="65.28"/>
    <n v="5.2800000000000011"/>
    <x v="4"/>
    <s v="2016"/>
    <n v="41"/>
    <x v="0"/>
    <x v="0"/>
  </r>
  <r>
    <x v="0"/>
    <x v="2"/>
    <x v="0"/>
    <s v="Steven Miller"/>
    <d v="2016-01-08T00:00:00"/>
    <x v="3"/>
    <n v="5"/>
    <n v="15"/>
    <n v="17.829999999999998"/>
    <n v="89.149999999999991"/>
    <n v="14.149999999999991"/>
    <x v="4"/>
    <s v="2016"/>
    <n v="21"/>
    <x v="0"/>
    <x v="0"/>
  </r>
  <r>
    <x v="2"/>
    <x v="0"/>
    <x v="0"/>
    <s v="Christina Little"/>
    <d v="2016-01-09T00:00:00"/>
    <x v="1"/>
    <n v="7"/>
    <n v="15"/>
    <n v="16.32"/>
    <n v="114.24000000000001"/>
    <n v="9.2400000000000091"/>
    <x v="4"/>
    <s v="2016"/>
    <n v="26"/>
    <x v="1"/>
    <x v="0"/>
  </r>
  <r>
    <x v="3"/>
    <x v="7"/>
    <x v="1"/>
    <s v="Doris Diaz"/>
    <d v="2016-01-09T00:00:00"/>
    <x v="3"/>
    <n v="4"/>
    <n v="15"/>
    <n v="17.829999999999998"/>
    <n v="71.319999999999993"/>
    <n v="11.319999999999993"/>
    <x v="4"/>
    <s v="2016"/>
    <n v="36"/>
    <x v="1"/>
    <x v="0"/>
  </r>
  <r>
    <x v="0"/>
    <x v="2"/>
    <x v="0"/>
    <s v="Charles Ray"/>
    <d v="2016-01-09T00:00:00"/>
    <x v="3"/>
    <n v="10"/>
    <n v="15"/>
    <n v="17.829999999999998"/>
    <n v="178.29999999999998"/>
    <n v="28.299999999999983"/>
    <x v="4"/>
    <s v="2016"/>
    <n v="28"/>
    <x v="0"/>
    <x v="0"/>
  </r>
  <r>
    <x v="3"/>
    <x v="3"/>
    <x v="1"/>
    <s v="Margaret James"/>
    <d v="2016-01-09T00:00:00"/>
    <x v="2"/>
    <n v="5"/>
    <n v="10"/>
    <n v="12.42"/>
    <n v="62.1"/>
    <n v="12.100000000000001"/>
    <x v="4"/>
    <s v="2016"/>
    <n v="19"/>
    <x v="1"/>
    <x v="0"/>
  </r>
  <r>
    <x v="0"/>
    <x v="0"/>
    <x v="0"/>
    <s v="Virginia Alvarez"/>
    <d v="2016-01-09T00:00:00"/>
    <x v="0"/>
    <n v="10"/>
    <n v="45"/>
    <n v="53.35"/>
    <n v="533.5"/>
    <n v="83.5"/>
    <x v="4"/>
    <s v="2016"/>
    <n v="20"/>
    <x v="1"/>
    <x v="0"/>
  </r>
  <r>
    <x v="3"/>
    <x v="5"/>
    <x v="1"/>
    <s v="Frank Garrett"/>
    <d v="2016-01-09T00:00:00"/>
    <x v="0"/>
    <n v="10"/>
    <n v="45"/>
    <n v="53.35"/>
    <n v="533.5"/>
    <n v="83.5"/>
    <x v="4"/>
    <s v="2016"/>
    <n v="44"/>
    <x v="0"/>
    <x v="0"/>
  </r>
  <r>
    <x v="0"/>
    <x v="1"/>
    <x v="0"/>
    <s v="Laura Wells"/>
    <d v="2016-01-09T00:00:00"/>
    <x v="2"/>
    <n v="8"/>
    <n v="10"/>
    <n v="12.42"/>
    <n v="99.36"/>
    <n v="19.36"/>
    <x v="4"/>
    <s v="2016"/>
    <n v="31"/>
    <x v="1"/>
    <x v="0"/>
  </r>
  <r>
    <x v="3"/>
    <x v="4"/>
    <x v="1"/>
    <s v="Edward Taylor"/>
    <d v="2016-01-09T00:00:00"/>
    <x v="0"/>
    <n v="2"/>
    <n v="45"/>
    <n v="53.35"/>
    <n v="106.7"/>
    <n v="16.700000000000003"/>
    <x v="4"/>
    <s v="2016"/>
    <n v="20"/>
    <x v="0"/>
    <x v="0"/>
  </r>
  <r>
    <x v="0"/>
    <x v="6"/>
    <x v="0"/>
    <s v="Sara Hawkins"/>
    <d v="2016-01-09T00:00:00"/>
    <x v="1"/>
    <n v="8"/>
    <n v="15"/>
    <n v="16.32"/>
    <n v="130.56"/>
    <n v="10.560000000000002"/>
    <x v="4"/>
    <s v="2016"/>
    <n v="43"/>
    <x v="1"/>
    <x v="0"/>
  </r>
  <r>
    <x v="3"/>
    <x v="4"/>
    <x v="1"/>
    <s v="Cynthia Matthews"/>
    <d v="2016-01-10T00:00:00"/>
    <x v="2"/>
    <n v="2"/>
    <n v="10"/>
    <n v="12.42"/>
    <n v="24.84"/>
    <n v="4.84"/>
    <x v="4"/>
    <s v="2016"/>
    <n v="32"/>
    <x v="1"/>
    <x v="0"/>
  </r>
  <r>
    <x v="3"/>
    <x v="4"/>
    <x v="1"/>
    <s v="Kelly Gomez"/>
    <d v="2016-01-10T00:00:00"/>
    <x v="0"/>
    <n v="7"/>
    <n v="45"/>
    <n v="53.35"/>
    <n v="373.45"/>
    <n v="58.449999999999989"/>
    <x v="4"/>
    <s v="2016"/>
    <n v="34"/>
    <x v="1"/>
    <x v="0"/>
  </r>
  <r>
    <x v="0"/>
    <x v="2"/>
    <x v="0"/>
    <s v="Raymond Young"/>
    <d v="2016-01-10T00:00:00"/>
    <x v="3"/>
    <n v="3"/>
    <n v="15"/>
    <n v="17.829999999999998"/>
    <n v="53.489999999999995"/>
    <n v="8.4899999999999949"/>
    <x v="4"/>
    <s v="2016"/>
    <n v="23"/>
    <x v="0"/>
    <x v="0"/>
  </r>
  <r>
    <x v="3"/>
    <x v="4"/>
    <x v="1"/>
    <s v="Billy Scott"/>
    <d v="2016-01-10T00:00:00"/>
    <x v="1"/>
    <n v="4"/>
    <n v="15"/>
    <n v="16.32"/>
    <n v="65.28"/>
    <n v="5.2800000000000011"/>
    <x v="4"/>
    <s v="2016"/>
    <n v="43"/>
    <x v="0"/>
    <x v="0"/>
  </r>
  <r>
    <x v="4"/>
    <x v="3"/>
    <x v="1"/>
    <s v="Arthur James"/>
    <d v="2016-01-10T00:00:00"/>
    <x v="3"/>
    <n v="10"/>
    <n v="15"/>
    <n v="17.829999999999998"/>
    <n v="178.29999999999998"/>
    <n v="28.299999999999983"/>
    <x v="4"/>
    <s v="2016"/>
    <n v="31"/>
    <x v="0"/>
    <x v="0"/>
  </r>
  <r>
    <x v="2"/>
    <x v="0"/>
    <x v="0"/>
    <s v="Ronald Kim"/>
    <d v="2016-01-10T00:00:00"/>
    <x v="2"/>
    <n v="5"/>
    <n v="10"/>
    <n v="12.42"/>
    <n v="62.1"/>
    <n v="12.100000000000001"/>
    <x v="4"/>
    <s v="2016"/>
    <n v="24"/>
    <x v="0"/>
    <x v="0"/>
  </r>
  <r>
    <x v="0"/>
    <x v="0"/>
    <x v="0"/>
    <s v="Harold Daniels"/>
    <d v="2016-01-10T00:00:00"/>
    <x v="2"/>
    <n v="2"/>
    <n v="10"/>
    <n v="12.42"/>
    <n v="24.84"/>
    <n v="4.84"/>
    <x v="4"/>
    <s v="2016"/>
    <n v="27"/>
    <x v="0"/>
    <x v="0"/>
  </r>
  <r>
    <x v="3"/>
    <x v="5"/>
    <x v="1"/>
    <s v="Adam Martin"/>
    <d v="2016-01-10T00:00:00"/>
    <x v="3"/>
    <n v="2"/>
    <n v="15"/>
    <n v="17.829999999999998"/>
    <n v="35.659999999999997"/>
    <n v="5.6599999999999966"/>
    <x v="4"/>
    <s v="2016"/>
    <n v="29"/>
    <x v="0"/>
    <x v="0"/>
  </r>
  <r>
    <x v="0"/>
    <x v="2"/>
    <x v="0"/>
    <s v="Phillip Young"/>
    <d v="2016-01-10T00:00:00"/>
    <x v="3"/>
    <n v="8"/>
    <n v="15"/>
    <n v="17.829999999999998"/>
    <n v="142.63999999999999"/>
    <n v="22.639999999999986"/>
    <x v="4"/>
    <s v="2016"/>
    <n v="19"/>
    <x v="0"/>
    <x v="0"/>
  </r>
  <r>
    <x v="0"/>
    <x v="6"/>
    <x v="0"/>
    <s v="Lois Baker"/>
    <d v="2016-01-11T00:00:00"/>
    <x v="2"/>
    <n v="5"/>
    <n v="10"/>
    <n v="12.42"/>
    <n v="62.1"/>
    <n v="12.100000000000001"/>
    <x v="4"/>
    <s v="2016"/>
    <n v="34"/>
    <x v="1"/>
    <x v="0"/>
  </r>
  <r>
    <x v="4"/>
    <x v="5"/>
    <x v="1"/>
    <s v="Nicholas Schmidt"/>
    <d v="2016-01-11T00:00:00"/>
    <x v="1"/>
    <n v="4"/>
    <n v="15"/>
    <n v="16.32"/>
    <n v="65.28"/>
    <n v="5.2800000000000011"/>
    <x v="4"/>
    <s v="2016"/>
    <n v="24"/>
    <x v="0"/>
    <x v="0"/>
  </r>
  <r>
    <x v="0"/>
    <x v="1"/>
    <x v="0"/>
    <s v="Martha Mills"/>
    <d v="2016-01-11T00:00:00"/>
    <x v="2"/>
    <n v="7"/>
    <n v="10"/>
    <n v="12.42"/>
    <n v="86.94"/>
    <n v="16.939999999999998"/>
    <x v="4"/>
    <s v="2016"/>
    <n v="45"/>
    <x v="1"/>
    <x v="0"/>
  </r>
  <r>
    <x v="0"/>
    <x v="1"/>
    <x v="0"/>
    <s v="Cynthia Lewis"/>
    <d v="2016-01-11T00:00:00"/>
    <x v="1"/>
    <n v="7"/>
    <n v="15"/>
    <n v="16.32"/>
    <n v="114.24000000000001"/>
    <n v="9.2400000000000091"/>
    <x v="4"/>
    <s v="2016"/>
    <n v="40"/>
    <x v="1"/>
    <x v="0"/>
  </r>
  <r>
    <x v="4"/>
    <x v="7"/>
    <x v="1"/>
    <s v="John Simpson"/>
    <d v="2016-01-11T00:00:00"/>
    <x v="1"/>
    <n v="5"/>
    <n v="15"/>
    <n v="16.32"/>
    <n v="81.599999999999994"/>
    <n v="6.5999999999999943"/>
    <x v="4"/>
    <s v="2016"/>
    <n v="31"/>
    <x v="0"/>
    <x v="0"/>
  </r>
  <r>
    <x v="3"/>
    <x v="5"/>
    <x v="1"/>
    <s v="Frances Parker"/>
    <d v="2016-01-11T00:00:00"/>
    <x v="3"/>
    <n v="6"/>
    <n v="15"/>
    <n v="17.829999999999998"/>
    <n v="106.97999999999999"/>
    <n v="16.97999999999999"/>
    <x v="4"/>
    <s v="2016"/>
    <n v="27"/>
    <x v="0"/>
    <x v="0"/>
  </r>
  <r>
    <x v="2"/>
    <x v="0"/>
    <x v="0"/>
    <s v="Kenneth Lane"/>
    <d v="2016-01-11T00:00:00"/>
    <x v="2"/>
    <n v="9"/>
    <n v="10"/>
    <n v="12.42"/>
    <n v="111.78"/>
    <n v="21.78"/>
    <x v="4"/>
    <s v="2016"/>
    <n v="35"/>
    <x v="0"/>
    <x v="0"/>
  </r>
  <r>
    <x v="3"/>
    <x v="4"/>
    <x v="1"/>
    <s v="Gloria Fisher"/>
    <d v="2016-01-11T00:00:00"/>
    <x v="2"/>
    <n v="5"/>
    <n v="10"/>
    <n v="12.42"/>
    <n v="62.1"/>
    <n v="12.100000000000001"/>
    <x v="4"/>
    <s v="2016"/>
    <n v="24"/>
    <x v="1"/>
    <x v="0"/>
  </r>
  <r>
    <x v="1"/>
    <x v="0"/>
    <x v="0"/>
    <s v="Mark Alexander"/>
    <d v="2016-01-11T00:00:00"/>
    <x v="2"/>
    <n v="9"/>
    <n v="10"/>
    <n v="12.42"/>
    <n v="111.78"/>
    <n v="21.78"/>
    <x v="4"/>
    <s v="2016"/>
    <n v="38"/>
    <x v="0"/>
    <x v="0"/>
  </r>
  <r>
    <x v="0"/>
    <x v="0"/>
    <x v="0"/>
    <s v="Evelyn Greene"/>
    <d v="2016-01-11T00:00:00"/>
    <x v="3"/>
    <n v="6"/>
    <n v="15"/>
    <n v="17.829999999999998"/>
    <n v="106.97999999999999"/>
    <n v="16.97999999999999"/>
    <x v="4"/>
    <s v="2016"/>
    <n v="20"/>
    <x v="1"/>
    <x v="0"/>
  </r>
  <r>
    <x v="3"/>
    <x v="3"/>
    <x v="1"/>
    <s v="Craig Thomas"/>
    <d v="2016-01-11T00:00:00"/>
    <x v="2"/>
    <n v="7"/>
    <n v="10"/>
    <n v="12.42"/>
    <n v="86.94"/>
    <n v="16.939999999999998"/>
    <x v="4"/>
    <s v="2016"/>
    <n v="37"/>
    <x v="0"/>
    <x v="0"/>
  </r>
  <r>
    <x v="0"/>
    <x v="0"/>
    <x v="0"/>
    <s v="Nancy Scott"/>
    <d v="2016-01-11T00:00:00"/>
    <x v="0"/>
    <n v="8"/>
    <n v="45"/>
    <n v="53.35"/>
    <n v="426.8"/>
    <n v="66.800000000000011"/>
    <x v="4"/>
    <s v="2016"/>
    <n v="44"/>
    <x v="1"/>
    <x v="0"/>
  </r>
  <r>
    <x v="0"/>
    <x v="1"/>
    <x v="0"/>
    <s v="Johnny Fowler"/>
    <d v="2016-01-12T00:00:00"/>
    <x v="0"/>
    <n v="9"/>
    <n v="45"/>
    <n v="53.35"/>
    <n v="480.15000000000003"/>
    <n v="75.150000000000034"/>
    <x v="4"/>
    <s v="2016"/>
    <n v="25"/>
    <x v="0"/>
    <x v="0"/>
  </r>
  <r>
    <x v="0"/>
    <x v="2"/>
    <x v="0"/>
    <s v="Cheryl Williamson"/>
    <d v="2016-01-12T00:00:00"/>
    <x v="2"/>
    <n v="5"/>
    <n v="10"/>
    <n v="12.42"/>
    <n v="62.1"/>
    <n v="12.100000000000001"/>
    <x v="4"/>
    <s v="2016"/>
    <n v="23"/>
    <x v="1"/>
    <x v="0"/>
  </r>
  <r>
    <x v="4"/>
    <x v="3"/>
    <x v="1"/>
    <s v="Joseph Willis"/>
    <d v="2016-01-12T00:00:00"/>
    <x v="3"/>
    <n v="10"/>
    <n v="15"/>
    <n v="17.829999999999998"/>
    <n v="178.29999999999998"/>
    <n v="28.299999999999983"/>
    <x v="4"/>
    <s v="2016"/>
    <n v="45"/>
    <x v="0"/>
    <x v="0"/>
  </r>
  <r>
    <x v="4"/>
    <x v="5"/>
    <x v="1"/>
    <s v="Beverly Jacobs"/>
    <d v="2016-01-12T00:00:00"/>
    <x v="2"/>
    <n v="3"/>
    <n v="10"/>
    <n v="12.42"/>
    <n v="37.26"/>
    <n v="7.259999999999998"/>
    <x v="4"/>
    <s v="2016"/>
    <n v="28"/>
    <x v="1"/>
    <x v="0"/>
  </r>
  <r>
    <x v="2"/>
    <x v="1"/>
    <x v="0"/>
    <s v="Benjamin Willis"/>
    <d v="2016-01-12T00:00:00"/>
    <x v="3"/>
    <n v="3"/>
    <n v="15"/>
    <n v="17.829999999999998"/>
    <n v="53.489999999999995"/>
    <n v="8.4899999999999949"/>
    <x v="4"/>
    <s v="2016"/>
    <n v="44"/>
    <x v="0"/>
    <x v="0"/>
  </r>
  <r>
    <x v="4"/>
    <x v="7"/>
    <x v="1"/>
    <s v="Donna Williams"/>
    <d v="2016-01-12T00:00:00"/>
    <x v="2"/>
    <n v="8"/>
    <n v="10"/>
    <n v="12.42"/>
    <n v="99.36"/>
    <n v="19.36"/>
    <x v="4"/>
    <s v="2016"/>
    <n v="44"/>
    <x v="1"/>
    <x v="0"/>
  </r>
  <r>
    <x v="3"/>
    <x v="3"/>
    <x v="1"/>
    <s v="Ernest Hernandez"/>
    <d v="2016-01-12T00:00:00"/>
    <x v="1"/>
    <n v="8"/>
    <n v="15"/>
    <n v="16.32"/>
    <n v="130.56"/>
    <n v="10.560000000000002"/>
    <x v="4"/>
    <s v="2016"/>
    <n v="41"/>
    <x v="0"/>
    <x v="0"/>
  </r>
  <r>
    <x v="0"/>
    <x v="1"/>
    <x v="0"/>
    <s v="Benjamin Spencer"/>
    <d v="2016-01-12T00:00:00"/>
    <x v="0"/>
    <n v="8"/>
    <n v="45"/>
    <n v="53.35"/>
    <n v="426.8"/>
    <n v="66.800000000000011"/>
    <x v="4"/>
    <s v="2016"/>
    <n v="41"/>
    <x v="0"/>
    <x v="0"/>
  </r>
  <r>
    <x v="2"/>
    <x v="0"/>
    <x v="0"/>
    <s v="Kimberly Adams"/>
    <d v="2016-01-12T00:00:00"/>
    <x v="0"/>
    <n v="9"/>
    <n v="45"/>
    <n v="53.35"/>
    <n v="480.15000000000003"/>
    <n v="75.150000000000034"/>
    <x v="4"/>
    <s v="2016"/>
    <n v="18"/>
    <x v="1"/>
    <x v="0"/>
  </r>
  <r>
    <x v="2"/>
    <x v="1"/>
    <x v="0"/>
    <s v="Ernest Bishop"/>
    <d v="2016-01-12T00:00:00"/>
    <x v="2"/>
    <n v="6"/>
    <n v="10"/>
    <n v="12.42"/>
    <n v="74.52"/>
    <n v="14.519999999999996"/>
    <x v="4"/>
    <s v="2016"/>
    <n v="39"/>
    <x v="0"/>
    <x v="0"/>
  </r>
  <r>
    <x v="3"/>
    <x v="4"/>
    <x v="1"/>
    <s v="Kevin Garza"/>
    <d v="2016-01-12T00:00:00"/>
    <x v="2"/>
    <n v="4"/>
    <n v="10"/>
    <n v="12.42"/>
    <n v="49.68"/>
    <n v="9.68"/>
    <x v="4"/>
    <s v="2016"/>
    <n v="30"/>
    <x v="0"/>
    <x v="0"/>
  </r>
  <r>
    <x v="3"/>
    <x v="3"/>
    <x v="1"/>
    <s v="Jason Berry"/>
    <d v="2016-01-13T00:00:00"/>
    <x v="3"/>
    <n v="6"/>
    <n v="15"/>
    <n v="17.829999999999998"/>
    <n v="106.97999999999999"/>
    <n v="16.97999999999999"/>
    <x v="4"/>
    <s v="2016"/>
    <n v="37"/>
    <x v="0"/>
    <x v="0"/>
  </r>
  <r>
    <x v="0"/>
    <x v="2"/>
    <x v="0"/>
    <s v="Martha Brown"/>
    <d v="2016-01-13T00:00:00"/>
    <x v="1"/>
    <n v="9"/>
    <n v="15"/>
    <n v="16.32"/>
    <n v="146.88"/>
    <n v="11.879999999999995"/>
    <x v="4"/>
    <s v="2016"/>
    <n v="17"/>
    <x v="1"/>
    <x v="0"/>
  </r>
  <r>
    <x v="2"/>
    <x v="1"/>
    <x v="0"/>
    <s v="Russell Day"/>
    <d v="2016-01-13T00:00:00"/>
    <x v="1"/>
    <n v="10"/>
    <n v="15"/>
    <n v="16.32"/>
    <n v="163.19999999999999"/>
    <n v="13.199999999999989"/>
    <x v="4"/>
    <s v="2016"/>
    <n v="24"/>
    <x v="0"/>
    <x v="0"/>
  </r>
  <r>
    <x v="0"/>
    <x v="1"/>
    <x v="0"/>
    <s v="Sean Weaver"/>
    <d v="2016-01-13T00:00:00"/>
    <x v="2"/>
    <n v="6"/>
    <n v="10"/>
    <n v="12.42"/>
    <n v="74.52"/>
    <n v="14.519999999999996"/>
    <x v="4"/>
    <s v="2016"/>
    <n v="45"/>
    <x v="1"/>
    <x v="0"/>
  </r>
  <r>
    <x v="0"/>
    <x v="2"/>
    <x v="0"/>
    <s v="Deborah Wells"/>
    <d v="2016-01-13T00:00:00"/>
    <x v="2"/>
    <n v="1"/>
    <n v="10"/>
    <n v="12.42"/>
    <n v="12.42"/>
    <n v="2.42"/>
    <x v="4"/>
    <s v="2016"/>
    <n v="35"/>
    <x v="1"/>
    <x v="0"/>
  </r>
  <r>
    <x v="0"/>
    <x v="0"/>
    <x v="0"/>
    <s v="Sandra Hicks"/>
    <d v="2016-01-13T00:00:00"/>
    <x v="1"/>
    <n v="1"/>
    <n v="15"/>
    <n v="16.32"/>
    <n v="16.32"/>
    <n v="1.3200000000000003"/>
    <x v="4"/>
    <s v="2016"/>
    <n v="18"/>
    <x v="1"/>
    <x v="0"/>
  </r>
  <r>
    <x v="0"/>
    <x v="0"/>
    <x v="0"/>
    <s v="Gloria Harper"/>
    <d v="2016-01-13T00:00:00"/>
    <x v="0"/>
    <n v="9"/>
    <n v="45"/>
    <n v="53.35"/>
    <n v="480.15000000000003"/>
    <n v="75.150000000000034"/>
    <x v="4"/>
    <s v="2016"/>
    <n v="20"/>
    <x v="1"/>
    <x v="0"/>
  </r>
  <r>
    <x v="3"/>
    <x v="5"/>
    <x v="1"/>
    <s v="Beverly Jacobs"/>
    <d v="2016-01-13T00:00:00"/>
    <x v="3"/>
    <n v="5"/>
    <n v="15"/>
    <n v="17.829999999999998"/>
    <n v="89.149999999999991"/>
    <n v="14.149999999999991"/>
    <x v="4"/>
    <s v="2016"/>
    <n v="32"/>
    <x v="1"/>
    <x v="0"/>
  </r>
  <r>
    <x v="0"/>
    <x v="6"/>
    <x v="0"/>
    <s v="Sandra Meyer"/>
    <d v="2016-01-13T00:00:00"/>
    <x v="2"/>
    <n v="9"/>
    <n v="10"/>
    <n v="12.42"/>
    <n v="111.78"/>
    <n v="21.78"/>
    <x v="4"/>
    <s v="2016"/>
    <n v="25"/>
    <x v="1"/>
    <x v="0"/>
  </r>
  <r>
    <x v="3"/>
    <x v="4"/>
    <x v="1"/>
    <s v="Sharon Rice"/>
    <d v="2016-01-13T00:00:00"/>
    <x v="0"/>
    <n v="6"/>
    <n v="45"/>
    <n v="53.35"/>
    <n v="320.10000000000002"/>
    <n v="50.100000000000023"/>
    <x v="4"/>
    <s v="2016"/>
    <n v="33"/>
    <x v="1"/>
    <x v="0"/>
  </r>
  <r>
    <x v="1"/>
    <x v="2"/>
    <x v="0"/>
    <s v="Harold Schmidt"/>
    <d v="2016-01-13T00:00:00"/>
    <x v="0"/>
    <n v="2"/>
    <n v="45"/>
    <n v="53.35"/>
    <n v="106.7"/>
    <n v="16.700000000000003"/>
    <x v="4"/>
    <s v="2016"/>
    <n v="36"/>
    <x v="0"/>
    <x v="0"/>
  </r>
  <r>
    <x v="3"/>
    <x v="4"/>
    <x v="1"/>
    <s v="Sharon Wagner"/>
    <d v="2016-01-13T00:00:00"/>
    <x v="0"/>
    <n v="8"/>
    <n v="45"/>
    <n v="53.35"/>
    <n v="426.8"/>
    <n v="66.800000000000011"/>
    <x v="4"/>
    <s v="2016"/>
    <n v="17"/>
    <x v="1"/>
    <x v="0"/>
  </r>
  <r>
    <x v="0"/>
    <x v="2"/>
    <x v="0"/>
    <s v="Carl Howard"/>
    <d v="2016-01-13T00:00:00"/>
    <x v="0"/>
    <n v="10"/>
    <n v="45"/>
    <n v="53.35"/>
    <n v="533.5"/>
    <n v="83.5"/>
    <x v="4"/>
    <s v="2016"/>
    <n v="39"/>
    <x v="0"/>
    <x v="0"/>
  </r>
  <r>
    <x v="0"/>
    <x v="2"/>
    <x v="0"/>
    <s v="Matthew Carter"/>
    <d v="2016-01-13T00:00:00"/>
    <x v="2"/>
    <n v="5"/>
    <n v="10"/>
    <n v="12.42"/>
    <n v="62.1"/>
    <n v="12.100000000000001"/>
    <x v="4"/>
    <s v="2016"/>
    <n v="32"/>
    <x v="0"/>
    <x v="0"/>
  </r>
  <r>
    <x v="0"/>
    <x v="0"/>
    <x v="0"/>
    <s v="Lillian Wood"/>
    <d v="2016-01-13T00:00:00"/>
    <x v="1"/>
    <n v="6"/>
    <n v="15"/>
    <n v="16.32"/>
    <n v="97.92"/>
    <n v="7.9200000000000017"/>
    <x v="4"/>
    <s v="2016"/>
    <n v="44"/>
    <x v="1"/>
    <x v="0"/>
  </r>
  <r>
    <x v="4"/>
    <x v="4"/>
    <x v="1"/>
    <s v="Terry Pierce"/>
    <d v="2016-01-13T00:00:00"/>
    <x v="3"/>
    <n v="5"/>
    <n v="15"/>
    <n v="17.829999999999998"/>
    <n v="89.149999999999991"/>
    <n v="14.149999999999991"/>
    <x v="4"/>
    <s v="2016"/>
    <n v="43"/>
    <x v="1"/>
    <x v="0"/>
  </r>
  <r>
    <x v="2"/>
    <x v="2"/>
    <x v="0"/>
    <s v="Kenneth Nelson"/>
    <d v="2016-01-13T00:00:00"/>
    <x v="2"/>
    <n v="5"/>
    <n v="10"/>
    <n v="12.42"/>
    <n v="62.1"/>
    <n v="12.100000000000001"/>
    <x v="4"/>
    <s v="2016"/>
    <n v="44"/>
    <x v="0"/>
    <x v="0"/>
  </r>
  <r>
    <x v="4"/>
    <x v="5"/>
    <x v="1"/>
    <s v="Jacqueline Little"/>
    <d v="2016-01-13T00:00:00"/>
    <x v="2"/>
    <n v="10"/>
    <n v="10"/>
    <n v="12.42"/>
    <n v="124.2"/>
    <n v="24.200000000000003"/>
    <x v="4"/>
    <s v="2016"/>
    <n v="33"/>
    <x v="1"/>
    <x v="0"/>
  </r>
  <r>
    <x v="2"/>
    <x v="1"/>
    <x v="0"/>
    <s v="David Allen"/>
    <d v="2016-01-13T00:00:00"/>
    <x v="0"/>
    <n v="3"/>
    <n v="45"/>
    <n v="53.35"/>
    <n v="160.05000000000001"/>
    <n v="25.050000000000011"/>
    <x v="4"/>
    <s v="2016"/>
    <n v="32"/>
    <x v="0"/>
    <x v="0"/>
  </r>
  <r>
    <x v="2"/>
    <x v="2"/>
    <x v="0"/>
    <s v="Wanda Cole"/>
    <d v="2016-01-13T00:00:00"/>
    <x v="2"/>
    <n v="6"/>
    <n v="10"/>
    <n v="12.42"/>
    <n v="74.52"/>
    <n v="14.519999999999996"/>
    <x v="4"/>
    <s v="2016"/>
    <n v="18"/>
    <x v="1"/>
    <x v="0"/>
  </r>
  <r>
    <x v="2"/>
    <x v="0"/>
    <x v="0"/>
    <s v="Anthony Berry"/>
    <d v="2016-01-14T00:00:00"/>
    <x v="0"/>
    <n v="6"/>
    <n v="45"/>
    <n v="53.35"/>
    <n v="320.10000000000002"/>
    <n v="50.100000000000023"/>
    <x v="4"/>
    <s v="2016"/>
    <n v="40"/>
    <x v="0"/>
    <x v="0"/>
  </r>
  <r>
    <x v="0"/>
    <x v="6"/>
    <x v="0"/>
    <s v="Anna Franklin"/>
    <d v="2016-01-14T00:00:00"/>
    <x v="2"/>
    <n v="4"/>
    <n v="10"/>
    <n v="12.42"/>
    <n v="49.68"/>
    <n v="9.68"/>
    <x v="4"/>
    <s v="2016"/>
    <n v="33"/>
    <x v="1"/>
    <x v="0"/>
  </r>
  <r>
    <x v="4"/>
    <x v="3"/>
    <x v="1"/>
    <s v="Gary Weaver"/>
    <d v="2016-01-14T00:00:00"/>
    <x v="1"/>
    <n v="9"/>
    <n v="15"/>
    <n v="16.32"/>
    <n v="146.88"/>
    <n v="11.879999999999995"/>
    <x v="4"/>
    <s v="2016"/>
    <n v="19"/>
    <x v="0"/>
    <x v="0"/>
  </r>
  <r>
    <x v="0"/>
    <x v="1"/>
    <x v="0"/>
    <s v="David Allen"/>
    <d v="2016-01-14T00:00:00"/>
    <x v="2"/>
    <n v="9"/>
    <n v="10"/>
    <n v="12.42"/>
    <n v="111.78"/>
    <n v="21.78"/>
    <x v="4"/>
    <s v="2016"/>
    <n v="25"/>
    <x v="1"/>
    <x v="0"/>
  </r>
  <r>
    <x v="2"/>
    <x v="0"/>
    <x v="0"/>
    <s v="Juan Wallace"/>
    <d v="2016-01-14T00:00:00"/>
    <x v="2"/>
    <n v="9"/>
    <n v="10"/>
    <n v="12.42"/>
    <n v="111.78"/>
    <n v="21.78"/>
    <x v="4"/>
    <s v="2016"/>
    <n v="34"/>
    <x v="0"/>
    <x v="0"/>
  </r>
  <r>
    <x v="4"/>
    <x v="5"/>
    <x v="1"/>
    <s v="Kelly Wagner"/>
    <d v="2016-01-14T00:00:00"/>
    <x v="2"/>
    <n v="1"/>
    <n v="10"/>
    <n v="12.42"/>
    <n v="12.42"/>
    <n v="2.42"/>
    <x v="4"/>
    <s v="2016"/>
    <n v="22"/>
    <x v="1"/>
    <x v="0"/>
  </r>
  <r>
    <x v="1"/>
    <x v="2"/>
    <x v="0"/>
    <s v="Alice Davis"/>
    <d v="2016-01-14T00:00:00"/>
    <x v="2"/>
    <n v="2"/>
    <n v="10"/>
    <n v="12.42"/>
    <n v="24.84"/>
    <n v="4.84"/>
    <x v="4"/>
    <s v="2016"/>
    <n v="32"/>
    <x v="1"/>
    <x v="0"/>
  </r>
  <r>
    <x v="0"/>
    <x v="0"/>
    <x v="0"/>
    <s v="Craig Mcdonald"/>
    <d v="2016-01-14T00:00:00"/>
    <x v="3"/>
    <n v="5"/>
    <n v="15"/>
    <n v="17.829999999999998"/>
    <n v="89.149999999999991"/>
    <n v="14.149999999999991"/>
    <x v="4"/>
    <s v="2016"/>
    <n v="34"/>
    <x v="0"/>
    <x v="0"/>
  </r>
  <r>
    <x v="3"/>
    <x v="3"/>
    <x v="1"/>
    <s v="Gary Cook"/>
    <d v="2016-01-14T00:00:00"/>
    <x v="0"/>
    <n v="8"/>
    <n v="45"/>
    <n v="53.35"/>
    <n v="426.8"/>
    <n v="66.800000000000011"/>
    <x v="4"/>
    <s v="2016"/>
    <n v="40"/>
    <x v="0"/>
    <x v="0"/>
  </r>
  <r>
    <x v="4"/>
    <x v="3"/>
    <x v="1"/>
    <s v="Mildred Moore"/>
    <d v="2016-01-14T00:00:00"/>
    <x v="2"/>
    <n v="6"/>
    <n v="10"/>
    <n v="12.42"/>
    <n v="74.52"/>
    <n v="14.519999999999996"/>
    <x v="4"/>
    <s v="2016"/>
    <n v="22"/>
    <x v="1"/>
    <x v="0"/>
  </r>
  <r>
    <x v="2"/>
    <x v="0"/>
    <x v="0"/>
    <s v="Wayne Rivera"/>
    <d v="2016-01-15T00:00:00"/>
    <x v="2"/>
    <n v="3"/>
    <n v="10"/>
    <n v="12.42"/>
    <n v="37.26"/>
    <n v="7.259999999999998"/>
    <x v="4"/>
    <s v="2016"/>
    <n v="21"/>
    <x v="0"/>
    <x v="0"/>
  </r>
  <r>
    <x v="0"/>
    <x v="0"/>
    <x v="0"/>
    <s v="Maria Johnston"/>
    <d v="2016-01-15T00:00:00"/>
    <x v="3"/>
    <n v="6"/>
    <n v="15"/>
    <n v="17.829999999999998"/>
    <n v="106.97999999999999"/>
    <n v="16.97999999999999"/>
    <x v="4"/>
    <s v="2016"/>
    <n v="21"/>
    <x v="1"/>
    <x v="0"/>
  </r>
  <r>
    <x v="2"/>
    <x v="2"/>
    <x v="0"/>
    <s v="Louise Rivera"/>
    <d v="2016-01-15T00:00:00"/>
    <x v="0"/>
    <n v="7"/>
    <n v="45"/>
    <n v="53.35"/>
    <n v="373.45"/>
    <n v="58.449999999999989"/>
    <x v="4"/>
    <s v="2016"/>
    <n v="20"/>
    <x v="1"/>
    <x v="0"/>
  </r>
  <r>
    <x v="0"/>
    <x v="2"/>
    <x v="0"/>
    <s v="Heather Lawrence"/>
    <d v="2016-01-15T00:00:00"/>
    <x v="3"/>
    <n v="3"/>
    <n v="15"/>
    <n v="17.829999999999998"/>
    <n v="53.489999999999995"/>
    <n v="8.4899999999999949"/>
    <x v="4"/>
    <s v="2016"/>
    <n v="33"/>
    <x v="1"/>
    <x v="0"/>
  </r>
  <r>
    <x v="1"/>
    <x v="0"/>
    <x v="0"/>
    <s v="Jessica Lewis"/>
    <d v="2016-01-15T00:00:00"/>
    <x v="3"/>
    <n v="3"/>
    <n v="15"/>
    <n v="17.829999999999998"/>
    <n v="53.489999999999995"/>
    <n v="8.4899999999999949"/>
    <x v="4"/>
    <s v="2016"/>
    <n v="41"/>
    <x v="1"/>
    <x v="0"/>
  </r>
  <r>
    <x v="0"/>
    <x v="0"/>
    <x v="0"/>
    <s v="Lois Castillo"/>
    <d v="2016-01-15T00:00:00"/>
    <x v="3"/>
    <n v="7"/>
    <n v="15"/>
    <n v="17.829999999999998"/>
    <n v="124.80999999999999"/>
    <n v="19.809999999999988"/>
    <x v="4"/>
    <s v="2016"/>
    <n v="40"/>
    <x v="1"/>
    <x v="0"/>
  </r>
  <r>
    <x v="1"/>
    <x v="2"/>
    <x v="0"/>
    <s v="Thomas Robinson"/>
    <d v="2016-01-15T00:00:00"/>
    <x v="0"/>
    <n v="10"/>
    <n v="45"/>
    <n v="53.35"/>
    <n v="533.5"/>
    <n v="83.5"/>
    <x v="4"/>
    <s v="2016"/>
    <n v="34"/>
    <x v="0"/>
    <x v="0"/>
  </r>
  <r>
    <x v="3"/>
    <x v="5"/>
    <x v="1"/>
    <s v="Diana Hamilton"/>
    <d v="2016-01-15T00:00:00"/>
    <x v="2"/>
    <n v="5"/>
    <n v="10"/>
    <n v="12.42"/>
    <n v="62.1"/>
    <n v="12.100000000000001"/>
    <x v="4"/>
    <s v="2016"/>
    <n v="35"/>
    <x v="1"/>
    <x v="0"/>
  </r>
  <r>
    <x v="3"/>
    <x v="5"/>
    <x v="1"/>
    <s v="Tina Schmidt"/>
    <d v="2016-01-15T00:00:00"/>
    <x v="2"/>
    <n v="4"/>
    <n v="10"/>
    <n v="12.42"/>
    <n v="49.68"/>
    <n v="9.68"/>
    <x v="4"/>
    <s v="2016"/>
    <n v="19"/>
    <x v="1"/>
    <x v="0"/>
  </r>
  <r>
    <x v="4"/>
    <x v="5"/>
    <x v="1"/>
    <s v="Martha Bell"/>
    <d v="2016-01-15T00:00:00"/>
    <x v="0"/>
    <n v="6"/>
    <n v="45"/>
    <n v="53.35"/>
    <n v="320.10000000000002"/>
    <n v="50.100000000000023"/>
    <x v="4"/>
    <s v="2016"/>
    <n v="25"/>
    <x v="1"/>
    <x v="0"/>
  </r>
  <r>
    <x v="4"/>
    <x v="5"/>
    <x v="1"/>
    <s v="Rachel Stanley"/>
    <d v="2016-01-15T00:00:00"/>
    <x v="2"/>
    <n v="10"/>
    <n v="10"/>
    <n v="12.42"/>
    <n v="124.2"/>
    <n v="24.200000000000003"/>
    <x v="4"/>
    <s v="2016"/>
    <n v="30"/>
    <x v="1"/>
    <x v="0"/>
  </r>
  <r>
    <x v="0"/>
    <x v="1"/>
    <x v="0"/>
    <s v="Marilyn Patterson"/>
    <d v="2016-01-16T00:00:00"/>
    <x v="3"/>
    <n v="5"/>
    <n v="15"/>
    <n v="17.829999999999998"/>
    <n v="89.149999999999991"/>
    <n v="14.149999999999991"/>
    <x v="4"/>
    <s v="2016"/>
    <n v="23"/>
    <x v="1"/>
    <x v="0"/>
  </r>
  <r>
    <x v="0"/>
    <x v="1"/>
    <x v="0"/>
    <s v="Joshua Washington"/>
    <d v="2016-01-16T00:00:00"/>
    <x v="2"/>
    <n v="10"/>
    <n v="10"/>
    <n v="12.42"/>
    <n v="124.2"/>
    <n v="24.200000000000003"/>
    <x v="4"/>
    <s v="2016"/>
    <n v="33"/>
    <x v="0"/>
    <x v="0"/>
  </r>
  <r>
    <x v="1"/>
    <x v="0"/>
    <x v="0"/>
    <s v="Christopher Oliver"/>
    <d v="2016-01-16T00:00:00"/>
    <x v="2"/>
    <n v="8"/>
    <n v="10"/>
    <n v="12.42"/>
    <n v="99.36"/>
    <n v="19.36"/>
    <x v="4"/>
    <s v="2016"/>
    <n v="24"/>
    <x v="0"/>
    <x v="0"/>
  </r>
  <r>
    <x v="0"/>
    <x v="1"/>
    <x v="0"/>
    <s v="Maria Hughes"/>
    <d v="2016-01-16T00:00:00"/>
    <x v="2"/>
    <n v="10"/>
    <n v="10"/>
    <n v="12.42"/>
    <n v="124.2"/>
    <n v="24.200000000000003"/>
    <x v="4"/>
    <s v="2016"/>
    <n v="35"/>
    <x v="1"/>
    <x v="0"/>
  </r>
  <r>
    <x v="3"/>
    <x v="3"/>
    <x v="1"/>
    <s v="Marilyn Carpenter"/>
    <d v="2016-01-16T00:00:00"/>
    <x v="2"/>
    <n v="9"/>
    <n v="10"/>
    <n v="12.42"/>
    <n v="111.78"/>
    <n v="21.78"/>
    <x v="4"/>
    <s v="2016"/>
    <n v="42"/>
    <x v="1"/>
    <x v="0"/>
  </r>
  <r>
    <x v="0"/>
    <x v="2"/>
    <x v="0"/>
    <s v="Theresa Ellis"/>
    <d v="2016-01-16T00:00:00"/>
    <x v="0"/>
    <n v="5"/>
    <n v="45"/>
    <n v="53.35"/>
    <n v="266.75"/>
    <n v="41.75"/>
    <x v="4"/>
    <s v="2016"/>
    <n v="39"/>
    <x v="1"/>
    <x v="0"/>
  </r>
  <r>
    <x v="0"/>
    <x v="2"/>
    <x v="0"/>
    <s v="Linda Morrison"/>
    <d v="2016-01-16T00:00:00"/>
    <x v="2"/>
    <n v="2"/>
    <n v="10"/>
    <n v="12.42"/>
    <n v="24.84"/>
    <n v="4.84"/>
    <x v="4"/>
    <s v="2016"/>
    <n v="28"/>
    <x v="1"/>
    <x v="0"/>
  </r>
  <r>
    <x v="0"/>
    <x v="2"/>
    <x v="0"/>
    <s v="Linda Morrison"/>
    <d v="2016-01-16T00:00:00"/>
    <x v="0"/>
    <n v="9"/>
    <n v="45"/>
    <n v="53.35"/>
    <n v="480.15000000000003"/>
    <n v="75.150000000000034"/>
    <x v="4"/>
    <s v="2016"/>
    <n v="24"/>
    <x v="1"/>
    <x v="0"/>
  </r>
  <r>
    <x v="0"/>
    <x v="0"/>
    <x v="0"/>
    <s v="Anthony Berry"/>
    <d v="2016-01-16T00:00:00"/>
    <x v="3"/>
    <n v="5"/>
    <n v="15"/>
    <n v="17.829999999999998"/>
    <n v="89.149999999999991"/>
    <n v="14.149999999999991"/>
    <x v="4"/>
    <s v="2016"/>
    <n v="45"/>
    <x v="0"/>
    <x v="0"/>
  </r>
  <r>
    <x v="0"/>
    <x v="6"/>
    <x v="0"/>
    <s v="Annie Collins"/>
    <d v="2016-01-16T00:00:00"/>
    <x v="2"/>
    <n v="4"/>
    <n v="10"/>
    <n v="12.42"/>
    <n v="49.68"/>
    <n v="9.68"/>
    <x v="4"/>
    <s v="2016"/>
    <n v="30"/>
    <x v="1"/>
    <x v="0"/>
  </r>
  <r>
    <x v="0"/>
    <x v="0"/>
    <x v="0"/>
    <s v="Brenda Cruz"/>
    <d v="2016-01-16T00:00:00"/>
    <x v="0"/>
    <n v="8"/>
    <n v="45"/>
    <n v="53.35"/>
    <n v="426.8"/>
    <n v="66.800000000000011"/>
    <x v="4"/>
    <s v="2016"/>
    <n v="17"/>
    <x v="1"/>
    <x v="0"/>
  </r>
  <r>
    <x v="3"/>
    <x v="3"/>
    <x v="1"/>
    <s v="Arthur Green"/>
    <d v="2016-01-16T00:00:00"/>
    <x v="2"/>
    <n v="4"/>
    <n v="10"/>
    <n v="12.42"/>
    <n v="49.68"/>
    <n v="9.68"/>
    <x v="4"/>
    <s v="2016"/>
    <n v="38"/>
    <x v="0"/>
    <x v="0"/>
  </r>
  <r>
    <x v="4"/>
    <x v="5"/>
    <x v="1"/>
    <s v="Walter Reed"/>
    <d v="2016-01-16T00:00:00"/>
    <x v="2"/>
    <n v="7"/>
    <n v="10"/>
    <n v="12.42"/>
    <n v="86.94"/>
    <n v="16.939999999999998"/>
    <x v="4"/>
    <s v="2016"/>
    <n v="41"/>
    <x v="0"/>
    <x v="0"/>
  </r>
  <r>
    <x v="0"/>
    <x v="0"/>
    <x v="0"/>
    <s v="Evelyn Greene"/>
    <d v="2016-01-16T00:00:00"/>
    <x v="2"/>
    <n v="5"/>
    <n v="10"/>
    <n v="12.42"/>
    <n v="62.1"/>
    <n v="12.100000000000001"/>
    <x v="4"/>
    <s v="2016"/>
    <n v="44"/>
    <x v="1"/>
    <x v="0"/>
  </r>
  <r>
    <x v="0"/>
    <x v="0"/>
    <x v="0"/>
    <s v="Bonnie Wagner"/>
    <d v="2016-01-17T00:00:00"/>
    <x v="3"/>
    <n v="8"/>
    <n v="15"/>
    <n v="17.829999999999998"/>
    <n v="142.63999999999999"/>
    <n v="22.639999999999986"/>
    <x v="4"/>
    <s v="2016"/>
    <n v="26"/>
    <x v="1"/>
    <x v="0"/>
  </r>
  <r>
    <x v="1"/>
    <x v="0"/>
    <x v="0"/>
    <s v="Joan Harvey"/>
    <d v="2016-01-17T00:00:00"/>
    <x v="2"/>
    <n v="7"/>
    <n v="10"/>
    <n v="12.42"/>
    <n v="86.94"/>
    <n v="16.939999999999998"/>
    <x v="4"/>
    <s v="2016"/>
    <n v="28"/>
    <x v="1"/>
    <x v="0"/>
  </r>
  <r>
    <x v="0"/>
    <x v="1"/>
    <x v="0"/>
    <s v="Joshua Washington"/>
    <d v="2016-01-17T00:00:00"/>
    <x v="1"/>
    <n v="4"/>
    <n v="15"/>
    <n v="16.32"/>
    <n v="65.28"/>
    <n v="5.2800000000000011"/>
    <x v="4"/>
    <s v="2016"/>
    <n v="41"/>
    <x v="0"/>
    <x v="0"/>
  </r>
  <r>
    <x v="1"/>
    <x v="2"/>
    <x v="0"/>
    <s v="Phillip Young"/>
    <d v="2016-01-17T00:00:00"/>
    <x v="2"/>
    <n v="10"/>
    <n v="10"/>
    <n v="12.42"/>
    <n v="124.2"/>
    <n v="24.200000000000003"/>
    <x v="4"/>
    <s v="2016"/>
    <n v="40"/>
    <x v="0"/>
    <x v="0"/>
  </r>
  <r>
    <x v="2"/>
    <x v="0"/>
    <x v="0"/>
    <s v="Jeffrey Miller"/>
    <d v="2016-01-17T00:00:00"/>
    <x v="0"/>
    <n v="1"/>
    <n v="45"/>
    <n v="53.35"/>
    <n v="53.35"/>
    <n v="8.3500000000000014"/>
    <x v="4"/>
    <s v="2016"/>
    <n v="40"/>
    <x v="0"/>
    <x v="0"/>
  </r>
  <r>
    <x v="3"/>
    <x v="5"/>
    <x v="1"/>
    <s v="Robin Murphy"/>
    <d v="2016-01-17T00:00:00"/>
    <x v="1"/>
    <n v="9"/>
    <n v="15"/>
    <n v="16.32"/>
    <n v="146.88"/>
    <n v="11.879999999999995"/>
    <x v="4"/>
    <s v="2016"/>
    <n v="28"/>
    <x v="1"/>
    <x v="0"/>
  </r>
  <r>
    <x v="3"/>
    <x v="4"/>
    <x v="1"/>
    <s v="Brian Bryant"/>
    <d v="2016-01-17T00:00:00"/>
    <x v="1"/>
    <n v="5"/>
    <n v="15"/>
    <n v="16.32"/>
    <n v="81.599999999999994"/>
    <n v="6.5999999999999943"/>
    <x v="4"/>
    <s v="2016"/>
    <n v="19"/>
    <x v="0"/>
    <x v="0"/>
  </r>
  <r>
    <x v="2"/>
    <x v="0"/>
    <x v="0"/>
    <s v="Billy Reed"/>
    <d v="2016-01-17T00:00:00"/>
    <x v="3"/>
    <n v="5"/>
    <n v="15"/>
    <n v="17.829999999999998"/>
    <n v="89.149999999999991"/>
    <n v="14.149999999999991"/>
    <x v="4"/>
    <s v="2016"/>
    <n v="24"/>
    <x v="0"/>
    <x v="0"/>
  </r>
  <r>
    <x v="3"/>
    <x v="5"/>
    <x v="1"/>
    <s v="Kathy Porter"/>
    <d v="2016-01-17T00:00:00"/>
    <x v="2"/>
    <n v="5"/>
    <n v="10"/>
    <n v="12.42"/>
    <n v="62.1"/>
    <n v="12.100000000000001"/>
    <x v="4"/>
    <s v="2016"/>
    <n v="24"/>
    <x v="1"/>
    <x v="0"/>
  </r>
  <r>
    <x v="0"/>
    <x v="2"/>
    <x v="0"/>
    <s v="Jean Torres"/>
    <d v="2016-01-17T00:00:00"/>
    <x v="2"/>
    <n v="5"/>
    <n v="10"/>
    <n v="12.42"/>
    <n v="62.1"/>
    <n v="12.100000000000001"/>
    <x v="4"/>
    <s v="2016"/>
    <n v="26"/>
    <x v="1"/>
    <x v="0"/>
  </r>
  <r>
    <x v="2"/>
    <x v="0"/>
    <x v="0"/>
    <s v="Jimmy Bailey"/>
    <d v="2016-01-17T00:00:00"/>
    <x v="2"/>
    <n v="2"/>
    <n v="10"/>
    <n v="12.42"/>
    <n v="24.84"/>
    <n v="4.84"/>
    <x v="4"/>
    <s v="2016"/>
    <n v="35"/>
    <x v="0"/>
    <x v="0"/>
  </r>
  <r>
    <x v="3"/>
    <x v="4"/>
    <x v="1"/>
    <s v="Jean Griffin"/>
    <d v="2016-01-17T00:00:00"/>
    <x v="2"/>
    <n v="10"/>
    <n v="10"/>
    <n v="12.42"/>
    <n v="124.2"/>
    <n v="24.200000000000003"/>
    <x v="4"/>
    <s v="2016"/>
    <n v="18"/>
    <x v="1"/>
    <x v="0"/>
  </r>
  <r>
    <x v="1"/>
    <x v="1"/>
    <x v="0"/>
    <s v="Sean Weaver"/>
    <d v="2016-01-18T00:00:00"/>
    <x v="0"/>
    <n v="9"/>
    <n v="45"/>
    <n v="53.35"/>
    <n v="480.15000000000003"/>
    <n v="75.150000000000034"/>
    <x v="4"/>
    <s v="2016"/>
    <n v="20"/>
    <x v="0"/>
    <x v="0"/>
  </r>
  <r>
    <x v="4"/>
    <x v="5"/>
    <x v="1"/>
    <s v="Frances Parker"/>
    <d v="2016-01-18T00:00:00"/>
    <x v="1"/>
    <n v="1"/>
    <n v="15"/>
    <n v="16.32"/>
    <n v="16.32"/>
    <n v="1.3200000000000003"/>
    <x v="4"/>
    <s v="2016"/>
    <n v="29"/>
    <x v="0"/>
    <x v="0"/>
  </r>
  <r>
    <x v="0"/>
    <x v="2"/>
    <x v="0"/>
    <s v="Michael Foster"/>
    <d v="2016-01-18T00:00:00"/>
    <x v="2"/>
    <n v="4"/>
    <n v="10"/>
    <n v="12.42"/>
    <n v="49.68"/>
    <n v="9.68"/>
    <x v="4"/>
    <s v="2016"/>
    <n v="29"/>
    <x v="0"/>
    <x v="0"/>
  </r>
  <r>
    <x v="2"/>
    <x v="2"/>
    <x v="0"/>
    <s v="Cheryl Myers"/>
    <d v="2016-01-18T00:00:00"/>
    <x v="2"/>
    <n v="6"/>
    <n v="10"/>
    <n v="12.42"/>
    <n v="74.52"/>
    <n v="14.519999999999996"/>
    <x v="4"/>
    <s v="2016"/>
    <n v="24"/>
    <x v="1"/>
    <x v="0"/>
  </r>
  <r>
    <x v="1"/>
    <x v="2"/>
    <x v="0"/>
    <s v="Jerry Palmer"/>
    <d v="2016-01-18T00:00:00"/>
    <x v="3"/>
    <n v="5"/>
    <n v="15"/>
    <n v="17.829999999999998"/>
    <n v="89.149999999999991"/>
    <n v="14.149999999999991"/>
    <x v="4"/>
    <s v="2016"/>
    <n v="33"/>
    <x v="0"/>
    <x v="0"/>
  </r>
  <r>
    <x v="0"/>
    <x v="1"/>
    <x v="0"/>
    <s v="Cynthia Mccoy"/>
    <d v="2016-01-18T00:00:00"/>
    <x v="0"/>
    <n v="4"/>
    <n v="45"/>
    <n v="53.35"/>
    <n v="213.4"/>
    <n v="33.400000000000006"/>
    <x v="4"/>
    <s v="2016"/>
    <n v="33"/>
    <x v="1"/>
    <x v="0"/>
  </r>
  <r>
    <x v="4"/>
    <x v="3"/>
    <x v="1"/>
    <s v="Charles Collins"/>
    <d v="2016-01-18T00:00:00"/>
    <x v="2"/>
    <n v="6"/>
    <n v="10"/>
    <n v="12.42"/>
    <n v="74.52"/>
    <n v="14.519999999999996"/>
    <x v="4"/>
    <s v="2016"/>
    <n v="29"/>
    <x v="0"/>
    <x v="0"/>
  </r>
  <r>
    <x v="0"/>
    <x v="0"/>
    <x v="0"/>
    <s v="Juan Reed"/>
    <d v="2016-01-18T00:00:00"/>
    <x v="2"/>
    <n v="9"/>
    <n v="10"/>
    <n v="12.42"/>
    <n v="111.78"/>
    <n v="21.78"/>
    <x v="4"/>
    <s v="2016"/>
    <n v="20"/>
    <x v="1"/>
    <x v="0"/>
  </r>
  <r>
    <x v="4"/>
    <x v="3"/>
    <x v="1"/>
    <s v="Gary Cook"/>
    <d v="2016-01-18T00:00:00"/>
    <x v="1"/>
    <n v="2"/>
    <n v="15"/>
    <n v="16.32"/>
    <n v="32.64"/>
    <n v="2.6400000000000006"/>
    <x v="4"/>
    <s v="2016"/>
    <n v="31"/>
    <x v="0"/>
    <x v="0"/>
  </r>
  <r>
    <x v="0"/>
    <x v="2"/>
    <x v="0"/>
    <s v="Carolyn Scott"/>
    <d v="2016-01-18T00:00:00"/>
    <x v="1"/>
    <n v="10"/>
    <n v="15"/>
    <n v="16.32"/>
    <n v="163.19999999999999"/>
    <n v="13.199999999999989"/>
    <x v="4"/>
    <s v="2016"/>
    <n v="40"/>
    <x v="1"/>
    <x v="0"/>
  </r>
  <r>
    <x v="0"/>
    <x v="2"/>
    <x v="0"/>
    <s v="Martha Brown"/>
    <d v="2016-01-18T00:00:00"/>
    <x v="1"/>
    <n v="6"/>
    <n v="15"/>
    <n v="16.32"/>
    <n v="97.92"/>
    <n v="7.9200000000000017"/>
    <x v="4"/>
    <s v="2016"/>
    <n v="45"/>
    <x v="0"/>
    <x v="0"/>
  </r>
  <r>
    <x v="0"/>
    <x v="1"/>
    <x v="0"/>
    <s v="Adam Russell"/>
    <d v="2016-01-18T00:00:00"/>
    <x v="2"/>
    <n v="1"/>
    <n v="10"/>
    <n v="12.42"/>
    <n v="12.42"/>
    <n v="2.42"/>
    <x v="4"/>
    <s v="2016"/>
    <n v="23"/>
    <x v="1"/>
    <x v="0"/>
  </r>
  <r>
    <x v="0"/>
    <x v="0"/>
    <x v="0"/>
    <s v="Debra Allen"/>
    <d v="2016-01-18T00:00:00"/>
    <x v="2"/>
    <n v="1"/>
    <n v="10"/>
    <n v="12.42"/>
    <n v="12.42"/>
    <n v="2.42"/>
    <x v="4"/>
    <s v="2016"/>
    <n v="25"/>
    <x v="0"/>
    <x v="0"/>
  </r>
  <r>
    <x v="3"/>
    <x v="3"/>
    <x v="1"/>
    <s v="Lisa Morrison"/>
    <d v="2016-01-18T00:00:00"/>
    <x v="3"/>
    <n v="2"/>
    <n v="15"/>
    <n v="17.829999999999998"/>
    <n v="35.659999999999997"/>
    <n v="5.6599999999999966"/>
    <x v="4"/>
    <s v="2016"/>
    <n v="22"/>
    <x v="0"/>
    <x v="0"/>
  </r>
  <r>
    <x v="3"/>
    <x v="3"/>
    <x v="1"/>
    <s v="Gary Weaver"/>
    <d v="2016-01-18T00:00:00"/>
    <x v="1"/>
    <n v="4"/>
    <n v="15"/>
    <n v="16.32"/>
    <n v="65.28"/>
    <n v="5.2800000000000011"/>
    <x v="4"/>
    <s v="2016"/>
    <n v="43"/>
    <x v="1"/>
    <x v="0"/>
  </r>
  <r>
    <x v="0"/>
    <x v="0"/>
    <x v="0"/>
    <s v="Ashley Spencer"/>
    <d v="2016-01-18T00:00:00"/>
    <x v="3"/>
    <n v="3"/>
    <n v="15"/>
    <n v="17.829999999999998"/>
    <n v="53.489999999999995"/>
    <n v="8.4899999999999949"/>
    <x v="4"/>
    <s v="2016"/>
    <n v="32"/>
    <x v="1"/>
    <x v="0"/>
  </r>
  <r>
    <x v="3"/>
    <x v="3"/>
    <x v="1"/>
    <s v="Jerry Davis"/>
    <d v="2016-01-19T00:00:00"/>
    <x v="3"/>
    <n v="7"/>
    <n v="15"/>
    <n v="17.829999999999998"/>
    <n v="124.80999999999999"/>
    <n v="19.809999999999988"/>
    <x v="4"/>
    <s v="2016"/>
    <n v="34"/>
    <x v="1"/>
    <x v="0"/>
  </r>
  <r>
    <x v="0"/>
    <x v="2"/>
    <x v="0"/>
    <s v="Alice Kelly"/>
    <d v="2016-01-19T00:00:00"/>
    <x v="0"/>
    <n v="4"/>
    <n v="45"/>
    <n v="53.35"/>
    <n v="213.4"/>
    <n v="33.400000000000006"/>
    <x v="4"/>
    <s v="2016"/>
    <n v="32"/>
    <x v="1"/>
    <x v="0"/>
  </r>
  <r>
    <x v="2"/>
    <x v="2"/>
    <x v="0"/>
    <s v="Rose Baker"/>
    <d v="2016-01-19T00:00:00"/>
    <x v="3"/>
    <n v="10"/>
    <n v="15"/>
    <n v="17.829999999999998"/>
    <n v="178.29999999999998"/>
    <n v="28.299999999999983"/>
    <x v="4"/>
    <s v="2016"/>
    <n v="40"/>
    <x v="0"/>
    <x v="0"/>
  </r>
  <r>
    <x v="1"/>
    <x v="2"/>
    <x v="0"/>
    <s v="Kevin Torres"/>
    <d v="2016-01-19T00:00:00"/>
    <x v="1"/>
    <n v="4"/>
    <n v="15"/>
    <n v="16.32"/>
    <n v="65.28"/>
    <n v="5.2800000000000011"/>
    <x v="4"/>
    <s v="2016"/>
    <n v="26"/>
    <x v="0"/>
    <x v="0"/>
  </r>
  <r>
    <x v="0"/>
    <x v="0"/>
    <x v="0"/>
    <s v="Joshua Campbell"/>
    <d v="2016-01-19T00:00:00"/>
    <x v="3"/>
    <n v="10"/>
    <n v="15"/>
    <n v="17.829999999999998"/>
    <n v="178.29999999999998"/>
    <n v="28.299999999999983"/>
    <x v="4"/>
    <s v="2016"/>
    <n v="21"/>
    <x v="1"/>
    <x v="0"/>
  </r>
  <r>
    <x v="1"/>
    <x v="0"/>
    <x v="0"/>
    <s v="Joshua Campbell"/>
    <d v="2016-01-19T00:00:00"/>
    <x v="2"/>
    <n v="10"/>
    <n v="10"/>
    <n v="12.42"/>
    <n v="124.2"/>
    <n v="24.200000000000003"/>
    <x v="4"/>
    <s v="2016"/>
    <n v="19"/>
    <x v="0"/>
    <x v="0"/>
  </r>
  <r>
    <x v="2"/>
    <x v="2"/>
    <x v="0"/>
    <s v="Harold Schmidt"/>
    <d v="2016-01-19T00:00:00"/>
    <x v="2"/>
    <n v="2"/>
    <n v="10"/>
    <n v="12.42"/>
    <n v="24.84"/>
    <n v="4.84"/>
    <x v="4"/>
    <s v="2016"/>
    <n v="30"/>
    <x v="0"/>
    <x v="0"/>
  </r>
  <r>
    <x v="3"/>
    <x v="3"/>
    <x v="1"/>
    <s v="Jeremy Baker"/>
    <d v="2016-01-19T00:00:00"/>
    <x v="2"/>
    <n v="8"/>
    <n v="10"/>
    <n v="12.42"/>
    <n v="99.36"/>
    <n v="19.36"/>
    <x v="4"/>
    <s v="2016"/>
    <n v="34"/>
    <x v="1"/>
    <x v="0"/>
  </r>
  <r>
    <x v="2"/>
    <x v="0"/>
    <x v="0"/>
    <s v="Kimberly Little"/>
    <d v="2016-01-19T00:00:00"/>
    <x v="2"/>
    <n v="6"/>
    <n v="10"/>
    <n v="12.42"/>
    <n v="74.52"/>
    <n v="14.519999999999996"/>
    <x v="4"/>
    <s v="2016"/>
    <n v="23"/>
    <x v="1"/>
    <x v="0"/>
  </r>
  <r>
    <x v="2"/>
    <x v="0"/>
    <x v="0"/>
    <s v="Shirley Murray"/>
    <d v="2016-01-19T00:00:00"/>
    <x v="2"/>
    <n v="1"/>
    <n v="10"/>
    <n v="12.42"/>
    <n v="12.42"/>
    <n v="2.42"/>
    <x v="4"/>
    <s v="2016"/>
    <n v="26"/>
    <x v="0"/>
    <x v="0"/>
  </r>
  <r>
    <x v="0"/>
    <x v="0"/>
    <x v="0"/>
    <s v="Nancy Stephens"/>
    <d v="2016-01-19T00:00:00"/>
    <x v="2"/>
    <n v="9"/>
    <n v="10"/>
    <n v="12.42"/>
    <n v="111.78"/>
    <n v="21.78"/>
    <x v="4"/>
    <s v="2016"/>
    <n v="42"/>
    <x v="1"/>
    <x v="0"/>
  </r>
  <r>
    <x v="0"/>
    <x v="0"/>
    <x v="0"/>
    <s v="Joe Ryan"/>
    <d v="2016-01-19T00:00:00"/>
    <x v="2"/>
    <n v="2"/>
    <n v="10"/>
    <n v="12.42"/>
    <n v="24.84"/>
    <n v="4.84"/>
    <x v="4"/>
    <s v="2016"/>
    <n v="20"/>
    <x v="1"/>
    <x v="0"/>
  </r>
  <r>
    <x v="0"/>
    <x v="2"/>
    <x v="0"/>
    <s v="Wanda Cole"/>
    <d v="2016-01-19T00:00:00"/>
    <x v="2"/>
    <n v="2"/>
    <n v="10"/>
    <n v="12.42"/>
    <n v="24.84"/>
    <n v="4.84"/>
    <x v="4"/>
    <s v="2016"/>
    <n v="34"/>
    <x v="0"/>
    <x v="0"/>
  </r>
  <r>
    <x v="2"/>
    <x v="0"/>
    <x v="0"/>
    <s v="Antonio Mason"/>
    <d v="2016-01-19T00:00:00"/>
    <x v="3"/>
    <n v="8"/>
    <n v="15"/>
    <n v="17.829999999999998"/>
    <n v="142.63999999999999"/>
    <n v="22.639999999999986"/>
    <x v="4"/>
    <s v="2016"/>
    <n v="18"/>
    <x v="1"/>
    <x v="0"/>
  </r>
  <r>
    <x v="2"/>
    <x v="0"/>
    <x v="0"/>
    <s v="Joan Thompson"/>
    <d v="2016-01-19T00:00:00"/>
    <x v="3"/>
    <n v="7"/>
    <n v="15"/>
    <n v="17.829999999999998"/>
    <n v="124.80999999999999"/>
    <n v="19.809999999999988"/>
    <x v="4"/>
    <s v="2016"/>
    <n v="30"/>
    <x v="1"/>
    <x v="0"/>
  </r>
  <r>
    <x v="0"/>
    <x v="0"/>
    <x v="0"/>
    <s v="Kimberly Adams"/>
    <d v="2016-01-19T00:00:00"/>
    <x v="1"/>
    <n v="3"/>
    <n v="15"/>
    <n v="16.32"/>
    <n v="48.96"/>
    <n v="3.9600000000000009"/>
    <x v="4"/>
    <s v="2016"/>
    <n v="27"/>
    <x v="0"/>
    <x v="0"/>
  </r>
  <r>
    <x v="1"/>
    <x v="2"/>
    <x v="0"/>
    <s v="Linda Morrison"/>
    <d v="2016-01-20T00:00:00"/>
    <x v="2"/>
    <n v="4"/>
    <n v="10"/>
    <n v="12.42"/>
    <n v="49.68"/>
    <n v="9.68"/>
    <x v="4"/>
    <s v="2016"/>
    <n v="38"/>
    <x v="1"/>
    <x v="0"/>
  </r>
  <r>
    <x v="0"/>
    <x v="2"/>
    <x v="0"/>
    <s v="Virginia Foster"/>
    <d v="2016-01-20T00:00:00"/>
    <x v="2"/>
    <n v="1"/>
    <n v="10"/>
    <n v="12.42"/>
    <n v="12.42"/>
    <n v="2.42"/>
    <x v="4"/>
    <s v="2016"/>
    <n v="18"/>
    <x v="1"/>
    <x v="0"/>
  </r>
  <r>
    <x v="0"/>
    <x v="2"/>
    <x v="0"/>
    <s v="Janice Mason"/>
    <d v="2016-01-20T00:00:00"/>
    <x v="2"/>
    <n v="4"/>
    <n v="10"/>
    <n v="12.42"/>
    <n v="49.68"/>
    <n v="9.68"/>
    <x v="4"/>
    <s v="2016"/>
    <n v="35"/>
    <x v="0"/>
    <x v="0"/>
  </r>
  <r>
    <x v="3"/>
    <x v="3"/>
    <x v="1"/>
    <s v="Russell Cooper"/>
    <d v="2016-01-20T00:00:00"/>
    <x v="1"/>
    <n v="4"/>
    <n v="15"/>
    <n v="16.32"/>
    <n v="65.28"/>
    <n v="5.2800000000000011"/>
    <x v="4"/>
    <s v="2016"/>
    <n v="26"/>
    <x v="1"/>
    <x v="0"/>
  </r>
  <r>
    <x v="1"/>
    <x v="2"/>
    <x v="0"/>
    <s v="Roger Gomez"/>
    <d v="2016-01-20T00:00:00"/>
    <x v="2"/>
    <n v="5"/>
    <n v="10"/>
    <n v="12.42"/>
    <n v="62.1"/>
    <n v="12.100000000000001"/>
    <x v="4"/>
    <s v="2016"/>
    <n v="17"/>
    <x v="0"/>
    <x v="0"/>
  </r>
  <r>
    <x v="2"/>
    <x v="1"/>
    <x v="0"/>
    <s v="Jacqueline Wheeler"/>
    <d v="2016-01-20T00:00:00"/>
    <x v="2"/>
    <n v="8"/>
    <n v="10"/>
    <n v="12.42"/>
    <n v="99.36"/>
    <n v="19.36"/>
    <x v="4"/>
    <s v="2016"/>
    <n v="28"/>
    <x v="0"/>
    <x v="0"/>
  </r>
  <r>
    <x v="4"/>
    <x v="5"/>
    <x v="1"/>
    <s v="Gerald Mcdonald"/>
    <d v="2016-01-20T00:00:00"/>
    <x v="2"/>
    <n v="4"/>
    <n v="10"/>
    <n v="12.42"/>
    <n v="49.68"/>
    <n v="9.68"/>
    <x v="4"/>
    <s v="2016"/>
    <n v="34"/>
    <x v="0"/>
    <x v="0"/>
  </r>
  <r>
    <x v="3"/>
    <x v="5"/>
    <x v="1"/>
    <s v="Angela Fowler"/>
    <d v="2016-01-20T00:00:00"/>
    <x v="0"/>
    <n v="5"/>
    <n v="45"/>
    <n v="53.35"/>
    <n v="266.75"/>
    <n v="41.75"/>
    <x v="4"/>
    <s v="2016"/>
    <n v="33"/>
    <x v="0"/>
    <x v="0"/>
  </r>
  <r>
    <x v="2"/>
    <x v="1"/>
    <x v="0"/>
    <s v="Martha Mills"/>
    <d v="2016-01-20T00:00:00"/>
    <x v="2"/>
    <n v="10"/>
    <n v="10"/>
    <n v="12.42"/>
    <n v="124.2"/>
    <n v="24.200000000000003"/>
    <x v="4"/>
    <s v="2016"/>
    <n v="25"/>
    <x v="0"/>
    <x v="0"/>
  </r>
  <r>
    <x v="0"/>
    <x v="1"/>
    <x v="0"/>
    <s v="Adam Russell"/>
    <d v="2016-01-20T00:00:00"/>
    <x v="1"/>
    <n v="3"/>
    <n v="15"/>
    <n v="16.32"/>
    <n v="48.96"/>
    <n v="3.9600000000000009"/>
    <x v="4"/>
    <s v="2016"/>
    <n v="25"/>
    <x v="0"/>
    <x v="0"/>
  </r>
  <r>
    <x v="0"/>
    <x v="1"/>
    <x v="0"/>
    <s v="Judith Gray"/>
    <d v="2016-01-20T00:00:00"/>
    <x v="0"/>
    <n v="5"/>
    <n v="45"/>
    <n v="53.35"/>
    <n v="266.75"/>
    <n v="41.75"/>
    <x v="4"/>
    <s v="2016"/>
    <n v="38"/>
    <x v="0"/>
    <x v="0"/>
  </r>
  <r>
    <x v="2"/>
    <x v="1"/>
    <x v="0"/>
    <s v="Anthony Ruiz"/>
    <d v="2016-01-20T00:00:00"/>
    <x v="0"/>
    <n v="7"/>
    <n v="45"/>
    <n v="53.35"/>
    <n v="373.45"/>
    <n v="58.449999999999989"/>
    <x v="4"/>
    <s v="2016"/>
    <n v="24"/>
    <x v="0"/>
    <x v="0"/>
  </r>
  <r>
    <x v="0"/>
    <x v="0"/>
    <x v="0"/>
    <s v="Frances Campbell"/>
    <d v="2016-01-20T00:00:00"/>
    <x v="0"/>
    <n v="10"/>
    <n v="45"/>
    <n v="53.35"/>
    <n v="533.5"/>
    <n v="83.5"/>
    <x v="4"/>
    <s v="2016"/>
    <n v="36"/>
    <x v="0"/>
    <x v="0"/>
  </r>
  <r>
    <x v="3"/>
    <x v="3"/>
    <x v="1"/>
    <s v="Craig Thomas"/>
    <d v="2016-01-21T00:00:00"/>
    <x v="3"/>
    <n v="9"/>
    <n v="15"/>
    <n v="17.829999999999998"/>
    <n v="160.46999999999997"/>
    <n v="25.46999999999997"/>
    <x v="4"/>
    <s v="2016"/>
    <n v="44"/>
    <x v="0"/>
    <x v="0"/>
  </r>
  <r>
    <x v="0"/>
    <x v="0"/>
    <x v="0"/>
    <s v="Joe Ryan"/>
    <d v="2016-01-21T00:00:00"/>
    <x v="1"/>
    <n v="2"/>
    <n v="15"/>
    <n v="16.32"/>
    <n v="32.64"/>
    <n v="2.6400000000000006"/>
    <x v="4"/>
    <s v="2016"/>
    <n v="23"/>
    <x v="1"/>
    <x v="0"/>
  </r>
  <r>
    <x v="0"/>
    <x v="1"/>
    <x v="0"/>
    <s v="Chris George"/>
    <d v="2016-01-21T00:00:00"/>
    <x v="0"/>
    <n v="9"/>
    <n v="45"/>
    <n v="53.35"/>
    <n v="480.15000000000003"/>
    <n v="75.150000000000034"/>
    <x v="4"/>
    <s v="2016"/>
    <n v="38"/>
    <x v="1"/>
    <x v="0"/>
  </r>
  <r>
    <x v="0"/>
    <x v="0"/>
    <x v="0"/>
    <s v="Craig Mcdonald"/>
    <d v="2016-01-21T00:00:00"/>
    <x v="2"/>
    <n v="10"/>
    <n v="10"/>
    <n v="12.42"/>
    <n v="124.2"/>
    <n v="24.200000000000003"/>
    <x v="4"/>
    <s v="2016"/>
    <n v="19"/>
    <x v="1"/>
    <x v="0"/>
  </r>
  <r>
    <x v="0"/>
    <x v="2"/>
    <x v="0"/>
    <s v="Alice Davis"/>
    <d v="2016-01-21T00:00:00"/>
    <x v="0"/>
    <n v="5"/>
    <n v="45"/>
    <n v="53.35"/>
    <n v="266.75"/>
    <n v="41.75"/>
    <x v="4"/>
    <s v="2016"/>
    <n v="31"/>
    <x v="0"/>
    <x v="0"/>
  </r>
  <r>
    <x v="3"/>
    <x v="5"/>
    <x v="1"/>
    <s v="Michelle Sanchez"/>
    <d v="2016-01-21T00:00:00"/>
    <x v="0"/>
    <n v="10"/>
    <n v="45"/>
    <n v="53.35"/>
    <n v="533.5"/>
    <n v="83.5"/>
    <x v="4"/>
    <s v="2016"/>
    <n v="19"/>
    <x v="0"/>
    <x v="0"/>
  </r>
  <r>
    <x v="0"/>
    <x v="0"/>
    <x v="0"/>
    <s v="Kenneth Lane"/>
    <d v="2016-01-21T00:00:00"/>
    <x v="1"/>
    <n v="7"/>
    <n v="15"/>
    <n v="16.32"/>
    <n v="114.24000000000001"/>
    <n v="9.2400000000000091"/>
    <x v="4"/>
    <s v="2016"/>
    <n v="28"/>
    <x v="1"/>
    <x v="0"/>
  </r>
  <r>
    <x v="2"/>
    <x v="2"/>
    <x v="0"/>
    <s v="Carolyn Scott"/>
    <d v="2016-01-21T00:00:00"/>
    <x v="2"/>
    <n v="3"/>
    <n v="10"/>
    <n v="12.42"/>
    <n v="37.26"/>
    <n v="7.259999999999998"/>
    <x v="4"/>
    <s v="2016"/>
    <n v="29"/>
    <x v="0"/>
    <x v="0"/>
  </r>
  <r>
    <x v="3"/>
    <x v="3"/>
    <x v="1"/>
    <s v="Jason Jackson"/>
    <d v="2016-01-21T00:00:00"/>
    <x v="3"/>
    <n v="6"/>
    <n v="15"/>
    <n v="17.829999999999998"/>
    <n v="106.97999999999999"/>
    <n v="16.97999999999999"/>
    <x v="4"/>
    <s v="2016"/>
    <n v="41"/>
    <x v="1"/>
    <x v="0"/>
  </r>
  <r>
    <x v="3"/>
    <x v="3"/>
    <x v="1"/>
    <s v="Beverly Garcia"/>
    <d v="2016-01-21T00:00:00"/>
    <x v="2"/>
    <n v="4"/>
    <n v="10"/>
    <n v="12.42"/>
    <n v="49.68"/>
    <n v="9.68"/>
    <x v="4"/>
    <s v="2016"/>
    <n v="35"/>
    <x v="0"/>
    <x v="0"/>
  </r>
  <r>
    <x v="1"/>
    <x v="6"/>
    <x v="0"/>
    <s v="Alan Dean"/>
    <d v="2016-01-21T00:00:00"/>
    <x v="2"/>
    <n v="5"/>
    <n v="10"/>
    <n v="12.42"/>
    <n v="62.1"/>
    <n v="12.100000000000001"/>
    <x v="4"/>
    <s v="2016"/>
    <n v="34"/>
    <x v="1"/>
    <x v="0"/>
  </r>
  <r>
    <x v="1"/>
    <x v="6"/>
    <x v="0"/>
    <s v="Cheryl Henderson"/>
    <d v="2016-01-21T00:00:00"/>
    <x v="2"/>
    <n v="3"/>
    <n v="10"/>
    <n v="12.42"/>
    <n v="37.26"/>
    <n v="7.259999999999998"/>
    <x v="4"/>
    <s v="2016"/>
    <n v="43"/>
    <x v="0"/>
    <x v="0"/>
  </r>
  <r>
    <x v="0"/>
    <x v="1"/>
    <x v="0"/>
    <s v="Randy Willis"/>
    <d v="2016-01-21T00:00:00"/>
    <x v="2"/>
    <n v="2"/>
    <n v="10"/>
    <n v="12.42"/>
    <n v="24.84"/>
    <n v="4.84"/>
    <x v="4"/>
    <s v="2016"/>
    <n v="41"/>
    <x v="1"/>
    <x v="0"/>
  </r>
  <r>
    <x v="3"/>
    <x v="7"/>
    <x v="1"/>
    <s v="Doris Diaz"/>
    <d v="2016-01-21T00:00:00"/>
    <x v="0"/>
    <n v="2"/>
    <n v="45"/>
    <n v="53.35"/>
    <n v="106.7"/>
    <n v="16.700000000000003"/>
    <x v="4"/>
    <s v="2016"/>
    <n v="31"/>
    <x v="0"/>
    <x v="0"/>
  </r>
  <r>
    <x v="0"/>
    <x v="0"/>
    <x v="0"/>
    <s v="Wayne Rivera"/>
    <d v="2016-01-21T00:00:00"/>
    <x v="2"/>
    <n v="7"/>
    <n v="10"/>
    <n v="12.42"/>
    <n v="86.94"/>
    <n v="16.939999999999998"/>
    <x v="4"/>
    <s v="2016"/>
    <n v="42"/>
    <x v="1"/>
    <x v="0"/>
  </r>
  <r>
    <x v="0"/>
    <x v="2"/>
    <x v="0"/>
    <s v="Kathryn Fox"/>
    <d v="2016-01-21T00:00:00"/>
    <x v="1"/>
    <n v="8"/>
    <n v="15"/>
    <n v="16.32"/>
    <n v="130.56"/>
    <n v="10.560000000000002"/>
    <x v="4"/>
    <s v="2016"/>
    <n v="22"/>
    <x v="0"/>
    <x v="0"/>
  </r>
  <r>
    <x v="0"/>
    <x v="1"/>
    <x v="0"/>
    <s v="Russell Day"/>
    <d v="2016-01-21T00:00:00"/>
    <x v="0"/>
    <n v="2"/>
    <n v="45"/>
    <n v="53.35"/>
    <n v="106.7"/>
    <n v="16.700000000000003"/>
    <x v="4"/>
    <s v="2016"/>
    <n v="19"/>
    <x v="0"/>
    <x v="0"/>
  </r>
  <r>
    <x v="0"/>
    <x v="1"/>
    <x v="0"/>
    <s v="Joshua Washington"/>
    <d v="2016-01-21T00:00:00"/>
    <x v="2"/>
    <n v="8"/>
    <n v="10"/>
    <n v="12.42"/>
    <n v="99.36"/>
    <n v="19.36"/>
    <x v="4"/>
    <s v="2016"/>
    <n v="27"/>
    <x v="1"/>
    <x v="0"/>
  </r>
  <r>
    <x v="0"/>
    <x v="0"/>
    <x v="0"/>
    <s v="Kimberly Morris"/>
    <d v="2016-01-22T00:00:00"/>
    <x v="0"/>
    <n v="10"/>
    <n v="45"/>
    <n v="53.35"/>
    <n v="533.5"/>
    <n v="83.5"/>
    <x v="4"/>
    <s v="2016"/>
    <n v="45"/>
    <x v="0"/>
    <x v="0"/>
  </r>
  <r>
    <x v="3"/>
    <x v="3"/>
    <x v="1"/>
    <s v="Philip Dean"/>
    <d v="2016-01-22T00:00:00"/>
    <x v="0"/>
    <n v="4"/>
    <n v="45"/>
    <n v="53.35"/>
    <n v="213.4"/>
    <n v="33.400000000000006"/>
    <x v="4"/>
    <s v="2016"/>
    <n v="20"/>
    <x v="1"/>
    <x v="0"/>
  </r>
  <r>
    <x v="4"/>
    <x v="5"/>
    <x v="1"/>
    <s v="Joan Robinson"/>
    <d v="2016-01-22T00:00:00"/>
    <x v="1"/>
    <n v="3"/>
    <n v="15"/>
    <n v="16.32"/>
    <n v="48.96"/>
    <n v="3.9600000000000009"/>
    <x v="4"/>
    <s v="2016"/>
    <n v="23"/>
    <x v="0"/>
    <x v="0"/>
  </r>
  <r>
    <x v="1"/>
    <x v="0"/>
    <x v="0"/>
    <s v="Janet Freeman"/>
    <d v="2016-01-22T00:00:00"/>
    <x v="0"/>
    <n v="1"/>
    <n v="45"/>
    <n v="53.35"/>
    <n v="53.35"/>
    <n v="8.3500000000000014"/>
    <x v="4"/>
    <s v="2016"/>
    <n v="28"/>
    <x v="1"/>
    <x v="0"/>
  </r>
  <r>
    <x v="0"/>
    <x v="0"/>
    <x v="0"/>
    <s v="Nancy Stephens"/>
    <d v="2016-01-22T00:00:00"/>
    <x v="2"/>
    <n v="2"/>
    <n v="10"/>
    <n v="12.42"/>
    <n v="24.84"/>
    <n v="4.84"/>
    <x v="4"/>
    <s v="2016"/>
    <n v="40"/>
    <x v="1"/>
    <x v="0"/>
  </r>
  <r>
    <x v="3"/>
    <x v="5"/>
    <x v="1"/>
    <s v="Nicholas Nguyen"/>
    <d v="2016-01-22T00:00:00"/>
    <x v="2"/>
    <n v="8"/>
    <n v="10"/>
    <n v="12.42"/>
    <n v="99.36"/>
    <n v="19.36"/>
    <x v="4"/>
    <s v="2016"/>
    <n v="45"/>
    <x v="1"/>
    <x v="0"/>
  </r>
  <r>
    <x v="3"/>
    <x v="5"/>
    <x v="1"/>
    <s v="Angela Fowler"/>
    <d v="2016-01-22T00:00:00"/>
    <x v="0"/>
    <n v="2"/>
    <n v="45"/>
    <n v="53.35"/>
    <n v="106.7"/>
    <n v="16.700000000000003"/>
    <x v="4"/>
    <s v="2016"/>
    <n v="28"/>
    <x v="0"/>
    <x v="0"/>
  </r>
  <r>
    <x v="0"/>
    <x v="1"/>
    <x v="0"/>
    <s v="David Allen"/>
    <d v="2016-01-22T00:00:00"/>
    <x v="0"/>
    <n v="10"/>
    <n v="45"/>
    <n v="53.35"/>
    <n v="533.5"/>
    <n v="83.5"/>
    <x v="4"/>
    <s v="2016"/>
    <n v="18"/>
    <x v="0"/>
    <x v="0"/>
  </r>
  <r>
    <x v="1"/>
    <x v="1"/>
    <x v="0"/>
    <s v="Anthony Ruiz"/>
    <d v="2016-01-22T00:00:00"/>
    <x v="3"/>
    <n v="7"/>
    <n v="15"/>
    <n v="17.829999999999998"/>
    <n v="124.80999999999999"/>
    <n v="19.809999999999988"/>
    <x v="4"/>
    <s v="2016"/>
    <n v="36"/>
    <x v="0"/>
    <x v="0"/>
  </r>
  <r>
    <x v="0"/>
    <x v="2"/>
    <x v="0"/>
    <s v="Christopher Pierce"/>
    <d v="2016-01-22T00:00:00"/>
    <x v="2"/>
    <n v="4"/>
    <n v="10"/>
    <n v="12.42"/>
    <n v="49.68"/>
    <n v="9.68"/>
    <x v="4"/>
    <s v="2016"/>
    <n v="25"/>
    <x v="0"/>
    <x v="0"/>
  </r>
  <r>
    <x v="2"/>
    <x v="0"/>
    <x v="0"/>
    <s v="Kimberly Morris"/>
    <d v="2016-01-22T00:00:00"/>
    <x v="3"/>
    <n v="2"/>
    <n v="15"/>
    <n v="17.829999999999998"/>
    <n v="35.659999999999997"/>
    <n v="5.6599999999999966"/>
    <x v="4"/>
    <s v="2016"/>
    <n v="39"/>
    <x v="0"/>
    <x v="0"/>
  </r>
  <r>
    <x v="0"/>
    <x v="0"/>
    <x v="0"/>
    <s v="Raymond Collins"/>
    <d v="2016-01-22T00:00:00"/>
    <x v="0"/>
    <n v="7"/>
    <n v="45"/>
    <n v="53.35"/>
    <n v="373.45"/>
    <n v="58.449999999999989"/>
    <x v="4"/>
    <s v="2016"/>
    <n v="27"/>
    <x v="0"/>
    <x v="0"/>
  </r>
  <r>
    <x v="3"/>
    <x v="3"/>
    <x v="1"/>
    <s v="Samuel Daniels"/>
    <d v="2016-01-23T00:00:00"/>
    <x v="0"/>
    <n v="9"/>
    <n v="45"/>
    <n v="53.35"/>
    <n v="480.15000000000003"/>
    <n v="75.150000000000034"/>
    <x v="4"/>
    <s v="2016"/>
    <n v="42"/>
    <x v="0"/>
    <x v="0"/>
  </r>
  <r>
    <x v="2"/>
    <x v="0"/>
    <x v="0"/>
    <s v="Brenda Cruz"/>
    <d v="2016-01-23T00:00:00"/>
    <x v="0"/>
    <n v="6"/>
    <n v="45"/>
    <n v="53.35"/>
    <n v="320.10000000000002"/>
    <n v="50.100000000000023"/>
    <x v="4"/>
    <s v="2016"/>
    <n v="23"/>
    <x v="1"/>
    <x v="0"/>
  </r>
  <r>
    <x v="4"/>
    <x v="4"/>
    <x v="1"/>
    <s v="Sharon Rice"/>
    <d v="2016-01-23T00:00:00"/>
    <x v="0"/>
    <n v="7"/>
    <n v="45"/>
    <n v="53.35"/>
    <n v="373.45"/>
    <n v="58.449999999999989"/>
    <x v="4"/>
    <s v="2016"/>
    <n v="25"/>
    <x v="0"/>
    <x v="0"/>
  </r>
  <r>
    <x v="3"/>
    <x v="4"/>
    <x v="1"/>
    <s v="Janet Stewart"/>
    <d v="2016-01-23T00:00:00"/>
    <x v="1"/>
    <n v="5"/>
    <n v="15"/>
    <n v="16.32"/>
    <n v="81.599999999999994"/>
    <n v="6.5999999999999943"/>
    <x v="4"/>
    <s v="2016"/>
    <n v="29"/>
    <x v="1"/>
    <x v="0"/>
  </r>
  <r>
    <x v="4"/>
    <x v="5"/>
    <x v="1"/>
    <s v="Howard Nelson"/>
    <d v="2016-01-23T00:00:00"/>
    <x v="0"/>
    <n v="5"/>
    <n v="45"/>
    <n v="53.35"/>
    <n v="266.75"/>
    <n v="41.75"/>
    <x v="4"/>
    <s v="2016"/>
    <n v="35"/>
    <x v="0"/>
    <x v="0"/>
  </r>
  <r>
    <x v="0"/>
    <x v="0"/>
    <x v="0"/>
    <s v="Raymond Collins"/>
    <d v="2016-01-23T00:00:00"/>
    <x v="2"/>
    <n v="10"/>
    <n v="10"/>
    <n v="12.42"/>
    <n v="124.2"/>
    <n v="24.200000000000003"/>
    <x v="4"/>
    <s v="2016"/>
    <n v="20"/>
    <x v="1"/>
    <x v="0"/>
  </r>
  <r>
    <x v="4"/>
    <x v="3"/>
    <x v="1"/>
    <s v="George Hill"/>
    <d v="2016-01-23T00:00:00"/>
    <x v="2"/>
    <n v="10"/>
    <n v="10"/>
    <n v="12.42"/>
    <n v="124.2"/>
    <n v="24.200000000000003"/>
    <x v="4"/>
    <s v="2016"/>
    <n v="26"/>
    <x v="1"/>
    <x v="0"/>
  </r>
  <r>
    <x v="0"/>
    <x v="0"/>
    <x v="0"/>
    <s v="Linda Rose"/>
    <d v="2016-01-23T00:00:00"/>
    <x v="0"/>
    <n v="3"/>
    <n v="45"/>
    <n v="53.35"/>
    <n v="160.05000000000001"/>
    <n v="25.050000000000011"/>
    <x v="4"/>
    <s v="2016"/>
    <n v="45"/>
    <x v="0"/>
    <x v="0"/>
  </r>
  <r>
    <x v="1"/>
    <x v="2"/>
    <x v="0"/>
    <s v="Nancy Meyer"/>
    <d v="2016-01-23T00:00:00"/>
    <x v="0"/>
    <n v="5"/>
    <n v="45"/>
    <n v="53.35"/>
    <n v="266.75"/>
    <n v="41.75"/>
    <x v="4"/>
    <s v="2016"/>
    <n v="34"/>
    <x v="0"/>
    <x v="0"/>
  </r>
  <r>
    <x v="3"/>
    <x v="4"/>
    <x v="1"/>
    <s v="Joyce Garcia"/>
    <d v="2016-01-23T00:00:00"/>
    <x v="2"/>
    <n v="4"/>
    <n v="10"/>
    <n v="12.42"/>
    <n v="49.68"/>
    <n v="9.68"/>
    <x v="4"/>
    <s v="2016"/>
    <n v="40"/>
    <x v="0"/>
    <x v="0"/>
  </r>
  <r>
    <x v="2"/>
    <x v="0"/>
    <x v="0"/>
    <s v="Albert Miller"/>
    <d v="2016-01-24T00:00:00"/>
    <x v="1"/>
    <n v="10"/>
    <n v="15"/>
    <n v="16.32"/>
    <n v="163.19999999999999"/>
    <n v="13.199999999999989"/>
    <x v="4"/>
    <s v="2016"/>
    <n v="34"/>
    <x v="1"/>
    <x v="0"/>
  </r>
  <r>
    <x v="1"/>
    <x v="0"/>
    <x v="0"/>
    <s v="Lori Collins"/>
    <d v="2016-01-24T00:00:00"/>
    <x v="3"/>
    <n v="6"/>
    <n v="15"/>
    <n v="17.829999999999998"/>
    <n v="106.97999999999999"/>
    <n v="16.97999999999999"/>
    <x v="4"/>
    <s v="2016"/>
    <n v="39"/>
    <x v="0"/>
    <x v="0"/>
  </r>
  <r>
    <x v="3"/>
    <x v="3"/>
    <x v="1"/>
    <s v="Mildred Hernandez"/>
    <d v="2016-01-24T00:00:00"/>
    <x v="2"/>
    <n v="6"/>
    <n v="10"/>
    <n v="12.42"/>
    <n v="74.52"/>
    <n v="14.519999999999996"/>
    <x v="4"/>
    <s v="2016"/>
    <n v="40"/>
    <x v="0"/>
    <x v="0"/>
  </r>
  <r>
    <x v="4"/>
    <x v="3"/>
    <x v="1"/>
    <s v="Gary Weaver"/>
    <d v="2016-01-24T00:00:00"/>
    <x v="2"/>
    <n v="7"/>
    <n v="10"/>
    <n v="12.42"/>
    <n v="86.94"/>
    <n v="16.939999999999998"/>
    <x v="4"/>
    <s v="2016"/>
    <n v="41"/>
    <x v="0"/>
    <x v="0"/>
  </r>
  <r>
    <x v="3"/>
    <x v="4"/>
    <x v="1"/>
    <s v="Gary Moreno"/>
    <d v="2016-01-24T00:00:00"/>
    <x v="1"/>
    <n v="7"/>
    <n v="15"/>
    <n v="16.32"/>
    <n v="114.24000000000001"/>
    <n v="9.2400000000000091"/>
    <x v="4"/>
    <s v="2016"/>
    <n v="28"/>
    <x v="0"/>
    <x v="0"/>
  </r>
  <r>
    <x v="2"/>
    <x v="6"/>
    <x v="0"/>
    <s v="Lois Baker"/>
    <d v="2016-01-24T00:00:00"/>
    <x v="2"/>
    <n v="6"/>
    <n v="10"/>
    <n v="12.42"/>
    <n v="74.52"/>
    <n v="14.519999999999996"/>
    <x v="4"/>
    <s v="2016"/>
    <n v="17"/>
    <x v="1"/>
    <x v="0"/>
  </r>
  <r>
    <x v="1"/>
    <x v="0"/>
    <x v="0"/>
    <s v="Cynthia Ray"/>
    <d v="2016-01-24T00:00:00"/>
    <x v="2"/>
    <n v="2"/>
    <n v="10"/>
    <n v="12.42"/>
    <n v="24.84"/>
    <n v="4.84"/>
    <x v="4"/>
    <s v="2016"/>
    <n v="39"/>
    <x v="0"/>
    <x v="0"/>
  </r>
  <r>
    <x v="4"/>
    <x v="3"/>
    <x v="1"/>
    <s v="Jason Jackson"/>
    <d v="2016-01-24T00:00:00"/>
    <x v="1"/>
    <n v="9"/>
    <n v="15"/>
    <n v="16.32"/>
    <n v="146.88"/>
    <n v="11.879999999999995"/>
    <x v="4"/>
    <s v="2016"/>
    <n v="28"/>
    <x v="0"/>
    <x v="0"/>
  </r>
  <r>
    <x v="1"/>
    <x v="0"/>
    <x v="0"/>
    <s v="Judith Woods"/>
    <d v="2016-01-24T00:00:00"/>
    <x v="2"/>
    <n v="4"/>
    <n v="10"/>
    <n v="12.42"/>
    <n v="49.68"/>
    <n v="9.68"/>
    <x v="4"/>
    <s v="2016"/>
    <n v="36"/>
    <x v="1"/>
    <x v="0"/>
  </r>
  <r>
    <x v="2"/>
    <x v="2"/>
    <x v="0"/>
    <s v="Randy West"/>
    <d v="2016-01-24T00:00:00"/>
    <x v="2"/>
    <n v="6"/>
    <n v="10"/>
    <n v="12.42"/>
    <n v="74.52"/>
    <n v="14.519999999999996"/>
    <x v="4"/>
    <s v="2016"/>
    <n v="43"/>
    <x v="0"/>
    <x v="0"/>
  </r>
  <r>
    <x v="0"/>
    <x v="2"/>
    <x v="0"/>
    <s v="Carolyn Vasquez"/>
    <d v="2016-01-24T00:00:00"/>
    <x v="1"/>
    <n v="6"/>
    <n v="15"/>
    <n v="16.32"/>
    <n v="97.92"/>
    <n v="7.9200000000000017"/>
    <x v="4"/>
    <s v="2016"/>
    <n v="44"/>
    <x v="0"/>
    <x v="0"/>
  </r>
  <r>
    <x v="0"/>
    <x v="0"/>
    <x v="0"/>
    <s v="Linda Rose"/>
    <d v="2016-01-24T00:00:00"/>
    <x v="2"/>
    <n v="10"/>
    <n v="10"/>
    <n v="12.42"/>
    <n v="124.2"/>
    <n v="24.200000000000003"/>
    <x v="4"/>
    <s v="2016"/>
    <n v="44"/>
    <x v="0"/>
    <x v="0"/>
  </r>
  <r>
    <x v="4"/>
    <x v="5"/>
    <x v="1"/>
    <s v="Rebecca Ryan"/>
    <d v="2016-01-24T00:00:00"/>
    <x v="3"/>
    <n v="6"/>
    <n v="15"/>
    <n v="17.829999999999998"/>
    <n v="106.97999999999999"/>
    <n v="16.97999999999999"/>
    <x v="4"/>
    <s v="2016"/>
    <n v="17"/>
    <x v="1"/>
    <x v="0"/>
  </r>
  <r>
    <x v="3"/>
    <x v="3"/>
    <x v="1"/>
    <s v="Mildred Hernandez"/>
    <d v="2016-01-24T00:00:00"/>
    <x v="3"/>
    <n v="8"/>
    <n v="15"/>
    <n v="17.829999999999998"/>
    <n v="142.63999999999999"/>
    <n v="22.639999999999986"/>
    <x v="4"/>
    <s v="2016"/>
    <n v="37"/>
    <x v="1"/>
    <x v="0"/>
  </r>
  <r>
    <x v="3"/>
    <x v="4"/>
    <x v="1"/>
    <s v="Joyce Garcia"/>
    <d v="2016-01-24T00:00:00"/>
    <x v="2"/>
    <n v="8"/>
    <n v="10"/>
    <n v="12.42"/>
    <n v="99.36"/>
    <n v="19.36"/>
    <x v="4"/>
    <s v="2016"/>
    <n v="24"/>
    <x v="0"/>
    <x v="0"/>
  </r>
  <r>
    <x v="2"/>
    <x v="2"/>
    <x v="0"/>
    <s v="Sandra Weaver"/>
    <d v="2016-01-24T00:00:00"/>
    <x v="2"/>
    <n v="3"/>
    <n v="10"/>
    <n v="12.42"/>
    <n v="37.26"/>
    <n v="7.259999999999998"/>
    <x v="4"/>
    <s v="2016"/>
    <n v="20"/>
    <x v="0"/>
    <x v="0"/>
  </r>
  <r>
    <x v="4"/>
    <x v="5"/>
    <x v="1"/>
    <s v="Nicholas Schmidt"/>
    <d v="2016-01-24T00:00:00"/>
    <x v="3"/>
    <n v="9"/>
    <n v="15"/>
    <n v="17.829999999999998"/>
    <n v="160.46999999999997"/>
    <n v="25.46999999999997"/>
    <x v="4"/>
    <s v="2016"/>
    <n v="26"/>
    <x v="1"/>
    <x v="0"/>
  </r>
  <r>
    <x v="2"/>
    <x v="0"/>
    <x v="0"/>
    <s v="Todd Holmes"/>
    <d v="2016-01-24T00:00:00"/>
    <x v="3"/>
    <n v="2"/>
    <n v="15"/>
    <n v="17.829999999999998"/>
    <n v="35.659999999999997"/>
    <n v="5.6599999999999966"/>
    <x v="4"/>
    <s v="2016"/>
    <n v="17"/>
    <x v="1"/>
    <x v="0"/>
  </r>
  <r>
    <x v="3"/>
    <x v="3"/>
    <x v="1"/>
    <s v="Cheryl Morris"/>
    <d v="2016-01-24T00:00:00"/>
    <x v="2"/>
    <n v="7"/>
    <n v="10"/>
    <n v="12.42"/>
    <n v="86.94"/>
    <n v="16.939999999999998"/>
    <x v="4"/>
    <s v="2016"/>
    <n v="37"/>
    <x v="1"/>
    <x v="0"/>
  </r>
  <r>
    <x v="3"/>
    <x v="3"/>
    <x v="1"/>
    <s v="Joseph Willis"/>
    <d v="2016-01-24T00:00:00"/>
    <x v="2"/>
    <n v="4"/>
    <n v="10"/>
    <n v="12.42"/>
    <n v="49.68"/>
    <n v="9.68"/>
    <x v="4"/>
    <s v="2016"/>
    <n v="19"/>
    <x v="1"/>
    <x v="0"/>
  </r>
  <r>
    <x v="0"/>
    <x v="2"/>
    <x v="0"/>
    <s v="Andrea King"/>
    <d v="2016-01-24T00:00:00"/>
    <x v="1"/>
    <n v="10"/>
    <n v="15"/>
    <n v="16.32"/>
    <n v="163.19999999999999"/>
    <n v="13.199999999999989"/>
    <x v="4"/>
    <s v="2016"/>
    <n v="36"/>
    <x v="0"/>
    <x v="0"/>
  </r>
  <r>
    <x v="0"/>
    <x v="0"/>
    <x v="0"/>
    <s v="Christina Little"/>
    <d v="2016-01-25T00:00:00"/>
    <x v="2"/>
    <n v="3"/>
    <n v="10"/>
    <n v="12.42"/>
    <n v="37.26"/>
    <n v="7.259999999999998"/>
    <x v="4"/>
    <s v="2016"/>
    <n v="33"/>
    <x v="0"/>
    <x v="0"/>
  </r>
  <r>
    <x v="0"/>
    <x v="1"/>
    <x v="0"/>
    <s v="Lisa Thomas"/>
    <d v="2016-01-25T00:00:00"/>
    <x v="0"/>
    <n v="5"/>
    <n v="45"/>
    <n v="53.35"/>
    <n v="266.75"/>
    <n v="41.75"/>
    <x v="4"/>
    <s v="2016"/>
    <n v="34"/>
    <x v="0"/>
    <x v="0"/>
  </r>
  <r>
    <x v="2"/>
    <x v="2"/>
    <x v="0"/>
    <s v="Matthew Smith"/>
    <d v="2016-01-25T00:00:00"/>
    <x v="2"/>
    <n v="8"/>
    <n v="10"/>
    <n v="12.42"/>
    <n v="99.36"/>
    <n v="19.36"/>
    <x v="4"/>
    <s v="2016"/>
    <n v="27"/>
    <x v="0"/>
    <x v="0"/>
  </r>
  <r>
    <x v="1"/>
    <x v="2"/>
    <x v="0"/>
    <s v="Jacqueline Hart"/>
    <d v="2016-01-25T00:00:00"/>
    <x v="3"/>
    <n v="9"/>
    <n v="15"/>
    <n v="17.829999999999998"/>
    <n v="160.46999999999997"/>
    <n v="25.46999999999997"/>
    <x v="4"/>
    <s v="2016"/>
    <n v="37"/>
    <x v="1"/>
    <x v="0"/>
  </r>
  <r>
    <x v="4"/>
    <x v="4"/>
    <x v="1"/>
    <s v="Martha Harper"/>
    <d v="2016-01-25T00:00:00"/>
    <x v="2"/>
    <n v="5"/>
    <n v="10"/>
    <n v="12.42"/>
    <n v="62.1"/>
    <n v="12.100000000000001"/>
    <x v="4"/>
    <s v="2016"/>
    <n v="24"/>
    <x v="1"/>
    <x v="0"/>
  </r>
  <r>
    <x v="0"/>
    <x v="1"/>
    <x v="0"/>
    <s v="Judith Gray"/>
    <d v="2016-01-25T00:00:00"/>
    <x v="2"/>
    <n v="5"/>
    <n v="10"/>
    <n v="12.42"/>
    <n v="62.1"/>
    <n v="12.100000000000001"/>
    <x v="4"/>
    <s v="2016"/>
    <n v="31"/>
    <x v="1"/>
    <x v="0"/>
  </r>
  <r>
    <x v="0"/>
    <x v="1"/>
    <x v="0"/>
    <s v="Arthur Simmons"/>
    <d v="2016-01-25T00:00:00"/>
    <x v="0"/>
    <n v="10"/>
    <n v="45"/>
    <n v="53.35"/>
    <n v="533.5"/>
    <n v="83.5"/>
    <x v="4"/>
    <s v="2016"/>
    <n v="33"/>
    <x v="1"/>
    <x v="0"/>
  </r>
  <r>
    <x v="0"/>
    <x v="1"/>
    <x v="0"/>
    <s v="James Wheeler"/>
    <d v="2016-01-25T00:00:00"/>
    <x v="0"/>
    <n v="9"/>
    <n v="45"/>
    <n v="53.35"/>
    <n v="480.15000000000003"/>
    <n v="75.150000000000034"/>
    <x v="4"/>
    <s v="2016"/>
    <n v="40"/>
    <x v="0"/>
    <x v="0"/>
  </r>
  <r>
    <x v="0"/>
    <x v="0"/>
    <x v="0"/>
    <s v="Frances Campbell"/>
    <d v="2016-01-25T00:00:00"/>
    <x v="3"/>
    <n v="3"/>
    <n v="15"/>
    <n v="17.829999999999998"/>
    <n v="53.489999999999995"/>
    <n v="8.4899999999999949"/>
    <x v="4"/>
    <s v="2016"/>
    <n v="28"/>
    <x v="1"/>
    <x v="0"/>
  </r>
  <r>
    <x v="2"/>
    <x v="1"/>
    <x v="0"/>
    <s v="Maria Hughes"/>
    <d v="2016-01-25T00:00:00"/>
    <x v="2"/>
    <n v="6"/>
    <n v="10"/>
    <n v="12.42"/>
    <n v="74.52"/>
    <n v="14.519999999999996"/>
    <x v="4"/>
    <s v="2016"/>
    <n v="33"/>
    <x v="1"/>
    <x v="0"/>
  </r>
  <r>
    <x v="0"/>
    <x v="0"/>
    <x v="0"/>
    <s v="Harold Daniels"/>
    <d v="2016-01-25T00:00:00"/>
    <x v="2"/>
    <n v="8"/>
    <n v="10"/>
    <n v="12.42"/>
    <n v="99.36"/>
    <n v="19.36"/>
    <x v="4"/>
    <s v="2016"/>
    <n v="18"/>
    <x v="1"/>
    <x v="0"/>
  </r>
  <r>
    <x v="4"/>
    <x v="4"/>
    <x v="1"/>
    <s v="Marilyn Graham"/>
    <d v="2016-01-26T00:00:00"/>
    <x v="0"/>
    <n v="6"/>
    <n v="45"/>
    <n v="53.35"/>
    <n v="320.10000000000002"/>
    <n v="50.100000000000023"/>
    <x v="4"/>
    <s v="2016"/>
    <n v="33"/>
    <x v="0"/>
    <x v="0"/>
  </r>
  <r>
    <x v="4"/>
    <x v="4"/>
    <x v="1"/>
    <s v="Rose Matthews"/>
    <d v="2016-01-26T00:00:00"/>
    <x v="2"/>
    <n v="2"/>
    <n v="10"/>
    <n v="12.42"/>
    <n v="24.84"/>
    <n v="4.84"/>
    <x v="4"/>
    <s v="2016"/>
    <n v="34"/>
    <x v="1"/>
    <x v="0"/>
  </r>
  <r>
    <x v="4"/>
    <x v="3"/>
    <x v="1"/>
    <s v="Jason Berry"/>
    <d v="2016-01-26T00:00:00"/>
    <x v="3"/>
    <n v="10"/>
    <n v="15"/>
    <n v="17.829999999999998"/>
    <n v="178.29999999999998"/>
    <n v="28.299999999999983"/>
    <x v="4"/>
    <s v="2016"/>
    <n v="31"/>
    <x v="1"/>
    <x v="0"/>
  </r>
  <r>
    <x v="2"/>
    <x v="2"/>
    <x v="0"/>
    <s v="Christopher Pierce"/>
    <d v="2016-01-26T00:00:00"/>
    <x v="3"/>
    <n v="3"/>
    <n v="15"/>
    <n v="17.829999999999998"/>
    <n v="53.489999999999995"/>
    <n v="8.4899999999999949"/>
    <x v="4"/>
    <s v="2016"/>
    <n v="20"/>
    <x v="1"/>
    <x v="0"/>
  </r>
  <r>
    <x v="0"/>
    <x v="0"/>
    <x v="0"/>
    <s v="Joseph Ryan"/>
    <d v="2016-01-26T00:00:00"/>
    <x v="2"/>
    <n v="10"/>
    <n v="10"/>
    <n v="12.42"/>
    <n v="124.2"/>
    <n v="24.200000000000003"/>
    <x v="4"/>
    <s v="2016"/>
    <n v="18"/>
    <x v="0"/>
    <x v="0"/>
  </r>
  <r>
    <x v="0"/>
    <x v="1"/>
    <x v="0"/>
    <s v="Cheryl Howard"/>
    <d v="2016-01-26T00:00:00"/>
    <x v="0"/>
    <n v="10"/>
    <n v="45"/>
    <n v="53.35"/>
    <n v="533.5"/>
    <n v="83.5"/>
    <x v="4"/>
    <s v="2016"/>
    <n v="41"/>
    <x v="0"/>
    <x v="0"/>
  </r>
  <r>
    <x v="4"/>
    <x v="5"/>
    <x v="1"/>
    <s v="Jimmy Warren"/>
    <d v="2016-01-26T00:00:00"/>
    <x v="0"/>
    <n v="2"/>
    <n v="45"/>
    <n v="53.35"/>
    <n v="106.7"/>
    <n v="16.700000000000003"/>
    <x v="4"/>
    <s v="2016"/>
    <n v="32"/>
    <x v="1"/>
    <x v="0"/>
  </r>
  <r>
    <x v="0"/>
    <x v="1"/>
    <x v="0"/>
    <s v="Donna Bryant"/>
    <d v="2016-01-26T00:00:00"/>
    <x v="3"/>
    <n v="9"/>
    <n v="15"/>
    <n v="17.829999999999998"/>
    <n v="160.46999999999997"/>
    <n v="25.46999999999997"/>
    <x v="4"/>
    <s v="2016"/>
    <n v="36"/>
    <x v="1"/>
    <x v="0"/>
  </r>
  <r>
    <x v="3"/>
    <x v="3"/>
    <x v="1"/>
    <s v="Beverly Garcia"/>
    <d v="2016-01-26T00:00:00"/>
    <x v="0"/>
    <n v="8"/>
    <n v="45"/>
    <n v="53.35"/>
    <n v="426.8"/>
    <n v="66.800000000000011"/>
    <x v="4"/>
    <s v="2016"/>
    <n v="36"/>
    <x v="1"/>
    <x v="0"/>
  </r>
  <r>
    <x v="0"/>
    <x v="1"/>
    <x v="0"/>
    <s v="Peter Brown"/>
    <d v="2016-01-26T00:00:00"/>
    <x v="3"/>
    <n v="6"/>
    <n v="15"/>
    <n v="17.829999999999998"/>
    <n v="106.97999999999999"/>
    <n v="16.97999999999999"/>
    <x v="4"/>
    <s v="2016"/>
    <n v="21"/>
    <x v="0"/>
    <x v="0"/>
  </r>
  <r>
    <x v="0"/>
    <x v="1"/>
    <x v="0"/>
    <s v="Eric Ellis"/>
    <d v="2016-01-26T00:00:00"/>
    <x v="0"/>
    <n v="10"/>
    <n v="45"/>
    <n v="53.35"/>
    <n v="533.5"/>
    <n v="83.5"/>
    <x v="4"/>
    <s v="2016"/>
    <n v="36"/>
    <x v="1"/>
    <x v="0"/>
  </r>
  <r>
    <x v="0"/>
    <x v="0"/>
    <x v="0"/>
    <s v="Kenneth Lane"/>
    <d v="2016-01-26T00:00:00"/>
    <x v="2"/>
    <n v="1"/>
    <n v="10"/>
    <n v="12.42"/>
    <n v="12.42"/>
    <n v="2.42"/>
    <x v="4"/>
    <s v="2016"/>
    <n v="40"/>
    <x v="1"/>
    <x v="0"/>
  </r>
  <r>
    <x v="0"/>
    <x v="6"/>
    <x v="0"/>
    <s v="Cheryl Henderson"/>
    <d v="2016-01-26T00:00:00"/>
    <x v="2"/>
    <n v="1"/>
    <n v="10"/>
    <n v="12.42"/>
    <n v="12.42"/>
    <n v="2.42"/>
    <x v="4"/>
    <s v="2016"/>
    <n v="43"/>
    <x v="0"/>
    <x v="0"/>
  </r>
  <r>
    <x v="4"/>
    <x v="4"/>
    <x v="1"/>
    <s v="Roger Bell"/>
    <d v="2016-01-26T00:00:00"/>
    <x v="3"/>
    <n v="6"/>
    <n v="15"/>
    <n v="17.829999999999998"/>
    <n v="106.97999999999999"/>
    <n v="16.97999999999999"/>
    <x v="4"/>
    <s v="2016"/>
    <n v="29"/>
    <x v="1"/>
    <x v="0"/>
  </r>
  <r>
    <x v="3"/>
    <x v="5"/>
    <x v="1"/>
    <s v="Joshua Baker"/>
    <d v="2016-01-26T00:00:00"/>
    <x v="2"/>
    <n v="7"/>
    <n v="10"/>
    <n v="12.42"/>
    <n v="86.94"/>
    <n v="16.939999999999998"/>
    <x v="4"/>
    <s v="2016"/>
    <n v="28"/>
    <x v="1"/>
    <x v="0"/>
  </r>
  <r>
    <x v="0"/>
    <x v="2"/>
    <x v="0"/>
    <s v="Carl Howard"/>
    <d v="2016-01-27T00:00:00"/>
    <x v="2"/>
    <n v="6"/>
    <n v="10"/>
    <n v="12.42"/>
    <n v="74.52"/>
    <n v="14.519999999999996"/>
    <x v="4"/>
    <s v="2016"/>
    <n v="45"/>
    <x v="1"/>
    <x v="0"/>
  </r>
  <r>
    <x v="4"/>
    <x v="4"/>
    <x v="1"/>
    <s v="Teresa Fisher"/>
    <d v="2016-01-27T00:00:00"/>
    <x v="3"/>
    <n v="5"/>
    <n v="15"/>
    <n v="17.829999999999998"/>
    <n v="89.149999999999991"/>
    <n v="14.149999999999991"/>
    <x v="4"/>
    <s v="2016"/>
    <n v="43"/>
    <x v="1"/>
    <x v="0"/>
  </r>
  <r>
    <x v="1"/>
    <x v="1"/>
    <x v="0"/>
    <s v="Brian Ryan"/>
    <d v="2016-01-27T00:00:00"/>
    <x v="1"/>
    <n v="8"/>
    <n v="15"/>
    <n v="16.32"/>
    <n v="130.56"/>
    <n v="10.560000000000002"/>
    <x v="4"/>
    <s v="2016"/>
    <n v="35"/>
    <x v="1"/>
    <x v="0"/>
  </r>
  <r>
    <x v="2"/>
    <x v="2"/>
    <x v="0"/>
    <s v="Louise Green"/>
    <d v="2016-01-27T00:00:00"/>
    <x v="2"/>
    <n v="6"/>
    <n v="10"/>
    <n v="12.42"/>
    <n v="74.52"/>
    <n v="14.519999999999996"/>
    <x v="4"/>
    <s v="2016"/>
    <n v="44"/>
    <x v="1"/>
    <x v="0"/>
  </r>
  <r>
    <x v="3"/>
    <x v="3"/>
    <x v="1"/>
    <s v="Craig Hicks"/>
    <d v="2016-01-27T00:00:00"/>
    <x v="2"/>
    <n v="8"/>
    <n v="10"/>
    <n v="12.42"/>
    <n v="99.36"/>
    <n v="19.36"/>
    <x v="4"/>
    <s v="2016"/>
    <n v="18"/>
    <x v="0"/>
    <x v="0"/>
  </r>
  <r>
    <x v="0"/>
    <x v="1"/>
    <x v="0"/>
    <s v="Kimberly Coleman"/>
    <d v="2016-01-27T00:00:00"/>
    <x v="2"/>
    <n v="6"/>
    <n v="10"/>
    <n v="12.42"/>
    <n v="74.52"/>
    <n v="14.519999999999996"/>
    <x v="4"/>
    <s v="2016"/>
    <n v="38"/>
    <x v="0"/>
    <x v="0"/>
  </r>
  <r>
    <x v="0"/>
    <x v="0"/>
    <x v="0"/>
    <s v="Cheryl Riley"/>
    <d v="2016-01-27T00:00:00"/>
    <x v="2"/>
    <n v="3"/>
    <n v="10"/>
    <n v="12.42"/>
    <n v="37.26"/>
    <n v="7.259999999999998"/>
    <x v="4"/>
    <s v="2016"/>
    <n v="41"/>
    <x v="1"/>
    <x v="0"/>
  </r>
  <r>
    <x v="2"/>
    <x v="2"/>
    <x v="0"/>
    <s v="Harold Rodriguez"/>
    <d v="2016-01-27T00:00:00"/>
    <x v="2"/>
    <n v="8"/>
    <n v="10"/>
    <n v="12.42"/>
    <n v="99.36"/>
    <n v="19.36"/>
    <x v="4"/>
    <s v="2016"/>
    <n v="38"/>
    <x v="1"/>
    <x v="0"/>
  </r>
  <r>
    <x v="0"/>
    <x v="0"/>
    <x v="0"/>
    <s v="Phyllis Johnston"/>
    <d v="2016-01-27T00:00:00"/>
    <x v="2"/>
    <n v="8"/>
    <n v="10"/>
    <n v="12.42"/>
    <n v="99.36"/>
    <n v="19.36"/>
    <x v="4"/>
    <s v="2016"/>
    <n v="18"/>
    <x v="0"/>
    <x v="0"/>
  </r>
  <r>
    <x v="0"/>
    <x v="0"/>
    <x v="0"/>
    <s v="Ralph Gomez"/>
    <d v="2016-01-27T00:00:00"/>
    <x v="3"/>
    <n v="3"/>
    <n v="15"/>
    <n v="17.829999999999998"/>
    <n v="53.489999999999995"/>
    <n v="8.4899999999999949"/>
    <x v="4"/>
    <s v="2016"/>
    <n v="25"/>
    <x v="0"/>
    <x v="0"/>
  </r>
  <r>
    <x v="0"/>
    <x v="0"/>
    <x v="0"/>
    <s v="Nancy Scott"/>
    <d v="2016-01-27T00:00:00"/>
    <x v="1"/>
    <n v="7"/>
    <n v="15"/>
    <n v="16.32"/>
    <n v="114.24000000000001"/>
    <n v="9.2400000000000091"/>
    <x v="4"/>
    <s v="2016"/>
    <n v="41"/>
    <x v="1"/>
    <x v="0"/>
  </r>
  <r>
    <x v="3"/>
    <x v="5"/>
    <x v="1"/>
    <s v="Frances Parker"/>
    <d v="2016-01-27T00:00:00"/>
    <x v="2"/>
    <n v="8"/>
    <n v="10"/>
    <n v="12.42"/>
    <n v="99.36"/>
    <n v="19.36"/>
    <x v="4"/>
    <s v="2016"/>
    <n v="38"/>
    <x v="1"/>
    <x v="0"/>
  </r>
  <r>
    <x v="0"/>
    <x v="2"/>
    <x v="0"/>
    <s v="Andrea King"/>
    <d v="2016-01-28T00:00:00"/>
    <x v="3"/>
    <n v="10"/>
    <n v="15"/>
    <n v="17.829999999999998"/>
    <n v="178.29999999999998"/>
    <n v="28.299999999999983"/>
    <x v="4"/>
    <s v="2016"/>
    <n v="25"/>
    <x v="1"/>
    <x v="0"/>
  </r>
  <r>
    <x v="0"/>
    <x v="1"/>
    <x v="0"/>
    <s v="Anthony Ruiz"/>
    <d v="2016-01-28T00:00:00"/>
    <x v="2"/>
    <n v="9"/>
    <n v="10"/>
    <n v="12.42"/>
    <n v="111.78"/>
    <n v="21.78"/>
    <x v="4"/>
    <s v="2016"/>
    <n v="35"/>
    <x v="0"/>
    <x v="0"/>
  </r>
  <r>
    <x v="0"/>
    <x v="1"/>
    <x v="0"/>
    <s v="Kelly Daniels"/>
    <d v="2016-01-28T00:00:00"/>
    <x v="1"/>
    <n v="1"/>
    <n v="15"/>
    <n v="16.32"/>
    <n v="16.32"/>
    <n v="1.3200000000000003"/>
    <x v="4"/>
    <s v="2016"/>
    <n v="23"/>
    <x v="1"/>
    <x v="0"/>
  </r>
  <r>
    <x v="0"/>
    <x v="1"/>
    <x v="0"/>
    <s v="Benjamin Spencer"/>
    <d v="2016-01-28T00:00:00"/>
    <x v="1"/>
    <n v="10"/>
    <n v="15"/>
    <n v="16.32"/>
    <n v="163.19999999999999"/>
    <n v="13.199999999999989"/>
    <x v="4"/>
    <s v="2016"/>
    <n v="29"/>
    <x v="0"/>
    <x v="0"/>
  </r>
  <r>
    <x v="0"/>
    <x v="2"/>
    <x v="0"/>
    <s v="Eric Robertson"/>
    <d v="2016-01-28T00:00:00"/>
    <x v="2"/>
    <n v="5"/>
    <n v="10"/>
    <n v="12.42"/>
    <n v="62.1"/>
    <n v="12.100000000000001"/>
    <x v="4"/>
    <s v="2016"/>
    <n v="42"/>
    <x v="1"/>
    <x v="0"/>
  </r>
  <r>
    <x v="3"/>
    <x v="5"/>
    <x v="1"/>
    <s v="Norma West"/>
    <d v="2016-01-28T00:00:00"/>
    <x v="2"/>
    <n v="1"/>
    <n v="10"/>
    <n v="12.42"/>
    <n v="12.42"/>
    <n v="2.42"/>
    <x v="4"/>
    <s v="2016"/>
    <n v="26"/>
    <x v="0"/>
    <x v="0"/>
  </r>
  <r>
    <x v="3"/>
    <x v="4"/>
    <x v="1"/>
    <s v="Joyce Garcia"/>
    <d v="2016-01-28T00:00:00"/>
    <x v="2"/>
    <n v="8"/>
    <n v="10"/>
    <n v="12.42"/>
    <n v="99.36"/>
    <n v="19.36"/>
    <x v="4"/>
    <s v="2016"/>
    <n v="35"/>
    <x v="0"/>
    <x v="0"/>
  </r>
  <r>
    <x v="2"/>
    <x v="2"/>
    <x v="0"/>
    <s v="Sean Carr"/>
    <d v="2016-01-28T00:00:00"/>
    <x v="2"/>
    <n v="8"/>
    <n v="10"/>
    <n v="12.42"/>
    <n v="99.36"/>
    <n v="19.36"/>
    <x v="4"/>
    <s v="2016"/>
    <n v="41"/>
    <x v="0"/>
    <x v="0"/>
  </r>
  <r>
    <x v="0"/>
    <x v="1"/>
    <x v="0"/>
    <s v="Ashley Adams"/>
    <d v="2016-01-28T00:00:00"/>
    <x v="0"/>
    <n v="1"/>
    <n v="45"/>
    <n v="53.35"/>
    <n v="53.35"/>
    <n v="8.3500000000000014"/>
    <x v="4"/>
    <s v="2016"/>
    <n v="42"/>
    <x v="0"/>
    <x v="0"/>
  </r>
  <r>
    <x v="2"/>
    <x v="6"/>
    <x v="0"/>
    <s v="Ryan Arnold"/>
    <d v="2016-01-28T00:00:00"/>
    <x v="1"/>
    <n v="7"/>
    <n v="15"/>
    <n v="16.32"/>
    <n v="114.24000000000001"/>
    <n v="9.2400000000000091"/>
    <x v="4"/>
    <s v="2016"/>
    <n v="20"/>
    <x v="0"/>
    <x v="0"/>
  </r>
  <r>
    <x v="0"/>
    <x v="0"/>
    <x v="0"/>
    <s v="Cynthia Ray"/>
    <d v="2016-01-28T00:00:00"/>
    <x v="3"/>
    <n v="7"/>
    <n v="15"/>
    <n v="17.829999999999998"/>
    <n v="124.80999999999999"/>
    <n v="19.809999999999988"/>
    <x v="4"/>
    <s v="2016"/>
    <n v="29"/>
    <x v="0"/>
    <x v="0"/>
  </r>
  <r>
    <x v="4"/>
    <x v="7"/>
    <x v="1"/>
    <s v="Kimberly Bennett"/>
    <d v="2016-01-28T00:00:00"/>
    <x v="3"/>
    <n v="9"/>
    <n v="15"/>
    <n v="17.829999999999998"/>
    <n v="160.46999999999997"/>
    <n v="25.46999999999997"/>
    <x v="4"/>
    <s v="2016"/>
    <n v="41"/>
    <x v="0"/>
    <x v="0"/>
  </r>
  <r>
    <x v="3"/>
    <x v="3"/>
    <x v="1"/>
    <s v="Gary Cook"/>
    <d v="2016-01-28T00:00:00"/>
    <x v="0"/>
    <n v="3"/>
    <n v="45"/>
    <n v="53.35"/>
    <n v="160.05000000000001"/>
    <n v="25.050000000000011"/>
    <x v="4"/>
    <s v="2016"/>
    <n v="43"/>
    <x v="1"/>
    <x v="0"/>
  </r>
  <r>
    <x v="2"/>
    <x v="2"/>
    <x v="0"/>
    <s v="Wanda Cole"/>
    <d v="2016-01-29T00:00:00"/>
    <x v="2"/>
    <n v="5"/>
    <n v="10"/>
    <n v="12.42"/>
    <n v="62.1"/>
    <n v="12.100000000000001"/>
    <x v="4"/>
    <s v="2016"/>
    <n v="41"/>
    <x v="1"/>
    <x v="0"/>
  </r>
  <r>
    <x v="0"/>
    <x v="1"/>
    <x v="0"/>
    <s v="Emily Duncan"/>
    <d v="2016-01-29T00:00:00"/>
    <x v="2"/>
    <n v="9"/>
    <n v="10"/>
    <n v="12.42"/>
    <n v="111.78"/>
    <n v="21.78"/>
    <x v="4"/>
    <s v="2016"/>
    <n v="44"/>
    <x v="1"/>
    <x v="0"/>
  </r>
  <r>
    <x v="0"/>
    <x v="2"/>
    <x v="0"/>
    <s v="Thomas Robinson"/>
    <d v="2016-01-29T00:00:00"/>
    <x v="2"/>
    <n v="7"/>
    <n v="10"/>
    <n v="12.42"/>
    <n v="86.94"/>
    <n v="16.939999999999998"/>
    <x v="4"/>
    <s v="2016"/>
    <n v="22"/>
    <x v="1"/>
    <x v="0"/>
  </r>
  <r>
    <x v="0"/>
    <x v="0"/>
    <x v="0"/>
    <s v="Cynthia Brooks"/>
    <d v="2016-01-29T00:00:00"/>
    <x v="2"/>
    <n v="10"/>
    <n v="10"/>
    <n v="12.42"/>
    <n v="124.2"/>
    <n v="24.200000000000003"/>
    <x v="4"/>
    <s v="2016"/>
    <n v="22"/>
    <x v="0"/>
    <x v="0"/>
  </r>
  <r>
    <x v="0"/>
    <x v="2"/>
    <x v="0"/>
    <s v="Virginia Foster"/>
    <d v="2016-01-29T00:00:00"/>
    <x v="2"/>
    <n v="3"/>
    <n v="10"/>
    <n v="12.42"/>
    <n v="37.26"/>
    <n v="7.259999999999998"/>
    <x v="4"/>
    <s v="2016"/>
    <n v="36"/>
    <x v="1"/>
    <x v="0"/>
  </r>
  <r>
    <x v="0"/>
    <x v="1"/>
    <x v="0"/>
    <s v="Robert Collins"/>
    <d v="2016-01-29T00:00:00"/>
    <x v="2"/>
    <n v="8"/>
    <n v="10"/>
    <n v="12.42"/>
    <n v="99.36"/>
    <n v="19.36"/>
    <x v="4"/>
    <s v="2016"/>
    <n v="41"/>
    <x v="1"/>
    <x v="0"/>
  </r>
  <r>
    <x v="0"/>
    <x v="0"/>
    <x v="0"/>
    <s v="Ashley Spencer"/>
    <d v="2016-01-29T00:00:00"/>
    <x v="1"/>
    <n v="3"/>
    <n v="15"/>
    <n v="16.32"/>
    <n v="48.96"/>
    <n v="3.9600000000000009"/>
    <x v="4"/>
    <s v="2016"/>
    <n v="34"/>
    <x v="0"/>
    <x v="0"/>
  </r>
  <r>
    <x v="3"/>
    <x v="5"/>
    <x v="1"/>
    <s v="Tammy Clark"/>
    <d v="2016-01-29T00:00:00"/>
    <x v="1"/>
    <n v="3"/>
    <n v="15"/>
    <n v="16.32"/>
    <n v="48.96"/>
    <n v="3.9600000000000009"/>
    <x v="4"/>
    <s v="2016"/>
    <n v="18"/>
    <x v="0"/>
    <x v="0"/>
  </r>
  <r>
    <x v="1"/>
    <x v="0"/>
    <x v="0"/>
    <s v="Emily Patterson"/>
    <d v="2016-01-29T00:00:00"/>
    <x v="2"/>
    <n v="4"/>
    <n v="10"/>
    <n v="12.42"/>
    <n v="49.68"/>
    <n v="9.68"/>
    <x v="4"/>
    <s v="2016"/>
    <n v="34"/>
    <x v="0"/>
    <x v="0"/>
  </r>
  <r>
    <x v="0"/>
    <x v="0"/>
    <x v="0"/>
    <s v="Wayne Rivera"/>
    <d v="2016-01-29T00:00:00"/>
    <x v="0"/>
    <n v="5"/>
    <n v="45"/>
    <n v="53.35"/>
    <n v="266.75"/>
    <n v="41.75"/>
    <x v="4"/>
    <s v="2016"/>
    <n v="20"/>
    <x v="0"/>
    <x v="0"/>
  </r>
  <r>
    <x v="0"/>
    <x v="1"/>
    <x v="0"/>
    <s v="Cynthia Lewis"/>
    <d v="2016-01-29T00:00:00"/>
    <x v="3"/>
    <n v="2"/>
    <n v="15"/>
    <n v="17.829999999999998"/>
    <n v="35.659999999999997"/>
    <n v="5.6599999999999966"/>
    <x v="4"/>
    <s v="2016"/>
    <n v="42"/>
    <x v="0"/>
    <x v="0"/>
  </r>
  <r>
    <x v="2"/>
    <x v="2"/>
    <x v="0"/>
    <s v="Alice Kelly"/>
    <d v="2016-01-29T00:00:00"/>
    <x v="2"/>
    <n v="1"/>
    <n v="10"/>
    <n v="12.42"/>
    <n v="12.42"/>
    <n v="2.42"/>
    <x v="4"/>
    <s v="2016"/>
    <n v="27"/>
    <x v="1"/>
    <x v="0"/>
  </r>
  <r>
    <x v="4"/>
    <x v="3"/>
    <x v="1"/>
    <s v="Susan Gomez"/>
    <d v="2016-01-29T00:00:00"/>
    <x v="3"/>
    <n v="8"/>
    <n v="15"/>
    <n v="17.829999999999998"/>
    <n v="142.63999999999999"/>
    <n v="22.639999999999986"/>
    <x v="4"/>
    <s v="2016"/>
    <n v="26"/>
    <x v="0"/>
    <x v="0"/>
  </r>
  <r>
    <x v="3"/>
    <x v="5"/>
    <x v="1"/>
    <s v="Jacqueline Little"/>
    <d v="2016-01-29T00:00:00"/>
    <x v="3"/>
    <n v="5"/>
    <n v="15"/>
    <n v="17.829999999999998"/>
    <n v="89.149999999999991"/>
    <n v="14.149999999999991"/>
    <x v="4"/>
    <s v="2016"/>
    <n v="31"/>
    <x v="1"/>
    <x v="0"/>
  </r>
  <r>
    <x v="1"/>
    <x v="0"/>
    <x v="0"/>
    <s v="Peter Gilbert"/>
    <d v="2016-01-29T00:00:00"/>
    <x v="2"/>
    <n v="1"/>
    <n v="10"/>
    <n v="12.42"/>
    <n v="12.42"/>
    <n v="2.42"/>
    <x v="4"/>
    <s v="2016"/>
    <n v="42"/>
    <x v="1"/>
    <x v="0"/>
  </r>
  <r>
    <x v="0"/>
    <x v="2"/>
    <x v="0"/>
    <s v="Joshua Diaz"/>
    <d v="2016-01-30T00:00:00"/>
    <x v="3"/>
    <n v="3"/>
    <n v="15"/>
    <n v="17.829999999999998"/>
    <n v="53.489999999999995"/>
    <n v="8.4899999999999949"/>
    <x v="4"/>
    <s v="2016"/>
    <n v="18"/>
    <x v="1"/>
    <x v="0"/>
  </r>
  <r>
    <x v="3"/>
    <x v="3"/>
    <x v="1"/>
    <s v="Gary Cook"/>
    <d v="2016-01-30T00:00:00"/>
    <x v="1"/>
    <n v="5"/>
    <n v="15"/>
    <n v="16.32"/>
    <n v="81.599999999999994"/>
    <n v="6.5999999999999943"/>
    <x v="4"/>
    <s v="2016"/>
    <n v="24"/>
    <x v="1"/>
    <x v="0"/>
  </r>
  <r>
    <x v="0"/>
    <x v="0"/>
    <x v="0"/>
    <s v="Christina Oliver"/>
    <d v="2016-01-30T00:00:00"/>
    <x v="3"/>
    <n v="2"/>
    <n v="15"/>
    <n v="17.829999999999998"/>
    <n v="35.659999999999997"/>
    <n v="5.6599999999999966"/>
    <x v="4"/>
    <s v="2016"/>
    <n v="45"/>
    <x v="0"/>
    <x v="0"/>
  </r>
  <r>
    <x v="2"/>
    <x v="1"/>
    <x v="0"/>
    <s v="Kelly Daniels"/>
    <d v="2016-01-30T00:00:00"/>
    <x v="2"/>
    <n v="9"/>
    <n v="10"/>
    <n v="12.42"/>
    <n v="111.78"/>
    <n v="21.78"/>
    <x v="4"/>
    <s v="2016"/>
    <n v="32"/>
    <x v="0"/>
    <x v="0"/>
  </r>
  <r>
    <x v="0"/>
    <x v="0"/>
    <x v="0"/>
    <s v="Carlos Greene"/>
    <d v="2016-01-30T00:00:00"/>
    <x v="3"/>
    <n v="7"/>
    <n v="15"/>
    <n v="17.829999999999998"/>
    <n v="124.80999999999999"/>
    <n v="19.809999999999988"/>
    <x v="4"/>
    <s v="2016"/>
    <n v="34"/>
    <x v="1"/>
    <x v="0"/>
  </r>
  <r>
    <x v="3"/>
    <x v="3"/>
    <x v="1"/>
    <s v="Gary Cook"/>
    <d v="2016-01-30T00:00:00"/>
    <x v="1"/>
    <n v="9"/>
    <n v="15"/>
    <n v="16.32"/>
    <n v="146.88"/>
    <n v="11.879999999999995"/>
    <x v="4"/>
    <s v="2016"/>
    <n v="43"/>
    <x v="1"/>
    <x v="0"/>
  </r>
  <r>
    <x v="3"/>
    <x v="3"/>
    <x v="1"/>
    <s v="Mildred Moore"/>
    <d v="2016-01-30T00:00:00"/>
    <x v="1"/>
    <n v="4"/>
    <n v="15"/>
    <n v="16.32"/>
    <n v="65.28"/>
    <n v="5.2800000000000011"/>
    <x v="4"/>
    <s v="2016"/>
    <n v="42"/>
    <x v="1"/>
    <x v="0"/>
  </r>
  <r>
    <x v="0"/>
    <x v="1"/>
    <x v="0"/>
    <s v="Frank Spencer"/>
    <d v="2016-01-30T00:00:00"/>
    <x v="2"/>
    <n v="4"/>
    <n v="10"/>
    <n v="12.42"/>
    <n v="49.68"/>
    <n v="9.68"/>
    <x v="4"/>
    <s v="2016"/>
    <n v="25"/>
    <x v="1"/>
    <x v="0"/>
  </r>
  <r>
    <x v="3"/>
    <x v="3"/>
    <x v="1"/>
    <s v="Stephen Martinez"/>
    <d v="2016-01-31T00:00:00"/>
    <x v="2"/>
    <n v="7"/>
    <n v="10"/>
    <n v="12.42"/>
    <n v="86.94"/>
    <n v="16.939999999999998"/>
    <x v="4"/>
    <s v="2016"/>
    <n v="20"/>
    <x v="1"/>
    <x v="0"/>
  </r>
  <r>
    <x v="3"/>
    <x v="4"/>
    <x v="1"/>
    <s v="Rachel Harris"/>
    <d v="2016-01-31T00:00:00"/>
    <x v="2"/>
    <n v="3"/>
    <n v="10"/>
    <n v="12.42"/>
    <n v="37.26"/>
    <n v="7.259999999999998"/>
    <x v="4"/>
    <s v="2016"/>
    <n v="32"/>
    <x v="1"/>
    <x v="0"/>
  </r>
  <r>
    <x v="1"/>
    <x v="1"/>
    <x v="0"/>
    <s v="Albert Dunn"/>
    <d v="2016-01-31T00:00:00"/>
    <x v="0"/>
    <n v="8"/>
    <n v="45"/>
    <n v="53.35"/>
    <n v="426.8"/>
    <n v="66.800000000000011"/>
    <x v="4"/>
    <s v="2016"/>
    <n v="40"/>
    <x v="0"/>
    <x v="0"/>
  </r>
  <r>
    <x v="2"/>
    <x v="0"/>
    <x v="0"/>
    <s v="Raymond Collins"/>
    <d v="2016-01-31T00:00:00"/>
    <x v="1"/>
    <n v="10"/>
    <n v="15"/>
    <n v="16.32"/>
    <n v="163.19999999999999"/>
    <n v="13.199999999999989"/>
    <x v="4"/>
    <s v="2016"/>
    <n v="36"/>
    <x v="0"/>
    <x v="0"/>
  </r>
  <r>
    <x v="2"/>
    <x v="0"/>
    <x v="0"/>
    <s v="Janet Freeman"/>
    <d v="2016-01-31T00:00:00"/>
    <x v="0"/>
    <n v="10"/>
    <n v="45"/>
    <n v="53.35"/>
    <n v="533.5"/>
    <n v="83.5"/>
    <x v="4"/>
    <s v="2016"/>
    <n v="22"/>
    <x v="1"/>
    <x v="0"/>
  </r>
  <r>
    <x v="1"/>
    <x v="0"/>
    <x v="0"/>
    <s v="Kimberly Little"/>
    <d v="2016-01-31T00:00:00"/>
    <x v="1"/>
    <n v="5"/>
    <n v="15"/>
    <n v="16.32"/>
    <n v="81.599999999999994"/>
    <n v="6.5999999999999943"/>
    <x v="4"/>
    <s v="2016"/>
    <n v="25"/>
    <x v="1"/>
    <x v="0"/>
  </r>
  <r>
    <x v="1"/>
    <x v="1"/>
    <x v="0"/>
    <s v="Ronald Lopez"/>
    <d v="2016-07-01T00:00:00"/>
    <x v="2"/>
    <n v="9"/>
    <n v="10"/>
    <n v="12.42"/>
    <n v="111.78"/>
    <n v="21.78"/>
    <x v="5"/>
    <s v="2016"/>
    <n v="28"/>
    <x v="0"/>
    <x v="0"/>
  </r>
  <r>
    <x v="3"/>
    <x v="4"/>
    <x v="1"/>
    <s v="Janet Stewart"/>
    <d v="2016-07-01T00:00:00"/>
    <x v="1"/>
    <n v="8"/>
    <n v="15"/>
    <n v="16.32"/>
    <n v="130.56"/>
    <n v="10.560000000000002"/>
    <x v="5"/>
    <s v="2016"/>
    <n v="37"/>
    <x v="0"/>
    <x v="0"/>
  </r>
  <r>
    <x v="4"/>
    <x v="7"/>
    <x v="1"/>
    <s v="Donna Williams"/>
    <d v="2016-07-01T00:00:00"/>
    <x v="0"/>
    <n v="5"/>
    <n v="45"/>
    <n v="53.35"/>
    <n v="266.75"/>
    <n v="41.75"/>
    <x v="5"/>
    <s v="2016"/>
    <n v="17"/>
    <x v="1"/>
    <x v="0"/>
  </r>
  <r>
    <x v="2"/>
    <x v="2"/>
    <x v="0"/>
    <s v="Douglas Duncan"/>
    <d v="2016-07-01T00:00:00"/>
    <x v="2"/>
    <n v="2"/>
    <n v="10"/>
    <n v="12.42"/>
    <n v="24.84"/>
    <n v="4.84"/>
    <x v="5"/>
    <s v="2016"/>
    <n v="18"/>
    <x v="1"/>
    <x v="0"/>
  </r>
  <r>
    <x v="2"/>
    <x v="1"/>
    <x v="0"/>
    <s v="Denise Mitchell"/>
    <d v="2016-07-01T00:00:00"/>
    <x v="1"/>
    <n v="9"/>
    <n v="15"/>
    <n v="16.32"/>
    <n v="146.88"/>
    <n v="11.879999999999995"/>
    <x v="5"/>
    <s v="2016"/>
    <n v="33"/>
    <x v="1"/>
    <x v="0"/>
  </r>
  <r>
    <x v="0"/>
    <x v="2"/>
    <x v="0"/>
    <s v="Eugene Flores"/>
    <d v="2016-07-01T00:00:00"/>
    <x v="2"/>
    <n v="8"/>
    <n v="10"/>
    <n v="12.42"/>
    <n v="99.36"/>
    <n v="19.36"/>
    <x v="5"/>
    <s v="2016"/>
    <n v="41"/>
    <x v="0"/>
    <x v="0"/>
  </r>
  <r>
    <x v="3"/>
    <x v="4"/>
    <x v="1"/>
    <s v="Kelly Gomez"/>
    <d v="2016-07-01T00:00:00"/>
    <x v="2"/>
    <n v="8"/>
    <n v="10"/>
    <n v="12.42"/>
    <n v="99.36"/>
    <n v="19.36"/>
    <x v="5"/>
    <s v="2016"/>
    <n v="26"/>
    <x v="1"/>
    <x v="0"/>
  </r>
  <r>
    <x v="2"/>
    <x v="1"/>
    <x v="0"/>
    <s v="Edward Wells"/>
    <d v="2016-07-01T00:00:00"/>
    <x v="0"/>
    <n v="5"/>
    <n v="45"/>
    <n v="53.35"/>
    <n v="266.75"/>
    <n v="41.75"/>
    <x v="5"/>
    <s v="2016"/>
    <n v="17"/>
    <x v="0"/>
    <x v="0"/>
  </r>
  <r>
    <x v="2"/>
    <x v="6"/>
    <x v="0"/>
    <s v="Nicholas Ward"/>
    <d v="2016-07-01T00:00:00"/>
    <x v="3"/>
    <n v="8"/>
    <n v="15"/>
    <n v="17.829999999999998"/>
    <n v="142.63999999999999"/>
    <n v="22.639999999999986"/>
    <x v="5"/>
    <s v="2016"/>
    <n v="29"/>
    <x v="0"/>
    <x v="0"/>
  </r>
  <r>
    <x v="0"/>
    <x v="0"/>
    <x v="0"/>
    <s v="Alan Allen"/>
    <d v="2016-07-01T00:00:00"/>
    <x v="3"/>
    <n v="5"/>
    <n v="15"/>
    <n v="17.829999999999998"/>
    <n v="89.149999999999991"/>
    <n v="14.149999999999991"/>
    <x v="5"/>
    <s v="2016"/>
    <n v="38"/>
    <x v="0"/>
    <x v="0"/>
  </r>
  <r>
    <x v="0"/>
    <x v="0"/>
    <x v="0"/>
    <s v="Maria Johnston"/>
    <d v="2016-07-01T00:00:00"/>
    <x v="3"/>
    <n v="7"/>
    <n v="15"/>
    <n v="17.829999999999998"/>
    <n v="124.80999999999999"/>
    <n v="19.809999999999988"/>
    <x v="5"/>
    <s v="2016"/>
    <n v="26"/>
    <x v="1"/>
    <x v="0"/>
  </r>
  <r>
    <x v="4"/>
    <x v="3"/>
    <x v="1"/>
    <s v="Sharon Montgomery"/>
    <d v="2016-07-01T00:00:00"/>
    <x v="1"/>
    <n v="8"/>
    <n v="15"/>
    <n v="16.32"/>
    <n v="130.56"/>
    <n v="10.560000000000002"/>
    <x v="5"/>
    <s v="2016"/>
    <n v="18"/>
    <x v="1"/>
    <x v="0"/>
  </r>
  <r>
    <x v="3"/>
    <x v="4"/>
    <x v="1"/>
    <s v="Phillip Harrison"/>
    <d v="2016-07-02T00:00:00"/>
    <x v="3"/>
    <n v="3"/>
    <n v="15"/>
    <n v="17.829999999999998"/>
    <n v="53.489999999999995"/>
    <n v="8.4899999999999949"/>
    <x v="5"/>
    <s v="2016"/>
    <n v="27"/>
    <x v="1"/>
    <x v="0"/>
  </r>
  <r>
    <x v="3"/>
    <x v="4"/>
    <x v="1"/>
    <s v="Jean Griffin"/>
    <d v="2016-07-02T00:00:00"/>
    <x v="2"/>
    <n v="8"/>
    <n v="10"/>
    <n v="12.42"/>
    <n v="99.36"/>
    <n v="19.36"/>
    <x v="5"/>
    <s v="2016"/>
    <n v="34"/>
    <x v="1"/>
    <x v="0"/>
  </r>
  <r>
    <x v="4"/>
    <x v="5"/>
    <x v="1"/>
    <s v="Laura Gutierrez"/>
    <d v="2016-07-02T00:00:00"/>
    <x v="2"/>
    <n v="7"/>
    <n v="10"/>
    <n v="12.42"/>
    <n v="86.94"/>
    <n v="16.939999999999998"/>
    <x v="5"/>
    <s v="2016"/>
    <n v="41"/>
    <x v="1"/>
    <x v="0"/>
  </r>
  <r>
    <x v="0"/>
    <x v="1"/>
    <x v="0"/>
    <s v="Adam Russell"/>
    <d v="2016-07-02T00:00:00"/>
    <x v="0"/>
    <n v="8"/>
    <n v="45"/>
    <n v="53.35"/>
    <n v="426.8"/>
    <n v="66.800000000000011"/>
    <x v="5"/>
    <s v="2016"/>
    <n v="37"/>
    <x v="1"/>
    <x v="0"/>
  </r>
  <r>
    <x v="4"/>
    <x v="7"/>
    <x v="1"/>
    <s v="Laura Lewis"/>
    <d v="2016-07-02T00:00:00"/>
    <x v="0"/>
    <n v="7"/>
    <n v="45"/>
    <n v="53.35"/>
    <n v="373.45"/>
    <n v="58.449999999999989"/>
    <x v="5"/>
    <s v="2016"/>
    <n v="28"/>
    <x v="1"/>
    <x v="0"/>
  </r>
  <r>
    <x v="3"/>
    <x v="4"/>
    <x v="1"/>
    <s v="Ruby Taylor"/>
    <d v="2016-07-02T00:00:00"/>
    <x v="3"/>
    <n v="1"/>
    <n v="15"/>
    <n v="17.829999999999998"/>
    <n v="17.829999999999998"/>
    <n v="2.8299999999999983"/>
    <x v="5"/>
    <s v="2016"/>
    <n v="28"/>
    <x v="1"/>
    <x v="0"/>
  </r>
  <r>
    <x v="0"/>
    <x v="2"/>
    <x v="0"/>
    <s v="Howard Adams"/>
    <d v="2016-07-02T00:00:00"/>
    <x v="2"/>
    <n v="6"/>
    <n v="10"/>
    <n v="12.42"/>
    <n v="74.52"/>
    <n v="14.519999999999996"/>
    <x v="5"/>
    <s v="2016"/>
    <n v="41"/>
    <x v="0"/>
    <x v="0"/>
  </r>
  <r>
    <x v="3"/>
    <x v="5"/>
    <x v="1"/>
    <s v="Frances Parker"/>
    <d v="2016-07-02T00:00:00"/>
    <x v="1"/>
    <n v="7"/>
    <n v="15"/>
    <n v="16.32"/>
    <n v="114.24000000000001"/>
    <n v="9.2400000000000091"/>
    <x v="5"/>
    <s v="2016"/>
    <n v="19"/>
    <x v="1"/>
    <x v="0"/>
  </r>
  <r>
    <x v="0"/>
    <x v="0"/>
    <x v="0"/>
    <s v="Helen Dean"/>
    <d v="2016-07-02T00:00:00"/>
    <x v="2"/>
    <n v="4"/>
    <n v="10"/>
    <n v="12.42"/>
    <n v="49.68"/>
    <n v="9.68"/>
    <x v="5"/>
    <s v="2016"/>
    <n v="32"/>
    <x v="1"/>
    <x v="0"/>
  </r>
  <r>
    <x v="3"/>
    <x v="5"/>
    <x v="1"/>
    <s v="Tina Schmidt"/>
    <d v="2016-07-02T00:00:00"/>
    <x v="2"/>
    <n v="1"/>
    <n v="10"/>
    <n v="12.42"/>
    <n v="12.42"/>
    <n v="2.42"/>
    <x v="5"/>
    <s v="2016"/>
    <n v="45"/>
    <x v="0"/>
    <x v="0"/>
  </r>
  <r>
    <x v="1"/>
    <x v="1"/>
    <x v="0"/>
    <s v="Stephen Welch"/>
    <d v="2016-07-02T00:00:00"/>
    <x v="2"/>
    <n v="4"/>
    <n v="10"/>
    <n v="12.42"/>
    <n v="49.68"/>
    <n v="9.68"/>
    <x v="5"/>
    <s v="2016"/>
    <n v="20"/>
    <x v="0"/>
    <x v="0"/>
  </r>
  <r>
    <x v="0"/>
    <x v="0"/>
    <x v="0"/>
    <s v="Jimmy Bailey"/>
    <d v="2016-07-02T00:00:00"/>
    <x v="3"/>
    <n v="7"/>
    <n v="15"/>
    <n v="17.829999999999998"/>
    <n v="124.80999999999999"/>
    <n v="19.809999999999988"/>
    <x v="5"/>
    <s v="2016"/>
    <n v="23"/>
    <x v="1"/>
    <x v="0"/>
  </r>
  <r>
    <x v="0"/>
    <x v="0"/>
    <x v="0"/>
    <s v="Lois Castillo"/>
    <d v="2016-07-02T00:00:00"/>
    <x v="2"/>
    <n v="9"/>
    <n v="10"/>
    <n v="12.42"/>
    <n v="111.78"/>
    <n v="21.78"/>
    <x v="5"/>
    <s v="2016"/>
    <n v="23"/>
    <x v="1"/>
    <x v="0"/>
  </r>
  <r>
    <x v="0"/>
    <x v="2"/>
    <x v="0"/>
    <s v="Kathryn Fox"/>
    <d v="2016-07-02T00:00:00"/>
    <x v="3"/>
    <n v="3"/>
    <n v="15"/>
    <n v="17.829999999999998"/>
    <n v="53.489999999999995"/>
    <n v="8.4899999999999949"/>
    <x v="5"/>
    <s v="2016"/>
    <n v="44"/>
    <x v="1"/>
    <x v="0"/>
  </r>
  <r>
    <x v="0"/>
    <x v="6"/>
    <x v="0"/>
    <s v="Russell Romero"/>
    <d v="2016-07-03T00:00:00"/>
    <x v="3"/>
    <n v="2"/>
    <n v="15"/>
    <n v="17.829999999999998"/>
    <n v="35.659999999999997"/>
    <n v="5.6599999999999966"/>
    <x v="5"/>
    <s v="2016"/>
    <n v="18"/>
    <x v="0"/>
    <x v="0"/>
  </r>
  <r>
    <x v="1"/>
    <x v="0"/>
    <x v="0"/>
    <s v="Katherine Mcdonald"/>
    <d v="2016-07-03T00:00:00"/>
    <x v="2"/>
    <n v="2"/>
    <n v="10"/>
    <n v="12.42"/>
    <n v="24.84"/>
    <n v="4.84"/>
    <x v="5"/>
    <s v="2016"/>
    <n v="32"/>
    <x v="0"/>
    <x v="0"/>
  </r>
  <r>
    <x v="1"/>
    <x v="0"/>
    <x v="0"/>
    <s v="Lois Castillo"/>
    <d v="2016-07-03T00:00:00"/>
    <x v="2"/>
    <n v="4"/>
    <n v="10"/>
    <n v="12.42"/>
    <n v="49.68"/>
    <n v="9.68"/>
    <x v="5"/>
    <s v="2016"/>
    <n v="30"/>
    <x v="0"/>
    <x v="0"/>
  </r>
  <r>
    <x v="0"/>
    <x v="1"/>
    <x v="0"/>
    <s v="Randy Willis"/>
    <d v="2016-07-03T00:00:00"/>
    <x v="0"/>
    <n v="10"/>
    <n v="45"/>
    <n v="53.35"/>
    <n v="533.5"/>
    <n v="83.5"/>
    <x v="5"/>
    <s v="2016"/>
    <n v="21"/>
    <x v="0"/>
    <x v="0"/>
  </r>
  <r>
    <x v="0"/>
    <x v="0"/>
    <x v="0"/>
    <s v="Robert Hayes"/>
    <d v="2016-07-03T00:00:00"/>
    <x v="2"/>
    <n v="6"/>
    <n v="10"/>
    <n v="12.42"/>
    <n v="74.52"/>
    <n v="14.519999999999996"/>
    <x v="5"/>
    <s v="2016"/>
    <n v="35"/>
    <x v="0"/>
    <x v="0"/>
  </r>
  <r>
    <x v="3"/>
    <x v="5"/>
    <x v="1"/>
    <s v="Norma West"/>
    <d v="2016-07-03T00:00:00"/>
    <x v="2"/>
    <n v="8"/>
    <n v="10"/>
    <n v="12.42"/>
    <n v="99.36"/>
    <n v="19.36"/>
    <x v="5"/>
    <s v="2016"/>
    <n v="34"/>
    <x v="0"/>
    <x v="0"/>
  </r>
  <r>
    <x v="4"/>
    <x v="3"/>
    <x v="1"/>
    <s v="Annie Hughes"/>
    <d v="2016-07-03T00:00:00"/>
    <x v="3"/>
    <n v="7"/>
    <n v="15"/>
    <n v="17.829999999999998"/>
    <n v="124.80999999999999"/>
    <n v="19.809999999999988"/>
    <x v="5"/>
    <s v="2016"/>
    <n v="35"/>
    <x v="0"/>
    <x v="0"/>
  </r>
  <r>
    <x v="1"/>
    <x v="2"/>
    <x v="0"/>
    <s v="Ryan Alvarez"/>
    <d v="2016-07-03T00:00:00"/>
    <x v="1"/>
    <n v="1"/>
    <n v="15"/>
    <n v="16.32"/>
    <n v="16.32"/>
    <n v="1.3200000000000003"/>
    <x v="5"/>
    <s v="2016"/>
    <n v="38"/>
    <x v="0"/>
    <x v="0"/>
  </r>
  <r>
    <x v="3"/>
    <x v="4"/>
    <x v="1"/>
    <s v="Edward Taylor"/>
    <d v="2016-07-03T00:00:00"/>
    <x v="0"/>
    <n v="10"/>
    <n v="45"/>
    <n v="53.35"/>
    <n v="533.5"/>
    <n v="83.5"/>
    <x v="5"/>
    <s v="2016"/>
    <n v="20"/>
    <x v="1"/>
    <x v="0"/>
  </r>
  <r>
    <x v="2"/>
    <x v="2"/>
    <x v="0"/>
    <s v="Phillip Johnston"/>
    <d v="2016-07-03T00:00:00"/>
    <x v="0"/>
    <n v="5"/>
    <n v="45"/>
    <n v="53.35"/>
    <n v="266.75"/>
    <n v="41.75"/>
    <x v="5"/>
    <s v="2016"/>
    <n v="35"/>
    <x v="1"/>
    <x v="0"/>
  </r>
  <r>
    <x v="0"/>
    <x v="2"/>
    <x v="0"/>
    <s v="Raymond Young"/>
    <d v="2016-07-03T00:00:00"/>
    <x v="2"/>
    <n v="2"/>
    <n v="10"/>
    <n v="12.42"/>
    <n v="24.84"/>
    <n v="4.84"/>
    <x v="5"/>
    <s v="2016"/>
    <n v="24"/>
    <x v="1"/>
    <x v="0"/>
  </r>
  <r>
    <x v="3"/>
    <x v="3"/>
    <x v="1"/>
    <s v="Jerry Davis"/>
    <d v="2016-07-03T00:00:00"/>
    <x v="1"/>
    <n v="7"/>
    <n v="15"/>
    <n v="16.32"/>
    <n v="114.24000000000001"/>
    <n v="9.2400000000000091"/>
    <x v="5"/>
    <s v="2016"/>
    <n v="39"/>
    <x v="1"/>
    <x v="0"/>
  </r>
  <r>
    <x v="0"/>
    <x v="2"/>
    <x v="0"/>
    <s v="Carl Ford"/>
    <d v="2016-07-03T00:00:00"/>
    <x v="3"/>
    <n v="7"/>
    <n v="15"/>
    <n v="17.829999999999998"/>
    <n v="124.80999999999999"/>
    <n v="19.809999999999988"/>
    <x v="5"/>
    <s v="2016"/>
    <n v="18"/>
    <x v="0"/>
    <x v="0"/>
  </r>
  <r>
    <x v="4"/>
    <x v="4"/>
    <x v="1"/>
    <s v="Michael Cruz"/>
    <d v="2016-07-03T00:00:00"/>
    <x v="1"/>
    <n v="4"/>
    <n v="15"/>
    <n v="16.32"/>
    <n v="65.28"/>
    <n v="5.2800000000000011"/>
    <x v="5"/>
    <s v="2016"/>
    <n v="28"/>
    <x v="0"/>
    <x v="0"/>
  </r>
  <r>
    <x v="2"/>
    <x v="2"/>
    <x v="0"/>
    <s v="Eugene Schmidt"/>
    <d v="2016-07-03T00:00:00"/>
    <x v="2"/>
    <n v="7"/>
    <n v="10"/>
    <n v="12.42"/>
    <n v="86.94"/>
    <n v="16.939999999999998"/>
    <x v="5"/>
    <s v="2016"/>
    <n v="24"/>
    <x v="1"/>
    <x v="0"/>
  </r>
  <r>
    <x v="0"/>
    <x v="2"/>
    <x v="0"/>
    <s v="Andrew Howard"/>
    <d v="2016-07-04T00:00:00"/>
    <x v="2"/>
    <n v="3"/>
    <n v="10"/>
    <n v="12.42"/>
    <n v="37.26"/>
    <n v="7.259999999999998"/>
    <x v="5"/>
    <s v="2016"/>
    <n v="24"/>
    <x v="1"/>
    <x v="0"/>
  </r>
  <r>
    <x v="0"/>
    <x v="2"/>
    <x v="0"/>
    <s v="Deborah Wells"/>
    <d v="2016-07-04T00:00:00"/>
    <x v="0"/>
    <n v="2"/>
    <n v="45"/>
    <n v="53.35"/>
    <n v="106.7"/>
    <n v="16.700000000000003"/>
    <x v="5"/>
    <s v="2016"/>
    <n v="26"/>
    <x v="1"/>
    <x v="0"/>
  </r>
  <r>
    <x v="0"/>
    <x v="2"/>
    <x v="0"/>
    <s v="Charles Ray"/>
    <d v="2016-07-04T00:00:00"/>
    <x v="3"/>
    <n v="2"/>
    <n v="15"/>
    <n v="17.829999999999998"/>
    <n v="35.659999999999997"/>
    <n v="5.6599999999999966"/>
    <x v="5"/>
    <s v="2016"/>
    <n v="20"/>
    <x v="0"/>
    <x v="0"/>
  </r>
  <r>
    <x v="0"/>
    <x v="1"/>
    <x v="0"/>
    <s v="Laura Wells"/>
    <d v="2016-07-04T00:00:00"/>
    <x v="1"/>
    <n v="6"/>
    <n v="15"/>
    <n v="16.32"/>
    <n v="97.92"/>
    <n v="7.9200000000000017"/>
    <x v="5"/>
    <s v="2016"/>
    <n v="39"/>
    <x v="0"/>
    <x v="0"/>
  </r>
  <r>
    <x v="0"/>
    <x v="0"/>
    <x v="0"/>
    <s v="Jane Sims"/>
    <d v="2016-07-04T00:00:00"/>
    <x v="0"/>
    <n v="5"/>
    <n v="45"/>
    <n v="53.35"/>
    <n v="266.75"/>
    <n v="41.75"/>
    <x v="5"/>
    <s v="2016"/>
    <n v="33"/>
    <x v="0"/>
    <x v="0"/>
  </r>
  <r>
    <x v="0"/>
    <x v="0"/>
    <x v="0"/>
    <s v="Denise Perez"/>
    <d v="2016-07-04T00:00:00"/>
    <x v="2"/>
    <n v="1"/>
    <n v="10"/>
    <n v="12.42"/>
    <n v="12.42"/>
    <n v="2.42"/>
    <x v="5"/>
    <s v="2016"/>
    <n v="43"/>
    <x v="0"/>
    <x v="0"/>
  </r>
  <r>
    <x v="0"/>
    <x v="0"/>
    <x v="0"/>
    <s v="Anthony Berry"/>
    <d v="2016-07-04T00:00:00"/>
    <x v="3"/>
    <n v="9"/>
    <n v="15"/>
    <n v="17.829999999999998"/>
    <n v="160.46999999999997"/>
    <n v="25.46999999999997"/>
    <x v="5"/>
    <s v="2016"/>
    <n v="40"/>
    <x v="1"/>
    <x v="0"/>
  </r>
  <r>
    <x v="2"/>
    <x v="0"/>
    <x v="0"/>
    <s v="Eric Stanley"/>
    <d v="2016-07-04T00:00:00"/>
    <x v="2"/>
    <n v="9"/>
    <n v="10"/>
    <n v="12.42"/>
    <n v="111.78"/>
    <n v="21.78"/>
    <x v="5"/>
    <s v="2016"/>
    <n v="43"/>
    <x v="0"/>
    <x v="0"/>
  </r>
  <r>
    <x v="3"/>
    <x v="3"/>
    <x v="1"/>
    <s v="George Hill"/>
    <d v="2016-07-04T00:00:00"/>
    <x v="2"/>
    <n v="2"/>
    <n v="10"/>
    <n v="12.42"/>
    <n v="24.84"/>
    <n v="4.84"/>
    <x v="5"/>
    <s v="2016"/>
    <n v="36"/>
    <x v="0"/>
    <x v="0"/>
  </r>
  <r>
    <x v="3"/>
    <x v="3"/>
    <x v="1"/>
    <s v="Philip Rodriguez"/>
    <d v="2016-07-04T00:00:00"/>
    <x v="3"/>
    <n v="5"/>
    <n v="15"/>
    <n v="17.829999999999998"/>
    <n v="89.149999999999991"/>
    <n v="14.149999999999991"/>
    <x v="5"/>
    <s v="2016"/>
    <n v="22"/>
    <x v="1"/>
    <x v="0"/>
  </r>
  <r>
    <x v="1"/>
    <x v="0"/>
    <x v="0"/>
    <s v="Louise Frazier"/>
    <d v="2016-07-04T00:00:00"/>
    <x v="0"/>
    <n v="5"/>
    <n v="45"/>
    <n v="53.35"/>
    <n v="266.75"/>
    <n v="41.75"/>
    <x v="5"/>
    <s v="2016"/>
    <n v="19"/>
    <x v="1"/>
    <x v="0"/>
  </r>
  <r>
    <x v="3"/>
    <x v="5"/>
    <x v="1"/>
    <s v="Willie Oliver"/>
    <d v="2016-07-04T00:00:00"/>
    <x v="3"/>
    <n v="7"/>
    <n v="15"/>
    <n v="17.829999999999998"/>
    <n v="124.80999999999999"/>
    <n v="19.809999999999988"/>
    <x v="5"/>
    <s v="2016"/>
    <n v="23"/>
    <x v="0"/>
    <x v="0"/>
  </r>
  <r>
    <x v="4"/>
    <x v="3"/>
    <x v="1"/>
    <s v="Arthur James"/>
    <d v="2016-07-04T00:00:00"/>
    <x v="3"/>
    <n v="8"/>
    <n v="15"/>
    <n v="17.829999999999998"/>
    <n v="142.63999999999999"/>
    <n v="22.639999999999986"/>
    <x v="5"/>
    <s v="2016"/>
    <n v="25"/>
    <x v="0"/>
    <x v="0"/>
  </r>
  <r>
    <x v="3"/>
    <x v="3"/>
    <x v="1"/>
    <s v="Judy Sanchez"/>
    <d v="2016-07-04T00:00:00"/>
    <x v="3"/>
    <n v="1"/>
    <n v="15"/>
    <n v="17.829999999999998"/>
    <n v="17.829999999999998"/>
    <n v="2.8299999999999983"/>
    <x v="5"/>
    <s v="2016"/>
    <n v="36"/>
    <x v="1"/>
    <x v="0"/>
  </r>
  <r>
    <x v="2"/>
    <x v="0"/>
    <x v="0"/>
    <s v="Albert Miller"/>
    <d v="2016-07-04T00:00:00"/>
    <x v="0"/>
    <n v="4"/>
    <n v="45"/>
    <n v="53.35"/>
    <n v="213.4"/>
    <n v="33.400000000000006"/>
    <x v="5"/>
    <s v="2016"/>
    <n v="27"/>
    <x v="1"/>
    <x v="0"/>
  </r>
  <r>
    <x v="0"/>
    <x v="2"/>
    <x v="0"/>
    <s v="Harold Schmidt"/>
    <d v="2016-07-04T00:00:00"/>
    <x v="2"/>
    <n v="5"/>
    <n v="10"/>
    <n v="12.42"/>
    <n v="62.1"/>
    <n v="12.100000000000001"/>
    <x v="5"/>
    <s v="2016"/>
    <n v="21"/>
    <x v="1"/>
    <x v="0"/>
  </r>
  <r>
    <x v="3"/>
    <x v="4"/>
    <x v="1"/>
    <s v="Jeremy Diaz"/>
    <d v="2016-07-04T00:00:00"/>
    <x v="1"/>
    <n v="10"/>
    <n v="15"/>
    <n v="16.32"/>
    <n v="163.19999999999999"/>
    <n v="13.199999999999989"/>
    <x v="5"/>
    <s v="2016"/>
    <n v="37"/>
    <x v="1"/>
    <x v="0"/>
  </r>
  <r>
    <x v="3"/>
    <x v="5"/>
    <x v="1"/>
    <s v="Gerald Mcdonald"/>
    <d v="2016-07-05T00:00:00"/>
    <x v="2"/>
    <n v="9"/>
    <n v="10"/>
    <n v="12.42"/>
    <n v="111.78"/>
    <n v="21.78"/>
    <x v="5"/>
    <s v="2016"/>
    <n v="39"/>
    <x v="1"/>
    <x v="0"/>
  </r>
  <r>
    <x v="0"/>
    <x v="6"/>
    <x v="0"/>
    <s v="Sara Hawkins"/>
    <d v="2016-07-05T00:00:00"/>
    <x v="1"/>
    <n v="10"/>
    <n v="15"/>
    <n v="16.32"/>
    <n v="163.19999999999999"/>
    <n v="13.199999999999989"/>
    <x v="5"/>
    <s v="2016"/>
    <n v="20"/>
    <x v="1"/>
    <x v="0"/>
  </r>
  <r>
    <x v="2"/>
    <x v="0"/>
    <x v="0"/>
    <s v="Judith Woods"/>
    <d v="2016-07-05T00:00:00"/>
    <x v="3"/>
    <n v="3"/>
    <n v="15"/>
    <n v="17.829999999999998"/>
    <n v="53.489999999999995"/>
    <n v="8.4899999999999949"/>
    <x v="5"/>
    <s v="2016"/>
    <n v="29"/>
    <x v="1"/>
    <x v="0"/>
  </r>
  <r>
    <x v="2"/>
    <x v="1"/>
    <x v="0"/>
    <s v="Brian Ryan"/>
    <d v="2016-07-05T00:00:00"/>
    <x v="2"/>
    <n v="3"/>
    <n v="10"/>
    <n v="12.42"/>
    <n v="37.26"/>
    <n v="7.259999999999998"/>
    <x v="5"/>
    <s v="2016"/>
    <n v="40"/>
    <x v="1"/>
    <x v="0"/>
  </r>
  <r>
    <x v="3"/>
    <x v="5"/>
    <x v="1"/>
    <s v="Andrew Adams"/>
    <d v="2016-07-05T00:00:00"/>
    <x v="3"/>
    <n v="6"/>
    <n v="15"/>
    <n v="17.829999999999998"/>
    <n v="106.97999999999999"/>
    <n v="16.97999999999999"/>
    <x v="5"/>
    <s v="2016"/>
    <n v="35"/>
    <x v="1"/>
    <x v="0"/>
  </r>
  <r>
    <x v="4"/>
    <x v="3"/>
    <x v="1"/>
    <s v="George Hill"/>
    <d v="2016-07-05T00:00:00"/>
    <x v="2"/>
    <n v="9"/>
    <n v="10"/>
    <n v="12.42"/>
    <n v="111.78"/>
    <n v="21.78"/>
    <x v="5"/>
    <s v="2016"/>
    <n v="45"/>
    <x v="1"/>
    <x v="0"/>
  </r>
  <r>
    <x v="0"/>
    <x v="1"/>
    <x v="0"/>
    <s v="Kimberly Coleman"/>
    <d v="2016-07-05T00:00:00"/>
    <x v="2"/>
    <n v="8"/>
    <n v="10"/>
    <n v="12.42"/>
    <n v="99.36"/>
    <n v="19.36"/>
    <x v="5"/>
    <s v="2016"/>
    <n v="45"/>
    <x v="1"/>
    <x v="0"/>
  </r>
  <r>
    <x v="0"/>
    <x v="0"/>
    <x v="0"/>
    <s v="Mark Alexander"/>
    <d v="2016-07-05T00:00:00"/>
    <x v="1"/>
    <n v="3"/>
    <n v="15"/>
    <n v="16.32"/>
    <n v="48.96"/>
    <n v="3.9600000000000009"/>
    <x v="5"/>
    <s v="2016"/>
    <n v="35"/>
    <x v="1"/>
    <x v="0"/>
  </r>
  <r>
    <x v="3"/>
    <x v="4"/>
    <x v="1"/>
    <s v="Michelle Phillips"/>
    <d v="2016-07-05T00:00:00"/>
    <x v="2"/>
    <n v="8"/>
    <n v="10"/>
    <n v="12.42"/>
    <n v="99.36"/>
    <n v="19.36"/>
    <x v="5"/>
    <s v="2016"/>
    <n v="26"/>
    <x v="1"/>
    <x v="0"/>
  </r>
  <r>
    <x v="0"/>
    <x v="2"/>
    <x v="0"/>
    <s v="Theresa Ellis"/>
    <d v="2016-07-05T00:00:00"/>
    <x v="3"/>
    <n v="4"/>
    <n v="15"/>
    <n v="17.829999999999998"/>
    <n v="71.319999999999993"/>
    <n v="11.319999999999993"/>
    <x v="5"/>
    <s v="2016"/>
    <n v="22"/>
    <x v="1"/>
    <x v="0"/>
  </r>
  <r>
    <x v="0"/>
    <x v="6"/>
    <x v="0"/>
    <s v="Maria Long"/>
    <d v="2016-07-05T00:00:00"/>
    <x v="0"/>
    <n v="3"/>
    <n v="45"/>
    <n v="53.35"/>
    <n v="160.05000000000001"/>
    <n v="25.050000000000011"/>
    <x v="5"/>
    <s v="2016"/>
    <n v="41"/>
    <x v="1"/>
    <x v="0"/>
  </r>
  <r>
    <x v="0"/>
    <x v="0"/>
    <x v="0"/>
    <s v="Linda Rose"/>
    <d v="2016-07-05T00:00:00"/>
    <x v="2"/>
    <n v="5"/>
    <n v="10"/>
    <n v="12.42"/>
    <n v="62.1"/>
    <n v="12.100000000000001"/>
    <x v="5"/>
    <s v="2016"/>
    <n v="20"/>
    <x v="1"/>
    <x v="0"/>
  </r>
  <r>
    <x v="0"/>
    <x v="0"/>
    <x v="0"/>
    <s v="Heather Andrews"/>
    <d v="2016-07-05T00:00:00"/>
    <x v="0"/>
    <n v="2"/>
    <n v="45"/>
    <n v="53.35"/>
    <n v="106.7"/>
    <n v="16.700000000000003"/>
    <x v="5"/>
    <s v="2016"/>
    <n v="37"/>
    <x v="0"/>
    <x v="0"/>
  </r>
  <r>
    <x v="1"/>
    <x v="0"/>
    <x v="0"/>
    <s v="Janice Jackson"/>
    <d v="2016-07-05T00:00:00"/>
    <x v="3"/>
    <n v="3"/>
    <n v="15"/>
    <n v="17.829999999999998"/>
    <n v="53.489999999999995"/>
    <n v="8.4899999999999949"/>
    <x v="5"/>
    <s v="2016"/>
    <n v="21"/>
    <x v="0"/>
    <x v="0"/>
  </r>
  <r>
    <x v="3"/>
    <x v="4"/>
    <x v="1"/>
    <s v="Martha Harper"/>
    <d v="2016-07-05T00:00:00"/>
    <x v="2"/>
    <n v="10"/>
    <n v="10"/>
    <n v="12.42"/>
    <n v="124.2"/>
    <n v="24.200000000000003"/>
    <x v="5"/>
    <s v="2016"/>
    <n v="39"/>
    <x v="1"/>
    <x v="0"/>
  </r>
  <r>
    <x v="2"/>
    <x v="0"/>
    <x v="0"/>
    <s v="Todd Holmes"/>
    <d v="2016-07-05T00:00:00"/>
    <x v="0"/>
    <n v="10"/>
    <n v="45"/>
    <n v="53.35"/>
    <n v="533.5"/>
    <n v="83.5"/>
    <x v="5"/>
    <s v="2016"/>
    <n v="23"/>
    <x v="1"/>
    <x v="0"/>
  </r>
  <r>
    <x v="3"/>
    <x v="3"/>
    <x v="1"/>
    <s v="Jerry Collins"/>
    <d v="2016-07-05T00:00:00"/>
    <x v="1"/>
    <n v="4"/>
    <n v="15"/>
    <n v="16.32"/>
    <n v="65.28"/>
    <n v="5.2800000000000011"/>
    <x v="5"/>
    <s v="2016"/>
    <n v="20"/>
    <x v="1"/>
    <x v="0"/>
  </r>
  <r>
    <x v="0"/>
    <x v="0"/>
    <x v="0"/>
    <s v="Judith Warren"/>
    <d v="2016-07-05T00:00:00"/>
    <x v="2"/>
    <n v="5"/>
    <n v="10"/>
    <n v="12.42"/>
    <n v="62.1"/>
    <n v="12.100000000000001"/>
    <x v="5"/>
    <s v="2016"/>
    <n v="22"/>
    <x v="1"/>
    <x v="0"/>
  </r>
  <r>
    <x v="0"/>
    <x v="0"/>
    <x v="0"/>
    <s v="Jennifer Black"/>
    <d v="2016-07-06T00:00:00"/>
    <x v="2"/>
    <n v="3"/>
    <n v="10"/>
    <n v="12.42"/>
    <n v="37.26"/>
    <n v="7.259999999999998"/>
    <x v="5"/>
    <s v="2016"/>
    <n v="30"/>
    <x v="0"/>
    <x v="0"/>
  </r>
  <r>
    <x v="1"/>
    <x v="0"/>
    <x v="0"/>
    <s v="Harold Daniels"/>
    <d v="2016-07-06T00:00:00"/>
    <x v="0"/>
    <n v="10"/>
    <n v="45"/>
    <n v="53.35"/>
    <n v="533.5"/>
    <n v="83.5"/>
    <x v="5"/>
    <s v="2016"/>
    <n v="27"/>
    <x v="0"/>
    <x v="0"/>
  </r>
  <r>
    <x v="3"/>
    <x v="5"/>
    <x v="1"/>
    <s v="Walter Reed"/>
    <d v="2016-07-06T00:00:00"/>
    <x v="1"/>
    <n v="6"/>
    <n v="15"/>
    <n v="16.32"/>
    <n v="97.92"/>
    <n v="7.9200000000000017"/>
    <x v="5"/>
    <s v="2016"/>
    <n v="42"/>
    <x v="1"/>
    <x v="0"/>
  </r>
  <r>
    <x v="0"/>
    <x v="0"/>
    <x v="0"/>
    <s v="Todd Holmes"/>
    <d v="2016-07-06T00:00:00"/>
    <x v="2"/>
    <n v="3"/>
    <n v="10"/>
    <n v="12.42"/>
    <n v="37.26"/>
    <n v="7.259999999999998"/>
    <x v="5"/>
    <s v="2016"/>
    <n v="41"/>
    <x v="1"/>
    <x v="0"/>
  </r>
  <r>
    <x v="2"/>
    <x v="0"/>
    <x v="0"/>
    <s v="Teresa Thomas"/>
    <d v="2016-07-06T00:00:00"/>
    <x v="1"/>
    <n v="8"/>
    <n v="15"/>
    <n v="16.32"/>
    <n v="130.56"/>
    <n v="10.560000000000002"/>
    <x v="5"/>
    <s v="2016"/>
    <n v="20"/>
    <x v="1"/>
    <x v="0"/>
  </r>
  <r>
    <x v="3"/>
    <x v="5"/>
    <x v="1"/>
    <s v="Jacqueline Little"/>
    <d v="2016-07-06T00:00:00"/>
    <x v="2"/>
    <n v="6"/>
    <n v="10"/>
    <n v="12.42"/>
    <n v="74.52"/>
    <n v="14.519999999999996"/>
    <x v="5"/>
    <s v="2016"/>
    <n v="28"/>
    <x v="1"/>
    <x v="0"/>
  </r>
  <r>
    <x v="4"/>
    <x v="4"/>
    <x v="1"/>
    <s v="Jeremy Diaz"/>
    <d v="2016-07-06T00:00:00"/>
    <x v="2"/>
    <n v="8"/>
    <n v="10"/>
    <n v="12.42"/>
    <n v="99.36"/>
    <n v="19.36"/>
    <x v="5"/>
    <s v="2016"/>
    <n v="17"/>
    <x v="0"/>
    <x v="0"/>
  </r>
  <r>
    <x v="0"/>
    <x v="0"/>
    <x v="0"/>
    <s v="Linda Rose"/>
    <d v="2016-07-06T00:00:00"/>
    <x v="1"/>
    <n v="3"/>
    <n v="15"/>
    <n v="16.32"/>
    <n v="48.96"/>
    <n v="3.9600000000000009"/>
    <x v="5"/>
    <s v="2016"/>
    <n v="24"/>
    <x v="1"/>
    <x v="0"/>
  </r>
  <r>
    <x v="4"/>
    <x v="4"/>
    <x v="1"/>
    <s v="Billy Scott"/>
    <d v="2016-07-06T00:00:00"/>
    <x v="3"/>
    <n v="9"/>
    <n v="15"/>
    <n v="17.829999999999998"/>
    <n v="160.46999999999997"/>
    <n v="25.46999999999997"/>
    <x v="5"/>
    <s v="2016"/>
    <n v="20"/>
    <x v="1"/>
    <x v="0"/>
  </r>
  <r>
    <x v="2"/>
    <x v="0"/>
    <x v="0"/>
    <s v="Wayne Lawson"/>
    <d v="2016-07-07T00:00:00"/>
    <x v="0"/>
    <n v="2"/>
    <n v="45"/>
    <n v="53.35"/>
    <n v="106.7"/>
    <n v="16.700000000000003"/>
    <x v="5"/>
    <s v="2016"/>
    <n v="18"/>
    <x v="0"/>
    <x v="0"/>
  </r>
  <r>
    <x v="3"/>
    <x v="5"/>
    <x v="1"/>
    <s v="Joshua Baker"/>
    <d v="2016-07-07T00:00:00"/>
    <x v="2"/>
    <n v="2"/>
    <n v="10"/>
    <n v="12.42"/>
    <n v="24.84"/>
    <n v="4.84"/>
    <x v="5"/>
    <s v="2016"/>
    <n v="24"/>
    <x v="0"/>
    <x v="0"/>
  </r>
  <r>
    <x v="0"/>
    <x v="1"/>
    <x v="0"/>
    <s v="Keith Berry"/>
    <d v="2016-07-07T00:00:00"/>
    <x v="0"/>
    <n v="1"/>
    <n v="45"/>
    <n v="53.35"/>
    <n v="53.35"/>
    <n v="8.3500000000000014"/>
    <x v="5"/>
    <s v="2016"/>
    <n v="21"/>
    <x v="1"/>
    <x v="0"/>
  </r>
  <r>
    <x v="3"/>
    <x v="4"/>
    <x v="1"/>
    <s v="Gloria Oliver"/>
    <d v="2016-07-07T00:00:00"/>
    <x v="3"/>
    <n v="6"/>
    <n v="15"/>
    <n v="17.829999999999998"/>
    <n v="106.97999999999999"/>
    <n v="16.97999999999999"/>
    <x v="5"/>
    <s v="2016"/>
    <n v="30"/>
    <x v="1"/>
    <x v="0"/>
  </r>
  <r>
    <x v="3"/>
    <x v="3"/>
    <x v="1"/>
    <s v="Jason Berry"/>
    <d v="2016-07-07T00:00:00"/>
    <x v="0"/>
    <n v="7"/>
    <n v="45"/>
    <n v="53.35"/>
    <n v="373.45"/>
    <n v="58.449999999999989"/>
    <x v="5"/>
    <s v="2016"/>
    <n v="23"/>
    <x v="0"/>
    <x v="0"/>
  </r>
  <r>
    <x v="3"/>
    <x v="5"/>
    <x v="1"/>
    <s v="Norma West"/>
    <d v="2016-07-07T00:00:00"/>
    <x v="0"/>
    <n v="9"/>
    <n v="45"/>
    <n v="53.35"/>
    <n v="480.15000000000003"/>
    <n v="75.150000000000034"/>
    <x v="5"/>
    <s v="2016"/>
    <n v="45"/>
    <x v="0"/>
    <x v="0"/>
  </r>
  <r>
    <x v="3"/>
    <x v="3"/>
    <x v="1"/>
    <s v="Susan Jacobs"/>
    <d v="2016-07-07T00:00:00"/>
    <x v="2"/>
    <n v="8"/>
    <n v="10"/>
    <n v="12.42"/>
    <n v="99.36"/>
    <n v="19.36"/>
    <x v="5"/>
    <s v="2016"/>
    <n v="35"/>
    <x v="1"/>
    <x v="0"/>
  </r>
  <r>
    <x v="4"/>
    <x v="5"/>
    <x v="1"/>
    <s v="Kenneth James"/>
    <d v="2016-07-07T00:00:00"/>
    <x v="0"/>
    <n v="8"/>
    <n v="45"/>
    <n v="53.35"/>
    <n v="426.8"/>
    <n v="66.800000000000011"/>
    <x v="5"/>
    <s v="2016"/>
    <n v="28"/>
    <x v="0"/>
    <x v="0"/>
  </r>
  <r>
    <x v="2"/>
    <x v="0"/>
    <x v="0"/>
    <s v="Heather Andrews"/>
    <d v="2016-07-07T00:00:00"/>
    <x v="1"/>
    <n v="7"/>
    <n v="15"/>
    <n v="16.32"/>
    <n v="114.24000000000001"/>
    <n v="9.2400000000000091"/>
    <x v="5"/>
    <s v="2016"/>
    <n v="17"/>
    <x v="1"/>
    <x v="0"/>
  </r>
  <r>
    <x v="2"/>
    <x v="1"/>
    <x v="0"/>
    <s v="Eric Ellis"/>
    <d v="2016-07-07T00:00:00"/>
    <x v="2"/>
    <n v="7"/>
    <n v="10"/>
    <n v="12.42"/>
    <n v="86.94"/>
    <n v="16.939999999999998"/>
    <x v="5"/>
    <s v="2016"/>
    <n v="21"/>
    <x v="1"/>
    <x v="0"/>
  </r>
  <r>
    <x v="4"/>
    <x v="4"/>
    <x v="1"/>
    <s v="Marilyn Franklin"/>
    <d v="2016-07-07T00:00:00"/>
    <x v="1"/>
    <n v="7"/>
    <n v="15"/>
    <n v="16.32"/>
    <n v="114.24000000000001"/>
    <n v="9.2400000000000091"/>
    <x v="5"/>
    <s v="2016"/>
    <n v="34"/>
    <x v="0"/>
    <x v="0"/>
  </r>
  <r>
    <x v="0"/>
    <x v="0"/>
    <x v="0"/>
    <s v="Christopher Oliver"/>
    <d v="2016-07-07T00:00:00"/>
    <x v="0"/>
    <n v="10"/>
    <n v="45"/>
    <n v="53.35"/>
    <n v="533.5"/>
    <n v="83.5"/>
    <x v="5"/>
    <s v="2016"/>
    <n v="21"/>
    <x v="1"/>
    <x v="0"/>
  </r>
  <r>
    <x v="4"/>
    <x v="4"/>
    <x v="1"/>
    <s v="Catherine Cooper"/>
    <d v="2016-07-07T00:00:00"/>
    <x v="0"/>
    <n v="10"/>
    <n v="45"/>
    <n v="53.35"/>
    <n v="533.5"/>
    <n v="83.5"/>
    <x v="5"/>
    <s v="2016"/>
    <n v="37"/>
    <x v="1"/>
    <x v="0"/>
  </r>
  <r>
    <x v="3"/>
    <x v="4"/>
    <x v="1"/>
    <s v="Sharon Wagner"/>
    <d v="2016-07-07T00:00:00"/>
    <x v="1"/>
    <n v="1"/>
    <n v="15"/>
    <n v="16.32"/>
    <n v="16.32"/>
    <n v="1.3200000000000003"/>
    <x v="5"/>
    <s v="2016"/>
    <n v="17"/>
    <x v="1"/>
    <x v="0"/>
  </r>
  <r>
    <x v="0"/>
    <x v="6"/>
    <x v="0"/>
    <s v="William Collins"/>
    <d v="2016-07-07T00:00:00"/>
    <x v="2"/>
    <n v="3"/>
    <n v="10"/>
    <n v="12.42"/>
    <n v="37.26"/>
    <n v="7.259999999999998"/>
    <x v="5"/>
    <s v="2016"/>
    <n v="39"/>
    <x v="0"/>
    <x v="0"/>
  </r>
  <r>
    <x v="3"/>
    <x v="4"/>
    <x v="1"/>
    <s v="Clarence Bishop"/>
    <d v="2016-07-07T00:00:00"/>
    <x v="0"/>
    <n v="6"/>
    <n v="45"/>
    <n v="53.35"/>
    <n v="320.10000000000002"/>
    <n v="50.100000000000023"/>
    <x v="5"/>
    <s v="2016"/>
    <n v="44"/>
    <x v="1"/>
    <x v="0"/>
  </r>
  <r>
    <x v="3"/>
    <x v="4"/>
    <x v="1"/>
    <s v="Janet Stewart"/>
    <d v="2016-07-07T00:00:00"/>
    <x v="2"/>
    <n v="5"/>
    <n v="10"/>
    <n v="12.42"/>
    <n v="62.1"/>
    <n v="12.100000000000001"/>
    <x v="5"/>
    <s v="2016"/>
    <n v="26"/>
    <x v="1"/>
    <x v="0"/>
  </r>
  <r>
    <x v="2"/>
    <x v="2"/>
    <x v="0"/>
    <s v="Roger Gomez"/>
    <d v="2016-07-07T00:00:00"/>
    <x v="3"/>
    <n v="10"/>
    <n v="15"/>
    <n v="17.829999999999998"/>
    <n v="178.29999999999998"/>
    <n v="28.299999999999983"/>
    <x v="5"/>
    <s v="2016"/>
    <n v="19"/>
    <x v="0"/>
    <x v="0"/>
  </r>
  <r>
    <x v="0"/>
    <x v="1"/>
    <x v="0"/>
    <s v="Donna Bryant"/>
    <d v="2016-07-07T00:00:00"/>
    <x v="2"/>
    <n v="2"/>
    <n v="10"/>
    <n v="12.42"/>
    <n v="24.84"/>
    <n v="4.84"/>
    <x v="5"/>
    <s v="2016"/>
    <n v="42"/>
    <x v="1"/>
    <x v="0"/>
  </r>
  <r>
    <x v="0"/>
    <x v="2"/>
    <x v="0"/>
    <s v="Bruce Cruz"/>
    <d v="2016-07-07T00:00:00"/>
    <x v="0"/>
    <n v="4"/>
    <n v="45"/>
    <n v="53.35"/>
    <n v="213.4"/>
    <n v="33.400000000000006"/>
    <x v="5"/>
    <s v="2016"/>
    <n v="21"/>
    <x v="1"/>
    <x v="0"/>
  </r>
  <r>
    <x v="0"/>
    <x v="1"/>
    <x v="0"/>
    <s v="Judith Gray"/>
    <d v="2016-07-07T00:00:00"/>
    <x v="3"/>
    <n v="2"/>
    <n v="15"/>
    <n v="17.829999999999998"/>
    <n v="35.659999999999997"/>
    <n v="5.6599999999999966"/>
    <x v="5"/>
    <s v="2016"/>
    <n v="39"/>
    <x v="0"/>
    <x v="0"/>
  </r>
  <r>
    <x v="1"/>
    <x v="1"/>
    <x v="0"/>
    <s v="Denise Mitchell"/>
    <d v="2016-07-07T00:00:00"/>
    <x v="2"/>
    <n v="8"/>
    <n v="10"/>
    <n v="12.42"/>
    <n v="99.36"/>
    <n v="19.36"/>
    <x v="5"/>
    <s v="2016"/>
    <n v="42"/>
    <x v="1"/>
    <x v="0"/>
  </r>
  <r>
    <x v="0"/>
    <x v="6"/>
    <x v="0"/>
    <s v="Carlos Stephens"/>
    <d v="2016-07-07T00:00:00"/>
    <x v="3"/>
    <n v="8"/>
    <n v="15"/>
    <n v="17.829999999999998"/>
    <n v="142.63999999999999"/>
    <n v="22.639999999999986"/>
    <x v="5"/>
    <s v="2016"/>
    <n v="42"/>
    <x v="0"/>
    <x v="0"/>
  </r>
  <r>
    <x v="3"/>
    <x v="5"/>
    <x v="1"/>
    <s v="Howard Nelson"/>
    <d v="2016-07-08T00:00:00"/>
    <x v="3"/>
    <n v="2"/>
    <n v="15"/>
    <n v="17.829999999999998"/>
    <n v="35.659999999999997"/>
    <n v="5.6599999999999966"/>
    <x v="5"/>
    <s v="2016"/>
    <n v="25"/>
    <x v="0"/>
    <x v="0"/>
  </r>
  <r>
    <x v="0"/>
    <x v="0"/>
    <x v="0"/>
    <s v="Todd Holmes"/>
    <d v="2016-07-08T00:00:00"/>
    <x v="2"/>
    <n v="6"/>
    <n v="10"/>
    <n v="12.42"/>
    <n v="74.52"/>
    <n v="14.519999999999996"/>
    <x v="5"/>
    <s v="2016"/>
    <n v="42"/>
    <x v="1"/>
    <x v="0"/>
  </r>
  <r>
    <x v="3"/>
    <x v="5"/>
    <x v="1"/>
    <s v="Jacqueline Little"/>
    <d v="2016-07-08T00:00:00"/>
    <x v="0"/>
    <n v="5"/>
    <n v="45"/>
    <n v="53.35"/>
    <n v="266.75"/>
    <n v="41.75"/>
    <x v="5"/>
    <s v="2016"/>
    <n v="17"/>
    <x v="0"/>
    <x v="0"/>
  </r>
  <r>
    <x v="0"/>
    <x v="2"/>
    <x v="0"/>
    <s v="Alice Davis"/>
    <d v="2016-07-08T00:00:00"/>
    <x v="0"/>
    <n v="3"/>
    <n v="45"/>
    <n v="53.35"/>
    <n v="160.05000000000001"/>
    <n v="25.050000000000011"/>
    <x v="5"/>
    <s v="2016"/>
    <n v="26"/>
    <x v="0"/>
    <x v="0"/>
  </r>
  <r>
    <x v="2"/>
    <x v="2"/>
    <x v="0"/>
    <s v="Bobby Mitchell"/>
    <d v="2016-07-08T00:00:00"/>
    <x v="2"/>
    <n v="4"/>
    <n v="10"/>
    <n v="12.42"/>
    <n v="49.68"/>
    <n v="9.68"/>
    <x v="5"/>
    <s v="2016"/>
    <n v="37"/>
    <x v="1"/>
    <x v="0"/>
  </r>
  <r>
    <x v="0"/>
    <x v="2"/>
    <x v="0"/>
    <s v="Eugene Hughes"/>
    <d v="2016-07-08T00:00:00"/>
    <x v="1"/>
    <n v="4"/>
    <n v="15"/>
    <n v="16.32"/>
    <n v="65.28"/>
    <n v="5.2800000000000011"/>
    <x v="5"/>
    <s v="2016"/>
    <n v="24"/>
    <x v="0"/>
    <x v="0"/>
  </r>
  <r>
    <x v="0"/>
    <x v="2"/>
    <x v="0"/>
    <s v="Kevin Torres"/>
    <d v="2016-07-08T00:00:00"/>
    <x v="1"/>
    <n v="7"/>
    <n v="15"/>
    <n v="16.32"/>
    <n v="114.24000000000001"/>
    <n v="9.2400000000000091"/>
    <x v="5"/>
    <s v="2016"/>
    <n v="22"/>
    <x v="0"/>
    <x v="0"/>
  </r>
  <r>
    <x v="3"/>
    <x v="4"/>
    <x v="1"/>
    <s v="Donald Ryan"/>
    <d v="2016-07-08T00:00:00"/>
    <x v="1"/>
    <n v="8"/>
    <n v="15"/>
    <n v="16.32"/>
    <n v="130.56"/>
    <n v="10.560000000000002"/>
    <x v="5"/>
    <s v="2016"/>
    <n v="21"/>
    <x v="1"/>
    <x v="0"/>
  </r>
  <r>
    <x v="0"/>
    <x v="0"/>
    <x v="0"/>
    <s v="Stephen Hicks"/>
    <d v="2016-07-08T00:00:00"/>
    <x v="2"/>
    <n v="10"/>
    <n v="10"/>
    <n v="12.42"/>
    <n v="124.2"/>
    <n v="24.200000000000003"/>
    <x v="5"/>
    <s v="2016"/>
    <n v="34"/>
    <x v="0"/>
    <x v="0"/>
  </r>
  <r>
    <x v="4"/>
    <x v="5"/>
    <x v="1"/>
    <s v="Harold Duncan"/>
    <d v="2016-07-08T00:00:00"/>
    <x v="3"/>
    <n v="2"/>
    <n v="15"/>
    <n v="17.829999999999998"/>
    <n v="35.659999999999997"/>
    <n v="5.6599999999999966"/>
    <x v="5"/>
    <s v="2016"/>
    <n v="32"/>
    <x v="0"/>
    <x v="0"/>
  </r>
  <r>
    <x v="0"/>
    <x v="0"/>
    <x v="0"/>
    <s v="Karen Gray"/>
    <d v="2016-07-08T00:00:00"/>
    <x v="0"/>
    <n v="9"/>
    <n v="45"/>
    <n v="53.35"/>
    <n v="480.15000000000003"/>
    <n v="75.150000000000034"/>
    <x v="5"/>
    <s v="2016"/>
    <n v="35"/>
    <x v="1"/>
    <x v="0"/>
  </r>
  <r>
    <x v="2"/>
    <x v="0"/>
    <x v="0"/>
    <s v="Jerry Pierce"/>
    <d v="2016-07-08T00:00:00"/>
    <x v="2"/>
    <n v="2"/>
    <n v="10"/>
    <n v="12.42"/>
    <n v="24.84"/>
    <n v="4.84"/>
    <x v="5"/>
    <s v="2016"/>
    <n v="41"/>
    <x v="0"/>
    <x v="0"/>
  </r>
  <r>
    <x v="4"/>
    <x v="3"/>
    <x v="1"/>
    <s v="Stephen Martinez"/>
    <d v="2016-07-08T00:00:00"/>
    <x v="3"/>
    <n v="9"/>
    <n v="15"/>
    <n v="17.829999999999998"/>
    <n v="160.46999999999997"/>
    <n v="25.46999999999997"/>
    <x v="5"/>
    <s v="2016"/>
    <n v="28"/>
    <x v="1"/>
    <x v="0"/>
  </r>
  <r>
    <x v="2"/>
    <x v="0"/>
    <x v="0"/>
    <s v="Debra Palmer"/>
    <d v="2016-07-08T00:00:00"/>
    <x v="0"/>
    <n v="4"/>
    <n v="45"/>
    <n v="53.35"/>
    <n v="213.4"/>
    <n v="33.400000000000006"/>
    <x v="5"/>
    <s v="2016"/>
    <n v="17"/>
    <x v="0"/>
    <x v="0"/>
  </r>
  <r>
    <x v="0"/>
    <x v="0"/>
    <x v="0"/>
    <s v="Jennifer Black"/>
    <d v="2016-07-08T00:00:00"/>
    <x v="2"/>
    <n v="2"/>
    <n v="10"/>
    <n v="12.42"/>
    <n v="24.84"/>
    <n v="4.84"/>
    <x v="5"/>
    <s v="2016"/>
    <n v="42"/>
    <x v="0"/>
    <x v="0"/>
  </r>
  <r>
    <x v="0"/>
    <x v="2"/>
    <x v="0"/>
    <s v="Carl Ford"/>
    <d v="2016-07-08T00:00:00"/>
    <x v="2"/>
    <n v="9"/>
    <n v="10"/>
    <n v="12.42"/>
    <n v="111.78"/>
    <n v="21.78"/>
    <x v="5"/>
    <s v="2016"/>
    <n v="25"/>
    <x v="0"/>
    <x v="0"/>
  </r>
  <r>
    <x v="2"/>
    <x v="2"/>
    <x v="0"/>
    <s v="Amanda Bryant"/>
    <d v="2016-07-08T00:00:00"/>
    <x v="1"/>
    <n v="3"/>
    <n v="15"/>
    <n v="16.32"/>
    <n v="48.96"/>
    <n v="3.9600000000000009"/>
    <x v="5"/>
    <s v="2016"/>
    <n v="30"/>
    <x v="0"/>
    <x v="0"/>
  </r>
  <r>
    <x v="1"/>
    <x v="1"/>
    <x v="0"/>
    <s v="Ronald Lopez"/>
    <d v="2016-07-09T00:00:00"/>
    <x v="2"/>
    <n v="6"/>
    <n v="10"/>
    <n v="12.42"/>
    <n v="74.52"/>
    <n v="14.519999999999996"/>
    <x v="5"/>
    <s v="2016"/>
    <n v="36"/>
    <x v="0"/>
    <x v="0"/>
  </r>
  <r>
    <x v="1"/>
    <x v="1"/>
    <x v="0"/>
    <s v="Kathy Rice"/>
    <d v="2016-07-09T00:00:00"/>
    <x v="0"/>
    <n v="10"/>
    <n v="45"/>
    <n v="53.35"/>
    <n v="533.5"/>
    <n v="83.5"/>
    <x v="5"/>
    <s v="2016"/>
    <n v="24"/>
    <x v="1"/>
    <x v="0"/>
  </r>
  <r>
    <x v="2"/>
    <x v="2"/>
    <x v="0"/>
    <s v="Paul Perkins"/>
    <d v="2016-07-09T00:00:00"/>
    <x v="0"/>
    <n v="5"/>
    <n v="45"/>
    <n v="53.35"/>
    <n v="266.75"/>
    <n v="41.75"/>
    <x v="5"/>
    <s v="2016"/>
    <n v="43"/>
    <x v="0"/>
    <x v="0"/>
  </r>
  <r>
    <x v="1"/>
    <x v="0"/>
    <x v="0"/>
    <s v="Phyllis Ward"/>
    <d v="2016-07-09T00:00:00"/>
    <x v="0"/>
    <n v="3"/>
    <n v="45"/>
    <n v="53.35"/>
    <n v="160.05000000000001"/>
    <n v="25.050000000000011"/>
    <x v="5"/>
    <s v="2016"/>
    <n v="19"/>
    <x v="1"/>
    <x v="0"/>
  </r>
  <r>
    <x v="4"/>
    <x v="5"/>
    <x v="1"/>
    <s v="Martha Bell"/>
    <d v="2016-07-09T00:00:00"/>
    <x v="2"/>
    <n v="9"/>
    <n v="10"/>
    <n v="12.42"/>
    <n v="111.78"/>
    <n v="21.78"/>
    <x v="5"/>
    <s v="2016"/>
    <n v="35"/>
    <x v="0"/>
    <x v="0"/>
  </r>
  <r>
    <x v="3"/>
    <x v="4"/>
    <x v="1"/>
    <s v="Rachel Harris"/>
    <d v="2016-07-09T00:00:00"/>
    <x v="2"/>
    <n v="5"/>
    <n v="10"/>
    <n v="12.42"/>
    <n v="62.1"/>
    <n v="12.100000000000001"/>
    <x v="5"/>
    <s v="2016"/>
    <n v="31"/>
    <x v="1"/>
    <x v="0"/>
  </r>
  <r>
    <x v="0"/>
    <x v="2"/>
    <x v="0"/>
    <s v="Matthew Carter"/>
    <d v="2016-07-09T00:00:00"/>
    <x v="3"/>
    <n v="5"/>
    <n v="15"/>
    <n v="17.829999999999998"/>
    <n v="89.149999999999991"/>
    <n v="14.149999999999991"/>
    <x v="5"/>
    <s v="2016"/>
    <n v="19"/>
    <x v="0"/>
    <x v="0"/>
  </r>
  <r>
    <x v="1"/>
    <x v="0"/>
    <x v="0"/>
    <s v="Theresa Mendoza"/>
    <d v="2016-07-09T00:00:00"/>
    <x v="2"/>
    <n v="3"/>
    <n v="10"/>
    <n v="12.42"/>
    <n v="37.26"/>
    <n v="7.259999999999998"/>
    <x v="5"/>
    <s v="2016"/>
    <n v="37"/>
    <x v="0"/>
    <x v="0"/>
  </r>
  <r>
    <x v="2"/>
    <x v="0"/>
    <x v="0"/>
    <s v="Daniel Morris"/>
    <d v="2016-07-09T00:00:00"/>
    <x v="3"/>
    <n v="2"/>
    <n v="15"/>
    <n v="17.829999999999998"/>
    <n v="35.659999999999997"/>
    <n v="5.6599999999999966"/>
    <x v="5"/>
    <s v="2016"/>
    <n v="19"/>
    <x v="0"/>
    <x v="0"/>
  </r>
  <r>
    <x v="1"/>
    <x v="2"/>
    <x v="0"/>
    <s v="Kevin Torres"/>
    <d v="2016-07-09T00:00:00"/>
    <x v="3"/>
    <n v="9"/>
    <n v="15"/>
    <n v="17.829999999999998"/>
    <n v="160.46999999999997"/>
    <n v="25.46999999999997"/>
    <x v="5"/>
    <s v="2016"/>
    <n v="18"/>
    <x v="0"/>
    <x v="0"/>
  </r>
  <r>
    <x v="3"/>
    <x v="3"/>
    <x v="1"/>
    <s v="Lisa Morrison"/>
    <d v="2016-07-09T00:00:00"/>
    <x v="3"/>
    <n v="8"/>
    <n v="15"/>
    <n v="17.829999999999998"/>
    <n v="142.63999999999999"/>
    <n v="22.639999999999986"/>
    <x v="5"/>
    <s v="2016"/>
    <n v="30"/>
    <x v="0"/>
    <x v="0"/>
  </r>
  <r>
    <x v="3"/>
    <x v="4"/>
    <x v="1"/>
    <s v="Gary Moreno"/>
    <d v="2016-07-09T00:00:00"/>
    <x v="2"/>
    <n v="2"/>
    <n v="10"/>
    <n v="12.42"/>
    <n v="24.84"/>
    <n v="4.84"/>
    <x v="5"/>
    <s v="2016"/>
    <n v="30"/>
    <x v="1"/>
    <x v="0"/>
  </r>
  <r>
    <x v="0"/>
    <x v="0"/>
    <x v="0"/>
    <s v="Lawrence Ruiz"/>
    <d v="2016-07-09T00:00:00"/>
    <x v="2"/>
    <n v="6"/>
    <n v="10"/>
    <n v="12.42"/>
    <n v="74.52"/>
    <n v="14.519999999999996"/>
    <x v="5"/>
    <s v="2016"/>
    <n v="19"/>
    <x v="1"/>
    <x v="0"/>
  </r>
  <r>
    <x v="3"/>
    <x v="4"/>
    <x v="1"/>
    <s v="Wanda Allen"/>
    <d v="2016-07-09T00:00:00"/>
    <x v="2"/>
    <n v="6"/>
    <n v="10"/>
    <n v="12.42"/>
    <n v="74.52"/>
    <n v="14.519999999999996"/>
    <x v="5"/>
    <s v="2016"/>
    <n v="26"/>
    <x v="1"/>
    <x v="0"/>
  </r>
  <r>
    <x v="0"/>
    <x v="6"/>
    <x v="0"/>
    <s v="Alan Dean"/>
    <d v="2016-07-09T00:00:00"/>
    <x v="3"/>
    <n v="7"/>
    <n v="15"/>
    <n v="17.829999999999998"/>
    <n v="124.80999999999999"/>
    <n v="19.809999999999988"/>
    <x v="5"/>
    <s v="2016"/>
    <n v="45"/>
    <x v="0"/>
    <x v="0"/>
  </r>
  <r>
    <x v="4"/>
    <x v="5"/>
    <x v="1"/>
    <s v="Andrea Lawrence"/>
    <d v="2016-07-10T00:00:00"/>
    <x v="2"/>
    <n v="6"/>
    <n v="10"/>
    <n v="12.42"/>
    <n v="74.52"/>
    <n v="14.519999999999996"/>
    <x v="5"/>
    <s v="2016"/>
    <n v="24"/>
    <x v="0"/>
    <x v="0"/>
  </r>
  <r>
    <x v="3"/>
    <x v="3"/>
    <x v="1"/>
    <s v="Judy Sanchez"/>
    <d v="2016-07-10T00:00:00"/>
    <x v="3"/>
    <n v="10"/>
    <n v="15"/>
    <n v="17.829999999999998"/>
    <n v="178.29999999999998"/>
    <n v="28.299999999999983"/>
    <x v="5"/>
    <s v="2016"/>
    <n v="34"/>
    <x v="1"/>
    <x v="0"/>
  </r>
  <r>
    <x v="3"/>
    <x v="3"/>
    <x v="1"/>
    <s v="Kimberly Lee"/>
    <d v="2016-07-10T00:00:00"/>
    <x v="3"/>
    <n v="8"/>
    <n v="15"/>
    <n v="17.829999999999998"/>
    <n v="142.63999999999999"/>
    <n v="22.639999999999986"/>
    <x v="5"/>
    <s v="2016"/>
    <n v="41"/>
    <x v="1"/>
    <x v="0"/>
  </r>
  <r>
    <x v="1"/>
    <x v="2"/>
    <x v="0"/>
    <s v="Harold Schmidt"/>
    <d v="2016-07-10T00:00:00"/>
    <x v="0"/>
    <n v="6"/>
    <n v="45"/>
    <n v="53.35"/>
    <n v="320.10000000000002"/>
    <n v="50.100000000000023"/>
    <x v="5"/>
    <s v="2016"/>
    <n v="34"/>
    <x v="1"/>
    <x v="0"/>
  </r>
  <r>
    <x v="3"/>
    <x v="3"/>
    <x v="1"/>
    <s v="Charles Montgomery"/>
    <d v="2016-07-10T00:00:00"/>
    <x v="1"/>
    <n v="6"/>
    <n v="15"/>
    <n v="16.32"/>
    <n v="97.92"/>
    <n v="7.9200000000000017"/>
    <x v="5"/>
    <s v="2016"/>
    <n v="37"/>
    <x v="0"/>
    <x v="0"/>
  </r>
  <r>
    <x v="3"/>
    <x v="4"/>
    <x v="1"/>
    <s v="Kathy Lee"/>
    <d v="2016-07-10T00:00:00"/>
    <x v="2"/>
    <n v="2"/>
    <n v="10"/>
    <n v="12.42"/>
    <n v="24.84"/>
    <n v="4.84"/>
    <x v="5"/>
    <s v="2016"/>
    <n v="24"/>
    <x v="1"/>
    <x v="0"/>
  </r>
  <r>
    <x v="2"/>
    <x v="6"/>
    <x v="0"/>
    <s v="Marilyn Perry"/>
    <d v="2016-07-10T00:00:00"/>
    <x v="1"/>
    <n v="1"/>
    <n v="15"/>
    <n v="16.32"/>
    <n v="16.32"/>
    <n v="1.3200000000000003"/>
    <x v="5"/>
    <s v="2016"/>
    <n v="23"/>
    <x v="0"/>
    <x v="0"/>
  </r>
  <r>
    <x v="0"/>
    <x v="0"/>
    <x v="0"/>
    <s v="Frances Campbell"/>
    <d v="2016-07-10T00:00:00"/>
    <x v="1"/>
    <n v="10"/>
    <n v="15"/>
    <n v="16.32"/>
    <n v="163.19999999999999"/>
    <n v="13.199999999999989"/>
    <x v="5"/>
    <s v="2016"/>
    <n v="33"/>
    <x v="0"/>
    <x v="0"/>
  </r>
  <r>
    <x v="0"/>
    <x v="0"/>
    <x v="0"/>
    <s v="Bonnie Wagner"/>
    <d v="2016-07-11T00:00:00"/>
    <x v="2"/>
    <n v="8"/>
    <n v="10"/>
    <n v="12.42"/>
    <n v="99.36"/>
    <n v="19.36"/>
    <x v="5"/>
    <s v="2016"/>
    <n v="43"/>
    <x v="1"/>
    <x v="0"/>
  </r>
  <r>
    <x v="4"/>
    <x v="3"/>
    <x v="1"/>
    <s v="Pamela Alexander"/>
    <d v="2016-07-11T00:00:00"/>
    <x v="0"/>
    <n v="9"/>
    <n v="45"/>
    <n v="53.35"/>
    <n v="480.15000000000003"/>
    <n v="75.150000000000034"/>
    <x v="5"/>
    <s v="2016"/>
    <n v="40"/>
    <x v="0"/>
    <x v="0"/>
  </r>
  <r>
    <x v="2"/>
    <x v="2"/>
    <x v="0"/>
    <s v="Alan Romero"/>
    <d v="2016-07-11T00:00:00"/>
    <x v="2"/>
    <n v="7"/>
    <n v="10"/>
    <n v="12.42"/>
    <n v="86.94"/>
    <n v="16.939999999999998"/>
    <x v="5"/>
    <s v="2016"/>
    <n v="36"/>
    <x v="0"/>
    <x v="0"/>
  </r>
  <r>
    <x v="4"/>
    <x v="5"/>
    <x v="1"/>
    <s v="Jimmy Warren"/>
    <d v="2016-07-11T00:00:00"/>
    <x v="2"/>
    <n v="1"/>
    <n v="10"/>
    <n v="12.42"/>
    <n v="12.42"/>
    <n v="2.42"/>
    <x v="5"/>
    <s v="2016"/>
    <n v="29"/>
    <x v="1"/>
    <x v="0"/>
  </r>
  <r>
    <x v="3"/>
    <x v="4"/>
    <x v="1"/>
    <s v="Joseph Reynolds"/>
    <d v="2016-07-11T00:00:00"/>
    <x v="3"/>
    <n v="2"/>
    <n v="15"/>
    <n v="17.829999999999998"/>
    <n v="35.659999999999997"/>
    <n v="5.6599999999999966"/>
    <x v="5"/>
    <s v="2016"/>
    <n v="25"/>
    <x v="0"/>
    <x v="0"/>
  </r>
  <r>
    <x v="3"/>
    <x v="7"/>
    <x v="1"/>
    <s v="Paula Watson"/>
    <d v="2016-07-11T00:00:00"/>
    <x v="0"/>
    <n v="8"/>
    <n v="45"/>
    <n v="53.35"/>
    <n v="426.8"/>
    <n v="66.800000000000011"/>
    <x v="5"/>
    <s v="2016"/>
    <n v="18"/>
    <x v="1"/>
    <x v="0"/>
  </r>
  <r>
    <x v="3"/>
    <x v="5"/>
    <x v="1"/>
    <s v="Helen Diaz"/>
    <d v="2016-07-11T00:00:00"/>
    <x v="2"/>
    <n v="5"/>
    <n v="10"/>
    <n v="12.42"/>
    <n v="62.1"/>
    <n v="12.100000000000001"/>
    <x v="5"/>
    <s v="2016"/>
    <n v="29"/>
    <x v="1"/>
    <x v="0"/>
  </r>
  <r>
    <x v="3"/>
    <x v="5"/>
    <x v="1"/>
    <s v="Joan Robinson"/>
    <d v="2016-07-11T00:00:00"/>
    <x v="3"/>
    <n v="2"/>
    <n v="15"/>
    <n v="17.829999999999998"/>
    <n v="35.659999999999997"/>
    <n v="5.6599999999999966"/>
    <x v="5"/>
    <s v="2016"/>
    <n v="27"/>
    <x v="0"/>
    <x v="0"/>
  </r>
  <r>
    <x v="0"/>
    <x v="0"/>
    <x v="0"/>
    <s v="Jason Black"/>
    <d v="2016-07-11T00:00:00"/>
    <x v="2"/>
    <n v="8"/>
    <n v="10"/>
    <n v="12.42"/>
    <n v="99.36"/>
    <n v="19.36"/>
    <x v="5"/>
    <s v="2016"/>
    <n v="30"/>
    <x v="0"/>
    <x v="0"/>
  </r>
  <r>
    <x v="2"/>
    <x v="6"/>
    <x v="0"/>
    <s v="Ashley Olson"/>
    <d v="2016-07-11T00:00:00"/>
    <x v="3"/>
    <n v="9"/>
    <n v="15"/>
    <n v="17.829999999999998"/>
    <n v="160.46999999999997"/>
    <n v="25.46999999999997"/>
    <x v="5"/>
    <s v="2016"/>
    <n v="29"/>
    <x v="0"/>
    <x v="0"/>
  </r>
  <r>
    <x v="0"/>
    <x v="6"/>
    <x v="0"/>
    <s v="Brandon Morales"/>
    <d v="2016-07-11T00:00:00"/>
    <x v="2"/>
    <n v="6"/>
    <n v="10"/>
    <n v="12.42"/>
    <n v="74.52"/>
    <n v="14.519999999999996"/>
    <x v="5"/>
    <s v="2016"/>
    <n v="38"/>
    <x v="1"/>
    <x v="0"/>
  </r>
  <r>
    <x v="1"/>
    <x v="2"/>
    <x v="0"/>
    <s v="Lillian Burke"/>
    <d v="2016-07-11T00:00:00"/>
    <x v="1"/>
    <n v="9"/>
    <n v="15"/>
    <n v="16.32"/>
    <n v="146.88"/>
    <n v="11.879999999999995"/>
    <x v="5"/>
    <s v="2016"/>
    <n v="42"/>
    <x v="1"/>
    <x v="0"/>
  </r>
  <r>
    <x v="1"/>
    <x v="0"/>
    <x v="0"/>
    <s v="Sandra Hicks"/>
    <d v="2016-07-12T00:00:00"/>
    <x v="3"/>
    <n v="6"/>
    <n v="15"/>
    <n v="17.829999999999998"/>
    <n v="106.97999999999999"/>
    <n v="16.97999999999999"/>
    <x v="5"/>
    <s v="2016"/>
    <n v="27"/>
    <x v="0"/>
    <x v="0"/>
  </r>
  <r>
    <x v="3"/>
    <x v="4"/>
    <x v="1"/>
    <s v="Henry Day"/>
    <d v="2016-07-12T00:00:00"/>
    <x v="1"/>
    <n v="4"/>
    <n v="15"/>
    <n v="16.32"/>
    <n v="65.28"/>
    <n v="5.2800000000000011"/>
    <x v="5"/>
    <s v="2016"/>
    <n v="40"/>
    <x v="1"/>
    <x v="0"/>
  </r>
  <r>
    <x v="0"/>
    <x v="1"/>
    <x v="0"/>
    <s v="Melissa Price"/>
    <d v="2016-07-12T00:00:00"/>
    <x v="2"/>
    <n v="9"/>
    <n v="10"/>
    <n v="12.42"/>
    <n v="111.78"/>
    <n v="21.78"/>
    <x v="5"/>
    <s v="2016"/>
    <n v="41"/>
    <x v="1"/>
    <x v="0"/>
  </r>
  <r>
    <x v="0"/>
    <x v="1"/>
    <x v="0"/>
    <s v="Michelle Henderson"/>
    <d v="2016-07-12T00:00:00"/>
    <x v="2"/>
    <n v="9"/>
    <n v="10"/>
    <n v="12.42"/>
    <n v="111.78"/>
    <n v="21.78"/>
    <x v="5"/>
    <s v="2016"/>
    <n v="31"/>
    <x v="0"/>
    <x v="0"/>
  </r>
  <r>
    <x v="2"/>
    <x v="0"/>
    <x v="0"/>
    <s v="Shirley Murray"/>
    <d v="2016-07-12T00:00:00"/>
    <x v="0"/>
    <n v="8"/>
    <n v="45"/>
    <n v="53.35"/>
    <n v="426.8"/>
    <n v="66.800000000000011"/>
    <x v="5"/>
    <s v="2016"/>
    <n v="24"/>
    <x v="0"/>
    <x v="0"/>
  </r>
  <r>
    <x v="3"/>
    <x v="3"/>
    <x v="1"/>
    <s v="Susan Gomez"/>
    <d v="2016-07-12T00:00:00"/>
    <x v="3"/>
    <n v="7"/>
    <n v="15"/>
    <n v="17.829999999999998"/>
    <n v="124.80999999999999"/>
    <n v="19.809999999999988"/>
    <x v="5"/>
    <s v="2016"/>
    <n v="42"/>
    <x v="0"/>
    <x v="0"/>
  </r>
  <r>
    <x v="2"/>
    <x v="6"/>
    <x v="0"/>
    <s v="Carolyn Rivera"/>
    <d v="2016-07-12T00:00:00"/>
    <x v="2"/>
    <n v="5"/>
    <n v="10"/>
    <n v="12.42"/>
    <n v="62.1"/>
    <n v="12.100000000000001"/>
    <x v="5"/>
    <s v="2016"/>
    <n v="45"/>
    <x v="1"/>
    <x v="0"/>
  </r>
  <r>
    <x v="0"/>
    <x v="0"/>
    <x v="0"/>
    <s v="Dorothy Patterson"/>
    <d v="2016-07-12T00:00:00"/>
    <x v="2"/>
    <n v="1"/>
    <n v="10"/>
    <n v="12.42"/>
    <n v="12.42"/>
    <n v="2.42"/>
    <x v="5"/>
    <s v="2016"/>
    <n v="22"/>
    <x v="1"/>
    <x v="0"/>
  </r>
  <r>
    <x v="1"/>
    <x v="2"/>
    <x v="0"/>
    <s v="Jean Fowler"/>
    <d v="2016-07-12T00:00:00"/>
    <x v="0"/>
    <n v="8"/>
    <n v="45"/>
    <n v="53.35"/>
    <n v="426.8"/>
    <n v="66.800000000000011"/>
    <x v="5"/>
    <s v="2016"/>
    <n v="20"/>
    <x v="0"/>
    <x v="0"/>
  </r>
  <r>
    <x v="3"/>
    <x v="3"/>
    <x v="1"/>
    <s v="Jane Ramirez"/>
    <d v="2016-07-12T00:00:00"/>
    <x v="2"/>
    <n v="3"/>
    <n v="10"/>
    <n v="12.42"/>
    <n v="37.26"/>
    <n v="7.259999999999998"/>
    <x v="5"/>
    <s v="2016"/>
    <n v="17"/>
    <x v="0"/>
    <x v="0"/>
  </r>
  <r>
    <x v="0"/>
    <x v="6"/>
    <x v="0"/>
    <s v="Cheryl Henderson"/>
    <d v="2016-07-12T00:00:00"/>
    <x v="2"/>
    <n v="9"/>
    <n v="10"/>
    <n v="12.42"/>
    <n v="111.78"/>
    <n v="21.78"/>
    <x v="5"/>
    <s v="2016"/>
    <n v="23"/>
    <x v="1"/>
    <x v="0"/>
  </r>
  <r>
    <x v="1"/>
    <x v="2"/>
    <x v="0"/>
    <s v="Joe Russell"/>
    <d v="2016-07-12T00:00:00"/>
    <x v="0"/>
    <n v="5"/>
    <n v="45"/>
    <n v="53.35"/>
    <n v="266.75"/>
    <n v="41.75"/>
    <x v="5"/>
    <s v="2016"/>
    <n v="33"/>
    <x v="1"/>
    <x v="0"/>
  </r>
  <r>
    <x v="2"/>
    <x v="2"/>
    <x v="0"/>
    <s v="Harold Rodriguez"/>
    <d v="2016-07-12T00:00:00"/>
    <x v="0"/>
    <n v="7"/>
    <n v="45"/>
    <n v="53.35"/>
    <n v="373.45"/>
    <n v="58.449999999999989"/>
    <x v="5"/>
    <s v="2016"/>
    <n v="27"/>
    <x v="0"/>
    <x v="0"/>
  </r>
  <r>
    <x v="0"/>
    <x v="0"/>
    <x v="0"/>
    <s v="Helen Dean"/>
    <d v="2016-07-12T00:00:00"/>
    <x v="1"/>
    <n v="4"/>
    <n v="15"/>
    <n v="16.32"/>
    <n v="65.28"/>
    <n v="5.2800000000000011"/>
    <x v="5"/>
    <s v="2016"/>
    <n v="28"/>
    <x v="0"/>
    <x v="0"/>
  </r>
  <r>
    <x v="0"/>
    <x v="6"/>
    <x v="0"/>
    <s v="Betty Hicks"/>
    <d v="2016-07-12T00:00:00"/>
    <x v="3"/>
    <n v="8"/>
    <n v="15"/>
    <n v="17.829999999999998"/>
    <n v="142.63999999999999"/>
    <n v="22.639999999999986"/>
    <x v="5"/>
    <s v="2016"/>
    <n v="26"/>
    <x v="0"/>
    <x v="0"/>
  </r>
  <r>
    <x v="1"/>
    <x v="2"/>
    <x v="0"/>
    <s v="Andrea King"/>
    <d v="2016-07-12T00:00:00"/>
    <x v="3"/>
    <n v="5"/>
    <n v="15"/>
    <n v="17.829999999999998"/>
    <n v="89.149999999999991"/>
    <n v="14.149999999999991"/>
    <x v="5"/>
    <s v="2016"/>
    <n v="38"/>
    <x v="0"/>
    <x v="0"/>
  </r>
  <r>
    <x v="3"/>
    <x v="4"/>
    <x v="1"/>
    <s v="Roger Bell"/>
    <d v="2016-07-13T00:00:00"/>
    <x v="2"/>
    <n v="10"/>
    <n v="10"/>
    <n v="12.42"/>
    <n v="124.2"/>
    <n v="24.200000000000003"/>
    <x v="5"/>
    <s v="2016"/>
    <n v="17"/>
    <x v="1"/>
    <x v="0"/>
  </r>
  <r>
    <x v="0"/>
    <x v="0"/>
    <x v="0"/>
    <s v="Annie Wilson"/>
    <d v="2016-07-13T00:00:00"/>
    <x v="1"/>
    <n v="6"/>
    <n v="15"/>
    <n v="16.32"/>
    <n v="97.92"/>
    <n v="7.9200000000000017"/>
    <x v="5"/>
    <s v="2016"/>
    <n v="26"/>
    <x v="1"/>
    <x v="0"/>
  </r>
  <r>
    <x v="0"/>
    <x v="0"/>
    <x v="0"/>
    <s v="Mark Alexander"/>
    <d v="2016-07-13T00:00:00"/>
    <x v="2"/>
    <n v="9"/>
    <n v="10"/>
    <n v="12.42"/>
    <n v="111.78"/>
    <n v="21.78"/>
    <x v="5"/>
    <s v="2016"/>
    <n v="40"/>
    <x v="1"/>
    <x v="0"/>
  </r>
  <r>
    <x v="0"/>
    <x v="1"/>
    <x v="0"/>
    <s v="David Allen"/>
    <d v="2016-07-13T00:00:00"/>
    <x v="2"/>
    <n v="5"/>
    <n v="10"/>
    <n v="12.42"/>
    <n v="62.1"/>
    <n v="12.100000000000001"/>
    <x v="5"/>
    <s v="2016"/>
    <n v="19"/>
    <x v="0"/>
    <x v="0"/>
  </r>
  <r>
    <x v="0"/>
    <x v="0"/>
    <x v="0"/>
    <s v="Jimmy Bailey"/>
    <d v="2016-07-13T00:00:00"/>
    <x v="2"/>
    <n v="1"/>
    <n v="10"/>
    <n v="12.42"/>
    <n v="12.42"/>
    <n v="2.42"/>
    <x v="5"/>
    <s v="2016"/>
    <n v="21"/>
    <x v="1"/>
    <x v="0"/>
  </r>
  <r>
    <x v="3"/>
    <x v="3"/>
    <x v="1"/>
    <s v="Gary Weaver"/>
    <d v="2016-07-13T00:00:00"/>
    <x v="2"/>
    <n v="3"/>
    <n v="10"/>
    <n v="12.42"/>
    <n v="37.26"/>
    <n v="7.259999999999998"/>
    <x v="5"/>
    <s v="2016"/>
    <n v="38"/>
    <x v="0"/>
    <x v="0"/>
  </r>
  <r>
    <x v="2"/>
    <x v="0"/>
    <x v="0"/>
    <s v="Roy Young"/>
    <d v="2016-07-13T00:00:00"/>
    <x v="2"/>
    <n v="10"/>
    <n v="10"/>
    <n v="12.42"/>
    <n v="124.2"/>
    <n v="24.200000000000003"/>
    <x v="5"/>
    <s v="2016"/>
    <n v="21"/>
    <x v="0"/>
    <x v="0"/>
  </r>
  <r>
    <x v="0"/>
    <x v="0"/>
    <x v="0"/>
    <s v="Cynthia Ray"/>
    <d v="2016-07-13T00:00:00"/>
    <x v="0"/>
    <n v="7"/>
    <n v="45"/>
    <n v="53.35"/>
    <n v="373.45"/>
    <n v="58.449999999999989"/>
    <x v="5"/>
    <s v="2016"/>
    <n v="45"/>
    <x v="0"/>
    <x v="0"/>
  </r>
  <r>
    <x v="2"/>
    <x v="2"/>
    <x v="0"/>
    <s v="Ryan Alvarez"/>
    <d v="2016-07-13T00:00:00"/>
    <x v="1"/>
    <n v="9"/>
    <n v="15"/>
    <n v="16.32"/>
    <n v="146.88"/>
    <n v="11.879999999999995"/>
    <x v="5"/>
    <s v="2016"/>
    <n v="40"/>
    <x v="1"/>
    <x v="0"/>
  </r>
  <r>
    <x v="0"/>
    <x v="6"/>
    <x v="0"/>
    <s v="Brandon Morales"/>
    <d v="2016-07-13T00:00:00"/>
    <x v="3"/>
    <n v="5"/>
    <n v="15"/>
    <n v="17.829999999999998"/>
    <n v="89.149999999999991"/>
    <n v="14.149999999999991"/>
    <x v="5"/>
    <s v="2016"/>
    <n v="22"/>
    <x v="1"/>
    <x v="0"/>
  </r>
  <r>
    <x v="3"/>
    <x v="4"/>
    <x v="1"/>
    <s v="Edward Taylor"/>
    <d v="2016-07-13T00:00:00"/>
    <x v="1"/>
    <n v="9"/>
    <n v="15"/>
    <n v="16.32"/>
    <n v="146.88"/>
    <n v="11.879999999999995"/>
    <x v="5"/>
    <s v="2016"/>
    <n v="20"/>
    <x v="1"/>
    <x v="0"/>
  </r>
  <r>
    <x v="3"/>
    <x v="3"/>
    <x v="1"/>
    <s v="Antonio Coleman"/>
    <d v="2016-07-13T00:00:00"/>
    <x v="1"/>
    <n v="9"/>
    <n v="15"/>
    <n v="16.32"/>
    <n v="146.88"/>
    <n v="11.879999999999995"/>
    <x v="5"/>
    <s v="2016"/>
    <n v="39"/>
    <x v="0"/>
    <x v="0"/>
  </r>
  <r>
    <x v="0"/>
    <x v="2"/>
    <x v="0"/>
    <s v="Carl Ford"/>
    <d v="2016-07-13T00:00:00"/>
    <x v="2"/>
    <n v="6"/>
    <n v="10"/>
    <n v="12.42"/>
    <n v="74.52"/>
    <n v="14.519999999999996"/>
    <x v="5"/>
    <s v="2016"/>
    <n v="19"/>
    <x v="0"/>
    <x v="0"/>
  </r>
  <r>
    <x v="0"/>
    <x v="1"/>
    <x v="0"/>
    <s v="Cheryl Howard"/>
    <d v="2016-07-14T00:00:00"/>
    <x v="1"/>
    <n v="3"/>
    <n v="15"/>
    <n v="16.32"/>
    <n v="48.96"/>
    <n v="3.9600000000000009"/>
    <x v="5"/>
    <s v="2016"/>
    <n v="32"/>
    <x v="1"/>
    <x v="0"/>
  </r>
  <r>
    <x v="0"/>
    <x v="0"/>
    <x v="0"/>
    <s v="Louis Marshall"/>
    <d v="2016-07-14T00:00:00"/>
    <x v="3"/>
    <n v="4"/>
    <n v="15"/>
    <n v="17.829999999999998"/>
    <n v="71.319999999999993"/>
    <n v="11.319999999999993"/>
    <x v="5"/>
    <s v="2016"/>
    <n v="41"/>
    <x v="0"/>
    <x v="0"/>
  </r>
  <r>
    <x v="2"/>
    <x v="0"/>
    <x v="0"/>
    <s v="Karen Gray"/>
    <d v="2016-07-14T00:00:00"/>
    <x v="2"/>
    <n v="1"/>
    <n v="10"/>
    <n v="12.42"/>
    <n v="12.42"/>
    <n v="2.42"/>
    <x v="5"/>
    <s v="2016"/>
    <n v="33"/>
    <x v="1"/>
    <x v="0"/>
  </r>
  <r>
    <x v="2"/>
    <x v="2"/>
    <x v="0"/>
    <s v="Shirley Rivera"/>
    <d v="2016-07-14T00:00:00"/>
    <x v="2"/>
    <n v="1"/>
    <n v="10"/>
    <n v="12.42"/>
    <n v="12.42"/>
    <n v="2.42"/>
    <x v="5"/>
    <s v="2016"/>
    <n v="20"/>
    <x v="0"/>
    <x v="0"/>
  </r>
  <r>
    <x v="0"/>
    <x v="2"/>
    <x v="0"/>
    <s v="Justin Dixon"/>
    <d v="2016-07-14T00:00:00"/>
    <x v="1"/>
    <n v="9"/>
    <n v="15"/>
    <n v="16.32"/>
    <n v="146.88"/>
    <n v="11.879999999999995"/>
    <x v="5"/>
    <s v="2016"/>
    <n v="36"/>
    <x v="0"/>
    <x v="0"/>
  </r>
  <r>
    <x v="0"/>
    <x v="1"/>
    <x v="0"/>
    <s v="Kelly Daniels"/>
    <d v="2016-07-14T00:00:00"/>
    <x v="3"/>
    <n v="5"/>
    <n v="15"/>
    <n v="17.829999999999998"/>
    <n v="89.149999999999991"/>
    <n v="14.149999999999991"/>
    <x v="5"/>
    <s v="2016"/>
    <n v="21"/>
    <x v="1"/>
    <x v="0"/>
  </r>
  <r>
    <x v="0"/>
    <x v="2"/>
    <x v="0"/>
    <s v="Eugene Hughes"/>
    <d v="2016-07-14T00:00:00"/>
    <x v="2"/>
    <n v="6"/>
    <n v="10"/>
    <n v="12.42"/>
    <n v="74.52"/>
    <n v="14.519999999999996"/>
    <x v="5"/>
    <s v="2016"/>
    <n v="22"/>
    <x v="0"/>
    <x v="0"/>
  </r>
  <r>
    <x v="0"/>
    <x v="0"/>
    <x v="0"/>
    <s v="Kimberly Little"/>
    <d v="2016-07-14T00:00:00"/>
    <x v="0"/>
    <n v="8"/>
    <n v="45"/>
    <n v="53.35"/>
    <n v="426.8"/>
    <n v="66.800000000000011"/>
    <x v="5"/>
    <s v="2016"/>
    <n v="23"/>
    <x v="0"/>
    <x v="0"/>
  </r>
  <r>
    <x v="4"/>
    <x v="5"/>
    <x v="1"/>
    <s v="Tina Schmidt"/>
    <d v="2016-07-14T00:00:00"/>
    <x v="2"/>
    <n v="8"/>
    <n v="10"/>
    <n v="12.42"/>
    <n v="99.36"/>
    <n v="19.36"/>
    <x v="5"/>
    <s v="2016"/>
    <n v="42"/>
    <x v="0"/>
    <x v="0"/>
  </r>
  <r>
    <x v="3"/>
    <x v="5"/>
    <x v="1"/>
    <s v="Michelle Sanchez"/>
    <d v="2016-07-14T00:00:00"/>
    <x v="2"/>
    <n v="8"/>
    <n v="10"/>
    <n v="12.42"/>
    <n v="99.36"/>
    <n v="19.36"/>
    <x v="5"/>
    <s v="2016"/>
    <n v="20"/>
    <x v="1"/>
    <x v="0"/>
  </r>
  <r>
    <x v="0"/>
    <x v="1"/>
    <x v="0"/>
    <s v="Lois Woods"/>
    <d v="2016-07-15T00:00:00"/>
    <x v="0"/>
    <n v="6"/>
    <n v="45"/>
    <n v="53.35"/>
    <n v="320.10000000000002"/>
    <n v="50.100000000000023"/>
    <x v="5"/>
    <s v="2016"/>
    <n v="23"/>
    <x v="0"/>
    <x v="0"/>
  </r>
  <r>
    <x v="3"/>
    <x v="3"/>
    <x v="1"/>
    <s v="Russell Cooper"/>
    <d v="2016-07-15T00:00:00"/>
    <x v="0"/>
    <n v="2"/>
    <n v="45"/>
    <n v="53.35"/>
    <n v="106.7"/>
    <n v="16.700000000000003"/>
    <x v="5"/>
    <s v="2016"/>
    <n v="22"/>
    <x v="0"/>
    <x v="0"/>
  </r>
  <r>
    <x v="0"/>
    <x v="2"/>
    <x v="0"/>
    <s v="Joe Russell"/>
    <d v="2016-07-15T00:00:00"/>
    <x v="1"/>
    <n v="4"/>
    <n v="15"/>
    <n v="16.32"/>
    <n v="65.28"/>
    <n v="5.2800000000000011"/>
    <x v="5"/>
    <s v="2016"/>
    <n v="27"/>
    <x v="0"/>
    <x v="0"/>
  </r>
  <r>
    <x v="3"/>
    <x v="4"/>
    <x v="1"/>
    <s v="Henry Stanley"/>
    <d v="2016-07-15T00:00:00"/>
    <x v="1"/>
    <n v="5"/>
    <n v="15"/>
    <n v="16.32"/>
    <n v="81.599999999999994"/>
    <n v="6.5999999999999943"/>
    <x v="5"/>
    <s v="2016"/>
    <n v="37"/>
    <x v="0"/>
    <x v="0"/>
  </r>
  <r>
    <x v="1"/>
    <x v="2"/>
    <x v="0"/>
    <s v="Shirley Rivera"/>
    <d v="2016-07-15T00:00:00"/>
    <x v="3"/>
    <n v="3"/>
    <n v="15"/>
    <n v="17.829999999999998"/>
    <n v="53.489999999999995"/>
    <n v="8.4899999999999949"/>
    <x v="5"/>
    <s v="2016"/>
    <n v="23"/>
    <x v="0"/>
    <x v="0"/>
  </r>
  <r>
    <x v="0"/>
    <x v="2"/>
    <x v="0"/>
    <s v="Gregory Thompson"/>
    <d v="2016-07-15T00:00:00"/>
    <x v="3"/>
    <n v="3"/>
    <n v="15"/>
    <n v="17.829999999999998"/>
    <n v="53.489999999999995"/>
    <n v="8.4899999999999949"/>
    <x v="5"/>
    <s v="2016"/>
    <n v="35"/>
    <x v="0"/>
    <x v="0"/>
  </r>
  <r>
    <x v="0"/>
    <x v="1"/>
    <x v="0"/>
    <s v="Eugene Hayes"/>
    <d v="2016-07-15T00:00:00"/>
    <x v="3"/>
    <n v="9"/>
    <n v="15"/>
    <n v="17.829999999999998"/>
    <n v="160.46999999999997"/>
    <n v="25.46999999999997"/>
    <x v="5"/>
    <s v="2016"/>
    <n v="43"/>
    <x v="0"/>
    <x v="0"/>
  </r>
  <r>
    <x v="4"/>
    <x v="4"/>
    <x v="1"/>
    <s v="Brian Roberts"/>
    <d v="2016-07-15T00:00:00"/>
    <x v="0"/>
    <n v="3"/>
    <n v="45"/>
    <n v="53.35"/>
    <n v="160.05000000000001"/>
    <n v="25.050000000000011"/>
    <x v="5"/>
    <s v="2016"/>
    <n v="38"/>
    <x v="1"/>
    <x v="0"/>
  </r>
  <r>
    <x v="3"/>
    <x v="7"/>
    <x v="1"/>
    <s v="Paula Watson"/>
    <d v="2016-07-15T00:00:00"/>
    <x v="2"/>
    <n v="9"/>
    <n v="10"/>
    <n v="12.42"/>
    <n v="111.78"/>
    <n v="21.78"/>
    <x v="5"/>
    <s v="2016"/>
    <n v="28"/>
    <x v="0"/>
    <x v="0"/>
  </r>
  <r>
    <x v="0"/>
    <x v="1"/>
    <x v="0"/>
    <s v="Rachel Larson"/>
    <d v="2016-07-15T00:00:00"/>
    <x v="2"/>
    <n v="9"/>
    <n v="10"/>
    <n v="12.42"/>
    <n v="111.78"/>
    <n v="21.78"/>
    <x v="5"/>
    <s v="2016"/>
    <n v="35"/>
    <x v="1"/>
    <x v="0"/>
  </r>
  <r>
    <x v="1"/>
    <x v="2"/>
    <x v="0"/>
    <s v="Matthew Carter"/>
    <d v="2016-07-15T00:00:00"/>
    <x v="0"/>
    <n v="4"/>
    <n v="45"/>
    <n v="53.35"/>
    <n v="213.4"/>
    <n v="33.400000000000006"/>
    <x v="5"/>
    <s v="2016"/>
    <n v="31"/>
    <x v="0"/>
    <x v="0"/>
  </r>
  <r>
    <x v="3"/>
    <x v="4"/>
    <x v="1"/>
    <s v="Clarence Bishop"/>
    <d v="2016-07-15T00:00:00"/>
    <x v="3"/>
    <n v="5"/>
    <n v="15"/>
    <n v="17.829999999999998"/>
    <n v="89.149999999999991"/>
    <n v="14.149999999999991"/>
    <x v="5"/>
    <s v="2016"/>
    <n v="43"/>
    <x v="1"/>
    <x v="0"/>
  </r>
  <r>
    <x v="0"/>
    <x v="2"/>
    <x v="0"/>
    <s v="Linda Morrison"/>
    <d v="2016-07-15T00:00:00"/>
    <x v="2"/>
    <n v="8"/>
    <n v="10"/>
    <n v="12.42"/>
    <n v="99.36"/>
    <n v="19.36"/>
    <x v="5"/>
    <s v="2016"/>
    <n v="23"/>
    <x v="0"/>
    <x v="0"/>
  </r>
  <r>
    <x v="2"/>
    <x v="0"/>
    <x v="0"/>
    <s v="Janice Jackson"/>
    <d v="2016-07-15T00:00:00"/>
    <x v="0"/>
    <n v="9"/>
    <n v="45"/>
    <n v="53.35"/>
    <n v="480.15000000000003"/>
    <n v="75.150000000000034"/>
    <x v="5"/>
    <s v="2016"/>
    <n v="44"/>
    <x v="0"/>
    <x v="0"/>
  </r>
  <r>
    <x v="3"/>
    <x v="4"/>
    <x v="1"/>
    <s v="Donald Ryan"/>
    <d v="2016-07-15T00:00:00"/>
    <x v="3"/>
    <n v="9"/>
    <n v="15"/>
    <n v="17.829999999999998"/>
    <n v="160.46999999999997"/>
    <n v="25.46999999999997"/>
    <x v="5"/>
    <s v="2016"/>
    <n v="28"/>
    <x v="0"/>
    <x v="0"/>
  </r>
  <r>
    <x v="0"/>
    <x v="2"/>
    <x v="0"/>
    <s v="Kevin Torres"/>
    <d v="2016-07-15T00:00:00"/>
    <x v="0"/>
    <n v="5"/>
    <n v="45"/>
    <n v="53.35"/>
    <n v="266.75"/>
    <n v="41.75"/>
    <x v="5"/>
    <s v="2016"/>
    <n v="36"/>
    <x v="1"/>
    <x v="0"/>
  </r>
  <r>
    <x v="2"/>
    <x v="0"/>
    <x v="0"/>
    <s v="Marilyn Martin"/>
    <d v="2016-07-16T00:00:00"/>
    <x v="2"/>
    <n v="5"/>
    <n v="10"/>
    <n v="12.42"/>
    <n v="62.1"/>
    <n v="12.100000000000001"/>
    <x v="5"/>
    <s v="2016"/>
    <n v="40"/>
    <x v="1"/>
    <x v="0"/>
  </r>
  <r>
    <x v="0"/>
    <x v="2"/>
    <x v="0"/>
    <s v="Juan Olson"/>
    <d v="2016-07-16T00:00:00"/>
    <x v="1"/>
    <n v="6"/>
    <n v="15"/>
    <n v="16.32"/>
    <n v="97.92"/>
    <n v="7.9200000000000017"/>
    <x v="5"/>
    <s v="2016"/>
    <n v="43"/>
    <x v="1"/>
    <x v="0"/>
  </r>
  <r>
    <x v="1"/>
    <x v="0"/>
    <x v="0"/>
    <s v="Nicholas Howell"/>
    <d v="2016-07-16T00:00:00"/>
    <x v="2"/>
    <n v="2"/>
    <n v="10"/>
    <n v="12.42"/>
    <n v="24.84"/>
    <n v="4.84"/>
    <x v="5"/>
    <s v="2016"/>
    <n v="25"/>
    <x v="0"/>
    <x v="0"/>
  </r>
  <r>
    <x v="0"/>
    <x v="0"/>
    <x v="0"/>
    <s v="Cynthia Brooks"/>
    <d v="2016-07-16T00:00:00"/>
    <x v="1"/>
    <n v="10"/>
    <n v="15"/>
    <n v="16.32"/>
    <n v="163.19999999999999"/>
    <n v="13.199999999999989"/>
    <x v="5"/>
    <s v="2016"/>
    <n v="32"/>
    <x v="1"/>
    <x v="0"/>
  </r>
  <r>
    <x v="3"/>
    <x v="4"/>
    <x v="1"/>
    <s v="Jean Griffin"/>
    <d v="2016-07-16T00:00:00"/>
    <x v="3"/>
    <n v="3"/>
    <n v="15"/>
    <n v="17.829999999999998"/>
    <n v="53.489999999999995"/>
    <n v="8.4899999999999949"/>
    <x v="5"/>
    <s v="2016"/>
    <n v="33"/>
    <x v="0"/>
    <x v="0"/>
  </r>
  <r>
    <x v="2"/>
    <x v="0"/>
    <x v="0"/>
    <s v="Juan Reed"/>
    <d v="2016-07-16T00:00:00"/>
    <x v="2"/>
    <n v="10"/>
    <n v="10"/>
    <n v="12.42"/>
    <n v="124.2"/>
    <n v="24.200000000000003"/>
    <x v="5"/>
    <s v="2016"/>
    <n v="38"/>
    <x v="1"/>
    <x v="0"/>
  </r>
  <r>
    <x v="0"/>
    <x v="0"/>
    <x v="0"/>
    <s v="Anna Wheeler"/>
    <d v="2016-07-16T00:00:00"/>
    <x v="2"/>
    <n v="6"/>
    <n v="10"/>
    <n v="12.42"/>
    <n v="74.52"/>
    <n v="14.519999999999996"/>
    <x v="5"/>
    <s v="2016"/>
    <n v="39"/>
    <x v="0"/>
    <x v="0"/>
  </r>
  <r>
    <x v="1"/>
    <x v="0"/>
    <x v="0"/>
    <s v="Anthony Berry"/>
    <d v="2016-07-16T00:00:00"/>
    <x v="3"/>
    <n v="8"/>
    <n v="15"/>
    <n v="17.829999999999998"/>
    <n v="142.63999999999999"/>
    <n v="22.639999999999986"/>
    <x v="5"/>
    <s v="2016"/>
    <n v="28"/>
    <x v="1"/>
    <x v="0"/>
  </r>
  <r>
    <x v="3"/>
    <x v="7"/>
    <x v="1"/>
    <s v="John Simpson"/>
    <d v="2016-07-16T00:00:00"/>
    <x v="2"/>
    <n v="2"/>
    <n v="10"/>
    <n v="12.42"/>
    <n v="24.84"/>
    <n v="4.84"/>
    <x v="5"/>
    <s v="2016"/>
    <n v="25"/>
    <x v="1"/>
    <x v="0"/>
  </r>
  <r>
    <x v="2"/>
    <x v="0"/>
    <x v="0"/>
    <s v="Frances Campbell"/>
    <d v="2016-07-16T00:00:00"/>
    <x v="3"/>
    <n v="3"/>
    <n v="15"/>
    <n v="17.829999999999998"/>
    <n v="53.489999999999995"/>
    <n v="8.4899999999999949"/>
    <x v="5"/>
    <s v="2016"/>
    <n v="18"/>
    <x v="0"/>
    <x v="0"/>
  </r>
  <r>
    <x v="0"/>
    <x v="0"/>
    <x v="0"/>
    <s v="Janice Jackson"/>
    <d v="2016-07-16T00:00:00"/>
    <x v="2"/>
    <n v="7"/>
    <n v="10"/>
    <n v="12.42"/>
    <n v="86.94"/>
    <n v="16.939999999999998"/>
    <x v="5"/>
    <s v="2016"/>
    <n v="36"/>
    <x v="1"/>
    <x v="0"/>
  </r>
  <r>
    <x v="3"/>
    <x v="3"/>
    <x v="1"/>
    <s v="Mildred Hernandez"/>
    <d v="2016-07-16T00:00:00"/>
    <x v="2"/>
    <n v="7"/>
    <n v="10"/>
    <n v="12.42"/>
    <n v="86.94"/>
    <n v="16.939999999999998"/>
    <x v="5"/>
    <s v="2016"/>
    <n v="42"/>
    <x v="1"/>
    <x v="0"/>
  </r>
  <r>
    <x v="3"/>
    <x v="4"/>
    <x v="1"/>
    <s v="Julie Gonzalez"/>
    <d v="2016-07-17T00:00:00"/>
    <x v="0"/>
    <n v="6"/>
    <n v="45"/>
    <n v="53.35"/>
    <n v="320.10000000000002"/>
    <n v="50.100000000000023"/>
    <x v="5"/>
    <s v="2016"/>
    <n v="20"/>
    <x v="1"/>
    <x v="0"/>
  </r>
  <r>
    <x v="0"/>
    <x v="0"/>
    <x v="0"/>
    <s v="Katherine Mcdonald"/>
    <d v="2016-07-17T00:00:00"/>
    <x v="1"/>
    <n v="3"/>
    <n v="15"/>
    <n v="16.32"/>
    <n v="48.96"/>
    <n v="3.9600000000000009"/>
    <x v="5"/>
    <s v="2016"/>
    <n v="42"/>
    <x v="0"/>
    <x v="0"/>
  </r>
  <r>
    <x v="0"/>
    <x v="0"/>
    <x v="0"/>
    <s v="Nicholas Howell"/>
    <d v="2016-07-17T00:00:00"/>
    <x v="2"/>
    <n v="6"/>
    <n v="10"/>
    <n v="12.42"/>
    <n v="74.52"/>
    <n v="14.519999999999996"/>
    <x v="5"/>
    <s v="2016"/>
    <n v="31"/>
    <x v="0"/>
    <x v="0"/>
  </r>
  <r>
    <x v="3"/>
    <x v="5"/>
    <x v="1"/>
    <s v="Adam Martin"/>
    <d v="2016-07-17T00:00:00"/>
    <x v="2"/>
    <n v="5"/>
    <n v="10"/>
    <n v="12.42"/>
    <n v="62.1"/>
    <n v="12.100000000000001"/>
    <x v="5"/>
    <s v="2016"/>
    <n v="27"/>
    <x v="1"/>
    <x v="0"/>
  </r>
  <r>
    <x v="0"/>
    <x v="2"/>
    <x v="0"/>
    <s v="Linda Morrison"/>
    <d v="2016-07-17T00:00:00"/>
    <x v="3"/>
    <n v="10"/>
    <n v="15"/>
    <n v="17.829999999999998"/>
    <n v="178.29999999999998"/>
    <n v="28.299999999999983"/>
    <x v="5"/>
    <s v="2016"/>
    <n v="36"/>
    <x v="0"/>
    <x v="0"/>
  </r>
  <r>
    <x v="1"/>
    <x v="0"/>
    <x v="0"/>
    <s v="Richard Walker"/>
    <d v="2016-07-17T00:00:00"/>
    <x v="0"/>
    <n v="4"/>
    <n v="45"/>
    <n v="53.35"/>
    <n v="213.4"/>
    <n v="33.400000000000006"/>
    <x v="5"/>
    <s v="2016"/>
    <n v="36"/>
    <x v="1"/>
    <x v="0"/>
  </r>
  <r>
    <x v="3"/>
    <x v="4"/>
    <x v="1"/>
    <s v="Julie Gonzalez"/>
    <d v="2016-07-17T00:00:00"/>
    <x v="0"/>
    <n v="5"/>
    <n v="45"/>
    <n v="53.35"/>
    <n v="266.75"/>
    <n v="41.75"/>
    <x v="5"/>
    <s v="2016"/>
    <n v="22"/>
    <x v="0"/>
    <x v="0"/>
  </r>
  <r>
    <x v="3"/>
    <x v="5"/>
    <x v="1"/>
    <s v="Diane Lewis"/>
    <d v="2016-07-17T00:00:00"/>
    <x v="2"/>
    <n v="4"/>
    <n v="10"/>
    <n v="12.42"/>
    <n v="49.68"/>
    <n v="9.68"/>
    <x v="5"/>
    <s v="2016"/>
    <n v="17"/>
    <x v="1"/>
    <x v="0"/>
  </r>
  <r>
    <x v="1"/>
    <x v="6"/>
    <x v="0"/>
    <s v="Katherine Carroll"/>
    <d v="2016-07-17T00:00:00"/>
    <x v="1"/>
    <n v="4"/>
    <n v="15"/>
    <n v="16.32"/>
    <n v="65.28"/>
    <n v="5.2800000000000011"/>
    <x v="5"/>
    <s v="2016"/>
    <n v="40"/>
    <x v="1"/>
    <x v="0"/>
  </r>
  <r>
    <x v="1"/>
    <x v="2"/>
    <x v="0"/>
    <s v="Gary Young"/>
    <d v="2016-07-17T00:00:00"/>
    <x v="2"/>
    <n v="6"/>
    <n v="10"/>
    <n v="12.42"/>
    <n v="74.52"/>
    <n v="14.519999999999996"/>
    <x v="5"/>
    <s v="2016"/>
    <n v="37"/>
    <x v="1"/>
    <x v="0"/>
  </r>
  <r>
    <x v="4"/>
    <x v="3"/>
    <x v="1"/>
    <s v="Paula Ross"/>
    <d v="2016-07-17T00:00:00"/>
    <x v="1"/>
    <n v="8"/>
    <n v="15"/>
    <n v="16.32"/>
    <n v="130.56"/>
    <n v="10.560000000000002"/>
    <x v="5"/>
    <s v="2016"/>
    <n v="38"/>
    <x v="0"/>
    <x v="0"/>
  </r>
  <r>
    <x v="0"/>
    <x v="2"/>
    <x v="0"/>
    <s v="William Payne"/>
    <d v="2016-07-17T00:00:00"/>
    <x v="2"/>
    <n v="5"/>
    <n v="10"/>
    <n v="12.42"/>
    <n v="62.1"/>
    <n v="12.100000000000001"/>
    <x v="5"/>
    <s v="2016"/>
    <n v="29"/>
    <x v="1"/>
    <x v="0"/>
  </r>
  <r>
    <x v="0"/>
    <x v="2"/>
    <x v="0"/>
    <s v="Harold Rodriguez"/>
    <d v="2016-07-17T00:00:00"/>
    <x v="2"/>
    <n v="2"/>
    <n v="10"/>
    <n v="12.42"/>
    <n v="24.84"/>
    <n v="4.84"/>
    <x v="5"/>
    <s v="2016"/>
    <n v="28"/>
    <x v="1"/>
    <x v="0"/>
  </r>
  <r>
    <x v="0"/>
    <x v="2"/>
    <x v="0"/>
    <s v="Frances Lane"/>
    <d v="2016-07-17T00:00:00"/>
    <x v="0"/>
    <n v="7"/>
    <n v="45"/>
    <n v="53.35"/>
    <n v="373.45"/>
    <n v="58.449999999999989"/>
    <x v="5"/>
    <s v="2016"/>
    <n v="19"/>
    <x v="1"/>
    <x v="0"/>
  </r>
  <r>
    <x v="2"/>
    <x v="0"/>
    <x v="0"/>
    <s v="Eric Stanley"/>
    <d v="2016-07-17T00:00:00"/>
    <x v="0"/>
    <n v="2"/>
    <n v="45"/>
    <n v="53.35"/>
    <n v="106.7"/>
    <n v="16.700000000000003"/>
    <x v="5"/>
    <s v="2016"/>
    <n v="33"/>
    <x v="0"/>
    <x v="0"/>
  </r>
  <r>
    <x v="3"/>
    <x v="4"/>
    <x v="1"/>
    <s v="Michelle Phillips"/>
    <d v="2016-07-17T00:00:00"/>
    <x v="2"/>
    <n v="1"/>
    <n v="10"/>
    <n v="12.42"/>
    <n v="12.42"/>
    <n v="2.42"/>
    <x v="5"/>
    <s v="2016"/>
    <n v="25"/>
    <x v="0"/>
    <x v="0"/>
  </r>
  <r>
    <x v="2"/>
    <x v="2"/>
    <x v="0"/>
    <s v="Carolyn Scott"/>
    <d v="2016-07-17T00:00:00"/>
    <x v="2"/>
    <n v="10"/>
    <n v="10"/>
    <n v="12.42"/>
    <n v="124.2"/>
    <n v="24.200000000000003"/>
    <x v="5"/>
    <s v="2016"/>
    <n v="23"/>
    <x v="1"/>
    <x v="0"/>
  </r>
  <r>
    <x v="3"/>
    <x v="4"/>
    <x v="1"/>
    <s v="Julie Gonzalez"/>
    <d v="2016-07-18T00:00:00"/>
    <x v="2"/>
    <n v="4"/>
    <n v="10"/>
    <n v="12.42"/>
    <n v="49.68"/>
    <n v="9.68"/>
    <x v="5"/>
    <s v="2016"/>
    <n v="31"/>
    <x v="0"/>
    <x v="0"/>
  </r>
  <r>
    <x v="1"/>
    <x v="0"/>
    <x v="0"/>
    <s v="Kimberly Morris"/>
    <d v="2016-07-18T00:00:00"/>
    <x v="2"/>
    <n v="9"/>
    <n v="10"/>
    <n v="12.42"/>
    <n v="111.78"/>
    <n v="21.78"/>
    <x v="5"/>
    <s v="2016"/>
    <n v="18"/>
    <x v="0"/>
    <x v="0"/>
  </r>
  <r>
    <x v="0"/>
    <x v="2"/>
    <x v="0"/>
    <s v="Jennifer White"/>
    <d v="2016-07-18T00:00:00"/>
    <x v="1"/>
    <n v="10"/>
    <n v="15"/>
    <n v="16.32"/>
    <n v="163.19999999999999"/>
    <n v="13.199999999999989"/>
    <x v="5"/>
    <s v="2016"/>
    <n v="45"/>
    <x v="1"/>
    <x v="0"/>
  </r>
  <r>
    <x v="0"/>
    <x v="2"/>
    <x v="0"/>
    <s v="Walter Meyer"/>
    <d v="2016-07-18T00:00:00"/>
    <x v="2"/>
    <n v="3"/>
    <n v="10"/>
    <n v="12.42"/>
    <n v="37.26"/>
    <n v="7.259999999999998"/>
    <x v="5"/>
    <s v="2016"/>
    <n v="24"/>
    <x v="0"/>
    <x v="0"/>
  </r>
  <r>
    <x v="0"/>
    <x v="2"/>
    <x v="0"/>
    <s v="Juan Olson"/>
    <d v="2016-07-18T00:00:00"/>
    <x v="2"/>
    <n v="4"/>
    <n v="10"/>
    <n v="12.42"/>
    <n v="49.68"/>
    <n v="9.68"/>
    <x v="5"/>
    <s v="2016"/>
    <n v="33"/>
    <x v="1"/>
    <x v="0"/>
  </r>
  <r>
    <x v="4"/>
    <x v="5"/>
    <x v="1"/>
    <s v="Evelyn Elliott"/>
    <d v="2016-07-18T00:00:00"/>
    <x v="1"/>
    <n v="10"/>
    <n v="15"/>
    <n v="16.32"/>
    <n v="163.19999999999999"/>
    <n v="13.199999999999989"/>
    <x v="5"/>
    <s v="2016"/>
    <n v="18"/>
    <x v="0"/>
    <x v="0"/>
  </r>
  <r>
    <x v="1"/>
    <x v="2"/>
    <x v="0"/>
    <s v="Linda Morrison"/>
    <d v="2016-07-18T00:00:00"/>
    <x v="2"/>
    <n v="3"/>
    <n v="10"/>
    <n v="12.42"/>
    <n v="37.26"/>
    <n v="7.259999999999998"/>
    <x v="5"/>
    <s v="2016"/>
    <n v="19"/>
    <x v="0"/>
    <x v="0"/>
  </r>
  <r>
    <x v="0"/>
    <x v="1"/>
    <x v="0"/>
    <s v="Martha Mills"/>
    <d v="2016-07-18T00:00:00"/>
    <x v="1"/>
    <n v="5"/>
    <n v="15"/>
    <n v="16.32"/>
    <n v="81.599999999999994"/>
    <n v="6.5999999999999943"/>
    <x v="5"/>
    <s v="2016"/>
    <n v="36"/>
    <x v="1"/>
    <x v="0"/>
  </r>
  <r>
    <x v="0"/>
    <x v="0"/>
    <x v="0"/>
    <s v="Roy Collins"/>
    <d v="2016-07-18T00:00:00"/>
    <x v="1"/>
    <n v="3"/>
    <n v="15"/>
    <n v="16.32"/>
    <n v="48.96"/>
    <n v="3.9600000000000009"/>
    <x v="5"/>
    <s v="2016"/>
    <n v="28"/>
    <x v="1"/>
    <x v="0"/>
  </r>
  <r>
    <x v="0"/>
    <x v="2"/>
    <x v="0"/>
    <s v="Paul Perkins"/>
    <d v="2016-07-18T00:00:00"/>
    <x v="2"/>
    <n v="4"/>
    <n v="10"/>
    <n v="12.42"/>
    <n v="49.68"/>
    <n v="9.68"/>
    <x v="5"/>
    <s v="2016"/>
    <n v="42"/>
    <x v="1"/>
    <x v="0"/>
  </r>
  <r>
    <x v="0"/>
    <x v="2"/>
    <x v="0"/>
    <s v="Aaron Morris"/>
    <d v="2016-07-18T00:00:00"/>
    <x v="0"/>
    <n v="4"/>
    <n v="45"/>
    <n v="53.35"/>
    <n v="213.4"/>
    <n v="33.400000000000006"/>
    <x v="5"/>
    <s v="2016"/>
    <n v="44"/>
    <x v="1"/>
    <x v="0"/>
  </r>
  <r>
    <x v="3"/>
    <x v="5"/>
    <x v="1"/>
    <s v="Sandra Bowman"/>
    <d v="2016-07-18T00:00:00"/>
    <x v="3"/>
    <n v="4"/>
    <n v="15"/>
    <n v="17.829999999999998"/>
    <n v="71.319999999999993"/>
    <n v="11.319999999999993"/>
    <x v="5"/>
    <s v="2016"/>
    <n v="36"/>
    <x v="0"/>
    <x v="0"/>
  </r>
  <r>
    <x v="0"/>
    <x v="0"/>
    <x v="0"/>
    <s v="Stephen Hicks"/>
    <d v="2016-07-18T00:00:00"/>
    <x v="2"/>
    <n v="8"/>
    <n v="10"/>
    <n v="12.42"/>
    <n v="99.36"/>
    <n v="19.36"/>
    <x v="5"/>
    <s v="2016"/>
    <n v="23"/>
    <x v="1"/>
    <x v="0"/>
  </r>
  <r>
    <x v="0"/>
    <x v="1"/>
    <x v="0"/>
    <s v="Peter Brown"/>
    <d v="2016-07-18T00:00:00"/>
    <x v="2"/>
    <n v="7"/>
    <n v="10"/>
    <n v="12.42"/>
    <n v="86.94"/>
    <n v="16.939999999999998"/>
    <x v="5"/>
    <s v="2016"/>
    <n v="28"/>
    <x v="0"/>
    <x v="0"/>
  </r>
  <r>
    <x v="3"/>
    <x v="5"/>
    <x v="1"/>
    <s v="Judy Lopez"/>
    <d v="2016-07-18T00:00:00"/>
    <x v="2"/>
    <n v="2"/>
    <n v="10"/>
    <n v="12.42"/>
    <n v="24.84"/>
    <n v="4.84"/>
    <x v="5"/>
    <s v="2016"/>
    <n v="18"/>
    <x v="0"/>
    <x v="0"/>
  </r>
  <r>
    <x v="2"/>
    <x v="2"/>
    <x v="0"/>
    <s v="Roy Rivera"/>
    <d v="2016-07-18T00:00:00"/>
    <x v="1"/>
    <n v="6"/>
    <n v="15"/>
    <n v="16.32"/>
    <n v="97.92"/>
    <n v="7.9200000000000017"/>
    <x v="5"/>
    <s v="2016"/>
    <n v="31"/>
    <x v="0"/>
    <x v="0"/>
  </r>
  <r>
    <x v="0"/>
    <x v="0"/>
    <x v="0"/>
    <s v="Nicholas Howell"/>
    <d v="2016-07-19T00:00:00"/>
    <x v="3"/>
    <n v="2"/>
    <n v="15"/>
    <n v="17.829999999999998"/>
    <n v="35.659999999999997"/>
    <n v="5.6599999999999966"/>
    <x v="5"/>
    <s v="2016"/>
    <n v="17"/>
    <x v="0"/>
    <x v="0"/>
  </r>
  <r>
    <x v="0"/>
    <x v="2"/>
    <x v="0"/>
    <s v="Walter Meyer"/>
    <d v="2016-07-19T00:00:00"/>
    <x v="1"/>
    <n v="3"/>
    <n v="15"/>
    <n v="16.32"/>
    <n v="48.96"/>
    <n v="3.9600000000000009"/>
    <x v="5"/>
    <s v="2016"/>
    <n v="37"/>
    <x v="0"/>
    <x v="0"/>
  </r>
  <r>
    <x v="0"/>
    <x v="6"/>
    <x v="0"/>
    <s v="Brandon Morales"/>
    <d v="2016-07-19T00:00:00"/>
    <x v="1"/>
    <n v="2"/>
    <n v="15"/>
    <n v="16.32"/>
    <n v="32.64"/>
    <n v="2.6400000000000006"/>
    <x v="5"/>
    <s v="2016"/>
    <n v="17"/>
    <x v="1"/>
    <x v="0"/>
  </r>
  <r>
    <x v="1"/>
    <x v="1"/>
    <x v="0"/>
    <s v="Marilyn Patterson"/>
    <d v="2016-07-19T00:00:00"/>
    <x v="2"/>
    <n v="10"/>
    <n v="10"/>
    <n v="12.42"/>
    <n v="124.2"/>
    <n v="24.200000000000003"/>
    <x v="5"/>
    <s v="2016"/>
    <n v="19"/>
    <x v="0"/>
    <x v="0"/>
  </r>
  <r>
    <x v="0"/>
    <x v="2"/>
    <x v="0"/>
    <s v="Jason Patterson"/>
    <d v="2016-07-19T00:00:00"/>
    <x v="1"/>
    <n v="10"/>
    <n v="15"/>
    <n v="16.32"/>
    <n v="163.19999999999999"/>
    <n v="13.199999999999989"/>
    <x v="5"/>
    <s v="2016"/>
    <n v="21"/>
    <x v="0"/>
    <x v="0"/>
  </r>
  <r>
    <x v="0"/>
    <x v="0"/>
    <x v="0"/>
    <s v="Bonnie Wagner"/>
    <d v="2016-07-19T00:00:00"/>
    <x v="0"/>
    <n v="2"/>
    <n v="45"/>
    <n v="53.35"/>
    <n v="106.7"/>
    <n v="16.700000000000003"/>
    <x v="5"/>
    <s v="2016"/>
    <n v="34"/>
    <x v="0"/>
    <x v="0"/>
  </r>
  <r>
    <x v="0"/>
    <x v="2"/>
    <x v="0"/>
    <s v="Amy Carr"/>
    <d v="2016-07-19T00:00:00"/>
    <x v="1"/>
    <n v="2"/>
    <n v="15"/>
    <n v="16.32"/>
    <n v="32.64"/>
    <n v="2.6400000000000006"/>
    <x v="5"/>
    <s v="2016"/>
    <n v="28"/>
    <x v="1"/>
    <x v="0"/>
  </r>
  <r>
    <x v="4"/>
    <x v="4"/>
    <x v="1"/>
    <s v="Michelle Phillips"/>
    <d v="2016-07-19T00:00:00"/>
    <x v="1"/>
    <n v="1"/>
    <n v="15"/>
    <n v="16.32"/>
    <n v="16.32"/>
    <n v="1.3200000000000003"/>
    <x v="5"/>
    <s v="2016"/>
    <n v="29"/>
    <x v="0"/>
    <x v="0"/>
  </r>
  <r>
    <x v="0"/>
    <x v="0"/>
    <x v="0"/>
    <s v="Lillian Wood"/>
    <d v="2016-07-19T00:00:00"/>
    <x v="3"/>
    <n v="9"/>
    <n v="15"/>
    <n v="17.829999999999998"/>
    <n v="160.46999999999997"/>
    <n v="25.46999999999997"/>
    <x v="5"/>
    <s v="2016"/>
    <n v="27"/>
    <x v="0"/>
    <x v="0"/>
  </r>
  <r>
    <x v="0"/>
    <x v="1"/>
    <x v="0"/>
    <s v="Jennifer Simpson"/>
    <d v="2016-07-19T00:00:00"/>
    <x v="2"/>
    <n v="4"/>
    <n v="10"/>
    <n v="12.42"/>
    <n v="49.68"/>
    <n v="9.68"/>
    <x v="5"/>
    <s v="2016"/>
    <n v="32"/>
    <x v="0"/>
    <x v="0"/>
  </r>
  <r>
    <x v="2"/>
    <x v="0"/>
    <x v="0"/>
    <s v="Jimmy Bailey"/>
    <d v="2016-07-19T00:00:00"/>
    <x v="3"/>
    <n v="3"/>
    <n v="15"/>
    <n v="17.829999999999998"/>
    <n v="53.489999999999995"/>
    <n v="8.4899999999999949"/>
    <x v="5"/>
    <s v="2016"/>
    <n v="27"/>
    <x v="0"/>
    <x v="0"/>
  </r>
  <r>
    <x v="3"/>
    <x v="3"/>
    <x v="1"/>
    <s v="Jerry Collins"/>
    <d v="2016-07-19T00:00:00"/>
    <x v="2"/>
    <n v="9"/>
    <n v="10"/>
    <n v="12.42"/>
    <n v="111.78"/>
    <n v="21.78"/>
    <x v="5"/>
    <s v="2016"/>
    <n v="35"/>
    <x v="0"/>
    <x v="0"/>
  </r>
  <r>
    <x v="3"/>
    <x v="4"/>
    <x v="1"/>
    <s v="Julie Gonzalez"/>
    <d v="2016-07-19T00:00:00"/>
    <x v="3"/>
    <n v="6"/>
    <n v="15"/>
    <n v="17.829999999999998"/>
    <n v="106.97999999999999"/>
    <n v="16.97999999999999"/>
    <x v="5"/>
    <s v="2016"/>
    <n v="27"/>
    <x v="0"/>
    <x v="0"/>
  </r>
  <r>
    <x v="0"/>
    <x v="0"/>
    <x v="0"/>
    <s v="Edward Cooper"/>
    <d v="2016-07-19T00:00:00"/>
    <x v="3"/>
    <n v="2"/>
    <n v="15"/>
    <n v="17.829999999999998"/>
    <n v="35.659999999999997"/>
    <n v="5.6599999999999966"/>
    <x v="5"/>
    <s v="2016"/>
    <n v="20"/>
    <x v="0"/>
    <x v="0"/>
  </r>
  <r>
    <x v="3"/>
    <x v="3"/>
    <x v="1"/>
    <s v="Jean Stephens"/>
    <d v="2016-07-19T00:00:00"/>
    <x v="0"/>
    <n v="6"/>
    <n v="45"/>
    <n v="53.35"/>
    <n v="320.10000000000002"/>
    <n v="50.100000000000023"/>
    <x v="5"/>
    <s v="2016"/>
    <n v="22"/>
    <x v="1"/>
    <x v="0"/>
  </r>
  <r>
    <x v="3"/>
    <x v="3"/>
    <x v="1"/>
    <s v="Paula Ross"/>
    <d v="2016-07-19T00:00:00"/>
    <x v="3"/>
    <n v="9"/>
    <n v="15"/>
    <n v="17.829999999999998"/>
    <n v="160.46999999999997"/>
    <n v="25.46999999999997"/>
    <x v="5"/>
    <s v="2016"/>
    <n v="40"/>
    <x v="1"/>
    <x v="0"/>
  </r>
  <r>
    <x v="2"/>
    <x v="0"/>
    <x v="0"/>
    <s v="Tammy Ferguson"/>
    <d v="2016-07-20T00:00:00"/>
    <x v="2"/>
    <n v="5"/>
    <n v="10"/>
    <n v="12.42"/>
    <n v="62.1"/>
    <n v="12.100000000000001"/>
    <x v="5"/>
    <s v="2016"/>
    <n v="33"/>
    <x v="1"/>
    <x v="0"/>
  </r>
  <r>
    <x v="0"/>
    <x v="0"/>
    <x v="0"/>
    <s v="Teresa Thomas"/>
    <d v="2016-07-20T00:00:00"/>
    <x v="3"/>
    <n v="8"/>
    <n v="15"/>
    <n v="17.829999999999998"/>
    <n v="142.63999999999999"/>
    <n v="22.639999999999986"/>
    <x v="5"/>
    <s v="2016"/>
    <n v="25"/>
    <x v="1"/>
    <x v="0"/>
  </r>
  <r>
    <x v="4"/>
    <x v="3"/>
    <x v="1"/>
    <s v="Charles Montgomery"/>
    <d v="2016-07-20T00:00:00"/>
    <x v="2"/>
    <n v="6"/>
    <n v="10"/>
    <n v="12.42"/>
    <n v="74.52"/>
    <n v="14.519999999999996"/>
    <x v="5"/>
    <s v="2016"/>
    <n v="21"/>
    <x v="0"/>
    <x v="0"/>
  </r>
  <r>
    <x v="0"/>
    <x v="0"/>
    <x v="0"/>
    <s v="Joshua Campbell"/>
    <d v="2016-07-20T00:00:00"/>
    <x v="2"/>
    <n v="3"/>
    <n v="10"/>
    <n v="12.42"/>
    <n v="37.26"/>
    <n v="7.259999999999998"/>
    <x v="5"/>
    <s v="2016"/>
    <n v="23"/>
    <x v="1"/>
    <x v="0"/>
  </r>
  <r>
    <x v="0"/>
    <x v="2"/>
    <x v="0"/>
    <s v="Jeremy Richards"/>
    <d v="2016-07-20T00:00:00"/>
    <x v="2"/>
    <n v="9"/>
    <n v="10"/>
    <n v="12.42"/>
    <n v="111.78"/>
    <n v="21.78"/>
    <x v="5"/>
    <s v="2016"/>
    <n v="32"/>
    <x v="0"/>
    <x v="0"/>
  </r>
  <r>
    <x v="3"/>
    <x v="5"/>
    <x v="1"/>
    <s v="Martha Bell"/>
    <d v="2016-07-20T00:00:00"/>
    <x v="2"/>
    <n v="10"/>
    <n v="10"/>
    <n v="12.42"/>
    <n v="124.2"/>
    <n v="24.200000000000003"/>
    <x v="5"/>
    <s v="2016"/>
    <n v="36"/>
    <x v="1"/>
    <x v="0"/>
  </r>
  <r>
    <x v="3"/>
    <x v="5"/>
    <x v="1"/>
    <s v="Sandra Bowman"/>
    <d v="2016-07-20T00:00:00"/>
    <x v="1"/>
    <n v="4"/>
    <n v="15"/>
    <n v="16.32"/>
    <n v="65.28"/>
    <n v="5.2800000000000011"/>
    <x v="5"/>
    <s v="2016"/>
    <n v="21"/>
    <x v="0"/>
    <x v="0"/>
  </r>
  <r>
    <x v="0"/>
    <x v="0"/>
    <x v="0"/>
    <s v="Kenneth Fernandez"/>
    <d v="2016-07-20T00:00:00"/>
    <x v="2"/>
    <n v="10"/>
    <n v="10"/>
    <n v="12.42"/>
    <n v="124.2"/>
    <n v="24.200000000000003"/>
    <x v="5"/>
    <s v="2016"/>
    <n v="20"/>
    <x v="0"/>
    <x v="0"/>
  </r>
  <r>
    <x v="0"/>
    <x v="1"/>
    <x v="0"/>
    <s v="Joshua Washington"/>
    <d v="2016-07-20T00:00:00"/>
    <x v="2"/>
    <n v="5"/>
    <n v="10"/>
    <n v="12.42"/>
    <n v="62.1"/>
    <n v="12.100000000000001"/>
    <x v="5"/>
    <s v="2016"/>
    <n v="44"/>
    <x v="0"/>
    <x v="0"/>
  </r>
  <r>
    <x v="2"/>
    <x v="2"/>
    <x v="0"/>
    <s v="Beverly Hamilton"/>
    <d v="2016-07-20T00:00:00"/>
    <x v="2"/>
    <n v="2"/>
    <n v="10"/>
    <n v="12.42"/>
    <n v="24.84"/>
    <n v="4.84"/>
    <x v="5"/>
    <s v="2016"/>
    <n v="29"/>
    <x v="1"/>
    <x v="0"/>
  </r>
  <r>
    <x v="0"/>
    <x v="2"/>
    <x v="0"/>
    <s v="Brandon King"/>
    <d v="2016-07-20T00:00:00"/>
    <x v="2"/>
    <n v="4"/>
    <n v="10"/>
    <n v="12.42"/>
    <n v="49.68"/>
    <n v="9.68"/>
    <x v="5"/>
    <s v="2016"/>
    <n v="32"/>
    <x v="0"/>
    <x v="0"/>
  </r>
  <r>
    <x v="0"/>
    <x v="2"/>
    <x v="0"/>
    <s v="Ryan Alvarez"/>
    <d v="2016-07-20T00:00:00"/>
    <x v="2"/>
    <n v="7"/>
    <n v="10"/>
    <n v="12.42"/>
    <n v="86.94"/>
    <n v="16.939999999999998"/>
    <x v="5"/>
    <s v="2016"/>
    <n v="22"/>
    <x v="1"/>
    <x v="0"/>
  </r>
  <r>
    <x v="3"/>
    <x v="4"/>
    <x v="1"/>
    <s v="Rachel Harris"/>
    <d v="2016-07-20T00:00:00"/>
    <x v="1"/>
    <n v="10"/>
    <n v="15"/>
    <n v="16.32"/>
    <n v="163.19999999999999"/>
    <n v="13.199999999999989"/>
    <x v="5"/>
    <s v="2016"/>
    <n v="35"/>
    <x v="0"/>
    <x v="0"/>
  </r>
  <r>
    <x v="3"/>
    <x v="5"/>
    <x v="1"/>
    <s v="Sandra Bowman"/>
    <d v="2016-07-20T00:00:00"/>
    <x v="2"/>
    <n v="8"/>
    <n v="10"/>
    <n v="12.42"/>
    <n v="99.36"/>
    <n v="19.36"/>
    <x v="5"/>
    <s v="2016"/>
    <n v="32"/>
    <x v="0"/>
    <x v="0"/>
  </r>
  <r>
    <x v="1"/>
    <x v="0"/>
    <x v="0"/>
    <s v="Linda Rose"/>
    <d v="2016-07-20T00:00:00"/>
    <x v="3"/>
    <n v="7"/>
    <n v="15"/>
    <n v="17.829999999999998"/>
    <n v="124.80999999999999"/>
    <n v="19.809999999999988"/>
    <x v="5"/>
    <s v="2016"/>
    <n v="40"/>
    <x v="0"/>
    <x v="0"/>
  </r>
  <r>
    <x v="0"/>
    <x v="1"/>
    <x v="0"/>
    <s v="Kelly Daniels"/>
    <d v="2016-07-20T00:00:00"/>
    <x v="2"/>
    <n v="10"/>
    <n v="10"/>
    <n v="12.42"/>
    <n v="124.2"/>
    <n v="24.200000000000003"/>
    <x v="5"/>
    <s v="2016"/>
    <n v="36"/>
    <x v="0"/>
    <x v="0"/>
  </r>
  <r>
    <x v="2"/>
    <x v="1"/>
    <x v="0"/>
    <s v="Anthony Ruiz"/>
    <d v="2016-07-20T00:00:00"/>
    <x v="2"/>
    <n v="7"/>
    <n v="10"/>
    <n v="12.42"/>
    <n v="86.94"/>
    <n v="16.939999999999998"/>
    <x v="5"/>
    <s v="2016"/>
    <n v="26"/>
    <x v="0"/>
    <x v="0"/>
  </r>
  <r>
    <x v="0"/>
    <x v="2"/>
    <x v="0"/>
    <s v="Jean Fowler"/>
    <d v="2016-07-20T00:00:00"/>
    <x v="1"/>
    <n v="7"/>
    <n v="15"/>
    <n v="16.32"/>
    <n v="114.24000000000001"/>
    <n v="9.2400000000000091"/>
    <x v="5"/>
    <s v="2016"/>
    <n v="43"/>
    <x v="0"/>
    <x v="0"/>
  </r>
  <r>
    <x v="3"/>
    <x v="7"/>
    <x v="1"/>
    <s v="Sandra Hughes"/>
    <d v="2016-07-20T00:00:00"/>
    <x v="2"/>
    <n v="5"/>
    <n v="10"/>
    <n v="12.42"/>
    <n v="62.1"/>
    <n v="12.100000000000001"/>
    <x v="5"/>
    <s v="2016"/>
    <n v="42"/>
    <x v="0"/>
    <x v="0"/>
  </r>
  <r>
    <x v="2"/>
    <x v="0"/>
    <x v="0"/>
    <s v="Heather Andrews"/>
    <d v="2016-07-20T00:00:00"/>
    <x v="0"/>
    <n v="8"/>
    <n v="45"/>
    <n v="53.35"/>
    <n v="426.8"/>
    <n v="66.800000000000011"/>
    <x v="5"/>
    <s v="2016"/>
    <n v="17"/>
    <x v="1"/>
    <x v="0"/>
  </r>
  <r>
    <x v="2"/>
    <x v="1"/>
    <x v="0"/>
    <s v="Rachel Larson"/>
    <d v="2016-07-21T00:00:00"/>
    <x v="3"/>
    <n v="4"/>
    <n v="15"/>
    <n v="17.829999999999998"/>
    <n v="71.319999999999993"/>
    <n v="11.319999999999993"/>
    <x v="5"/>
    <s v="2016"/>
    <n v="25"/>
    <x v="1"/>
    <x v="0"/>
  </r>
  <r>
    <x v="3"/>
    <x v="4"/>
    <x v="1"/>
    <s v="Kenneth West"/>
    <d v="2016-07-21T00:00:00"/>
    <x v="0"/>
    <n v="8"/>
    <n v="45"/>
    <n v="53.35"/>
    <n v="426.8"/>
    <n v="66.800000000000011"/>
    <x v="5"/>
    <s v="2016"/>
    <n v="44"/>
    <x v="0"/>
    <x v="0"/>
  </r>
  <r>
    <x v="3"/>
    <x v="4"/>
    <x v="1"/>
    <s v="Ruby Taylor"/>
    <d v="2016-07-21T00:00:00"/>
    <x v="0"/>
    <n v="2"/>
    <n v="45"/>
    <n v="53.35"/>
    <n v="106.7"/>
    <n v="16.700000000000003"/>
    <x v="5"/>
    <s v="2016"/>
    <n v="45"/>
    <x v="1"/>
    <x v="0"/>
  </r>
  <r>
    <x v="2"/>
    <x v="1"/>
    <x v="0"/>
    <s v="Ashley Adams"/>
    <d v="2016-07-21T00:00:00"/>
    <x v="0"/>
    <n v="2"/>
    <n v="45"/>
    <n v="53.35"/>
    <n v="106.7"/>
    <n v="16.700000000000003"/>
    <x v="5"/>
    <s v="2016"/>
    <n v="36"/>
    <x v="1"/>
    <x v="0"/>
  </r>
  <r>
    <x v="4"/>
    <x v="3"/>
    <x v="1"/>
    <s v="George Hill"/>
    <d v="2016-07-21T00:00:00"/>
    <x v="0"/>
    <n v="8"/>
    <n v="45"/>
    <n v="53.35"/>
    <n v="426.8"/>
    <n v="66.800000000000011"/>
    <x v="5"/>
    <s v="2016"/>
    <n v="35"/>
    <x v="0"/>
    <x v="0"/>
  </r>
  <r>
    <x v="0"/>
    <x v="6"/>
    <x v="0"/>
    <s v="Russell Romero"/>
    <d v="2016-07-21T00:00:00"/>
    <x v="2"/>
    <n v="5"/>
    <n v="10"/>
    <n v="12.42"/>
    <n v="62.1"/>
    <n v="12.100000000000001"/>
    <x v="5"/>
    <s v="2016"/>
    <n v="19"/>
    <x v="0"/>
    <x v="0"/>
  </r>
  <r>
    <x v="3"/>
    <x v="5"/>
    <x v="1"/>
    <s v="Rebecca Ryan"/>
    <d v="2016-07-21T00:00:00"/>
    <x v="3"/>
    <n v="9"/>
    <n v="15"/>
    <n v="17.829999999999998"/>
    <n v="160.46999999999997"/>
    <n v="25.46999999999997"/>
    <x v="5"/>
    <s v="2016"/>
    <n v="34"/>
    <x v="0"/>
    <x v="0"/>
  </r>
  <r>
    <x v="4"/>
    <x v="3"/>
    <x v="1"/>
    <s v="Christine Jacobs"/>
    <d v="2016-07-21T00:00:00"/>
    <x v="1"/>
    <n v="7"/>
    <n v="15"/>
    <n v="16.32"/>
    <n v="114.24000000000001"/>
    <n v="9.2400000000000091"/>
    <x v="5"/>
    <s v="2016"/>
    <n v="31"/>
    <x v="0"/>
    <x v="0"/>
  </r>
  <r>
    <x v="0"/>
    <x v="2"/>
    <x v="0"/>
    <s v="Carolyn Vasquez"/>
    <d v="2016-07-21T00:00:00"/>
    <x v="1"/>
    <n v="9"/>
    <n v="15"/>
    <n v="16.32"/>
    <n v="146.88"/>
    <n v="11.879999999999995"/>
    <x v="5"/>
    <s v="2016"/>
    <n v="18"/>
    <x v="0"/>
    <x v="0"/>
  </r>
  <r>
    <x v="2"/>
    <x v="0"/>
    <x v="0"/>
    <s v="Juan Reed"/>
    <d v="2016-07-21T00:00:00"/>
    <x v="0"/>
    <n v="8"/>
    <n v="45"/>
    <n v="53.35"/>
    <n v="426.8"/>
    <n v="66.800000000000011"/>
    <x v="5"/>
    <s v="2016"/>
    <n v="41"/>
    <x v="0"/>
    <x v="0"/>
  </r>
  <r>
    <x v="3"/>
    <x v="5"/>
    <x v="1"/>
    <s v="Angela Fowler"/>
    <d v="2016-07-21T00:00:00"/>
    <x v="2"/>
    <n v="9"/>
    <n v="10"/>
    <n v="12.42"/>
    <n v="111.78"/>
    <n v="21.78"/>
    <x v="5"/>
    <s v="2016"/>
    <n v="31"/>
    <x v="1"/>
    <x v="0"/>
  </r>
  <r>
    <x v="2"/>
    <x v="1"/>
    <x v="0"/>
    <s v="Lisa Thomas"/>
    <d v="2016-07-21T00:00:00"/>
    <x v="1"/>
    <n v="10"/>
    <n v="15"/>
    <n v="16.32"/>
    <n v="163.19999999999999"/>
    <n v="13.199999999999989"/>
    <x v="5"/>
    <s v="2016"/>
    <n v="36"/>
    <x v="0"/>
    <x v="0"/>
  </r>
  <r>
    <x v="3"/>
    <x v="3"/>
    <x v="1"/>
    <s v="Angela Sullivan"/>
    <d v="2016-07-22T00:00:00"/>
    <x v="2"/>
    <n v="7"/>
    <n v="10"/>
    <n v="12.42"/>
    <n v="86.94"/>
    <n v="16.939999999999998"/>
    <x v="5"/>
    <s v="2016"/>
    <n v="18"/>
    <x v="0"/>
    <x v="0"/>
  </r>
  <r>
    <x v="4"/>
    <x v="4"/>
    <x v="1"/>
    <s v="Marilyn Franklin"/>
    <d v="2016-07-22T00:00:00"/>
    <x v="0"/>
    <n v="2"/>
    <n v="45"/>
    <n v="53.35"/>
    <n v="106.7"/>
    <n v="16.700000000000003"/>
    <x v="5"/>
    <s v="2016"/>
    <n v="23"/>
    <x v="1"/>
    <x v="0"/>
  </r>
  <r>
    <x v="4"/>
    <x v="5"/>
    <x v="1"/>
    <s v="Harold Duncan"/>
    <d v="2016-07-22T00:00:00"/>
    <x v="2"/>
    <n v="2"/>
    <n v="10"/>
    <n v="12.42"/>
    <n v="24.84"/>
    <n v="4.84"/>
    <x v="5"/>
    <s v="2016"/>
    <n v="27"/>
    <x v="0"/>
    <x v="0"/>
  </r>
  <r>
    <x v="3"/>
    <x v="3"/>
    <x v="1"/>
    <s v="Annie Jenkins"/>
    <d v="2016-07-22T00:00:00"/>
    <x v="0"/>
    <n v="1"/>
    <n v="45"/>
    <n v="53.35"/>
    <n v="53.35"/>
    <n v="8.3500000000000014"/>
    <x v="5"/>
    <s v="2016"/>
    <n v="44"/>
    <x v="1"/>
    <x v="0"/>
  </r>
  <r>
    <x v="0"/>
    <x v="0"/>
    <x v="0"/>
    <s v="Eugene Wilson"/>
    <d v="2016-07-22T00:00:00"/>
    <x v="2"/>
    <n v="2"/>
    <n v="10"/>
    <n v="12.42"/>
    <n v="24.84"/>
    <n v="4.84"/>
    <x v="5"/>
    <s v="2016"/>
    <n v="28"/>
    <x v="0"/>
    <x v="0"/>
  </r>
  <r>
    <x v="3"/>
    <x v="4"/>
    <x v="1"/>
    <s v="Jeremy Diaz"/>
    <d v="2016-07-22T00:00:00"/>
    <x v="2"/>
    <n v="10"/>
    <n v="10"/>
    <n v="12.42"/>
    <n v="124.2"/>
    <n v="24.200000000000003"/>
    <x v="5"/>
    <s v="2016"/>
    <n v="22"/>
    <x v="1"/>
    <x v="0"/>
  </r>
  <r>
    <x v="3"/>
    <x v="3"/>
    <x v="1"/>
    <s v="Stephen Murray"/>
    <d v="2016-07-23T00:00:00"/>
    <x v="0"/>
    <n v="2"/>
    <n v="45"/>
    <n v="53.35"/>
    <n v="106.7"/>
    <n v="16.700000000000003"/>
    <x v="5"/>
    <s v="2016"/>
    <n v="45"/>
    <x v="1"/>
    <x v="0"/>
  </r>
  <r>
    <x v="0"/>
    <x v="1"/>
    <x v="0"/>
    <s v="Laura Wells"/>
    <d v="2016-07-23T00:00:00"/>
    <x v="2"/>
    <n v="7"/>
    <n v="10"/>
    <n v="12.42"/>
    <n v="86.94"/>
    <n v="16.939999999999998"/>
    <x v="5"/>
    <s v="2016"/>
    <n v="36"/>
    <x v="0"/>
    <x v="0"/>
  </r>
  <r>
    <x v="0"/>
    <x v="0"/>
    <x v="0"/>
    <s v="Judith Woods"/>
    <d v="2016-07-23T00:00:00"/>
    <x v="1"/>
    <n v="10"/>
    <n v="15"/>
    <n v="16.32"/>
    <n v="163.19999999999999"/>
    <n v="13.199999999999989"/>
    <x v="5"/>
    <s v="2016"/>
    <n v="27"/>
    <x v="0"/>
    <x v="0"/>
  </r>
  <r>
    <x v="0"/>
    <x v="0"/>
    <x v="0"/>
    <s v="Richard Walker"/>
    <d v="2016-07-23T00:00:00"/>
    <x v="3"/>
    <n v="4"/>
    <n v="15"/>
    <n v="17.829999999999998"/>
    <n v="71.319999999999993"/>
    <n v="11.319999999999993"/>
    <x v="5"/>
    <s v="2016"/>
    <n v="37"/>
    <x v="0"/>
    <x v="0"/>
  </r>
  <r>
    <x v="4"/>
    <x v="5"/>
    <x v="1"/>
    <s v="Edward Foster"/>
    <d v="2016-07-23T00:00:00"/>
    <x v="3"/>
    <n v="5"/>
    <n v="15"/>
    <n v="17.829999999999998"/>
    <n v="89.149999999999991"/>
    <n v="14.149999999999991"/>
    <x v="5"/>
    <s v="2016"/>
    <n v="17"/>
    <x v="0"/>
    <x v="0"/>
  </r>
  <r>
    <x v="0"/>
    <x v="1"/>
    <x v="0"/>
    <s v="Eugene Hayes"/>
    <d v="2016-07-23T00:00:00"/>
    <x v="1"/>
    <n v="8"/>
    <n v="15"/>
    <n v="16.32"/>
    <n v="130.56"/>
    <n v="10.560000000000002"/>
    <x v="5"/>
    <s v="2016"/>
    <n v="33"/>
    <x v="0"/>
    <x v="0"/>
  </r>
  <r>
    <x v="2"/>
    <x v="1"/>
    <x v="0"/>
    <s v="Michelle Henderson"/>
    <d v="2016-07-23T00:00:00"/>
    <x v="3"/>
    <n v="2"/>
    <n v="15"/>
    <n v="17.829999999999998"/>
    <n v="35.659999999999997"/>
    <n v="5.6599999999999966"/>
    <x v="5"/>
    <s v="2016"/>
    <n v="21"/>
    <x v="0"/>
    <x v="0"/>
  </r>
  <r>
    <x v="0"/>
    <x v="2"/>
    <x v="0"/>
    <s v="Alice Davis"/>
    <d v="2016-07-23T00:00:00"/>
    <x v="2"/>
    <n v="6"/>
    <n v="10"/>
    <n v="12.42"/>
    <n v="74.52"/>
    <n v="14.519999999999996"/>
    <x v="5"/>
    <s v="2016"/>
    <n v="22"/>
    <x v="0"/>
    <x v="0"/>
  </r>
  <r>
    <x v="2"/>
    <x v="0"/>
    <x v="0"/>
    <s v="Juan Reed"/>
    <d v="2016-07-23T00:00:00"/>
    <x v="0"/>
    <n v="9"/>
    <n v="45"/>
    <n v="53.35"/>
    <n v="480.15000000000003"/>
    <n v="75.150000000000034"/>
    <x v="5"/>
    <s v="2016"/>
    <n v="21"/>
    <x v="1"/>
    <x v="0"/>
  </r>
  <r>
    <x v="2"/>
    <x v="2"/>
    <x v="0"/>
    <s v="Janice Mason"/>
    <d v="2016-07-23T00:00:00"/>
    <x v="3"/>
    <n v="10"/>
    <n v="15"/>
    <n v="17.829999999999998"/>
    <n v="178.29999999999998"/>
    <n v="28.299999999999983"/>
    <x v="5"/>
    <s v="2016"/>
    <n v="26"/>
    <x v="0"/>
    <x v="0"/>
  </r>
  <r>
    <x v="3"/>
    <x v="3"/>
    <x v="1"/>
    <s v="Gloria Morris"/>
    <d v="2016-07-23T00:00:00"/>
    <x v="2"/>
    <n v="4"/>
    <n v="10"/>
    <n v="12.42"/>
    <n v="49.68"/>
    <n v="9.68"/>
    <x v="5"/>
    <s v="2016"/>
    <n v="42"/>
    <x v="1"/>
    <x v="0"/>
  </r>
  <r>
    <x v="0"/>
    <x v="1"/>
    <x v="0"/>
    <s v="Adam Russell"/>
    <d v="2016-07-23T00:00:00"/>
    <x v="3"/>
    <n v="5"/>
    <n v="15"/>
    <n v="17.829999999999998"/>
    <n v="89.149999999999991"/>
    <n v="14.149999999999991"/>
    <x v="5"/>
    <s v="2016"/>
    <n v="42"/>
    <x v="1"/>
    <x v="0"/>
  </r>
  <r>
    <x v="3"/>
    <x v="3"/>
    <x v="1"/>
    <s v="Aaron Boyd"/>
    <d v="2016-07-23T00:00:00"/>
    <x v="3"/>
    <n v="8"/>
    <n v="15"/>
    <n v="17.829999999999998"/>
    <n v="142.63999999999999"/>
    <n v="22.639999999999986"/>
    <x v="5"/>
    <s v="2016"/>
    <n v="33"/>
    <x v="0"/>
    <x v="0"/>
  </r>
  <r>
    <x v="0"/>
    <x v="1"/>
    <x v="0"/>
    <s v="Adam Russell"/>
    <d v="2016-07-23T00:00:00"/>
    <x v="0"/>
    <n v="6"/>
    <n v="45"/>
    <n v="53.35"/>
    <n v="320.10000000000002"/>
    <n v="50.100000000000023"/>
    <x v="5"/>
    <s v="2016"/>
    <n v="18"/>
    <x v="0"/>
    <x v="0"/>
  </r>
  <r>
    <x v="0"/>
    <x v="2"/>
    <x v="0"/>
    <s v="Virginia Foster"/>
    <d v="2016-07-23T00:00:00"/>
    <x v="2"/>
    <n v="8"/>
    <n v="10"/>
    <n v="12.42"/>
    <n v="99.36"/>
    <n v="19.36"/>
    <x v="5"/>
    <s v="2016"/>
    <n v="37"/>
    <x v="0"/>
    <x v="0"/>
  </r>
  <r>
    <x v="0"/>
    <x v="0"/>
    <x v="0"/>
    <s v="Jerry Pierce"/>
    <d v="2016-07-23T00:00:00"/>
    <x v="0"/>
    <n v="3"/>
    <n v="45"/>
    <n v="53.35"/>
    <n v="160.05000000000001"/>
    <n v="25.050000000000011"/>
    <x v="5"/>
    <s v="2016"/>
    <n v="39"/>
    <x v="0"/>
    <x v="0"/>
  </r>
  <r>
    <x v="3"/>
    <x v="3"/>
    <x v="1"/>
    <s v="Jason Berry"/>
    <d v="2016-07-24T00:00:00"/>
    <x v="2"/>
    <n v="7"/>
    <n v="10"/>
    <n v="12.42"/>
    <n v="86.94"/>
    <n v="16.939999999999998"/>
    <x v="5"/>
    <s v="2016"/>
    <n v="37"/>
    <x v="1"/>
    <x v="0"/>
  </r>
  <r>
    <x v="0"/>
    <x v="1"/>
    <x v="0"/>
    <s v="Adam Russell"/>
    <d v="2016-07-24T00:00:00"/>
    <x v="3"/>
    <n v="5"/>
    <n v="15"/>
    <n v="17.829999999999998"/>
    <n v="89.149999999999991"/>
    <n v="14.149999999999991"/>
    <x v="5"/>
    <s v="2016"/>
    <n v="21"/>
    <x v="0"/>
    <x v="0"/>
  </r>
  <r>
    <x v="1"/>
    <x v="1"/>
    <x v="0"/>
    <s v="Raymond Freeman"/>
    <d v="2016-07-24T00:00:00"/>
    <x v="1"/>
    <n v="7"/>
    <n v="15"/>
    <n v="16.32"/>
    <n v="114.24000000000001"/>
    <n v="9.2400000000000091"/>
    <x v="5"/>
    <s v="2016"/>
    <n v="42"/>
    <x v="0"/>
    <x v="0"/>
  </r>
  <r>
    <x v="1"/>
    <x v="0"/>
    <x v="0"/>
    <s v="Frances Campbell"/>
    <d v="2016-07-24T00:00:00"/>
    <x v="2"/>
    <n v="3"/>
    <n v="10"/>
    <n v="12.42"/>
    <n v="37.26"/>
    <n v="7.259999999999998"/>
    <x v="5"/>
    <s v="2016"/>
    <n v="35"/>
    <x v="0"/>
    <x v="0"/>
  </r>
  <r>
    <x v="0"/>
    <x v="2"/>
    <x v="0"/>
    <s v="Kevin Barnes"/>
    <d v="2016-07-24T00:00:00"/>
    <x v="2"/>
    <n v="2"/>
    <n v="10"/>
    <n v="12.42"/>
    <n v="24.84"/>
    <n v="4.84"/>
    <x v="5"/>
    <s v="2016"/>
    <n v="18"/>
    <x v="0"/>
    <x v="0"/>
  </r>
  <r>
    <x v="0"/>
    <x v="2"/>
    <x v="0"/>
    <s v="Jerry Smith"/>
    <d v="2016-07-24T00:00:00"/>
    <x v="1"/>
    <n v="7"/>
    <n v="15"/>
    <n v="16.32"/>
    <n v="114.24000000000001"/>
    <n v="9.2400000000000091"/>
    <x v="5"/>
    <s v="2016"/>
    <n v="24"/>
    <x v="0"/>
    <x v="0"/>
  </r>
  <r>
    <x v="0"/>
    <x v="2"/>
    <x v="0"/>
    <s v="Randy West"/>
    <d v="2016-07-24T00:00:00"/>
    <x v="0"/>
    <n v="9"/>
    <n v="45"/>
    <n v="53.35"/>
    <n v="480.15000000000003"/>
    <n v="75.150000000000034"/>
    <x v="5"/>
    <s v="2016"/>
    <n v="45"/>
    <x v="1"/>
    <x v="0"/>
  </r>
  <r>
    <x v="4"/>
    <x v="3"/>
    <x v="1"/>
    <s v="Christine Jacobs"/>
    <d v="2016-07-24T00:00:00"/>
    <x v="2"/>
    <n v="9"/>
    <n v="10"/>
    <n v="12.42"/>
    <n v="111.78"/>
    <n v="21.78"/>
    <x v="5"/>
    <s v="2016"/>
    <n v="18"/>
    <x v="1"/>
    <x v="0"/>
  </r>
  <r>
    <x v="3"/>
    <x v="5"/>
    <x v="1"/>
    <s v="Tina Schmidt"/>
    <d v="2016-07-24T00:00:00"/>
    <x v="3"/>
    <n v="8"/>
    <n v="15"/>
    <n v="17.829999999999998"/>
    <n v="142.63999999999999"/>
    <n v="22.639999999999986"/>
    <x v="5"/>
    <s v="2016"/>
    <n v="25"/>
    <x v="1"/>
    <x v="0"/>
  </r>
  <r>
    <x v="3"/>
    <x v="3"/>
    <x v="1"/>
    <s v="Gary Cook"/>
    <d v="2016-07-25T00:00:00"/>
    <x v="2"/>
    <n v="1"/>
    <n v="10"/>
    <n v="12.42"/>
    <n v="12.42"/>
    <n v="2.42"/>
    <x v="5"/>
    <s v="2016"/>
    <n v="25"/>
    <x v="1"/>
    <x v="0"/>
  </r>
  <r>
    <x v="1"/>
    <x v="0"/>
    <x v="0"/>
    <s v="Ruby Matthews"/>
    <d v="2016-07-25T00:00:00"/>
    <x v="1"/>
    <n v="6"/>
    <n v="15"/>
    <n v="16.32"/>
    <n v="97.92"/>
    <n v="7.9200000000000017"/>
    <x v="5"/>
    <s v="2016"/>
    <n v="25"/>
    <x v="0"/>
    <x v="0"/>
  </r>
  <r>
    <x v="0"/>
    <x v="2"/>
    <x v="0"/>
    <s v="Jason Patterson"/>
    <d v="2016-07-25T00:00:00"/>
    <x v="2"/>
    <n v="8"/>
    <n v="10"/>
    <n v="12.42"/>
    <n v="99.36"/>
    <n v="19.36"/>
    <x v="5"/>
    <s v="2016"/>
    <n v="38"/>
    <x v="1"/>
    <x v="0"/>
  </r>
  <r>
    <x v="2"/>
    <x v="2"/>
    <x v="0"/>
    <s v="Juan Olson"/>
    <d v="2016-07-25T00:00:00"/>
    <x v="2"/>
    <n v="10"/>
    <n v="10"/>
    <n v="12.42"/>
    <n v="124.2"/>
    <n v="24.200000000000003"/>
    <x v="5"/>
    <s v="2016"/>
    <n v="31"/>
    <x v="0"/>
    <x v="0"/>
  </r>
  <r>
    <x v="2"/>
    <x v="2"/>
    <x v="0"/>
    <s v="Wanda Cole"/>
    <d v="2016-07-25T00:00:00"/>
    <x v="3"/>
    <n v="2"/>
    <n v="15"/>
    <n v="17.829999999999998"/>
    <n v="35.659999999999997"/>
    <n v="5.6599999999999966"/>
    <x v="5"/>
    <s v="2016"/>
    <n v="31"/>
    <x v="0"/>
    <x v="0"/>
  </r>
  <r>
    <x v="1"/>
    <x v="2"/>
    <x v="0"/>
    <s v="Walter Kennedy"/>
    <d v="2016-07-25T00:00:00"/>
    <x v="2"/>
    <n v="9"/>
    <n v="10"/>
    <n v="12.42"/>
    <n v="111.78"/>
    <n v="21.78"/>
    <x v="5"/>
    <s v="2016"/>
    <n v="33"/>
    <x v="1"/>
    <x v="0"/>
  </r>
  <r>
    <x v="3"/>
    <x v="5"/>
    <x v="1"/>
    <s v="Steven Stewart"/>
    <d v="2016-07-25T00:00:00"/>
    <x v="0"/>
    <n v="6"/>
    <n v="45"/>
    <n v="53.35"/>
    <n v="320.10000000000002"/>
    <n v="50.100000000000023"/>
    <x v="5"/>
    <s v="2016"/>
    <n v="40"/>
    <x v="1"/>
    <x v="0"/>
  </r>
  <r>
    <x v="4"/>
    <x v="3"/>
    <x v="1"/>
    <s v="Ernest Hernandez"/>
    <d v="2016-07-25T00:00:00"/>
    <x v="3"/>
    <n v="2"/>
    <n v="15"/>
    <n v="17.829999999999998"/>
    <n v="35.659999999999997"/>
    <n v="5.6599999999999966"/>
    <x v="5"/>
    <s v="2016"/>
    <n v="39"/>
    <x v="0"/>
    <x v="0"/>
  </r>
  <r>
    <x v="2"/>
    <x v="1"/>
    <x v="0"/>
    <s v="Benjamin Spencer"/>
    <d v="2016-07-25T00:00:00"/>
    <x v="2"/>
    <n v="6"/>
    <n v="10"/>
    <n v="12.42"/>
    <n v="74.52"/>
    <n v="14.519999999999996"/>
    <x v="5"/>
    <s v="2016"/>
    <n v="28"/>
    <x v="1"/>
    <x v="0"/>
  </r>
  <r>
    <x v="3"/>
    <x v="4"/>
    <x v="1"/>
    <s v="Rose Moreno"/>
    <d v="2016-07-25T00:00:00"/>
    <x v="3"/>
    <n v="3"/>
    <n v="15"/>
    <n v="17.829999999999998"/>
    <n v="53.489999999999995"/>
    <n v="8.4899999999999949"/>
    <x v="5"/>
    <s v="2016"/>
    <n v="34"/>
    <x v="0"/>
    <x v="0"/>
  </r>
  <r>
    <x v="0"/>
    <x v="2"/>
    <x v="0"/>
    <s v="Michael Foster"/>
    <d v="2016-07-25T00:00:00"/>
    <x v="2"/>
    <n v="5"/>
    <n v="10"/>
    <n v="12.42"/>
    <n v="62.1"/>
    <n v="12.100000000000001"/>
    <x v="5"/>
    <s v="2016"/>
    <n v="24"/>
    <x v="0"/>
    <x v="0"/>
  </r>
  <r>
    <x v="0"/>
    <x v="1"/>
    <x v="0"/>
    <s v="Rachel Larson"/>
    <d v="2016-07-25T00:00:00"/>
    <x v="3"/>
    <n v="3"/>
    <n v="15"/>
    <n v="17.829999999999998"/>
    <n v="53.489999999999995"/>
    <n v="8.4899999999999949"/>
    <x v="5"/>
    <s v="2016"/>
    <n v="34"/>
    <x v="0"/>
    <x v="0"/>
  </r>
  <r>
    <x v="4"/>
    <x v="4"/>
    <x v="1"/>
    <s v="Lillian Howard"/>
    <d v="2016-07-25T00:00:00"/>
    <x v="2"/>
    <n v="9"/>
    <n v="10"/>
    <n v="12.42"/>
    <n v="111.78"/>
    <n v="21.78"/>
    <x v="5"/>
    <s v="2016"/>
    <n v="22"/>
    <x v="1"/>
    <x v="0"/>
  </r>
  <r>
    <x v="4"/>
    <x v="3"/>
    <x v="1"/>
    <s v="Margaret James"/>
    <d v="2016-07-25T00:00:00"/>
    <x v="0"/>
    <n v="8"/>
    <n v="45"/>
    <n v="53.35"/>
    <n v="426.8"/>
    <n v="66.800000000000011"/>
    <x v="5"/>
    <s v="2016"/>
    <n v="44"/>
    <x v="1"/>
    <x v="0"/>
  </r>
  <r>
    <x v="0"/>
    <x v="1"/>
    <x v="0"/>
    <s v="Benjamin Willis"/>
    <d v="2016-07-25T00:00:00"/>
    <x v="0"/>
    <n v="3"/>
    <n v="45"/>
    <n v="53.35"/>
    <n v="160.05000000000001"/>
    <n v="25.050000000000011"/>
    <x v="5"/>
    <s v="2016"/>
    <n v="26"/>
    <x v="0"/>
    <x v="0"/>
  </r>
  <r>
    <x v="4"/>
    <x v="3"/>
    <x v="1"/>
    <s v="Cheryl Morris"/>
    <d v="2016-07-25T00:00:00"/>
    <x v="2"/>
    <n v="2"/>
    <n v="10"/>
    <n v="12.42"/>
    <n v="24.84"/>
    <n v="4.84"/>
    <x v="5"/>
    <s v="2016"/>
    <n v="29"/>
    <x v="0"/>
    <x v="0"/>
  </r>
  <r>
    <x v="0"/>
    <x v="0"/>
    <x v="0"/>
    <s v="Judith Warren"/>
    <d v="2016-07-25T00:00:00"/>
    <x v="2"/>
    <n v="2"/>
    <n v="10"/>
    <n v="12.42"/>
    <n v="24.84"/>
    <n v="4.84"/>
    <x v="5"/>
    <s v="2016"/>
    <n v="34"/>
    <x v="1"/>
    <x v="0"/>
  </r>
  <r>
    <x v="0"/>
    <x v="1"/>
    <x v="0"/>
    <s v="Lois Woods"/>
    <d v="2016-07-26T00:00:00"/>
    <x v="2"/>
    <n v="4"/>
    <n v="10"/>
    <n v="12.42"/>
    <n v="49.68"/>
    <n v="9.68"/>
    <x v="5"/>
    <s v="2016"/>
    <n v="36"/>
    <x v="0"/>
    <x v="0"/>
  </r>
  <r>
    <x v="3"/>
    <x v="7"/>
    <x v="1"/>
    <s v="John Simpson"/>
    <d v="2016-07-26T00:00:00"/>
    <x v="0"/>
    <n v="3"/>
    <n v="45"/>
    <n v="53.35"/>
    <n v="160.05000000000001"/>
    <n v="25.050000000000011"/>
    <x v="5"/>
    <s v="2016"/>
    <n v="43"/>
    <x v="1"/>
    <x v="0"/>
  </r>
  <r>
    <x v="3"/>
    <x v="5"/>
    <x v="1"/>
    <s v="Laura Gutierrez"/>
    <d v="2016-07-26T00:00:00"/>
    <x v="0"/>
    <n v="7"/>
    <n v="45"/>
    <n v="53.35"/>
    <n v="373.45"/>
    <n v="58.449999999999989"/>
    <x v="5"/>
    <s v="2016"/>
    <n v="32"/>
    <x v="1"/>
    <x v="0"/>
  </r>
  <r>
    <x v="0"/>
    <x v="6"/>
    <x v="0"/>
    <s v="Ashley Olson"/>
    <d v="2016-07-26T00:00:00"/>
    <x v="0"/>
    <n v="1"/>
    <n v="45"/>
    <n v="53.35"/>
    <n v="53.35"/>
    <n v="8.3500000000000014"/>
    <x v="5"/>
    <s v="2016"/>
    <n v="18"/>
    <x v="1"/>
    <x v="0"/>
  </r>
  <r>
    <x v="0"/>
    <x v="0"/>
    <x v="0"/>
    <s v="Joan Harvey"/>
    <d v="2016-07-26T00:00:00"/>
    <x v="3"/>
    <n v="5"/>
    <n v="15"/>
    <n v="17.829999999999998"/>
    <n v="89.149999999999991"/>
    <n v="14.149999999999991"/>
    <x v="5"/>
    <s v="2016"/>
    <n v="21"/>
    <x v="0"/>
    <x v="0"/>
  </r>
  <r>
    <x v="4"/>
    <x v="7"/>
    <x v="1"/>
    <s v="Doris Diaz"/>
    <d v="2016-07-26T00:00:00"/>
    <x v="1"/>
    <n v="6"/>
    <n v="15"/>
    <n v="16.32"/>
    <n v="97.92"/>
    <n v="7.9200000000000017"/>
    <x v="5"/>
    <s v="2016"/>
    <n v="18"/>
    <x v="0"/>
    <x v="0"/>
  </r>
  <r>
    <x v="1"/>
    <x v="0"/>
    <x v="0"/>
    <s v="Mark Rogers"/>
    <d v="2016-07-26T00:00:00"/>
    <x v="2"/>
    <n v="6"/>
    <n v="10"/>
    <n v="12.42"/>
    <n v="74.52"/>
    <n v="14.519999999999996"/>
    <x v="5"/>
    <s v="2016"/>
    <n v="43"/>
    <x v="1"/>
    <x v="0"/>
  </r>
  <r>
    <x v="4"/>
    <x v="7"/>
    <x v="1"/>
    <s v="Donna Williams"/>
    <d v="2016-07-26T00:00:00"/>
    <x v="2"/>
    <n v="1"/>
    <n v="10"/>
    <n v="12.42"/>
    <n v="12.42"/>
    <n v="2.42"/>
    <x v="5"/>
    <s v="2016"/>
    <n v="32"/>
    <x v="0"/>
    <x v="0"/>
  </r>
  <r>
    <x v="3"/>
    <x v="3"/>
    <x v="1"/>
    <s v="Ruth Day"/>
    <d v="2016-07-26T00:00:00"/>
    <x v="0"/>
    <n v="5"/>
    <n v="45"/>
    <n v="53.35"/>
    <n v="266.75"/>
    <n v="41.75"/>
    <x v="5"/>
    <s v="2016"/>
    <n v="42"/>
    <x v="1"/>
    <x v="0"/>
  </r>
  <r>
    <x v="0"/>
    <x v="2"/>
    <x v="0"/>
    <s v="Juan Olson"/>
    <d v="2016-07-26T00:00:00"/>
    <x v="2"/>
    <n v="4"/>
    <n v="10"/>
    <n v="12.42"/>
    <n v="49.68"/>
    <n v="9.68"/>
    <x v="5"/>
    <s v="2016"/>
    <n v="45"/>
    <x v="1"/>
    <x v="0"/>
  </r>
  <r>
    <x v="3"/>
    <x v="7"/>
    <x v="1"/>
    <s v="Rachel Dunn"/>
    <d v="2016-07-26T00:00:00"/>
    <x v="0"/>
    <n v="2"/>
    <n v="45"/>
    <n v="53.35"/>
    <n v="106.7"/>
    <n v="16.700000000000003"/>
    <x v="5"/>
    <s v="2016"/>
    <n v="23"/>
    <x v="1"/>
    <x v="0"/>
  </r>
  <r>
    <x v="0"/>
    <x v="6"/>
    <x v="0"/>
    <s v="Phyllis Grant"/>
    <d v="2016-07-26T00:00:00"/>
    <x v="0"/>
    <n v="10"/>
    <n v="45"/>
    <n v="53.35"/>
    <n v="533.5"/>
    <n v="83.5"/>
    <x v="5"/>
    <s v="2016"/>
    <n v="27"/>
    <x v="0"/>
    <x v="0"/>
  </r>
  <r>
    <x v="0"/>
    <x v="6"/>
    <x v="0"/>
    <s v="Russell Romero"/>
    <d v="2016-07-26T00:00:00"/>
    <x v="1"/>
    <n v="1"/>
    <n v="15"/>
    <n v="16.32"/>
    <n v="16.32"/>
    <n v="1.3200000000000003"/>
    <x v="5"/>
    <s v="2016"/>
    <n v="40"/>
    <x v="1"/>
    <x v="0"/>
  </r>
  <r>
    <x v="1"/>
    <x v="2"/>
    <x v="0"/>
    <s v="Martha Brown"/>
    <d v="2016-07-26T00:00:00"/>
    <x v="3"/>
    <n v="7"/>
    <n v="15"/>
    <n v="17.829999999999998"/>
    <n v="124.80999999999999"/>
    <n v="19.809999999999988"/>
    <x v="5"/>
    <s v="2016"/>
    <n v="37"/>
    <x v="0"/>
    <x v="0"/>
  </r>
  <r>
    <x v="1"/>
    <x v="6"/>
    <x v="0"/>
    <s v="Anna Franklin"/>
    <d v="2016-07-26T00:00:00"/>
    <x v="2"/>
    <n v="4"/>
    <n v="10"/>
    <n v="12.42"/>
    <n v="49.68"/>
    <n v="9.68"/>
    <x v="5"/>
    <s v="2016"/>
    <n v="22"/>
    <x v="1"/>
    <x v="0"/>
  </r>
  <r>
    <x v="0"/>
    <x v="1"/>
    <x v="0"/>
    <s v="Kathy Rice"/>
    <d v="2016-07-26T00:00:00"/>
    <x v="1"/>
    <n v="2"/>
    <n v="15"/>
    <n v="16.32"/>
    <n v="32.64"/>
    <n v="2.6400000000000006"/>
    <x v="5"/>
    <s v="2016"/>
    <n v="37"/>
    <x v="1"/>
    <x v="0"/>
  </r>
  <r>
    <x v="3"/>
    <x v="3"/>
    <x v="1"/>
    <s v="Aaron Boyd"/>
    <d v="2016-07-26T00:00:00"/>
    <x v="0"/>
    <n v="9"/>
    <n v="45"/>
    <n v="53.35"/>
    <n v="480.15000000000003"/>
    <n v="75.150000000000034"/>
    <x v="5"/>
    <s v="2016"/>
    <n v="38"/>
    <x v="0"/>
    <x v="0"/>
  </r>
  <r>
    <x v="2"/>
    <x v="0"/>
    <x v="0"/>
    <s v="Phyllis Ward"/>
    <d v="2016-07-26T00:00:00"/>
    <x v="1"/>
    <n v="2"/>
    <n v="15"/>
    <n v="16.32"/>
    <n v="32.64"/>
    <n v="2.6400000000000006"/>
    <x v="5"/>
    <s v="2016"/>
    <n v="34"/>
    <x v="1"/>
    <x v="0"/>
  </r>
  <r>
    <x v="2"/>
    <x v="0"/>
    <x v="0"/>
    <s v="Mark Rogers"/>
    <d v="2016-07-26T00:00:00"/>
    <x v="2"/>
    <n v="7"/>
    <n v="10"/>
    <n v="12.42"/>
    <n v="86.94"/>
    <n v="16.939999999999998"/>
    <x v="5"/>
    <s v="2016"/>
    <n v="19"/>
    <x v="0"/>
    <x v="0"/>
  </r>
  <r>
    <x v="0"/>
    <x v="0"/>
    <x v="0"/>
    <s v="Joe Ryan"/>
    <d v="2016-07-26T00:00:00"/>
    <x v="3"/>
    <n v="3"/>
    <n v="15"/>
    <n v="17.829999999999998"/>
    <n v="53.489999999999995"/>
    <n v="8.4899999999999949"/>
    <x v="5"/>
    <s v="2016"/>
    <n v="38"/>
    <x v="0"/>
    <x v="0"/>
  </r>
  <r>
    <x v="0"/>
    <x v="2"/>
    <x v="0"/>
    <s v="Mary Nelson"/>
    <d v="2016-07-26T00:00:00"/>
    <x v="1"/>
    <n v="10"/>
    <n v="15"/>
    <n v="16.32"/>
    <n v="163.19999999999999"/>
    <n v="13.199999999999989"/>
    <x v="5"/>
    <s v="2016"/>
    <n v="17"/>
    <x v="1"/>
    <x v="0"/>
  </r>
  <r>
    <x v="3"/>
    <x v="4"/>
    <x v="1"/>
    <s v="Alice Taylor"/>
    <d v="2016-07-26T00:00:00"/>
    <x v="2"/>
    <n v="6"/>
    <n v="10"/>
    <n v="12.42"/>
    <n v="74.52"/>
    <n v="14.519999999999996"/>
    <x v="5"/>
    <s v="2016"/>
    <n v="18"/>
    <x v="0"/>
    <x v="0"/>
  </r>
  <r>
    <x v="1"/>
    <x v="0"/>
    <x v="0"/>
    <s v="Gloria Harper"/>
    <d v="2016-07-27T00:00:00"/>
    <x v="2"/>
    <n v="4"/>
    <n v="10"/>
    <n v="12.42"/>
    <n v="49.68"/>
    <n v="9.68"/>
    <x v="5"/>
    <s v="2016"/>
    <n v="39"/>
    <x v="1"/>
    <x v="0"/>
  </r>
  <r>
    <x v="1"/>
    <x v="0"/>
    <x v="0"/>
    <s v="Tammy Ferguson"/>
    <d v="2016-07-27T00:00:00"/>
    <x v="1"/>
    <n v="2"/>
    <n v="15"/>
    <n v="16.32"/>
    <n v="32.64"/>
    <n v="2.6400000000000006"/>
    <x v="5"/>
    <s v="2016"/>
    <n v="19"/>
    <x v="0"/>
    <x v="0"/>
  </r>
  <r>
    <x v="0"/>
    <x v="0"/>
    <x v="0"/>
    <s v="Eric Stanley"/>
    <d v="2016-07-27T00:00:00"/>
    <x v="0"/>
    <n v="9"/>
    <n v="45"/>
    <n v="53.35"/>
    <n v="480.15000000000003"/>
    <n v="75.150000000000034"/>
    <x v="5"/>
    <s v="2016"/>
    <n v="20"/>
    <x v="1"/>
    <x v="0"/>
  </r>
  <r>
    <x v="2"/>
    <x v="1"/>
    <x v="0"/>
    <s v="Tammy Hart"/>
    <d v="2016-07-27T00:00:00"/>
    <x v="3"/>
    <n v="1"/>
    <n v="15"/>
    <n v="17.829999999999998"/>
    <n v="17.829999999999998"/>
    <n v="2.8299999999999983"/>
    <x v="5"/>
    <s v="2016"/>
    <n v="18"/>
    <x v="1"/>
    <x v="0"/>
  </r>
  <r>
    <x v="0"/>
    <x v="2"/>
    <x v="0"/>
    <s v="Phillip Johnston"/>
    <d v="2016-07-27T00:00:00"/>
    <x v="2"/>
    <n v="4"/>
    <n v="10"/>
    <n v="12.42"/>
    <n v="49.68"/>
    <n v="9.68"/>
    <x v="5"/>
    <s v="2016"/>
    <n v="31"/>
    <x v="0"/>
    <x v="0"/>
  </r>
  <r>
    <x v="3"/>
    <x v="3"/>
    <x v="1"/>
    <s v="Annie Jenkins"/>
    <d v="2016-07-27T00:00:00"/>
    <x v="2"/>
    <n v="9"/>
    <n v="10"/>
    <n v="12.42"/>
    <n v="111.78"/>
    <n v="21.78"/>
    <x v="5"/>
    <s v="2016"/>
    <n v="20"/>
    <x v="1"/>
    <x v="0"/>
  </r>
  <r>
    <x v="2"/>
    <x v="1"/>
    <x v="0"/>
    <s v="David Allen"/>
    <d v="2016-07-27T00:00:00"/>
    <x v="3"/>
    <n v="7"/>
    <n v="15"/>
    <n v="17.829999999999998"/>
    <n v="124.80999999999999"/>
    <n v="19.809999999999988"/>
    <x v="5"/>
    <s v="2016"/>
    <n v="37"/>
    <x v="0"/>
    <x v="0"/>
  </r>
  <r>
    <x v="0"/>
    <x v="0"/>
    <x v="0"/>
    <s v="Lori Collins"/>
    <d v="2016-07-27T00:00:00"/>
    <x v="2"/>
    <n v="7"/>
    <n v="10"/>
    <n v="12.42"/>
    <n v="86.94"/>
    <n v="16.939999999999998"/>
    <x v="5"/>
    <s v="2016"/>
    <n v="20"/>
    <x v="0"/>
    <x v="0"/>
  </r>
  <r>
    <x v="4"/>
    <x v="5"/>
    <x v="1"/>
    <s v="Joan Robinson"/>
    <d v="2016-07-27T00:00:00"/>
    <x v="0"/>
    <n v="1"/>
    <n v="45"/>
    <n v="53.35"/>
    <n v="53.35"/>
    <n v="8.3500000000000014"/>
    <x v="5"/>
    <s v="2016"/>
    <n v="29"/>
    <x v="1"/>
    <x v="0"/>
  </r>
  <r>
    <x v="0"/>
    <x v="0"/>
    <x v="0"/>
    <s v="Tina Jones"/>
    <d v="2016-07-27T00:00:00"/>
    <x v="2"/>
    <n v="7"/>
    <n v="10"/>
    <n v="12.42"/>
    <n v="86.94"/>
    <n v="16.939999999999998"/>
    <x v="5"/>
    <s v="2016"/>
    <n v="19"/>
    <x v="1"/>
    <x v="0"/>
  </r>
  <r>
    <x v="0"/>
    <x v="0"/>
    <x v="0"/>
    <s v="Peter Gilbert"/>
    <d v="2016-07-27T00:00:00"/>
    <x v="3"/>
    <n v="10"/>
    <n v="15"/>
    <n v="17.829999999999998"/>
    <n v="178.29999999999998"/>
    <n v="28.299999999999983"/>
    <x v="5"/>
    <s v="2016"/>
    <n v="27"/>
    <x v="0"/>
    <x v="0"/>
  </r>
  <r>
    <x v="0"/>
    <x v="0"/>
    <x v="0"/>
    <s v="Annie Wilson"/>
    <d v="2016-07-27T00:00:00"/>
    <x v="2"/>
    <n v="4"/>
    <n v="10"/>
    <n v="12.42"/>
    <n v="49.68"/>
    <n v="9.68"/>
    <x v="5"/>
    <s v="2016"/>
    <n v="44"/>
    <x v="0"/>
    <x v="0"/>
  </r>
  <r>
    <x v="1"/>
    <x v="1"/>
    <x v="0"/>
    <s v="Keith Berry"/>
    <d v="2016-07-27T00:00:00"/>
    <x v="3"/>
    <n v="3"/>
    <n v="15"/>
    <n v="17.829999999999998"/>
    <n v="53.489999999999995"/>
    <n v="8.4899999999999949"/>
    <x v="5"/>
    <s v="2016"/>
    <n v="38"/>
    <x v="0"/>
    <x v="0"/>
  </r>
  <r>
    <x v="0"/>
    <x v="0"/>
    <x v="0"/>
    <s v="Jeffrey Miller"/>
    <d v="2016-07-27T00:00:00"/>
    <x v="0"/>
    <n v="8"/>
    <n v="45"/>
    <n v="53.35"/>
    <n v="426.8"/>
    <n v="66.800000000000011"/>
    <x v="5"/>
    <s v="2016"/>
    <n v="28"/>
    <x v="1"/>
    <x v="0"/>
  </r>
  <r>
    <x v="4"/>
    <x v="3"/>
    <x v="1"/>
    <s v="Stephanie Wallace"/>
    <d v="2016-07-27T00:00:00"/>
    <x v="2"/>
    <n v="7"/>
    <n v="10"/>
    <n v="12.42"/>
    <n v="86.94"/>
    <n v="16.939999999999998"/>
    <x v="5"/>
    <s v="2016"/>
    <n v="42"/>
    <x v="1"/>
    <x v="0"/>
  </r>
  <r>
    <x v="0"/>
    <x v="1"/>
    <x v="0"/>
    <s v="Judith Wood"/>
    <d v="2016-07-27T00:00:00"/>
    <x v="3"/>
    <n v="10"/>
    <n v="15"/>
    <n v="17.829999999999998"/>
    <n v="178.29999999999998"/>
    <n v="28.299999999999983"/>
    <x v="5"/>
    <s v="2016"/>
    <n v="37"/>
    <x v="0"/>
    <x v="0"/>
  </r>
  <r>
    <x v="3"/>
    <x v="3"/>
    <x v="1"/>
    <s v="Kenneth Gomez"/>
    <d v="2016-07-28T00:00:00"/>
    <x v="2"/>
    <n v="5"/>
    <n v="10"/>
    <n v="12.42"/>
    <n v="62.1"/>
    <n v="12.100000000000001"/>
    <x v="5"/>
    <s v="2016"/>
    <n v="20"/>
    <x v="0"/>
    <x v="0"/>
  </r>
  <r>
    <x v="1"/>
    <x v="1"/>
    <x v="0"/>
    <s v="Michelle Henderson"/>
    <d v="2016-07-28T00:00:00"/>
    <x v="1"/>
    <n v="10"/>
    <n v="15"/>
    <n v="16.32"/>
    <n v="163.19999999999999"/>
    <n v="13.199999999999989"/>
    <x v="5"/>
    <s v="2016"/>
    <n v="36"/>
    <x v="0"/>
    <x v="0"/>
  </r>
  <r>
    <x v="0"/>
    <x v="2"/>
    <x v="0"/>
    <s v="Albert Cook"/>
    <d v="2016-07-28T00:00:00"/>
    <x v="3"/>
    <n v="3"/>
    <n v="15"/>
    <n v="17.829999999999998"/>
    <n v="53.489999999999995"/>
    <n v="8.4899999999999949"/>
    <x v="5"/>
    <s v="2016"/>
    <n v="23"/>
    <x v="0"/>
    <x v="0"/>
  </r>
  <r>
    <x v="0"/>
    <x v="1"/>
    <x v="0"/>
    <s v="Jennifer Simpson"/>
    <d v="2016-07-28T00:00:00"/>
    <x v="2"/>
    <n v="6"/>
    <n v="10"/>
    <n v="12.42"/>
    <n v="74.52"/>
    <n v="14.519999999999996"/>
    <x v="5"/>
    <s v="2016"/>
    <n v="43"/>
    <x v="0"/>
    <x v="0"/>
  </r>
  <r>
    <x v="0"/>
    <x v="0"/>
    <x v="0"/>
    <s v="Lillian Wood"/>
    <d v="2016-07-28T00:00:00"/>
    <x v="2"/>
    <n v="3"/>
    <n v="10"/>
    <n v="12.42"/>
    <n v="37.26"/>
    <n v="7.259999999999998"/>
    <x v="5"/>
    <s v="2016"/>
    <n v="17"/>
    <x v="1"/>
    <x v="0"/>
  </r>
  <r>
    <x v="0"/>
    <x v="2"/>
    <x v="0"/>
    <s v="Mary Nelson"/>
    <d v="2016-07-28T00:00:00"/>
    <x v="2"/>
    <n v="2"/>
    <n v="10"/>
    <n v="12.42"/>
    <n v="24.84"/>
    <n v="4.84"/>
    <x v="5"/>
    <s v="2016"/>
    <n v="20"/>
    <x v="1"/>
    <x v="0"/>
  </r>
  <r>
    <x v="0"/>
    <x v="2"/>
    <x v="0"/>
    <s v="Alice Davis"/>
    <d v="2016-07-28T00:00:00"/>
    <x v="1"/>
    <n v="3"/>
    <n v="15"/>
    <n v="16.32"/>
    <n v="48.96"/>
    <n v="3.9600000000000009"/>
    <x v="5"/>
    <s v="2016"/>
    <n v="43"/>
    <x v="1"/>
    <x v="0"/>
  </r>
  <r>
    <x v="3"/>
    <x v="4"/>
    <x v="1"/>
    <s v="Carl Lawson"/>
    <d v="2016-07-28T00:00:00"/>
    <x v="2"/>
    <n v="7"/>
    <n v="10"/>
    <n v="12.42"/>
    <n v="86.94"/>
    <n v="16.939999999999998"/>
    <x v="5"/>
    <s v="2016"/>
    <n v="39"/>
    <x v="0"/>
    <x v="0"/>
  </r>
  <r>
    <x v="1"/>
    <x v="6"/>
    <x v="0"/>
    <s v="Irene Franklin"/>
    <d v="2016-07-28T00:00:00"/>
    <x v="0"/>
    <n v="10"/>
    <n v="45"/>
    <n v="53.35"/>
    <n v="533.5"/>
    <n v="83.5"/>
    <x v="5"/>
    <s v="2016"/>
    <n v="24"/>
    <x v="1"/>
    <x v="0"/>
  </r>
  <r>
    <x v="1"/>
    <x v="0"/>
    <x v="0"/>
    <s v="Kimberly Adams"/>
    <d v="2016-07-28T00:00:00"/>
    <x v="3"/>
    <n v="1"/>
    <n v="15"/>
    <n v="17.829999999999998"/>
    <n v="17.829999999999998"/>
    <n v="2.8299999999999983"/>
    <x v="5"/>
    <s v="2016"/>
    <n v="40"/>
    <x v="0"/>
    <x v="0"/>
  </r>
  <r>
    <x v="0"/>
    <x v="1"/>
    <x v="0"/>
    <s v="Benjamin Spencer"/>
    <d v="2016-07-28T00:00:00"/>
    <x v="0"/>
    <n v="1"/>
    <n v="45"/>
    <n v="53.35"/>
    <n v="53.35"/>
    <n v="8.3500000000000014"/>
    <x v="5"/>
    <s v="2016"/>
    <n v="20"/>
    <x v="0"/>
    <x v="0"/>
  </r>
  <r>
    <x v="3"/>
    <x v="3"/>
    <x v="1"/>
    <s v="Emily Matthews"/>
    <d v="2016-07-29T00:00:00"/>
    <x v="1"/>
    <n v="7"/>
    <n v="15"/>
    <n v="16.32"/>
    <n v="114.24000000000001"/>
    <n v="9.2400000000000091"/>
    <x v="5"/>
    <s v="2016"/>
    <n v="21"/>
    <x v="1"/>
    <x v="0"/>
  </r>
  <r>
    <x v="0"/>
    <x v="2"/>
    <x v="0"/>
    <s v="Frances Lane"/>
    <d v="2016-07-29T00:00:00"/>
    <x v="2"/>
    <n v="5"/>
    <n v="10"/>
    <n v="12.42"/>
    <n v="62.1"/>
    <n v="12.100000000000001"/>
    <x v="5"/>
    <s v="2016"/>
    <n v="33"/>
    <x v="1"/>
    <x v="0"/>
  </r>
  <r>
    <x v="0"/>
    <x v="1"/>
    <x v="0"/>
    <s v="Judy Carpenter"/>
    <d v="2016-07-29T00:00:00"/>
    <x v="3"/>
    <n v="7"/>
    <n v="15"/>
    <n v="17.829999999999998"/>
    <n v="124.80999999999999"/>
    <n v="19.809999999999988"/>
    <x v="5"/>
    <s v="2016"/>
    <n v="32"/>
    <x v="1"/>
    <x v="0"/>
  </r>
  <r>
    <x v="4"/>
    <x v="4"/>
    <x v="1"/>
    <s v="Lois Fernandez"/>
    <d v="2016-07-29T00:00:00"/>
    <x v="2"/>
    <n v="6"/>
    <n v="10"/>
    <n v="12.42"/>
    <n v="74.52"/>
    <n v="14.519999999999996"/>
    <x v="5"/>
    <s v="2016"/>
    <n v="24"/>
    <x v="0"/>
    <x v="0"/>
  </r>
  <r>
    <x v="3"/>
    <x v="5"/>
    <x v="1"/>
    <s v="Jacqueline Little"/>
    <d v="2016-07-29T00:00:00"/>
    <x v="1"/>
    <n v="3"/>
    <n v="15"/>
    <n v="16.32"/>
    <n v="48.96"/>
    <n v="3.9600000000000009"/>
    <x v="5"/>
    <s v="2016"/>
    <n v="22"/>
    <x v="1"/>
    <x v="0"/>
  </r>
  <r>
    <x v="1"/>
    <x v="0"/>
    <x v="0"/>
    <s v="Dorothy Patterson"/>
    <d v="2016-07-29T00:00:00"/>
    <x v="3"/>
    <n v="4"/>
    <n v="15"/>
    <n v="17.829999999999998"/>
    <n v="71.319999999999993"/>
    <n v="11.319999999999993"/>
    <x v="5"/>
    <s v="2016"/>
    <n v="29"/>
    <x v="1"/>
    <x v="0"/>
  </r>
  <r>
    <x v="4"/>
    <x v="3"/>
    <x v="1"/>
    <s v="Denise Henry"/>
    <d v="2016-07-29T00:00:00"/>
    <x v="3"/>
    <n v="1"/>
    <n v="15"/>
    <n v="17.829999999999998"/>
    <n v="17.829999999999998"/>
    <n v="2.8299999999999983"/>
    <x v="5"/>
    <s v="2016"/>
    <n v="18"/>
    <x v="0"/>
    <x v="0"/>
  </r>
  <r>
    <x v="2"/>
    <x v="2"/>
    <x v="0"/>
    <s v="Joe Russell"/>
    <d v="2016-07-29T00:00:00"/>
    <x v="0"/>
    <n v="6"/>
    <n v="45"/>
    <n v="53.35"/>
    <n v="320.10000000000002"/>
    <n v="50.100000000000023"/>
    <x v="5"/>
    <s v="2016"/>
    <n v="39"/>
    <x v="0"/>
    <x v="0"/>
  </r>
  <r>
    <x v="1"/>
    <x v="0"/>
    <x v="0"/>
    <s v="Kenneth Lane"/>
    <d v="2016-07-29T00:00:00"/>
    <x v="2"/>
    <n v="7"/>
    <n v="10"/>
    <n v="12.42"/>
    <n v="86.94"/>
    <n v="16.939999999999998"/>
    <x v="5"/>
    <s v="2016"/>
    <n v="42"/>
    <x v="1"/>
    <x v="0"/>
  </r>
  <r>
    <x v="1"/>
    <x v="2"/>
    <x v="0"/>
    <s v="Carl Ford"/>
    <d v="2016-07-29T00:00:00"/>
    <x v="1"/>
    <n v="9"/>
    <n v="15"/>
    <n v="16.32"/>
    <n v="146.88"/>
    <n v="11.879999999999995"/>
    <x v="5"/>
    <s v="2016"/>
    <n v="22"/>
    <x v="1"/>
    <x v="0"/>
  </r>
  <r>
    <x v="3"/>
    <x v="3"/>
    <x v="1"/>
    <s v="Paula Ross"/>
    <d v="2016-07-29T00:00:00"/>
    <x v="3"/>
    <n v="9"/>
    <n v="15"/>
    <n v="17.829999999999998"/>
    <n v="160.46999999999997"/>
    <n v="25.46999999999997"/>
    <x v="5"/>
    <s v="2016"/>
    <n v="44"/>
    <x v="1"/>
    <x v="0"/>
  </r>
  <r>
    <x v="0"/>
    <x v="2"/>
    <x v="0"/>
    <s v="Cheryl Williamson"/>
    <d v="2016-07-29T00:00:00"/>
    <x v="2"/>
    <n v="8"/>
    <n v="10"/>
    <n v="12.42"/>
    <n v="99.36"/>
    <n v="19.36"/>
    <x v="5"/>
    <s v="2016"/>
    <n v="27"/>
    <x v="1"/>
    <x v="0"/>
  </r>
  <r>
    <x v="4"/>
    <x v="4"/>
    <x v="1"/>
    <s v="Henry Stanley"/>
    <d v="2016-07-29T00:00:00"/>
    <x v="2"/>
    <n v="8"/>
    <n v="10"/>
    <n v="12.42"/>
    <n v="99.36"/>
    <n v="19.36"/>
    <x v="5"/>
    <s v="2016"/>
    <n v="18"/>
    <x v="0"/>
    <x v="0"/>
  </r>
  <r>
    <x v="0"/>
    <x v="2"/>
    <x v="0"/>
    <s v="Joe Russell"/>
    <d v="2016-07-29T00:00:00"/>
    <x v="3"/>
    <n v="2"/>
    <n v="15"/>
    <n v="17.829999999999998"/>
    <n v="35.659999999999997"/>
    <n v="5.6599999999999966"/>
    <x v="5"/>
    <s v="2016"/>
    <n v="31"/>
    <x v="0"/>
    <x v="0"/>
  </r>
  <r>
    <x v="1"/>
    <x v="6"/>
    <x v="0"/>
    <s v="Marilyn Perry"/>
    <d v="2016-07-29T00:00:00"/>
    <x v="2"/>
    <n v="7"/>
    <n v="10"/>
    <n v="12.42"/>
    <n v="86.94"/>
    <n v="16.939999999999998"/>
    <x v="5"/>
    <s v="2016"/>
    <n v="19"/>
    <x v="0"/>
    <x v="0"/>
  </r>
  <r>
    <x v="3"/>
    <x v="3"/>
    <x v="1"/>
    <s v="Jeremy Baker"/>
    <d v="2016-07-29T00:00:00"/>
    <x v="1"/>
    <n v="3"/>
    <n v="15"/>
    <n v="16.32"/>
    <n v="48.96"/>
    <n v="3.9600000000000009"/>
    <x v="5"/>
    <s v="2016"/>
    <n v="35"/>
    <x v="1"/>
    <x v="0"/>
  </r>
  <r>
    <x v="4"/>
    <x v="3"/>
    <x v="1"/>
    <s v="Ernest Carter"/>
    <d v="2016-07-29T00:00:00"/>
    <x v="2"/>
    <n v="3"/>
    <n v="10"/>
    <n v="12.42"/>
    <n v="37.26"/>
    <n v="7.259999999999998"/>
    <x v="5"/>
    <s v="2016"/>
    <n v="27"/>
    <x v="1"/>
    <x v="0"/>
  </r>
  <r>
    <x v="2"/>
    <x v="1"/>
    <x v="0"/>
    <s v="Robert Collins"/>
    <d v="2016-07-29T00:00:00"/>
    <x v="2"/>
    <n v="8"/>
    <n v="10"/>
    <n v="12.42"/>
    <n v="99.36"/>
    <n v="19.36"/>
    <x v="5"/>
    <s v="2016"/>
    <n v="39"/>
    <x v="1"/>
    <x v="0"/>
  </r>
  <r>
    <x v="1"/>
    <x v="0"/>
    <x v="0"/>
    <s v="Ruby Matthews"/>
    <d v="2016-07-29T00:00:00"/>
    <x v="2"/>
    <n v="9"/>
    <n v="10"/>
    <n v="12.42"/>
    <n v="111.78"/>
    <n v="21.78"/>
    <x v="5"/>
    <s v="2016"/>
    <n v="43"/>
    <x v="0"/>
    <x v="0"/>
  </r>
  <r>
    <x v="2"/>
    <x v="1"/>
    <x v="0"/>
    <s v="Cynthia Lewis"/>
    <d v="2016-07-29T00:00:00"/>
    <x v="3"/>
    <n v="5"/>
    <n v="15"/>
    <n v="17.829999999999998"/>
    <n v="89.149999999999991"/>
    <n v="14.149999999999991"/>
    <x v="5"/>
    <s v="2016"/>
    <n v="32"/>
    <x v="0"/>
    <x v="0"/>
  </r>
  <r>
    <x v="0"/>
    <x v="2"/>
    <x v="0"/>
    <s v="Carolyn Vasquez"/>
    <d v="2016-07-29T00:00:00"/>
    <x v="2"/>
    <n v="4"/>
    <n v="10"/>
    <n v="12.42"/>
    <n v="49.68"/>
    <n v="9.68"/>
    <x v="5"/>
    <s v="2016"/>
    <n v="35"/>
    <x v="0"/>
    <x v="0"/>
  </r>
  <r>
    <x v="0"/>
    <x v="2"/>
    <x v="0"/>
    <s v="Steven Kelly"/>
    <d v="2016-07-29T00:00:00"/>
    <x v="0"/>
    <n v="8"/>
    <n v="45"/>
    <n v="53.35"/>
    <n v="426.8"/>
    <n v="66.800000000000011"/>
    <x v="5"/>
    <s v="2016"/>
    <n v="39"/>
    <x v="0"/>
    <x v="0"/>
  </r>
  <r>
    <x v="4"/>
    <x v="7"/>
    <x v="1"/>
    <s v="Doris Diaz"/>
    <d v="2016-07-30T00:00:00"/>
    <x v="0"/>
    <n v="1"/>
    <n v="45"/>
    <n v="53.35"/>
    <n v="53.35"/>
    <n v="8.3500000000000014"/>
    <x v="5"/>
    <s v="2016"/>
    <n v="25"/>
    <x v="0"/>
    <x v="0"/>
  </r>
  <r>
    <x v="2"/>
    <x v="2"/>
    <x v="0"/>
    <s v="Steven Miller"/>
    <d v="2016-07-30T00:00:00"/>
    <x v="1"/>
    <n v="5"/>
    <n v="15"/>
    <n v="16.32"/>
    <n v="81.599999999999994"/>
    <n v="6.5999999999999943"/>
    <x v="5"/>
    <s v="2016"/>
    <n v="29"/>
    <x v="0"/>
    <x v="0"/>
  </r>
  <r>
    <x v="0"/>
    <x v="0"/>
    <x v="0"/>
    <s v="Jane Sims"/>
    <d v="2016-07-30T00:00:00"/>
    <x v="2"/>
    <n v="3"/>
    <n v="10"/>
    <n v="12.42"/>
    <n v="37.26"/>
    <n v="7.259999999999998"/>
    <x v="5"/>
    <s v="2016"/>
    <n v="27"/>
    <x v="1"/>
    <x v="0"/>
  </r>
  <r>
    <x v="0"/>
    <x v="0"/>
    <x v="0"/>
    <s v="Louise Frazier"/>
    <d v="2016-07-30T00:00:00"/>
    <x v="0"/>
    <n v="1"/>
    <n v="45"/>
    <n v="53.35"/>
    <n v="53.35"/>
    <n v="8.3500000000000014"/>
    <x v="5"/>
    <s v="2016"/>
    <n v="27"/>
    <x v="0"/>
    <x v="0"/>
  </r>
  <r>
    <x v="0"/>
    <x v="1"/>
    <x v="0"/>
    <s v="Jennifer Simpson"/>
    <d v="2016-07-30T00:00:00"/>
    <x v="1"/>
    <n v="3"/>
    <n v="15"/>
    <n v="16.32"/>
    <n v="48.96"/>
    <n v="3.9600000000000009"/>
    <x v="5"/>
    <s v="2016"/>
    <n v="23"/>
    <x v="0"/>
    <x v="0"/>
  </r>
  <r>
    <x v="1"/>
    <x v="2"/>
    <x v="0"/>
    <s v="Linda Morrison"/>
    <d v="2016-07-30T00:00:00"/>
    <x v="2"/>
    <n v="7"/>
    <n v="10"/>
    <n v="12.42"/>
    <n v="86.94"/>
    <n v="16.939999999999998"/>
    <x v="5"/>
    <s v="2016"/>
    <n v="29"/>
    <x v="0"/>
    <x v="0"/>
  </r>
  <r>
    <x v="0"/>
    <x v="2"/>
    <x v="0"/>
    <s v="Walter Kennedy"/>
    <d v="2016-07-30T00:00:00"/>
    <x v="0"/>
    <n v="10"/>
    <n v="45"/>
    <n v="53.35"/>
    <n v="533.5"/>
    <n v="83.5"/>
    <x v="5"/>
    <s v="2016"/>
    <n v="27"/>
    <x v="0"/>
    <x v="0"/>
  </r>
  <r>
    <x v="3"/>
    <x v="4"/>
    <x v="1"/>
    <s v="Brian Bryant"/>
    <d v="2016-07-30T00:00:00"/>
    <x v="2"/>
    <n v="7"/>
    <n v="10"/>
    <n v="12.42"/>
    <n v="86.94"/>
    <n v="16.939999999999998"/>
    <x v="5"/>
    <s v="2016"/>
    <n v="20"/>
    <x v="0"/>
    <x v="0"/>
  </r>
  <r>
    <x v="0"/>
    <x v="0"/>
    <x v="0"/>
    <s v="Jessica Lewis"/>
    <d v="2016-07-30T00:00:00"/>
    <x v="3"/>
    <n v="3"/>
    <n v="15"/>
    <n v="17.829999999999998"/>
    <n v="53.489999999999995"/>
    <n v="8.4899999999999949"/>
    <x v="5"/>
    <s v="2016"/>
    <n v="25"/>
    <x v="0"/>
    <x v="0"/>
  </r>
  <r>
    <x v="0"/>
    <x v="1"/>
    <x v="0"/>
    <s v="Laura Wells"/>
    <d v="2016-07-30T00:00:00"/>
    <x v="3"/>
    <n v="5"/>
    <n v="15"/>
    <n v="17.829999999999998"/>
    <n v="89.149999999999991"/>
    <n v="14.149999999999991"/>
    <x v="5"/>
    <s v="2016"/>
    <n v="44"/>
    <x v="0"/>
    <x v="0"/>
  </r>
  <r>
    <x v="4"/>
    <x v="5"/>
    <x v="1"/>
    <s v="Joan Robinson"/>
    <d v="2016-07-30T00:00:00"/>
    <x v="3"/>
    <n v="1"/>
    <n v="15"/>
    <n v="17.829999999999998"/>
    <n v="17.829999999999998"/>
    <n v="2.8299999999999983"/>
    <x v="5"/>
    <s v="2016"/>
    <n v="39"/>
    <x v="0"/>
    <x v="0"/>
  </r>
  <r>
    <x v="4"/>
    <x v="4"/>
    <x v="1"/>
    <s v="Alan Cole"/>
    <d v="2016-07-30T00:00:00"/>
    <x v="1"/>
    <n v="10"/>
    <n v="15"/>
    <n v="16.32"/>
    <n v="163.19999999999999"/>
    <n v="13.199999999999989"/>
    <x v="5"/>
    <s v="2016"/>
    <n v="37"/>
    <x v="0"/>
    <x v="0"/>
  </r>
  <r>
    <x v="1"/>
    <x v="0"/>
    <x v="0"/>
    <s v="Joshua Campbell"/>
    <d v="2016-07-30T00:00:00"/>
    <x v="2"/>
    <n v="4"/>
    <n v="10"/>
    <n v="12.42"/>
    <n v="49.68"/>
    <n v="9.68"/>
    <x v="5"/>
    <s v="2016"/>
    <n v="39"/>
    <x v="1"/>
    <x v="0"/>
  </r>
  <r>
    <x v="4"/>
    <x v="3"/>
    <x v="1"/>
    <s v="Susan Jacobs"/>
    <d v="2016-07-30T00:00:00"/>
    <x v="0"/>
    <n v="2"/>
    <n v="45"/>
    <n v="53.35"/>
    <n v="106.7"/>
    <n v="16.700000000000003"/>
    <x v="5"/>
    <s v="2016"/>
    <n v="18"/>
    <x v="0"/>
    <x v="0"/>
  </r>
  <r>
    <x v="1"/>
    <x v="2"/>
    <x v="0"/>
    <s v="Jacqueline Hart"/>
    <d v="2016-07-30T00:00:00"/>
    <x v="3"/>
    <n v="5"/>
    <n v="15"/>
    <n v="17.829999999999998"/>
    <n v="89.149999999999991"/>
    <n v="14.149999999999991"/>
    <x v="5"/>
    <s v="2016"/>
    <n v="43"/>
    <x v="1"/>
    <x v="0"/>
  </r>
  <r>
    <x v="0"/>
    <x v="0"/>
    <x v="0"/>
    <s v="Roy Collins"/>
    <d v="2016-07-30T00:00:00"/>
    <x v="3"/>
    <n v="9"/>
    <n v="15"/>
    <n v="17.829999999999998"/>
    <n v="160.46999999999997"/>
    <n v="25.46999999999997"/>
    <x v="5"/>
    <s v="2016"/>
    <n v="20"/>
    <x v="0"/>
    <x v="0"/>
  </r>
  <r>
    <x v="0"/>
    <x v="1"/>
    <x v="0"/>
    <s v="Heather Larson"/>
    <d v="2016-07-31T00:00:00"/>
    <x v="0"/>
    <n v="1"/>
    <n v="45"/>
    <n v="53.35"/>
    <n v="53.35"/>
    <n v="8.3500000000000014"/>
    <x v="5"/>
    <s v="2016"/>
    <n v="23"/>
    <x v="1"/>
    <x v="9"/>
  </r>
  <r>
    <x v="2"/>
    <x v="2"/>
    <x v="0"/>
    <s v="Gregory Thompson"/>
    <d v="2016-07-31T00:00:00"/>
    <x v="2"/>
    <n v="3"/>
    <n v="10"/>
    <n v="12.42"/>
    <n v="37.26"/>
    <n v="7.259999999999998"/>
    <x v="5"/>
    <s v="2016"/>
    <n v="41"/>
    <x v="0"/>
    <x v="9"/>
  </r>
  <r>
    <x v="4"/>
    <x v="3"/>
    <x v="1"/>
    <s v="Shirley Chavez"/>
    <d v="2016-07-31T00:00:00"/>
    <x v="3"/>
    <n v="6"/>
    <n v="15"/>
    <n v="17.829999999999998"/>
    <n v="106.97999999999999"/>
    <n v="16.97999999999999"/>
    <x v="5"/>
    <s v="2016"/>
    <n v="30"/>
    <x v="0"/>
    <x v="9"/>
  </r>
  <r>
    <x v="3"/>
    <x v="3"/>
    <x v="1"/>
    <s v="Gloria Morris"/>
    <d v="2016-07-31T00:00:00"/>
    <x v="0"/>
    <n v="6"/>
    <n v="45"/>
    <n v="53.35"/>
    <n v="320.10000000000002"/>
    <n v="50.100000000000023"/>
    <x v="5"/>
    <s v="2016"/>
    <n v="18"/>
    <x v="0"/>
    <x v="9"/>
  </r>
  <r>
    <x v="0"/>
    <x v="0"/>
    <x v="0"/>
    <s v="Judith Warren"/>
    <d v="2016-07-31T00:00:00"/>
    <x v="3"/>
    <n v="7"/>
    <n v="15"/>
    <n v="17.829999999999998"/>
    <n v="124.80999999999999"/>
    <n v="19.809999999999988"/>
    <x v="5"/>
    <s v="2016"/>
    <n v="23"/>
    <x v="1"/>
    <x v="9"/>
  </r>
  <r>
    <x v="4"/>
    <x v="5"/>
    <x v="1"/>
    <s v="Adam Garza"/>
    <d v="2016-07-31T00:00:00"/>
    <x v="2"/>
    <n v="7"/>
    <n v="10"/>
    <n v="12.42"/>
    <n v="86.94"/>
    <n v="16.939999999999998"/>
    <x v="5"/>
    <s v="2016"/>
    <n v="42"/>
    <x v="0"/>
    <x v="9"/>
  </r>
  <r>
    <x v="0"/>
    <x v="1"/>
    <x v="0"/>
    <s v="Dorothy Baker"/>
    <d v="2016-07-31T00:00:00"/>
    <x v="2"/>
    <n v="6"/>
    <n v="10"/>
    <n v="12.42"/>
    <n v="74.52"/>
    <n v="14.519999999999996"/>
    <x v="5"/>
    <s v="2016"/>
    <n v="17"/>
    <x v="0"/>
    <x v="9"/>
  </r>
  <r>
    <x v="0"/>
    <x v="2"/>
    <x v="0"/>
    <s v="Antonio Hunter"/>
    <d v="2016-07-31T00:00:00"/>
    <x v="1"/>
    <n v="1"/>
    <n v="15"/>
    <n v="16.32"/>
    <n v="16.32"/>
    <n v="1.3200000000000003"/>
    <x v="5"/>
    <s v="2016"/>
    <n v="34"/>
    <x v="1"/>
    <x v="9"/>
  </r>
  <r>
    <x v="3"/>
    <x v="4"/>
    <x v="1"/>
    <s v="Jeremy Diaz"/>
    <d v="2016-07-31T00:00:00"/>
    <x v="0"/>
    <n v="4"/>
    <n v="45"/>
    <n v="53.35"/>
    <n v="213.4"/>
    <n v="33.400000000000006"/>
    <x v="5"/>
    <s v="2016"/>
    <n v="19"/>
    <x v="1"/>
    <x v="9"/>
  </r>
  <r>
    <x v="0"/>
    <x v="6"/>
    <x v="0"/>
    <s v="Sandra Meyer"/>
    <d v="2016-07-31T00:00:00"/>
    <x v="3"/>
    <n v="3"/>
    <n v="15"/>
    <n v="17.829999999999998"/>
    <n v="53.489999999999995"/>
    <n v="8.4899999999999949"/>
    <x v="5"/>
    <s v="2016"/>
    <n v="17"/>
    <x v="0"/>
    <x v="9"/>
  </r>
  <r>
    <x v="3"/>
    <x v="4"/>
    <x v="1"/>
    <s v="Henry Stanley"/>
    <d v="2016-07-31T00:00:00"/>
    <x v="2"/>
    <n v="5"/>
    <n v="10"/>
    <n v="12.42"/>
    <n v="62.1"/>
    <n v="12.100000000000001"/>
    <x v="5"/>
    <s v="2016"/>
    <n v="18"/>
    <x v="1"/>
    <x v="9"/>
  </r>
  <r>
    <x v="3"/>
    <x v="3"/>
    <x v="1"/>
    <s v="Susan Gomez"/>
    <d v="2016-07-31T00:00:00"/>
    <x v="2"/>
    <n v="4"/>
    <n v="10"/>
    <n v="12.42"/>
    <n v="49.68"/>
    <n v="9.68"/>
    <x v="5"/>
    <s v="2016"/>
    <n v="19"/>
    <x v="1"/>
    <x v="9"/>
  </r>
  <r>
    <x v="0"/>
    <x v="0"/>
    <x v="0"/>
    <s v="Nicholas Howell"/>
    <d v="2016-07-31T00:00:00"/>
    <x v="2"/>
    <n v="9"/>
    <n v="10"/>
    <n v="12.42"/>
    <n v="111.78"/>
    <n v="21.78"/>
    <x v="5"/>
    <s v="2016"/>
    <n v="36"/>
    <x v="1"/>
    <x v="9"/>
  </r>
  <r>
    <x v="2"/>
    <x v="2"/>
    <x v="0"/>
    <s v="Jason Patterson"/>
    <d v="2016-07-31T00:00:00"/>
    <x v="2"/>
    <n v="4"/>
    <n v="10"/>
    <n v="12.42"/>
    <n v="49.68"/>
    <n v="9.68"/>
    <x v="5"/>
    <s v="2016"/>
    <n v="45"/>
    <x v="1"/>
    <x v="9"/>
  </r>
  <r>
    <x v="4"/>
    <x v="4"/>
    <x v="1"/>
    <s v="Henry Stanley"/>
    <d v="2016-07-31T00:00:00"/>
    <x v="0"/>
    <n v="9"/>
    <n v="45"/>
    <n v="53.35"/>
    <n v="480.15000000000003"/>
    <n v="75.150000000000034"/>
    <x v="5"/>
    <s v="2016"/>
    <n v="38"/>
    <x v="0"/>
    <x v="9"/>
  </r>
  <r>
    <x v="0"/>
    <x v="2"/>
    <x v="0"/>
    <s v="Carl Ford"/>
    <d v="2016-07-31T00:00:00"/>
    <x v="2"/>
    <n v="6"/>
    <n v="10"/>
    <n v="12.42"/>
    <n v="74.52"/>
    <n v="14.519999999999996"/>
    <x v="5"/>
    <s v="2016"/>
    <n v="27"/>
    <x v="1"/>
    <x v="9"/>
  </r>
  <r>
    <x v="3"/>
    <x v="4"/>
    <x v="1"/>
    <s v="Alice Taylor"/>
    <d v="2016-07-31T00:00:00"/>
    <x v="0"/>
    <n v="1"/>
    <n v="45"/>
    <n v="53.35"/>
    <n v="53.35"/>
    <n v="8.3500000000000014"/>
    <x v="5"/>
    <s v="2016"/>
    <n v="39"/>
    <x v="0"/>
    <x v="9"/>
  </r>
  <r>
    <x v="4"/>
    <x v="4"/>
    <x v="1"/>
    <s v="Kenneth West"/>
    <d v="2016-06-01T00:00:00"/>
    <x v="0"/>
    <n v="8"/>
    <n v="45"/>
    <n v="53.35"/>
    <n v="426.8"/>
    <n v="66.800000000000011"/>
    <x v="6"/>
    <s v="2016"/>
    <n v="18"/>
    <x v="0"/>
    <x v="10"/>
  </r>
  <r>
    <x v="1"/>
    <x v="2"/>
    <x v="0"/>
    <s v="Matthew Smith"/>
    <d v="2016-06-01T00:00:00"/>
    <x v="2"/>
    <n v="8"/>
    <n v="10"/>
    <n v="12.42"/>
    <n v="99.36"/>
    <n v="19.36"/>
    <x v="6"/>
    <s v="2016"/>
    <n v="20"/>
    <x v="0"/>
    <x v="10"/>
  </r>
  <r>
    <x v="0"/>
    <x v="1"/>
    <x v="0"/>
    <s v="Cynthia Mccoy"/>
    <d v="2016-06-01T00:00:00"/>
    <x v="0"/>
    <n v="9"/>
    <n v="45"/>
    <n v="53.35"/>
    <n v="480.15000000000003"/>
    <n v="75.150000000000034"/>
    <x v="6"/>
    <s v="2016"/>
    <n v="37"/>
    <x v="1"/>
    <x v="10"/>
  </r>
  <r>
    <x v="1"/>
    <x v="0"/>
    <x v="0"/>
    <s v="Marilyn Martin"/>
    <d v="2016-06-01T00:00:00"/>
    <x v="3"/>
    <n v="7"/>
    <n v="15"/>
    <n v="17.829999999999998"/>
    <n v="124.80999999999999"/>
    <n v="19.809999999999988"/>
    <x v="6"/>
    <s v="2016"/>
    <n v="36"/>
    <x v="1"/>
    <x v="10"/>
  </r>
  <r>
    <x v="3"/>
    <x v="4"/>
    <x v="1"/>
    <s v="Cynthia Matthews"/>
    <d v="2016-06-01T00:00:00"/>
    <x v="1"/>
    <n v="1"/>
    <n v="15"/>
    <n v="16.32"/>
    <n v="16.32"/>
    <n v="1.3200000000000003"/>
    <x v="6"/>
    <s v="2016"/>
    <n v="30"/>
    <x v="0"/>
    <x v="10"/>
  </r>
  <r>
    <x v="1"/>
    <x v="6"/>
    <x v="0"/>
    <s v="Maria Long"/>
    <d v="2016-06-01T00:00:00"/>
    <x v="3"/>
    <n v="3"/>
    <n v="15"/>
    <n v="17.829999999999998"/>
    <n v="53.489999999999995"/>
    <n v="8.4899999999999949"/>
    <x v="6"/>
    <s v="2016"/>
    <n v="45"/>
    <x v="0"/>
    <x v="10"/>
  </r>
  <r>
    <x v="4"/>
    <x v="7"/>
    <x v="1"/>
    <s v="Laura Mcdonald"/>
    <d v="2016-06-01T00:00:00"/>
    <x v="3"/>
    <n v="9"/>
    <n v="15"/>
    <n v="17.829999999999998"/>
    <n v="160.46999999999997"/>
    <n v="25.46999999999997"/>
    <x v="6"/>
    <s v="2016"/>
    <n v="25"/>
    <x v="0"/>
    <x v="10"/>
  </r>
  <r>
    <x v="3"/>
    <x v="5"/>
    <x v="1"/>
    <s v="Mary Rose"/>
    <d v="2016-06-01T00:00:00"/>
    <x v="1"/>
    <n v="3"/>
    <n v="15"/>
    <n v="16.32"/>
    <n v="48.96"/>
    <n v="3.9600000000000009"/>
    <x v="6"/>
    <s v="2016"/>
    <n v="38"/>
    <x v="1"/>
    <x v="10"/>
  </r>
  <r>
    <x v="2"/>
    <x v="6"/>
    <x v="0"/>
    <s v="Phyllis Grant"/>
    <d v="2016-06-01T00:00:00"/>
    <x v="2"/>
    <n v="4"/>
    <n v="10"/>
    <n v="12.42"/>
    <n v="49.68"/>
    <n v="9.68"/>
    <x v="6"/>
    <s v="2016"/>
    <n v="34"/>
    <x v="1"/>
    <x v="10"/>
  </r>
  <r>
    <x v="2"/>
    <x v="1"/>
    <x v="0"/>
    <s v="Adam Russell"/>
    <d v="2016-06-01T00:00:00"/>
    <x v="2"/>
    <n v="10"/>
    <n v="10"/>
    <n v="12.42"/>
    <n v="124.2"/>
    <n v="24.200000000000003"/>
    <x v="6"/>
    <s v="2016"/>
    <n v="39"/>
    <x v="0"/>
    <x v="10"/>
  </r>
  <r>
    <x v="2"/>
    <x v="2"/>
    <x v="0"/>
    <s v="Eugene Hughes"/>
    <d v="2016-06-01T00:00:00"/>
    <x v="2"/>
    <n v="9"/>
    <n v="10"/>
    <n v="12.42"/>
    <n v="111.78"/>
    <n v="21.78"/>
    <x v="6"/>
    <s v="2016"/>
    <n v="32"/>
    <x v="0"/>
    <x v="10"/>
  </r>
  <r>
    <x v="2"/>
    <x v="2"/>
    <x v="0"/>
    <s v="Lori Shaw"/>
    <d v="2016-06-01T00:00:00"/>
    <x v="0"/>
    <n v="10"/>
    <n v="45"/>
    <n v="53.35"/>
    <n v="533.5"/>
    <n v="83.5"/>
    <x v="6"/>
    <s v="2016"/>
    <n v="36"/>
    <x v="0"/>
    <x v="10"/>
  </r>
  <r>
    <x v="1"/>
    <x v="2"/>
    <x v="0"/>
    <s v="Harold Rodriguez"/>
    <d v="2016-06-01T00:00:00"/>
    <x v="3"/>
    <n v="1"/>
    <n v="15"/>
    <n v="17.829999999999998"/>
    <n v="17.829999999999998"/>
    <n v="2.8299999999999983"/>
    <x v="6"/>
    <s v="2016"/>
    <n v="32"/>
    <x v="0"/>
    <x v="10"/>
  </r>
  <r>
    <x v="0"/>
    <x v="2"/>
    <x v="0"/>
    <s v="Eugene Hughes"/>
    <d v="2016-06-01T00:00:00"/>
    <x v="3"/>
    <n v="6"/>
    <n v="15"/>
    <n v="17.829999999999998"/>
    <n v="106.97999999999999"/>
    <n v="16.97999999999999"/>
    <x v="6"/>
    <s v="2016"/>
    <n v="30"/>
    <x v="0"/>
    <x v="10"/>
  </r>
  <r>
    <x v="3"/>
    <x v="4"/>
    <x v="1"/>
    <s v="Kevin Garza"/>
    <d v="2016-06-01T00:00:00"/>
    <x v="3"/>
    <n v="10"/>
    <n v="15"/>
    <n v="17.829999999999998"/>
    <n v="178.29999999999998"/>
    <n v="28.299999999999983"/>
    <x v="6"/>
    <s v="2016"/>
    <n v="23"/>
    <x v="0"/>
    <x v="10"/>
  </r>
  <r>
    <x v="3"/>
    <x v="3"/>
    <x v="1"/>
    <s v="Samuel Daniels"/>
    <d v="2016-06-01T00:00:00"/>
    <x v="3"/>
    <n v="5"/>
    <n v="15"/>
    <n v="17.829999999999998"/>
    <n v="89.149999999999991"/>
    <n v="14.149999999999991"/>
    <x v="6"/>
    <s v="2016"/>
    <n v="31"/>
    <x v="1"/>
    <x v="10"/>
  </r>
  <r>
    <x v="2"/>
    <x v="2"/>
    <x v="0"/>
    <s v="Beverly Hamilton"/>
    <d v="2016-06-01T00:00:00"/>
    <x v="3"/>
    <n v="5"/>
    <n v="15"/>
    <n v="17.829999999999998"/>
    <n v="89.149999999999991"/>
    <n v="14.149999999999991"/>
    <x v="6"/>
    <s v="2016"/>
    <n v="27"/>
    <x v="1"/>
    <x v="10"/>
  </r>
  <r>
    <x v="0"/>
    <x v="1"/>
    <x v="0"/>
    <s v="Harold Matthews"/>
    <d v="2016-06-02T00:00:00"/>
    <x v="2"/>
    <n v="3"/>
    <n v="10"/>
    <n v="12.42"/>
    <n v="37.26"/>
    <n v="7.259999999999998"/>
    <x v="6"/>
    <s v="2016"/>
    <n v="30"/>
    <x v="1"/>
    <x v="0"/>
  </r>
  <r>
    <x v="1"/>
    <x v="0"/>
    <x v="0"/>
    <s v="Roy Young"/>
    <d v="2016-06-02T00:00:00"/>
    <x v="0"/>
    <n v="8"/>
    <n v="45"/>
    <n v="53.35"/>
    <n v="426.8"/>
    <n v="66.800000000000011"/>
    <x v="6"/>
    <s v="2016"/>
    <n v="34"/>
    <x v="1"/>
    <x v="0"/>
  </r>
  <r>
    <x v="0"/>
    <x v="2"/>
    <x v="0"/>
    <s v="Steven Miller"/>
    <d v="2016-06-02T00:00:00"/>
    <x v="2"/>
    <n v="7"/>
    <n v="10"/>
    <n v="12.42"/>
    <n v="86.94"/>
    <n v="16.939999999999998"/>
    <x v="6"/>
    <s v="2016"/>
    <n v="25"/>
    <x v="1"/>
    <x v="0"/>
  </r>
  <r>
    <x v="0"/>
    <x v="0"/>
    <x v="0"/>
    <s v="Alan Allen"/>
    <d v="2016-06-02T00:00:00"/>
    <x v="2"/>
    <n v="10"/>
    <n v="10"/>
    <n v="12.42"/>
    <n v="124.2"/>
    <n v="24.200000000000003"/>
    <x v="6"/>
    <s v="2016"/>
    <n v="22"/>
    <x v="0"/>
    <x v="0"/>
  </r>
  <r>
    <x v="0"/>
    <x v="2"/>
    <x v="0"/>
    <s v="Brandon King"/>
    <d v="2016-06-02T00:00:00"/>
    <x v="0"/>
    <n v="1"/>
    <n v="45"/>
    <n v="53.35"/>
    <n v="53.35"/>
    <n v="8.3500000000000014"/>
    <x v="6"/>
    <s v="2016"/>
    <n v="44"/>
    <x v="0"/>
    <x v="0"/>
  </r>
  <r>
    <x v="3"/>
    <x v="4"/>
    <x v="1"/>
    <s v="Brian Roberts"/>
    <d v="2016-06-02T00:00:00"/>
    <x v="3"/>
    <n v="10"/>
    <n v="15"/>
    <n v="17.829999999999998"/>
    <n v="178.29999999999998"/>
    <n v="28.299999999999983"/>
    <x v="6"/>
    <s v="2016"/>
    <n v="45"/>
    <x v="0"/>
    <x v="0"/>
  </r>
  <r>
    <x v="2"/>
    <x v="2"/>
    <x v="0"/>
    <s v="Steven Miller"/>
    <d v="2016-06-02T00:00:00"/>
    <x v="3"/>
    <n v="3"/>
    <n v="15"/>
    <n v="17.829999999999998"/>
    <n v="53.489999999999995"/>
    <n v="8.4899999999999949"/>
    <x v="6"/>
    <s v="2016"/>
    <n v="33"/>
    <x v="0"/>
    <x v="0"/>
  </r>
  <r>
    <x v="4"/>
    <x v="3"/>
    <x v="1"/>
    <s v="Daniel Perez"/>
    <d v="2016-06-02T00:00:00"/>
    <x v="3"/>
    <n v="10"/>
    <n v="15"/>
    <n v="17.829999999999998"/>
    <n v="178.29999999999998"/>
    <n v="28.299999999999983"/>
    <x v="6"/>
    <s v="2016"/>
    <n v="19"/>
    <x v="0"/>
    <x v="0"/>
  </r>
  <r>
    <x v="2"/>
    <x v="6"/>
    <x v="0"/>
    <s v="Betty Hicks"/>
    <d v="2016-06-02T00:00:00"/>
    <x v="2"/>
    <n v="5"/>
    <n v="10"/>
    <n v="12.42"/>
    <n v="62.1"/>
    <n v="12.100000000000001"/>
    <x v="6"/>
    <s v="2016"/>
    <n v="28"/>
    <x v="1"/>
    <x v="0"/>
  </r>
  <r>
    <x v="2"/>
    <x v="2"/>
    <x v="0"/>
    <s v="Jerry Butler"/>
    <d v="2016-06-03T00:00:00"/>
    <x v="3"/>
    <n v="9"/>
    <n v="15"/>
    <n v="17.829999999999998"/>
    <n v="160.46999999999997"/>
    <n v="25.46999999999997"/>
    <x v="6"/>
    <s v="2016"/>
    <n v="44"/>
    <x v="0"/>
    <x v="0"/>
  </r>
  <r>
    <x v="3"/>
    <x v="3"/>
    <x v="1"/>
    <s v="Philip Rodriguez"/>
    <d v="2016-06-03T00:00:00"/>
    <x v="3"/>
    <n v="9"/>
    <n v="15"/>
    <n v="17.829999999999998"/>
    <n v="160.46999999999997"/>
    <n v="25.46999999999997"/>
    <x v="6"/>
    <s v="2016"/>
    <n v="32"/>
    <x v="1"/>
    <x v="0"/>
  </r>
  <r>
    <x v="4"/>
    <x v="5"/>
    <x v="1"/>
    <s v="Michelle Sanchez"/>
    <d v="2016-06-03T00:00:00"/>
    <x v="3"/>
    <n v="6"/>
    <n v="15"/>
    <n v="17.829999999999998"/>
    <n v="106.97999999999999"/>
    <n v="16.97999999999999"/>
    <x v="6"/>
    <s v="2016"/>
    <n v="17"/>
    <x v="0"/>
    <x v="0"/>
  </r>
  <r>
    <x v="1"/>
    <x v="0"/>
    <x v="0"/>
    <s v="Marilyn Martin"/>
    <d v="2016-06-03T00:00:00"/>
    <x v="1"/>
    <n v="7"/>
    <n v="15"/>
    <n v="16.32"/>
    <n v="114.24000000000001"/>
    <n v="9.2400000000000091"/>
    <x v="6"/>
    <s v="2016"/>
    <n v="35"/>
    <x v="0"/>
    <x v="0"/>
  </r>
  <r>
    <x v="0"/>
    <x v="1"/>
    <x v="0"/>
    <s v="Billy Wood"/>
    <d v="2016-06-03T00:00:00"/>
    <x v="3"/>
    <n v="8"/>
    <n v="15"/>
    <n v="17.829999999999998"/>
    <n v="142.63999999999999"/>
    <n v="22.639999999999986"/>
    <x v="6"/>
    <s v="2016"/>
    <n v="26"/>
    <x v="1"/>
    <x v="0"/>
  </r>
  <r>
    <x v="0"/>
    <x v="0"/>
    <x v="0"/>
    <s v="Sharon Perez"/>
    <d v="2016-06-03T00:00:00"/>
    <x v="2"/>
    <n v="7"/>
    <n v="10"/>
    <n v="12.42"/>
    <n v="86.94"/>
    <n v="16.939999999999998"/>
    <x v="6"/>
    <s v="2016"/>
    <n v="17"/>
    <x v="1"/>
    <x v="0"/>
  </r>
  <r>
    <x v="0"/>
    <x v="1"/>
    <x v="0"/>
    <s v="Amy Olson"/>
    <d v="2016-06-03T00:00:00"/>
    <x v="2"/>
    <n v="10"/>
    <n v="10"/>
    <n v="12.42"/>
    <n v="124.2"/>
    <n v="24.200000000000003"/>
    <x v="6"/>
    <s v="2016"/>
    <n v="22"/>
    <x v="1"/>
    <x v="0"/>
  </r>
  <r>
    <x v="2"/>
    <x v="6"/>
    <x v="0"/>
    <s v="Marilyn Perry"/>
    <d v="2016-06-03T00:00:00"/>
    <x v="3"/>
    <n v="4"/>
    <n v="15"/>
    <n v="17.829999999999998"/>
    <n v="71.319999999999993"/>
    <n v="11.319999999999993"/>
    <x v="6"/>
    <s v="2016"/>
    <n v="45"/>
    <x v="0"/>
    <x v="0"/>
  </r>
  <r>
    <x v="2"/>
    <x v="0"/>
    <x v="0"/>
    <s v="Katherine Mcdonald"/>
    <d v="2016-06-03T00:00:00"/>
    <x v="2"/>
    <n v="10"/>
    <n v="10"/>
    <n v="12.42"/>
    <n v="124.2"/>
    <n v="24.200000000000003"/>
    <x v="6"/>
    <s v="2016"/>
    <n v="24"/>
    <x v="1"/>
    <x v="0"/>
  </r>
  <r>
    <x v="2"/>
    <x v="0"/>
    <x v="0"/>
    <s v="Katherine Mcdonald"/>
    <d v="2016-06-03T00:00:00"/>
    <x v="3"/>
    <n v="4"/>
    <n v="15"/>
    <n v="17.829999999999998"/>
    <n v="71.319999999999993"/>
    <n v="11.319999999999993"/>
    <x v="6"/>
    <s v="2016"/>
    <n v="32"/>
    <x v="1"/>
    <x v="0"/>
  </r>
  <r>
    <x v="3"/>
    <x v="7"/>
    <x v="1"/>
    <s v="Michelle Elliott"/>
    <d v="2016-06-03T00:00:00"/>
    <x v="2"/>
    <n v="2"/>
    <n v="10"/>
    <n v="12.42"/>
    <n v="24.84"/>
    <n v="4.84"/>
    <x v="6"/>
    <s v="2016"/>
    <n v="27"/>
    <x v="1"/>
    <x v="0"/>
  </r>
  <r>
    <x v="0"/>
    <x v="0"/>
    <x v="0"/>
    <s v="Heather Andrews"/>
    <d v="2016-06-03T00:00:00"/>
    <x v="2"/>
    <n v="3"/>
    <n v="10"/>
    <n v="12.42"/>
    <n v="37.26"/>
    <n v="7.259999999999998"/>
    <x v="6"/>
    <s v="2016"/>
    <n v="27"/>
    <x v="0"/>
    <x v="0"/>
  </r>
  <r>
    <x v="2"/>
    <x v="6"/>
    <x v="0"/>
    <s v="Albert Bradley"/>
    <d v="2016-06-03T00:00:00"/>
    <x v="0"/>
    <n v="1"/>
    <n v="45"/>
    <n v="53.35"/>
    <n v="53.35"/>
    <n v="8.3500000000000014"/>
    <x v="6"/>
    <s v="2016"/>
    <n v="28"/>
    <x v="0"/>
    <x v="0"/>
  </r>
  <r>
    <x v="0"/>
    <x v="0"/>
    <x v="0"/>
    <s v="Teresa Thomas"/>
    <d v="2016-06-03T00:00:00"/>
    <x v="3"/>
    <n v="3"/>
    <n v="15"/>
    <n v="17.829999999999998"/>
    <n v="53.489999999999995"/>
    <n v="8.4899999999999949"/>
    <x v="6"/>
    <s v="2016"/>
    <n v="43"/>
    <x v="0"/>
    <x v="0"/>
  </r>
  <r>
    <x v="3"/>
    <x v="4"/>
    <x v="1"/>
    <s v="Henry Day"/>
    <d v="2016-06-03T00:00:00"/>
    <x v="2"/>
    <n v="8"/>
    <n v="10"/>
    <n v="12.42"/>
    <n v="99.36"/>
    <n v="19.36"/>
    <x v="6"/>
    <s v="2016"/>
    <n v="30"/>
    <x v="0"/>
    <x v="0"/>
  </r>
  <r>
    <x v="1"/>
    <x v="2"/>
    <x v="0"/>
    <s v="Walter Meyer"/>
    <d v="2016-06-03T00:00:00"/>
    <x v="0"/>
    <n v="8"/>
    <n v="45"/>
    <n v="53.35"/>
    <n v="426.8"/>
    <n v="66.800000000000011"/>
    <x v="6"/>
    <s v="2016"/>
    <n v="43"/>
    <x v="1"/>
    <x v="0"/>
  </r>
  <r>
    <x v="0"/>
    <x v="0"/>
    <x v="0"/>
    <s v="Judith Woods"/>
    <d v="2016-06-03T00:00:00"/>
    <x v="3"/>
    <n v="8"/>
    <n v="15"/>
    <n v="17.829999999999998"/>
    <n v="142.63999999999999"/>
    <n v="22.639999999999986"/>
    <x v="6"/>
    <s v="2016"/>
    <n v="30"/>
    <x v="1"/>
    <x v="0"/>
  </r>
  <r>
    <x v="0"/>
    <x v="1"/>
    <x v="0"/>
    <s v="Randy Willis"/>
    <d v="2016-06-03T00:00:00"/>
    <x v="2"/>
    <n v="2"/>
    <n v="10"/>
    <n v="12.42"/>
    <n v="24.84"/>
    <n v="4.84"/>
    <x v="6"/>
    <s v="2016"/>
    <n v="43"/>
    <x v="0"/>
    <x v="0"/>
  </r>
  <r>
    <x v="0"/>
    <x v="6"/>
    <x v="0"/>
    <s v="Alan Dean"/>
    <d v="2016-06-03T00:00:00"/>
    <x v="2"/>
    <n v="2"/>
    <n v="10"/>
    <n v="12.42"/>
    <n v="24.84"/>
    <n v="4.84"/>
    <x v="6"/>
    <s v="2016"/>
    <n v="45"/>
    <x v="1"/>
    <x v="0"/>
  </r>
  <r>
    <x v="0"/>
    <x v="0"/>
    <x v="0"/>
    <s v="Carl Rice"/>
    <d v="2016-06-04T00:00:00"/>
    <x v="2"/>
    <n v="7"/>
    <n v="10"/>
    <n v="12.42"/>
    <n v="86.94"/>
    <n v="16.939999999999998"/>
    <x v="6"/>
    <s v="2016"/>
    <n v="35"/>
    <x v="0"/>
    <x v="0"/>
  </r>
  <r>
    <x v="4"/>
    <x v="5"/>
    <x v="1"/>
    <s v="Diana Hamilton"/>
    <d v="2016-06-04T00:00:00"/>
    <x v="1"/>
    <n v="5"/>
    <n v="15"/>
    <n v="16.32"/>
    <n v="81.599999999999994"/>
    <n v="6.5999999999999943"/>
    <x v="6"/>
    <s v="2016"/>
    <n v="17"/>
    <x v="1"/>
    <x v="0"/>
  </r>
  <r>
    <x v="0"/>
    <x v="1"/>
    <x v="0"/>
    <s v="Michelle Henderson"/>
    <d v="2016-06-04T00:00:00"/>
    <x v="2"/>
    <n v="1"/>
    <n v="10"/>
    <n v="12.42"/>
    <n v="12.42"/>
    <n v="2.42"/>
    <x v="6"/>
    <s v="2016"/>
    <n v="40"/>
    <x v="1"/>
    <x v="0"/>
  </r>
  <r>
    <x v="2"/>
    <x v="6"/>
    <x v="0"/>
    <s v="Maria Long"/>
    <d v="2016-06-04T00:00:00"/>
    <x v="3"/>
    <n v="10"/>
    <n v="15"/>
    <n v="17.829999999999998"/>
    <n v="178.29999999999998"/>
    <n v="28.299999999999983"/>
    <x v="6"/>
    <s v="2016"/>
    <n v="35"/>
    <x v="1"/>
    <x v="0"/>
  </r>
  <r>
    <x v="3"/>
    <x v="3"/>
    <x v="1"/>
    <s v="Annie Hughes"/>
    <d v="2016-06-04T00:00:00"/>
    <x v="1"/>
    <n v="5"/>
    <n v="15"/>
    <n v="16.32"/>
    <n v="81.599999999999994"/>
    <n v="6.5999999999999943"/>
    <x v="6"/>
    <s v="2016"/>
    <n v="40"/>
    <x v="0"/>
    <x v="0"/>
  </r>
  <r>
    <x v="0"/>
    <x v="2"/>
    <x v="0"/>
    <s v="Jean Fowler"/>
    <d v="2016-06-04T00:00:00"/>
    <x v="1"/>
    <n v="9"/>
    <n v="15"/>
    <n v="16.32"/>
    <n v="146.88"/>
    <n v="11.879999999999995"/>
    <x v="6"/>
    <s v="2016"/>
    <n v="17"/>
    <x v="0"/>
    <x v="0"/>
  </r>
  <r>
    <x v="0"/>
    <x v="6"/>
    <x v="0"/>
    <s v="Clarence Mason"/>
    <d v="2016-06-04T00:00:00"/>
    <x v="2"/>
    <n v="8"/>
    <n v="10"/>
    <n v="12.42"/>
    <n v="99.36"/>
    <n v="19.36"/>
    <x v="6"/>
    <s v="2016"/>
    <n v="21"/>
    <x v="1"/>
    <x v="0"/>
  </r>
  <r>
    <x v="3"/>
    <x v="4"/>
    <x v="1"/>
    <s v="Michael Cruz"/>
    <d v="2016-06-04T00:00:00"/>
    <x v="2"/>
    <n v="6"/>
    <n v="10"/>
    <n v="12.42"/>
    <n v="74.52"/>
    <n v="14.519999999999996"/>
    <x v="6"/>
    <s v="2016"/>
    <n v="42"/>
    <x v="0"/>
    <x v="0"/>
  </r>
  <r>
    <x v="4"/>
    <x v="4"/>
    <x v="1"/>
    <s v="Thomas Lane"/>
    <d v="2016-06-04T00:00:00"/>
    <x v="1"/>
    <n v="1"/>
    <n v="15"/>
    <n v="16.32"/>
    <n v="16.32"/>
    <n v="1.3200000000000003"/>
    <x v="6"/>
    <s v="2016"/>
    <n v="31"/>
    <x v="1"/>
    <x v="0"/>
  </r>
  <r>
    <x v="3"/>
    <x v="3"/>
    <x v="1"/>
    <s v="Charles Montgomery"/>
    <d v="2016-06-04T00:00:00"/>
    <x v="1"/>
    <n v="6"/>
    <n v="15"/>
    <n v="16.32"/>
    <n v="97.92"/>
    <n v="7.9200000000000017"/>
    <x v="6"/>
    <s v="2016"/>
    <n v="18"/>
    <x v="1"/>
    <x v="0"/>
  </r>
  <r>
    <x v="0"/>
    <x v="0"/>
    <x v="0"/>
    <s v="Cynthia Day"/>
    <d v="2016-06-04T00:00:00"/>
    <x v="3"/>
    <n v="2"/>
    <n v="15"/>
    <n v="17.829999999999998"/>
    <n v="35.659999999999997"/>
    <n v="5.6599999999999966"/>
    <x v="6"/>
    <s v="2016"/>
    <n v="21"/>
    <x v="0"/>
    <x v="0"/>
  </r>
  <r>
    <x v="1"/>
    <x v="1"/>
    <x v="0"/>
    <s v="Michelle Henderson"/>
    <d v="2016-06-04T00:00:00"/>
    <x v="2"/>
    <n v="5"/>
    <n v="10"/>
    <n v="12.42"/>
    <n v="62.1"/>
    <n v="12.100000000000001"/>
    <x v="6"/>
    <s v="2016"/>
    <n v="29"/>
    <x v="1"/>
    <x v="0"/>
  </r>
  <r>
    <x v="0"/>
    <x v="2"/>
    <x v="0"/>
    <s v="Cheryl Williamson"/>
    <d v="2016-06-04T00:00:00"/>
    <x v="3"/>
    <n v="10"/>
    <n v="15"/>
    <n v="17.829999999999998"/>
    <n v="178.29999999999998"/>
    <n v="28.299999999999983"/>
    <x v="6"/>
    <s v="2016"/>
    <n v="18"/>
    <x v="0"/>
    <x v="0"/>
  </r>
  <r>
    <x v="4"/>
    <x v="5"/>
    <x v="1"/>
    <s v="Andrew Adams"/>
    <d v="2016-06-04T00:00:00"/>
    <x v="1"/>
    <n v="5"/>
    <n v="15"/>
    <n v="16.32"/>
    <n v="81.599999999999994"/>
    <n v="6.5999999999999943"/>
    <x v="6"/>
    <s v="2016"/>
    <n v="45"/>
    <x v="0"/>
    <x v="0"/>
  </r>
  <r>
    <x v="3"/>
    <x v="4"/>
    <x v="1"/>
    <s v="Rose Moreno"/>
    <d v="2016-06-04T00:00:00"/>
    <x v="1"/>
    <n v="4"/>
    <n v="15"/>
    <n v="16.32"/>
    <n v="65.28"/>
    <n v="5.2800000000000011"/>
    <x v="6"/>
    <s v="2016"/>
    <n v="31"/>
    <x v="1"/>
    <x v="0"/>
  </r>
  <r>
    <x v="0"/>
    <x v="1"/>
    <x v="0"/>
    <s v="Stephen Welch"/>
    <d v="2016-06-04T00:00:00"/>
    <x v="0"/>
    <n v="10"/>
    <n v="45"/>
    <n v="53.35"/>
    <n v="533.5"/>
    <n v="83.5"/>
    <x v="6"/>
    <s v="2016"/>
    <n v="19"/>
    <x v="1"/>
    <x v="0"/>
  </r>
  <r>
    <x v="3"/>
    <x v="3"/>
    <x v="1"/>
    <s v="Daniel Perez"/>
    <d v="2016-06-04T00:00:00"/>
    <x v="2"/>
    <n v="4"/>
    <n v="10"/>
    <n v="12.42"/>
    <n v="49.68"/>
    <n v="9.68"/>
    <x v="6"/>
    <s v="2016"/>
    <n v="44"/>
    <x v="0"/>
    <x v="0"/>
  </r>
  <r>
    <x v="0"/>
    <x v="1"/>
    <x v="0"/>
    <s v="Melissa Price"/>
    <d v="2016-06-04T00:00:00"/>
    <x v="0"/>
    <n v="1"/>
    <n v="45"/>
    <n v="53.35"/>
    <n v="53.35"/>
    <n v="8.3500000000000014"/>
    <x v="6"/>
    <s v="2016"/>
    <n v="37"/>
    <x v="1"/>
    <x v="0"/>
  </r>
  <r>
    <x v="3"/>
    <x v="3"/>
    <x v="1"/>
    <s v="Joseph Dixon"/>
    <d v="2016-06-05T00:00:00"/>
    <x v="2"/>
    <n v="8"/>
    <n v="10"/>
    <n v="12.42"/>
    <n v="99.36"/>
    <n v="19.36"/>
    <x v="6"/>
    <s v="2016"/>
    <n v="27"/>
    <x v="1"/>
    <x v="0"/>
  </r>
  <r>
    <x v="1"/>
    <x v="1"/>
    <x v="0"/>
    <s v="Donna Bryant"/>
    <d v="2016-06-05T00:00:00"/>
    <x v="2"/>
    <n v="10"/>
    <n v="10"/>
    <n v="12.42"/>
    <n v="124.2"/>
    <n v="24.200000000000003"/>
    <x v="6"/>
    <s v="2016"/>
    <n v="20"/>
    <x v="0"/>
    <x v="0"/>
  </r>
  <r>
    <x v="0"/>
    <x v="6"/>
    <x v="0"/>
    <s v="Irene Franklin"/>
    <d v="2016-06-05T00:00:00"/>
    <x v="1"/>
    <n v="7"/>
    <n v="15"/>
    <n v="16.32"/>
    <n v="114.24000000000001"/>
    <n v="9.2400000000000091"/>
    <x v="6"/>
    <s v="2016"/>
    <n v="38"/>
    <x v="1"/>
    <x v="0"/>
  </r>
  <r>
    <x v="1"/>
    <x v="0"/>
    <x v="0"/>
    <s v="Ralph Gomez"/>
    <d v="2016-06-05T00:00:00"/>
    <x v="2"/>
    <n v="2"/>
    <n v="10"/>
    <n v="12.42"/>
    <n v="24.84"/>
    <n v="4.84"/>
    <x v="6"/>
    <s v="2016"/>
    <n v="19"/>
    <x v="1"/>
    <x v="0"/>
  </r>
  <r>
    <x v="1"/>
    <x v="2"/>
    <x v="0"/>
    <s v="Gary Young"/>
    <d v="2016-06-05T00:00:00"/>
    <x v="1"/>
    <n v="8"/>
    <n v="15"/>
    <n v="16.32"/>
    <n v="130.56"/>
    <n v="10.560000000000002"/>
    <x v="6"/>
    <s v="2016"/>
    <n v="33"/>
    <x v="0"/>
    <x v="0"/>
  </r>
  <r>
    <x v="0"/>
    <x v="2"/>
    <x v="0"/>
    <s v="Kevin Barnes"/>
    <d v="2016-06-05T00:00:00"/>
    <x v="2"/>
    <n v="1"/>
    <n v="10"/>
    <n v="12.42"/>
    <n v="12.42"/>
    <n v="2.42"/>
    <x v="6"/>
    <s v="2016"/>
    <n v="26"/>
    <x v="1"/>
    <x v="0"/>
  </r>
  <r>
    <x v="3"/>
    <x v="4"/>
    <x v="1"/>
    <s v="Gloria Mcdonald"/>
    <d v="2016-06-05T00:00:00"/>
    <x v="0"/>
    <n v="8"/>
    <n v="45"/>
    <n v="53.35"/>
    <n v="426.8"/>
    <n v="66.800000000000011"/>
    <x v="6"/>
    <s v="2016"/>
    <n v="36"/>
    <x v="0"/>
    <x v="0"/>
  </r>
  <r>
    <x v="0"/>
    <x v="2"/>
    <x v="0"/>
    <s v="Linda Morrison"/>
    <d v="2016-06-05T00:00:00"/>
    <x v="2"/>
    <n v="4"/>
    <n v="10"/>
    <n v="12.42"/>
    <n v="49.68"/>
    <n v="9.68"/>
    <x v="6"/>
    <s v="2016"/>
    <n v="29"/>
    <x v="0"/>
    <x v="0"/>
  </r>
  <r>
    <x v="4"/>
    <x v="5"/>
    <x v="1"/>
    <s v="Jacqueline Little"/>
    <d v="2016-06-05T00:00:00"/>
    <x v="2"/>
    <n v="2"/>
    <n v="10"/>
    <n v="12.42"/>
    <n v="24.84"/>
    <n v="4.84"/>
    <x v="6"/>
    <s v="2016"/>
    <n v="21"/>
    <x v="1"/>
    <x v="0"/>
  </r>
  <r>
    <x v="0"/>
    <x v="1"/>
    <x v="0"/>
    <s v="David Allen"/>
    <d v="2016-06-05T00:00:00"/>
    <x v="3"/>
    <n v="6"/>
    <n v="15"/>
    <n v="17.829999999999998"/>
    <n v="106.97999999999999"/>
    <n v="16.97999999999999"/>
    <x v="6"/>
    <s v="2016"/>
    <n v="30"/>
    <x v="1"/>
    <x v="0"/>
  </r>
  <r>
    <x v="1"/>
    <x v="1"/>
    <x v="0"/>
    <s v="Phyllis Gonzales"/>
    <d v="2016-06-05T00:00:00"/>
    <x v="3"/>
    <n v="1"/>
    <n v="15"/>
    <n v="17.829999999999998"/>
    <n v="17.829999999999998"/>
    <n v="2.8299999999999983"/>
    <x v="6"/>
    <s v="2016"/>
    <n v="26"/>
    <x v="0"/>
    <x v="0"/>
  </r>
  <r>
    <x v="2"/>
    <x v="0"/>
    <x v="0"/>
    <s v="Edward Cooper"/>
    <d v="2016-06-05T00:00:00"/>
    <x v="3"/>
    <n v="5"/>
    <n v="15"/>
    <n v="17.829999999999998"/>
    <n v="89.149999999999991"/>
    <n v="14.149999999999991"/>
    <x v="6"/>
    <s v="2016"/>
    <n v="37"/>
    <x v="1"/>
    <x v="0"/>
  </r>
  <r>
    <x v="0"/>
    <x v="2"/>
    <x v="0"/>
    <s v="Joshua Diaz"/>
    <d v="2016-06-05T00:00:00"/>
    <x v="3"/>
    <n v="9"/>
    <n v="15"/>
    <n v="17.829999999999998"/>
    <n v="160.46999999999997"/>
    <n v="25.46999999999997"/>
    <x v="6"/>
    <s v="2016"/>
    <n v="42"/>
    <x v="0"/>
    <x v="0"/>
  </r>
  <r>
    <x v="4"/>
    <x v="3"/>
    <x v="1"/>
    <s v="Ernest Carter"/>
    <d v="2016-06-05T00:00:00"/>
    <x v="3"/>
    <n v="8"/>
    <n v="15"/>
    <n v="17.829999999999998"/>
    <n v="142.63999999999999"/>
    <n v="22.639999999999986"/>
    <x v="6"/>
    <s v="2016"/>
    <n v="18"/>
    <x v="0"/>
    <x v="0"/>
  </r>
  <r>
    <x v="2"/>
    <x v="1"/>
    <x v="0"/>
    <s v="Rebecca Williams"/>
    <d v="2016-06-05T00:00:00"/>
    <x v="1"/>
    <n v="5"/>
    <n v="15"/>
    <n v="16.32"/>
    <n v="81.599999999999994"/>
    <n v="6.5999999999999943"/>
    <x v="6"/>
    <s v="2016"/>
    <n v="27"/>
    <x v="1"/>
    <x v="0"/>
  </r>
  <r>
    <x v="3"/>
    <x v="5"/>
    <x v="1"/>
    <s v="Kelly Wagner"/>
    <d v="2016-06-05T00:00:00"/>
    <x v="3"/>
    <n v="8"/>
    <n v="15"/>
    <n v="17.829999999999998"/>
    <n v="142.63999999999999"/>
    <n v="22.639999999999986"/>
    <x v="6"/>
    <s v="2016"/>
    <n v="38"/>
    <x v="1"/>
    <x v="0"/>
  </r>
  <r>
    <x v="3"/>
    <x v="3"/>
    <x v="1"/>
    <s v="Beverly Garcia"/>
    <d v="2016-06-06T00:00:00"/>
    <x v="2"/>
    <n v="7"/>
    <n v="10"/>
    <n v="12.42"/>
    <n v="86.94"/>
    <n v="16.939999999999998"/>
    <x v="6"/>
    <s v="2016"/>
    <n v="42"/>
    <x v="1"/>
    <x v="0"/>
  </r>
  <r>
    <x v="1"/>
    <x v="0"/>
    <x v="0"/>
    <s v="Harold Hunter"/>
    <d v="2016-06-06T00:00:00"/>
    <x v="1"/>
    <n v="5"/>
    <n v="15"/>
    <n v="16.32"/>
    <n v="81.599999999999994"/>
    <n v="6.5999999999999943"/>
    <x v="6"/>
    <s v="2016"/>
    <n v="25"/>
    <x v="0"/>
    <x v="0"/>
  </r>
  <r>
    <x v="1"/>
    <x v="2"/>
    <x v="0"/>
    <s v="Dennis Reed"/>
    <d v="2016-06-06T00:00:00"/>
    <x v="2"/>
    <n v="4"/>
    <n v="10"/>
    <n v="12.42"/>
    <n v="49.68"/>
    <n v="9.68"/>
    <x v="6"/>
    <s v="2016"/>
    <n v="40"/>
    <x v="1"/>
    <x v="0"/>
  </r>
  <r>
    <x v="0"/>
    <x v="6"/>
    <x v="0"/>
    <s v="Theresa Kennedy"/>
    <d v="2016-06-06T00:00:00"/>
    <x v="0"/>
    <n v="5"/>
    <n v="45"/>
    <n v="53.35"/>
    <n v="266.75"/>
    <n v="41.75"/>
    <x v="6"/>
    <s v="2016"/>
    <n v="37"/>
    <x v="0"/>
    <x v="0"/>
  </r>
  <r>
    <x v="0"/>
    <x v="2"/>
    <x v="0"/>
    <s v="Amanda Bryant"/>
    <d v="2016-06-06T00:00:00"/>
    <x v="3"/>
    <n v="10"/>
    <n v="15"/>
    <n v="17.829999999999998"/>
    <n v="178.29999999999998"/>
    <n v="28.299999999999983"/>
    <x v="6"/>
    <s v="2016"/>
    <n v="18"/>
    <x v="0"/>
    <x v="0"/>
  </r>
  <r>
    <x v="3"/>
    <x v="5"/>
    <x v="1"/>
    <s v="Andrea Washington"/>
    <d v="2016-06-06T00:00:00"/>
    <x v="2"/>
    <n v="7"/>
    <n v="10"/>
    <n v="12.42"/>
    <n v="86.94"/>
    <n v="16.939999999999998"/>
    <x v="6"/>
    <s v="2016"/>
    <n v="42"/>
    <x v="1"/>
    <x v="0"/>
  </r>
  <r>
    <x v="4"/>
    <x v="4"/>
    <x v="1"/>
    <s v="Joyce Garcia"/>
    <d v="2016-06-06T00:00:00"/>
    <x v="3"/>
    <n v="9"/>
    <n v="15"/>
    <n v="17.829999999999998"/>
    <n v="160.46999999999997"/>
    <n v="25.46999999999997"/>
    <x v="6"/>
    <s v="2016"/>
    <n v="38"/>
    <x v="0"/>
    <x v="0"/>
  </r>
  <r>
    <x v="0"/>
    <x v="2"/>
    <x v="0"/>
    <s v="Christopher Pierce"/>
    <d v="2016-06-06T00:00:00"/>
    <x v="0"/>
    <n v="8"/>
    <n v="45"/>
    <n v="53.35"/>
    <n v="426.8"/>
    <n v="66.800000000000011"/>
    <x v="6"/>
    <s v="2016"/>
    <n v="34"/>
    <x v="1"/>
    <x v="0"/>
  </r>
  <r>
    <x v="3"/>
    <x v="4"/>
    <x v="1"/>
    <s v="Samuel Garza"/>
    <d v="2016-06-06T00:00:00"/>
    <x v="3"/>
    <n v="3"/>
    <n v="15"/>
    <n v="17.829999999999998"/>
    <n v="53.489999999999995"/>
    <n v="8.4899999999999949"/>
    <x v="6"/>
    <s v="2016"/>
    <n v="34"/>
    <x v="0"/>
    <x v="0"/>
  </r>
  <r>
    <x v="2"/>
    <x v="0"/>
    <x v="0"/>
    <s v="Roy Young"/>
    <d v="2016-06-06T00:00:00"/>
    <x v="2"/>
    <n v="10"/>
    <n v="10"/>
    <n v="12.42"/>
    <n v="124.2"/>
    <n v="24.200000000000003"/>
    <x v="6"/>
    <s v="2016"/>
    <n v="24"/>
    <x v="1"/>
    <x v="0"/>
  </r>
  <r>
    <x v="1"/>
    <x v="2"/>
    <x v="0"/>
    <s v="Lillian Burke"/>
    <d v="2016-06-06T00:00:00"/>
    <x v="3"/>
    <n v="5"/>
    <n v="15"/>
    <n v="17.829999999999998"/>
    <n v="89.149999999999991"/>
    <n v="14.149999999999991"/>
    <x v="6"/>
    <s v="2016"/>
    <n v="21"/>
    <x v="0"/>
    <x v="0"/>
  </r>
  <r>
    <x v="0"/>
    <x v="2"/>
    <x v="0"/>
    <s v="Jean Fowler"/>
    <d v="2016-06-06T00:00:00"/>
    <x v="1"/>
    <n v="9"/>
    <n v="15"/>
    <n v="16.32"/>
    <n v="146.88"/>
    <n v="11.879999999999995"/>
    <x v="6"/>
    <s v="2016"/>
    <n v="39"/>
    <x v="1"/>
    <x v="0"/>
  </r>
  <r>
    <x v="2"/>
    <x v="2"/>
    <x v="0"/>
    <s v="Walter Meyer"/>
    <d v="2016-06-06T00:00:00"/>
    <x v="2"/>
    <n v="4"/>
    <n v="10"/>
    <n v="12.42"/>
    <n v="49.68"/>
    <n v="9.68"/>
    <x v="6"/>
    <s v="2016"/>
    <n v="21"/>
    <x v="0"/>
    <x v="0"/>
  </r>
  <r>
    <x v="0"/>
    <x v="0"/>
    <x v="0"/>
    <s v="Marie Rivera"/>
    <d v="2016-06-06T00:00:00"/>
    <x v="2"/>
    <n v="6"/>
    <n v="10"/>
    <n v="12.42"/>
    <n v="74.52"/>
    <n v="14.519999999999996"/>
    <x v="6"/>
    <s v="2016"/>
    <n v="21"/>
    <x v="0"/>
    <x v="0"/>
  </r>
  <r>
    <x v="2"/>
    <x v="6"/>
    <x v="0"/>
    <s v="Alan Dean"/>
    <d v="2016-06-07T00:00:00"/>
    <x v="2"/>
    <n v="7"/>
    <n v="10"/>
    <n v="12.42"/>
    <n v="86.94"/>
    <n v="16.939999999999998"/>
    <x v="6"/>
    <s v="2016"/>
    <n v="44"/>
    <x v="1"/>
    <x v="0"/>
  </r>
  <r>
    <x v="0"/>
    <x v="0"/>
    <x v="0"/>
    <s v="Joan Thompson"/>
    <d v="2016-06-07T00:00:00"/>
    <x v="1"/>
    <n v="1"/>
    <n v="15"/>
    <n v="16.32"/>
    <n v="16.32"/>
    <n v="1.3200000000000003"/>
    <x v="6"/>
    <s v="2016"/>
    <n v="44"/>
    <x v="1"/>
    <x v="0"/>
  </r>
  <r>
    <x v="2"/>
    <x v="1"/>
    <x v="0"/>
    <s v="Emily Duncan"/>
    <d v="2016-06-07T00:00:00"/>
    <x v="2"/>
    <n v="8"/>
    <n v="10"/>
    <n v="12.42"/>
    <n v="99.36"/>
    <n v="19.36"/>
    <x v="6"/>
    <s v="2016"/>
    <n v="40"/>
    <x v="0"/>
    <x v="0"/>
  </r>
  <r>
    <x v="2"/>
    <x v="1"/>
    <x v="0"/>
    <s v="Donna Bryant"/>
    <d v="2016-06-07T00:00:00"/>
    <x v="3"/>
    <n v="9"/>
    <n v="15"/>
    <n v="17.829999999999998"/>
    <n v="160.46999999999997"/>
    <n v="25.46999999999997"/>
    <x v="6"/>
    <s v="2016"/>
    <n v="38"/>
    <x v="1"/>
    <x v="0"/>
  </r>
  <r>
    <x v="3"/>
    <x v="3"/>
    <x v="1"/>
    <s v="Angela Sullivan"/>
    <d v="2016-06-07T00:00:00"/>
    <x v="2"/>
    <n v="7"/>
    <n v="10"/>
    <n v="12.42"/>
    <n v="86.94"/>
    <n v="16.939999999999998"/>
    <x v="6"/>
    <s v="2016"/>
    <n v="22"/>
    <x v="1"/>
    <x v="0"/>
  </r>
  <r>
    <x v="4"/>
    <x v="3"/>
    <x v="1"/>
    <s v="Arthur Green"/>
    <d v="2016-06-07T00:00:00"/>
    <x v="0"/>
    <n v="6"/>
    <n v="45"/>
    <n v="53.35"/>
    <n v="320.10000000000002"/>
    <n v="50.100000000000023"/>
    <x v="6"/>
    <s v="2016"/>
    <n v="28"/>
    <x v="1"/>
    <x v="0"/>
  </r>
  <r>
    <x v="0"/>
    <x v="2"/>
    <x v="0"/>
    <s v="Carl Howard"/>
    <d v="2016-06-07T00:00:00"/>
    <x v="2"/>
    <n v="2"/>
    <n v="10"/>
    <n v="12.42"/>
    <n v="24.84"/>
    <n v="4.84"/>
    <x v="6"/>
    <s v="2016"/>
    <n v="29"/>
    <x v="0"/>
    <x v="0"/>
  </r>
  <r>
    <x v="3"/>
    <x v="5"/>
    <x v="1"/>
    <s v="Nicholas Schmidt"/>
    <d v="2016-06-07T00:00:00"/>
    <x v="2"/>
    <n v="6"/>
    <n v="10"/>
    <n v="12.42"/>
    <n v="74.52"/>
    <n v="14.519999999999996"/>
    <x v="6"/>
    <s v="2016"/>
    <n v="21"/>
    <x v="0"/>
    <x v="0"/>
  </r>
  <r>
    <x v="3"/>
    <x v="3"/>
    <x v="1"/>
    <s v="Philip Dean"/>
    <d v="2016-06-07T00:00:00"/>
    <x v="2"/>
    <n v="8"/>
    <n v="10"/>
    <n v="12.42"/>
    <n v="99.36"/>
    <n v="19.36"/>
    <x v="6"/>
    <s v="2016"/>
    <n v="17"/>
    <x v="0"/>
    <x v="0"/>
  </r>
  <r>
    <x v="3"/>
    <x v="3"/>
    <x v="1"/>
    <s v="Jean Stephens"/>
    <d v="2016-06-07T00:00:00"/>
    <x v="3"/>
    <n v="9"/>
    <n v="15"/>
    <n v="17.829999999999998"/>
    <n v="160.46999999999997"/>
    <n v="25.46999999999997"/>
    <x v="6"/>
    <s v="2016"/>
    <n v="38"/>
    <x v="0"/>
    <x v="0"/>
  </r>
  <r>
    <x v="1"/>
    <x v="6"/>
    <x v="0"/>
    <s v="William Collins"/>
    <d v="2016-06-07T00:00:00"/>
    <x v="0"/>
    <n v="10"/>
    <n v="45"/>
    <n v="53.35"/>
    <n v="533.5"/>
    <n v="83.5"/>
    <x v="6"/>
    <s v="2016"/>
    <n v="36"/>
    <x v="0"/>
    <x v="0"/>
  </r>
  <r>
    <x v="3"/>
    <x v="3"/>
    <x v="1"/>
    <s v="Michelle Allen"/>
    <d v="2016-06-07T00:00:00"/>
    <x v="1"/>
    <n v="7"/>
    <n v="15"/>
    <n v="16.32"/>
    <n v="114.24000000000001"/>
    <n v="9.2400000000000091"/>
    <x v="6"/>
    <s v="2016"/>
    <n v="28"/>
    <x v="1"/>
    <x v="0"/>
  </r>
  <r>
    <x v="0"/>
    <x v="0"/>
    <x v="0"/>
    <s v="Jennifer Black"/>
    <d v="2016-06-07T00:00:00"/>
    <x v="0"/>
    <n v="6"/>
    <n v="45"/>
    <n v="53.35"/>
    <n v="320.10000000000002"/>
    <n v="50.100000000000023"/>
    <x v="6"/>
    <s v="2016"/>
    <n v="25"/>
    <x v="1"/>
    <x v="0"/>
  </r>
  <r>
    <x v="0"/>
    <x v="2"/>
    <x v="0"/>
    <s v="Jean Torres"/>
    <d v="2016-06-07T00:00:00"/>
    <x v="1"/>
    <n v="10"/>
    <n v="15"/>
    <n v="16.32"/>
    <n v="163.19999999999999"/>
    <n v="13.199999999999989"/>
    <x v="6"/>
    <s v="2016"/>
    <n v="19"/>
    <x v="1"/>
    <x v="0"/>
  </r>
  <r>
    <x v="2"/>
    <x v="1"/>
    <x v="0"/>
    <s v="Harold Matthews"/>
    <d v="2016-06-07T00:00:00"/>
    <x v="0"/>
    <n v="7"/>
    <n v="45"/>
    <n v="53.35"/>
    <n v="373.45"/>
    <n v="58.449999999999989"/>
    <x v="6"/>
    <s v="2016"/>
    <n v="21"/>
    <x v="1"/>
    <x v="0"/>
  </r>
  <r>
    <x v="1"/>
    <x v="2"/>
    <x v="0"/>
    <s v="Heather Lawrence"/>
    <d v="2016-06-07T00:00:00"/>
    <x v="3"/>
    <n v="1"/>
    <n v="15"/>
    <n v="17.829999999999998"/>
    <n v="17.829999999999998"/>
    <n v="2.8299999999999983"/>
    <x v="6"/>
    <s v="2016"/>
    <n v="26"/>
    <x v="1"/>
    <x v="0"/>
  </r>
  <r>
    <x v="0"/>
    <x v="1"/>
    <x v="0"/>
    <s v="Randy Willis"/>
    <d v="2016-06-07T00:00:00"/>
    <x v="0"/>
    <n v="8"/>
    <n v="45"/>
    <n v="53.35"/>
    <n v="426.8"/>
    <n v="66.800000000000011"/>
    <x v="6"/>
    <s v="2016"/>
    <n v="40"/>
    <x v="1"/>
    <x v="0"/>
  </r>
  <r>
    <x v="0"/>
    <x v="2"/>
    <x v="0"/>
    <s v="Jerry Palmer"/>
    <d v="2016-06-07T00:00:00"/>
    <x v="1"/>
    <n v="2"/>
    <n v="15"/>
    <n v="16.32"/>
    <n v="32.64"/>
    <n v="2.6400000000000006"/>
    <x v="6"/>
    <s v="2016"/>
    <n v="26"/>
    <x v="1"/>
    <x v="0"/>
  </r>
  <r>
    <x v="3"/>
    <x v="3"/>
    <x v="1"/>
    <s v="Sharon Montgomery"/>
    <d v="2016-06-08T00:00:00"/>
    <x v="0"/>
    <n v="1"/>
    <n v="45"/>
    <n v="53.35"/>
    <n v="53.35"/>
    <n v="8.3500000000000014"/>
    <x v="6"/>
    <s v="2016"/>
    <n v="34"/>
    <x v="1"/>
    <x v="0"/>
  </r>
  <r>
    <x v="3"/>
    <x v="5"/>
    <x v="1"/>
    <s v="Diane Lewis"/>
    <d v="2016-06-08T00:00:00"/>
    <x v="2"/>
    <n v="7"/>
    <n v="10"/>
    <n v="12.42"/>
    <n v="86.94"/>
    <n v="16.939999999999998"/>
    <x v="6"/>
    <s v="2016"/>
    <n v="37"/>
    <x v="1"/>
    <x v="0"/>
  </r>
  <r>
    <x v="0"/>
    <x v="0"/>
    <x v="0"/>
    <s v="Kenneth Lane"/>
    <d v="2016-06-08T00:00:00"/>
    <x v="2"/>
    <n v="1"/>
    <n v="10"/>
    <n v="12.42"/>
    <n v="12.42"/>
    <n v="2.42"/>
    <x v="6"/>
    <s v="2016"/>
    <n v="30"/>
    <x v="1"/>
    <x v="0"/>
  </r>
  <r>
    <x v="2"/>
    <x v="1"/>
    <x v="0"/>
    <s v="Phyllis Gonzales"/>
    <d v="2016-06-08T00:00:00"/>
    <x v="3"/>
    <n v="10"/>
    <n v="15"/>
    <n v="17.829999999999998"/>
    <n v="178.29999999999998"/>
    <n v="28.299999999999983"/>
    <x v="6"/>
    <s v="2016"/>
    <n v="40"/>
    <x v="0"/>
    <x v="0"/>
  </r>
  <r>
    <x v="1"/>
    <x v="0"/>
    <x v="0"/>
    <s v="Ronald Kim"/>
    <d v="2016-06-08T00:00:00"/>
    <x v="0"/>
    <n v="6"/>
    <n v="45"/>
    <n v="53.35"/>
    <n v="320.10000000000002"/>
    <n v="50.100000000000023"/>
    <x v="6"/>
    <s v="2016"/>
    <n v="36"/>
    <x v="0"/>
    <x v="0"/>
  </r>
  <r>
    <x v="3"/>
    <x v="7"/>
    <x v="1"/>
    <s v="Craig Lewis"/>
    <d v="2016-06-08T00:00:00"/>
    <x v="0"/>
    <n v="5"/>
    <n v="45"/>
    <n v="53.35"/>
    <n v="266.75"/>
    <n v="41.75"/>
    <x v="6"/>
    <s v="2016"/>
    <n v="45"/>
    <x v="0"/>
    <x v="0"/>
  </r>
  <r>
    <x v="0"/>
    <x v="0"/>
    <x v="0"/>
    <s v="Todd Holmes"/>
    <d v="2016-06-08T00:00:00"/>
    <x v="0"/>
    <n v="8"/>
    <n v="45"/>
    <n v="53.35"/>
    <n v="426.8"/>
    <n v="66.800000000000011"/>
    <x v="6"/>
    <s v="2016"/>
    <n v="43"/>
    <x v="0"/>
    <x v="0"/>
  </r>
  <r>
    <x v="3"/>
    <x v="5"/>
    <x v="1"/>
    <s v="Mary Rose"/>
    <d v="2016-06-08T00:00:00"/>
    <x v="3"/>
    <n v="8"/>
    <n v="15"/>
    <n v="17.829999999999998"/>
    <n v="142.63999999999999"/>
    <n v="22.639999999999986"/>
    <x v="6"/>
    <s v="2016"/>
    <n v="26"/>
    <x v="0"/>
    <x v="0"/>
  </r>
  <r>
    <x v="1"/>
    <x v="1"/>
    <x v="0"/>
    <s v="Randy Willis"/>
    <d v="2016-06-08T00:00:00"/>
    <x v="2"/>
    <n v="4"/>
    <n v="10"/>
    <n v="12.42"/>
    <n v="49.68"/>
    <n v="9.68"/>
    <x v="6"/>
    <s v="2016"/>
    <n v="40"/>
    <x v="1"/>
    <x v="0"/>
  </r>
  <r>
    <x v="0"/>
    <x v="0"/>
    <x v="0"/>
    <s v="Kenneth Lane"/>
    <d v="2016-06-08T00:00:00"/>
    <x v="2"/>
    <n v="10"/>
    <n v="10"/>
    <n v="12.42"/>
    <n v="124.2"/>
    <n v="24.200000000000003"/>
    <x v="6"/>
    <s v="2016"/>
    <n v="43"/>
    <x v="1"/>
    <x v="0"/>
  </r>
  <r>
    <x v="0"/>
    <x v="1"/>
    <x v="0"/>
    <s v="Judith Gray"/>
    <d v="2016-06-08T00:00:00"/>
    <x v="1"/>
    <n v="2"/>
    <n v="15"/>
    <n v="16.32"/>
    <n v="32.64"/>
    <n v="2.6400000000000006"/>
    <x v="6"/>
    <s v="2016"/>
    <n v="28"/>
    <x v="0"/>
    <x v="0"/>
  </r>
  <r>
    <x v="1"/>
    <x v="0"/>
    <x v="0"/>
    <s v="Louis Mason"/>
    <d v="2016-06-08T00:00:00"/>
    <x v="2"/>
    <n v="5"/>
    <n v="10"/>
    <n v="12.42"/>
    <n v="62.1"/>
    <n v="12.100000000000001"/>
    <x v="6"/>
    <s v="2016"/>
    <n v="36"/>
    <x v="0"/>
    <x v="0"/>
  </r>
  <r>
    <x v="4"/>
    <x v="3"/>
    <x v="1"/>
    <s v="Margaret James"/>
    <d v="2016-06-08T00:00:00"/>
    <x v="2"/>
    <n v="4"/>
    <n v="10"/>
    <n v="12.42"/>
    <n v="49.68"/>
    <n v="9.68"/>
    <x v="6"/>
    <s v="2016"/>
    <n v="29"/>
    <x v="0"/>
    <x v="0"/>
  </r>
  <r>
    <x v="4"/>
    <x v="5"/>
    <x v="1"/>
    <s v="Kenneth James"/>
    <d v="2016-06-09T00:00:00"/>
    <x v="0"/>
    <n v="10"/>
    <n v="45"/>
    <n v="53.35"/>
    <n v="533.5"/>
    <n v="83.5"/>
    <x v="6"/>
    <s v="2016"/>
    <n v="30"/>
    <x v="0"/>
    <x v="0"/>
  </r>
  <r>
    <x v="1"/>
    <x v="2"/>
    <x v="0"/>
    <s v="Kathryn Fox"/>
    <d v="2016-06-09T00:00:00"/>
    <x v="3"/>
    <n v="3"/>
    <n v="15"/>
    <n v="17.829999999999998"/>
    <n v="53.489999999999995"/>
    <n v="8.4899999999999949"/>
    <x v="6"/>
    <s v="2016"/>
    <n v="25"/>
    <x v="0"/>
    <x v="0"/>
  </r>
  <r>
    <x v="0"/>
    <x v="1"/>
    <x v="0"/>
    <s v="Joshua Washington"/>
    <d v="2016-06-09T00:00:00"/>
    <x v="3"/>
    <n v="8"/>
    <n v="15"/>
    <n v="17.829999999999998"/>
    <n v="142.63999999999999"/>
    <n v="22.639999999999986"/>
    <x v="6"/>
    <s v="2016"/>
    <n v="26"/>
    <x v="0"/>
    <x v="0"/>
  </r>
  <r>
    <x v="4"/>
    <x v="3"/>
    <x v="1"/>
    <s v="Cheryl Morris"/>
    <d v="2016-06-09T00:00:00"/>
    <x v="0"/>
    <n v="4"/>
    <n v="45"/>
    <n v="53.35"/>
    <n v="213.4"/>
    <n v="33.400000000000006"/>
    <x v="6"/>
    <s v="2016"/>
    <n v="22"/>
    <x v="1"/>
    <x v="0"/>
  </r>
  <r>
    <x v="3"/>
    <x v="3"/>
    <x v="1"/>
    <s v="Kimberly Lee"/>
    <d v="2016-06-09T00:00:00"/>
    <x v="2"/>
    <n v="4"/>
    <n v="10"/>
    <n v="12.42"/>
    <n v="49.68"/>
    <n v="9.68"/>
    <x v="6"/>
    <s v="2016"/>
    <n v="31"/>
    <x v="1"/>
    <x v="0"/>
  </r>
  <r>
    <x v="2"/>
    <x v="1"/>
    <x v="0"/>
    <s v="Ernest Bishop"/>
    <d v="2016-06-09T00:00:00"/>
    <x v="2"/>
    <n v="7"/>
    <n v="10"/>
    <n v="12.42"/>
    <n v="86.94"/>
    <n v="16.939999999999998"/>
    <x v="6"/>
    <s v="2016"/>
    <n v="23"/>
    <x v="0"/>
    <x v="0"/>
  </r>
  <r>
    <x v="0"/>
    <x v="2"/>
    <x v="0"/>
    <s v="Joshua Diaz"/>
    <d v="2016-06-09T00:00:00"/>
    <x v="2"/>
    <n v="2"/>
    <n v="10"/>
    <n v="12.42"/>
    <n v="24.84"/>
    <n v="4.84"/>
    <x v="6"/>
    <s v="2016"/>
    <n v="28"/>
    <x v="0"/>
    <x v="0"/>
  </r>
  <r>
    <x v="4"/>
    <x v="4"/>
    <x v="1"/>
    <s v="Carl Lawson"/>
    <d v="2016-06-09T00:00:00"/>
    <x v="1"/>
    <n v="1"/>
    <n v="15"/>
    <n v="16.32"/>
    <n v="16.32"/>
    <n v="1.3200000000000003"/>
    <x v="6"/>
    <s v="2016"/>
    <n v="19"/>
    <x v="0"/>
    <x v="0"/>
  </r>
  <r>
    <x v="4"/>
    <x v="4"/>
    <x v="1"/>
    <s v="Brian Bryant"/>
    <d v="2016-06-09T00:00:00"/>
    <x v="0"/>
    <n v="8"/>
    <n v="45"/>
    <n v="53.35"/>
    <n v="426.8"/>
    <n v="66.800000000000011"/>
    <x v="6"/>
    <s v="2016"/>
    <n v="21"/>
    <x v="1"/>
    <x v="0"/>
  </r>
  <r>
    <x v="3"/>
    <x v="3"/>
    <x v="1"/>
    <s v="Stephanie Wallace"/>
    <d v="2016-06-09T00:00:00"/>
    <x v="0"/>
    <n v="5"/>
    <n v="45"/>
    <n v="53.35"/>
    <n v="266.75"/>
    <n v="41.75"/>
    <x v="6"/>
    <s v="2016"/>
    <n v="24"/>
    <x v="0"/>
    <x v="0"/>
  </r>
  <r>
    <x v="3"/>
    <x v="3"/>
    <x v="1"/>
    <s v="Ryan Ramos"/>
    <d v="2016-06-09T00:00:00"/>
    <x v="1"/>
    <n v="5"/>
    <n v="15"/>
    <n v="16.32"/>
    <n v="81.599999999999994"/>
    <n v="6.5999999999999943"/>
    <x v="6"/>
    <s v="2016"/>
    <n v="32"/>
    <x v="1"/>
    <x v="0"/>
  </r>
  <r>
    <x v="3"/>
    <x v="5"/>
    <x v="1"/>
    <s v="Willie Oliver"/>
    <d v="2016-06-10T00:00:00"/>
    <x v="0"/>
    <n v="9"/>
    <n v="45"/>
    <n v="53.35"/>
    <n v="480.15000000000003"/>
    <n v="75.150000000000034"/>
    <x v="6"/>
    <s v="2016"/>
    <n v="38"/>
    <x v="1"/>
    <x v="0"/>
  </r>
  <r>
    <x v="4"/>
    <x v="5"/>
    <x v="1"/>
    <s v="Kenneth James"/>
    <d v="2016-06-10T00:00:00"/>
    <x v="2"/>
    <n v="6"/>
    <n v="10"/>
    <n v="12.42"/>
    <n v="74.52"/>
    <n v="14.519999999999996"/>
    <x v="6"/>
    <s v="2016"/>
    <n v="43"/>
    <x v="1"/>
    <x v="0"/>
  </r>
  <r>
    <x v="2"/>
    <x v="0"/>
    <x v="0"/>
    <s v="Cheryl Riley"/>
    <d v="2016-06-10T00:00:00"/>
    <x v="0"/>
    <n v="9"/>
    <n v="45"/>
    <n v="53.35"/>
    <n v="480.15000000000003"/>
    <n v="75.150000000000034"/>
    <x v="6"/>
    <s v="2016"/>
    <n v="27"/>
    <x v="1"/>
    <x v="0"/>
  </r>
  <r>
    <x v="0"/>
    <x v="1"/>
    <x v="0"/>
    <s v="Judy Carpenter"/>
    <d v="2016-06-10T00:00:00"/>
    <x v="3"/>
    <n v="9"/>
    <n v="15"/>
    <n v="17.829999999999998"/>
    <n v="160.46999999999997"/>
    <n v="25.46999999999997"/>
    <x v="6"/>
    <s v="2016"/>
    <n v="30"/>
    <x v="0"/>
    <x v="0"/>
  </r>
  <r>
    <x v="4"/>
    <x v="3"/>
    <x v="1"/>
    <s v="Antonio Coleman"/>
    <d v="2016-06-10T00:00:00"/>
    <x v="3"/>
    <n v="2"/>
    <n v="15"/>
    <n v="17.829999999999998"/>
    <n v="35.659999999999997"/>
    <n v="5.6599999999999966"/>
    <x v="6"/>
    <s v="2016"/>
    <n v="34"/>
    <x v="0"/>
    <x v="0"/>
  </r>
  <r>
    <x v="3"/>
    <x v="7"/>
    <x v="1"/>
    <s v="Laura Lewis"/>
    <d v="2016-06-10T00:00:00"/>
    <x v="3"/>
    <n v="2"/>
    <n v="15"/>
    <n v="17.829999999999998"/>
    <n v="35.659999999999997"/>
    <n v="5.6599999999999966"/>
    <x v="6"/>
    <s v="2016"/>
    <n v="39"/>
    <x v="1"/>
    <x v="0"/>
  </r>
  <r>
    <x v="3"/>
    <x v="5"/>
    <x v="1"/>
    <s v="Joan Robinson"/>
    <d v="2016-06-10T00:00:00"/>
    <x v="0"/>
    <n v="5"/>
    <n v="45"/>
    <n v="53.35"/>
    <n v="266.75"/>
    <n v="41.75"/>
    <x v="6"/>
    <s v="2016"/>
    <n v="24"/>
    <x v="1"/>
    <x v="0"/>
  </r>
  <r>
    <x v="0"/>
    <x v="1"/>
    <x v="0"/>
    <s v="Kelly Daniels"/>
    <d v="2016-06-10T00:00:00"/>
    <x v="2"/>
    <n v="4"/>
    <n v="10"/>
    <n v="12.42"/>
    <n v="49.68"/>
    <n v="9.68"/>
    <x v="6"/>
    <s v="2016"/>
    <n v="31"/>
    <x v="1"/>
    <x v="0"/>
  </r>
  <r>
    <x v="0"/>
    <x v="0"/>
    <x v="0"/>
    <s v="Jane Sims"/>
    <d v="2016-06-10T00:00:00"/>
    <x v="2"/>
    <n v="5"/>
    <n v="10"/>
    <n v="12.42"/>
    <n v="62.1"/>
    <n v="12.100000000000001"/>
    <x v="6"/>
    <s v="2016"/>
    <n v="23"/>
    <x v="0"/>
    <x v="0"/>
  </r>
  <r>
    <x v="2"/>
    <x v="1"/>
    <x v="0"/>
    <s v="Lisa Thomas"/>
    <d v="2016-06-10T00:00:00"/>
    <x v="1"/>
    <n v="9"/>
    <n v="15"/>
    <n v="16.32"/>
    <n v="146.88"/>
    <n v="11.879999999999995"/>
    <x v="6"/>
    <s v="2016"/>
    <n v="41"/>
    <x v="1"/>
    <x v="0"/>
  </r>
  <r>
    <x v="2"/>
    <x v="2"/>
    <x v="0"/>
    <s v="Brandon King"/>
    <d v="2016-06-10T00:00:00"/>
    <x v="2"/>
    <n v="10"/>
    <n v="10"/>
    <n v="12.42"/>
    <n v="124.2"/>
    <n v="24.200000000000003"/>
    <x v="6"/>
    <s v="2016"/>
    <n v="44"/>
    <x v="0"/>
    <x v="0"/>
  </r>
  <r>
    <x v="0"/>
    <x v="1"/>
    <x v="0"/>
    <s v="Brian Ryan"/>
    <d v="2016-06-10T00:00:00"/>
    <x v="1"/>
    <n v="7"/>
    <n v="15"/>
    <n v="16.32"/>
    <n v="114.24000000000001"/>
    <n v="9.2400000000000091"/>
    <x v="6"/>
    <s v="2016"/>
    <n v="36"/>
    <x v="1"/>
    <x v="0"/>
  </r>
  <r>
    <x v="3"/>
    <x v="4"/>
    <x v="1"/>
    <s v="Kenneth West"/>
    <d v="2016-06-10T00:00:00"/>
    <x v="2"/>
    <n v="3"/>
    <n v="10"/>
    <n v="12.42"/>
    <n v="37.26"/>
    <n v="7.259999999999998"/>
    <x v="6"/>
    <s v="2016"/>
    <n v="34"/>
    <x v="1"/>
    <x v="0"/>
  </r>
  <r>
    <x v="1"/>
    <x v="2"/>
    <x v="0"/>
    <s v="Lillian Burke"/>
    <d v="2016-06-10T00:00:00"/>
    <x v="3"/>
    <n v="1"/>
    <n v="15"/>
    <n v="17.829999999999998"/>
    <n v="17.829999999999998"/>
    <n v="2.8299999999999983"/>
    <x v="6"/>
    <s v="2016"/>
    <n v="33"/>
    <x v="1"/>
    <x v="0"/>
  </r>
  <r>
    <x v="2"/>
    <x v="1"/>
    <x v="0"/>
    <s v="Randy Willis"/>
    <d v="2016-06-10T00:00:00"/>
    <x v="3"/>
    <n v="9"/>
    <n v="15"/>
    <n v="17.829999999999998"/>
    <n v="160.46999999999997"/>
    <n v="25.46999999999997"/>
    <x v="6"/>
    <s v="2016"/>
    <n v="34"/>
    <x v="0"/>
    <x v="0"/>
  </r>
  <r>
    <x v="2"/>
    <x v="6"/>
    <x v="0"/>
    <s v="Carlos Stephens"/>
    <d v="2016-06-10T00:00:00"/>
    <x v="2"/>
    <n v="1"/>
    <n v="10"/>
    <n v="12.42"/>
    <n v="12.42"/>
    <n v="2.42"/>
    <x v="6"/>
    <s v="2016"/>
    <n v="38"/>
    <x v="1"/>
    <x v="0"/>
  </r>
  <r>
    <x v="3"/>
    <x v="3"/>
    <x v="1"/>
    <s v="Ruth Kennedy"/>
    <d v="2016-06-11T00:00:00"/>
    <x v="3"/>
    <n v="6"/>
    <n v="15"/>
    <n v="17.829999999999998"/>
    <n v="106.97999999999999"/>
    <n v="16.97999999999999"/>
    <x v="6"/>
    <s v="2016"/>
    <n v="30"/>
    <x v="1"/>
    <x v="0"/>
  </r>
  <r>
    <x v="0"/>
    <x v="0"/>
    <x v="0"/>
    <s v="Sandra Hicks"/>
    <d v="2016-06-11T00:00:00"/>
    <x v="3"/>
    <n v="7"/>
    <n v="15"/>
    <n v="17.829999999999998"/>
    <n v="124.80999999999999"/>
    <n v="19.809999999999988"/>
    <x v="6"/>
    <s v="2016"/>
    <n v="24"/>
    <x v="0"/>
    <x v="0"/>
  </r>
  <r>
    <x v="2"/>
    <x v="0"/>
    <x v="0"/>
    <s v="Anna Wheeler"/>
    <d v="2016-06-11T00:00:00"/>
    <x v="1"/>
    <n v="6"/>
    <n v="15"/>
    <n v="16.32"/>
    <n v="97.92"/>
    <n v="7.9200000000000017"/>
    <x v="6"/>
    <s v="2016"/>
    <n v="29"/>
    <x v="0"/>
    <x v="0"/>
  </r>
  <r>
    <x v="0"/>
    <x v="1"/>
    <x v="0"/>
    <s v="Victor Watson"/>
    <d v="2016-06-11T00:00:00"/>
    <x v="2"/>
    <n v="9"/>
    <n v="10"/>
    <n v="12.42"/>
    <n v="111.78"/>
    <n v="21.78"/>
    <x v="6"/>
    <s v="2016"/>
    <n v="26"/>
    <x v="0"/>
    <x v="0"/>
  </r>
  <r>
    <x v="2"/>
    <x v="0"/>
    <x v="0"/>
    <s v="Anthony Berry"/>
    <d v="2016-06-11T00:00:00"/>
    <x v="0"/>
    <n v="9"/>
    <n v="45"/>
    <n v="53.35"/>
    <n v="480.15000000000003"/>
    <n v="75.150000000000034"/>
    <x v="6"/>
    <s v="2016"/>
    <n v="34"/>
    <x v="0"/>
    <x v="0"/>
  </r>
  <r>
    <x v="3"/>
    <x v="5"/>
    <x v="1"/>
    <s v="Martha Bell"/>
    <d v="2016-06-11T00:00:00"/>
    <x v="2"/>
    <n v="3"/>
    <n v="10"/>
    <n v="12.42"/>
    <n v="37.26"/>
    <n v="7.259999999999998"/>
    <x v="6"/>
    <s v="2016"/>
    <n v="17"/>
    <x v="1"/>
    <x v="0"/>
  </r>
  <r>
    <x v="1"/>
    <x v="2"/>
    <x v="0"/>
    <s v="Joshua Diaz"/>
    <d v="2016-06-11T00:00:00"/>
    <x v="3"/>
    <n v="2"/>
    <n v="15"/>
    <n v="17.829999999999998"/>
    <n v="35.659999999999997"/>
    <n v="5.6599999999999966"/>
    <x v="6"/>
    <s v="2016"/>
    <n v="36"/>
    <x v="0"/>
    <x v="0"/>
  </r>
  <r>
    <x v="2"/>
    <x v="2"/>
    <x v="0"/>
    <s v="Randy West"/>
    <d v="2016-06-11T00:00:00"/>
    <x v="2"/>
    <n v="10"/>
    <n v="10"/>
    <n v="12.42"/>
    <n v="124.2"/>
    <n v="24.200000000000003"/>
    <x v="6"/>
    <s v="2016"/>
    <n v="20"/>
    <x v="1"/>
    <x v="0"/>
  </r>
  <r>
    <x v="0"/>
    <x v="2"/>
    <x v="0"/>
    <s v="Matthew Berry"/>
    <d v="2016-06-11T00:00:00"/>
    <x v="1"/>
    <n v="3"/>
    <n v="15"/>
    <n v="16.32"/>
    <n v="48.96"/>
    <n v="3.9600000000000009"/>
    <x v="6"/>
    <s v="2016"/>
    <n v="43"/>
    <x v="0"/>
    <x v="0"/>
  </r>
  <r>
    <x v="4"/>
    <x v="4"/>
    <x v="1"/>
    <s v="Teresa Payne"/>
    <d v="2016-06-11T00:00:00"/>
    <x v="3"/>
    <n v="4"/>
    <n v="15"/>
    <n v="17.829999999999998"/>
    <n v="71.319999999999993"/>
    <n v="11.319999999999993"/>
    <x v="6"/>
    <s v="2016"/>
    <n v="40"/>
    <x v="1"/>
    <x v="0"/>
  </r>
  <r>
    <x v="2"/>
    <x v="1"/>
    <x v="0"/>
    <s v="Benjamin Spencer"/>
    <d v="2016-06-11T00:00:00"/>
    <x v="2"/>
    <n v="8"/>
    <n v="10"/>
    <n v="12.42"/>
    <n v="99.36"/>
    <n v="19.36"/>
    <x v="6"/>
    <s v="2016"/>
    <n v="26"/>
    <x v="1"/>
    <x v="0"/>
  </r>
  <r>
    <x v="0"/>
    <x v="0"/>
    <x v="0"/>
    <s v="Roger Freeman"/>
    <d v="2016-06-12T00:00:00"/>
    <x v="2"/>
    <n v="10"/>
    <n v="10"/>
    <n v="12.42"/>
    <n v="124.2"/>
    <n v="24.200000000000003"/>
    <x v="6"/>
    <s v="2016"/>
    <n v="34"/>
    <x v="1"/>
    <x v="0"/>
  </r>
  <r>
    <x v="0"/>
    <x v="2"/>
    <x v="0"/>
    <s v="Andrea King"/>
    <d v="2016-06-12T00:00:00"/>
    <x v="0"/>
    <n v="7"/>
    <n v="45"/>
    <n v="53.35"/>
    <n v="373.45"/>
    <n v="58.449999999999989"/>
    <x v="6"/>
    <s v="2016"/>
    <n v="25"/>
    <x v="0"/>
    <x v="0"/>
  </r>
  <r>
    <x v="0"/>
    <x v="0"/>
    <x v="0"/>
    <s v="Christina Oliver"/>
    <d v="2016-06-12T00:00:00"/>
    <x v="2"/>
    <n v="9"/>
    <n v="10"/>
    <n v="12.42"/>
    <n v="111.78"/>
    <n v="21.78"/>
    <x v="6"/>
    <s v="2016"/>
    <n v="23"/>
    <x v="1"/>
    <x v="0"/>
  </r>
  <r>
    <x v="0"/>
    <x v="1"/>
    <x v="0"/>
    <s v="Ashley Adams"/>
    <d v="2016-06-12T00:00:00"/>
    <x v="0"/>
    <n v="1"/>
    <n v="45"/>
    <n v="53.35"/>
    <n v="53.35"/>
    <n v="8.3500000000000014"/>
    <x v="6"/>
    <s v="2016"/>
    <n v="23"/>
    <x v="1"/>
    <x v="0"/>
  </r>
  <r>
    <x v="2"/>
    <x v="2"/>
    <x v="0"/>
    <s v="Emily Anderson"/>
    <d v="2016-06-12T00:00:00"/>
    <x v="0"/>
    <n v="6"/>
    <n v="45"/>
    <n v="53.35"/>
    <n v="320.10000000000002"/>
    <n v="50.100000000000023"/>
    <x v="6"/>
    <s v="2016"/>
    <n v="40"/>
    <x v="0"/>
    <x v="0"/>
  </r>
  <r>
    <x v="3"/>
    <x v="3"/>
    <x v="1"/>
    <s v="Charles Collins"/>
    <d v="2016-06-12T00:00:00"/>
    <x v="2"/>
    <n v="5"/>
    <n v="10"/>
    <n v="12.42"/>
    <n v="62.1"/>
    <n v="12.100000000000001"/>
    <x v="6"/>
    <s v="2016"/>
    <n v="45"/>
    <x v="0"/>
    <x v="0"/>
  </r>
  <r>
    <x v="0"/>
    <x v="0"/>
    <x v="0"/>
    <s v="Wayne Rivera"/>
    <d v="2016-06-12T00:00:00"/>
    <x v="1"/>
    <n v="7"/>
    <n v="15"/>
    <n v="16.32"/>
    <n v="114.24000000000001"/>
    <n v="9.2400000000000091"/>
    <x v="6"/>
    <s v="2016"/>
    <n v="33"/>
    <x v="1"/>
    <x v="0"/>
  </r>
  <r>
    <x v="3"/>
    <x v="3"/>
    <x v="1"/>
    <s v="Jennifer Adams"/>
    <d v="2016-06-12T00:00:00"/>
    <x v="0"/>
    <n v="8"/>
    <n v="45"/>
    <n v="53.35"/>
    <n v="426.8"/>
    <n v="66.800000000000011"/>
    <x v="6"/>
    <s v="2016"/>
    <n v="23"/>
    <x v="0"/>
    <x v="0"/>
  </r>
  <r>
    <x v="0"/>
    <x v="1"/>
    <x v="0"/>
    <s v="Lois Woods"/>
    <d v="2016-06-12T00:00:00"/>
    <x v="3"/>
    <n v="8"/>
    <n v="15"/>
    <n v="17.829999999999998"/>
    <n v="142.63999999999999"/>
    <n v="22.639999999999986"/>
    <x v="6"/>
    <s v="2016"/>
    <n v="23"/>
    <x v="1"/>
    <x v="0"/>
  </r>
  <r>
    <x v="0"/>
    <x v="6"/>
    <x v="0"/>
    <s v="Cheryl Henderson"/>
    <d v="2016-06-12T00:00:00"/>
    <x v="2"/>
    <n v="8"/>
    <n v="10"/>
    <n v="12.42"/>
    <n v="99.36"/>
    <n v="19.36"/>
    <x v="6"/>
    <s v="2016"/>
    <n v="21"/>
    <x v="1"/>
    <x v="0"/>
  </r>
  <r>
    <x v="0"/>
    <x v="1"/>
    <x v="0"/>
    <s v="Lois Woods"/>
    <d v="2016-06-12T00:00:00"/>
    <x v="2"/>
    <n v="1"/>
    <n v="10"/>
    <n v="12.42"/>
    <n v="12.42"/>
    <n v="2.42"/>
    <x v="6"/>
    <s v="2016"/>
    <n v="18"/>
    <x v="0"/>
    <x v="0"/>
  </r>
  <r>
    <x v="3"/>
    <x v="3"/>
    <x v="1"/>
    <s v="Harry Hanson"/>
    <d v="2016-06-12T00:00:00"/>
    <x v="3"/>
    <n v="8"/>
    <n v="15"/>
    <n v="17.829999999999998"/>
    <n v="142.63999999999999"/>
    <n v="22.639999999999986"/>
    <x v="6"/>
    <s v="2016"/>
    <n v="22"/>
    <x v="1"/>
    <x v="0"/>
  </r>
  <r>
    <x v="0"/>
    <x v="0"/>
    <x v="0"/>
    <s v="Joe Ryan"/>
    <d v="2016-06-12T00:00:00"/>
    <x v="2"/>
    <n v="3"/>
    <n v="10"/>
    <n v="12.42"/>
    <n v="37.26"/>
    <n v="7.259999999999998"/>
    <x v="6"/>
    <s v="2016"/>
    <n v="40"/>
    <x v="0"/>
    <x v="0"/>
  </r>
  <r>
    <x v="2"/>
    <x v="2"/>
    <x v="0"/>
    <s v="Andrew Howard"/>
    <d v="2016-06-12T00:00:00"/>
    <x v="0"/>
    <n v="5"/>
    <n v="45"/>
    <n v="53.35"/>
    <n v="266.75"/>
    <n v="41.75"/>
    <x v="6"/>
    <s v="2016"/>
    <n v="43"/>
    <x v="0"/>
    <x v="0"/>
  </r>
  <r>
    <x v="2"/>
    <x v="2"/>
    <x v="0"/>
    <s v="Bruce Reynolds"/>
    <d v="2016-06-12T00:00:00"/>
    <x v="1"/>
    <n v="5"/>
    <n v="15"/>
    <n v="16.32"/>
    <n v="81.599999999999994"/>
    <n v="6.5999999999999943"/>
    <x v="6"/>
    <s v="2016"/>
    <n v="38"/>
    <x v="0"/>
    <x v="0"/>
  </r>
  <r>
    <x v="0"/>
    <x v="2"/>
    <x v="0"/>
    <s v="Eugene Schmidt"/>
    <d v="2016-06-12T00:00:00"/>
    <x v="2"/>
    <n v="3"/>
    <n v="10"/>
    <n v="12.42"/>
    <n v="37.26"/>
    <n v="7.259999999999998"/>
    <x v="6"/>
    <s v="2016"/>
    <n v="25"/>
    <x v="1"/>
    <x v="0"/>
  </r>
  <r>
    <x v="0"/>
    <x v="2"/>
    <x v="0"/>
    <s v="Joshua Diaz"/>
    <d v="2016-06-13T00:00:00"/>
    <x v="2"/>
    <n v="5"/>
    <n v="10"/>
    <n v="12.42"/>
    <n v="62.1"/>
    <n v="12.100000000000001"/>
    <x v="6"/>
    <s v="2016"/>
    <n v="27"/>
    <x v="1"/>
    <x v="0"/>
  </r>
  <r>
    <x v="2"/>
    <x v="2"/>
    <x v="0"/>
    <s v="Jeremy Richards"/>
    <d v="2016-06-13T00:00:00"/>
    <x v="3"/>
    <n v="8"/>
    <n v="15"/>
    <n v="17.829999999999998"/>
    <n v="142.63999999999999"/>
    <n v="22.639999999999986"/>
    <x v="6"/>
    <s v="2016"/>
    <n v="34"/>
    <x v="1"/>
    <x v="0"/>
  </r>
  <r>
    <x v="0"/>
    <x v="0"/>
    <x v="0"/>
    <s v="Katherine Hayes"/>
    <d v="2016-06-13T00:00:00"/>
    <x v="0"/>
    <n v="10"/>
    <n v="45"/>
    <n v="53.35"/>
    <n v="533.5"/>
    <n v="83.5"/>
    <x v="6"/>
    <s v="2016"/>
    <n v="37"/>
    <x v="0"/>
    <x v="0"/>
  </r>
  <r>
    <x v="2"/>
    <x v="2"/>
    <x v="0"/>
    <s v="Kathryn Fox"/>
    <d v="2016-06-13T00:00:00"/>
    <x v="3"/>
    <n v="9"/>
    <n v="15"/>
    <n v="17.829999999999998"/>
    <n v="160.46999999999997"/>
    <n v="25.46999999999997"/>
    <x v="6"/>
    <s v="2016"/>
    <n v="38"/>
    <x v="0"/>
    <x v="0"/>
  </r>
  <r>
    <x v="3"/>
    <x v="3"/>
    <x v="1"/>
    <s v="Ernest Carter"/>
    <d v="2016-06-13T00:00:00"/>
    <x v="2"/>
    <n v="5"/>
    <n v="10"/>
    <n v="12.42"/>
    <n v="62.1"/>
    <n v="12.100000000000001"/>
    <x v="6"/>
    <s v="2016"/>
    <n v="23"/>
    <x v="1"/>
    <x v="0"/>
  </r>
  <r>
    <x v="3"/>
    <x v="3"/>
    <x v="1"/>
    <s v="Harry Hanson"/>
    <d v="2016-06-13T00:00:00"/>
    <x v="2"/>
    <n v="3"/>
    <n v="10"/>
    <n v="12.42"/>
    <n v="37.26"/>
    <n v="7.259999999999998"/>
    <x v="6"/>
    <s v="2016"/>
    <n v="30"/>
    <x v="0"/>
    <x v="0"/>
  </r>
  <r>
    <x v="0"/>
    <x v="6"/>
    <x v="0"/>
    <s v="Theresa Kennedy"/>
    <d v="2016-06-13T00:00:00"/>
    <x v="1"/>
    <n v="10"/>
    <n v="15"/>
    <n v="16.32"/>
    <n v="163.19999999999999"/>
    <n v="13.199999999999989"/>
    <x v="6"/>
    <s v="2016"/>
    <n v="27"/>
    <x v="0"/>
    <x v="0"/>
  </r>
  <r>
    <x v="3"/>
    <x v="3"/>
    <x v="1"/>
    <s v="Carol Pierce"/>
    <d v="2016-06-13T00:00:00"/>
    <x v="0"/>
    <n v="7"/>
    <n v="45"/>
    <n v="53.35"/>
    <n v="373.45"/>
    <n v="58.449999999999989"/>
    <x v="6"/>
    <s v="2016"/>
    <n v="39"/>
    <x v="0"/>
    <x v="0"/>
  </r>
  <r>
    <x v="4"/>
    <x v="3"/>
    <x v="1"/>
    <s v="Ryan Ramos"/>
    <d v="2016-06-13T00:00:00"/>
    <x v="3"/>
    <n v="4"/>
    <n v="15"/>
    <n v="17.829999999999998"/>
    <n v="71.319999999999993"/>
    <n v="11.319999999999993"/>
    <x v="6"/>
    <s v="2016"/>
    <n v="28"/>
    <x v="0"/>
    <x v="0"/>
  </r>
  <r>
    <x v="3"/>
    <x v="4"/>
    <x v="1"/>
    <s v="Roger Bell"/>
    <d v="2016-06-13T00:00:00"/>
    <x v="2"/>
    <n v="9"/>
    <n v="10"/>
    <n v="12.42"/>
    <n v="111.78"/>
    <n v="21.78"/>
    <x v="6"/>
    <s v="2016"/>
    <n v="36"/>
    <x v="1"/>
    <x v="0"/>
  </r>
  <r>
    <x v="3"/>
    <x v="3"/>
    <x v="1"/>
    <s v="Craig Reyes"/>
    <d v="2016-06-13T00:00:00"/>
    <x v="3"/>
    <n v="1"/>
    <n v="15"/>
    <n v="17.829999999999998"/>
    <n v="17.829999999999998"/>
    <n v="2.8299999999999983"/>
    <x v="6"/>
    <s v="2016"/>
    <n v="23"/>
    <x v="1"/>
    <x v="0"/>
  </r>
  <r>
    <x v="0"/>
    <x v="2"/>
    <x v="0"/>
    <s v="Thomas Robinson"/>
    <d v="2016-06-13T00:00:00"/>
    <x v="0"/>
    <n v="10"/>
    <n v="45"/>
    <n v="53.35"/>
    <n v="533.5"/>
    <n v="83.5"/>
    <x v="6"/>
    <s v="2016"/>
    <n v="39"/>
    <x v="0"/>
    <x v="0"/>
  </r>
  <r>
    <x v="4"/>
    <x v="3"/>
    <x v="1"/>
    <s v="Jennifer Adams"/>
    <d v="2016-06-13T00:00:00"/>
    <x v="3"/>
    <n v="8"/>
    <n v="15"/>
    <n v="17.829999999999998"/>
    <n v="142.63999999999999"/>
    <n v="22.639999999999986"/>
    <x v="6"/>
    <s v="2016"/>
    <n v="40"/>
    <x v="0"/>
    <x v="0"/>
  </r>
  <r>
    <x v="0"/>
    <x v="0"/>
    <x v="0"/>
    <s v="Heather Andrews"/>
    <d v="2016-06-13T00:00:00"/>
    <x v="0"/>
    <n v="10"/>
    <n v="45"/>
    <n v="53.35"/>
    <n v="533.5"/>
    <n v="83.5"/>
    <x v="6"/>
    <s v="2016"/>
    <n v="30"/>
    <x v="0"/>
    <x v="0"/>
  </r>
  <r>
    <x v="2"/>
    <x v="0"/>
    <x v="0"/>
    <s v="Juan Reed"/>
    <d v="2016-06-13T00:00:00"/>
    <x v="0"/>
    <n v="10"/>
    <n v="45"/>
    <n v="53.35"/>
    <n v="533.5"/>
    <n v="83.5"/>
    <x v="6"/>
    <s v="2016"/>
    <n v="31"/>
    <x v="0"/>
    <x v="0"/>
  </r>
  <r>
    <x v="0"/>
    <x v="1"/>
    <x v="0"/>
    <s v="Martha Mills"/>
    <d v="2016-06-13T00:00:00"/>
    <x v="0"/>
    <n v="8"/>
    <n v="45"/>
    <n v="53.35"/>
    <n v="426.8"/>
    <n v="66.800000000000011"/>
    <x v="6"/>
    <s v="2016"/>
    <n v="40"/>
    <x v="1"/>
    <x v="0"/>
  </r>
  <r>
    <x v="2"/>
    <x v="0"/>
    <x v="0"/>
    <s v="Martha Bryant"/>
    <d v="2016-06-13T00:00:00"/>
    <x v="2"/>
    <n v="1"/>
    <n v="10"/>
    <n v="12.42"/>
    <n v="12.42"/>
    <n v="2.42"/>
    <x v="6"/>
    <s v="2016"/>
    <n v="42"/>
    <x v="0"/>
    <x v="0"/>
  </r>
  <r>
    <x v="0"/>
    <x v="1"/>
    <x v="0"/>
    <s v="Heather Larson"/>
    <d v="2016-06-13T00:00:00"/>
    <x v="3"/>
    <n v="2"/>
    <n v="15"/>
    <n v="17.829999999999998"/>
    <n v="35.659999999999997"/>
    <n v="5.6599999999999966"/>
    <x v="6"/>
    <s v="2016"/>
    <n v="19"/>
    <x v="1"/>
    <x v="0"/>
  </r>
  <r>
    <x v="3"/>
    <x v="3"/>
    <x v="1"/>
    <s v="Mildred Moore"/>
    <d v="2016-06-13T00:00:00"/>
    <x v="2"/>
    <n v="5"/>
    <n v="10"/>
    <n v="12.42"/>
    <n v="62.1"/>
    <n v="12.100000000000001"/>
    <x v="6"/>
    <s v="2016"/>
    <n v="18"/>
    <x v="1"/>
    <x v="0"/>
  </r>
  <r>
    <x v="1"/>
    <x v="2"/>
    <x v="0"/>
    <s v="Bruce Cruz"/>
    <d v="2016-06-13T00:00:00"/>
    <x v="3"/>
    <n v="5"/>
    <n v="15"/>
    <n v="17.829999999999998"/>
    <n v="89.149999999999991"/>
    <n v="14.149999999999991"/>
    <x v="6"/>
    <s v="2016"/>
    <n v="33"/>
    <x v="0"/>
    <x v="0"/>
  </r>
  <r>
    <x v="3"/>
    <x v="5"/>
    <x v="1"/>
    <s v="Angela Fowler"/>
    <d v="2016-06-13T00:00:00"/>
    <x v="3"/>
    <n v="4"/>
    <n v="15"/>
    <n v="17.829999999999998"/>
    <n v="71.319999999999993"/>
    <n v="11.319999999999993"/>
    <x v="6"/>
    <s v="2016"/>
    <n v="39"/>
    <x v="0"/>
    <x v="0"/>
  </r>
  <r>
    <x v="3"/>
    <x v="3"/>
    <x v="1"/>
    <s v="Gary Cook"/>
    <d v="2016-06-14T00:00:00"/>
    <x v="2"/>
    <n v="8"/>
    <n v="10"/>
    <n v="12.42"/>
    <n v="99.36"/>
    <n v="19.36"/>
    <x v="6"/>
    <s v="2016"/>
    <n v="22"/>
    <x v="0"/>
    <x v="0"/>
  </r>
  <r>
    <x v="4"/>
    <x v="7"/>
    <x v="1"/>
    <s v="Stephen Rice"/>
    <d v="2016-06-14T00:00:00"/>
    <x v="2"/>
    <n v="10"/>
    <n v="10"/>
    <n v="12.42"/>
    <n v="124.2"/>
    <n v="24.200000000000003"/>
    <x v="6"/>
    <s v="2016"/>
    <n v="36"/>
    <x v="1"/>
    <x v="0"/>
  </r>
  <r>
    <x v="0"/>
    <x v="0"/>
    <x v="0"/>
    <s v="Irene Wells"/>
    <d v="2016-06-14T00:00:00"/>
    <x v="1"/>
    <n v="7"/>
    <n v="15"/>
    <n v="16.32"/>
    <n v="114.24000000000001"/>
    <n v="9.2400000000000091"/>
    <x v="6"/>
    <s v="2016"/>
    <n v="24"/>
    <x v="1"/>
    <x v="0"/>
  </r>
  <r>
    <x v="3"/>
    <x v="4"/>
    <x v="1"/>
    <s v="Gloria Fisher"/>
    <d v="2016-06-14T00:00:00"/>
    <x v="0"/>
    <n v="4"/>
    <n v="45"/>
    <n v="53.35"/>
    <n v="213.4"/>
    <n v="33.400000000000006"/>
    <x v="6"/>
    <s v="2016"/>
    <n v="30"/>
    <x v="1"/>
    <x v="0"/>
  </r>
  <r>
    <x v="4"/>
    <x v="4"/>
    <x v="1"/>
    <s v="Wanda Allen"/>
    <d v="2016-06-14T00:00:00"/>
    <x v="2"/>
    <n v="4"/>
    <n v="10"/>
    <n v="12.42"/>
    <n v="49.68"/>
    <n v="9.68"/>
    <x v="6"/>
    <s v="2016"/>
    <n v="40"/>
    <x v="0"/>
    <x v="0"/>
  </r>
  <r>
    <x v="4"/>
    <x v="3"/>
    <x v="1"/>
    <s v="Susan Jacobs"/>
    <d v="2016-06-14T00:00:00"/>
    <x v="3"/>
    <n v="4"/>
    <n v="15"/>
    <n v="17.829999999999998"/>
    <n v="71.319999999999993"/>
    <n v="11.319999999999993"/>
    <x v="6"/>
    <s v="2016"/>
    <n v="35"/>
    <x v="1"/>
    <x v="0"/>
  </r>
  <r>
    <x v="3"/>
    <x v="3"/>
    <x v="1"/>
    <s v="Shirley Chavez"/>
    <d v="2016-06-14T00:00:00"/>
    <x v="2"/>
    <n v="6"/>
    <n v="10"/>
    <n v="12.42"/>
    <n v="74.52"/>
    <n v="14.519999999999996"/>
    <x v="6"/>
    <s v="2016"/>
    <n v="32"/>
    <x v="0"/>
    <x v="0"/>
  </r>
  <r>
    <x v="0"/>
    <x v="0"/>
    <x v="0"/>
    <s v="Juan Wallace"/>
    <d v="2016-06-14T00:00:00"/>
    <x v="2"/>
    <n v="2"/>
    <n v="10"/>
    <n v="12.42"/>
    <n v="24.84"/>
    <n v="4.84"/>
    <x v="6"/>
    <s v="2016"/>
    <n v="19"/>
    <x v="1"/>
    <x v="0"/>
  </r>
  <r>
    <x v="3"/>
    <x v="4"/>
    <x v="1"/>
    <s v="Thomas Lane"/>
    <d v="2016-06-14T00:00:00"/>
    <x v="3"/>
    <n v="4"/>
    <n v="15"/>
    <n v="17.829999999999998"/>
    <n v="71.319999999999993"/>
    <n v="11.319999999999993"/>
    <x v="6"/>
    <s v="2016"/>
    <n v="34"/>
    <x v="1"/>
    <x v="0"/>
  </r>
  <r>
    <x v="3"/>
    <x v="3"/>
    <x v="1"/>
    <s v="Ernest Hernandez"/>
    <d v="2016-06-14T00:00:00"/>
    <x v="2"/>
    <n v="4"/>
    <n v="10"/>
    <n v="12.42"/>
    <n v="49.68"/>
    <n v="9.68"/>
    <x v="6"/>
    <s v="2016"/>
    <n v="17"/>
    <x v="0"/>
    <x v="0"/>
  </r>
  <r>
    <x v="0"/>
    <x v="2"/>
    <x v="0"/>
    <s v="Kevin Torres"/>
    <d v="2016-06-15T00:00:00"/>
    <x v="0"/>
    <n v="2"/>
    <n v="45"/>
    <n v="53.35"/>
    <n v="106.7"/>
    <n v="16.700000000000003"/>
    <x v="6"/>
    <s v="2016"/>
    <n v="25"/>
    <x v="1"/>
    <x v="0"/>
  </r>
  <r>
    <x v="0"/>
    <x v="2"/>
    <x v="0"/>
    <s v="Justin Dixon"/>
    <d v="2016-06-15T00:00:00"/>
    <x v="2"/>
    <n v="5"/>
    <n v="10"/>
    <n v="12.42"/>
    <n v="62.1"/>
    <n v="12.100000000000001"/>
    <x v="6"/>
    <s v="2016"/>
    <n v="22"/>
    <x v="0"/>
    <x v="0"/>
  </r>
  <r>
    <x v="0"/>
    <x v="0"/>
    <x v="0"/>
    <s v="Denise Perez"/>
    <d v="2016-06-15T00:00:00"/>
    <x v="2"/>
    <n v="3"/>
    <n v="10"/>
    <n v="12.42"/>
    <n v="37.26"/>
    <n v="7.259999999999998"/>
    <x v="6"/>
    <s v="2016"/>
    <n v="39"/>
    <x v="0"/>
    <x v="0"/>
  </r>
  <r>
    <x v="3"/>
    <x v="4"/>
    <x v="1"/>
    <s v="Gloria Oliver"/>
    <d v="2016-06-15T00:00:00"/>
    <x v="2"/>
    <n v="10"/>
    <n v="10"/>
    <n v="12.42"/>
    <n v="124.2"/>
    <n v="24.200000000000003"/>
    <x v="6"/>
    <s v="2016"/>
    <n v="32"/>
    <x v="0"/>
    <x v="0"/>
  </r>
  <r>
    <x v="3"/>
    <x v="5"/>
    <x v="1"/>
    <s v="Diane Lewis"/>
    <d v="2016-06-15T00:00:00"/>
    <x v="0"/>
    <n v="7"/>
    <n v="45"/>
    <n v="53.35"/>
    <n v="373.45"/>
    <n v="58.449999999999989"/>
    <x v="6"/>
    <s v="2016"/>
    <n v="35"/>
    <x v="1"/>
    <x v="0"/>
  </r>
  <r>
    <x v="4"/>
    <x v="4"/>
    <x v="1"/>
    <s v="Roger Bell"/>
    <d v="2016-06-15T00:00:00"/>
    <x v="3"/>
    <n v="3"/>
    <n v="15"/>
    <n v="17.829999999999998"/>
    <n v="53.489999999999995"/>
    <n v="8.4899999999999949"/>
    <x v="6"/>
    <s v="2016"/>
    <n v="44"/>
    <x v="1"/>
    <x v="0"/>
  </r>
  <r>
    <x v="0"/>
    <x v="0"/>
    <x v="0"/>
    <s v="Bonnie Wagner"/>
    <d v="2016-06-15T00:00:00"/>
    <x v="0"/>
    <n v="9"/>
    <n v="45"/>
    <n v="53.35"/>
    <n v="480.15000000000003"/>
    <n v="75.150000000000034"/>
    <x v="6"/>
    <s v="2016"/>
    <n v="45"/>
    <x v="0"/>
    <x v="0"/>
  </r>
  <r>
    <x v="2"/>
    <x v="0"/>
    <x v="0"/>
    <s v="Joseph Boyd"/>
    <d v="2016-06-15T00:00:00"/>
    <x v="1"/>
    <n v="7"/>
    <n v="15"/>
    <n v="16.32"/>
    <n v="114.24000000000001"/>
    <n v="9.2400000000000091"/>
    <x v="6"/>
    <s v="2016"/>
    <n v="23"/>
    <x v="0"/>
    <x v="0"/>
  </r>
  <r>
    <x v="0"/>
    <x v="2"/>
    <x v="0"/>
    <s v="Deborah Wells"/>
    <d v="2016-06-15T00:00:00"/>
    <x v="1"/>
    <n v="4"/>
    <n v="15"/>
    <n v="16.32"/>
    <n v="65.28"/>
    <n v="5.2800000000000011"/>
    <x v="6"/>
    <s v="2016"/>
    <n v="23"/>
    <x v="0"/>
    <x v="0"/>
  </r>
  <r>
    <x v="0"/>
    <x v="6"/>
    <x v="0"/>
    <s v="Katherine Carroll"/>
    <d v="2016-06-15T00:00:00"/>
    <x v="1"/>
    <n v="8"/>
    <n v="15"/>
    <n v="16.32"/>
    <n v="130.56"/>
    <n v="10.560000000000002"/>
    <x v="6"/>
    <s v="2016"/>
    <n v="30"/>
    <x v="1"/>
    <x v="0"/>
  </r>
  <r>
    <x v="0"/>
    <x v="0"/>
    <x v="0"/>
    <s v="Theresa Mendoza"/>
    <d v="2016-06-15T00:00:00"/>
    <x v="3"/>
    <n v="3"/>
    <n v="15"/>
    <n v="17.829999999999998"/>
    <n v="53.489999999999995"/>
    <n v="8.4899999999999949"/>
    <x v="6"/>
    <s v="2016"/>
    <n v="45"/>
    <x v="0"/>
    <x v="0"/>
  </r>
  <r>
    <x v="3"/>
    <x v="5"/>
    <x v="1"/>
    <s v="Brenda Nelson"/>
    <d v="2016-06-15T00:00:00"/>
    <x v="2"/>
    <n v="2"/>
    <n v="10"/>
    <n v="12.42"/>
    <n v="24.84"/>
    <n v="4.84"/>
    <x v="6"/>
    <s v="2016"/>
    <n v="24"/>
    <x v="1"/>
    <x v="0"/>
  </r>
  <r>
    <x v="4"/>
    <x v="3"/>
    <x v="1"/>
    <s v="Stephen Murray"/>
    <d v="2016-06-16T00:00:00"/>
    <x v="3"/>
    <n v="6"/>
    <n v="15"/>
    <n v="17.829999999999998"/>
    <n v="106.97999999999999"/>
    <n v="16.97999999999999"/>
    <x v="6"/>
    <s v="2016"/>
    <n v="27"/>
    <x v="0"/>
    <x v="0"/>
  </r>
  <r>
    <x v="0"/>
    <x v="0"/>
    <x v="0"/>
    <s v="Richard Walker"/>
    <d v="2016-06-16T00:00:00"/>
    <x v="1"/>
    <n v="6"/>
    <n v="15"/>
    <n v="16.32"/>
    <n v="97.92"/>
    <n v="7.9200000000000017"/>
    <x v="6"/>
    <s v="2016"/>
    <n v="41"/>
    <x v="0"/>
    <x v="0"/>
  </r>
  <r>
    <x v="0"/>
    <x v="0"/>
    <x v="0"/>
    <s v="Katherine Hayes"/>
    <d v="2016-06-16T00:00:00"/>
    <x v="1"/>
    <n v="6"/>
    <n v="15"/>
    <n v="16.32"/>
    <n v="97.92"/>
    <n v="7.9200000000000017"/>
    <x v="6"/>
    <s v="2016"/>
    <n v="42"/>
    <x v="1"/>
    <x v="0"/>
  </r>
  <r>
    <x v="3"/>
    <x v="5"/>
    <x v="1"/>
    <s v="Helen Diaz"/>
    <d v="2016-06-16T00:00:00"/>
    <x v="3"/>
    <n v="1"/>
    <n v="15"/>
    <n v="17.829999999999998"/>
    <n v="17.829999999999998"/>
    <n v="2.8299999999999983"/>
    <x v="6"/>
    <s v="2016"/>
    <n v="28"/>
    <x v="0"/>
    <x v="0"/>
  </r>
  <r>
    <x v="3"/>
    <x v="3"/>
    <x v="1"/>
    <s v="Arthur Green"/>
    <d v="2016-06-16T00:00:00"/>
    <x v="1"/>
    <n v="3"/>
    <n v="15"/>
    <n v="16.32"/>
    <n v="48.96"/>
    <n v="3.9600000000000009"/>
    <x v="6"/>
    <s v="2016"/>
    <n v="22"/>
    <x v="0"/>
    <x v="0"/>
  </r>
  <r>
    <x v="1"/>
    <x v="0"/>
    <x v="0"/>
    <s v="Tammy Ferguson"/>
    <d v="2016-06-16T00:00:00"/>
    <x v="1"/>
    <n v="6"/>
    <n v="15"/>
    <n v="16.32"/>
    <n v="97.92"/>
    <n v="7.9200000000000017"/>
    <x v="6"/>
    <s v="2016"/>
    <n v="22"/>
    <x v="0"/>
    <x v="0"/>
  </r>
  <r>
    <x v="4"/>
    <x v="4"/>
    <x v="1"/>
    <s v="Michelle Phillips"/>
    <d v="2016-06-16T00:00:00"/>
    <x v="0"/>
    <n v="9"/>
    <n v="45"/>
    <n v="53.35"/>
    <n v="480.15000000000003"/>
    <n v="75.150000000000034"/>
    <x v="6"/>
    <s v="2016"/>
    <n v="20"/>
    <x v="1"/>
    <x v="0"/>
  </r>
  <r>
    <x v="2"/>
    <x v="0"/>
    <x v="0"/>
    <s v="Juan Reed"/>
    <d v="2016-06-16T00:00:00"/>
    <x v="2"/>
    <n v="10"/>
    <n v="10"/>
    <n v="12.42"/>
    <n v="124.2"/>
    <n v="24.200000000000003"/>
    <x v="6"/>
    <s v="2016"/>
    <n v="30"/>
    <x v="1"/>
    <x v="0"/>
  </r>
  <r>
    <x v="4"/>
    <x v="3"/>
    <x v="1"/>
    <s v="Marilyn Carpenter"/>
    <d v="2016-06-16T00:00:00"/>
    <x v="2"/>
    <n v="2"/>
    <n v="10"/>
    <n v="12.42"/>
    <n v="24.84"/>
    <n v="4.84"/>
    <x v="6"/>
    <s v="2016"/>
    <n v="36"/>
    <x v="0"/>
    <x v="0"/>
  </r>
  <r>
    <x v="3"/>
    <x v="5"/>
    <x v="1"/>
    <s v="Anthony White"/>
    <d v="2016-06-16T00:00:00"/>
    <x v="2"/>
    <n v="1"/>
    <n v="10"/>
    <n v="12.42"/>
    <n v="12.42"/>
    <n v="2.42"/>
    <x v="6"/>
    <s v="2016"/>
    <n v="27"/>
    <x v="0"/>
    <x v="0"/>
  </r>
  <r>
    <x v="0"/>
    <x v="1"/>
    <x v="0"/>
    <s v="Ruby Evans"/>
    <d v="2016-06-16T00:00:00"/>
    <x v="0"/>
    <n v="8"/>
    <n v="45"/>
    <n v="53.35"/>
    <n v="426.8"/>
    <n v="66.800000000000011"/>
    <x v="6"/>
    <s v="2016"/>
    <n v="22"/>
    <x v="1"/>
    <x v="0"/>
  </r>
  <r>
    <x v="3"/>
    <x v="3"/>
    <x v="1"/>
    <s v="Charles Montgomery"/>
    <d v="2016-06-16T00:00:00"/>
    <x v="3"/>
    <n v="10"/>
    <n v="15"/>
    <n v="17.829999999999998"/>
    <n v="178.29999999999998"/>
    <n v="28.299999999999983"/>
    <x v="6"/>
    <s v="2016"/>
    <n v="19"/>
    <x v="1"/>
    <x v="0"/>
  </r>
  <r>
    <x v="0"/>
    <x v="1"/>
    <x v="0"/>
    <s v="Lisa Thomas"/>
    <d v="2016-06-17T00:00:00"/>
    <x v="2"/>
    <n v="3"/>
    <n v="10"/>
    <n v="12.42"/>
    <n v="37.26"/>
    <n v="7.259999999999998"/>
    <x v="6"/>
    <s v="2016"/>
    <n v="27"/>
    <x v="1"/>
    <x v="0"/>
  </r>
  <r>
    <x v="4"/>
    <x v="5"/>
    <x v="1"/>
    <s v="Anthony White"/>
    <d v="2016-06-17T00:00:00"/>
    <x v="2"/>
    <n v="10"/>
    <n v="10"/>
    <n v="12.42"/>
    <n v="124.2"/>
    <n v="24.200000000000003"/>
    <x v="6"/>
    <s v="2016"/>
    <n v="36"/>
    <x v="1"/>
    <x v="0"/>
  </r>
  <r>
    <x v="0"/>
    <x v="2"/>
    <x v="0"/>
    <s v="Virginia Foster"/>
    <d v="2016-06-17T00:00:00"/>
    <x v="0"/>
    <n v="5"/>
    <n v="45"/>
    <n v="53.35"/>
    <n v="266.75"/>
    <n v="41.75"/>
    <x v="6"/>
    <s v="2016"/>
    <n v="22"/>
    <x v="1"/>
    <x v="0"/>
  </r>
  <r>
    <x v="4"/>
    <x v="4"/>
    <x v="1"/>
    <s v="Henry Stanley"/>
    <d v="2016-06-17T00:00:00"/>
    <x v="2"/>
    <n v="2"/>
    <n v="10"/>
    <n v="12.42"/>
    <n v="24.84"/>
    <n v="4.84"/>
    <x v="6"/>
    <s v="2016"/>
    <n v="24"/>
    <x v="0"/>
    <x v="0"/>
  </r>
  <r>
    <x v="3"/>
    <x v="3"/>
    <x v="1"/>
    <s v="George Hill"/>
    <d v="2016-06-17T00:00:00"/>
    <x v="1"/>
    <n v="6"/>
    <n v="15"/>
    <n v="16.32"/>
    <n v="97.92"/>
    <n v="7.9200000000000017"/>
    <x v="6"/>
    <s v="2016"/>
    <n v="31"/>
    <x v="1"/>
    <x v="0"/>
  </r>
  <r>
    <x v="0"/>
    <x v="2"/>
    <x v="0"/>
    <s v="Jacqueline Hart"/>
    <d v="2016-06-17T00:00:00"/>
    <x v="3"/>
    <n v="4"/>
    <n v="15"/>
    <n v="17.829999999999998"/>
    <n v="71.319999999999993"/>
    <n v="11.319999999999993"/>
    <x v="6"/>
    <s v="2016"/>
    <n v="25"/>
    <x v="0"/>
    <x v="0"/>
  </r>
  <r>
    <x v="1"/>
    <x v="0"/>
    <x v="0"/>
    <s v="Katherine Hayes"/>
    <d v="2016-06-17T00:00:00"/>
    <x v="2"/>
    <n v="10"/>
    <n v="10"/>
    <n v="12.42"/>
    <n v="124.2"/>
    <n v="24.200000000000003"/>
    <x v="6"/>
    <s v="2016"/>
    <n v="28"/>
    <x v="0"/>
    <x v="0"/>
  </r>
  <r>
    <x v="3"/>
    <x v="3"/>
    <x v="1"/>
    <s v="Jason Jackson"/>
    <d v="2016-06-17T00:00:00"/>
    <x v="0"/>
    <n v="8"/>
    <n v="45"/>
    <n v="53.35"/>
    <n v="426.8"/>
    <n v="66.800000000000011"/>
    <x v="6"/>
    <s v="2016"/>
    <n v="34"/>
    <x v="1"/>
    <x v="0"/>
  </r>
  <r>
    <x v="0"/>
    <x v="0"/>
    <x v="0"/>
    <s v="Theresa Mendoza"/>
    <d v="2016-06-17T00:00:00"/>
    <x v="1"/>
    <n v="6"/>
    <n v="15"/>
    <n v="16.32"/>
    <n v="97.92"/>
    <n v="7.9200000000000017"/>
    <x v="6"/>
    <s v="2016"/>
    <n v="17"/>
    <x v="0"/>
    <x v="0"/>
  </r>
  <r>
    <x v="4"/>
    <x v="3"/>
    <x v="1"/>
    <s v="Philip Dean"/>
    <d v="2016-06-17T00:00:00"/>
    <x v="2"/>
    <n v="4"/>
    <n v="10"/>
    <n v="12.42"/>
    <n v="49.68"/>
    <n v="9.68"/>
    <x v="6"/>
    <s v="2016"/>
    <n v="18"/>
    <x v="1"/>
    <x v="0"/>
  </r>
  <r>
    <x v="0"/>
    <x v="2"/>
    <x v="0"/>
    <s v="Raymond Young"/>
    <d v="2016-06-17T00:00:00"/>
    <x v="1"/>
    <n v="1"/>
    <n v="15"/>
    <n v="16.32"/>
    <n v="16.32"/>
    <n v="1.3200000000000003"/>
    <x v="6"/>
    <s v="2016"/>
    <n v="44"/>
    <x v="0"/>
    <x v="0"/>
  </r>
  <r>
    <x v="2"/>
    <x v="2"/>
    <x v="0"/>
    <s v="Theresa Ellis"/>
    <d v="2016-06-17T00:00:00"/>
    <x v="0"/>
    <n v="2"/>
    <n v="45"/>
    <n v="53.35"/>
    <n v="106.7"/>
    <n v="16.700000000000003"/>
    <x v="6"/>
    <s v="2016"/>
    <n v="18"/>
    <x v="1"/>
    <x v="0"/>
  </r>
  <r>
    <x v="2"/>
    <x v="2"/>
    <x v="0"/>
    <s v="Amanda Bryant"/>
    <d v="2016-06-17T00:00:00"/>
    <x v="1"/>
    <n v="5"/>
    <n v="15"/>
    <n v="16.32"/>
    <n v="81.599999999999994"/>
    <n v="6.5999999999999943"/>
    <x v="6"/>
    <s v="2016"/>
    <n v="34"/>
    <x v="1"/>
    <x v="0"/>
  </r>
  <r>
    <x v="0"/>
    <x v="2"/>
    <x v="0"/>
    <s v="Heather Lawrence"/>
    <d v="2016-06-17T00:00:00"/>
    <x v="1"/>
    <n v="6"/>
    <n v="15"/>
    <n v="16.32"/>
    <n v="97.92"/>
    <n v="7.9200000000000017"/>
    <x v="6"/>
    <s v="2016"/>
    <n v="35"/>
    <x v="1"/>
    <x v="0"/>
  </r>
  <r>
    <x v="0"/>
    <x v="1"/>
    <x v="0"/>
    <s v="Emily Duncan"/>
    <d v="2016-06-17T00:00:00"/>
    <x v="0"/>
    <n v="8"/>
    <n v="45"/>
    <n v="53.35"/>
    <n v="426.8"/>
    <n v="66.800000000000011"/>
    <x v="6"/>
    <s v="2016"/>
    <n v="21"/>
    <x v="1"/>
    <x v="0"/>
  </r>
  <r>
    <x v="4"/>
    <x v="3"/>
    <x v="1"/>
    <s v="Henry Sanders"/>
    <d v="2016-06-17T00:00:00"/>
    <x v="2"/>
    <n v="5"/>
    <n v="10"/>
    <n v="12.42"/>
    <n v="62.1"/>
    <n v="12.100000000000001"/>
    <x v="6"/>
    <s v="2016"/>
    <n v="23"/>
    <x v="1"/>
    <x v="0"/>
  </r>
  <r>
    <x v="3"/>
    <x v="3"/>
    <x v="1"/>
    <s v="Charles Collins"/>
    <d v="2016-06-18T00:00:00"/>
    <x v="0"/>
    <n v="4"/>
    <n v="45"/>
    <n v="53.35"/>
    <n v="213.4"/>
    <n v="33.400000000000006"/>
    <x v="6"/>
    <s v="2016"/>
    <n v="37"/>
    <x v="0"/>
    <x v="0"/>
  </r>
  <r>
    <x v="3"/>
    <x v="3"/>
    <x v="1"/>
    <s v="Charles Montgomery"/>
    <d v="2016-06-18T00:00:00"/>
    <x v="0"/>
    <n v="8"/>
    <n v="45"/>
    <n v="53.35"/>
    <n v="426.8"/>
    <n v="66.800000000000011"/>
    <x v="6"/>
    <s v="2016"/>
    <n v="24"/>
    <x v="0"/>
    <x v="0"/>
  </r>
  <r>
    <x v="3"/>
    <x v="3"/>
    <x v="1"/>
    <s v="Mildred Moore"/>
    <d v="2016-06-18T00:00:00"/>
    <x v="2"/>
    <n v="1"/>
    <n v="10"/>
    <n v="12.42"/>
    <n v="12.42"/>
    <n v="2.42"/>
    <x v="6"/>
    <s v="2016"/>
    <n v="38"/>
    <x v="0"/>
    <x v="0"/>
  </r>
  <r>
    <x v="4"/>
    <x v="5"/>
    <x v="1"/>
    <s v="Andrea Lawrence"/>
    <d v="2016-06-18T00:00:00"/>
    <x v="2"/>
    <n v="5"/>
    <n v="10"/>
    <n v="12.42"/>
    <n v="62.1"/>
    <n v="12.100000000000001"/>
    <x v="6"/>
    <s v="2016"/>
    <n v="28"/>
    <x v="0"/>
    <x v="0"/>
  </r>
  <r>
    <x v="0"/>
    <x v="6"/>
    <x v="0"/>
    <s v="Albert Bradley"/>
    <d v="2016-06-18T00:00:00"/>
    <x v="2"/>
    <n v="10"/>
    <n v="10"/>
    <n v="12.42"/>
    <n v="124.2"/>
    <n v="24.200000000000003"/>
    <x v="6"/>
    <s v="2016"/>
    <n v="44"/>
    <x v="0"/>
    <x v="0"/>
  </r>
  <r>
    <x v="4"/>
    <x v="5"/>
    <x v="1"/>
    <s v="Joan Robinson"/>
    <d v="2016-06-18T00:00:00"/>
    <x v="1"/>
    <n v="6"/>
    <n v="15"/>
    <n v="16.32"/>
    <n v="97.92"/>
    <n v="7.9200000000000017"/>
    <x v="6"/>
    <s v="2016"/>
    <n v="38"/>
    <x v="1"/>
    <x v="0"/>
  </r>
  <r>
    <x v="4"/>
    <x v="3"/>
    <x v="1"/>
    <s v="Mildred Moore"/>
    <d v="2016-06-18T00:00:00"/>
    <x v="2"/>
    <n v="6"/>
    <n v="10"/>
    <n v="12.42"/>
    <n v="74.52"/>
    <n v="14.519999999999996"/>
    <x v="6"/>
    <s v="2016"/>
    <n v="33"/>
    <x v="1"/>
    <x v="0"/>
  </r>
  <r>
    <x v="0"/>
    <x v="0"/>
    <x v="0"/>
    <s v="Wayne Rivera"/>
    <d v="2016-06-18T00:00:00"/>
    <x v="2"/>
    <n v="9"/>
    <n v="10"/>
    <n v="12.42"/>
    <n v="111.78"/>
    <n v="21.78"/>
    <x v="6"/>
    <s v="2016"/>
    <n v="45"/>
    <x v="0"/>
    <x v="0"/>
  </r>
  <r>
    <x v="3"/>
    <x v="3"/>
    <x v="1"/>
    <s v="Ruby Gonzales"/>
    <d v="2016-06-18T00:00:00"/>
    <x v="3"/>
    <n v="10"/>
    <n v="15"/>
    <n v="17.829999999999998"/>
    <n v="178.29999999999998"/>
    <n v="28.299999999999983"/>
    <x v="6"/>
    <s v="2016"/>
    <n v="42"/>
    <x v="1"/>
    <x v="0"/>
  </r>
  <r>
    <x v="1"/>
    <x v="1"/>
    <x v="0"/>
    <s v="Theresa Torres"/>
    <d v="2016-06-18T00:00:00"/>
    <x v="2"/>
    <n v="7"/>
    <n v="10"/>
    <n v="12.42"/>
    <n v="86.94"/>
    <n v="16.939999999999998"/>
    <x v="6"/>
    <s v="2016"/>
    <n v="20"/>
    <x v="1"/>
    <x v="0"/>
  </r>
  <r>
    <x v="2"/>
    <x v="2"/>
    <x v="0"/>
    <s v="Steven Miller"/>
    <d v="2016-06-18T00:00:00"/>
    <x v="1"/>
    <n v="9"/>
    <n v="15"/>
    <n v="16.32"/>
    <n v="146.88"/>
    <n v="11.879999999999995"/>
    <x v="6"/>
    <s v="2016"/>
    <n v="38"/>
    <x v="0"/>
    <x v="0"/>
  </r>
  <r>
    <x v="4"/>
    <x v="5"/>
    <x v="1"/>
    <s v="Kenneth James"/>
    <d v="2016-06-18T00:00:00"/>
    <x v="2"/>
    <n v="7"/>
    <n v="10"/>
    <n v="12.42"/>
    <n v="86.94"/>
    <n v="16.939999999999998"/>
    <x v="6"/>
    <s v="2016"/>
    <n v="28"/>
    <x v="0"/>
    <x v="0"/>
  </r>
  <r>
    <x v="0"/>
    <x v="2"/>
    <x v="0"/>
    <s v="Andrea King"/>
    <d v="2016-06-19T00:00:00"/>
    <x v="3"/>
    <n v="9"/>
    <n v="15"/>
    <n v="17.829999999999998"/>
    <n v="160.46999999999997"/>
    <n v="25.46999999999997"/>
    <x v="6"/>
    <s v="2016"/>
    <n v="17"/>
    <x v="0"/>
    <x v="0"/>
  </r>
  <r>
    <x v="3"/>
    <x v="4"/>
    <x v="1"/>
    <s v="Brian Bryant"/>
    <d v="2016-06-19T00:00:00"/>
    <x v="0"/>
    <n v="3"/>
    <n v="45"/>
    <n v="53.35"/>
    <n v="160.05000000000001"/>
    <n v="25.050000000000011"/>
    <x v="6"/>
    <s v="2016"/>
    <n v="34"/>
    <x v="0"/>
    <x v="0"/>
  </r>
  <r>
    <x v="3"/>
    <x v="4"/>
    <x v="1"/>
    <s v="Donald Ryan"/>
    <d v="2016-06-19T00:00:00"/>
    <x v="2"/>
    <n v="6"/>
    <n v="10"/>
    <n v="12.42"/>
    <n v="74.52"/>
    <n v="14.519999999999996"/>
    <x v="6"/>
    <s v="2016"/>
    <n v="35"/>
    <x v="0"/>
    <x v="0"/>
  </r>
  <r>
    <x v="3"/>
    <x v="4"/>
    <x v="1"/>
    <s v="Raymond Matthews"/>
    <d v="2016-06-19T00:00:00"/>
    <x v="0"/>
    <n v="9"/>
    <n v="45"/>
    <n v="53.35"/>
    <n v="480.15000000000003"/>
    <n v="75.150000000000034"/>
    <x v="6"/>
    <s v="2016"/>
    <n v="31"/>
    <x v="1"/>
    <x v="0"/>
  </r>
  <r>
    <x v="3"/>
    <x v="3"/>
    <x v="1"/>
    <s v="Jason Berry"/>
    <d v="2016-06-19T00:00:00"/>
    <x v="2"/>
    <n v="3"/>
    <n v="10"/>
    <n v="12.42"/>
    <n v="37.26"/>
    <n v="7.259999999999998"/>
    <x v="6"/>
    <s v="2016"/>
    <n v="31"/>
    <x v="1"/>
    <x v="0"/>
  </r>
  <r>
    <x v="3"/>
    <x v="4"/>
    <x v="1"/>
    <s v="Edward Taylor"/>
    <d v="2016-06-19T00:00:00"/>
    <x v="3"/>
    <n v="4"/>
    <n v="15"/>
    <n v="17.829999999999998"/>
    <n v="71.319999999999993"/>
    <n v="11.319999999999993"/>
    <x v="6"/>
    <s v="2016"/>
    <n v="28"/>
    <x v="1"/>
    <x v="0"/>
  </r>
  <r>
    <x v="0"/>
    <x v="2"/>
    <x v="0"/>
    <s v="Steven Kelly"/>
    <d v="2016-06-19T00:00:00"/>
    <x v="3"/>
    <n v="10"/>
    <n v="15"/>
    <n v="17.829999999999998"/>
    <n v="178.29999999999998"/>
    <n v="28.299999999999983"/>
    <x v="6"/>
    <s v="2016"/>
    <n v="21"/>
    <x v="1"/>
    <x v="0"/>
  </r>
  <r>
    <x v="2"/>
    <x v="1"/>
    <x v="0"/>
    <s v="Billy Wood"/>
    <d v="2016-06-19T00:00:00"/>
    <x v="2"/>
    <n v="8"/>
    <n v="10"/>
    <n v="12.42"/>
    <n v="99.36"/>
    <n v="19.36"/>
    <x v="6"/>
    <s v="2016"/>
    <n v="38"/>
    <x v="0"/>
    <x v="0"/>
  </r>
  <r>
    <x v="0"/>
    <x v="1"/>
    <x v="0"/>
    <s v="Brian Ryan"/>
    <d v="2016-06-19T00:00:00"/>
    <x v="0"/>
    <n v="9"/>
    <n v="45"/>
    <n v="53.35"/>
    <n v="480.15000000000003"/>
    <n v="75.150000000000034"/>
    <x v="6"/>
    <s v="2016"/>
    <n v="41"/>
    <x v="1"/>
    <x v="0"/>
  </r>
  <r>
    <x v="0"/>
    <x v="0"/>
    <x v="0"/>
    <s v="Arthur Austin"/>
    <d v="2016-06-19T00:00:00"/>
    <x v="0"/>
    <n v="10"/>
    <n v="45"/>
    <n v="53.35"/>
    <n v="533.5"/>
    <n v="83.5"/>
    <x v="6"/>
    <s v="2016"/>
    <n v="31"/>
    <x v="0"/>
    <x v="0"/>
  </r>
  <r>
    <x v="0"/>
    <x v="1"/>
    <x v="0"/>
    <s v="Cheryl Howard"/>
    <d v="2016-06-19T00:00:00"/>
    <x v="2"/>
    <n v="6"/>
    <n v="10"/>
    <n v="12.42"/>
    <n v="74.52"/>
    <n v="14.519999999999996"/>
    <x v="6"/>
    <s v="2016"/>
    <n v="28"/>
    <x v="0"/>
    <x v="0"/>
  </r>
  <r>
    <x v="0"/>
    <x v="2"/>
    <x v="0"/>
    <s v="Albert Cook"/>
    <d v="2016-06-19T00:00:00"/>
    <x v="1"/>
    <n v="10"/>
    <n v="15"/>
    <n v="16.32"/>
    <n v="163.19999999999999"/>
    <n v="13.199999999999989"/>
    <x v="6"/>
    <s v="2016"/>
    <n v="18"/>
    <x v="0"/>
    <x v="0"/>
  </r>
  <r>
    <x v="2"/>
    <x v="0"/>
    <x v="0"/>
    <s v="Mark Alexander"/>
    <d v="2016-06-19T00:00:00"/>
    <x v="2"/>
    <n v="5"/>
    <n v="10"/>
    <n v="12.42"/>
    <n v="62.1"/>
    <n v="12.100000000000001"/>
    <x v="6"/>
    <s v="2016"/>
    <n v="38"/>
    <x v="1"/>
    <x v="0"/>
  </r>
  <r>
    <x v="0"/>
    <x v="2"/>
    <x v="0"/>
    <s v="Bruce Cruz"/>
    <d v="2016-06-20T00:00:00"/>
    <x v="3"/>
    <n v="1"/>
    <n v="15"/>
    <n v="17.829999999999998"/>
    <n v="17.829999999999998"/>
    <n v="2.8299999999999983"/>
    <x v="6"/>
    <s v="2016"/>
    <n v="24"/>
    <x v="0"/>
    <x v="0"/>
  </r>
  <r>
    <x v="0"/>
    <x v="1"/>
    <x v="0"/>
    <s v="Martha Mills"/>
    <d v="2016-06-20T00:00:00"/>
    <x v="3"/>
    <n v="6"/>
    <n v="15"/>
    <n v="17.829999999999998"/>
    <n v="106.97999999999999"/>
    <n v="16.97999999999999"/>
    <x v="6"/>
    <s v="2016"/>
    <n v="22"/>
    <x v="0"/>
    <x v="0"/>
  </r>
  <r>
    <x v="2"/>
    <x v="2"/>
    <x v="0"/>
    <s v="Susan Watkins"/>
    <d v="2016-06-20T00:00:00"/>
    <x v="0"/>
    <n v="4"/>
    <n v="45"/>
    <n v="53.35"/>
    <n v="213.4"/>
    <n v="33.400000000000006"/>
    <x v="6"/>
    <s v="2016"/>
    <n v="20"/>
    <x v="1"/>
    <x v="0"/>
  </r>
  <r>
    <x v="3"/>
    <x v="3"/>
    <x v="1"/>
    <s v="Sharon Montgomery"/>
    <d v="2016-06-20T00:00:00"/>
    <x v="2"/>
    <n v="8"/>
    <n v="10"/>
    <n v="12.42"/>
    <n v="99.36"/>
    <n v="19.36"/>
    <x v="6"/>
    <s v="2016"/>
    <n v="44"/>
    <x v="1"/>
    <x v="0"/>
  </r>
  <r>
    <x v="2"/>
    <x v="2"/>
    <x v="0"/>
    <s v="Kenneth Nelson"/>
    <d v="2016-06-20T00:00:00"/>
    <x v="0"/>
    <n v="4"/>
    <n v="45"/>
    <n v="53.35"/>
    <n v="213.4"/>
    <n v="33.400000000000006"/>
    <x v="6"/>
    <s v="2016"/>
    <n v="38"/>
    <x v="0"/>
    <x v="0"/>
  </r>
  <r>
    <x v="0"/>
    <x v="2"/>
    <x v="0"/>
    <s v="Jeremy Richards"/>
    <d v="2016-06-20T00:00:00"/>
    <x v="3"/>
    <n v="5"/>
    <n v="15"/>
    <n v="17.829999999999998"/>
    <n v="89.149999999999991"/>
    <n v="14.149999999999991"/>
    <x v="6"/>
    <s v="2016"/>
    <n v="22"/>
    <x v="1"/>
    <x v="0"/>
  </r>
  <r>
    <x v="0"/>
    <x v="2"/>
    <x v="0"/>
    <s v="Kathryn Fox"/>
    <d v="2016-06-20T00:00:00"/>
    <x v="3"/>
    <n v="5"/>
    <n v="15"/>
    <n v="17.829999999999998"/>
    <n v="89.149999999999991"/>
    <n v="14.149999999999991"/>
    <x v="6"/>
    <s v="2016"/>
    <n v="39"/>
    <x v="0"/>
    <x v="0"/>
  </r>
  <r>
    <x v="0"/>
    <x v="1"/>
    <x v="0"/>
    <s v="Phyllis Gonzales"/>
    <d v="2016-06-20T00:00:00"/>
    <x v="1"/>
    <n v="9"/>
    <n v="15"/>
    <n v="16.32"/>
    <n v="146.88"/>
    <n v="11.879999999999995"/>
    <x v="6"/>
    <s v="2016"/>
    <n v="40"/>
    <x v="0"/>
    <x v="0"/>
  </r>
  <r>
    <x v="0"/>
    <x v="2"/>
    <x v="0"/>
    <s v="Jacqueline Hart"/>
    <d v="2016-06-20T00:00:00"/>
    <x v="1"/>
    <n v="8"/>
    <n v="15"/>
    <n v="16.32"/>
    <n v="130.56"/>
    <n v="10.560000000000002"/>
    <x v="6"/>
    <s v="2016"/>
    <n v="31"/>
    <x v="1"/>
    <x v="0"/>
  </r>
  <r>
    <x v="1"/>
    <x v="2"/>
    <x v="0"/>
    <s v="Gregory Thompson"/>
    <d v="2016-06-20T00:00:00"/>
    <x v="0"/>
    <n v="3"/>
    <n v="45"/>
    <n v="53.35"/>
    <n v="160.05000000000001"/>
    <n v="25.050000000000011"/>
    <x v="6"/>
    <s v="2016"/>
    <n v="26"/>
    <x v="0"/>
    <x v="0"/>
  </r>
  <r>
    <x v="2"/>
    <x v="1"/>
    <x v="0"/>
    <s v="Judy Carpenter"/>
    <d v="2016-06-20T00:00:00"/>
    <x v="3"/>
    <n v="4"/>
    <n v="15"/>
    <n v="17.829999999999998"/>
    <n v="71.319999999999993"/>
    <n v="11.319999999999993"/>
    <x v="6"/>
    <s v="2016"/>
    <n v="17"/>
    <x v="1"/>
    <x v="0"/>
  </r>
  <r>
    <x v="4"/>
    <x v="4"/>
    <x v="1"/>
    <s v="Kevin Garza"/>
    <d v="2016-06-21T00:00:00"/>
    <x v="1"/>
    <n v="1"/>
    <n v="15"/>
    <n v="16.32"/>
    <n v="16.32"/>
    <n v="1.3200000000000003"/>
    <x v="6"/>
    <s v="2016"/>
    <n v="40"/>
    <x v="1"/>
    <x v="0"/>
  </r>
  <r>
    <x v="3"/>
    <x v="4"/>
    <x v="1"/>
    <s v="Donald Ryan"/>
    <d v="2016-06-21T00:00:00"/>
    <x v="3"/>
    <n v="10"/>
    <n v="15"/>
    <n v="17.829999999999998"/>
    <n v="178.29999999999998"/>
    <n v="28.299999999999983"/>
    <x v="6"/>
    <s v="2016"/>
    <n v="45"/>
    <x v="0"/>
    <x v="0"/>
  </r>
  <r>
    <x v="0"/>
    <x v="1"/>
    <x v="0"/>
    <s v="Joshua Washington"/>
    <d v="2016-06-21T00:00:00"/>
    <x v="2"/>
    <n v="6"/>
    <n v="10"/>
    <n v="12.42"/>
    <n v="74.52"/>
    <n v="14.519999999999996"/>
    <x v="6"/>
    <s v="2016"/>
    <n v="41"/>
    <x v="1"/>
    <x v="0"/>
  </r>
  <r>
    <x v="3"/>
    <x v="7"/>
    <x v="1"/>
    <s v="Sandra Hughes"/>
    <d v="2016-06-21T00:00:00"/>
    <x v="1"/>
    <n v="7"/>
    <n v="15"/>
    <n v="16.32"/>
    <n v="114.24000000000001"/>
    <n v="9.2400000000000091"/>
    <x v="6"/>
    <s v="2016"/>
    <n v="43"/>
    <x v="1"/>
    <x v="0"/>
  </r>
  <r>
    <x v="1"/>
    <x v="0"/>
    <x v="0"/>
    <s v="Cynthia Ray"/>
    <d v="2016-06-21T00:00:00"/>
    <x v="0"/>
    <n v="10"/>
    <n v="45"/>
    <n v="53.35"/>
    <n v="533.5"/>
    <n v="83.5"/>
    <x v="6"/>
    <s v="2016"/>
    <n v="39"/>
    <x v="1"/>
    <x v="0"/>
  </r>
  <r>
    <x v="0"/>
    <x v="0"/>
    <x v="0"/>
    <s v="Theresa Mendoza"/>
    <d v="2016-06-21T00:00:00"/>
    <x v="3"/>
    <n v="5"/>
    <n v="15"/>
    <n v="17.829999999999998"/>
    <n v="89.149999999999991"/>
    <n v="14.149999999999991"/>
    <x v="6"/>
    <s v="2016"/>
    <n v="40"/>
    <x v="0"/>
    <x v="0"/>
  </r>
  <r>
    <x v="0"/>
    <x v="6"/>
    <x v="0"/>
    <s v="Brandon Morales"/>
    <d v="2016-06-21T00:00:00"/>
    <x v="2"/>
    <n v="8"/>
    <n v="10"/>
    <n v="12.42"/>
    <n v="99.36"/>
    <n v="19.36"/>
    <x v="6"/>
    <s v="2016"/>
    <n v="33"/>
    <x v="1"/>
    <x v="0"/>
  </r>
  <r>
    <x v="4"/>
    <x v="4"/>
    <x v="1"/>
    <s v="Gloria Mcdonald"/>
    <d v="2016-06-21T00:00:00"/>
    <x v="0"/>
    <n v="4"/>
    <n v="45"/>
    <n v="53.35"/>
    <n v="213.4"/>
    <n v="33.400000000000006"/>
    <x v="6"/>
    <s v="2016"/>
    <n v="23"/>
    <x v="1"/>
    <x v="0"/>
  </r>
  <r>
    <x v="0"/>
    <x v="2"/>
    <x v="0"/>
    <s v="Eugene Flores"/>
    <d v="2016-06-21T00:00:00"/>
    <x v="2"/>
    <n v="7"/>
    <n v="10"/>
    <n v="12.42"/>
    <n v="86.94"/>
    <n v="16.939999999999998"/>
    <x v="6"/>
    <s v="2016"/>
    <n v="34"/>
    <x v="0"/>
    <x v="0"/>
  </r>
  <r>
    <x v="0"/>
    <x v="0"/>
    <x v="0"/>
    <s v="Janice Jackson"/>
    <d v="2016-06-21T00:00:00"/>
    <x v="3"/>
    <n v="2"/>
    <n v="15"/>
    <n v="17.829999999999998"/>
    <n v="35.659999999999997"/>
    <n v="5.6599999999999966"/>
    <x v="6"/>
    <s v="2016"/>
    <n v="20"/>
    <x v="0"/>
    <x v="0"/>
  </r>
  <r>
    <x v="1"/>
    <x v="0"/>
    <x v="0"/>
    <s v="Todd Holmes"/>
    <d v="2016-06-21T00:00:00"/>
    <x v="2"/>
    <n v="3"/>
    <n v="10"/>
    <n v="12.42"/>
    <n v="37.26"/>
    <n v="7.259999999999998"/>
    <x v="6"/>
    <s v="2016"/>
    <n v="38"/>
    <x v="1"/>
    <x v="0"/>
  </r>
  <r>
    <x v="2"/>
    <x v="2"/>
    <x v="0"/>
    <s v="Louise Green"/>
    <d v="2016-06-21T00:00:00"/>
    <x v="2"/>
    <n v="4"/>
    <n v="10"/>
    <n v="12.42"/>
    <n v="49.68"/>
    <n v="9.68"/>
    <x v="6"/>
    <s v="2016"/>
    <n v="23"/>
    <x v="1"/>
    <x v="0"/>
  </r>
  <r>
    <x v="0"/>
    <x v="0"/>
    <x v="0"/>
    <s v="Ronald Kim"/>
    <d v="2016-06-21T00:00:00"/>
    <x v="2"/>
    <n v="4"/>
    <n v="10"/>
    <n v="12.42"/>
    <n v="49.68"/>
    <n v="9.68"/>
    <x v="6"/>
    <s v="2016"/>
    <n v="19"/>
    <x v="0"/>
    <x v="0"/>
  </r>
  <r>
    <x v="0"/>
    <x v="2"/>
    <x v="0"/>
    <s v="Susan Watkins"/>
    <d v="2016-06-21T00:00:00"/>
    <x v="2"/>
    <n v="4"/>
    <n v="10"/>
    <n v="12.42"/>
    <n v="49.68"/>
    <n v="9.68"/>
    <x v="6"/>
    <s v="2016"/>
    <n v="18"/>
    <x v="0"/>
    <x v="0"/>
  </r>
  <r>
    <x v="4"/>
    <x v="3"/>
    <x v="1"/>
    <s v="George Hill"/>
    <d v="2016-06-22T00:00:00"/>
    <x v="3"/>
    <n v="9"/>
    <n v="15"/>
    <n v="17.829999999999998"/>
    <n v="160.46999999999997"/>
    <n v="25.46999999999997"/>
    <x v="6"/>
    <s v="2016"/>
    <n v="40"/>
    <x v="1"/>
    <x v="0"/>
  </r>
  <r>
    <x v="0"/>
    <x v="2"/>
    <x v="0"/>
    <s v="Carl Howard"/>
    <d v="2016-06-22T00:00:00"/>
    <x v="3"/>
    <n v="7"/>
    <n v="15"/>
    <n v="17.829999999999998"/>
    <n v="124.80999999999999"/>
    <n v="19.809999999999988"/>
    <x v="6"/>
    <s v="2016"/>
    <n v="31"/>
    <x v="1"/>
    <x v="0"/>
  </r>
  <r>
    <x v="1"/>
    <x v="1"/>
    <x v="0"/>
    <s v="Kathy Rice"/>
    <d v="2016-06-22T00:00:00"/>
    <x v="2"/>
    <n v="5"/>
    <n v="10"/>
    <n v="12.42"/>
    <n v="62.1"/>
    <n v="12.100000000000001"/>
    <x v="6"/>
    <s v="2016"/>
    <n v="28"/>
    <x v="1"/>
    <x v="0"/>
  </r>
  <r>
    <x v="0"/>
    <x v="1"/>
    <x v="0"/>
    <s v="Russell Day"/>
    <d v="2016-06-22T00:00:00"/>
    <x v="3"/>
    <n v="7"/>
    <n v="15"/>
    <n v="17.829999999999998"/>
    <n v="124.80999999999999"/>
    <n v="19.809999999999988"/>
    <x v="6"/>
    <s v="2016"/>
    <n v="42"/>
    <x v="0"/>
    <x v="0"/>
  </r>
  <r>
    <x v="2"/>
    <x v="0"/>
    <x v="0"/>
    <s v="Alan Allen"/>
    <d v="2016-06-22T00:00:00"/>
    <x v="3"/>
    <n v="2"/>
    <n v="15"/>
    <n v="17.829999999999998"/>
    <n v="35.659999999999997"/>
    <n v="5.6599999999999966"/>
    <x v="6"/>
    <s v="2016"/>
    <n v="36"/>
    <x v="1"/>
    <x v="0"/>
  </r>
  <r>
    <x v="2"/>
    <x v="6"/>
    <x v="0"/>
    <s v="Clarence Mason"/>
    <d v="2016-06-22T00:00:00"/>
    <x v="2"/>
    <n v="8"/>
    <n v="10"/>
    <n v="12.42"/>
    <n v="99.36"/>
    <n v="19.36"/>
    <x v="6"/>
    <s v="2016"/>
    <n v="19"/>
    <x v="1"/>
    <x v="0"/>
  </r>
  <r>
    <x v="2"/>
    <x v="0"/>
    <x v="0"/>
    <s v="Annie Wilson"/>
    <d v="2016-06-22T00:00:00"/>
    <x v="0"/>
    <n v="7"/>
    <n v="45"/>
    <n v="53.35"/>
    <n v="373.45"/>
    <n v="58.449999999999989"/>
    <x v="6"/>
    <s v="2016"/>
    <n v="27"/>
    <x v="0"/>
    <x v="0"/>
  </r>
  <r>
    <x v="3"/>
    <x v="7"/>
    <x v="1"/>
    <s v="John Simpson"/>
    <d v="2016-06-22T00:00:00"/>
    <x v="3"/>
    <n v="5"/>
    <n v="15"/>
    <n v="17.829999999999998"/>
    <n v="89.149999999999991"/>
    <n v="14.149999999999991"/>
    <x v="6"/>
    <s v="2016"/>
    <n v="24"/>
    <x v="0"/>
    <x v="0"/>
  </r>
  <r>
    <x v="3"/>
    <x v="5"/>
    <x v="1"/>
    <s v="Tina Schmidt"/>
    <d v="2016-06-22T00:00:00"/>
    <x v="1"/>
    <n v="9"/>
    <n v="15"/>
    <n v="16.32"/>
    <n v="146.88"/>
    <n v="11.879999999999995"/>
    <x v="6"/>
    <s v="2016"/>
    <n v="42"/>
    <x v="1"/>
    <x v="0"/>
  </r>
  <r>
    <x v="3"/>
    <x v="3"/>
    <x v="1"/>
    <s v="George Hill"/>
    <d v="2016-06-22T00:00:00"/>
    <x v="1"/>
    <n v="2"/>
    <n v="15"/>
    <n v="16.32"/>
    <n v="32.64"/>
    <n v="2.6400000000000006"/>
    <x v="6"/>
    <s v="2016"/>
    <n v="25"/>
    <x v="1"/>
    <x v="0"/>
  </r>
  <r>
    <x v="0"/>
    <x v="1"/>
    <x v="0"/>
    <s v="Benjamin Willis"/>
    <d v="2016-06-22T00:00:00"/>
    <x v="3"/>
    <n v="5"/>
    <n v="15"/>
    <n v="17.829999999999998"/>
    <n v="89.149999999999991"/>
    <n v="14.149999999999991"/>
    <x v="6"/>
    <s v="2016"/>
    <n v="37"/>
    <x v="0"/>
    <x v="0"/>
  </r>
  <r>
    <x v="1"/>
    <x v="2"/>
    <x v="0"/>
    <s v="Antonio Hunter"/>
    <d v="2016-06-22T00:00:00"/>
    <x v="1"/>
    <n v="9"/>
    <n v="15"/>
    <n v="16.32"/>
    <n v="146.88"/>
    <n v="11.879999999999995"/>
    <x v="6"/>
    <s v="2016"/>
    <n v="18"/>
    <x v="0"/>
    <x v="0"/>
  </r>
  <r>
    <x v="1"/>
    <x v="0"/>
    <x v="0"/>
    <s v="Debra Allen"/>
    <d v="2016-06-22T00:00:00"/>
    <x v="2"/>
    <n v="5"/>
    <n v="10"/>
    <n v="12.42"/>
    <n v="62.1"/>
    <n v="12.100000000000001"/>
    <x v="6"/>
    <s v="2016"/>
    <n v="33"/>
    <x v="0"/>
    <x v="0"/>
  </r>
  <r>
    <x v="3"/>
    <x v="5"/>
    <x v="1"/>
    <s v="Adam Garza"/>
    <d v="2016-06-22T00:00:00"/>
    <x v="2"/>
    <n v="5"/>
    <n v="10"/>
    <n v="12.42"/>
    <n v="62.1"/>
    <n v="12.100000000000001"/>
    <x v="6"/>
    <s v="2016"/>
    <n v="39"/>
    <x v="0"/>
    <x v="0"/>
  </r>
  <r>
    <x v="4"/>
    <x v="3"/>
    <x v="1"/>
    <s v="Aaron Boyd"/>
    <d v="2016-06-22T00:00:00"/>
    <x v="2"/>
    <n v="7"/>
    <n v="10"/>
    <n v="12.42"/>
    <n v="86.94"/>
    <n v="16.939999999999998"/>
    <x v="6"/>
    <s v="2016"/>
    <n v="30"/>
    <x v="0"/>
    <x v="0"/>
  </r>
  <r>
    <x v="2"/>
    <x v="2"/>
    <x v="0"/>
    <s v="Todd Spencer"/>
    <d v="2016-06-22T00:00:00"/>
    <x v="2"/>
    <n v="3"/>
    <n v="10"/>
    <n v="12.42"/>
    <n v="37.26"/>
    <n v="7.259999999999998"/>
    <x v="6"/>
    <s v="2016"/>
    <n v="31"/>
    <x v="1"/>
    <x v="0"/>
  </r>
  <r>
    <x v="4"/>
    <x v="4"/>
    <x v="1"/>
    <s v="Cynthia Matthews"/>
    <d v="2016-06-22T00:00:00"/>
    <x v="2"/>
    <n v="4"/>
    <n v="10"/>
    <n v="12.42"/>
    <n v="49.68"/>
    <n v="9.68"/>
    <x v="6"/>
    <s v="2016"/>
    <n v="23"/>
    <x v="1"/>
    <x v="0"/>
  </r>
  <r>
    <x v="3"/>
    <x v="3"/>
    <x v="1"/>
    <s v="Joseph Willis"/>
    <d v="2016-06-22T00:00:00"/>
    <x v="2"/>
    <n v="1"/>
    <n v="10"/>
    <n v="12.42"/>
    <n v="12.42"/>
    <n v="2.42"/>
    <x v="6"/>
    <s v="2016"/>
    <n v="37"/>
    <x v="0"/>
    <x v="0"/>
  </r>
  <r>
    <x v="0"/>
    <x v="1"/>
    <x v="0"/>
    <s v="Ernest Bishop"/>
    <d v="2016-06-22T00:00:00"/>
    <x v="3"/>
    <n v="2"/>
    <n v="15"/>
    <n v="17.829999999999998"/>
    <n v="35.659999999999997"/>
    <n v="5.6599999999999966"/>
    <x v="6"/>
    <s v="2016"/>
    <n v="24"/>
    <x v="1"/>
    <x v="0"/>
  </r>
  <r>
    <x v="1"/>
    <x v="0"/>
    <x v="0"/>
    <s v="Debra Palmer"/>
    <d v="2016-06-22T00:00:00"/>
    <x v="3"/>
    <n v="8"/>
    <n v="15"/>
    <n v="17.829999999999998"/>
    <n v="142.63999999999999"/>
    <n v="22.639999999999986"/>
    <x v="6"/>
    <s v="2016"/>
    <n v="29"/>
    <x v="0"/>
    <x v="0"/>
  </r>
  <r>
    <x v="3"/>
    <x v="5"/>
    <x v="1"/>
    <s v="Rachel Stanley"/>
    <d v="2016-06-23T00:00:00"/>
    <x v="0"/>
    <n v="3"/>
    <n v="45"/>
    <n v="53.35"/>
    <n v="160.05000000000001"/>
    <n v="25.050000000000011"/>
    <x v="6"/>
    <s v="2016"/>
    <n v="26"/>
    <x v="0"/>
    <x v="0"/>
  </r>
  <r>
    <x v="0"/>
    <x v="0"/>
    <x v="0"/>
    <s v="Arthur Austin"/>
    <d v="2016-06-23T00:00:00"/>
    <x v="1"/>
    <n v="6"/>
    <n v="15"/>
    <n v="16.32"/>
    <n v="97.92"/>
    <n v="7.9200000000000017"/>
    <x v="6"/>
    <s v="2016"/>
    <n v="19"/>
    <x v="1"/>
    <x v="0"/>
  </r>
  <r>
    <x v="4"/>
    <x v="3"/>
    <x v="1"/>
    <s v="Joseph Willis"/>
    <d v="2016-06-23T00:00:00"/>
    <x v="2"/>
    <n v="10"/>
    <n v="10"/>
    <n v="12.42"/>
    <n v="124.2"/>
    <n v="24.200000000000003"/>
    <x v="6"/>
    <s v="2016"/>
    <n v="19"/>
    <x v="0"/>
    <x v="0"/>
  </r>
  <r>
    <x v="2"/>
    <x v="2"/>
    <x v="0"/>
    <s v="Carolyn Vasquez"/>
    <d v="2016-06-23T00:00:00"/>
    <x v="1"/>
    <n v="7"/>
    <n v="15"/>
    <n v="16.32"/>
    <n v="114.24000000000001"/>
    <n v="9.2400000000000091"/>
    <x v="6"/>
    <s v="2016"/>
    <n v="41"/>
    <x v="1"/>
    <x v="0"/>
  </r>
  <r>
    <x v="1"/>
    <x v="2"/>
    <x v="0"/>
    <s v="Thomas Robinson"/>
    <d v="2016-06-23T00:00:00"/>
    <x v="2"/>
    <n v="8"/>
    <n v="10"/>
    <n v="12.42"/>
    <n v="99.36"/>
    <n v="19.36"/>
    <x v="6"/>
    <s v="2016"/>
    <n v="29"/>
    <x v="1"/>
    <x v="0"/>
  </r>
  <r>
    <x v="2"/>
    <x v="6"/>
    <x v="0"/>
    <s v="Phyllis Grant"/>
    <d v="2016-06-23T00:00:00"/>
    <x v="3"/>
    <n v="7"/>
    <n v="15"/>
    <n v="17.829999999999998"/>
    <n v="124.80999999999999"/>
    <n v="19.809999999999988"/>
    <x v="6"/>
    <s v="2016"/>
    <n v="24"/>
    <x v="0"/>
    <x v="0"/>
  </r>
  <r>
    <x v="0"/>
    <x v="2"/>
    <x v="0"/>
    <s v="Nancy Meyer"/>
    <d v="2016-06-23T00:00:00"/>
    <x v="3"/>
    <n v="9"/>
    <n v="15"/>
    <n v="17.829999999999998"/>
    <n v="160.46999999999997"/>
    <n v="25.46999999999997"/>
    <x v="6"/>
    <s v="2016"/>
    <n v="34"/>
    <x v="1"/>
    <x v="0"/>
  </r>
  <r>
    <x v="4"/>
    <x v="5"/>
    <x v="1"/>
    <s v="Tina Schmidt"/>
    <d v="2016-06-23T00:00:00"/>
    <x v="2"/>
    <n v="2"/>
    <n v="10"/>
    <n v="12.42"/>
    <n v="24.84"/>
    <n v="4.84"/>
    <x v="6"/>
    <s v="2016"/>
    <n v="21"/>
    <x v="0"/>
    <x v="0"/>
  </r>
  <r>
    <x v="3"/>
    <x v="4"/>
    <x v="1"/>
    <s v="Wanda Allen"/>
    <d v="2016-06-23T00:00:00"/>
    <x v="2"/>
    <n v="7"/>
    <n v="10"/>
    <n v="12.42"/>
    <n v="86.94"/>
    <n v="16.939999999999998"/>
    <x v="6"/>
    <s v="2016"/>
    <n v="34"/>
    <x v="1"/>
    <x v="0"/>
  </r>
  <r>
    <x v="4"/>
    <x v="4"/>
    <x v="1"/>
    <s v="Raymond Matthews"/>
    <d v="2016-06-23T00:00:00"/>
    <x v="2"/>
    <n v="9"/>
    <n v="10"/>
    <n v="12.42"/>
    <n v="111.78"/>
    <n v="21.78"/>
    <x v="6"/>
    <s v="2016"/>
    <n v="25"/>
    <x v="0"/>
    <x v="0"/>
  </r>
  <r>
    <x v="3"/>
    <x v="4"/>
    <x v="1"/>
    <s v="Michelle Phillips"/>
    <d v="2016-06-23T00:00:00"/>
    <x v="3"/>
    <n v="7"/>
    <n v="15"/>
    <n v="17.829999999999998"/>
    <n v="124.80999999999999"/>
    <n v="19.809999999999988"/>
    <x v="6"/>
    <s v="2016"/>
    <n v="32"/>
    <x v="0"/>
    <x v="0"/>
  </r>
  <r>
    <x v="4"/>
    <x v="3"/>
    <x v="1"/>
    <s v="Judy Sanchez"/>
    <d v="2016-06-23T00:00:00"/>
    <x v="0"/>
    <n v="4"/>
    <n v="45"/>
    <n v="53.35"/>
    <n v="213.4"/>
    <n v="33.400000000000006"/>
    <x v="6"/>
    <s v="2016"/>
    <n v="27"/>
    <x v="0"/>
    <x v="0"/>
  </r>
  <r>
    <x v="1"/>
    <x v="0"/>
    <x v="0"/>
    <s v="Theresa Mendoza"/>
    <d v="2016-06-23T00:00:00"/>
    <x v="0"/>
    <n v="9"/>
    <n v="45"/>
    <n v="53.35"/>
    <n v="480.15000000000003"/>
    <n v="75.150000000000034"/>
    <x v="6"/>
    <s v="2016"/>
    <n v="41"/>
    <x v="0"/>
    <x v="0"/>
  </r>
  <r>
    <x v="3"/>
    <x v="3"/>
    <x v="1"/>
    <s v="Denise Henry"/>
    <d v="2016-06-23T00:00:00"/>
    <x v="2"/>
    <n v="6"/>
    <n v="10"/>
    <n v="12.42"/>
    <n v="74.52"/>
    <n v="14.519999999999996"/>
    <x v="6"/>
    <s v="2016"/>
    <n v="38"/>
    <x v="1"/>
    <x v="0"/>
  </r>
  <r>
    <x v="2"/>
    <x v="2"/>
    <x v="0"/>
    <s v="Susan Watkins"/>
    <d v="2016-06-24T00:00:00"/>
    <x v="0"/>
    <n v="10"/>
    <n v="45"/>
    <n v="53.35"/>
    <n v="533.5"/>
    <n v="83.5"/>
    <x v="6"/>
    <s v="2016"/>
    <n v="39"/>
    <x v="0"/>
    <x v="0"/>
  </r>
  <r>
    <x v="3"/>
    <x v="4"/>
    <x v="1"/>
    <s v="Terry Pierce"/>
    <d v="2016-06-24T00:00:00"/>
    <x v="0"/>
    <n v="3"/>
    <n v="45"/>
    <n v="53.35"/>
    <n v="160.05000000000001"/>
    <n v="25.050000000000011"/>
    <x v="6"/>
    <s v="2016"/>
    <n v="29"/>
    <x v="1"/>
    <x v="0"/>
  </r>
  <r>
    <x v="2"/>
    <x v="2"/>
    <x v="0"/>
    <s v="Alice Kelly"/>
    <d v="2016-06-24T00:00:00"/>
    <x v="2"/>
    <n v="2"/>
    <n v="10"/>
    <n v="12.42"/>
    <n v="24.84"/>
    <n v="4.84"/>
    <x v="6"/>
    <s v="2016"/>
    <n v="21"/>
    <x v="0"/>
    <x v="0"/>
  </r>
  <r>
    <x v="3"/>
    <x v="7"/>
    <x v="1"/>
    <s v="Rachel Dunn"/>
    <d v="2016-06-24T00:00:00"/>
    <x v="2"/>
    <n v="5"/>
    <n v="10"/>
    <n v="12.42"/>
    <n v="62.1"/>
    <n v="12.100000000000001"/>
    <x v="6"/>
    <s v="2016"/>
    <n v="29"/>
    <x v="0"/>
    <x v="0"/>
  </r>
  <r>
    <x v="2"/>
    <x v="1"/>
    <x v="0"/>
    <s v="Amy Olson"/>
    <d v="2016-06-24T00:00:00"/>
    <x v="1"/>
    <n v="6"/>
    <n v="15"/>
    <n v="16.32"/>
    <n v="97.92"/>
    <n v="7.9200000000000017"/>
    <x v="6"/>
    <s v="2016"/>
    <n v="44"/>
    <x v="1"/>
    <x v="0"/>
  </r>
  <r>
    <x v="0"/>
    <x v="1"/>
    <x v="0"/>
    <s v="Ruby Evans"/>
    <d v="2016-06-24T00:00:00"/>
    <x v="0"/>
    <n v="1"/>
    <n v="45"/>
    <n v="53.35"/>
    <n v="53.35"/>
    <n v="8.3500000000000014"/>
    <x v="6"/>
    <s v="2016"/>
    <n v="27"/>
    <x v="1"/>
    <x v="0"/>
  </r>
  <r>
    <x v="4"/>
    <x v="5"/>
    <x v="1"/>
    <s v="Frank Garrett"/>
    <d v="2016-06-24T00:00:00"/>
    <x v="2"/>
    <n v="7"/>
    <n v="10"/>
    <n v="12.42"/>
    <n v="86.94"/>
    <n v="16.939999999999998"/>
    <x v="6"/>
    <s v="2016"/>
    <n v="25"/>
    <x v="1"/>
    <x v="0"/>
  </r>
  <r>
    <x v="3"/>
    <x v="4"/>
    <x v="1"/>
    <s v="Kenneth West"/>
    <d v="2016-06-24T00:00:00"/>
    <x v="2"/>
    <n v="2"/>
    <n v="10"/>
    <n v="12.42"/>
    <n v="24.84"/>
    <n v="4.84"/>
    <x v="6"/>
    <s v="2016"/>
    <n v="24"/>
    <x v="0"/>
    <x v="0"/>
  </r>
  <r>
    <x v="0"/>
    <x v="2"/>
    <x v="0"/>
    <s v="Eric Robertson"/>
    <d v="2016-06-24T00:00:00"/>
    <x v="1"/>
    <n v="4"/>
    <n v="15"/>
    <n v="16.32"/>
    <n v="65.28"/>
    <n v="5.2800000000000011"/>
    <x v="6"/>
    <s v="2016"/>
    <n v="45"/>
    <x v="1"/>
    <x v="0"/>
  </r>
  <r>
    <x v="1"/>
    <x v="2"/>
    <x v="0"/>
    <s v="Christopher Pierce"/>
    <d v="2016-06-24T00:00:00"/>
    <x v="2"/>
    <n v="1"/>
    <n v="10"/>
    <n v="12.42"/>
    <n v="12.42"/>
    <n v="2.42"/>
    <x v="6"/>
    <s v="2016"/>
    <n v="29"/>
    <x v="0"/>
    <x v="0"/>
  </r>
  <r>
    <x v="2"/>
    <x v="0"/>
    <x v="0"/>
    <s v="Jeffrey Miller"/>
    <d v="2016-06-24T00:00:00"/>
    <x v="3"/>
    <n v="9"/>
    <n v="15"/>
    <n v="17.829999999999998"/>
    <n v="160.46999999999997"/>
    <n v="25.46999999999997"/>
    <x v="6"/>
    <s v="2016"/>
    <n v="25"/>
    <x v="0"/>
    <x v="0"/>
  </r>
  <r>
    <x v="0"/>
    <x v="0"/>
    <x v="0"/>
    <s v="Sharon Perez"/>
    <d v="2016-06-24T00:00:00"/>
    <x v="2"/>
    <n v="5"/>
    <n v="10"/>
    <n v="12.42"/>
    <n v="62.1"/>
    <n v="12.100000000000001"/>
    <x v="6"/>
    <s v="2016"/>
    <n v="35"/>
    <x v="1"/>
    <x v="0"/>
  </r>
  <r>
    <x v="3"/>
    <x v="3"/>
    <x v="1"/>
    <s v="Earl Morales"/>
    <d v="2016-06-24T00:00:00"/>
    <x v="2"/>
    <n v="1"/>
    <n v="10"/>
    <n v="12.42"/>
    <n v="12.42"/>
    <n v="2.42"/>
    <x v="6"/>
    <s v="2016"/>
    <n v="20"/>
    <x v="1"/>
    <x v="0"/>
  </r>
  <r>
    <x v="0"/>
    <x v="0"/>
    <x v="0"/>
    <s v="Katherine Hayes"/>
    <d v="2016-06-24T00:00:00"/>
    <x v="1"/>
    <n v="2"/>
    <n v="15"/>
    <n v="16.32"/>
    <n v="32.64"/>
    <n v="2.6400000000000006"/>
    <x v="6"/>
    <s v="2016"/>
    <n v="21"/>
    <x v="1"/>
    <x v="0"/>
  </r>
  <r>
    <x v="3"/>
    <x v="7"/>
    <x v="1"/>
    <s v="Doris Diaz"/>
    <d v="2016-06-24T00:00:00"/>
    <x v="2"/>
    <n v="3"/>
    <n v="10"/>
    <n v="12.42"/>
    <n v="37.26"/>
    <n v="7.259999999999998"/>
    <x v="6"/>
    <s v="2016"/>
    <n v="45"/>
    <x v="1"/>
    <x v="0"/>
  </r>
  <r>
    <x v="4"/>
    <x v="3"/>
    <x v="1"/>
    <s v="Christine Wallace"/>
    <d v="2016-06-24T00:00:00"/>
    <x v="2"/>
    <n v="7"/>
    <n v="10"/>
    <n v="12.42"/>
    <n v="86.94"/>
    <n v="16.939999999999998"/>
    <x v="6"/>
    <s v="2016"/>
    <n v="28"/>
    <x v="0"/>
    <x v="0"/>
  </r>
  <r>
    <x v="3"/>
    <x v="3"/>
    <x v="1"/>
    <s v="George Hill"/>
    <d v="2016-06-24T00:00:00"/>
    <x v="3"/>
    <n v="6"/>
    <n v="15"/>
    <n v="17.829999999999998"/>
    <n v="106.97999999999999"/>
    <n v="16.97999999999999"/>
    <x v="6"/>
    <s v="2016"/>
    <n v="27"/>
    <x v="0"/>
    <x v="0"/>
  </r>
  <r>
    <x v="3"/>
    <x v="5"/>
    <x v="1"/>
    <s v="Kelly Wagner"/>
    <d v="2016-06-25T00:00:00"/>
    <x v="2"/>
    <n v="5"/>
    <n v="10"/>
    <n v="12.42"/>
    <n v="62.1"/>
    <n v="12.100000000000001"/>
    <x v="6"/>
    <s v="2016"/>
    <n v="30"/>
    <x v="0"/>
    <x v="0"/>
  </r>
  <r>
    <x v="2"/>
    <x v="2"/>
    <x v="0"/>
    <s v="Bruce Reynolds"/>
    <d v="2016-06-25T00:00:00"/>
    <x v="3"/>
    <n v="9"/>
    <n v="15"/>
    <n v="17.829999999999998"/>
    <n v="160.46999999999997"/>
    <n v="25.46999999999997"/>
    <x v="6"/>
    <s v="2016"/>
    <n v="37"/>
    <x v="0"/>
    <x v="0"/>
  </r>
  <r>
    <x v="2"/>
    <x v="0"/>
    <x v="0"/>
    <s v="Katherine Mcdonald"/>
    <d v="2016-06-25T00:00:00"/>
    <x v="1"/>
    <n v="10"/>
    <n v="15"/>
    <n v="16.32"/>
    <n v="163.19999999999999"/>
    <n v="13.199999999999989"/>
    <x v="6"/>
    <s v="2016"/>
    <n v="27"/>
    <x v="0"/>
    <x v="0"/>
  </r>
  <r>
    <x v="0"/>
    <x v="1"/>
    <x v="0"/>
    <s v="Albert Dunn"/>
    <d v="2016-06-25T00:00:00"/>
    <x v="1"/>
    <n v="4"/>
    <n v="15"/>
    <n v="16.32"/>
    <n v="65.28"/>
    <n v="5.2800000000000011"/>
    <x v="6"/>
    <s v="2016"/>
    <n v="35"/>
    <x v="1"/>
    <x v="0"/>
  </r>
  <r>
    <x v="0"/>
    <x v="2"/>
    <x v="0"/>
    <s v="Rose Baker"/>
    <d v="2016-06-25T00:00:00"/>
    <x v="2"/>
    <n v="4"/>
    <n v="10"/>
    <n v="12.42"/>
    <n v="49.68"/>
    <n v="9.68"/>
    <x v="6"/>
    <s v="2016"/>
    <n v="35"/>
    <x v="0"/>
    <x v="0"/>
  </r>
  <r>
    <x v="0"/>
    <x v="1"/>
    <x v="0"/>
    <s v="Ruby Evans"/>
    <d v="2016-06-25T00:00:00"/>
    <x v="2"/>
    <n v="2"/>
    <n v="10"/>
    <n v="12.42"/>
    <n v="24.84"/>
    <n v="4.84"/>
    <x v="6"/>
    <s v="2016"/>
    <n v="45"/>
    <x v="1"/>
    <x v="0"/>
  </r>
  <r>
    <x v="2"/>
    <x v="2"/>
    <x v="0"/>
    <s v="Albert Cook"/>
    <d v="2016-06-25T00:00:00"/>
    <x v="1"/>
    <n v="4"/>
    <n v="15"/>
    <n v="16.32"/>
    <n v="65.28"/>
    <n v="5.2800000000000011"/>
    <x v="6"/>
    <s v="2016"/>
    <n v="42"/>
    <x v="1"/>
    <x v="0"/>
  </r>
  <r>
    <x v="0"/>
    <x v="6"/>
    <x v="0"/>
    <s v="Sandra Meyer"/>
    <d v="2016-06-25T00:00:00"/>
    <x v="2"/>
    <n v="5"/>
    <n v="10"/>
    <n v="12.42"/>
    <n v="62.1"/>
    <n v="12.100000000000001"/>
    <x v="6"/>
    <s v="2016"/>
    <n v="44"/>
    <x v="0"/>
    <x v="0"/>
  </r>
  <r>
    <x v="0"/>
    <x v="0"/>
    <x v="0"/>
    <s v="Virginia Alvarez"/>
    <d v="2016-06-26T00:00:00"/>
    <x v="2"/>
    <n v="3"/>
    <n v="10"/>
    <n v="12.42"/>
    <n v="37.26"/>
    <n v="7.259999999999998"/>
    <x v="6"/>
    <s v="2016"/>
    <n v="39"/>
    <x v="0"/>
    <x v="0"/>
  </r>
  <r>
    <x v="0"/>
    <x v="1"/>
    <x v="0"/>
    <s v="Stephen Welch"/>
    <d v="2016-06-26T00:00:00"/>
    <x v="2"/>
    <n v="10"/>
    <n v="10"/>
    <n v="12.42"/>
    <n v="124.2"/>
    <n v="24.200000000000003"/>
    <x v="6"/>
    <s v="2016"/>
    <n v="37"/>
    <x v="0"/>
    <x v="0"/>
  </r>
  <r>
    <x v="0"/>
    <x v="2"/>
    <x v="0"/>
    <s v="Jennifer White"/>
    <d v="2016-06-26T00:00:00"/>
    <x v="2"/>
    <n v="2"/>
    <n v="10"/>
    <n v="12.42"/>
    <n v="24.84"/>
    <n v="4.84"/>
    <x v="6"/>
    <s v="2016"/>
    <n v="23"/>
    <x v="1"/>
    <x v="0"/>
  </r>
  <r>
    <x v="2"/>
    <x v="0"/>
    <x v="0"/>
    <s v="Frances Campbell"/>
    <d v="2016-06-26T00:00:00"/>
    <x v="1"/>
    <n v="3"/>
    <n v="15"/>
    <n v="16.32"/>
    <n v="48.96"/>
    <n v="3.9600000000000009"/>
    <x v="6"/>
    <s v="2016"/>
    <n v="35"/>
    <x v="0"/>
    <x v="0"/>
  </r>
  <r>
    <x v="2"/>
    <x v="1"/>
    <x v="0"/>
    <s v="Anthony Ruiz"/>
    <d v="2016-06-26T00:00:00"/>
    <x v="2"/>
    <n v="7"/>
    <n v="10"/>
    <n v="12.42"/>
    <n v="86.94"/>
    <n v="16.939999999999998"/>
    <x v="6"/>
    <s v="2016"/>
    <n v="25"/>
    <x v="1"/>
    <x v="0"/>
  </r>
  <r>
    <x v="2"/>
    <x v="0"/>
    <x v="0"/>
    <s v="Joe Ryan"/>
    <d v="2016-06-26T00:00:00"/>
    <x v="1"/>
    <n v="8"/>
    <n v="15"/>
    <n v="16.32"/>
    <n v="130.56"/>
    <n v="10.560000000000002"/>
    <x v="6"/>
    <s v="2016"/>
    <n v="25"/>
    <x v="1"/>
    <x v="0"/>
  </r>
  <r>
    <x v="2"/>
    <x v="6"/>
    <x v="0"/>
    <s v="Diana Foster"/>
    <d v="2016-06-26T00:00:00"/>
    <x v="2"/>
    <n v="5"/>
    <n v="10"/>
    <n v="12.42"/>
    <n v="62.1"/>
    <n v="12.100000000000001"/>
    <x v="6"/>
    <s v="2016"/>
    <n v="18"/>
    <x v="1"/>
    <x v="0"/>
  </r>
  <r>
    <x v="3"/>
    <x v="5"/>
    <x v="1"/>
    <s v="Kathy Porter"/>
    <d v="2016-06-26T00:00:00"/>
    <x v="0"/>
    <n v="8"/>
    <n v="45"/>
    <n v="53.35"/>
    <n v="426.8"/>
    <n v="66.800000000000011"/>
    <x v="6"/>
    <s v="2016"/>
    <n v="36"/>
    <x v="0"/>
    <x v="0"/>
  </r>
  <r>
    <x v="3"/>
    <x v="3"/>
    <x v="1"/>
    <s v="Jane Ramirez"/>
    <d v="2016-06-26T00:00:00"/>
    <x v="2"/>
    <n v="10"/>
    <n v="10"/>
    <n v="12.42"/>
    <n v="124.2"/>
    <n v="24.200000000000003"/>
    <x v="6"/>
    <s v="2016"/>
    <n v="22"/>
    <x v="1"/>
    <x v="0"/>
  </r>
  <r>
    <x v="0"/>
    <x v="0"/>
    <x v="0"/>
    <s v="Mark Rogers"/>
    <d v="2016-06-26T00:00:00"/>
    <x v="1"/>
    <n v="1"/>
    <n v="15"/>
    <n v="16.32"/>
    <n v="16.32"/>
    <n v="1.3200000000000003"/>
    <x v="6"/>
    <s v="2016"/>
    <n v="20"/>
    <x v="0"/>
    <x v="0"/>
  </r>
  <r>
    <x v="3"/>
    <x v="5"/>
    <x v="1"/>
    <s v="Timothy Gonzales"/>
    <d v="2016-06-26T00:00:00"/>
    <x v="2"/>
    <n v="7"/>
    <n v="10"/>
    <n v="12.42"/>
    <n v="86.94"/>
    <n v="16.939999999999998"/>
    <x v="6"/>
    <s v="2016"/>
    <n v="42"/>
    <x v="1"/>
    <x v="0"/>
  </r>
  <r>
    <x v="3"/>
    <x v="4"/>
    <x v="1"/>
    <s v="Linda Wagner"/>
    <d v="2016-06-26T00:00:00"/>
    <x v="0"/>
    <n v="2"/>
    <n v="45"/>
    <n v="53.35"/>
    <n v="106.7"/>
    <n v="16.700000000000003"/>
    <x v="6"/>
    <s v="2016"/>
    <n v="42"/>
    <x v="0"/>
    <x v="0"/>
  </r>
  <r>
    <x v="3"/>
    <x v="4"/>
    <x v="1"/>
    <s v="Gary Moreno"/>
    <d v="2016-06-26T00:00:00"/>
    <x v="1"/>
    <n v="2"/>
    <n v="15"/>
    <n v="16.32"/>
    <n v="32.64"/>
    <n v="2.6400000000000006"/>
    <x v="6"/>
    <s v="2016"/>
    <n v="33"/>
    <x v="1"/>
    <x v="0"/>
  </r>
  <r>
    <x v="1"/>
    <x v="0"/>
    <x v="0"/>
    <s v="Phyllis Ward"/>
    <d v="2016-06-27T00:00:00"/>
    <x v="0"/>
    <n v="6"/>
    <n v="45"/>
    <n v="53.35"/>
    <n v="320.10000000000002"/>
    <n v="50.100000000000023"/>
    <x v="6"/>
    <s v="2016"/>
    <n v="42"/>
    <x v="0"/>
    <x v="0"/>
  </r>
  <r>
    <x v="2"/>
    <x v="0"/>
    <x v="0"/>
    <s v="Eugene Wilson"/>
    <d v="2016-06-27T00:00:00"/>
    <x v="1"/>
    <n v="2"/>
    <n v="15"/>
    <n v="16.32"/>
    <n v="32.64"/>
    <n v="2.6400000000000006"/>
    <x v="6"/>
    <s v="2016"/>
    <n v="20"/>
    <x v="1"/>
    <x v="0"/>
  </r>
  <r>
    <x v="0"/>
    <x v="6"/>
    <x v="0"/>
    <s v="Ashley Olson"/>
    <d v="2016-06-27T00:00:00"/>
    <x v="2"/>
    <n v="1"/>
    <n v="10"/>
    <n v="12.42"/>
    <n v="12.42"/>
    <n v="2.42"/>
    <x v="6"/>
    <s v="2016"/>
    <n v="24"/>
    <x v="0"/>
    <x v="0"/>
  </r>
  <r>
    <x v="0"/>
    <x v="0"/>
    <x v="0"/>
    <s v="Willie Hamilton"/>
    <d v="2016-06-27T00:00:00"/>
    <x v="0"/>
    <n v="2"/>
    <n v="45"/>
    <n v="53.35"/>
    <n v="106.7"/>
    <n v="16.700000000000003"/>
    <x v="6"/>
    <s v="2016"/>
    <n v="30"/>
    <x v="1"/>
    <x v="0"/>
  </r>
  <r>
    <x v="4"/>
    <x v="5"/>
    <x v="1"/>
    <s v="Anthony White"/>
    <d v="2016-06-27T00:00:00"/>
    <x v="1"/>
    <n v="10"/>
    <n v="15"/>
    <n v="16.32"/>
    <n v="163.19999999999999"/>
    <n v="13.199999999999989"/>
    <x v="6"/>
    <s v="2016"/>
    <n v="28"/>
    <x v="1"/>
    <x v="0"/>
  </r>
  <r>
    <x v="2"/>
    <x v="0"/>
    <x v="0"/>
    <s v="Brenda Cruz"/>
    <d v="2016-06-27T00:00:00"/>
    <x v="2"/>
    <n v="1"/>
    <n v="10"/>
    <n v="12.42"/>
    <n v="12.42"/>
    <n v="2.42"/>
    <x v="6"/>
    <s v="2016"/>
    <n v="42"/>
    <x v="1"/>
    <x v="0"/>
  </r>
  <r>
    <x v="3"/>
    <x v="4"/>
    <x v="1"/>
    <s v="Michelle Phillips"/>
    <d v="2016-06-27T00:00:00"/>
    <x v="0"/>
    <n v="1"/>
    <n v="45"/>
    <n v="53.35"/>
    <n v="53.35"/>
    <n v="8.3500000000000014"/>
    <x v="6"/>
    <s v="2016"/>
    <n v="18"/>
    <x v="1"/>
    <x v="0"/>
  </r>
  <r>
    <x v="0"/>
    <x v="0"/>
    <x v="0"/>
    <s v="Kenneth Fernandez"/>
    <d v="2016-06-27T00:00:00"/>
    <x v="3"/>
    <n v="4"/>
    <n v="15"/>
    <n v="17.829999999999998"/>
    <n v="71.319999999999993"/>
    <n v="11.319999999999993"/>
    <x v="6"/>
    <s v="2016"/>
    <n v="32"/>
    <x v="1"/>
    <x v="0"/>
  </r>
  <r>
    <x v="1"/>
    <x v="0"/>
    <x v="0"/>
    <s v="Roger Freeman"/>
    <d v="2016-06-27T00:00:00"/>
    <x v="2"/>
    <n v="1"/>
    <n v="10"/>
    <n v="12.42"/>
    <n v="12.42"/>
    <n v="2.42"/>
    <x v="6"/>
    <s v="2016"/>
    <n v="38"/>
    <x v="1"/>
    <x v="0"/>
  </r>
  <r>
    <x v="0"/>
    <x v="1"/>
    <x v="0"/>
    <s v="Judy Carpenter"/>
    <d v="2016-06-27T00:00:00"/>
    <x v="2"/>
    <n v="7"/>
    <n v="10"/>
    <n v="12.42"/>
    <n v="86.94"/>
    <n v="16.939999999999998"/>
    <x v="6"/>
    <s v="2016"/>
    <n v="41"/>
    <x v="0"/>
    <x v="0"/>
  </r>
  <r>
    <x v="0"/>
    <x v="6"/>
    <x v="0"/>
    <s v="Maria Long"/>
    <d v="2016-06-27T00:00:00"/>
    <x v="0"/>
    <n v="8"/>
    <n v="45"/>
    <n v="53.35"/>
    <n v="426.8"/>
    <n v="66.800000000000011"/>
    <x v="6"/>
    <s v="2016"/>
    <n v="25"/>
    <x v="1"/>
    <x v="0"/>
  </r>
  <r>
    <x v="1"/>
    <x v="0"/>
    <x v="0"/>
    <s v="Norma Russell"/>
    <d v="2016-06-27T00:00:00"/>
    <x v="0"/>
    <n v="5"/>
    <n v="45"/>
    <n v="53.35"/>
    <n v="266.75"/>
    <n v="41.75"/>
    <x v="6"/>
    <s v="2016"/>
    <n v="41"/>
    <x v="1"/>
    <x v="0"/>
  </r>
  <r>
    <x v="0"/>
    <x v="0"/>
    <x v="0"/>
    <s v="Joan Harvey"/>
    <d v="2016-06-27T00:00:00"/>
    <x v="0"/>
    <n v="9"/>
    <n v="45"/>
    <n v="53.35"/>
    <n v="480.15000000000003"/>
    <n v="75.150000000000034"/>
    <x v="6"/>
    <s v="2016"/>
    <n v="31"/>
    <x v="1"/>
    <x v="0"/>
  </r>
  <r>
    <x v="1"/>
    <x v="2"/>
    <x v="0"/>
    <s v="Steven Miller"/>
    <d v="2016-06-28T00:00:00"/>
    <x v="3"/>
    <n v="6"/>
    <n v="15"/>
    <n v="17.829999999999998"/>
    <n v="106.97999999999999"/>
    <n v="16.97999999999999"/>
    <x v="6"/>
    <s v="2016"/>
    <n v="18"/>
    <x v="1"/>
    <x v="0"/>
  </r>
  <r>
    <x v="0"/>
    <x v="0"/>
    <x v="0"/>
    <s v="Janet Freeman"/>
    <d v="2016-06-28T00:00:00"/>
    <x v="2"/>
    <n v="5"/>
    <n v="10"/>
    <n v="12.42"/>
    <n v="62.1"/>
    <n v="12.100000000000001"/>
    <x v="6"/>
    <s v="2016"/>
    <n v="31"/>
    <x v="0"/>
    <x v="0"/>
  </r>
  <r>
    <x v="0"/>
    <x v="1"/>
    <x v="0"/>
    <s v="Chris George"/>
    <d v="2016-06-28T00:00:00"/>
    <x v="2"/>
    <n v="10"/>
    <n v="10"/>
    <n v="12.42"/>
    <n v="124.2"/>
    <n v="24.200000000000003"/>
    <x v="6"/>
    <s v="2016"/>
    <n v="44"/>
    <x v="1"/>
    <x v="0"/>
  </r>
  <r>
    <x v="3"/>
    <x v="5"/>
    <x v="1"/>
    <s v="Edward Foster"/>
    <d v="2016-06-28T00:00:00"/>
    <x v="0"/>
    <n v="1"/>
    <n v="45"/>
    <n v="53.35"/>
    <n v="53.35"/>
    <n v="8.3500000000000014"/>
    <x v="6"/>
    <s v="2016"/>
    <n v="24"/>
    <x v="1"/>
    <x v="0"/>
  </r>
  <r>
    <x v="4"/>
    <x v="3"/>
    <x v="1"/>
    <s v="Mildred Moore"/>
    <d v="2016-06-28T00:00:00"/>
    <x v="0"/>
    <n v="2"/>
    <n v="45"/>
    <n v="53.35"/>
    <n v="106.7"/>
    <n v="16.700000000000003"/>
    <x v="6"/>
    <s v="2016"/>
    <n v="42"/>
    <x v="0"/>
    <x v="0"/>
  </r>
  <r>
    <x v="3"/>
    <x v="3"/>
    <x v="1"/>
    <s v="George Hill"/>
    <d v="2016-06-28T00:00:00"/>
    <x v="3"/>
    <n v="10"/>
    <n v="15"/>
    <n v="17.829999999999998"/>
    <n v="178.29999999999998"/>
    <n v="28.299999999999983"/>
    <x v="6"/>
    <s v="2016"/>
    <n v="43"/>
    <x v="1"/>
    <x v="0"/>
  </r>
  <r>
    <x v="0"/>
    <x v="0"/>
    <x v="0"/>
    <s v="Wayne Lawson"/>
    <d v="2016-06-28T00:00:00"/>
    <x v="0"/>
    <n v="9"/>
    <n v="45"/>
    <n v="53.35"/>
    <n v="480.15000000000003"/>
    <n v="75.150000000000034"/>
    <x v="6"/>
    <s v="2016"/>
    <n v="42"/>
    <x v="1"/>
    <x v="0"/>
  </r>
  <r>
    <x v="0"/>
    <x v="1"/>
    <x v="0"/>
    <s v="Ronald Lopez"/>
    <d v="2016-06-28T00:00:00"/>
    <x v="1"/>
    <n v="6"/>
    <n v="15"/>
    <n v="16.32"/>
    <n v="97.92"/>
    <n v="7.9200000000000017"/>
    <x v="6"/>
    <s v="2016"/>
    <n v="34"/>
    <x v="0"/>
    <x v="0"/>
  </r>
  <r>
    <x v="0"/>
    <x v="6"/>
    <x v="0"/>
    <s v="Sandra Meyer"/>
    <d v="2016-06-28T00:00:00"/>
    <x v="0"/>
    <n v="10"/>
    <n v="45"/>
    <n v="53.35"/>
    <n v="533.5"/>
    <n v="83.5"/>
    <x v="6"/>
    <s v="2016"/>
    <n v="42"/>
    <x v="0"/>
    <x v="0"/>
  </r>
  <r>
    <x v="3"/>
    <x v="3"/>
    <x v="1"/>
    <s v="Mildred Hernandez"/>
    <d v="2016-06-28T00:00:00"/>
    <x v="1"/>
    <n v="5"/>
    <n v="15"/>
    <n v="16.32"/>
    <n v="81.599999999999994"/>
    <n v="6.5999999999999943"/>
    <x v="6"/>
    <s v="2016"/>
    <n v="17"/>
    <x v="1"/>
    <x v="0"/>
  </r>
  <r>
    <x v="2"/>
    <x v="2"/>
    <x v="0"/>
    <s v="Carolyn Vasquez"/>
    <d v="2016-06-28T00:00:00"/>
    <x v="1"/>
    <n v="10"/>
    <n v="15"/>
    <n v="16.32"/>
    <n v="163.19999999999999"/>
    <n v="13.199999999999989"/>
    <x v="6"/>
    <s v="2016"/>
    <n v="26"/>
    <x v="1"/>
    <x v="0"/>
  </r>
  <r>
    <x v="4"/>
    <x v="3"/>
    <x v="1"/>
    <s v="Jessica Miller"/>
    <d v="2016-06-29T00:00:00"/>
    <x v="1"/>
    <n v="10"/>
    <n v="15"/>
    <n v="16.32"/>
    <n v="163.19999999999999"/>
    <n v="13.199999999999989"/>
    <x v="6"/>
    <s v="2016"/>
    <n v="38"/>
    <x v="1"/>
    <x v="0"/>
  </r>
  <r>
    <x v="0"/>
    <x v="0"/>
    <x v="0"/>
    <s v="Alan Allen"/>
    <d v="2016-06-29T00:00:00"/>
    <x v="0"/>
    <n v="8"/>
    <n v="45"/>
    <n v="53.35"/>
    <n v="426.8"/>
    <n v="66.800000000000011"/>
    <x v="6"/>
    <s v="2016"/>
    <n v="26"/>
    <x v="0"/>
    <x v="0"/>
  </r>
  <r>
    <x v="0"/>
    <x v="0"/>
    <x v="0"/>
    <s v="Marilyn Perez"/>
    <d v="2016-06-29T00:00:00"/>
    <x v="1"/>
    <n v="5"/>
    <n v="15"/>
    <n v="16.32"/>
    <n v="81.599999999999994"/>
    <n v="6.5999999999999943"/>
    <x v="6"/>
    <s v="2016"/>
    <n v="18"/>
    <x v="1"/>
    <x v="0"/>
  </r>
  <r>
    <x v="0"/>
    <x v="6"/>
    <x v="0"/>
    <s v="Irene Franklin"/>
    <d v="2016-06-29T00:00:00"/>
    <x v="2"/>
    <n v="8"/>
    <n v="10"/>
    <n v="12.42"/>
    <n v="99.36"/>
    <n v="19.36"/>
    <x v="6"/>
    <s v="2016"/>
    <n v="31"/>
    <x v="1"/>
    <x v="0"/>
  </r>
  <r>
    <x v="3"/>
    <x v="5"/>
    <x v="1"/>
    <s v="Martha Bell"/>
    <d v="2016-06-29T00:00:00"/>
    <x v="2"/>
    <n v="1"/>
    <n v="10"/>
    <n v="12.42"/>
    <n v="12.42"/>
    <n v="2.42"/>
    <x v="6"/>
    <s v="2016"/>
    <n v="21"/>
    <x v="0"/>
    <x v="0"/>
  </r>
  <r>
    <x v="0"/>
    <x v="0"/>
    <x v="0"/>
    <s v="Wayne Lawson"/>
    <d v="2016-06-29T00:00:00"/>
    <x v="3"/>
    <n v="5"/>
    <n v="15"/>
    <n v="17.829999999999998"/>
    <n v="89.149999999999991"/>
    <n v="14.149999999999991"/>
    <x v="6"/>
    <s v="2016"/>
    <n v="33"/>
    <x v="0"/>
    <x v="0"/>
  </r>
  <r>
    <x v="3"/>
    <x v="3"/>
    <x v="1"/>
    <s v="Philip Dean"/>
    <d v="2016-06-29T00:00:00"/>
    <x v="3"/>
    <n v="9"/>
    <n v="15"/>
    <n v="17.829999999999998"/>
    <n v="160.46999999999997"/>
    <n v="25.46999999999997"/>
    <x v="6"/>
    <s v="2016"/>
    <n v="40"/>
    <x v="1"/>
    <x v="0"/>
  </r>
  <r>
    <x v="0"/>
    <x v="0"/>
    <x v="0"/>
    <s v="Denise Perez"/>
    <d v="2016-06-29T00:00:00"/>
    <x v="2"/>
    <n v="7"/>
    <n v="10"/>
    <n v="12.42"/>
    <n v="86.94"/>
    <n v="16.939999999999998"/>
    <x v="6"/>
    <s v="2016"/>
    <n v="33"/>
    <x v="1"/>
    <x v="0"/>
  </r>
  <r>
    <x v="0"/>
    <x v="2"/>
    <x v="0"/>
    <s v="Aaron Morris"/>
    <d v="2016-06-29T00:00:00"/>
    <x v="1"/>
    <n v="2"/>
    <n v="15"/>
    <n v="16.32"/>
    <n v="32.64"/>
    <n v="2.6400000000000006"/>
    <x v="6"/>
    <s v="2016"/>
    <n v="21"/>
    <x v="0"/>
    <x v="0"/>
  </r>
  <r>
    <x v="4"/>
    <x v="4"/>
    <x v="1"/>
    <s v="Donald Ryan"/>
    <d v="2016-06-29T00:00:00"/>
    <x v="3"/>
    <n v="7"/>
    <n v="15"/>
    <n v="17.829999999999998"/>
    <n v="124.80999999999999"/>
    <n v="19.809999999999988"/>
    <x v="6"/>
    <s v="2016"/>
    <n v="24"/>
    <x v="1"/>
    <x v="0"/>
  </r>
  <r>
    <x v="0"/>
    <x v="1"/>
    <x v="0"/>
    <s v="Amy Olson"/>
    <d v="2016-06-29T00:00:00"/>
    <x v="2"/>
    <n v="5"/>
    <n v="10"/>
    <n v="12.42"/>
    <n v="62.1"/>
    <n v="12.100000000000001"/>
    <x v="6"/>
    <s v="2016"/>
    <n v="24"/>
    <x v="0"/>
    <x v="0"/>
  </r>
  <r>
    <x v="3"/>
    <x v="5"/>
    <x v="1"/>
    <s v="Mary Stevens"/>
    <d v="2016-06-29T00:00:00"/>
    <x v="2"/>
    <n v="3"/>
    <n v="10"/>
    <n v="12.42"/>
    <n v="37.26"/>
    <n v="7.259999999999998"/>
    <x v="6"/>
    <s v="2016"/>
    <n v="42"/>
    <x v="0"/>
    <x v="0"/>
  </r>
  <r>
    <x v="0"/>
    <x v="6"/>
    <x v="0"/>
    <s v="Marilyn Perry"/>
    <d v="2016-06-29T00:00:00"/>
    <x v="0"/>
    <n v="8"/>
    <n v="45"/>
    <n v="53.35"/>
    <n v="426.8"/>
    <n v="66.800000000000011"/>
    <x v="6"/>
    <s v="2016"/>
    <n v="29"/>
    <x v="1"/>
    <x v="0"/>
  </r>
  <r>
    <x v="4"/>
    <x v="3"/>
    <x v="1"/>
    <s v="Russell Cooper"/>
    <d v="2016-06-29T00:00:00"/>
    <x v="2"/>
    <n v="3"/>
    <n v="10"/>
    <n v="12.42"/>
    <n v="37.26"/>
    <n v="7.259999999999998"/>
    <x v="6"/>
    <s v="2016"/>
    <n v="20"/>
    <x v="1"/>
    <x v="0"/>
  </r>
  <r>
    <x v="0"/>
    <x v="1"/>
    <x v="0"/>
    <s v="William Hicks"/>
    <d v="2016-06-29T00:00:00"/>
    <x v="0"/>
    <n v="1"/>
    <n v="45"/>
    <n v="53.35"/>
    <n v="53.35"/>
    <n v="8.3500000000000014"/>
    <x v="6"/>
    <s v="2016"/>
    <n v="30"/>
    <x v="1"/>
    <x v="0"/>
  </r>
  <r>
    <x v="0"/>
    <x v="6"/>
    <x v="0"/>
    <s v="Katherine Carroll"/>
    <d v="2016-06-29T00:00:00"/>
    <x v="0"/>
    <n v="1"/>
    <n v="45"/>
    <n v="53.35"/>
    <n v="53.35"/>
    <n v="8.3500000000000014"/>
    <x v="6"/>
    <s v="2016"/>
    <n v="17"/>
    <x v="0"/>
    <x v="0"/>
  </r>
  <r>
    <x v="0"/>
    <x v="1"/>
    <x v="0"/>
    <s v="Judith Wood"/>
    <d v="2016-06-29T00:00:00"/>
    <x v="3"/>
    <n v="1"/>
    <n v="15"/>
    <n v="17.829999999999998"/>
    <n v="17.829999999999998"/>
    <n v="2.8299999999999983"/>
    <x v="6"/>
    <s v="2016"/>
    <n v="27"/>
    <x v="1"/>
    <x v="0"/>
  </r>
  <r>
    <x v="3"/>
    <x v="4"/>
    <x v="1"/>
    <s v="Thomas Lane"/>
    <d v="2016-06-29T00:00:00"/>
    <x v="2"/>
    <n v="1"/>
    <n v="10"/>
    <n v="12.42"/>
    <n v="12.42"/>
    <n v="2.42"/>
    <x v="6"/>
    <s v="2016"/>
    <n v="33"/>
    <x v="1"/>
    <x v="0"/>
  </r>
  <r>
    <x v="0"/>
    <x v="0"/>
    <x v="0"/>
    <s v="Jimmy Bailey"/>
    <d v="2016-06-30T00:00:00"/>
    <x v="3"/>
    <n v="9"/>
    <n v="15"/>
    <n v="17.829999999999998"/>
    <n v="160.46999999999997"/>
    <n v="25.46999999999997"/>
    <x v="6"/>
    <s v="2016"/>
    <n v="38"/>
    <x v="0"/>
    <x v="0"/>
  </r>
  <r>
    <x v="4"/>
    <x v="3"/>
    <x v="1"/>
    <s v="Denise Henry"/>
    <d v="2016-06-30T00:00:00"/>
    <x v="2"/>
    <n v="8"/>
    <n v="10"/>
    <n v="12.42"/>
    <n v="99.36"/>
    <n v="19.36"/>
    <x v="6"/>
    <s v="2016"/>
    <n v="39"/>
    <x v="1"/>
    <x v="0"/>
  </r>
  <r>
    <x v="2"/>
    <x v="2"/>
    <x v="0"/>
    <s v="Cheryl Myers"/>
    <d v="2016-06-30T00:00:00"/>
    <x v="0"/>
    <n v="4"/>
    <n v="45"/>
    <n v="53.35"/>
    <n v="213.4"/>
    <n v="33.400000000000006"/>
    <x v="6"/>
    <s v="2016"/>
    <n v="20"/>
    <x v="1"/>
    <x v="0"/>
  </r>
  <r>
    <x v="1"/>
    <x v="0"/>
    <x v="0"/>
    <s v="Jason Black"/>
    <d v="2016-06-30T00:00:00"/>
    <x v="1"/>
    <n v="3"/>
    <n v="15"/>
    <n v="16.32"/>
    <n v="48.96"/>
    <n v="3.9600000000000009"/>
    <x v="6"/>
    <s v="2016"/>
    <n v="40"/>
    <x v="0"/>
    <x v="0"/>
  </r>
  <r>
    <x v="2"/>
    <x v="0"/>
    <x v="0"/>
    <s v="Juan Reed"/>
    <d v="2016-06-30T00:00:00"/>
    <x v="0"/>
    <n v="9"/>
    <n v="45"/>
    <n v="53.35"/>
    <n v="480.15000000000003"/>
    <n v="75.150000000000034"/>
    <x v="6"/>
    <s v="2016"/>
    <n v="41"/>
    <x v="1"/>
    <x v="0"/>
  </r>
  <r>
    <x v="0"/>
    <x v="0"/>
    <x v="0"/>
    <s v="Annie Wilson"/>
    <d v="2016-06-30T00:00:00"/>
    <x v="2"/>
    <n v="8"/>
    <n v="10"/>
    <n v="12.42"/>
    <n v="99.36"/>
    <n v="19.36"/>
    <x v="6"/>
    <s v="2016"/>
    <n v="18"/>
    <x v="1"/>
    <x v="0"/>
  </r>
  <r>
    <x v="3"/>
    <x v="3"/>
    <x v="1"/>
    <s v="Philip Rodriguez"/>
    <d v="2016-06-30T00:00:00"/>
    <x v="2"/>
    <n v="7"/>
    <n v="10"/>
    <n v="12.42"/>
    <n v="86.94"/>
    <n v="16.939999999999998"/>
    <x v="6"/>
    <s v="2016"/>
    <n v="35"/>
    <x v="0"/>
    <x v="0"/>
  </r>
  <r>
    <x v="2"/>
    <x v="2"/>
    <x v="0"/>
    <s v="Raymond Young"/>
    <d v="2016-06-30T00:00:00"/>
    <x v="3"/>
    <n v="4"/>
    <n v="15"/>
    <n v="17.829999999999998"/>
    <n v="71.319999999999993"/>
    <n v="11.319999999999993"/>
    <x v="6"/>
    <s v="2016"/>
    <n v="38"/>
    <x v="1"/>
    <x v="0"/>
  </r>
  <r>
    <x v="1"/>
    <x v="1"/>
    <x v="0"/>
    <s v="Kathy Rice"/>
    <d v="2016-06-30T00:00:00"/>
    <x v="3"/>
    <n v="10"/>
    <n v="15"/>
    <n v="17.829999999999998"/>
    <n v="178.29999999999998"/>
    <n v="28.299999999999983"/>
    <x v="6"/>
    <s v="2016"/>
    <n v="21"/>
    <x v="0"/>
    <x v="0"/>
  </r>
  <r>
    <x v="4"/>
    <x v="3"/>
    <x v="1"/>
    <s v="Ruth Kennedy"/>
    <d v="2016-06-30T00:00:00"/>
    <x v="2"/>
    <n v="1"/>
    <n v="10"/>
    <n v="12.42"/>
    <n v="12.42"/>
    <n v="2.42"/>
    <x v="6"/>
    <s v="2016"/>
    <n v="28"/>
    <x v="1"/>
    <x v="0"/>
  </r>
  <r>
    <x v="3"/>
    <x v="3"/>
    <x v="1"/>
    <s v="Ruth Day"/>
    <d v="2016-06-30T00:00:00"/>
    <x v="2"/>
    <n v="8"/>
    <n v="10"/>
    <n v="12.42"/>
    <n v="99.36"/>
    <n v="19.36"/>
    <x v="6"/>
    <s v="2016"/>
    <n v="41"/>
    <x v="1"/>
    <x v="0"/>
  </r>
  <r>
    <x v="3"/>
    <x v="5"/>
    <x v="1"/>
    <s v="Brenda Nelson"/>
    <d v="2016-06-30T00:00:00"/>
    <x v="0"/>
    <n v="1"/>
    <n v="45"/>
    <n v="53.35"/>
    <n v="53.35"/>
    <n v="8.3500000000000014"/>
    <x v="6"/>
    <s v="2016"/>
    <n v="24"/>
    <x v="1"/>
    <x v="0"/>
  </r>
  <r>
    <x v="3"/>
    <x v="4"/>
    <x v="1"/>
    <s v="Billy Scott"/>
    <d v="2016-06-30T00:00:00"/>
    <x v="3"/>
    <n v="6"/>
    <n v="15"/>
    <n v="17.829999999999998"/>
    <n v="106.97999999999999"/>
    <n v="16.97999999999999"/>
    <x v="6"/>
    <s v="2016"/>
    <n v="27"/>
    <x v="0"/>
    <x v="0"/>
  </r>
  <r>
    <x v="0"/>
    <x v="0"/>
    <x v="0"/>
    <s v="Robert Hayes"/>
    <d v="2016-06-30T00:00:00"/>
    <x v="0"/>
    <n v="7"/>
    <n v="45"/>
    <n v="53.35"/>
    <n v="373.45"/>
    <n v="58.449999999999989"/>
    <x v="6"/>
    <s v="2016"/>
    <n v="23"/>
    <x v="0"/>
    <x v="0"/>
  </r>
  <r>
    <x v="0"/>
    <x v="2"/>
    <x v="0"/>
    <s v="Beverly Hamilton"/>
    <d v="2016-06-30T00:00:00"/>
    <x v="3"/>
    <n v="1"/>
    <n v="15"/>
    <n v="17.829999999999998"/>
    <n v="17.829999999999998"/>
    <n v="2.8299999999999983"/>
    <x v="6"/>
    <s v="2016"/>
    <n v="31"/>
    <x v="1"/>
    <x v="0"/>
  </r>
  <r>
    <x v="3"/>
    <x v="3"/>
    <x v="1"/>
    <s v="Louis Frazier"/>
    <d v="2016-06-30T00:00:00"/>
    <x v="0"/>
    <n v="4"/>
    <n v="45"/>
    <n v="53.35"/>
    <n v="213.4"/>
    <n v="33.400000000000006"/>
    <x v="6"/>
    <s v="2016"/>
    <n v="19"/>
    <x v="1"/>
    <x v="0"/>
  </r>
  <r>
    <x v="0"/>
    <x v="2"/>
    <x v="0"/>
    <s v="Craig Collins"/>
    <d v="2016-06-30T00:00:00"/>
    <x v="0"/>
    <n v="8"/>
    <n v="45"/>
    <n v="53.35"/>
    <n v="426.8"/>
    <n v="66.800000000000011"/>
    <x v="6"/>
    <s v="2016"/>
    <n v="32"/>
    <x v="0"/>
    <x v="0"/>
  </r>
  <r>
    <x v="3"/>
    <x v="3"/>
    <x v="1"/>
    <s v="Karen Willis"/>
    <d v="2016-06-30T00:00:00"/>
    <x v="1"/>
    <n v="1"/>
    <n v="15"/>
    <n v="16.32"/>
    <n v="16.32"/>
    <n v="1.3200000000000003"/>
    <x v="6"/>
    <s v="2016"/>
    <n v="33"/>
    <x v="0"/>
    <x v="0"/>
  </r>
  <r>
    <x v="1"/>
    <x v="6"/>
    <x v="0"/>
    <s v="Annie Collins"/>
    <d v="2016-03-01T00:00:00"/>
    <x v="2"/>
    <n v="2"/>
    <n v="10"/>
    <n v="12.42"/>
    <n v="24.84"/>
    <n v="4.84"/>
    <x v="7"/>
    <s v="2016"/>
    <n v="41"/>
    <x v="0"/>
    <x v="0"/>
  </r>
  <r>
    <x v="0"/>
    <x v="2"/>
    <x v="0"/>
    <s v="Joan Cooper"/>
    <d v="2016-03-01T00:00:00"/>
    <x v="2"/>
    <n v="5"/>
    <n v="10"/>
    <n v="12.42"/>
    <n v="62.1"/>
    <n v="12.100000000000001"/>
    <x v="7"/>
    <s v="2016"/>
    <n v="27"/>
    <x v="0"/>
    <x v="0"/>
  </r>
  <r>
    <x v="0"/>
    <x v="1"/>
    <x v="0"/>
    <s v="Todd Miller"/>
    <d v="2016-03-01T00:00:00"/>
    <x v="1"/>
    <n v="10"/>
    <n v="15"/>
    <n v="16.32"/>
    <n v="163.19999999999999"/>
    <n v="13.199999999999989"/>
    <x v="7"/>
    <s v="2016"/>
    <n v="37"/>
    <x v="1"/>
    <x v="0"/>
  </r>
  <r>
    <x v="2"/>
    <x v="2"/>
    <x v="0"/>
    <s v="Louise Green"/>
    <d v="2016-03-01T00:00:00"/>
    <x v="0"/>
    <n v="8"/>
    <n v="45"/>
    <n v="53.35"/>
    <n v="426.8"/>
    <n v="66.800000000000011"/>
    <x v="7"/>
    <s v="2016"/>
    <n v="29"/>
    <x v="0"/>
    <x v="0"/>
  </r>
  <r>
    <x v="4"/>
    <x v="7"/>
    <x v="1"/>
    <s v="Michelle Elliott"/>
    <d v="2016-03-01T00:00:00"/>
    <x v="0"/>
    <n v="3"/>
    <n v="45"/>
    <n v="53.35"/>
    <n v="160.05000000000001"/>
    <n v="25.050000000000011"/>
    <x v="7"/>
    <s v="2016"/>
    <n v="25"/>
    <x v="1"/>
    <x v="0"/>
  </r>
  <r>
    <x v="0"/>
    <x v="2"/>
    <x v="0"/>
    <s v="Walter Meyer"/>
    <d v="2016-03-01T00:00:00"/>
    <x v="2"/>
    <n v="3"/>
    <n v="10"/>
    <n v="12.42"/>
    <n v="37.26"/>
    <n v="7.259999999999998"/>
    <x v="7"/>
    <s v="2016"/>
    <n v="36"/>
    <x v="0"/>
    <x v="0"/>
  </r>
  <r>
    <x v="0"/>
    <x v="1"/>
    <x v="0"/>
    <s v="Chris George"/>
    <d v="2016-03-01T00:00:00"/>
    <x v="2"/>
    <n v="3"/>
    <n v="10"/>
    <n v="12.42"/>
    <n v="37.26"/>
    <n v="7.259999999999998"/>
    <x v="7"/>
    <s v="2016"/>
    <n v="25"/>
    <x v="1"/>
    <x v="0"/>
  </r>
  <r>
    <x v="4"/>
    <x v="3"/>
    <x v="1"/>
    <s v="Paula Ross"/>
    <d v="2016-03-01T00:00:00"/>
    <x v="2"/>
    <n v="8"/>
    <n v="10"/>
    <n v="12.42"/>
    <n v="99.36"/>
    <n v="19.36"/>
    <x v="7"/>
    <s v="2016"/>
    <n v="26"/>
    <x v="1"/>
    <x v="0"/>
  </r>
  <r>
    <x v="2"/>
    <x v="2"/>
    <x v="0"/>
    <s v="Jean Fowler"/>
    <d v="2016-03-01T00:00:00"/>
    <x v="1"/>
    <n v="6"/>
    <n v="15"/>
    <n v="16.32"/>
    <n v="97.92"/>
    <n v="7.9200000000000017"/>
    <x v="7"/>
    <s v="2016"/>
    <n v="37"/>
    <x v="1"/>
    <x v="0"/>
  </r>
  <r>
    <x v="2"/>
    <x v="1"/>
    <x v="0"/>
    <s v="Stephen Welch"/>
    <d v="2016-03-01T00:00:00"/>
    <x v="2"/>
    <n v="3"/>
    <n v="10"/>
    <n v="12.42"/>
    <n v="37.26"/>
    <n v="7.259999999999998"/>
    <x v="7"/>
    <s v="2016"/>
    <n v="44"/>
    <x v="1"/>
    <x v="0"/>
  </r>
  <r>
    <x v="0"/>
    <x v="1"/>
    <x v="0"/>
    <s v="Lisa Thomas"/>
    <d v="2016-03-01T00:00:00"/>
    <x v="2"/>
    <n v="7"/>
    <n v="10"/>
    <n v="12.42"/>
    <n v="86.94"/>
    <n v="16.939999999999998"/>
    <x v="7"/>
    <s v="2016"/>
    <n v="41"/>
    <x v="0"/>
    <x v="0"/>
  </r>
  <r>
    <x v="0"/>
    <x v="2"/>
    <x v="0"/>
    <s v="Brandon King"/>
    <d v="2016-03-01T00:00:00"/>
    <x v="2"/>
    <n v="10"/>
    <n v="10"/>
    <n v="12.42"/>
    <n v="124.2"/>
    <n v="24.200000000000003"/>
    <x v="7"/>
    <s v="2016"/>
    <n v="28"/>
    <x v="1"/>
    <x v="0"/>
  </r>
  <r>
    <x v="0"/>
    <x v="2"/>
    <x v="0"/>
    <s v="Shirley Rivera"/>
    <d v="2016-03-01T00:00:00"/>
    <x v="0"/>
    <n v="9"/>
    <n v="45"/>
    <n v="53.35"/>
    <n v="480.15000000000003"/>
    <n v="75.150000000000034"/>
    <x v="7"/>
    <s v="2016"/>
    <n v="43"/>
    <x v="1"/>
    <x v="0"/>
  </r>
  <r>
    <x v="0"/>
    <x v="2"/>
    <x v="0"/>
    <s v="Teresa Walker"/>
    <d v="2016-03-01T00:00:00"/>
    <x v="1"/>
    <n v="3"/>
    <n v="15"/>
    <n v="16.32"/>
    <n v="48.96"/>
    <n v="3.9600000000000009"/>
    <x v="7"/>
    <s v="2016"/>
    <n v="24"/>
    <x v="1"/>
    <x v="0"/>
  </r>
  <r>
    <x v="1"/>
    <x v="1"/>
    <x v="0"/>
    <s v="Jennifer Simpson"/>
    <d v="2016-03-01T00:00:00"/>
    <x v="3"/>
    <n v="8"/>
    <n v="15"/>
    <n v="17.829999999999998"/>
    <n v="142.63999999999999"/>
    <n v="22.639999999999986"/>
    <x v="7"/>
    <s v="2016"/>
    <n v="30"/>
    <x v="1"/>
    <x v="0"/>
  </r>
  <r>
    <x v="0"/>
    <x v="2"/>
    <x v="0"/>
    <s v="Walter Meyer"/>
    <d v="2016-03-01T00:00:00"/>
    <x v="1"/>
    <n v="2"/>
    <n v="15"/>
    <n v="16.32"/>
    <n v="32.64"/>
    <n v="2.6400000000000006"/>
    <x v="7"/>
    <s v="2016"/>
    <n v="36"/>
    <x v="0"/>
    <x v="0"/>
  </r>
  <r>
    <x v="2"/>
    <x v="2"/>
    <x v="0"/>
    <s v="Frank Murphy"/>
    <d v="2016-03-01T00:00:00"/>
    <x v="0"/>
    <n v="6"/>
    <n v="45"/>
    <n v="53.35"/>
    <n v="320.10000000000002"/>
    <n v="50.100000000000023"/>
    <x v="7"/>
    <s v="2016"/>
    <n v="37"/>
    <x v="0"/>
    <x v="0"/>
  </r>
  <r>
    <x v="2"/>
    <x v="0"/>
    <x v="0"/>
    <s v="Louis Marshall"/>
    <d v="2016-03-01T00:00:00"/>
    <x v="3"/>
    <n v="10"/>
    <n v="15"/>
    <n v="17.829999999999998"/>
    <n v="178.29999999999998"/>
    <n v="28.299999999999983"/>
    <x v="7"/>
    <s v="2016"/>
    <n v="42"/>
    <x v="1"/>
    <x v="0"/>
  </r>
  <r>
    <x v="0"/>
    <x v="2"/>
    <x v="0"/>
    <s v="Douglas Duncan"/>
    <d v="2016-03-01T00:00:00"/>
    <x v="0"/>
    <n v="10"/>
    <n v="45"/>
    <n v="53.35"/>
    <n v="533.5"/>
    <n v="83.5"/>
    <x v="7"/>
    <s v="2016"/>
    <n v="21"/>
    <x v="0"/>
    <x v="0"/>
  </r>
  <r>
    <x v="4"/>
    <x v="4"/>
    <x v="1"/>
    <s v="Kelly Gomez"/>
    <d v="2016-03-02T00:00:00"/>
    <x v="0"/>
    <n v="5"/>
    <n v="45"/>
    <n v="53.35"/>
    <n v="266.75"/>
    <n v="41.75"/>
    <x v="7"/>
    <s v="2016"/>
    <n v="25"/>
    <x v="0"/>
    <x v="0"/>
  </r>
  <r>
    <x v="1"/>
    <x v="1"/>
    <x v="0"/>
    <s v="Edward Wells"/>
    <d v="2016-03-02T00:00:00"/>
    <x v="1"/>
    <n v="2"/>
    <n v="15"/>
    <n v="16.32"/>
    <n v="32.64"/>
    <n v="2.6400000000000006"/>
    <x v="7"/>
    <s v="2016"/>
    <n v="38"/>
    <x v="0"/>
    <x v="0"/>
  </r>
  <r>
    <x v="3"/>
    <x v="4"/>
    <x v="1"/>
    <s v="Billy Scott"/>
    <d v="2016-03-02T00:00:00"/>
    <x v="2"/>
    <n v="2"/>
    <n v="10"/>
    <n v="12.42"/>
    <n v="24.84"/>
    <n v="4.84"/>
    <x v="7"/>
    <s v="2016"/>
    <n v="34"/>
    <x v="0"/>
    <x v="0"/>
  </r>
  <r>
    <x v="2"/>
    <x v="2"/>
    <x v="0"/>
    <s v="Rose Baker"/>
    <d v="2016-03-02T00:00:00"/>
    <x v="0"/>
    <n v="4"/>
    <n v="45"/>
    <n v="53.35"/>
    <n v="213.4"/>
    <n v="33.400000000000006"/>
    <x v="7"/>
    <s v="2016"/>
    <n v="39"/>
    <x v="1"/>
    <x v="0"/>
  </r>
  <r>
    <x v="4"/>
    <x v="5"/>
    <x v="1"/>
    <s v="Brenda Nelson"/>
    <d v="2016-03-02T00:00:00"/>
    <x v="2"/>
    <n v="8"/>
    <n v="10"/>
    <n v="12.42"/>
    <n v="99.36"/>
    <n v="19.36"/>
    <x v="7"/>
    <s v="2016"/>
    <n v="22"/>
    <x v="1"/>
    <x v="0"/>
  </r>
  <r>
    <x v="2"/>
    <x v="1"/>
    <x v="0"/>
    <s v="Edward Wells"/>
    <d v="2016-03-02T00:00:00"/>
    <x v="0"/>
    <n v="7"/>
    <n v="45"/>
    <n v="53.35"/>
    <n v="373.45"/>
    <n v="58.449999999999989"/>
    <x v="7"/>
    <s v="2016"/>
    <n v="25"/>
    <x v="1"/>
    <x v="0"/>
  </r>
  <r>
    <x v="0"/>
    <x v="1"/>
    <x v="0"/>
    <s v="Tammy Hart"/>
    <d v="2016-03-02T00:00:00"/>
    <x v="2"/>
    <n v="4"/>
    <n v="10"/>
    <n v="12.42"/>
    <n v="49.68"/>
    <n v="9.68"/>
    <x v="7"/>
    <s v="2016"/>
    <n v="23"/>
    <x v="1"/>
    <x v="0"/>
  </r>
  <r>
    <x v="2"/>
    <x v="1"/>
    <x v="0"/>
    <s v="Theresa Torres"/>
    <d v="2016-03-02T00:00:00"/>
    <x v="2"/>
    <n v="6"/>
    <n v="10"/>
    <n v="12.42"/>
    <n v="74.52"/>
    <n v="14.519999999999996"/>
    <x v="7"/>
    <s v="2016"/>
    <n v="44"/>
    <x v="0"/>
    <x v="0"/>
  </r>
  <r>
    <x v="0"/>
    <x v="6"/>
    <x v="0"/>
    <s v="Phyllis Grant"/>
    <d v="2016-03-02T00:00:00"/>
    <x v="0"/>
    <n v="8"/>
    <n v="45"/>
    <n v="53.35"/>
    <n v="426.8"/>
    <n v="66.800000000000011"/>
    <x v="7"/>
    <s v="2016"/>
    <n v="29"/>
    <x v="0"/>
    <x v="0"/>
  </r>
  <r>
    <x v="0"/>
    <x v="2"/>
    <x v="0"/>
    <s v="Joe Russell"/>
    <d v="2016-03-02T00:00:00"/>
    <x v="1"/>
    <n v="5"/>
    <n v="15"/>
    <n v="16.32"/>
    <n v="81.599999999999994"/>
    <n v="6.5999999999999943"/>
    <x v="7"/>
    <s v="2016"/>
    <n v="41"/>
    <x v="1"/>
    <x v="0"/>
  </r>
  <r>
    <x v="3"/>
    <x v="4"/>
    <x v="1"/>
    <s v="Clarence Bishop"/>
    <d v="2016-03-02T00:00:00"/>
    <x v="1"/>
    <n v="1"/>
    <n v="15"/>
    <n v="16.32"/>
    <n v="16.32"/>
    <n v="1.3200000000000003"/>
    <x v="7"/>
    <s v="2016"/>
    <n v="29"/>
    <x v="0"/>
    <x v="0"/>
  </r>
  <r>
    <x v="0"/>
    <x v="6"/>
    <x v="0"/>
    <s v="Albert Bradley"/>
    <d v="2016-03-02T00:00:00"/>
    <x v="2"/>
    <n v="4"/>
    <n v="10"/>
    <n v="12.42"/>
    <n v="49.68"/>
    <n v="9.68"/>
    <x v="7"/>
    <s v="2016"/>
    <n v="38"/>
    <x v="0"/>
    <x v="0"/>
  </r>
  <r>
    <x v="3"/>
    <x v="5"/>
    <x v="1"/>
    <s v="Timothy Gonzales"/>
    <d v="2016-03-02T00:00:00"/>
    <x v="2"/>
    <n v="10"/>
    <n v="10"/>
    <n v="12.42"/>
    <n v="124.2"/>
    <n v="24.200000000000003"/>
    <x v="7"/>
    <s v="2016"/>
    <n v="41"/>
    <x v="0"/>
    <x v="0"/>
  </r>
  <r>
    <x v="0"/>
    <x v="0"/>
    <x v="0"/>
    <s v="Tina Jones"/>
    <d v="2016-03-02T00:00:00"/>
    <x v="1"/>
    <n v="6"/>
    <n v="15"/>
    <n v="16.32"/>
    <n v="97.92"/>
    <n v="7.9200000000000017"/>
    <x v="7"/>
    <s v="2016"/>
    <n v="18"/>
    <x v="0"/>
    <x v="0"/>
  </r>
  <r>
    <x v="0"/>
    <x v="6"/>
    <x v="0"/>
    <s v="Ryan Arnold"/>
    <d v="2016-03-02T00:00:00"/>
    <x v="1"/>
    <n v="7"/>
    <n v="15"/>
    <n v="16.32"/>
    <n v="114.24000000000001"/>
    <n v="9.2400000000000091"/>
    <x v="7"/>
    <s v="2016"/>
    <n v="21"/>
    <x v="0"/>
    <x v="0"/>
  </r>
  <r>
    <x v="4"/>
    <x v="3"/>
    <x v="1"/>
    <s v="Arthur Green"/>
    <d v="2016-03-03T00:00:00"/>
    <x v="2"/>
    <n v="9"/>
    <n v="10"/>
    <n v="12.42"/>
    <n v="111.78"/>
    <n v="21.78"/>
    <x v="7"/>
    <s v="2016"/>
    <n v="35"/>
    <x v="1"/>
    <x v="0"/>
  </r>
  <r>
    <x v="2"/>
    <x v="6"/>
    <x v="0"/>
    <s v="Carlos Stephens"/>
    <d v="2016-03-03T00:00:00"/>
    <x v="2"/>
    <n v="6"/>
    <n v="10"/>
    <n v="12.42"/>
    <n v="74.52"/>
    <n v="14.519999999999996"/>
    <x v="7"/>
    <s v="2016"/>
    <n v="27"/>
    <x v="1"/>
    <x v="0"/>
  </r>
  <r>
    <x v="0"/>
    <x v="2"/>
    <x v="0"/>
    <s v="Amanda Bryant"/>
    <d v="2016-03-03T00:00:00"/>
    <x v="1"/>
    <n v="2"/>
    <n v="15"/>
    <n v="16.32"/>
    <n v="32.64"/>
    <n v="2.6400000000000006"/>
    <x v="7"/>
    <s v="2016"/>
    <n v="35"/>
    <x v="1"/>
    <x v="0"/>
  </r>
  <r>
    <x v="2"/>
    <x v="2"/>
    <x v="0"/>
    <s v="Rose Baker"/>
    <d v="2016-03-03T00:00:00"/>
    <x v="2"/>
    <n v="10"/>
    <n v="10"/>
    <n v="12.42"/>
    <n v="124.2"/>
    <n v="24.200000000000003"/>
    <x v="7"/>
    <s v="2016"/>
    <n v="21"/>
    <x v="1"/>
    <x v="0"/>
  </r>
  <r>
    <x v="4"/>
    <x v="3"/>
    <x v="1"/>
    <s v="Angela Sullivan"/>
    <d v="2016-03-03T00:00:00"/>
    <x v="2"/>
    <n v="8"/>
    <n v="10"/>
    <n v="12.42"/>
    <n v="99.36"/>
    <n v="19.36"/>
    <x v="7"/>
    <s v="2016"/>
    <n v="30"/>
    <x v="1"/>
    <x v="0"/>
  </r>
  <r>
    <x v="3"/>
    <x v="5"/>
    <x v="1"/>
    <s v="Frank Garrett"/>
    <d v="2016-03-03T00:00:00"/>
    <x v="3"/>
    <n v="1"/>
    <n v="15"/>
    <n v="17.829999999999998"/>
    <n v="17.829999999999998"/>
    <n v="2.8299999999999983"/>
    <x v="7"/>
    <s v="2016"/>
    <n v="24"/>
    <x v="0"/>
    <x v="0"/>
  </r>
  <r>
    <x v="3"/>
    <x v="4"/>
    <x v="1"/>
    <s v="Rose Matthews"/>
    <d v="2016-03-03T00:00:00"/>
    <x v="0"/>
    <n v="1"/>
    <n v="45"/>
    <n v="53.35"/>
    <n v="53.35"/>
    <n v="8.3500000000000014"/>
    <x v="7"/>
    <s v="2016"/>
    <n v="26"/>
    <x v="0"/>
    <x v="0"/>
  </r>
  <r>
    <x v="2"/>
    <x v="1"/>
    <x v="0"/>
    <s v="Denise Mitchell"/>
    <d v="2016-03-03T00:00:00"/>
    <x v="0"/>
    <n v="3"/>
    <n v="45"/>
    <n v="53.35"/>
    <n v="160.05000000000001"/>
    <n v="25.050000000000011"/>
    <x v="7"/>
    <s v="2016"/>
    <n v="20"/>
    <x v="0"/>
    <x v="0"/>
  </r>
  <r>
    <x v="2"/>
    <x v="2"/>
    <x v="0"/>
    <s v="Thomas Robinson"/>
    <d v="2016-03-03T00:00:00"/>
    <x v="2"/>
    <n v="9"/>
    <n v="10"/>
    <n v="12.42"/>
    <n v="111.78"/>
    <n v="21.78"/>
    <x v="7"/>
    <s v="2016"/>
    <n v="37"/>
    <x v="0"/>
    <x v="0"/>
  </r>
  <r>
    <x v="1"/>
    <x v="0"/>
    <x v="0"/>
    <s v="Marilyn Martin"/>
    <d v="2016-03-03T00:00:00"/>
    <x v="3"/>
    <n v="7"/>
    <n v="15"/>
    <n v="17.829999999999998"/>
    <n v="124.80999999999999"/>
    <n v="19.809999999999988"/>
    <x v="7"/>
    <s v="2016"/>
    <n v="23"/>
    <x v="1"/>
    <x v="0"/>
  </r>
  <r>
    <x v="3"/>
    <x v="4"/>
    <x v="1"/>
    <s v="Sharon Rice"/>
    <d v="2016-03-03T00:00:00"/>
    <x v="3"/>
    <n v="4"/>
    <n v="15"/>
    <n v="17.829999999999998"/>
    <n v="71.319999999999993"/>
    <n v="11.319999999999993"/>
    <x v="7"/>
    <s v="2016"/>
    <n v="26"/>
    <x v="0"/>
    <x v="0"/>
  </r>
  <r>
    <x v="3"/>
    <x v="3"/>
    <x v="1"/>
    <s v="Sharon Montgomery"/>
    <d v="2016-03-03T00:00:00"/>
    <x v="3"/>
    <n v="10"/>
    <n v="15"/>
    <n v="17.829999999999998"/>
    <n v="178.29999999999998"/>
    <n v="28.299999999999983"/>
    <x v="7"/>
    <s v="2016"/>
    <n v="37"/>
    <x v="1"/>
    <x v="0"/>
  </r>
  <r>
    <x v="4"/>
    <x v="5"/>
    <x v="1"/>
    <s v="Jimmy Warren"/>
    <d v="2016-03-03T00:00:00"/>
    <x v="1"/>
    <n v="4"/>
    <n v="15"/>
    <n v="16.32"/>
    <n v="65.28"/>
    <n v="5.2800000000000011"/>
    <x v="7"/>
    <s v="2016"/>
    <n v="17"/>
    <x v="1"/>
    <x v="0"/>
  </r>
  <r>
    <x v="0"/>
    <x v="0"/>
    <x v="0"/>
    <s v="Phyllis Ward"/>
    <d v="2016-03-03T00:00:00"/>
    <x v="2"/>
    <n v="5"/>
    <n v="10"/>
    <n v="12.42"/>
    <n v="62.1"/>
    <n v="12.100000000000001"/>
    <x v="7"/>
    <s v="2016"/>
    <n v="32"/>
    <x v="1"/>
    <x v="0"/>
  </r>
  <r>
    <x v="0"/>
    <x v="1"/>
    <x v="0"/>
    <s v="Todd Miller"/>
    <d v="2016-03-03T00:00:00"/>
    <x v="3"/>
    <n v="9"/>
    <n v="15"/>
    <n v="17.829999999999998"/>
    <n v="160.46999999999997"/>
    <n v="25.46999999999997"/>
    <x v="7"/>
    <s v="2016"/>
    <n v="33"/>
    <x v="1"/>
    <x v="0"/>
  </r>
  <r>
    <x v="4"/>
    <x v="4"/>
    <x v="1"/>
    <s v="Martha Harper"/>
    <d v="2016-03-03T00:00:00"/>
    <x v="0"/>
    <n v="5"/>
    <n v="45"/>
    <n v="53.35"/>
    <n v="266.75"/>
    <n v="41.75"/>
    <x v="7"/>
    <s v="2016"/>
    <n v="18"/>
    <x v="1"/>
    <x v="0"/>
  </r>
  <r>
    <x v="0"/>
    <x v="1"/>
    <x v="0"/>
    <s v="Phyllis Gonzales"/>
    <d v="2016-03-03T00:00:00"/>
    <x v="1"/>
    <n v="2"/>
    <n v="15"/>
    <n v="16.32"/>
    <n v="32.64"/>
    <n v="2.6400000000000006"/>
    <x v="7"/>
    <s v="2016"/>
    <n v="43"/>
    <x v="1"/>
    <x v="0"/>
  </r>
  <r>
    <x v="0"/>
    <x v="2"/>
    <x v="0"/>
    <s v="Alice Davis"/>
    <d v="2016-03-03T00:00:00"/>
    <x v="2"/>
    <n v="4"/>
    <n v="10"/>
    <n v="12.42"/>
    <n v="49.68"/>
    <n v="9.68"/>
    <x v="7"/>
    <s v="2016"/>
    <n v="19"/>
    <x v="1"/>
    <x v="0"/>
  </r>
  <r>
    <x v="4"/>
    <x v="3"/>
    <x v="1"/>
    <s v="Russell Cooper"/>
    <d v="2016-03-03T00:00:00"/>
    <x v="3"/>
    <n v="2"/>
    <n v="15"/>
    <n v="17.829999999999998"/>
    <n v="35.659999999999997"/>
    <n v="5.6599999999999966"/>
    <x v="7"/>
    <s v="2016"/>
    <n v="22"/>
    <x v="0"/>
    <x v="0"/>
  </r>
  <r>
    <x v="0"/>
    <x v="6"/>
    <x v="0"/>
    <s v="Nicholas Ward"/>
    <d v="2016-03-03T00:00:00"/>
    <x v="3"/>
    <n v="7"/>
    <n v="15"/>
    <n v="17.829999999999998"/>
    <n v="124.80999999999999"/>
    <n v="19.809999999999988"/>
    <x v="7"/>
    <s v="2016"/>
    <n v="22"/>
    <x v="1"/>
    <x v="0"/>
  </r>
  <r>
    <x v="4"/>
    <x v="3"/>
    <x v="1"/>
    <s v="Christine Wallace"/>
    <d v="2016-03-04T00:00:00"/>
    <x v="2"/>
    <n v="6"/>
    <n v="10"/>
    <n v="12.42"/>
    <n v="74.52"/>
    <n v="14.519999999999996"/>
    <x v="7"/>
    <s v="2016"/>
    <n v="30"/>
    <x v="0"/>
    <x v="0"/>
  </r>
  <r>
    <x v="3"/>
    <x v="4"/>
    <x v="1"/>
    <s v="Kathy Lee"/>
    <d v="2016-03-04T00:00:00"/>
    <x v="2"/>
    <n v="2"/>
    <n v="10"/>
    <n v="12.42"/>
    <n v="24.84"/>
    <n v="4.84"/>
    <x v="7"/>
    <s v="2016"/>
    <n v="41"/>
    <x v="0"/>
    <x v="0"/>
  </r>
  <r>
    <x v="4"/>
    <x v="4"/>
    <x v="1"/>
    <s v="Joyce Garcia"/>
    <d v="2016-03-04T00:00:00"/>
    <x v="1"/>
    <n v="6"/>
    <n v="15"/>
    <n v="16.32"/>
    <n v="97.92"/>
    <n v="7.9200000000000017"/>
    <x v="7"/>
    <s v="2016"/>
    <n v="19"/>
    <x v="1"/>
    <x v="0"/>
  </r>
  <r>
    <x v="0"/>
    <x v="0"/>
    <x v="0"/>
    <s v="Betty Stewart"/>
    <d v="2016-03-04T00:00:00"/>
    <x v="1"/>
    <n v="9"/>
    <n v="15"/>
    <n v="16.32"/>
    <n v="146.88"/>
    <n v="11.879999999999995"/>
    <x v="7"/>
    <s v="2016"/>
    <n v="37"/>
    <x v="0"/>
    <x v="0"/>
  </r>
  <r>
    <x v="2"/>
    <x v="0"/>
    <x v="0"/>
    <s v="Kimberly Morris"/>
    <d v="2016-03-04T00:00:00"/>
    <x v="2"/>
    <n v="8"/>
    <n v="10"/>
    <n v="12.42"/>
    <n v="99.36"/>
    <n v="19.36"/>
    <x v="7"/>
    <s v="2016"/>
    <n v="28"/>
    <x v="0"/>
    <x v="0"/>
  </r>
  <r>
    <x v="0"/>
    <x v="2"/>
    <x v="0"/>
    <s v="Bruce Cruz"/>
    <d v="2016-03-04T00:00:00"/>
    <x v="2"/>
    <n v="7"/>
    <n v="10"/>
    <n v="12.42"/>
    <n v="86.94"/>
    <n v="16.939999999999998"/>
    <x v="7"/>
    <s v="2016"/>
    <n v="34"/>
    <x v="0"/>
    <x v="0"/>
  </r>
  <r>
    <x v="0"/>
    <x v="2"/>
    <x v="0"/>
    <s v="Eric Robertson"/>
    <d v="2016-03-04T00:00:00"/>
    <x v="2"/>
    <n v="3"/>
    <n v="10"/>
    <n v="12.42"/>
    <n v="37.26"/>
    <n v="7.259999999999998"/>
    <x v="7"/>
    <s v="2016"/>
    <n v="29"/>
    <x v="1"/>
    <x v="0"/>
  </r>
  <r>
    <x v="2"/>
    <x v="1"/>
    <x v="0"/>
    <s v="Johnny Fowler"/>
    <d v="2016-03-04T00:00:00"/>
    <x v="2"/>
    <n v="10"/>
    <n v="10"/>
    <n v="12.42"/>
    <n v="124.2"/>
    <n v="24.200000000000003"/>
    <x v="7"/>
    <s v="2016"/>
    <n v="27"/>
    <x v="0"/>
    <x v="0"/>
  </r>
  <r>
    <x v="2"/>
    <x v="1"/>
    <x v="0"/>
    <s v="Edward Wells"/>
    <d v="2016-03-04T00:00:00"/>
    <x v="1"/>
    <n v="8"/>
    <n v="15"/>
    <n v="16.32"/>
    <n v="130.56"/>
    <n v="10.560000000000002"/>
    <x v="7"/>
    <s v="2016"/>
    <n v="25"/>
    <x v="0"/>
    <x v="0"/>
  </r>
  <r>
    <x v="0"/>
    <x v="2"/>
    <x v="0"/>
    <s v="Jerry Butler"/>
    <d v="2016-03-04T00:00:00"/>
    <x v="2"/>
    <n v="8"/>
    <n v="10"/>
    <n v="12.42"/>
    <n v="99.36"/>
    <n v="19.36"/>
    <x v="7"/>
    <s v="2016"/>
    <n v="32"/>
    <x v="1"/>
    <x v="0"/>
  </r>
  <r>
    <x v="0"/>
    <x v="1"/>
    <x v="0"/>
    <s v="Todd Miller"/>
    <d v="2016-03-04T00:00:00"/>
    <x v="2"/>
    <n v="8"/>
    <n v="10"/>
    <n v="12.42"/>
    <n v="99.36"/>
    <n v="19.36"/>
    <x v="7"/>
    <s v="2016"/>
    <n v="28"/>
    <x v="0"/>
    <x v="0"/>
  </r>
  <r>
    <x v="3"/>
    <x v="4"/>
    <x v="1"/>
    <s v="Linda Wagner"/>
    <d v="2016-03-04T00:00:00"/>
    <x v="1"/>
    <n v="4"/>
    <n v="15"/>
    <n v="16.32"/>
    <n v="65.28"/>
    <n v="5.2800000000000011"/>
    <x v="7"/>
    <s v="2016"/>
    <n v="21"/>
    <x v="1"/>
    <x v="0"/>
  </r>
  <r>
    <x v="1"/>
    <x v="2"/>
    <x v="0"/>
    <s v="Phillip Johnston"/>
    <d v="2016-03-04T00:00:00"/>
    <x v="0"/>
    <n v="1"/>
    <n v="45"/>
    <n v="53.35"/>
    <n v="53.35"/>
    <n v="8.3500000000000014"/>
    <x v="7"/>
    <s v="2016"/>
    <n v="29"/>
    <x v="0"/>
    <x v="0"/>
  </r>
  <r>
    <x v="0"/>
    <x v="2"/>
    <x v="0"/>
    <s v="Carl Howard"/>
    <d v="2016-03-04T00:00:00"/>
    <x v="3"/>
    <n v="9"/>
    <n v="15"/>
    <n v="17.829999999999998"/>
    <n v="160.46999999999997"/>
    <n v="25.46999999999997"/>
    <x v="7"/>
    <s v="2016"/>
    <n v="39"/>
    <x v="1"/>
    <x v="0"/>
  </r>
  <r>
    <x v="0"/>
    <x v="6"/>
    <x v="0"/>
    <s v="Annie Collins"/>
    <d v="2016-03-04T00:00:00"/>
    <x v="2"/>
    <n v="5"/>
    <n v="10"/>
    <n v="12.42"/>
    <n v="62.1"/>
    <n v="12.100000000000001"/>
    <x v="7"/>
    <s v="2016"/>
    <n v="35"/>
    <x v="0"/>
    <x v="0"/>
  </r>
  <r>
    <x v="0"/>
    <x v="0"/>
    <x v="0"/>
    <s v="Robert Hayes"/>
    <d v="2016-03-04T00:00:00"/>
    <x v="2"/>
    <n v="6"/>
    <n v="10"/>
    <n v="12.42"/>
    <n v="74.52"/>
    <n v="14.519999999999996"/>
    <x v="7"/>
    <s v="2016"/>
    <n v="26"/>
    <x v="0"/>
    <x v="0"/>
  </r>
  <r>
    <x v="2"/>
    <x v="1"/>
    <x v="0"/>
    <s v="Peter Brown"/>
    <d v="2016-03-05T00:00:00"/>
    <x v="0"/>
    <n v="3"/>
    <n v="45"/>
    <n v="53.35"/>
    <n v="160.05000000000001"/>
    <n v="25.050000000000011"/>
    <x v="7"/>
    <s v="2016"/>
    <n v="32"/>
    <x v="0"/>
    <x v="0"/>
  </r>
  <r>
    <x v="0"/>
    <x v="0"/>
    <x v="0"/>
    <s v="Cynthia Ray"/>
    <d v="2016-03-05T00:00:00"/>
    <x v="3"/>
    <n v="1"/>
    <n v="15"/>
    <n v="17.829999999999998"/>
    <n v="17.829999999999998"/>
    <n v="2.8299999999999983"/>
    <x v="7"/>
    <s v="2016"/>
    <n v="37"/>
    <x v="1"/>
    <x v="0"/>
  </r>
  <r>
    <x v="0"/>
    <x v="0"/>
    <x v="0"/>
    <s v="Nicholas Howell"/>
    <d v="2016-03-05T00:00:00"/>
    <x v="0"/>
    <n v="7"/>
    <n v="45"/>
    <n v="53.35"/>
    <n v="373.45"/>
    <n v="58.449999999999989"/>
    <x v="7"/>
    <s v="2016"/>
    <n v="39"/>
    <x v="1"/>
    <x v="0"/>
  </r>
  <r>
    <x v="0"/>
    <x v="0"/>
    <x v="0"/>
    <s v="Frances Campbell"/>
    <d v="2016-03-05T00:00:00"/>
    <x v="2"/>
    <n v="8"/>
    <n v="10"/>
    <n v="12.42"/>
    <n v="99.36"/>
    <n v="19.36"/>
    <x v="7"/>
    <s v="2016"/>
    <n v="28"/>
    <x v="0"/>
    <x v="0"/>
  </r>
  <r>
    <x v="0"/>
    <x v="0"/>
    <x v="0"/>
    <s v="Louis Mason"/>
    <d v="2016-03-05T00:00:00"/>
    <x v="2"/>
    <n v="8"/>
    <n v="10"/>
    <n v="12.42"/>
    <n v="99.36"/>
    <n v="19.36"/>
    <x v="7"/>
    <s v="2016"/>
    <n v="31"/>
    <x v="0"/>
    <x v="0"/>
  </r>
  <r>
    <x v="4"/>
    <x v="3"/>
    <x v="1"/>
    <s v="Christine Wallace"/>
    <d v="2016-03-05T00:00:00"/>
    <x v="2"/>
    <n v="9"/>
    <n v="10"/>
    <n v="12.42"/>
    <n v="111.78"/>
    <n v="21.78"/>
    <x v="7"/>
    <s v="2016"/>
    <n v="24"/>
    <x v="0"/>
    <x v="0"/>
  </r>
  <r>
    <x v="0"/>
    <x v="2"/>
    <x v="0"/>
    <s v="Teresa Walker"/>
    <d v="2016-03-05T00:00:00"/>
    <x v="2"/>
    <n v="7"/>
    <n v="10"/>
    <n v="12.42"/>
    <n v="86.94"/>
    <n v="16.939999999999998"/>
    <x v="7"/>
    <s v="2016"/>
    <n v="31"/>
    <x v="0"/>
    <x v="0"/>
  </r>
  <r>
    <x v="0"/>
    <x v="2"/>
    <x v="0"/>
    <s v="Sean Carr"/>
    <d v="2016-03-05T00:00:00"/>
    <x v="3"/>
    <n v="5"/>
    <n v="15"/>
    <n v="17.829999999999998"/>
    <n v="89.149999999999991"/>
    <n v="14.149999999999991"/>
    <x v="7"/>
    <s v="2016"/>
    <n v="30"/>
    <x v="1"/>
    <x v="0"/>
  </r>
  <r>
    <x v="3"/>
    <x v="4"/>
    <x v="1"/>
    <s v="Edward Taylor"/>
    <d v="2016-03-06T00:00:00"/>
    <x v="3"/>
    <n v="9"/>
    <n v="15"/>
    <n v="17.829999999999998"/>
    <n v="160.46999999999997"/>
    <n v="25.46999999999997"/>
    <x v="7"/>
    <s v="2016"/>
    <n v="35"/>
    <x v="1"/>
    <x v="11"/>
  </r>
  <r>
    <x v="0"/>
    <x v="0"/>
    <x v="0"/>
    <s v="Lois Castillo"/>
    <d v="2016-03-06T00:00:00"/>
    <x v="2"/>
    <n v="8"/>
    <n v="10"/>
    <n v="12.42"/>
    <n v="99.36"/>
    <n v="19.36"/>
    <x v="7"/>
    <s v="2016"/>
    <n v="37"/>
    <x v="1"/>
    <x v="11"/>
  </r>
  <r>
    <x v="3"/>
    <x v="7"/>
    <x v="1"/>
    <s v="Laura Lewis"/>
    <d v="2016-03-06T00:00:00"/>
    <x v="2"/>
    <n v="8"/>
    <n v="10"/>
    <n v="12.42"/>
    <n v="99.36"/>
    <n v="19.36"/>
    <x v="7"/>
    <s v="2016"/>
    <n v="38"/>
    <x v="1"/>
    <x v="11"/>
  </r>
  <r>
    <x v="4"/>
    <x v="4"/>
    <x v="1"/>
    <s v="Lillian Howard"/>
    <d v="2016-03-06T00:00:00"/>
    <x v="2"/>
    <n v="7"/>
    <n v="10"/>
    <n v="12.42"/>
    <n v="86.94"/>
    <n v="16.939999999999998"/>
    <x v="7"/>
    <s v="2016"/>
    <n v="42"/>
    <x v="1"/>
    <x v="11"/>
  </r>
  <r>
    <x v="0"/>
    <x v="1"/>
    <x v="0"/>
    <s v="David Allen"/>
    <d v="2016-03-06T00:00:00"/>
    <x v="0"/>
    <n v="2"/>
    <n v="45"/>
    <n v="53.35"/>
    <n v="106.7"/>
    <n v="16.700000000000003"/>
    <x v="7"/>
    <s v="2016"/>
    <n v="38"/>
    <x v="0"/>
    <x v="11"/>
  </r>
  <r>
    <x v="3"/>
    <x v="3"/>
    <x v="1"/>
    <s v="Jessica Miller"/>
    <d v="2016-03-06T00:00:00"/>
    <x v="0"/>
    <n v="5"/>
    <n v="45"/>
    <n v="53.35"/>
    <n v="266.75"/>
    <n v="41.75"/>
    <x v="7"/>
    <s v="2016"/>
    <n v="20"/>
    <x v="1"/>
    <x v="11"/>
  </r>
  <r>
    <x v="4"/>
    <x v="4"/>
    <x v="1"/>
    <s v="Brian Bryant"/>
    <d v="2016-03-06T00:00:00"/>
    <x v="1"/>
    <n v="8"/>
    <n v="15"/>
    <n v="16.32"/>
    <n v="130.56"/>
    <n v="10.560000000000002"/>
    <x v="7"/>
    <s v="2016"/>
    <n v="19"/>
    <x v="1"/>
    <x v="11"/>
  </r>
  <r>
    <x v="2"/>
    <x v="0"/>
    <x v="0"/>
    <s v="Peter Gilbert"/>
    <d v="2016-03-06T00:00:00"/>
    <x v="0"/>
    <n v="10"/>
    <n v="45"/>
    <n v="53.35"/>
    <n v="533.5"/>
    <n v="83.5"/>
    <x v="7"/>
    <s v="2016"/>
    <n v="37"/>
    <x v="1"/>
    <x v="11"/>
  </r>
  <r>
    <x v="1"/>
    <x v="2"/>
    <x v="0"/>
    <s v="Jeremy Richards"/>
    <d v="2016-03-06T00:00:00"/>
    <x v="3"/>
    <n v="5"/>
    <n v="15"/>
    <n v="17.829999999999998"/>
    <n v="89.149999999999991"/>
    <n v="14.149999999999991"/>
    <x v="7"/>
    <s v="2016"/>
    <n v="36"/>
    <x v="1"/>
    <x v="11"/>
  </r>
  <r>
    <x v="0"/>
    <x v="0"/>
    <x v="0"/>
    <s v="Anna Wheeler"/>
    <d v="2016-03-06T00:00:00"/>
    <x v="2"/>
    <n v="10"/>
    <n v="10"/>
    <n v="12.42"/>
    <n v="124.2"/>
    <n v="24.200000000000003"/>
    <x v="7"/>
    <s v="2016"/>
    <n v="37"/>
    <x v="0"/>
    <x v="11"/>
  </r>
  <r>
    <x v="0"/>
    <x v="1"/>
    <x v="0"/>
    <s v="Anthony Ruiz"/>
    <d v="2016-03-06T00:00:00"/>
    <x v="3"/>
    <n v="4"/>
    <n v="15"/>
    <n v="17.829999999999998"/>
    <n v="71.319999999999993"/>
    <n v="11.319999999999993"/>
    <x v="7"/>
    <s v="2016"/>
    <n v="43"/>
    <x v="1"/>
    <x v="11"/>
  </r>
  <r>
    <x v="3"/>
    <x v="4"/>
    <x v="1"/>
    <s v="Thomas Lane"/>
    <d v="2016-03-06T00:00:00"/>
    <x v="2"/>
    <n v="6"/>
    <n v="10"/>
    <n v="12.42"/>
    <n v="74.52"/>
    <n v="14.519999999999996"/>
    <x v="7"/>
    <s v="2016"/>
    <n v="31"/>
    <x v="0"/>
    <x v="11"/>
  </r>
  <r>
    <x v="0"/>
    <x v="6"/>
    <x v="0"/>
    <s v="Raymond Clark"/>
    <d v="2016-03-06T00:00:00"/>
    <x v="3"/>
    <n v="6"/>
    <n v="15"/>
    <n v="17.829999999999998"/>
    <n v="106.97999999999999"/>
    <n v="16.97999999999999"/>
    <x v="7"/>
    <s v="2016"/>
    <n v="25"/>
    <x v="1"/>
    <x v="11"/>
  </r>
  <r>
    <x v="0"/>
    <x v="1"/>
    <x v="0"/>
    <s v="Adam Russell"/>
    <d v="2016-03-06T00:00:00"/>
    <x v="0"/>
    <n v="7"/>
    <n v="45"/>
    <n v="53.35"/>
    <n v="373.45"/>
    <n v="58.449999999999989"/>
    <x v="7"/>
    <s v="2016"/>
    <n v="37"/>
    <x v="0"/>
    <x v="11"/>
  </r>
  <r>
    <x v="3"/>
    <x v="7"/>
    <x v="1"/>
    <s v="Rachel Dunn"/>
    <d v="2016-03-06T00:00:00"/>
    <x v="2"/>
    <n v="10"/>
    <n v="10"/>
    <n v="12.42"/>
    <n v="124.2"/>
    <n v="24.200000000000003"/>
    <x v="7"/>
    <s v="2016"/>
    <n v="37"/>
    <x v="1"/>
    <x v="11"/>
  </r>
  <r>
    <x v="2"/>
    <x v="2"/>
    <x v="0"/>
    <s v="Harold Schmidt"/>
    <d v="2016-03-06T00:00:00"/>
    <x v="1"/>
    <n v="1"/>
    <n v="15"/>
    <n v="16.32"/>
    <n v="16.32"/>
    <n v="1.3200000000000003"/>
    <x v="7"/>
    <s v="2016"/>
    <n v="43"/>
    <x v="1"/>
    <x v="11"/>
  </r>
  <r>
    <x v="0"/>
    <x v="2"/>
    <x v="0"/>
    <s v="Roger Gomez"/>
    <d v="2016-03-06T00:00:00"/>
    <x v="0"/>
    <n v="2"/>
    <n v="45"/>
    <n v="53.35"/>
    <n v="106.7"/>
    <n v="16.700000000000003"/>
    <x v="7"/>
    <s v="2016"/>
    <n v="28"/>
    <x v="1"/>
    <x v="11"/>
  </r>
  <r>
    <x v="2"/>
    <x v="1"/>
    <x v="0"/>
    <s v="Rebecca Williams"/>
    <d v="2016-03-07T00:00:00"/>
    <x v="3"/>
    <n v="1"/>
    <n v="15"/>
    <n v="17.829999999999998"/>
    <n v="17.829999999999998"/>
    <n v="2.8299999999999983"/>
    <x v="7"/>
    <s v="2016"/>
    <n v="45"/>
    <x v="0"/>
    <x v="0"/>
  </r>
  <r>
    <x v="4"/>
    <x v="3"/>
    <x v="1"/>
    <s v="Joseph Dixon"/>
    <d v="2016-03-07T00:00:00"/>
    <x v="2"/>
    <n v="9"/>
    <n v="10"/>
    <n v="12.42"/>
    <n v="111.78"/>
    <n v="21.78"/>
    <x v="7"/>
    <s v="2016"/>
    <n v="43"/>
    <x v="0"/>
    <x v="0"/>
  </r>
  <r>
    <x v="3"/>
    <x v="3"/>
    <x v="1"/>
    <s v="Jean Stephens"/>
    <d v="2016-03-07T00:00:00"/>
    <x v="2"/>
    <n v="6"/>
    <n v="10"/>
    <n v="12.42"/>
    <n v="74.52"/>
    <n v="14.519999999999996"/>
    <x v="7"/>
    <s v="2016"/>
    <n v="30"/>
    <x v="0"/>
    <x v="0"/>
  </r>
  <r>
    <x v="0"/>
    <x v="0"/>
    <x v="0"/>
    <s v="Dorothy Patterson"/>
    <d v="2016-03-07T00:00:00"/>
    <x v="2"/>
    <n v="2"/>
    <n v="10"/>
    <n v="12.42"/>
    <n v="24.84"/>
    <n v="4.84"/>
    <x v="7"/>
    <s v="2016"/>
    <n v="28"/>
    <x v="1"/>
    <x v="0"/>
  </r>
  <r>
    <x v="0"/>
    <x v="2"/>
    <x v="0"/>
    <s v="Harold Schmidt"/>
    <d v="2016-03-07T00:00:00"/>
    <x v="0"/>
    <n v="1"/>
    <n v="45"/>
    <n v="53.35"/>
    <n v="53.35"/>
    <n v="8.3500000000000014"/>
    <x v="7"/>
    <s v="2016"/>
    <n v="29"/>
    <x v="0"/>
    <x v="0"/>
  </r>
  <r>
    <x v="3"/>
    <x v="7"/>
    <x v="1"/>
    <s v="Craig Lewis"/>
    <d v="2016-03-07T00:00:00"/>
    <x v="3"/>
    <n v="4"/>
    <n v="15"/>
    <n v="17.829999999999998"/>
    <n v="71.319999999999993"/>
    <n v="11.319999999999993"/>
    <x v="7"/>
    <s v="2016"/>
    <n v="27"/>
    <x v="1"/>
    <x v="0"/>
  </r>
  <r>
    <x v="2"/>
    <x v="0"/>
    <x v="0"/>
    <s v="Lawrence Ruiz"/>
    <d v="2016-03-07T00:00:00"/>
    <x v="2"/>
    <n v="10"/>
    <n v="10"/>
    <n v="12.42"/>
    <n v="124.2"/>
    <n v="24.200000000000003"/>
    <x v="7"/>
    <s v="2016"/>
    <n v="24"/>
    <x v="1"/>
    <x v="0"/>
  </r>
  <r>
    <x v="0"/>
    <x v="0"/>
    <x v="0"/>
    <s v="Jimmy Bailey"/>
    <d v="2016-03-07T00:00:00"/>
    <x v="0"/>
    <n v="10"/>
    <n v="45"/>
    <n v="53.35"/>
    <n v="533.5"/>
    <n v="83.5"/>
    <x v="7"/>
    <s v="2016"/>
    <n v="33"/>
    <x v="0"/>
    <x v="0"/>
  </r>
  <r>
    <x v="1"/>
    <x v="6"/>
    <x v="0"/>
    <s v="Ashley Olson"/>
    <d v="2016-03-07T00:00:00"/>
    <x v="2"/>
    <n v="10"/>
    <n v="10"/>
    <n v="12.42"/>
    <n v="124.2"/>
    <n v="24.200000000000003"/>
    <x v="7"/>
    <s v="2016"/>
    <n v="38"/>
    <x v="1"/>
    <x v="0"/>
  </r>
  <r>
    <x v="4"/>
    <x v="5"/>
    <x v="1"/>
    <s v="Robin Murphy"/>
    <d v="2016-03-07T00:00:00"/>
    <x v="1"/>
    <n v="8"/>
    <n v="15"/>
    <n v="16.32"/>
    <n v="130.56"/>
    <n v="10.560000000000002"/>
    <x v="7"/>
    <s v="2016"/>
    <n v="45"/>
    <x v="0"/>
    <x v="0"/>
  </r>
  <r>
    <x v="4"/>
    <x v="7"/>
    <x v="1"/>
    <s v="Doris Diaz"/>
    <d v="2016-03-07T00:00:00"/>
    <x v="0"/>
    <n v="7"/>
    <n v="45"/>
    <n v="53.35"/>
    <n v="373.45"/>
    <n v="58.449999999999989"/>
    <x v="7"/>
    <s v="2016"/>
    <n v="44"/>
    <x v="1"/>
    <x v="0"/>
  </r>
  <r>
    <x v="0"/>
    <x v="2"/>
    <x v="0"/>
    <s v="George Stone"/>
    <d v="2016-03-07T00:00:00"/>
    <x v="2"/>
    <n v="9"/>
    <n v="10"/>
    <n v="12.42"/>
    <n v="111.78"/>
    <n v="21.78"/>
    <x v="7"/>
    <s v="2016"/>
    <n v="38"/>
    <x v="0"/>
    <x v="0"/>
  </r>
  <r>
    <x v="0"/>
    <x v="1"/>
    <x v="0"/>
    <s v="Theresa Torres"/>
    <d v="2016-03-07T00:00:00"/>
    <x v="1"/>
    <n v="1"/>
    <n v="15"/>
    <n v="16.32"/>
    <n v="16.32"/>
    <n v="1.3200000000000003"/>
    <x v="7"/>
    <s v="2016"/>
    <n v="37"/>
    <x v="1"/>
    <x v="0"/>
  </r>
  <r>
    <x v="2"/>
    <x v="2"/>
    <x v="0"/>
    <s v="Justin Dixon"/>
    <d v="2016-03-07T00:00:00"/>
    <x v="2"/>
    <n v="10"/>
    <n v="10"/>
    <n v="12.42"/>
    <n v="124.2"/>
    <n v="24.200000000000003"/>
    <x v="7"/>
    <s v="2016"/>
    <n v="21"/>
    <x v="0"/>
    <x v="0"/>
  </r>
  <r>
    <x v="1"/>
    <x v="2"/>
    <x v="0"/>
    <s v="Brandon King"/>
    <d v="2016-03-08T00:00:00"/>
    <x v="0"/>
    <n v="6"/>
    <n v="45"/>
    <n v="53.35"/>
    <n v="320.10000000000002"/>
    <n v="50.100000000000023"/>
    <x v="7"/>
    <s v="2016"/>
    <n v="38"/>
    <x v="1"/>
    <x v="0"/>
  </r>
  <r>
    <x v="0"/>
    <x v="2"/>
    <x v="0"/>
    <s v="Bobby Mitchell"/>
    <d v="2016-03-08T00:00:00"/>
    <x v="2"/>
    <n v="8"/>
    <n v="10"/>
    <n v="12.42"/>
    <n v="99.36"/>
    <n v="19.36"/>
    <x v="7"/>
    <s v="2016"/>
    <n v="40"/>
    <x v="0"/>
    <x v="0"/>
  </r>
  <r>
    <x v="0"/>
    <x v="0"/>
    <x v="0"/>
    <s v="Evelyn Greene"/>
    <d v="2016-03-08T00:00:00"/>
    <x v="0"/>
    <n v="4"/>
    <n v="45"/>
    <n v="53.35"/>
    <n v="213.4"/>
    <n v="33.400000000000006"/>
    <x v="7"/>
    <s v="2016"/>
    <n v="29"/>
    <x v="0"/>
    <x v="0"/>
  </r>
  <r>
    <x v="0"/>
    <x v="0"/>
    <x v="0"/>
    <s v="Todd Holmes"/>
    <d v="2016-03-08T00:00:00"/>
    <x v="2"/>
    <n v="3"/>
    <n v="10"/>
    <n v="12.42"/>
    <n v="37.26"/>
    <n v="7.259999999999998"/>
    <x v="7"/>
    <s v="2016"/>
    <n v="28"/>
    <x v="1"/>
    <x v="0"/>
  </r>
  <r>
    <x v="0"/>
    <x v="0"/>
    <x v="0"/>
    <s v="Joe Ryan"/>
    <d v="2016-03-08T00:00:00"/>
    <x v="3"/>
    <n v="4"/>
    <n v="15"/>
    <n v="17.829999999999998"/>
    <n v="71.319999999999993"/>
    <n v="11.319999999999993"/>
    <x v="7"/>
    <s v="2016"/>
    <n v="40"/>
    <x v="1"/>
    <x v="0"/>
  </r>
  <r>
    <x v="0"/>
    <x v="2"/>
    <x v="0"/>
    <s v="Sean Carr"/>
    <d v="2016-03-08T00:00:00"/>
    <x v="0"/>
    <n v="9"/>
    <n v="45"/>
    <n v="53.35"/>
    <n v="480.15000000000003"/>
    <n v="75.150000000000034"/>
    <x v="7"/>
    <s v="2016"/>
    <n v="17"/>
    <x v="1"/>
    <x v="0"/>
  </r>
  <r>
    <x v="4"/>
    <x v="5"/>
    <x v="1"/>
    <s v="Judy Lopez"/>
    <d v="2016-03-08T00:00:00"/>
    <x v="0"/>
    <n v="8"/>
    <n v="45"/>
    <n v="53.35"/>
    <n v="426.8"/>
    <n v="66.800000000000011"/>
    <x v="7"/>
    <s v="2016"/>
    <n v="21"/>
    <x v="1"/>
    <x v="0"/>
  </r>
  <r>
    <x v="0"/>
    <x v="2"/>
    <x v="0"/>
    <s v="Carl Ford"/>
    <d v="2016-03-08T00:00:00"/>
    <x v="2"/>
    <n v="1"/>
    <n v="10"/>
    <n v="12.42"/>
    <n v="12.42"/>
    <n v="2.42"/>
    <x v="7"/>
    <s v="2016"/>
    <n v="41"/>
    <x v="1"/>
    <x v="0"/>
  </r>
  <r>
    <x v="3"/>
    <x v="7"/>
    <x v="1"/>
    <s v="Laura Lewis"/>
    <d v="2016-03-08T00:00:00"/>
    <x v="2"/>
    <n v="6"/>
    <n v="10"/>
    <n v="12.42"/>
    <n v="74.52"/>
    <n v="14.519999999999996"/>
    <x v="7"/>
    <s v="2016"/>
    <n v="42"/>
    <x v="1"/>
    <x v="0"/>
  </r>
  <r>
    <x v="1"/>
    <x v="2"/>
    <x v="0"/>
    <s v="Eugene Flores"/>
    <d v="2016-03-08T00:00:00"/>
    <x v="0"/>
    <n v="2"/>
    <n v="45"/>
    <n v="53.35"/>
    <n v="106.7"/>
    <n v="16.700000000000003"/>
    <x v="7"/>
    <s v="2016"/>
    <n v="29"/>
    <x v="1"/>
    <x v="0"/>
  </r>
  <r>
    <x v="4"/>
    <x v="3"/>
    <x v="1"/>
    <s v="Phillip Mills"/>
    <d v="2016-03-08T00:00:00"/>
    <x v="0"/>
    <n v="7"/>
    <n v="45"/>
    <n v="53.35"/>
    <n v="373.45"/>
    <n v="58.449999999999989"/>
    <x v="7"/>
    <s v="2016"/>
    <n v="30"/>
    <x v="1"/>
    <x v="0"/>
  </r>
  <r>
    <x v="3"/>
    <x v="5"/>
    <x v="1"/>
    <s v="Frank Garrett"/>
    <d v="2016-03-08T00:00:00"/>
    <x v="2"/>
    <n v="9"/>
    <n v="10"/>
    <n v="12.42"/>
    <n v="111.78"/>
    <n v="21.78"/>
    <x v="7"/>
    <s v="2016"/>
    <n v="37"/>
    <x v="1"/>
    <x v="0"/>
  </r>
  <r>
    <x v="3"/>
    <x v="5"/>
    <x v="1"/>
    <s v="Joan Robinson"/>
    <d v="2016-03-08T00:00:00"/>
    <x v="0"/>
    <n v="1"/>
    <n v="45"/>
    <n v="53.35"/>
    <n v="53.35"/>
    <n v="8.3500000000000014"/>
    <x v="7"/>
    <s v="2016"/>
    <n v="37"/>
    <x v="1"/>
    <x v="0"/>
  </r>
  <r>
    <x v="0"/>
    <x v="2"/>
    <x v="0"/>
    <s v="Phillip Johnston"/>
    <d v="2016-03-08T00:00:00"/>
    <x v="1"/>
    <n v="6"/>
    <n v="15"/>
    <n v="16.32"/>
    <n v="97.92"/>
    <n v="7.9200000000000017"/>
    <x v="7"/>
    <s v="2016"/>
    <n v="35"/>
    <x v="0"/>
    <x v="0"/>
  </r>
  <r>
    <x v="0"/>
    <x v="0"/>
    <x v="0"/>
    <s v="Katherine Mcdonald"/>
    <d v="2016-03-08T00:00:00"/>
    <x v="1"/>
    <n v="4"/>
    <n v="15"/>
    <n v="16.32"/>
    <n v="65.28"/>
    <n v="5.2800000000000011"/>
    <x v="7"/>
    <s v="2016"/>
    <n v="33"/>
    <x v="1"/>
    <x v="0"/>
  </r>
  <r>
    <x v="2"/>
    <x v="0"/>
    <x v="0"/>
    <s v="Ruby Matthews"/>
    <d v="2016-03-09T00:00:00"/>
    <x v="2"/>
    <n v="6"/>
    <n v="10"/>
    <n v="12.42"/>
    <n v="74.52"/>
    <n v="14.519999999999996"/>
    <x v="7"/>
    <s v="2016"/>
    <n v="35"/>
    <x v="1"/>
    <x v="0"/>
  </r>
  <r>
    <x v="3"/>
    <x v="5"/>
    <x v="1"/>
    <s v="Judy Lopez"/>
    <d v="2016-03-09T00:00:00"/>
    <x v="2"/>
    <n v="7"/>
    <n v="10"/>
    <n v="12.42"/>
    <n v="86.94"/>
    <n v="16.939999999999998"/>
    <x v="7"/>
    <s v="2016"/>
    <n v="27"/>
    <x v="0"/>
    <x v="0"/>
  </r>
  <r>
    <x v="0"/>
    <x v="2"/>
    <x v="0"/>
    <s v="Jeremy Richards"/>
    <d v="2016-03-09T00:00:00"/>
    <x v="3"/>
    <n v="3"/>
    <n v="15"/>
    <n v="17.829999999999998"/>
    <n v="53.489999999999995"/>
    <n v="8.4899999999999949"/>
    <x v="7"/>
    <s v="2016"/>
    <n v="25"/>
    <x v="0"/>
    <x v="0"/>
  </r>
  <r>
    <x v="1"/>
    <x v="0"/>
    <x v="0"/>
    <s v="Frank Ramos"/>
    <d v="2016-03-09T00:00:00"/>
    <x v="0"/>
    <n v="7"/>
    <n v="45"/>
    <n v="53.35"/>
    <n v="373.45"/>
    <n v="58.449999999999989"/>
    <x v="7"/>
    <s v="2016"/>
    <n v="38"/>
    <x v="1"/>
    <x v="0"/>
  </r>
  <r>
    <x v="3"/>
    <x v="7"/>
    <x v="1"/>
    <s v="Michelle Elliott"/>
    <d v="2016-03-09T00:00:00"/>
    <x v="1"/>
    <n v="1"/>
    <n v="15"/>
    <n v="16.32"/>
    <n v="16.32"/>
    <n v="1.3200000000000003"/>
    <x v="7"/>
    <s v="2016"/>
    <n v="40"/>
    <x v="0"/>
    <x v="0"/>
  </r>
  <r>
    <x v="4"/>
    <x v="4"/>
    <x v="1"/>
    <s v="Julie Gonzalez"/>
    <d v="2016-03-09T00:00:00"/>
    <x v="3"/>
    <n v="8"/>
    <n v="15"/>
    <n v="17.829999999999998"/>
    <n v="142.63999999999999"/>
    <n v="22.639999999999986"/>
    <x v="7"/>
    <s v="2016"/>
    <n v="28"/>
    <x v="1"/>
    <x v="0"/>
  </r>
  <r>
    <x v="3"/>
    <x v="5"/>
    <x v="1"/>
    <s v="Evelyn Elliott"/>
    <d v="2016-03-09T00:00:00"/>
    <x v="2"/>
    <n v="6"/>
    <n v="10"/>
    <n v="12.42"/>
    <n v="74.52"/>
    <n v="14.519999999999996"/>
    <x v="7"/>
    <s v="2016"/>
    <n v="20"/>
    <x v="1"/>
    <x v="0"/>
  </r>
  <r>
    <x v="2"/>
    <x v="1"/>
    <x v="0"/>
    <s v="Ronald Lopez"/>
    <d v="2016-03-09T00:00:00"/>
    <x v="0"/>
    <n v="1"/>
    <n v="45"/>
    <n v="53.35"/>
    <n v="53.35"/>
    <n v="8.3500000000000014"/>
    <x v="7"/>
    <s v="2016"/>
    <n v="22"/>
    <x v="0"/>
    <x v="0"/>
  </r>
  <r>
    <x v="4"/>
    <x v="7"/>
    <x v="1"/>
    <s v="Sandra Hughes"/>
    <d v="2016-03-09T00:00:00"/>
    <x v="2"/>
    <n v="4"/>
    <n v="10"/>
    <n v="12.42"/>
    <n v="49.68"/>
    <n v="9.68"/>
    <x v="7"/>
    <s v="2016"/>
    <n v="27"/>
    <x v="0"/>
    <x v="0"/>
  </r>
  <r>
    <x v="0"/>
    <x v="1"/>
    <x v="0"/>
    <s v="Rachel Larson"/>
    <d v="2016-03-09T00:00:00"/>
    <x v="2"/>
    <n v="5"/>
    <n v="10"/>
    <n v="12.42"/>
    <n v="62.1"/>
    <n v="12.100000000000001"/>
    <x v="7"/>
    <s v="2016"/>
    <n v="44"/>
    <x v="0"/>
    <x v="0"/>
  </r>
  <r>
    <x v="0"/>
    <x v="1"/>
    <x v="0"/>
    <s v="Russell Day"/>
    <d v="2016-03-09T00:00:00"/>
    <x v="2"/>
    <n v="6"/>
    <n v="10"/>
    <n v="12.42"/>
    <n v="74.52"/>
    <n v="14.519999999999996"/>
    <x v="7"/>
    <s v="2016"/>
    <n v="31"/>
    <x v="1"/>
    <x v="0"/>
  </r>
  <r>
    <x v="4"/>
    <x v="5"/>
    <x v="1"/>
    <s v="Jimmy Warren"/>
    <d v="2016-03-09T00:00:00"/>
    <x v="1"/>
    <n v="3"/>
    <n v="15"/>
    <n v="16.32"/>
    <n v="48.96"/>
    <n v="3.9600000000000009"/>
    <x v="7"/>
    <s v="2016"/>
    <n v="45"/>
    <x v="1"/>
    <x v="0"/>
  </r>
  <r>
    <x v="2"/>
    <x v="6"/>
    <x v="0"/>
    <s v="Henry Cox"/>
    <d v="2016-03-10T00:00:00"/>
    <x v="2"/>
    <n v="10"/>
    <n v="10"/>
    <n v="12.42"/>
    <n v="124.2"/>
    <n v="24.200000000000003"/>
    <x v="7"/>
    <s v="2016"/>
    <n v="23"/>
    <x v="0"/>
    <x v="0"/>
  </r>
  <r>
    <x v="1"/>
    <x v="6"/>
    <x v="0"/>
    <s v="Russell Romero"/>
    <d v="2016-03-10T00:00:00"/>
    <x v="2"/>
    <n v="9"/>
    <n v="10"/>
    <n v="12.42"/>
    <n v="111.78"/>
    <n v="21.78"/>
    <x v="7"/>
    <s v="2016"/>
    <n v="32"/>
    <x v="0"/>
    <x v="0"/>
  </r>
  <r>
    <x v="0"/>
    <x v="0"/>
    <x v="0"/>
    <s v="Edward Cooper"/>
    <d v="2016-03-10T00:00:00"/>
    <x v="3"/>
    <n v="5"/>
    <n v="15"/>
    <n v="17.829999999999998"/>
    <n v="89.149999999999991"/>
    <n v="14.149999999999991"/>
    <x v="7"/>
    <s v="2016"/>
    <n v="38"/>
    <x v="1"/>
    <x v="0"/>
  </r>
  <r>
    <x v="0"/>
    <x v="1"/>
    <x v="0"/>
    <s v="Kathy Rice"/>
    <d v="2016-03-10T00:00:00"/>
    <x v="3"/>
    <n v="4"/>
    <n v="15"/>
    <n v="17.829999999999998"/>
    <n v="71.319999999999993"/>
    <n v="11.319999999999993"/>
    <x v="7"/>
    <s v="2016"/>
    <n v="43"/>
    <x v="1"/>
    <x v="0"/>
  </r>
  <r>
    <x v="2"/>
    <x v="1"/>
    <x v="0"/>
    <s v="Jacqueline Wheeler"/>
    <d v="2016-03-10T00:00:00"/>
    <x v="2"/>
    <n v="9"/>
    <n v="10"/>
    <n v="12.42"/>
    <n v="111.78"/>
    <n v="21.78"/>
    <x v="7"/>
    <s v="2016"/>
    <n v="17"/>
    <x v="1"/>
    <x v="0"/>
  </r>
  <r>
    <x v="3"/>
    <x v="7"/>
    <x v="1"/>
    <s v="Kimberly Bennett"/>
    <d v="2016-03-10T00:00:00"/>
    <x v="2"/>
    <n v="10"/>
    <n v="10"/>
    <n v="12.42"/>
    <n v="124.2"/>
    <n v="24.200000000000003"/>
    <x v="7"/>
    <s v="2016"/>
    <n v="17"/>
    <x v="1"/>
    <x v="0"/>
  </r>
  <r>
    <x v="4"/>
    <x v="3"/>
    <x v="1"/>
    <s v="Arthur James"/>
    <d v="2016-03-10T00:00:00"/>
    <x v="0"/>
    <n v="8"/>
    <n v="45"/>
    <n v="53.35"/>
    <n v="426.8"/>
    <n v="66.800000000000011"/>
    <x v="7"/>
    <s v="2016"/>
    <n v="42"/>
    <x v="0"/>
    <x v="0"/>
  </r>
  <r>
    <x v="0"/>
    <x v="1"/>
    <x v="0"/>
    <s v="Eugene Hayes"/>
    <d v="2016-03-10T00:00:00"/>
    <x v="2"/>
    <n v="10"/>
    <n v="10"/>
    <n v="12.42"/>
    <n v="124.2"/>
    <n v="24.200000000000003"/>
    <x v="7"/>
    <s v="2016"/>
    <n v="34"/>
    <x v="1"/>
    <x v="0"/>
  </r>
  <r>
    <x v="0"/>
    <x v="2"/>
    <x v="0"/>
    <s v="Harold Rodriguez"/>
    <d v="2016-03-10T00:00:00"/>
    <x v="3"/>
    <n v="7"/>
    <n v="15"/>
    <n v="17.829999999999998"/>
    <n v="124.80999999999999"/>
    <n v="19.809999999999988"/>
    <x v="7"/>
    <s v="2016"/>
    <n v="25"/>
    <x v="1"/>
    <x v="0"/>
  </r>
  <r>
    <x v="0"/>
    <x v="0"/>
    <x v="0"/>
    <s v="Anthony Berry"/>
    <d v="2016-03-10T00:00:00"/>
    <x v="2"/>
    <n v="4"/>
    <n v="10"/>
    <n v="12.42"/>
    <n v="49.68"/>
    <n v="9.68"/>
    <x v="7"/>
    <s v="2016"/>
    <n v="25"/>
    <x v="1"/>
    <x v="0"/>
  </r>
  <r>
    <x v="1"/>
    <x v="2"/>
    <x v="0"/>
    <s v="Roger Andrews"/>
    <d v="2016-03-11T00:00:00"/>
    <x v="3"/>
    <n v="1"/>
    <n v="15"/>
    <n v="17.829999999999998"/>
    <n v="17.829999999999998"/>
    <n v="2.8299999999999983"/>
    <x v="7"/>
    <s v="2016"/>
    <n v="27"/>
    <x v="0"/>
    <x v="0"/>
  </r>
  <r>
    <x v="2"/>
    <x v="6"/>
    <x v="0"/>
    <s v="Russell Romero"/>
    <d v="2016-03-11T00:00:00"/>
    <x v="2"/>
    <n v="7"/>
    <n v="10"/>
    <n v="12.42"/>
    <n v="86.94"/>
    <n v="16.939999999999998"/>
    <x v="7"/>
    <s v="2016"/>
    <n v="36"/>
    <x v="0"/>
    <x v="0"/>
  </r>
  <r>
    <x v="3"/>
    <x v="4"/>
    <x v="1"/>
    <s v="Teresa Fisher"/>
    <d v="2016-03-11T00:00:00"/>
    <x v="0"/>
    <n v="8"/>
    <n v="45"/>
    <n v="53.35"/>
    <n v="426.8"/>
    <n v="66.800000000000011"/>
    <x v="7"/>
    <s v="2016"/>
    <n v="36"/>
    <x v="1"/>
    <x v="0"/>
  </r>
  <r>
    <x v="1"/>
    <x v="2"/>
    <x v="0"/>
    <s v="Aaron Morris"/>
    <d v="2016-03-11T00:00:00"/>
    <x v="2"/>
    <n v="4"/>
    <n v="10"/>
    <n v="12.42"/>
    <n v="49.68"/>
    <n v="9.68"/>
    <x v="7"/>
    <s v="2016"/>
    <n v="35"/>
    <x v="0"/>
    <x v="0"/>
  </r>
  <r>
    <x v="0"/>
    <x v="0"/>
    <x v="0"/>
    <s v="Cheryl Riley"/>
    <d v="2016-03-11T00:00:00"/>
    <x v="0"/>
    <n v="4"/>
    <n v="45"/>
    <n v="53.35"/>
    <n v="213.4"/>
    <n v="33.400000000000006"/>
    <x v="7"/>
    <s v="2016"/>
    <n v="25"/>
    <x v="0"/>
    <x v="0"/>
  </r>
  <r>
    <x v="0"/>
    <x v="1"/>
    <x v="0"/>
    <s v="Adam Russell"/>
    <d v="2016-03-11T00:00:00"/>
    <x v="2"/>
    <n v="6"/>
    <n v="10"/>
    <n v="12.42"/>
    <n v="74.52"/>
    <n v="14.519999999999996"/>
    <x v="7"/>
    <s v="2016"/>
    <n v="18"/>
    <x v="1"/>
    <x v="0"/>
  </r>
  <r>
    <x v="0"/>
    <x v="6"/>
    <x v="0"/>
    <s v="Jane Watkins"/>
    <d v="2016-03-11T00:00:00"/>
    <x v="1"/>
    <n v="7"/>
    <n v="15"/>
    <n v="16.32"/>
    <n v="114.24000000000001"/>
    <n v="9.2400000000000091"/>
    <x v="7"/>
    <s v="2016"/>
    <n v="34"/>
    <x v="0"/>
    <x v="0"/>
  </r>
  <r>
    <x v="2"/>
    <x v="0"/>
    <x v="0"/>
    <s v="Joseph Boyd"/>
    <d v="2016-03-11T00:00:00"/>
    <x v="0"/>
    <n v="6"/>
    <n v="45"/>
    <n v="53.35"/>
    <n v="320.10000000000002"/>
    <n v="50.100000000000023"/>
    <x v="7"/>
    <s v="2016"/>
    <n v="28"/>
    <x v="0"/>
    <x v="0"/>
  </r>
  <r>
    <x v="0"/>
    <x v="0"/>
    <x v="0"/>
    <s v="Sandra Hicks"/>
    <d v="2016-03-11T00:00:00"/>
    <x v="1"/>
    <n v="10"/>
    <n v="15"/>
    <n v="16.32"/>
    <n v="163.19999999999999"/>
    <n v="13.199999999999989"/>
    <x v="7"/>
    <s v="2016"/>
    <n v="23"/>
    <x v="1"/>
    <x v="0"/>
  </r>
  <r>
    <x v="4"/>
    <x v="4"/>
    <x v="1"/>
    <s v="Kenneth West"/>
    <d v="2016-03-11T00:00:00"/>
    <x v="3"/>
    <n v="9"/>
    <n v="15"/>
    <n v="17.829999999999998"/>
    <n v="160.46999999999997"/>
    <n v="25.46999999999997"/>
    <x v="7"/>
    <s v="2016"/>
    <n v="36"/>
    <x v="1"/>
    <x v="0"/>
  </r>
  <r>
    <x v="0"/>
    <x v="2"/>
    <x v="0"/>
    <s v="Cheryl Myers"/>
    <d v="2016-03-11T00:00:00"/>
    <x v="0"/>
    <n v="9"/>
    <n v="45"/>
    <n v="53.35"/>
    <n v="480.15000000000003"/>
    <n v="75.150000000000034"/>
    <x v="7"/>
    <s v="2016"/>
    <n v="33"/>
    <x v="1"/>
    <x v="0"/>
  </r>
  <r>
    <x v="3"/>
    <x v="4"/>
    <x v="1"/>
    <s v="Jean Griffin"/>
    <d v="2016-03-12T00:00:00"/>
    <x v="3"/>
    <n v="4"/>
    <n v="15"/>
    <n v="17.829999999999998"/>
    <n v="71.319999999999993"/>
    <n v="11.319999999999993"/>
    <x v="7"/>
    <s v="2016"/>
    <n v="17"/>
    <x v="1"/>
    <x v="0"/>
  </r>
  <r>
    <x v="0"/>
    <x v="0"/>
    <x v="0"/>
    <s v="Emily Patterson"/>
    <d v="2016-03-12T00:00:00"/>
    <x v="2"/>
    <n v="5"/>
    <n v="10"/>
    <n v="12.42"/>
    <n v="62.1"/>
    <n v="12.100000000000001"/>
    <x v="7"/>
    <s v="2016"/>
    <n v="40"/>
    <x v="1"/>
    <x v="0"/>
  </r>
  <r>
    <x v="0"/>
    <x v="0"/>
    <x v="0"/>
    <s v="Peter Gilbert"/>
    <d v="2016-03-12T00:00:00"/>
    <x v="0"/>
    <n v="9"/>
    <n v="45"/>
    <n v="53.35"/>
    <n v="480.15000000000003"/>
    <n v="75.150000000000034"/>
    <x v="7"/>
    <s v="2016"/>
    <n v="39"/>
    <x v="0"/>
    <x v="0"/>
  </r>
  <r>
    <x v="2"/>
    <x v="2"/>
    <x v="0"/>
    <s v="Paul Perkins"/>
    <d v="2016-03-12T00:00:00"/>
    <x v="3"/>
    <n v="3"/>
    <n v="15"/>
    <n v="17.829999999999998"/>
    <n v="53.489999999999995"/>
    <n v="8.4899999999999949"/>
    <x v="7"/>
    <s v="2016"/>
    <n v="37"/>
    <x v="1"/>
    <x v="0"/>
  </r>
  <r>
    <x v="0"/>
    <x v="0"/>
    <x v="0"/>
    <s v="Raymond Collins"/>
    <d v="2016-03-12T00:00:00"/>
    <x v="2"/>
    <n v="7"/>
    <n v="10"/>
    <n v="12.42"/>
    <n v="86.94"/>
    <n v="16.939999999999998"/>
    <x v="7"/>
    <s v="2016"/>
    <n v="33"/>
    <x v="0"/>
    <x v="0"/>
  </r>
  <r>
    <x v="0"/>
    <x v="0"/>
    <x v="0"/>
    <s v="Nancy Scott"/>
    <d v="2016-03-12T00:00:00"/>
    <x v="2"/>
    <n v="2"/>
    <n v="10"/>
    <n v="12.42"/>
    <n v="24.84"/>
    <n v="4.84"/>
    <x v="7"/>
    <s v="2016"/>
    <n v="36"/>
    <x v="1"/>
    <x v="0"/>
  </r>
  <r>
    <x v="4"/>
    <x v="3"/>
    <x v="1"/>
    <s v="Henry Sanders"/>
    <d v="2016-03-12T00:00:00"/>
    <x v="2"/>
    <n v="7"/>
    <n v="10"/>
    <n v="12.42"/>
    <n v="86.94"/>
    <n v="16.939999999999998"/>
    <x v="7"/>
    <s v="2016"/>
    <n v="17"/>
    <x v="1"/>
    <x v="0"/>
  </r>
  <r>
    <x v="0"/>
    <x v="0"/>
    <x v="0"/>
    <s v="Albert Miller"/>
    <d v="2016-03-12T00:00:00"/>
    <x v="2"/>
    <n v="7"/>
    <n v="10"/>
    <n v="12.42"/>
    <n v="86.94"/>
    <n v="16.939999999999998"/>
    <x v="7"/>
    <s v="2016"/>
    <n v="38"/>
    <x v="0"/>
    <x v="0"/>
  </r>
  <r>
    <x v="1"/>
    <x v="2"/>
    <x v="0"/>
    <s v="Cheryl Williamson"/>
    <d v="2016-03-12T00:00:00"/>
    <x v="2"/>
    <n v="9"/>
    <n v="10"/>
    <n v="12.42"/>
    <n v="111.78"/>
    <n v="21.78"/>
    <x v="7"/>
    <s v="2016"/>
    <n v="43"/>
    <x v="1"/>
    <x v="0"/>
  </r>
  <r>
    <x v="0"/>
    <x v="0"/>
    <x v="0"/>
    <s v="Lori Collins"/>
    <d v="2016-03-12T00:00:00"/>
    <x v="3"/>
    <n v="5"/>
    <n v="15"/>
    <n v="17.829999999999998"/>
    <n v="89.149999999999991"/>
    <n v="14.149999999999991"/>
    <x v="7"/>
    <s v="2016"/>
    <n v="35"/>
    <x v="0"/>
    <x v="0"/>
  </r>
  <r>
    <x v="4"/>
    <x v="3"/>
    <x v="1"/>
    <s v="Jerry Collins"/>
    <d v="2016-03-12T00:00:00"/>
    <x v="1"/>
    <n v="9"/>
    <n v="15"/>
    <n v="16.32"/>
    <n v="146.88"/>
    <n v="11.879999999999995"/>
    <x v="7"/>
    <s v="2016"/>
    <n v="31"/>
    <x v="0"/>
    <x v="0"/>
  </r>
  <r>
    <x v="3"/>
    <x v="4"/>
    <x v="1"/>
    <s v="Kathy Lee"/>
    <d v="2016-03-12T00:00:00"/>
    <x v="2"/>
    <n v="4"/>
    <n v="10"/>
    <n v="12.42"/>
    <n v="49.68"/>
    <n v="9.68"/>
    <x v="7"/>
    <s v="2016"/>
    <n v="29"/>
    <x v="0"/>
    <x v="0"/>
  </r>
  <r>
    <x v="0"/>
    <x v="2"/>
    <x v="0"/>
    <s v="Matthew Smith"/>
    <d v="2016-03-12T00:00:00"/>
    <x v="3"/>
    <n v="8"/>
    <n v="15"/>
    <n v="17.829999999999998"/>
    <n v="142.63999999999999"/>
    <n v="22.639999999999986"/>
    <x v="7"/>
    <s v="2016"/>
    <n v="30"/>
    <x v="1"/>
    <x v="0"/>
  </r>
  <r>
    <x v="0"/>
    <x v="2"/>
    <x v="0"/>
    <s v="Roger Andrews"/>
    <d v="2016-03-12T00:00:00"/>
    <x v="2"/>
    <n v="6"/>
    <n v="10"/>
    <n v="12.42"/>
    <n v="74.52"/>
    <n v="14.519999999999996"/>
    <x v="7"/>
    <s v="2016"/>
    <n v="31"/>
    <x v="0"/>
    <x v="0"/>
  </r>
  <r>
    <x v="2"/>
    <x v="6"/>
    <x v="0"/>
    <s v="Sandra Meyer"/>
    <d v="2016-03-12T00:00:00"/>
    <x v="1"/>
    <n v="10"/>
    <n v="15"/>
    <n v="16.32"/>
    <n v="163.19999999999999"/>
    <n v="13.199999999999989"/>
    <x v="7"/>
    <s v="2016"/>
    <n v="21"/>
    <x v="0"/>
    <x v="0"/>
  </r>
  <r>
    <x v="0"/>
    <x v="1"/>
    <x v="0"/>
    <s v="Adam Russell"/>
    <d v="2016-03-12T00:00:00"/>
    <x v="3"/>
    <n v="9"/>
    <n v="15"/>
    <n v="17.829999999999998"/>
    <n v="160.46999999999997"/>
    <n v="25.46999999999997"/>
    <x v="7"/>
    <s v="2016"/>
    <n v="45"/>
    <x v="0"/>
    <x v="0"/>
  </r>
  <r>
    <x v="3"/>
    <x v="3"/>
    <x v="1"/>
    <s v="Pamela Alexander"/>
    <d v="2016-03-12T00:00:00"/>
    <x v="2"/>
    <n v="2"/>
    <n v="10"/>
    <n v="12.42"/>
    <n v="24.84"/>
    <n v="4.84"/>
    <x v="7"/>
    <s v="2016"/>
    <n v="23"/>
    <x v="1"/>
    <x v="0"/>
  </r>
  <r>
    <x v="2"/>
    <x v="0"/>
    <x v="0"/>
    <s v="Randy Burton"/>
    <d v="2016-03-13T00:00:00"/>
    <x v="1"/>
    <n v="4"/>
    <n v="15"/>
    <n v="16.32"/>
    <n v="65.28"/>
    <n v="5.2800000000000011"/>
    <x v="7"/>
    <s v="2016"/>
    <n v="19"/>
    <x v="0"/>
    <x v="0"/>
  </r>
  <r>
    <x v="1"/>
    <x v="6"/>
    <x v="0"/>
    <s v="Russell Romero"/>
    <d v="2016-03-13T00:00:00"/>
    <x v="2"/>
    <n v="1"/>
    <n v="10"/>
    <n v="12.42"/>
    <n v="12.42"/>
    <n v="2.42"/>
    <x v="7"/>
    <s v="2016"/>
    <n v="23"/>
    <x v="1"/>
    <x v="0"/>
  </r>
  <r>
    <x v="0"/>
    <x v="0"/>
    <x v="0"/>
    <s v="Phyllis Ward"/>
    <d v="2016-03-13T00:00:00"/>
    <x v="0"/>
    <n v="10"/>
    <n v="45"/>
    <n v="53.35"/>
    <n v="533.5"/>
    <n v="83.5"/>
    <x v="7"/>
    <s v="2016"/>
    <n v="22"/>
    <x v="0"/>
    <x v="0"/>
  </r>
  <r>
    <x v="4"/>
    <x v="4"/>
    <x v="1"/>
    <s v="Anna Garcia"/>
    <d v="2016-03-13T00:00:00"/>
    <x v="1"/>
    <n v="6"/>
    <n v="15"/>
    <n v="16.32"/>
    <n v="97.92"/>
    <n v="7.9200000000000017"/>
    <x v="7"/>
    <s v="2016"/>
    <n v="19"/>
    <x v="0"/>
    <x v="0"/>
  </r>
  <r>
    <x v="3"/>
    <x v="4"/>
    <x v="1"/>
    <s v="Anna Garcia"/>
    <d v="2016-03-13T00:00:00"/>
    <x v="2"/>
    <n v="9"/>
    <n v="10"/>
    <n v="12.42"/>
    <n v="111.78"/>
    <n v="21.78"/>
    <x v="7"/>
    <s v="2016"/>
    <n v="32"/>
    <x v="0"/>
    <x v="0"/>
  </r>
  <r>
    <x v="0"/>
    <x v="6"/>
    <x v="0"/>
    <s v="Jane Watkins"/>
    <d v="2016-03-13T00:00:00"/>
    <x v="2"/>
    <n v="8"/>
    <n v="10"/>
    <n v="12.42"/>
    <n v="99.36"/>
    <n v="19.36"/>
    <x v="7"/>
    <s v="2016"/>
    <n v="27"/>
    <x v="0"/>
    <x v="0"/>
  </r>
  <r>
    <x v="4"/>
    <x v="3"/>
    <x v="1"/>
    <s v="Gloria Morris"/>
    <d v="2016-03-13T00:00:00"/>
    <x v="1"/>
    <n v="1"/>
    <n v="15"/>
    <n v="16.32"/>
    <n v="16.32"/>
    <n v="1.3200000000000003"/>
    <x v="7"/>
    <s v="2016"/>
    <n v="19"/>
    <x v="1"/>
    <x v="0"/>
  </r>
  <r>
    <x v="1"/>
    <x v="0"/>
    <x v="0"/>
    <s v="Kenneth Fernandez"/>
    <d v="2016-03-13T00:00:00"/>
    <x v="1"/>
    <n v="5"/>
    <n v="15"/>
    <n v="16.32"/>
    <n v="81.599999999999994"/>
    <n v="6.5999999999999943"/>
    <x v="7"/>
    <s v="2016"/>
    <n v="40"/>
    <x v="1"/>
    <x v="0"/>
  </r>
  <r>
    <x v="0"/>
    <x v="1"/>
    <x v="0"/>
    <s v="Ronald Lopez"/>
    <d v="2016-03-13T00:00:00"/>
    <x v="2"/>
    <n v="4"/>
    <n v="10"/>
    <n v="12.42"/>
    <n v="49.68"/>
    <n v="9.68"/>
    <x v="7"/>
    <s v="2016"/>
    <n v="44"/>
    <x v="0"/>
    <x v="0"/>
  </r>
  <r>
    <x v="0"/>
    <x v="2"/>
    <x v="0"/>
    <s v="Kevin Barnes"/>
    <d v="2016-03-13T00:00:00"/>
    <x v="3"/>
    <n v="2"/>
    <n v="15"/>
    <n v="17.829999999999998"/>
    <n v="35.659999999999997"/>
    <n v="5.6599999999999966"/>
    <x v="7"/>
    <s v="2016"/>
    <n v="25"/>
    <x v="0"/>
    <x v="0"/>
  </r>
  <r>
    <x v="0"/>
    <x v="1"/>
    <x v="0"/>
    <s v="Keith Berry"/>
    <d v="2016-03-13T00:00:00"/>
    <x v="0"/>
    <n v="10"/>
    <n v="45"/>
    <n v="53.35"/>
    <n v="533.5"/>
    <n v="83.5"/>
    <x v="7"/>
    <s v="2016"/>
    <n v="22"/>
    <x v="0"/>
    <x v="0"/>
  </r>
  <r>
    <x v="0"/>
    <x v="2"/>
    <x v="0"/>
    <s v="Susan Watkins"/>
    <d v="2016-03-13T00:00:00"/>
    <x v="0"/>
    <n v="5"/>
    <n v="45"/>
    <n v="53.35"/>
    <n v="266.75"/>
    <n v="41.75"/>
    <x v="7"/>
    <s v="2016"/>
    <n v="29"/>
    <x v="0"/>
    <x v="0"/>
  </r>
  <r>
    <x v="0"/>
    <x v="6"/>
    <x v="0"/>
    <s v="Lois Baker"/>
    <d v="2016-03-13T00:00:00"/>
    <x v="2"/>
    <n v="3"/>
    <n v="10"/>
    <n v="12.42"/>
    <n v="37.26"/>
    <n v="7.259999999999998"/>
    <x v="7"/>
    <s v="2016"/>
    <n v="31"/>
    <x v="1"/>
    <x v="0"/>
  </r>
  <r>
    <x v="3"/>
    <x v="4"/>
    <x v="1"/>
    <s v="Julie Gonzalez"/>
    <d v="2016-03-13T00:00:00"/>
    <x v="2"/>
    <n v="8"/>
    <n v="10"/>
    <n v="12.42"/>
    <n v="99.36"/>
    <n v="19.36"/>
    <x v="7"/>
    <s v="2016"/>
    <n v="28"/>
    <x v="0"/>
    <x v="0"/>
  </r>
  <r>
    <x v="2"/>
    <x v="2"/>
    <x v="0"/>
    <s v="Alice Kelly"/>
    <d v="2016-03-13T00:00:00"/>
    <x v="0"/>
    <n v="4"/>
    <n v="45"/>
    <n v="53.35"/>
    <n v="213.4"/>
    <n v="33.400000000000006"/>
    <x v="7"/>
    <s v="2016"/>
    <n v="25"/>
    <x v="1"/>
    <x v="0"/>
  </r>
  <r>
    <x v="3"/>
    <x v="4"/>
    <x v="1"/>
    <s v="Kathy Lee"/>
    <d v="2016-03-13T00:00:00"/>
    <x v="1"/>
    <n v="8"/>
    <n v="15"/>
    <n v="16.32"/>
    <n v="130.56"/>
    <n v="10.560000000000002"/>
    <x v="7"/>
    <s v="2016"/>
    <n v="31"/>
    <x v="1"/>
    <x v="0"/>
  </r>
  <r>
    <x v="3"/>
    <x v="3"/>
    <x v="1"/>
    <s v="Maria Romero"/>
    <d v="2016-03-13T00:00:00"/>
    <x v="0"/>
    <n v="6"/>
    <n v="45"/>
    <n v="53.35"/>
    <n v="320.10000000000002"/>
    <n v="50.100000000000023"/>
    <x v="7"/>
    <s v="2016"/>
    <n v="30"/>
    <x v="0"/>
    <x v="0"/>
  </r>
  <r>
    <x v="3"/>
    <x v="3"/>
    <x v="1"/>
    <s v="Jeremy Baker"/>
    <d v="2016-03-14T00:00:00"/>
    <x v="2"/>
    <n v="9"/>
    <n v="10"/>
    <n v="12.42"/>
    <n v="111.78"/>
    <n v="21.78"/>
    <x v="7"/>
    <s v="2016"/>
    <n v="43"/>
    <x v="0"/>
    <x v="0"/>
  </r>
  <r>
    <x v="2"/>
    <x v="0"/>
    <x v="0"/>
    <s v="Mark Alexander"/>
    <d v="2016-03-14T00:00:00"/>
    <x v="3"/>
    <n v="10"/>
    <n v="15"/>
    <n v="17.829999999999998"/>
    <n v="178.29999999999998"/>
    <n v="28.299999999999983"/>
    <x v="7"/>
    <s v="2016"/>
    <n v="42"/>
    <x v="1"/>
    <x v="0"/>
  </r>
  <r>
    <x v="3"/>
    <x v="3"/>
    <x v="1"/>
    <s v="Craig Thomas"/>
    <d v="2016-03-14T00:00:00"/>
    <x v="2"/>
    <n v="4"/>
    <n v="10"/>
    <n v="12.42"/>
    <n v="49.68"/>
    <n v="9.68"/>
    <x v="7"/>
    <s v="2016"/>
    <n v="22"/>
    <x v="1"/>
    <x v="0"/>
  </r>
  <r>
    <x v="0"/>
    <x v="0"/>
    <x v="0"/>
    <s v="Cheryl Riley"/>
    <d v="2016-03-14T00:00:00"/>
    <x v="1"/>
    <n v="9"/>
    <n v="15"/>
    <n v="16.32"/>
    <n v="146.88"/>
    <n v="11.879999999999995"/>
    <x v="7"/>
    <s v="2016"/>
    <n v="30"/>
    <x v="0"/>
    <x v="0"/>
  </r>
  <r>
    <x v="0"/>
    <x v="2"/>
    <x v="0"/>
    <s v="Bruce Reynolds"/>
    <d v="2016-03-14T00:00:00"/>
    <x v="2"/>
    <n v="3"/>
    <n v="10"/>
    <n v="12.42"/>
    <n v="37.26"/>
    <n v="7.259999999999998"/>
    <x v="7"/>
    <s v="2016"/>
    <n v="45"/>
    <x v="0"/>
    <x v="0"/>
  </r>
  <r>
    <x v="0"/>
    <x v="0"/>
    <x v="0"/>
    <s v="Ashley Spencer"/>
    <d v="2016-03-14T00:00:00"/>
    <x v="1"/>
    <n v="9"/>
    <n v="15"/>
    <n v="16.32"/>
    <n v="146.88"/>
    <n v="11.879999999999995"/>
    <x v="7"/>
    <s v="2016"/>
    <n v="23"/>
    <x v="1"/>
    <x v="0"/>
  </r>
  <r>
    <x v="2"/>
    <x v="0"/>
    <x v="0"/>
    <s v="Wayne Rivera"/>
    <d v="2016-03-14T00:00:00"/>
    <x v="2"/>
    <n v="8"/>
    <n v="10"/>
    <n v="12.42"/>
    <n v="99.36"/>
    <n v="19.36"/>
    <x v="7"/>
    <s v="2016"/>
    <n v="20"/>
    <x v="0"/>
    <x v="0"/>
  </r>
  <r>
    <x v="2"/>
    <x v="6"/>
    <x v="0"/>
    <s v="Maria Long"/>
    <d v="2016-03-14T00:00:00"/>
    <x v="0"/>
    <n v="6"/>
    <n v="45"/>
    <n v="53.35"/>
    <n v="320.10000000000002"/>
    <n v="50.100000000000023"/>
    <x v="7"/>
    <s v="2016"/>
    <n v="34"/>
    <x v="1"/>
    <x v="0"/>
  </r>
  <r>
    <x v="2"/>
    <x v="0"/>
    <x v="0"/>
    <s v="Ralph Gomez"/>
    <d v="2016-03-14T00:00:00"/>
    <x v="3"/>
    <n v="1"/>
    <n v="15"/>
    <n v="17.829999999999998"/>
    <n v="17.829999999999998"/>
    <n v="2.8299999999999983"/>
    <x v="7"/>
    <s v="2016"/>
    <n v="39"/>
    <x v="0"/>
    <x v="0"/>
  </r>
  <r>
    <x v="4"/>
    <x v="3"/>
    <x v="1"/>
    <s v="Sharon Montgomery"/>
    <d v="2016-03-14T00:00:00"/>
    <x v="3"/>
    <n v="1"/>
    <n v="15"/>
    <n v="17.829999999999998"/>
    <n v="17.829999999999998"/>
    <n v="2.8299999999999983"/>
    <x v="7"/>
    <s v="2016"/>
    <n v="26"/>
    <x v="1"/>
    <x v="0"/>
  </r>
  <r>
    <x v="3"/>
    <x v="5"/>
    <x v="1"/>
    <s v="Robin Murphy"/>
    <d v="2016-03-14T00:00:00"/>
    <x v="2"/>
    <n v="3"/>
    <n v="10"/>
    <n v="12.42"/>
    <n v="37.26"/>
    <n v="7.259999999999998"/>
    <x v="7"/>
    <s v="2016"/>
    <n v="33"/>
    <x v="1"/>
    <x v="0"/>
  </r>
  <r>
    <x v="1"/>
    <x v="0"/>
    <x v="0"/>
    <s v="Joe Ryan"/>
    <d v="2016-03-15T00:00:00"/>
    <x v="2"/>
    <n v="6"/>
    <n v="10"/>
    <n v="12.42"/>
    <n v="74.52"/>
    <n v="14.519999999999996"/>
    <x v="7"/>
    <s v="2016"/>
    <n v="44"/>
    <x v="1"/>
    <x v="0"/>
  </r>
  <r>
    <x v="0"/>
    <x v="2"/>
    <x v="0"/>
    <s v="Jerry Palmer"/>
    <d v="2016-03-15T00:00:00"/>
    <x v="0"/>
    <n v="2"/>
    <n v="45"/>
    <n v="53.35"/>
    <n v="106.7"/>
    <n v="16.700000000000003"/>
    <x v="7"/>
    <s v="2016"/>
    <n v="20"/>
    <x v="0"/>
    <x v="0"/>
  </r>
  <r>
    <x v="0"/>
    <x v="0"/>
    <x v="0"/>
    <s v="Jerry Pierce"/>
    <d v="2016-03-15T00:00:00"/>
    <x v="0"/>
    <n v="4"/>
    <n v="45"/>
    <n v="53.35"/>
    <n v="213.4"/>
    <n v="33.400000000000006"/>
    <x v="7"/>
    <s v="2016"/>
    <n v="40"/>
    <x v="0"/>
    <x v="0"/>
  </r>
  <r>
    <x v="3"/>
    <x v="7"/>
    <x v="1"/>
    <s v="Paula Watson"/>
    <d v="2016-03-15T00:00:00"/>
    <x v="2"/>
    <n v="2"/>
    <n v="10"/>
    <n v="12.42"/>
    <n v="24.84"/>
    <n v="4.84"/>
    <x v="7"/>
    <s v="2016"/>
    <n v="31"/>
    <x v="0"/>
    <x v="0"/>
  </r>
  <r>
    <x v="0"/>
    <x v="0"/>
    <x v="0"/>
    <s v="Heather Andrews"/>
    <d v="2016-03-15T00:00:00"/>
    <x v="0"/>
    <n v="8"/>
    <n v="45"/>
    <n v="53.35"/>
    <n v="426.8"/>
    <n v="66.800000000000011"/>
    <x v="7"/>
    <s v="2016"/>
    <n v="32"/>
    <x v="0"/>
    <x v="0"/>
  </r>
  <r>
    <x v="1"/>
    <x v="2"/>
    <x v="0"/>
    <s v="Michael Foster"/>
    <d v="2016-03-15T00:00:00"/>
    <x v="2"/>
    <n v="6"/>
    <n v="10"/>
    <n v="12.42"/>
    <n v="74.52"/>
    <n v="14.519999999999996"/>
    <x v="7"/>
    <s v="2016"/>
    <n v="40"/>
    <x v="0"/>
    <x v="0"/>
  </r>
  <r>
    <x v="3"/>
    <x v="4"/>
    <x v="1"/>
    <s v="Lillian Howard"/>
    <d v="2016-03-15T00:00:00"/>
    <x v="2"/>
    <n v="9"/>
    <n v="10"/>
    <n v="12.42"/>
    <n v="111.78"/>
    <n v="21.78"/>
    <x v="7"/>
    <s v="2016"/>
    <n v="23"/>
    <x v="0"/>
    <x v="0"/>
  </r>
  <r>
    <x v="4"/>
    <x v="3"/>
    <x v="1"/>
    <s v="Angela Sullivan"/>
    <d v="2016-03-15T00:00:00"/>
    <x v="2"/>
    <n v="6"/>
    <n v="10"/>
    <n v="12.42"/>
    <n v="74.52"/>
    <n v="14.519999999999996"/>
    <x v="7"/>
    <s v="2016"/>
    <n v="20"/>
    <x v="1"/>
    <x v="0"/>
  </r>
  <r>
    <x v="2"/>
    <x v="1"/>
    <x v="0"/>
    <s v="Jacqueline Wheeler"/>
    <d v="2016-03-15T00:00:00"/>
    <x v="2"/>
    <n v="5"/>
    <n v="10"/>
    <n v="12.42"/>
    <n v="62.1"/>
    <n v="12.100000000000001"/>
    <x v="7"/>
    <s v="2016"/>
    <n v="45"/>
    <x v="0"/>
    <x v="0"/>
  </r>
  <r>
    <x v="3"/>
    <x v="3"/>
    <x v="1"/>
    <s v="Annie Hughes"/>
    <d v="2016-03-15T00:00:00"/>
    <x v="1"/>
    <n v="4"/>
    <n v="15"/>
    <n v="16.32"/>
    <n v="65.28"/>
    <n v="5.2800000000000011"/>
    <x v="7"/>
    <s v="2016"/>
    <n v="44"/>
    <x v="1"/>
    <x v="0"/>
  </r>
  <r>
    <x v="1"/>
    <x v="1"/>
    <x v="0"/>
    <s v="Denise Mitchell"/>
    <d v="2016-03-15T00:00:00"/>
    <x v="0"/>
    <n v="6"/>
    <n v="45"/>
    <n v="53.35"/>
    <n v="320.10000000000002"/>
    <n v="50.100000000000023"/>
    <x v="7"/>
    <s v="2016"/>
    <n v="22"/>
    <x v="0"/>
    <x v="0"/>
  </r>
  <r>
    <x v="0"/>
    <x v="2"/>
    <x v="0"/>
    <s v="Joseph Bishop"/>
    <d v="2016-03-15T00:00:00"/>
    <x v="3"/>
    <n v="4"/>
    <n v="15"/>
    <n v="17.829999999999998"/>
    <n v="71.319999999999993"/>
    <n v="11.319999999999993"/>
    <x v="7"/>
    <s v="2016"/>
    <n v="18"/>
    <x v="0"/>
    <x v="0"/>
  </r>
  <r>
    <x v="3"/>
    <x v="3"/>
    <x v="1"/>
    <s v="Mildred Hernandez"/>
    <d v="2016-03-15T00:00:00"/>
    <x v="2"/>
    <n v="3"/>
    <n v="10"/>
    <n v="12.42"/>
    <n v="37.26"/>
    <n v="7.259999999999998"/>
    <x v="7"/>
    <s v="2016"/>
    <n v="25"/>
    <x v="0"/>
    <x v="0"/>
  </r>
  <r>
    <x v="0"/>
    <x v="2"/>
    <x v="0"/>
    <s v="Steven Miller"/>
    <d v="2016-03-15T00:00:00"/>
    <x v="2"/>
    <n v="9"/>
    <n v="10"/>
    <n v="12.42"/>
    <n v="111.78"/>
    <n v="21.78"/>
    <x v="7"/>
    <s v="2016"/>
    <n v="32"/>
    <x v="1"/>
    <x v="0"/>
  </r>
  <r>
    <x v="4"/>
    <x v="3"/>
    <x v="1"/>
    <s v="Gary Cook"/>
    <d v="2016-03-15T00:00:00"/>
    <x v="2"/>
    <n v="6"/>
    <n v="10"/>
    <n v="12.42"/>
    <n v="74.52"/>
    <n v="14.519999999999996"/>
    <x v="7"/>
    <s v="2016"/>
    <n v="30"/>
    <x v="1"/>
    <x v="0"/>
  </r>
  <r>
    <x v="3"/>
    <x v="3"/>
    <x v="1"/>
    <s v="Arthur Green"/>
    <d v="2016-03-15T00:00:00"/>
    <x v="0"/>
    <n v="10"/>
    <n v="45"/>
    <n v="53.35"/>
    <n v="533.5"/>
    <n v="83.5"/>
    <x v="7"/>
    <s v="2016"/>
    <n v="38"/>
    <x v="1"/>
    <x v="0"/>
  </r>
  <r>
    <x v="3"/>
    <x v="7"/>
    <x v="1"/>
    <s v="Rachel Dunn"/>
    <d v="2016-03-15T00:00:00"/>
    <x v="2"/>
    <n v="2"/>
    <n v="10"/>
    <n v="12.42"/>
    <n v="24.84"/>
    <n v="4.84"/>
    <x v="7"/>
    <s v="2016"/>
    <n v="35"/>
    <x v="0"/>
    <x v="0"/>
  </r>
  <r>
    <x v="4"/>
    <x v="5"/>
    <x v="1"/>
    <s v="Andrew Adams"/>
    <d v="2016-03-15T00:00:00"/>
    <x v="0"/>
    <n v="7"/>
    <n v="45"/>
    <n v="53.35"/>
    <n v="373.45"/>
    <n v="58.449999999999989"/>
    <x v="7"/>
    <s v="2016"/>
    <n v="43"/>
    <x v="1"/>
    <x v="0"/>
  </r>
  <r>
    <x v="3"/>
    <x v="4"/>
    <x v="1"/>
    <s v="Roger Bell"/>
    <d v="2016-03-15T00:00:00"/>
    <x v="1"/>
    <n v="3"/>
    <n v="15"/>
    <n v="16.32"/>
    <n v="48.96"/>
    <n v="3.9600000000000009"/>
    <x v="7"/>
    <s v="2016"/>
    <n v="24"/>
    <x v="1"/>
    <x v="0"/>
  </r>
  <r>
    <x v="0"/>
    <x v="2"/>
    <x v="0"/>
    <s v="Brandon King"/>
    <d v="2016-03-15T00:00:00"/>
    <x v="1"/>
    <n v="10"/>
    <n v="15"/>
    <n v="16.32"/>
    <n v="163.19999999999999"/>
    <n v="13.199999999999989"/>
    <x v="7"/>
    <s v="2016"/>
    <n v="37"/>
    <x v="1"/>
    <x v="0"/>
  </r>
  <r>
    <x v="3"/>
    <x v="7"/>
    <x v="1"/>
    <s v="Kimberly Bennett"/>
    <d v="2016-03-15T00:00:00"/>
    <x v="2"/>
    <n v="5"/>
    <n v="10"/>
    <n v="12.42"/>
    <n v="62.1"/>
    <n v="12.100000000000001"/>
    <x v="7"/>
    <s v="2016"/>
    <n v="18"/>
    <x v="1"/>
    <x v="0"/>
  </r>
  <r>
    <x v="0"/>
    <x v="0"/>
    <x v="0"/>
    <s v="Gloria Harper"/>
    <d v="2016-03-15T00:00:00"/>
    <x v="1"/>
    <n v="5"/>
    <n v="15"/>
    <n v="16.32"/>
    <n v="81.599999999999994"/>
    <n v="6.5999999999999943"/>
    <x v="7"/>
    <s v="2016"/>
    <n v="29"/>
    <x v="0"/>
    <x v="0"/>
  </r>
  <r>
    <x v="1"/>
    <x v="2"/>
    <x v="0"/>
    <s v="Aaron Morris"/>
    <d v="2016-03-16T00:00:00"/>
    <x v="2"/>
    <n v="1"/>
    <n v="10"/>
    <n v="12.42"/>
    <n v="12.42"/>
    <n v="2.42"/>
    <x v="7"/>
    <s v="2016"/>
    <n v="41"/>
    <x v="1"/>
    <x v="0"/>
  </r>
  <r>
    <x v="0"/>
    <x v="2"/>
    <x v="0"/>
    <s v="Todd Spencer"/>
    <d v="2016-03-16T00:00:00"/>
    <x v="2"/>
    <n v="8"/>
    <n v="10"/>
    <n v="12.42"/>
    <n v="99.36"/>
    <n v="19.36"/>
    <x v="7"/>
    <s v="2016"/>
    <n v="21"/>
    <x v="0"/>
    <x v="0"/>
  </r>
  <r>
    <x v="3"/>
    <x v="3"/>
    <x v="1"/>
    <s v="Kathy Schmidt"/>
    <d v="2016-03-16T00:00:00"/>
    <x v="2"/>
    <n v="9"/>
    <n v="10"/>
    <n v="12.42"/>
    <n v="111.78"/>
    <n v="21.78"/>
    <x v="7"/>
    <s v="2016"/>
    <n v="29"/>
    <x v="0"/>
    <x v="0"/>
  </r>
  <r>
    <x v="2"/>
    <x v="0"/>
    <x v="0"/>
    <s v="Tammy Ferguson"/>
    <d v="2016-03-16T00:00:00"/>
    <x v="0"/>
    <n v="1"/>
    <n v="45"/>
    <n v="53.35"/>
    <n v="53.35"/>
    <n v="8.3500000000000014"/>
    <x v="7"/>
    <s v="2016"/>
    <n v="41"/>
    <x v="0"/>
    <x v="0"/>
  </r>
  <r>
    <x v="2"/>
    <x v="2"/>
    <x v="0"/>
    <s v="Sandra Weaver"/>
    <d v="2016-03-16T00:00:00"/>
    <x v="2"/>
    <n v="3"/>
    <n v="10"/>
    <n v="12.42"/>
    <n v="37.26"/>
    <n v="7.259999999999998"/>
    <x v="7"/>
    <s v="2016"/>
    <n v="44"/>
    <x v="1"/>
    <x v="0"/>
  </r>
  <r>
    <x v="0"/>
    <x v="0"/>
    <x v="0"/>
    <s v="Jane Sims"/>
    <d v="2016-03-16T00:00:00"/>
    <x v="3"/>
    <n v="8"/>
    <n v="15"/>
    <n v="17.829999999999998"/>
    <n v="142.63999999999999"/>
    <n v="22.639999999999986"/>
    <x v="7"/>
    <s v="2016"/>
    <n v="40"/>
    <x v="1"/>
    <x v="0"/>
  </r>
  <r>
    <x v="3"/>
    <x v="4"/>
    <x v="1"/>
    <s v="Gloria Mcdonald"/>
    <d v="2016-03-16T00:00:00"/>
    <x v="1"/>
    <n v="2"/>
    <n v="15"/>
    <n v="16.32"/>
    <n v="32.64"/>
    <n v="2.6400000000000006"/>
    <x v="7"/>
    <s v="2016"/>
    <n v="23"/>
    <x v="0"/>
    <x v="0"/>
  </r>
  <r>
    <x v="0"/>
    <x v="1"/>
    <x v="0"/>
    <s v="Marilyn Patterson"/>
    <d v="2016-03-16T00:00:00"/>
    <x v="0"/>
    <n v="6"/>
    <n v="45"/>
    <n v="53.35"/>
    <n v="320.10000000000002"/>
    <n v="50.100000000000023"/>
    <x v="7"/>
    <s v="2016"/>
    <n v="22"/>
    <x v="0"/>
    <x v="0"/>
  </r>
  <r>
    <x v="0"/>
    <x v="2"/>
    <x v="0"/>
    <s v="Phillip Johnston"/>
    <d v="2016-03-16T00:00:00"/>
    <x v="3"/>
    <n v="2"/>
    <n v="15"/>
    <n v="17.829999999999998"/>
    <n v="35.659999999999997"/>
    <n v="5.6599999999999966"/>
    <x v="7"/>
    <s v="2016"/>
    <n v="31"/>
    <x v="1"/>
    <x v="0"/>
  </r>
  <r>
    <x v="1"/>
    <x v="2"/>
    <x v="0"/>
    <s v="Cheryl Myers"/>
    <d v="2016-03-16T00:00:00"/>
    <x v="2"/>
    <n v="8"/>
    <n v="10"/>
    <n v="12.42"/>
    <n v="99.36"/>
    <n v="19.36"/>
    <x v="7"/>
    <s v="2016"/>
    <n v="43"/>
    <x v="0"/>
    <x v="0"/>
  </r>
  <r>
    <x v="3"/>
    <x v="7"/>
    <x v="1"/>
    <s v="Michelle Elliott"/>
    <d v="2016-03-16T00:00:00"/>
    <x v="2"/>
    <n v="8"/>
    <n v="10"/>
    <n v="12.42"/>
    <n v="99.36"/>
    <n v="19.36"/>
    <x v="7"/>
    <s v="2016"/>
    <n v="40"/>
    <x v="1"/>
    <x v="0"/>
  </r>
  <r>
    <x v="0"/>
    <x v="1"/>
    <x v="0"/>
    <s v="Bonnie Shaw"/>
    <d v="2016-03-16T00:00:00"/>
    <x v="2"/>
    <n v="4"/>
    <n v="10"/>
    <n v="12.42"/>
    <n v="49.68"/>
    <n v="9.68"/>
    <x v="7"/>
    <s v="2016"/>
    <n v="32"/>
    <x v="1"/>
    <x v="0"/>
  </r>
  <r>
    <x v="2"/>
    <x v="2"/>
    <x v="0"/>
    <s v="Antonio Hunter"/>
    <d v="2016-03-16T00:00:00"/>
    <x v="2"/>
    <n v="9"/>
    <n v="10"/>
    <n v="12.42"/>
    <n v="111.78"/>
    <n v="21.78"/>
    <x v="7"/>
    <s v="2016"/>
    <n v="29"/>
    <x v="1"/>
    <x v="0"/>
  </r>
  <r>
    <x v="2"/>
    <x v="2"/>
    <x v="0"/>
    <s v="Jeremy Richards"/>
    <d v="2016-03-16T00:00:00"/>
    <x v="0"/>
    <n v="3"/>
    <n v="45"/>
    <n v="53.35"/>
    <n v="160.05000000000001"/>
    <n v="25.050000000000011"/>
    <x v="7"/>
    <s v="2016"/>
    <n v="43"/>
    <x v="0"/>
    <x v="0"/>
  </r>
  <r>
    <x v="3"/>
    <x v="3"/>
    <x v="1"/>
    <s v="Christine Jacobs"/>
    <d v="2016-03-16T00:00:00"/>
    <x v="1"/>
    <n v="4"/>
    <n v="15"/>
    <n v="16.32"/>
    <n v="65.28"/>
    <n v="5.2800000000000011"/>
    <x v="7"/>
    <s v="2016"/>
    <n v="45"/>
    <x v="1"/>
    <x v="0"/>
  </r>
  <r>
    <x v="3"/>
    <x v="4"/>
    <x v="1"/>
    <s v="Joseph Reynolds"/>
    <d v="2016-03-16T00:00:00"/>
    <x v="2"/>
    <n v="1"/>
    <n v="10"/>
    <n v="12.42"/>
    <n v="12.42"/>
    <n v="2.42"/>
    <x v="7"/>
    <s v="2016"/>
    <n v="21"/>
    <x v="1"/>
    <x v="0"/>
  </r>
  <r>
    <x v="3"/>
    <x v="4"/>
    <x v="1"/>
    <s v="Henry Day"/>
    <d v="2016-03-17T00:00:00"/>
    <x v="2"/>
    <n v="9"/>
    <n v="10"/>
    <n v="12.42"/>
    <n v="111.78"/>
    <n v="21.78"/>
    <x v="7"/>
    <s v="2016"/>
    <n v="28"/>
    <x v="0"/>
    <x v="0"/>
  </r>
  <r>
    <x v="0"/>
    <x v="2"/>
    <x v="0"/>
    <s v="Deborah Wells"/>
    <d v="2016-03-17T00:00:00"/>
    <x v="0"/>
    <n v="6"/>
    <n v="45"/>
    <n v="53.35"/>
    <n v="320.10000000000002"/>
    <n v="50.100000000000023"/>
    <x v="7"/>
    <s v="2016"/>
    <n v="33"/>
    <x v="0"/>
    <x v="0"/>
  </r>
  <r>
    <x v="4"/>
    <x v="3"/>
    <x v="1"/>
    <s v="Ryan Ramos"/>
    <d v="2016-03-17T00:00:00"/>
    <x v="0"/>
    <n v="4"/>
    <n v="45"/>
    <n v="53.35"/>
    <n v="213.4"/>
    <n v="33.400000000000006"/>
    <x v="7"/>
    <s v="2016"/>
    <n v="42"/>
    <x v="0"/>
    <x v="0"/>
  </r>
  <r>
    <x v="3"/>
    <x v="5"/>
    <x v="1"/>
    <s v="Martha Bell"/>
    <d v="2016-03-17T00:00:00"/>
    <x v="1"/>
    <n v="7"/>
    <n v="15"/>
    <n v="16.32"/>
    <n v="114.24000000000001"/>
    <n v="9.2400000000000091"/>
    <x v="7"/>
    <s v="2016"/>
    <n v="24"/>
    <x v="0"/>
    <x v="0"/>
  </r>
  <r>
    <x v="2"/>
    <x v="2"/>
    <x v="0"/>
    <s v="Bobby Mitchell"/>
    <d v="2016-03-17T00:00:00"/>
    <x v="1"/>
    <n v="5"/>
    <n v="15"/>
    <n v="16.32"/>
    <n v="81.599999999999994"/>
    <n v="6.5999999999999943"/>
    <x v="7"/>
    <s v="2016"/>
    <n v="24"/>
    <x v="1"/>
    <x v="0"/>
  </r>
  <r>
    <x v="3"/>
    <x v="5"/>
    <x v="1"/>
    <s v="Harry Torres"/>
    <d v="2016-03-17T00:00:00"/>
    <x v="2"/>
    <n v="5"/>
    <n v="10"/>
    <n v="12.42"/>
    <n v="62.1"/>
    <n v="12.100000000000001"/>
    <x v="7"/>
    <s v="2016"/>
    <n v="25"/>
    <x v="1"/>
    <x v="0"/>
  </r>
  <r>
    <x v="0"/>
    <x v="1"/>
    <x v="0"/>
    <s v="Michelle Henderson"/>
    <d v="2016-03-17T00:00:00"/>
    <x v="1"/>
    <n v="5"/>
    <n v="15"/>
    <n v="16.32"/>
    <n v="81.599999999999994"/>
    <n v="6.5999999999999943"/>
    <x v="7"/>
    <s v="2016"/>
    <n v="23"/>
    <x v="0"/>
    <x v="0"/>
  </r>
  <r>
    <x v="2"/>
    <x v="2"/>
    <x v="0"/>
    <s v="Joe Russell"/>
    <d v="2016-03-17T00:00:00"/>
    <x v="2"/>
    <n v="10"/>
    <n v="10"/>
    <n v="12.42"/>
    <n v="124.2"/>
    <n v="24.200000000000003"/>
    <x v="7"/>
    <s v="2016"/>
    <n v="38"/>
    <x v="1"/>
    <x v="0"/>
  </r>
  <r>
    <x v="3"/>
    <x v="4"/>
    <x v="1"/>
    <s v="Roger Bell"/>
    <d v="2016-03-17T00:00:00"/>
    <x v="0"/>
    <n v="3"/>
    <n v="45"/>
    <n v="53.35"/>
    <n v="160.05000000000001"/>
    <n v="25.050000000000011"/>
    <x v="7"/>
    <s v="2016"/>
    <n v="24"/>
    <x v="0"/>
    <x v="0"/>
  </r>
  <r>
    <x v="4"/>
    <x v="3"/>
    <x v="1"/>
    <s v="Joseph Willis"/>
    <d v="2016-03-17T00:00:00"/>
    <x v="3"/>
    <n v="3"/>
    <n v="15"/>
    <n v="17.829999999999998"/>
    <n v="53.489999999999995"/>
    <n v="8.4899999999999949"/>
    <x v="7"/>
    <s v="2016"/>
    <n v="27"/>
    <x v="1"/>
    <x v="0"/>
  </r>
  <r>
    <x v="2"/>
    <x v="2"/>
    <x v="0"/>
    <s v="George Stone"/>
    <d v="2016-03-17T00:00:00"/>
    <x v="3"/>
    <n v="10"/>
    <n v="15"/>
    <n v="17.829999999999998"/>
    <n v="178.29999999999998"/>
    <n v="28.299999999999983"/>
    <x v="7"/>
    <s v="2016"/>
    <n v="35"/>
    <x v="0"/>
    <x v="0"/>
  </r>
  <r>
    <x v="0"/>
    <x v="2"/>
    <x v="0"/>
    <s v="Aaron Morris"/>
    <d v="2016-03-18T00:00:00"/>
    <x v="2"/>
    <n v="8"/>
    <n v="10"/>
    <n v="12.42"/>
    <n v="99.36"/>
    <n v="19.36"/>
    <x v="7"/>
    <s v="2016"/>
    <n v="18"/>
    <x v="0"/>
    <x v="0"/>
  </r>
  <r>
    <x v="1"/>
    <x v="1"/>
    <x v="0"/>
    <s v="Robert Collins"/>
    <d v="2016-03-18T00:00:00"/>
    <x v="0"/>
    <n v="4"/>
    <n v="45"/>
    <n v="53.35"/>
    <n v="213.4"/>
    <n v="33.400000000000006"/>
    <x v="7"/>
    <s v="2016"/>
    <n v="28"/>
    <x v="0"/>
    <x v="0"/>
  </r>
  <r>
    <x v="0"/>
    <x v="6"/>
    <x v="0"/>
    <s v="Clarence Mason"/>
    <d v="2016-03-18T00:00:00"/>
    <x v="2"/>
    <n v="7"/>
    <n v="10"/>
    <n v="12.42"/>
    <n v="86.94"/>
    <n v="16.939999999999998"/>
    <x v="7"/>
    <s v="2016"/>
    <n v="41"/>
    <x v="1"/>
    <x v="0"/>
  </r>
  <r>
    <x v="3"/>
    <x v="5"/>
    <x v="1"/>
    <s v="Joan Robinson"/>
    <d v="2016-03-18T00:00:00"/>
    <x v="0"/>
    <n v="2"/>
    <n v="45"/>
    <n v="53.35"/>
    <n v="106.7"/>
    <n v="16.700000000000003"/>
    <x v="7"/>
    <s v="2016"/>
    <n v="36"/>
    <x v="1"/>
    <x v="0"/>
  </r>
  <r>
    <x v="3"/>
    <x v="3"/>
    <x v="1"/>
    <s v="Mildred Hernandez"/>
    <d v="2016-03-18T00:00:00"/>
    <x v="2"/>
    <n v="8"/>
    <n v="10"/>
    <n v="12.42"/>
    <n v="99.36"/>
    <n v="19.36"/>
    <x v="7"/>
    <s v="2016"/>
    <n v="40"/>
    <x v="0"/>
    <x v="0"/>
  </r>
  <r>
    <x v="2"/>
    <x v="2"/>
    <x v="0"/>
    <s v="Amanda Bryant"/>
    <d v="2016-03-18T00:00:00"/>
    <x v="1"/>
    <n v="4"/>
    <n v="15"/>
    <n v="16.32"/>
    <n v="65.28"/>
    <n v="5.2800000000000011"/>
    <x v="7"/>
    <s v="2016"/>
    <n v="17"/>
    <x v="1"/>
    <x v="0"/>
  </r>
  <r>
    <x v="0"/>
    <x v="1"/>
    <x v="0"/>
    <s v="Benjamin Spencer"/>
    <d v="2016-03-18T00:00:00"/>
    <x v="2"/>
    <n v="6"/>
    <n v="10"/>
    <n v="12.42"/>
    <n v="74.52"/>
    <n v="14.519999999999996"/>
    <x v="7"/>
    <s v="2016"/>
    <n v="17"/>
    <x v="0"/>
    <x v="0"/>
  </r>
  <r>
    <x v="0"/>
    <x v="1"/>
    <x v="0"/>
    <s v="Sean Weaver"/>
    <d v="2016-03-18T00:00:00"/>
    <x v="2"/>
    <n v="10"/>
    <n v="10"/>
    <n v="12.42"/>
    <n v="124.2"/>
    <n v="24.200000000000003"/>
    <x v="7"/>
    <s v="2016"/>
    <n v="25"/>
    <x v="0"/>
    <x v="0"/>
  </r>
  <r>
    <x v="1"/>
    <x v="1"/>
    <x v="0"/>
    <s v="Kelly Daniels"/>
    <d v="2016-03-18T00:00:00"/>
    <x v="2"/>
    <n v="5"/>
    <n v="10"/>
    <n v="12.42"/>
    <n v="62.1"/>
    <n v="12.100000000000001"/>
    <x v="7"/>
    <s v="2016"/>
    <n v="19"/>
    <x v="1"/>
    <x v="0"/>
  </r>
  <r>
    <x v="3"/>
    <x v="3"/>
    <x v="1"/>
    <s v="Ruth Day"/>
    <d v="2016-03-18T00:00:00"/>
    <x v="2"/>
    <n v="3"/>
    <n v="10"/>
    <n v="12.42"/>
    <n v="37.26"/>
    <n v="7.259999999999998"/>
    <x v="7"/>
    <s v="2016"/>
    <n v="34"/>
    <x v="1"/>
    <x v="0"/>
  </r>
  <r>
    <x v="1"/>
    <x v="6"/>
    <x v="0"/>
    <s v="Benjamin Phillips"/>
    <d v="2016-03-18T00:00:00"/>
    <x v="2"/>
    <n v="1"/>
    <n v="10"/>
    <n v="12.42"/>
    <n v="12.42"/>
    <n v="2.42"/>
    <x v="7"/>
    <s v="2016"/>
    <n v="25"/>
    <x v="0"/>
    <x v="0"/>
  </r>
  <r>
    <x v="0"/>
    <x v="2"/>
    <x v="0"/>
    <s v="George Stone"/>
    <d v="2016-03-18T00:00:00"/>
    <x v="2"/>
    <n v="8"/>
    <n v="10"/>
    <n v="12.42"/>
    <n v="99.36"/>
    <n v="19.36"/>
    <x v="7"/>
    <s v="2016"/>
    <n v="27"/>
    <x v="0"/>
    <x v="0"/>
  </r>
  <r>
    <x v="3"/>
    <x v="3"/>
    <x v="1"/>
    <s v="Angela Sullivan"/>
    <d v="2016-03-18T00:00:00"/>
    <x v="0"/>
    <n v="3"/>
    <n v="45"/>
    <n v="53.35"/>
    <n v="160.05000000000001"/>
    <n v="25.050000000000011"/>
    <x v="7"/>
    <s v="2016"/>
    <n v="20"/>
    <x v="0"/>
    <x v="0"/>
  </r>
  <r>
    <x v="4"/>
    <x v="3"/>
    <x v="1"/>
    <s v="Judy Sanchez"/>
    <d v="2016-03-18T00:00:00"/>
    <x v="2"/>
    <n v="1"/>
    <n v="10"/>
    <n v="12.42"/>
    <n v="12.42"/>
    <n v="2.42"/>
    <x v="7"/>
    <s v="2016"/>
    <n v="30"/>
    <x v="1"/>
    <x v="0"/>
  </r>
  <r>
    <x v="3"/>
    <x v="5"/>
    <x v="1"/>
    <s v="Joan Robinson"/>
    <d v="2016-03-18T00:00:00"/>
    <x v="0"/>
    <n v="8"/>
    <n v="45"/>
    <n v="53.35"/>
    <n v="426.8"/>
    <n v="66.800000000000011"/>
    <x v="7"/>
    <s v="2016"/>
    <n v="43"/>
    <x v="0"/>
    <x v="0"/>
  </r>
  <r>
    <x v="0"/>
    <x v="0"/>
    <x v="0"/>
    <s v="Debra Allen"/>
    <d v="2016-03-19T00:00:00"/>
    <x v="1"/>
    <n v="6"/>
    <n v="15"/>
    <n v="16.32"/>
    <n v="97.92"/>
    <n v="7.9200000000000017"/>
    <x v="7"/>
    <s v="2016"/>
    <n v="29"/>
    <x v="0"/>
    <x v="0"/>
  </r>
  <r>
    <x v="0"/>
    <x v="1"/>
    <x v="0"/>
    <s v="Laura Wells"/>
    <d v="2016-03-19T00:00:00"/>
    <x v="3"/>
    <n v="6"/>
    <n v="15"/>
    <n v="17.829999999999998"/>
    <n v="106.97999999999999"/>
    <n v="16.97999999999999"/>
    <x v="7"/>
    <s v="2016"/>
    <n v="41"/>
    <x v="1"/>
    <x v="0"/>
  </r>
  <r>
    <x v="2"/>
    <x v="6"/>
    <x v="0"/>
    <s v="Ryan Arnold"/>
    <d v="2016-03-19T00:00:00"/>
    <x v="2"/>
    <n v="1"/>
    <n v="10"/>
    <n v="12.42"/>
    <n v="12.42"/>
    <n v="2.42"/>
    <x v="7"/>
    <s v="2016"/>
    <n v="37"/>
    <x v="1"/>
    <x v="0"/>
  </r>
  <r>
    <x v="2"/>
    <x v="0"/>
    <x v="0"/>
    <s v="Jerry Pierce"/>
    <d v="2016-03-19T00:00:00"/>
    <x v="2"/>
    <n v="6"/>
    <n v="10"/>
    <n v="12.42"/>
    <n v="74.52"/>
    <n v="14.519999999999996"/>
    <x v="7"/>
    <s v="2016"/>
    <n v="38"/>
    <x v="1"/>
    <x v="0"/>
  </r>
  <r>
    <x v="4"/>
    <x v="3"/>
    <x v="1"/>
    <s v="Phillip Mills"/>
    <d v="2016-03-19T00:00:00"/>
    <x v="1"/>
    <n v="4"/>
    <n v="15"/>
    <n v="16.32"/>
    <n v="65.28"/>
    <n v="5.2800000000000011"/>
    <x v="7"/>
    <s v="2016"/>
    <n v="28"/>
    <x v="1"/>
    <x v="0"/>
  </r>
  <r>
    <x v="0"/>
    <x v="0"/>
    <x v="0"/>
    <s v="Harold Hunter"/>
    <d v="2016-03-19T00:00:00"/>
    <x v="2"/>
    <n v="2"/>
    <n v="10"/>
    <n v="12.42"/>
    <n v="24.84"/>
    <n v="4.84"/>
    <x v="7"/>
    <s v="2016"/>
    <n v="27"/>
    <x v="1"/>
    <x v="0"/>
  </r>
  <r>
    <x v="4"/>
    <x v="3"/>
    <x v="1"/>
    <s v="Marilyn Carpenter"/>
    <d v="2016-03-19T00:00:00"/>
    <x v="0"/>
    <n v="6"/>
    <n v="45"/>
    <n v="53.35"/>
    <n v="320.10000000000002"/>
    <n v="50.100000000000023"/>
    <x v="7"/>
    <s v="2016"/>
    <n v="36"/>
    <x v="0"/>
    <x v="0"/>
  </r>
  <r>
    <x v="0"/>
    <x v="0"/>
    <x v="0"/>
    <s v="Irene Wells"/>
    <d v="2016-03-19T00:00:00"/>
    <x v="1"/>
    <n v="8"/>
    <n v="15"/>
    <n v="16.32"/>
    <n v="130.56"/>
    <n v="10.560000000000002"/>
    <x v="7"/>
    <s v="2016"/>
    <n v="44"/>
    <x v="0"/>
    <x v="0"/>
  </r>
  <r>
    <x v="4"/>
    <x v="4"/>
    <x v="1"/>
    <s v="Rose Matthews"/>
    <d v="2016-03-19T00:00:00"/>
    <x v="2"/>
    <n v="5"/>
    <n v="10"/>
    <n v="12.42"/>
    <n v="62.1"/>
    <n v="12.100000000000001"/>
    <x v="7"/>
    <s v="2016"/>
    <n v="37"/>
    <x v="0"/>
    <x v="0"/>
  </r>
  <r>
    <x v="2"/>
    <x v="2"/>
    <x v="0"/>
    <s v="Kevin Torres"/>
    <d v="2016-03-19T00:00:00"/>
    <x v="3"/>
    <n v="5"/>
    <n v="15"/>
    <n v="17.829999999999998"/>
    <n v="89.149999999999991"/>
    <n v="14.149999999999991"/>
    <x v="7"/>
    <s v="2016"/>
    <n v="21"/>
    <x v="1"/>
    <x v="0"/>
  </r>
  <r>
    <x v="0"/>
    <x v="0"/>
    <x v="0"/>
    <s v="Ralph Gomez"/>
    <d v="2016-03-19T00:00:00"/>
    <x v="1"/>
    <n v="10"/>
    <n v="15"/>
    <n v="16.32"/>
    <n v="163.19999999999999"/>
    <n v="13.199999999999989"/>
    <x v="7"/>
    <s v="2016"/>
    <n v="22"/>
    <x v="1"/>
    <x v="0"/>
  </r>
  <r>
    <x v="3"/>
    <x v="3"/>
    <x v="1"/>
    <s v="Carol Pierce"/>
    <d v="2016-03-19T00:00:00"/>
    <x v="2"/>
    <n v="1"/>
    <n v="10"/>
    <n v="12.42"/>
    <n v="12.42"/>
    <n v="2.42"/>
    <x v="7"/>
    <s v="2016"/>
    <n v="18"/>
    <x v="0"/>
    <x v="0"/>
  </r>
  <r>
    <x v="3"/>
    <x v="3"/>
    <x v="1"/>
    <s v="Evelyn Lane"/>
    <d v="2016-03-19T00:00:00"/>
    <x v="3"/>
    <n v="1"/>
    <n v="15"/>
    <n v="17.829999999999998"/>
    <n v="17.829999999999998"/>
    <n v="2.8299999999999983"/>
    <x v="7"/>
    <s v="2016"/>
    <n v="37"/>
    <x v="0"/>
    <x v="0"/>
  </r>
  <r>
    <x v="4"/>
    <x v="3"/>
    <x v="1"/>
    <s v="Maria Romero"/>
    <d v="2016-03-20T00:00:00"/>
    <x v="2"/>
    <n v="7"/>
    <n v="10"/>
    <n v="12.42"/>
    <n v="86.94"/>
    <n v="16.939999999999998"/>
    <x v="7"/>
    <s v="2016"/>
    <n v="36"/>
    <x v="0"/>
    <x v="0"/>
  </r>
  <r>
    <x v="3"/>
    <x v="3"/>
    <x v="1"/>
    <s v="Denise Henry"/>
    <d v="2016-03-20T00:00:00"/>
    <x v="2"/>
    <n v="6"/>
    <n v="10"/>
    <n v="12.42"/>
    <n v="74.52"/>
    <n v="14.519999999999996"/>
    <x v="7"/>
    <s v="2016"/>
    <n v="20"/>
    <x v="1"/>
    <x v="0"/>
  </r>
  <r>
    <x v="1"/>
    <x v="1"/>
    <x v="0"/>
    <s v="Edward Wells"/>
    <d v="2016-03-20T00:00:00"/>
    <x v="3"/>
    <n v="9"/>
    <n v="15"/>
    <n v="17.829999999999998"/>
    <n v="160.46999999999997"/>
    <n v="25.46999999999997"/>
    <x v="7"/>
    <s v="2016"/>
    <n v="17"/>
    <x v="0"/>
    <x v="0"/>
  </r>
  <r>
    <x v="2"/>
    <x v="2"/>
    <x v="0"/>
    <s v="Theresa Ellis"/>
    <d v="2016-03-20T00:00:00"/>
    <x v="2"/>
    <n v="4"/>
    <n v="10"/>
    <n v="12.42"/>
    <n v="49.68"/>
    <n v="9.68"/>
    <x v="7"/>
    <s v="2016"/>
    <n v="30"/>
    <x v="0"/>
    <x v="0"/>
  </r>
  <r>
    <x v="3"/>
    <x v="5"/>
    <x v="1"/>
    <s v="Frances Parker"/>
    <d v="2016-03-20T00:00:00"/>
    <x v="0"/>
    <n v="3"/>
    <n v="45"/>
    <n v="53.35"/>
    <n v="160.05000000000001"/>
    <n v="25.050000000000011"/>
    <x v="7"/>
    <s v="2016"/>
    <n v="21"/>
    <x v="0"/>
    <x v="0"/>
  </r>
  <r>
    <x v="1"/>
    <x v="0"/>
    <x v="0"/>
    <s v="Chris Gilbert"/>
    <d v="2016-03-20T00:00:00"/>
    <x v="3"/>
    <n v="9"/>
    <n v="15"/>
    <n v="17.829999999999998"/>
    <n v="160.46999999999997"/>
    <n v="25.46999999999997"/>
    <x v="7"/>
    <s v="2016"/>
    <n v="42"/>
    <x v="0"/>
    <x v="0"/>
  </r>
  <r>
    <x v="3"/>
    <x v="5"/>
    <x v="1"/>
    <s v="Joan Robinson"/>
    <d v="2016-03-20T00:00:00"/>
    <x v="0"/>
    <n v="1"/>
    <n v="45"/>
    <n v="53.35"/>
    <n v="53.35"/>
    <n v="8.3500000000000014"/>
    <x v="7"/>
    <s v="2016"/>
    <n v="43"/>
    <x v="0"/>
    <x v="0"/>
  </r>
  <r>
    <x v="0"/>
    <x v="2"/>
    <x v="0"/>
    <s v="Beverly Hamilton"/>
    <d v="2016-03-20T00:00:00"/>
    <x v="0"/>
    <n v="7"/>
    <n v="45"/>
    <n v="53.35"/>
    <n v="373.45"/>
    <n v="58.449999999999989"/>
    <x v="7"/>
    <s v="2016"/>
    <n v="45"/>
    <x v="0"/>
    <x v="0"/>
  </r>
  <r>
    <x v="0"/>
    <x v="1"/>
    <x v="0"/>
    <s v="Keith Berry"/>
    <d v="2016-03-20T00:00:00"/>
    <x v="3"/>
    <n v="9"/>
    <n v="15"/>
    <n v="17.829999999999998"/>
    <n v="160.46999999999997"/>
    <n v="25.46999999999997"/>
    <x v="7"/>
    <s v="2016"/>
    <n v="29"/>
    <x v="0"/>
    <x v="0"/>
  </r>
  <r>
    <x v="2"/>
    <x v="2"/>
    <x v="0"/>
    <s v="Sandra Weaver"/>
    <d v="2016-03-20T00:00:00"/>
    <x v="2"/>
    <n v="8"/>
    <n v="10"/>
    <n v="12.42"/>
    <n v="99.36"/>
    <n v="19.36"/>
    <x v="7"/>
    <s v="2016"/>
    <n v="35"/>
    <x v="1"/>
    <x v="0"/>
  </r>
  <r>
    <x v="0"/>
    <x v="2"/>
    <x v="0"/>
    <s v="Roger Gomez"/>
    <d v="2016-03-20T00:00:00"/>
    <x v="0"/>
    <n v="3"/>
    <n v="45"/>
    <n v="53.35"/>
    <n v="160.05000000000001"/>
    <n v="25.050000000000011"/>
    <x v="7"/>
    <s v="2016"/>
    <n v="33"/>
    <x v="1"/>
    <x v="0"/>
  </r>
  <r>
    <x v="3"/>
    <x v="4"/>
    <x v="1"/>
    <s v="Brian Roberts"/>
    <d v="2016-03-20T00:00:00"/>
    <x v="2"/>
    <n v="3"/>
    <n v="10"/>
    <n v="12.42"/>
    <n v="37.26"/>
    <n v="7.259999999999998"/>
    <x v="7"/>
    <s v="2016"/>
    <n v="32"/>
    <x v="0"/>
    <x v="0"/>
  </r>
  <r>
    <x v="3"/>
    <x v="3"/>
    <x v="1"/>
    <s v="Daniel Perez"/>
    <d v="2016-03-20T00:00:00"/>
    <x v="2"/>
    <n v="8"/>
    <n v="10"/>
    <n v="12.42"/>
    <n v="99.36"/>
    <n v="19.36"/>
    <x v="7"/>
    <s v="2016"/>
    <n v="27"/>
    <x v="0"/>
    <x v="0"/>
  </r>
  <r>
    <x v="2"/>
    <x v="0"/>
    <x v="0"/>
    <s v="Katherine Mcdonald"/>
    <d v="2016-03-20T00:00:00"/>
    <x v="2"/>
    <n v="10"/>
    <n v="10"/>
    <n v="12.42"/>
    <n v="124.2"/>
    <n v="24.200000000000003"/>
    <x v="7"/>
    <s v="2016"/>
    <n v="43"/>
    <x v="0"/>
    <x v="0"/>
  </r>
  <r>
    <x v="1"/>
    <x v="0"/>
    <x v="0"/>
    <s v="Joseph Boyd"/>
    <d v="2016-03-20T00:00:00"/>
    <x v="3"/>
    <n v="7"/>
    <n v="15"/>
    <n v="17.829999999999998"/>
    <n v="124.80999999999999"/>
    <n v="19.809999999999988"/>
    <x v="7"/>
    <s v="2016"/>
    <n v="36"/>
    <x v="0"/>
    <x v="0"/>
  </r>
  <r>
    <x v="1"/>
    <x v="6"/>
    <x v="0"/>
    <s v="Ryan Arnold"/>
    <d v="2016-03-20T00:00:00"/>
    <x v="1"/>
    <n v="5"/>
    <n v="15"/>
    <n v="16.32"/>
    <n v="81.599999999999994"/>
    <n v="6.5999999999999943"/>
    <x v="7"/>
    <s v="2016"/>
    <n v="17"/>
    <x v="1"/>
    <x v="0"/>
  </r>
  <r>
    <x v="3"/>
    <x v="3"/>
    <x v="1"/>
    <s v="Evelyn Lane"/>
    <d v="2016-03-21T00:00:00"/>
    <x v="3"/>
    <n v="5"/>
    <n v="15"/>
    <n v="17.829999999999998"/>
    <n v="89.149999999999991"/>
    <n v="14.149999999999991"/>
    <x v="7"/>
    <s v="2016"/>
    <n v="41"/>
    <x v="0"/>
    <x v="0"/>
  </r>
  <r>
    <x v="2"/>
    <x v="2"/>
    <x v="0"/>
    <s v="Ann Duncan"/>
    <d v="2016-03-21T00:00:00"/>
    <x v="3"/>
    <n v="5"/>
    <n v="15"/>
    <n v="17.829999999999998"/>
    <n v="89.149999999999991"/>
    <n v="14.149999999999991"/>
    <x v="7"/>
    <s v="2016"/>
    <n v="27"/>
    <x v="0"/>
    <x v="0"/>
  </r>
  <r>
    <x v="0"/>
    <x v="2"/>
    <x v="0"/>
    <s v="Lori Shaw"/>
    <d v="2016-03-21T00:00:00"/>
    <x v="3"/>
    <n v="1"/>
    <n v="15"/>
    <n v="17.829999999999998"/>
    <n v="17.829999999999998"/>
    <n v="2.8299999999999983"/>
    <x v="7"/>
    <s v="2016"/>
    <n v="41"/>
    <x v="1"/>
    <x v="0"/>
  </r>
  <r>
    <x v="0"/>
    <x v="2"/>
    <x v="0"/>
    <s v="Kevin Barnes"/>
    <d v="2016-03-21T00:00:00"/>
    <x v="0"/>
    <n v="2"/>
    <n v="45"/>
    <n v="53.35"/>
    <n v="106.7"/>
    <n v="16.700000000000003"/>
    <x v="7"/>
    <s v="2016"/>
    <n v="17"/>
    <x v="1"/>
    <x v="0"/>
  </r>
  <r>
    <x v="2"/>
    <x v="6"/>
    <x v="0"/>
    <s v="Cheryl Henderson"/>
    <d v="2016-03-21T00:00:00"/>
    <x v="2"/>
    <n v="2"/>
    <n v="10"/>
    <n v="12.42"/>
    <n v="24.84"/>
    <n v="4.84"/>
    <x v="7"/>
    <s v="2016"/>
    <n v="19"/>
    <x v="0"/>
    <x v="0"/>
  </r>
  <r>
    <x v="1"/>
    <x v="1"/>
    <x v="0"/>
    <s v="Jacqueline Wheeler"/>
    <d v="2016-03-21T00:00:00"/>
    <x v="2"/>
    <n v="8"/>
    <n v="10"/>
    <n v="12.42"/>
    <n v="99.36"/>
    <n v="19.36"/>
    <x v="7"/>
    <s v="2016"/>
    <n v="39"/>
    <x v="0"/>
    <x v="0"/>
  </r>
  <r>
    <x v="0"/>
    <x v="0"/>
    <x v="0"/>
    <s v="Irene Wells"/>
    <d v="2016-03-21T00:00:00"/>
    <x v="1"/>
    <n v="1"/>
    <n v="15"/>
    <n v="16.32"/>
    <n v="16.32"/>
    <n v="1.3200000000000003"/>
    <x v="7"/>
    <s v="2016"/>
    <n v="38"/>
    <x v="0"/>
    <x v="0"/>
  </r>
  <r>
    <x v="3"/>
    <x v="4"/>
    <x v="1"/>
    <s v="Brian Roberts"/>
    <d v="2016-03-21T00:00:00"/>
    <x v="3"/>
    <n v="9"/>
    <n v="15"/>
    <n v="17.829999999999998"/>
    <n v="160.46999999999997"/>
    <n v="25.46999999999997"/>
    <x v="7"/>
    <s v="2016"/>
    <n v="41"/>
    <x v="1"/>
    <x v="0"/>
  </r>
  <r>
    <x v="2"/>
    <x v="2"/>
    <x v="0"/>
    <s v="Bruce Nelson"/>
    <d v="2016-03-21T00:00:00"/>
    <x v="3"/>
    <n v="9"/>
    <n v="15"/>
    <n v="17.829999999999998"/>
    <n v="160.46999999999997"/>
    <n v="25.46999999999997"/>
    <x v="7"/>
    <s v="2016"/>
    <n v="23"/>
    <x v="0"/>
    <x v="0"/>
  </r>
  <r>
    <x v="0"/>
    <x v="2"/>
    <x v="0"/>
    <s v="Alice Davis"/>
    <d v="2016-03-21T00:00:00"/>
    <x v="1"/>
    <n v="6"/>
    <n v="15"/>
    <n v="16.32"/>
    <n v="97.92"/>
    <n v="7.9200000000000017"/>
    <x v="7"/>
    <s v="2016"/>
    <n v="43"/>
    <x v="1"/>
    <x v="0"/>
  </r>
  <r>
    <x v="3"/>
    <x v="5"/>
    <x v="1"/>
    <s v="Jimmy Warren"/>
    <d v="2016-03-21T00:00:00"/>
    <x v="0"/>
    <n v="6"/>
    <n v="45"/>
    <n v="53.35"/>
    <n v="320.10000000000002"/>
    <n v="50.100000000000023"/>
    <x v="7"/>
    <s v="2016"/>
    <n v="33"/>
    <x v="1"/>
    <x v="0"/>
  </r>
  <r>
    <x v="3"/>
    <x v="3"/>
    <x v="1"/>
    <s v="Ryan Ramos"/>
    <d v="2016-03-21T00:00:00"/>
    <x v="2"/>
    <n v="9"/>
    <n v="10"/>
    <n v="12.42"/>
    <n v="111.78"/>
    <n v="21.78"/>
    <x v="7"/>
    <s v="2016"/>
    <n v="19"/>
    <x v="1"/>
    <x v="0"/>
  </r>
  <r>
    <x v="1"/>
    <x v="0"/>
    <x v="0"/>
    <s v="Helen Dean"/>
    <d v="2016-03-21T00:00:00"/>
    <x v="2"/>
    <n v="3"/>
    <n v="10"/>
    <n v="12.42"/>
    <n v="37.26"/>
    <n v="7.259999999999998"/>
    <x v="7"/>
    <s v="2016"/>
    <n v="28"/>
    <x v="1"/>
    <x v="0"/>
  </r>
  <r>
    <x v="3"/>
    <x v="7"/>
    <x v="1"/>
    <s v="Kimberly Bennett"/>
    <d v="2016-03-22T00:00:00"/>
    <x v="1"/>
    <n v="4"/>
    <n v="15"/>
    <n v="16.32"/>
    <n v="65.28"/>
    <n v="5.2800000000000011"/>
    <x v="7"/>
    <s v="2016"/>
    <n v="27"/>
    <x v="1"/>
    <x v="0"/>
  </r>
  <r>
    <x v="2"/>
    <x v="2"/>
    <x v="0"/>
    <s v="Walter Meyer"/>
    <d v="2016-03-22T00:00:00"/>
    <x v="1"/>
    <n v="1"/>
    <n v="15"/>
    <n v="16.32"/>
    <n v="16.32"/>
    <n v="1.3200000000000003"/>
    <x v="7"/>
    <s v="2016"/>
    <n v="41"/>
    <x v="0"/>
    <x v="0"/>
  </r>
  <r>
    <x v="0"/>
    <x v="0"/>
    <x v="0"/>
    <s v="Craig Mcdonald"/>
    <d v="2016-03-22T00:00:00"/>
    <x v="2"/>
    <n v="2"/>
    <n v="10"/>
    <n v="12.42"/>
    <n v="24.84"/>
    <n v="4.84"/>
    <x v="7"/>
    <s v="2016"/>
    <n v="44"/>
    <x v="0"/>
    <x v="0"/>
  </r>
  <r>
    <x v="4"/>
    <x v="4"/>
    <x v="1"/>
    <s v="Gloria Mcdonald"/>
    <d v="2016-03-22T00:00:00"/>
    <x v="2"/>
    <n v="7"/>
    <n v="10"/>
    <n v="12.42"/>
    <n v="86.94"/>
    <n v="16.939999999999998"/>
    <x v="7"/>
    <s v="2016"/>
    <n v="28"/>
    <x v="0"/>
    <x v="0"/>
  </r>
  <r>
    <x v="3"/>
    <x v="3"/>
    <x v="1"/>
    <s v="Kathy Schmidt"/>
    <d v="2016-03-22T00:00:00"/>
    <x v="1"/>
    <n v="6"/>
    <n v="15"/>
    <n v="16.32"/>
    <n v="97.92"/>
    <n v="7.9200000000000017"/>
    <x v="7"/>
    <s v="2016"/>
    <n v="26"/>
    <x v="0"/>
    <x v="0"/>
  </r>
  <r>
    <x v="4"/>
    <x v="3"/>
    <x v="1"/>
    <s v="Annie Hunter"/>
    <d v="2016-03-22T00:00:00"/>
    <x v="3"/>
    <n v="1"/>
    <n v="15"/>
    <n v="17.829999999999998"/>
    <n v="17.829999999999998"/>
    <n v="2.8299999999999983"/>
    <x v="7"/>
    <s v="2016"/>
    <n v="42"/>
    <x v="1"/>
    <x v="0"/>
  </r>
  <r>
    <x v="0"/>
    <x v="2"/>
    <x v="0"/>
    <s v="Jennifer Reyes"/>
    <d v="2016-03-22T00:00:00"/>
    <x v="2"/>
    <n v="1"/>
    <n v="10"/>
    <n v="12.42"/>
    <n v="12.42"/>
    <n v="2.42"/>
    <x v="7"/>
    <s v="2016"/>
    <n v="17"/>
    <x v="1"/>
    <x v="0"/>
  </r>
  <r>
    <x v="2"/>
    <x v="6"/>
    <x v="0"/>
    <s v="Betty Hicks"/>
    <d v="2016-03-22T00:00:00"/>
    <x v="2"/>
    <n v="9"/>
    <n v="10"/>
    <n v="12.42"/>
    <n v="111.78"/>
    <n v="21.78"/>
    <x v="7"/>
    <s v="2016"/>
    <n v="31"/>
    <x v="1"/>
    <x v="0"/>
  </r>
  <r>
    <x v="2"/>
    <x v="0"/>
    <x v="0"/>
    <s v="Anthony Berry"/>
    <d v="2016-03-22T00:00:00"/>
    <x v="2"/>
    <n v="5"/>
    <n v="10"/>
    <n v="12.42"/>
    <n v="62.1"/>
    <n v="12.100000000000001"/>
    <x v="7"/>
    <s v="2016"/>
    <n v="24"/>
    <x v="0"/>
    <x v="0"/>
  </r>
  <r>
    <x v="0"/>
    <x v="2"/>
    <x v="0"/>
    <s v="Steven Kelly"/>
    <d v="2016-03-22T00:00:00"/>
    <x v="3"/>
    <n v="8"/>
    <n v="15"/>
    <n v="17.829999999999998"/>
    <n v="142.63999999999999"/>
    <n v="22.639999999999986"/>
    <x v="7"/>
    <s v="2016"/>
    <n v="34"/>
    <x v="0"/>
    <x v="0"/>
  </r>
  <r>
    <x v="2"/>
    <x v="0"/>
    <x v="0"/>
    <s v="Nancy Scott"/>
    <d v="2016-03-22T00:00:00"/>
    <x v="3"/>
    <n v="6"/>
    <n v="15"/>
    <n v="17.829999999999998"/>
    <n v="106.97999999999999"/>
    <n v="16.97999999999999"/>
    <x v="7"/>
    <s v="2016"/>
    <n v="20"/>
    <x v="1"/>
    <x v="0"/>
  </r>
  <r>
    <x v="2"/>
    <x v="2"/>
    <x v="0"/>
    <s v="Lori Shaw"/>
    <d v="2016-03-22T00:00:00"/>
    <x v="2"/>
    <n v="4"/>
    <n v="10"/>
    <n v="12.42"/>
    <n v="49.68"/>
    <n v="9.68"/>
    <x v="7"/>
    <s v="2016"/>
    <n v="19"/>
    <x v="0"/>
    <x v="0"/>
  </r>
  <r>
    <x v="0"/>
    <x v="0"/>
    <x v="0"/>
    <s v="Jane Sims"/>
    <d v="2016-03-22T00:00:00"/>
    <x v="3"/>
    <n v="3"/>
    <n v="15"/>
    <n v="17.829999999999998"/>
    <n v="53.489999999999995"/>
    <n v="8.4899999999999949"/>
    <x v="7"/>
    <s v="2016"/>
    <n v="24"/>
    <x v="1"/>
    <x v="0"/>
  </r>
  <r>
    <x v="0"/>
    <x v="0"/>
    <x v="0"/>
    <s v="Frances Campbell"/>
    <d v="2016-03-22T00:00:00"/>
    <x v="2"/>
    <n v="7"/>
    <n v="10"/>
    <n v="12.42"/>
    <n v="86.94"/>
    <n v="16.939999999999998"/>
    <x v="7"/>
    <s v="2016"/>
    <n v="39"/>
    <x v="0"/>
    <x v="0"/>
  </r>
  <r>
    <x v="0"/>
    <x v="2"/>
    <x v="0"/>
    <s v="Cheryl Williamson"/>
    <d v="2016-03-23T00:00:00"/>
    <x v="1"/>
    <n v="7"/>
    <n v="15"/>
    <n v="16.32"/>
    <n v="114.24000000000001"/>
    <n v="9.2400000000000091"/>
    <x v="7"/>
    <s v="2016"/>
    <n v="33"/>
    <x v="1"/>
    <x v="0"/>
  </r>
  <r>
    <x v="0"/>
    <x v="2"/>
    <x v="0"/>
    <s v="Louise Green"/>
    <d v="2016-03-23T00:00:00"/>
    <x v="1"/>
    <n v="7"/>
    <n v="15"/>
    <n v="16.32"/>
    <n v="114.24000000000001"/>
    <n v="9.2400000000000091"/>
    <x v="7"/>
    <s v="2016"/>
    <n v="29"/>
    <x v="0"/>
    <x v="0"/>
  </r>
  <r>
    <x v="4"/>
    <x v="5"/>
    <x v="1"/>
    <s v="Joan Robinson"/>
    <d v="2016-03-23T00:00:00"/>
    <x v="3"/>
    <n v="9"/>
    <n v="15"/>
    <n v="17.829999999999998"/>
    <n v="160.46999999999997"/>
    <n v="25.46999999999997"/>
    <x v="7"/>
    <s v="2016"/>
    <n v="39"/>
    <x v="1"/>
    <x v="0"/>
  </r>
  <r>
    <x v="2"/>
    <x v="1"/>
    <x v="0"/>
    <s v="Emily Duncan"/>
    <d v="2016-03-23T00:00:00"/>
    <x v="2"/>
    <n v="4"/>
    <n v="10"/>
    <n v="12.42"/>
    <n v="49.68"/>
    <n v="9.68"/>
    <x v="7"/>
    <s v="2016"/>
    <n v="38"/>
    <x v="1"/>
    <x v="0"/>
  </r>
  <r>
    <x v="3"/>
    <x v="4"/>
    <x v="1"/>
    <s v="Lois Fernandez"/>
    <d v="2016-03-23T00:00:00"/>
    <x v="2"/>
    <n v="1"/>
    <n v="10"/>
    <n v="12.42"/>
    <n v="12.42"/>
    <n v="2.42"/>
    <x v="7"/>
    <s v="2016"/>
    <n v="30"/>
    <x v="0"/>
    <x v="0"/>
  </r>
  <r>
    <x v="2"/>
    <x v="0"/>
    <x v="0"/>
    <s v="Anthony Berry"/>
    <d v="2016-03-23T00:00:00"/>
    <x v="3"/>
    <n v="5"/>
    <n v="15"/>
    <n v="17.829999999999998"/>
    <n v="89.149999999999991"/>
    <n v="14.149999999999991"/>
    <x v="7"/>
    <s v="2016"/>
    <n v="29"/>
    <x v="1"/>
    <x v="0"/>
  </r>
  <r>
    <x v="0"/>
    <x v="2"/>
    <x v="0"/>
    <s v="Eugene Flores"/>
    <d v="2016-03-23T00:00:00"/>
    <x v="0"/>
    <n v="4"/>
    <n v="45"/>
    <n v="53.35"/>
    <n v="213.4"/>
    <n v="33.400000000000006"/>
    <x v="7"/>
    <s v="2016"/>
    <n v="40"/>
    <x v="0"/>
    <x v="0"/>
  </r>
  <r>
    <x v="3"/>
    <x v="3"/>
    <x v="1"/>
    <s v="Earl White"/>
    <d v="2016-03-23T00:00:00"/>
    <x v="2"/>
    <n v="7"/>
    <n v="10"/>
    <n v="12.42"/>
    <n v="86.94"/>
    <n v="16.939999999999998"/>
    <x v="7"/>
    <s v="2016"/>
    <n v="29"/>
    <x v="1"/>
    <x v="0"/>
  </r>
  <r>
    <x v="0"/>
    <x v="0"/>
    <x v="0"/>
    <s v="Phyllis Johnston"/>
    <d v="2016-03-23T00:00:00"/>
    <x v="0"/>
    <n v="6"/>
    <n v="45"/>
    <n v="53.35"/>
    <n v="320.10000000000002"/>
    <n v="50.100000000000023"/>
    <x v="7"/>
    <s v="2016"/>
    <n v="19"/>
    <x v="1"/>
    <x v="0"/>
  </r>
  <r>
    <x v="3"/>
    <x v="3"/>
    <x v="1"/>
    <s v="George Hill"/>
    <d v="2016-03-23T00:00:00"/>
    <x v="2"/>
    <n v="7"/>
    <n v="10"/>
    <n v="12.42"/>
    <n v="86.94"/>
    <n v="16.939999999999998"/>
    <x v="7"/>
    <s v="2016"/>
    <n v="43"/>
    <x v="0"/>
    <x v="0"/>
  </r>
  <r>
    <x v="0"/>
    <x v="2"/>
    <x v="0"/>
    <s v="Gregory Thompson"/>
    <d v="2016-03-23T00:00:00"/>
    <x v="1"/>
    <n v="9"/>
    <n v="15"/>
    <n v="16.32"/>
    <n v="146.88"/>
    <n v="11.879999999999995"/>
    <x v="7"/>
    <s v="2016"/>
    <n v="36"/>
    <x v="1"/>
    <x v="0"/>
  </r>
  <r>
    <x v="0"/>
    <x v="2"/>
    <x v="0"/>
    <s v="Craig Collins"/>
    <d v="2016-03-23T00:00:00"/>
    <x v="3"/>
    <n v="5"/>
    <n v="15"/>
    <n v="17.829999999999998"/>
    <n v="89.149999999999991"/>
    <n v="14.149999999999991"/>
    <x v="7"/>
    <s v="2016"/>
    <n v="26"/>
    <x v="0"/>
    <x v="0"/>
  </r>
  <r>
    <x v="4"/>
    <x v="3"/>
    <x v="1"/>
    <s v="Paula Ross"/>
    <d v="2016-03-23T00:00:00"/>
    <x v="2"/>
    <n v="8"/>
    <n v="10"/>
    <n v="12.42"/>
    <n v="99.36"/>
    <n v="19.36"/>
    <x v="7"/>
    <s v="2016"/>
    <n v="40"/>
    <x v="1"/>
    <x v="0"/>
  </r>
  <r>
    <x v="0"/>
    <x v="2"/>
    <x v="0"/>
    <s v="Mary Nelson"/>
    <d v="2016-03-23T00:00:00"/>
    <x v="0"/>
    <n v="6"/>
    <n v="45"/>
    <n v="53.35"/>
    <n v="320.10000000000002"/>
    <n v="50.100000000000023"/>
    <x v="7"/>
    <s v="2016"/>
    <n v="34"/>
    <x v="0"/>
    <x v="0"/>
  </r>
  <r>
    <x v="2"/>
    <x v="2"/>
    <x v="0"/>
    <s v="Howard Adams"/>
    <d v="2016-03-23T00:00:00"/>
    <x v="1"/>
    <n v="5"/>
    <n v="15"/>
    <n v="16.32"/>
    <n v="81.599999999999994"/>
    <n v="6.5999999999999943"/>
    <x v="7"/>
    <s v="2016"/>
    <n v="43"/>
    <x v="0"/>
    <x v="0"/>
  </r>
  <r>
    <x v="0"/>
    <x v="0"/>
    <x v="0"/>
    <s v="Linda Rose"/>
    <d v="2016-03-24T00:00:00"/>
    <x v="2"/>
    <n v="3"/>
    <n v="10"/>
    <n v="12.42"/>
    <n v="37.26"/>
    <n v="7.259999999999998"/>
    <x v="7"/>
    <s v="2016"/>
    <n v="17"/>
    <x v="1"/>
    <x v="0"/>
  </r>
  <r>
    <x v="2"/>
    <x v="2"/>
    <x v="0"/>
    <s v="Gregory Thompson"/>
    <d v="2016-03-24T00:00:00"/>
    <x v="2"/>
    <n v="3"/>
    <n v="10"/>
    <n v="12.42"/>
    <n v="37.26"/>
    <n v="7.259999999999998"/>
    <x v="7"/>
    <s v="2016"/>
    <n v="31"/>
    <x v="1"/>
    <x v="0"/>
  </r>
  <r>
    <x v="3"/>
    <x v="7"/>
    <x v="1"/>
    <s v="Laura Mcdonald"/>
    <d v="2016-03-24T00:00:00"/>
    <x v="0"/>
    <n v="4"/>
    <n v="45"/>
    <n v="53.35"/>
    <n v="213.4"/>
    <n v="33.400000000000006"/>
    <x v="7"/>
    <s v="2016"/>
    <n v="27"/>
    <x v="1"/>
    <x v="0"/>
  </r>
  <r>
    <x v="2"/>
    <x v="2"/>
    <x v="0"/>
    <s v="Howard Adams"/>
    <d v="2016-03-24T00:00:00"/>
    <x v="2"/>
    <n v="2"/>
    <n v="10"/>
    <n v="12.42"/>
    <n v="24.84"/>
    <n v="4.84"/>
    <x v="7"/>
    <s v="2016"/>
    <n v="41"/>
    <x v="0"/>
    <x v="0"/>
  </r>
  <r>
    <x v="2"/>
    <x v="0"/>
    <x v="0"/>
    <s v="Marilyn Martin"/>
    <d v="2016-03-24T00:00:00"/>
    <x v="0"/>
    <n v="7"/>
    <n v="45"/>
    <n v="53.35"/>
    <n v="373.45"/>
    <n v="58.449999999999989"/>
    <x v="7"/>
    <s v="2016"/>
    <n v="40"/>
    <x v="1"/>
    <x v="0"/>
  </r>
  <r>
    <x v="0"/>
    <x v="1"/>
    <x v="0"/>
    <s v="Arthur Simmons"/>
    <d v="2016-03-24T00:00:00"/>
    <x v="0"/>
    <n v="6"/>
    <n v="45"/>
    <n v="53.35"/>
    <n v="320.10000000000002"/>
    <n v="50.100000000000023"/>
    <x v="7"/>
    <s v="2016"/>
    <n v="21"/>
    <x v="1"/>
    <x v="0"/>
  </r>
  <r>
    <x v="3"/>
    <x v="3"/>
    <x v="1"/>
    <s v="Carol Pierce"/>
    <d v="2016-03-24T00:00:00"/>
    <x v="3"/>
    <n v="9"/>
    <n v="15"/>
    <n v="17.829999999999998"/>
    <n v="160.46999999999997"/>
    <n v="25.46999999999997"/>
    <x v="7"/>
    <s v="2016"/>
    <n v="39"/>
    <x v="0"/>
    <x v="0"/>
  </r>
  <r>
    <x v="4"/>
    <x v="5"/>
    <x v="1"/>
    <s v="Andrew Adams"/>
    <d v="2016-03-24T00:00:00"/>
    <x v="0"/>
    <n v="3"/>
    <n v="45"/>
    <n v="53.35"/>
    <n v="160.05000000000001"/>
    <n v="25.050000000000011"/>
    <x v="7"/>
    <s v="2016"/>
    <n v="20"/>
    <x v="1"/>
    <x v="0"/>
  </r>
  <r>
    <x v="0"/>
    <x v="0"/>
    <x v="0"/>
    <s v="Louis Marshall"/>
    <d v="2016-03-24T00:00:00"/>
    <x v="3"/>
    <n v="10"/>
    <n v="15"/>
    <n v="17.829999999999998"/>
    <n v="178.29999999999998"/>
    <n v="28.299999999999983"/>
    <x v="7"/>
    <s v="2016"/>
    <n v="40"/>
    <x v="0"/>
    <x v="0"/>
  </r>
  <r>
    <x v="4"/>
    <x v="4"/>
    <x v="1"/>
    <s v="Clarence Bishop"/>
    <d v="2016-03-24T00:00:00"/>
    <x v="2"/>
    <n v="7"/>
    <n v="10"/>
    <n v="12.42"/>
    <n v="86.94"/>
    <n v="16.939999999999998"/>
    <x v="7"/>
    <s v="2016"/>
    <n v="35"/>
    <x v="0"/>
    <x v="0"/>
  </r>
  <r>
    <x v="0"/>
    <x v="2"/>
    <x v="0"/>
    <s v="Sean Carr"/>
    <d v="2016-03-24T00:00:00"/>
    <x v="2"/>
    <n v="8"/>
    <n v="10"/>
    <n v="12.42"/>
    <n v="99.36"/>
    <n v="19.36"/>
    <x v="7"/>
    <s v="2016"/>
    <n v="44"/>
    <x v="0"/>
    <x v="0"/>
  </r>
  <r>
    <x v="0"/>
    <x v="0"/>
    <x v="0"/>
    <s v="Lawrence Ruiz"/>
    <d v="2016-03-25T00:00:00"/>
    <x v="0"/>
    <n v="5"/>
    <n v="45"/>
    <n v="53.35"/>
    <n v="266.75"/>
    <n v="41.75"/>
    <x v="7"/>
    <s v="2016"/>
    <n v="33"/>
    <x v="1"/>
    <x v="0"/>
  </r>
  <r>
    <x v="3"/>
    <x v="3"/>
    <x v="1"/>
    <s v="Gloria Morris"/>
    <d v="2016-03-25T00:00:00"/>
    <x v="2"/>
    <n v="4"/>
    <n v="10"/>
    <n v="12.42"/>
    <n v="49.68"/>
    <n v="9.68"/>
    <x v="7"/>
    <s v="2016"/>
    <n v="26"/>
    <x v="0"/>
    <x v="0"/>
  </r>
  <r>
    <x v="3"/>
    <x v="3"/>
    <x v="1"/>
    <s v="George Hill"/>
    <d v="2016-03-25T00:00:00"/>
    <x v="0"/>
    <n v="2"/>
    <n v="45"/>
    <n v="53.35"/>
    <n v="106.7"/>
    <n v="16.700000000000003"/>
    <x v="7"/>
    <s v="2016"/>
    <n v="36"/>
    <x v="1"/>
    <x v="0"/>
  </r>
  <r>
    <x v="3"/>
    <x v="4"/>
    <x v="1"/>
    <s v="Roger Bell"/>
    <d v="2016-03-25T00:00:00"/>
    <x v="3"/>
    <n v="3"/>
    <n v="15"/>
    <n v="17.829999999999998"/>
    <n v="53.489999999999995"/>
    <n v="8.4899999999999949"/>
    <x v="7"/>
    <s v="2016"/>
    <n v="20"/>
    <x v="1"/>
    <x v="0"/>
  </r>
  <r>
    <x v="0"/>
    <x v="2"/>
    <x v="0"/>
    <s v="Walter Kennedy"/>
    <d v="2016-03-25T00:00:00"/>
    <x v="2"/>
    <n v="7"/>
    <n v="10"/>
    <n v="12.42"/>
    <n v="86.94"/>
    <n v="16.939999999999998"/>
    <x v="7"/>
    <s v="2016"/>
    <n v="42"/>
    <x v="0"/>
    <x v="0"/>
  </r>
  <r>
    <x v="1"/>
    <x v="1"/>
    <x v="0"/>
    <s v="Peter Brown"/>
    <d v="2016-03-25T00:00:00"/>
    <x v="2"/>
    <n v="4"/>
    <n v="10"/>
    <n v="12.42"/>
    <n v="49.68"/>
    <n v="9.68"/>
    <x v="7"/>
    <s v="2016"/>
    <n v="21"/>
    <x v="0"/>
    <x v="0"/>
  </r>
  <r>
    <x v="0"/>
    <x v="0"/>
    <x v="0"/>
    <s v="Raymond Collins"/>
    <d v="2016-03-25T00:00:00"/>
    <x v="3"/>
    <n v="8"/>
    <n v="15"/>
    <n v="17.829999999999998"/>
    <n v="142.63999999999999"/>
    <n v="22.639999999999986"/>
    <x v="7"/>
    <s v="2016"/>
    <n v="17"/>
    <x v="0"/>
    <x v="0"/>
  </r>
  <r>
    <x v="3"/>
    <x v="5"/>
    <x v="1"/>
    <s v="Jimmy Warren"/>
    <d v="2016-03-25T00:00:00"/>
    <x v="0"/>
    <n v="3"/>
    <n v="45"/>
    <n v="53.35"/>
    <n v="160.05000000000001"/>
    <n v="25.050000000000011"/>
    <x v="7"/>
    <s v="2016"/>
    <n v="20"/>
    <x v="0"/>
    <x v="0"/>
  </r>
  <r>
    <x v="4"/>
    <x v="3"/>
    <x v="1"/>
    <s v="Ernest Hernandez"/>
    <d v="2016-03-25T00:00:00"/>
    <x v="3"/>
    <n v="9"/>
    <n v="15"/>
    <n v="17.829999999999998"/>
    <n v="160.46999999999997"/>
    <n v="25.46999999999997"/>
    <x v="7"/>
    <s v="2016"/>
    <n v="42"/>
    <x v="0"/>
    <x v="0"/>
  </r>
  <r>
    <x v="3"/>
    <x v="3"/>
    <x v="1"/>
    <s v="Cheryl Morris"/>
    <d v="2016-03-25T00:00:00"/>
    <x v="1"/>
    <n v="3"/>
    <n v="15"/>
    <n v="16.32"/>
    <n v="48.96"/>
    <n v="3.9600000000000009"/>
    <x v="7"/>
    <s v="2016"/>
    <n v="22"/>
    <x v="0"/>
    <x v="0"/>
  </r>
  <r>
    <x v="0"/>
    <x v="0"/>
    <x v="0"/>
    <s v="Juan Reed"/>
    <d v="2016-03-25T00:00:00"/>
    <x v="2"/>
    <n v="9"/>
    <n v="10"/>
    <n v="12.42"/>
    <n v="111.78"/>
    <n v="21.78"/>
    <x v="7"/>
    <s v="2016"/>
    <n v="33"/>
    <x v="0"/>
    <x v="0"/>
  </r>
  <r>
    <x v="0"/>
    <x v="0"/>
    <x v="0"/>
    <s v="Lawrence Ruiz"/>
    <d v="2016-03-25T00:00:00"/>
    <x v="3"/>
    <n v="1"/>
    <n v="15"/>
    <n v="17.829999999999998"/>
    <n v="17.829999999999998"/>
    <n v="2.8299999999999983"/>
    <x v="7"/>
    <s v="2016"/>
    <n v="24"/>
    <x v="0"/>
    <x v="0"/>
  </r>
  <r>
    <x v="2"/>
    <x v="0"/>
    <x v="0"/>
    <s v="Robert Hayes"/>
    <d v="2016-03-25T00:00:00"/>
    <x v="0"/>
    <n v="4"/>
    <n v="45"/>
    <n v="53.35"/>
    <n v="213.4"/>
    <n v="33.400000000000006"/>
    <x v="7"/>
    <s v="2016"/>
    <n v="21"/>
    <x v="0"/>
    <x v="0"/>
  </r>
  <r>
    <x v="1"/>
    <x v="0"/>
    <x v="0"/>
    <s v="Evelyn Greene"/>
    <d v="2016-03-25T00:00:00"/>
    <x v="3"/>
    <n v="8"/>
    <n v="15"/>
    <n v="17.829999999999998"/>
    <n v="142.63999999999999"/>
    <n v="22.639999999999986"/>
    <x v="7"/>
    <s v="2016"/>
    <n v="27"/>
    <x v="1"/>
    <x v="0"/>
  </r>
  <r>
    <x v="1"/>
    <x v="6"/>
    <x v="0"/>
    <s v="Henry Cox"/>
    <d v="2016-03-26T00:00:00"/>
    <x v="2"/>
    <n v="9"/>
    <n v="10"/>
    <n v="12.42"/>
    <n v="111.78"/>
    <n v="21.78"/>
    <x v="7"/>
    <s v="2016"/>
    <n v="41"/>
    <x v="1"/>
    <x v="0"/>
  </r>
  <r>
    <x v="2"/>
    <x v="2"/>
    <x v="0"/>
    <s v="Mary Nelson"/>
    <d v="2016-03-26T00:00:00"/>
    <x v="0"/>
    <n v="2"/>
    <n v="45"/>
    <n v="53.35"/>
    <n v="106.7"/>
    <n v="16.700000000000003"/>
    <x v="7"/>
    <s v="2016"/>
    <n v="29"/>
    <x v="0"/>
    <x v="0"/>
  </r>
  <r>
    <x v="0"/>
    <x v="2"/>
    <x v="0"/>
    <s v="Eugene Schmidt"/>
    <d v="2016-03-26T00:00:00"/>
    <x v="2"/>
    <n v="6"/>
    <n v="10"/>
    <n v="12.42"/>
    <n v="74.52"/>
    <n v="14.519999999999996"/>
    <x v="7"/>
    <s v="2016"/>
    <n v="34"/>
    <x v="1"/>
    <x v="0"/>
  </r>
  <r>
    <x v="3"/>
    <x v="3"/>
    <x v="1"/>
    <s v="Ruby Gonzales"/>
    <d v="2016-03-26T00:00:00"/>
    <x v="0"/>
    <n v="6"/>
    <n v="45"/>
    <n v="53.35"/>
    <n v="320.10000000000002"/>
    <n v="50.100000000000023"/>
    <x v="7"/>
    <s v="2016"/>
    <n v="43"/>
    <x v="1"/>
    <x v="0"/>
  </r>
  <r>
    <x v="1"/>
    <x v="0"/>
    <x v="0"/>
    <s v="Kimberly Little"/>
    <d v="2016-03-26T00:00:00"/>
    <x v="3"/>
    <n v="2"/>
    <n v="15"/>
    <n v="17.829999999999998"/>
    <n v="35.659999999999997"/>
    <n v="5.6599999999999966"/>
    <x v="7"/>
    <s v="2016"/>
    <n v="30"/>
    <x v="0"/>
    <x v="0"/>
  </r>
  <r>
    <x v="1"/>
    <x v="0"/>
    <x v="0"/>
    <s v="Louis Marshall"/>
    <d v="2016-03-26T00:00:00"/>
    <x v="3"/>
    <n v="6"/>
    <n v="15"/>
    <n v="17.829999999999998"/>
    <n v="106.97999999999999"/>
    <n v="16.97999999999999"/>
    <x v="7"/>
    <s v="2016"/>
    <n v="45"/>
    <x v="1"/>
    <x v="0"/>
  </r>
  <r>
    <x v="3"/>
    <x v="7"/>
    <x v="1"/>
    <s v="Michelle Elliott"/>
    <d v="2016-03-26T00:00:00"/>
    <x v="0"/>
    <n v="4"/>
    <n v="45"/>
    <n v="53.35"/>
    <n v="213.4"/>
    <n v="33.400000000000006"/>
    <x v="7"/>
    <s v="2016"/>
    <n v="44"/>
    <x v="1"/>
    <x v="0"/>
  </r>
  <r>
    <x v="0"/>
    <x v="1"/>
    <x v="0"/>
    <s v="Marilyn Patterson"/>
    <d v="2016-03-26T00:00:00"/>
    <x v="2"/>
    <n v="2"/>
    <n v="10"/>
    <n v="12.42"/>
    <n v="24.84"/>
    <n v="4.84"/>
    <x v="7"/>
    <s v="2016"/>
    <n v="21"/>
    <x v="1"/>
    <x v="0"/>
  </r>
  <r>
    <x v="4"/>
    <x v="5"/>
    <x v="1"/>
    <s v="Martha Bell"/>
    <d v="2016-03-26T00:00:00"/>
    <x v="2"/>
    <n v="2"/>
    <n v="10"/>
    <n v="12.42"/>
    <n v="24.84"/>
    <n v="4.84"/>
    <x v="7"/>
    <s v="2016"/>
    <n v="33"/>
    <x v="0"/>
    <x v="0"/>
  </r>
  <r>
    <x v="0"/>
    <x v="0"/>
    <x v="0"/>
    <s v="Gloria Harper"/>
    <d v="2016-03-26T00:00:00"/>
    <x v="0"/>
    <n v="9"/>
    <n v="45"/>
    <n v="53.35"/>
    <n v="480.15000000000003"/>
    <n v="75.150000000000034"/>
    <x v="7"/>
    <s v="2016"/>
    <n v="26"/>
    <x v="1"/>
    <x v="0"/>
  </r>
  <r>
    <x v="0"/>
    <x v="1"/>
    <x v="0"/>
    <s v="Michelle Henderson"/>
    <d v="2016-03-26T00:00:00"/>
    <x v="2"/>
    <n v="1"/>
    <n v="10"/>
    <n v="12.42"/>
    <n v="12.42"/>
    <n v="2.42"/>
    <x v="7"/>
    <s v="2016"/>
    <n v="26"/>
    <x v="1"/>
    <x v="0"/>
  </r>
  <r>
    <x v="2"/>
    <x v="2"/>
    <x v="0"/>
    <s v="Todd Spencer"/>
    <d v="2016-03-26T00:00:00"/>
    <x v="1"/>
    <n v="6"/>
    <n v="15"/>
    <n v="16.32"/>
    <n v="97.92"/>
    <n v="7.9200000000000017"/>
    <x v="7"/>
    <s v="2016"/>
    <n v="42"/>
    <x v="1"/>
    <x v="0"/>
  </r>
  <r>
    <x v="3"/>
    <x v="3"/>
    <x v="1"/>
    <s v="Annie Hughes"/>
    <d v="2016-03-26T00:00:00"/>
    <x v="3"/>
    <n v="5"/>
    <n v="15"/>
    <n v="17.829999999999998"/>
    <n v="89.149999999999991"/>
    <n v="14.149999999999991"/>
    <x v="7"/>
    <s v="2016"/>
    <n v="23"/>
    <x v="1"/>
    <x v="0"/>
  </r>
  <r>
    <x v="0"/>
    <x v="1"/>
    <x v="0"/>
    <s v="Marilyn Patterson"/>
    <d v="2016-03-26T00:00:00"/>
    <x v="0"/>
    <n v="2"/>
    <n v="45"/>
    <n v="53.35"/>
    <n v="106.7"/>
    <n v="16.700000000000003"/>
    <x v="7"/>
    <s v="2016"/>
    <n v="32"/>
    <x v="0"/>
    <x v="0"/>
  </r>
  <r>
    <x v="0"/>
    <x v="0"/>
    <x v="0"/>
    <s v="Ruby Matthews"/>
    <d v="2016-03-26T00:00:00"/>
    <x v="3"/>
    <n v="7"/>
    <n v="15"/>
    <n v="17.829999999999998"/>
    <n v="124.80999999999999"/>
    <n v="19.809999999999988"/>
    <x v="7"/>
    <s v="2016"/>
    <n v="33"/>
    <x v="0"/>
    <x v="0"/>
  </r>
  <r>
    <x v="0"/>
    <x v="0"/>
    <x v="0"/>
    <s v="Nancy Stephens"/>
    <d v="2016-03-26T00:00:00"/>
    <x v="3"/>
    <n v="1"/>
    <n v="15"/>
    <n v="17.829999999999998"/>
    <n v="17.829999999999998"/>
    <n v="2.8299999999999983"/>
    <x v="7"/>
    <s v="2016"/>
    <n v="18"/>
    <x v="1"/>
    <x v="0"/>
  </r>
  <r>
    <x v="3"/>
    <x v="3"/>
    <x v="1"/>
    <s v="Joseph Dixon"/>
    <d v="2016-03-27T00:00:00"/>
    <x v="3"/>
    <n v="3"/>
    <n v="15"/>
    <n v="17.829999999999998"/>
    <n v="53.489999999999995"/>
    <n v="8.4899999999999949"/>
    <x v="7"/>
    <s v="2016"/>
    <n v="22"/>
    <x v="0"/>
    <x v="0"/>
  </r>
  <r>
    <x v="3"/>
    <x v="3"/>
    <x v="1"/>
    <s v="Harry Hanson"/>
    <d v="2016-03-27T00:00:00"/>
    <x v="1"/>
    <n v="4"/>
    <n v="15"/>
    <n v="16.32"/>
    <n v="65.28"/>
    <n v="5.2800000000000011"/>
    <x v="7"/>
    <s v="2016"/>
    <n v="36"/>
    <x v="1"/>
    <x v="0"/>
  </r>
  <r>
    <x v="0"/>
    <x v="0"/>
    <x v="0"/>
    <s v="Daniel Morris"/>
    <d v="2016-03-27T00:00:00"/>
    <x v="2"/>
    <n v="6"/>
    <n v="10"/>
    <n v="12.42"/>
    <n v="74.52"/>
    <n v="14.519999999999996"/>
    <x v="7"/>
    <s v="2016"/>
    <n v="42"/>
    <x v="0"/>
    <x v="0"/>
  </r>
  <r>
    <x v="0"/>
    <x v="0"/>
    <x v="0"/>
    <s v="Edward Cooper"/>
    <d v="2016-03-27T00:00:00"/>
    <x v="2"/>
    <n v="4"/>
    <n v="10"/>
    <n v="12.42"/>
    <n v="49.68"/>
    <n v="9.68"/>
    <x v="7"/>
    <s v="2016"/>
    <n v="36"/>
    <x v="0"/>
    <x v="0"/>
  </r>
  <r>
    <x v="0"/>
    <x v="2"/>
    <x v="0"/>
    <s v="Todd Spencer"/>
    <d v="2016-03-27T00:00:00"/>
    <x v="0"/>
    <n v="7"/>
    <n v="45"/>
    <n v="53.35"/>
    <n v="373.45"/>
    <n v="58.449999999999989"/>
    <x v="7"/>
    <s v="2016"/>
    <n v="44"/>
    <x v="1"/>
    <x v="0"/>
  </r>
  <r>
    <x v="4"/>
    <x v="3"/>
    <x v="1"/>
    <s v="Beverly Garcia"/>
    <d v="2016-03-27T00:00:00"/>
    <x v="2"/>
    <n v="3"/>
    <n v="10"/>
    <n v="12.42"/>
    <n v="37.26"/>
    <n v="7.259999999999998"/>
    <x v="7"/>
    <s v="2016"/>
    <n v="29"/>
    <x v="1"/>
    <x v="0"/>
  </r>
  <r>
    <x v="3"/>
    <x v="5"/>
    <x v="1"/>
    <s v="Evelyn Elliott"/>
    <d v="2016-03-27T00:00:00"/>
    <x v="2"/>
    <n v="9"/>
    <n v="10"/>
    <n v="12.42"/>
    <n v="111.78"/>
    <n v="21.78"/>
    <x v="7"/>
    <s v="2016"/>
    <n v="41"/>
    <x v="0"/>
    <x v="0"/>
  </r>
  <r>
    <x v="0"/>
    <x v="1"/>
    <x v="0"/>
    <s v="William Hicks"/>
    <d v="2016-03-27T00:00:00"/>
    <x v="2"/>
    <n v="2"/>
    <n v="10"/>
    <n v="12.42"/>
    <n v="24.84"/>
    <n v="4.84"/>
    <x v="7"/>
    <s v="2016"/>
    <n v="17"/>
    <x v="1"/>
    <x v="0"/>
  </r>
  <r>
    <x v="3"/>
    <x v="3"/>
    <x v="1"/>
    <s v="Kenneth Gomez"/>
    <d v="2016-03-27T00:00:00"/>
    <x v="2"/>
    <n v="2"/>
    <n v="10"/>
    <n v="12.42"/>
    <n v="24.84"/>
    <n v="4.84"/>
    <x v="7"/>
    <s v="2016"/>
    <n v="42"/>
    <x v="0"/>
    <x v="0"/>
  </r>
  <r>
    <x v="3"/>
    <x v="3"/>
    <x v="1"/>
    <s v="Arthur Green"/>
    <d v="2016-03-27T00:00:00"/>
    <x v="2"/>
    <n v="5"/>
    <n v="10"/>
    <n v="12.42"/>
    <n v="62.1"/>
    <n v="12.100000000000001"/>
    <x v="7"/>
    <s v="2016"/>
    <n v="28"/>
    <x v="0"/>
    <x v="0"/>
  </r>
  <r>
    <x v="2"/>
    <x v="2"/>
    <x v="0"/>
    <s v="Phillip Johnston"/>
    <d v="2016-03-27T00:00:00"/>
    <x v="2"/>
    <n v="10"/>
    <n v="10"/>
    <n v="12.42"/>
    <n v="124.2"/>
    <n v="24.200000000000003"/>
    <x v="7"/>
    <s v="2016"/>
    <n v="39"/>
    <x v="1"/>
    <x v="0"/>
  </r>
  <r>
    <x v="0"/>
    <x v="1"/>
    <x v="0"/>
    <s v="Benjamin Willis"/>
    <d v="2016-03-27T00:00:00"/>
    <x v="0"/>
    <n v="1"/>
    <n v="45"/>
    <n v="53.35"/>
    <n v="53.35"/>
    <n v="8.3500000000000014"/>
    <x v="7"/>
    <s v="2016"/>
    <n v="19"/>
    <x v="0"/>
    <x v="0"/>
  </r>
  <r>
    <x v="2"/>
    <x v="2"/>
    <x v="0"/>
    <s v="Kevin Torres"/>
    <d v="2016-03-27T00:00:00"/>
    <x v="2"/>
    <n v="7"/>
    <n v="10"/>
    <n v="12.42"/>
    <n v="86.94"/>
    <n v="16.939999999999998"/>
    <x v="7"/>
    <s v="2016"/>
    <n v="39"/>
    <x v="1"/>
    <x v="0"/>
  </r>
  <r>
    <x v="2"/>
    <x v="0"/>
    <x v="0"/>
    <s v="Joe Ryan"/>
    <d v="2016-03-28T00:00:00"/>
    <x v="2"/>
    <n v="6"/>
    <n v="10"/>
    <n v="12.42"/>
    <n v="74.52"/>
    <n v="14.519999999999996"/>
    <x v="7"/>
    <s v="2016"/>
    <n v="17"/>
    <x v="1"/>
    <x v="0"/>
  </r>
  <r>
    <x v="3"/>
    <x v="3"/>
    <x v="1"/>
    <s v="Ruth Kennedy"/>
    <d v="2016-03-28T00:00:00"/>
    <x v="2"/>
    <n v="1"/>
    <n v="10"/>
    <n v="12.42"/>
    <n v="12.42"/>
    <n v="2.42"/>
    <x v="7"/>
    <s v="2016"/>
    <n v="40"/>
    <x v="0"/>
    <x v="0"/>
  </r>
  <r>
    <x v="2"/>
    <x v="0"/>
    <x v="0"/>
    <s v="Betty Stewart"/>
    <d v="2016-03-28T00:00:00"/>
    <x v="1"/>
    <n v="5"/>
    <n v="15"/>
    <n v="16.32"/>
    <n v="81.599999999999994"/>
    <n v="6.5999999999999943"/>
    <x v="7"/>
    <s v="2016"/>
    <n v="24"/>
    <x v="1"/>
    <x v="0"/>
  </r>
  <r>
    <x v="2"/>
    <x v="1"/>
    <x v="0"/>
    <s v="Randy Willis"/>
    <d v="2016-03-28T00:00:00"/>
    <x v="2"/>
    <n v="5"/>
    <n v="10"/>
    <n v="12.42"/>
    <n v="62.1"/>
    <n v="12.100000000000001"/>
    <x v="7"/>
    <s v="2016"/>
    <n v="43"/>
    <x v="1"/>
    <x v="0"/>
  </r>
  <r>
    <x v="4"/>
    <x v="3"/>
    <x v="1"/>
    <s v="Charles Montgomery"/>
    <d v="2016-03-28T00:00:00"/>
    <x v="3"/>
    <n v="7"/>
    <n v="15"/>
    <n v="17.829999999999998"/>
    <n v="124.80999999999999"/>
    <n v="19.809999999999988"/>
    <x v="7"/>
    <s v="2016"/>
    <n v="45"/>
    <x v="0"/>
    <x v="0"/>
  </r>
  <r>
    <x v="0"/>
    <x v="0"/>
    <x v="0"/>
    <s v="Debra Allen"/>
    <d v="2016-03-28T00:00:00"/>
    <x v="3"/>
    <n v="3"/>
    <n v="15"/>
    <n v="17.829999999999998"/>
    <n v="53.489999999999995"/>
    <n v="8.4899999999999949"/>
    <x v="7"/>
    <s v="2016"/>
    <n v="33"/>
    <x v="0"/>
    <x v="0"/>
  </r>
  <r>
    <x v="3"/>
    <x v="3"/>
    <x v="1"/>
    <s v="Annie Hughes"/>
    <d v="2016-03-28T00:00:00"/>
    <x v="2"/>
    <n v="9"/>
    <n v="10"/>
    <n v="12.42"/>
    <n v="111.78"/>
    <n v="21.78"/>
    <x v="7"/>
    <s v="2016"/>
    <n v="35"/>
    <x v="1"/>
    <x v="0"/>
  </r>
  <r>
    <x v="4"/>
    <x v="5"/>
    <x v="1"/>
    <s v="Adam Garza"/>
    <d v="2016-03-28T00:00:00"/>
    <x v="0"/>
    <n v="3"/>
    <n v="45"/>
    <n v="53.35"/>
    <n v="160.05000000000001"/>
    <n v="25.050000000000011"/>
    <x v="7"/>
    <s v="2016"/>
    <n v="40"/>
    <x v="0"/>
    <x v="0"/>
  </r>
  <r>
    <x v="0"/>
    <x v="2"/>
    <x v="0"/>
    <s v="Carl Ford"/>
    <d v="2016-03-28T00:00:00"/>
    <x v="2"/>
    <n v="3"/>
    <n v="10"/>
    <n v="12.42"/>
    <n v="37.26"/>
    <n v="7.259999999999998"/>
    <x v="7"/>
    <s v="2016"/>
    <n v="27"/>
    <x v="1"/>
    <x v="0"/>
  </r>
  <r>
    <x v="0"/>
    <x v="1"/>
    <x v="0"/>
    <s v="Albert Dunn"/>
    <d v="2016-03-28T00:00:00"/>
    <x v="0"/>
    <n v="6"/>
    <n v="45"/>
    <n v="53.35"/>
    <n v="320.10000000000002"/>
    <n v="50.100000000000023"/>
    <x v="7"/>
    <s v="2016"/>
    <n v="19"/>
    <x v="1"/>
    <x v="0"/>
  </r>
  <r>
    <x v="1"/>
    <x v="1"/>
    <x v="0"/>
    <s v="Adam Russell"/>
    <d v="2016-03-28T00:00:00"/>
    <x v="2"/>
    <n v="9"/>
    <n v="10"/>
    <n v="12.42"/>
    <n v="111.78"/>
    <n v="21.78"/>
    <x v="7"/>
    <s v="2016"/>
    <n v="25"/>
    <x v="1"/>
    <x v="0"/>
  </r>
  <r>
    <x v="0"/>
    <x v="2"/>
    <x v="0"/>
    <s v="Jerry Butler"/>
    <d v="2016-03-29T00:00:00"/>
    <x v="0"/>
    <n v="6"/>
    <n v="45"/>
    <n v="53.35"/>
    <n v="320.10000000000002"/>
    <n v="50.100000000000023"/>
    <x v="7"/>
    <s v="2016"/>
    <n v="41"/>
    <x v="0"/>
    <x v="0"/>
  </r>
  <r>
    <x v="0"/>
    <x v="2"/>
    <x v="0"/>
    <s v="Robin Matthews"/>
    <d v="2016-03-29T00:00:00"/>
    <x v="2"/>
    <n v="5"/>
    <n v="10"/>
    <n v="12.42"/>
    <n v="62.1"/>
    <n v="12.100000000000001"/>
    <x v="7"/>
    <s v="2016"/>
    <n v="43"/>
    <x v="1"/>
    <x v="0"/>
  </r>
  <r>
    <x v="3"/>
    <x v="3"/>
    <x v="1"/>
    <s v="Craig Hicks"/>
    <d v="2016-03-29T00:00:00"/>
    <x v="2"/>
    <n v="1"/>
    <n v="10"/>
    <n v="12.42"/>
    <n v="12.42"/>
    <n v="2.42"/>
    <x v="7"/>
    <s v="2016"/>
    <n v="40"/>
    <x v="1"/>
    <x v="0"/>
  </r>
  <r>
    <x v="0"/>
    <x v="2"/>
    <x v="0"/>
    <s v="Carl Howard"/>
    <d v="2016-03-29T00:00:00"/>
    <x v="2"/>
    <n v="9"/>
    <n v="10"/>
    <n v="12.42"/>
    <n v="111.78"/>
    <n v="21.78"/>
    <x v="7"/>
    <s v="2016"/>
    <n v="29"/>
    <x v="0"/>
    <x v="0"/>
  </r>
  <r>
    <x v="0"/>
    <x v="2"/>
    <x v="0"/>
    <s v="Eric Robertson"/>
    <d v="2016-03-29T00:00:00"/>
    <x v="2"/>
    <n v="9"/>
    <n v="10"/>
    <n v="12.42"/>
    <n v="111.78"/>
    <n v="21.78"/>
    <x v="7"/>
    <s v="2016"/>
    <n v="40"/>
    <x v="0"/>
    <x v="0"/>
  </r>
  <r>
    <x v="0"/>
    <x v="0"/>
    <x v="0"/>
    <s v="Chris Gilbert"/>
    <d v="2016-03-29T00:00:00"/>
    <x v="3"/>
    <n v="1"/>
    <n v="15"/>
    <n v="17.829999999999998"/>
    <n v="17.829999999999998"/>
    <n v="2.8299999999999983"/>
    <x v="7"/>
    <s v="2016"/>
    <n v="26"/>
    <x v="1"/>
    <x v="0"/>
  </r>
  <r>
    <x v="1"/>
    <x v="2"/>
    <x v="0"/>
    <s v="Robin Matthews"/>
    <d v="2016-03-29T00:00:00"/>
    <x v="1"/>
    <n v="6"/>
    <n v="15"/>
    <n v="16.32"/>
    <n v="97.92"/>
    <n v="7.9200000000000017"/>
    <x v="7"/>
    <s v="2016"/>
    <n v="44"/>
    <x v="1"/>
    <x v="0"/>
  </r>
  <r>
    <x v="0"/>
    <x v="0"/>
    <x v="0"/>
    <s v="Lillian Wood"/>
    <d v="2016-03-29T00:00:00"/>
    <x v="0"/>
    <n v="9"/>
    <n v="45"/>
    <n v="53.35"/>
    <n v="480.15000000000003"/>
    <n v="75.150000000000034"/>
    <x v="7"/>
    <s v="2016"/>
    <n v="42"/>
    <x v="0"/>
    <x v="0"/>
  </r>
  <r>
    <x v="0"/>
    <x v="2"/>
    <x v="0"/>
    <s v="Walter Kennedy"/>
    <d v="2016-03-29T00:00:00"/>
    <x v="3"/>
    <n v="6"/>
    <n v="15"/>
    <n v="17.829999999999998"/>
    <n v="106.97999999999999"/>
    <n v="16.97999999999999"/>
    <x v="7"/>
    <s v="2016"/>
    <n v="24"/>
    <x v="1"/>
    <x v="0"/>
  </r>
  <r>
    <x v="4"/>
    <x v="4"/>
    <x v="1"/>
    <s v="Gloria Oliver"/>
    <d v="2016-03-29T00:00:00"/>
    <x v="1"/>
    <n v="4"/>
    <n v="15"/>
    <n v="16.32"/>
    <n v="65.28"/>
    <n v="5.2800000000000011"/>
    <x v="7"/>
    <s v="2016"/>
    <n v="41"/>
    <x v="1"/>
    <x v="0"/>
  </r>
  <r>
    <x v="0"/>
    <x v="0"/>
    <x v="0"/>
    <s v="Ruby Matthews"/>
    <d v="2016-03-29T00:00:00"/>
    <x v="2"/>
    <n v="10"/>
    <n v="10"/>
    <n v="12.42"/>
    <n v="124.2"/>
    <n v="24.200000000000003"/>
    <x v="7"/>
    <s v="2016"/>
    <n v="30"/>
    <x v="1"/>
    <x v="0"/>
  </r>
  <r>
    <x v="3"/>
    <x v="3"/>
    <x v="1"/>
    <s v="Samuel Daniels"/>
    <d v="2016-03-30T00:00:00"/>
    <x v="1"/>
    <n v="4"/>
    <n v="15"/>
    <n v="16.32"/>
    <n v="65.28"/>
    <n v="5.2800000000000011"/>
    <x v="7"/>
    <s v="2016"/>
    <n v="37"/>
    <x v="1"/>
    <x v="0"/>
  </r>
  <r>
    <x v="4"/>
    <x v="7"/>
    <x v="1"/>
    <s v="Stephen Rice"/>
    <d v="2016-03-30T00:00:00"/>
    <x v="1"/>
    <n v="10"/>
    <n v="15"/>
    <n v="16.32"/>
    <n v="163.19999999999999"/>
    <n v="13.199999999999989"/>
    <x v="7"/>
    <s v="2016"/>
    <n v="40"/>
    <x v="0"/>
    <x v="0"/>
  </r>
  <r>
    <x v="0"/>
    <x v="1"/>
    <x v="0"/>
    <s v="Cheryl Howard"/>
    <d v="2016-03-30T00:00:00"/>
    <x v="3"/>
    <n v="7"/>
    <n v="15"/>
    <n v="17.829999999999998"/>
    <n v="124.80999999999999"/>
    <n v="19.809999999999988"/>
    <x v="7"/>
    <s v="2016"/>
    <n v="30"/>
    <x v="1"/>
    <x v="0"/>
  </r>
  <r>
    <x v="0"/>
    <x v="6"/>
    <x v="0"/>
    <s v="Russell Romero"/>
    <d v="2016-03-30T00:00:00"/>
    <x v="3"/>
    <n v="6"/>
    <n v="15"/>
    <n v="17.829999999999998"/>
    <n v="106.97999999999999"/>
    <n v="16.97999999999999"/>
    <x v="7"/>
    <s v="2016"/>
    <n v="31"/>
    <x v="1"/>
    <x v="0"/>
  </r>
  <r>
    <x v="3"/>
    <x v="5"/>
    <x v="1"/>
    <s v="Deborah Gilbert"/>
    <d v="2016-03-30T00:00:00"/>
    <x v="0"/>
    <n v="1"/>
    <n v="45"/>
    <n v="53.35"/>
    <n v="53.35"/>
    <n v="8.3500000000000014"/>
    <x v="7"/>
    <s v="2016"/>
    <n v="30"/>
    <x v="0"/>
    <x v="0"/>
  </r>
  <r>
    <x v="3"/>
    <x v="5"/>
    <x v="1"/>
    <s v="Diane Lewis"/>
    <d v="2016-03-30T00:00:00"/>
    <x v="2"/>
    <n v="1"/>
    <n v="10"/>
    <n v="12.42"/>
    <n v="12.42"/>
    <n v="2.42"/>
    <x v="7"/>
    <s v="2016"/>
    <n v="41"/>
    <x v="0"/>
    <x v="0"/>
  </r>
  <r>
    <x v="0"/>
    <x v="6"/>
    <x v="0"/>
    <s v="Carlos Stephens"/>
    <d v="2016-03-30T00:00:00"/>
    <x v="0"/>
    <n v="3"/>
    <n v="45"/>
    <n v="53.35"/>
    <n v="160.05000000000001"/>
    <n v="25.050000000000011"/>
    <x v="7"/>
    <s v="2016"/>
    <n v="35"/>
    <x v="0"/>
    <x v="0"/>
  </r>
  <r>
    <x v="3"/>
    <x v="7"/>
    <x v="1"/>
    <s v="Paula Watson"/>
    <d v="2016-03-30T00:00:00"/>
    <x v="0"/>
    <n v="3"/>
    <n v="45"/>
    <n v="53.35"/>
    <n v="160.05000000000001"/>
    <n v="25.050000000000011"/>
    <x v="7"/>
    <s v="2016"/>
    <n v="37"/>
    <x v="0"/>
    <x v="0"/>
  </r>
  <r>
    <x v="0"/>
    <x v="0"/>
    <x v="0"/>
    <s v="Edward Cooper"/>
    <d v="2016-03-30T00:00:00"/>
    <x v="3"/>
    <n v="4"/>
    <n v="15"/>
    <n v="17.829999999999998"/>
    <n v="71.319999999999993"/>
    <n v="11.319999999999993"/>
    <x v="7"/>
    <s v="2016"/>
    <n v="41"/>
    <x v="0"/>
    <x v="0"/>
  </r>
  <r>
    <x v="3"/>
    <x v="5"/>
    <x v="1"/>
    <s v="Andrew Adams"/>
    <d v="2016-03-31T00:00:00"/>
    <x v="0"/>
    <n v="7"/>
    <n v="45"/>
    <n v="53.35"/>
    <n v="373.45"/>
    <n v="58.449999999999989"/>
    <x v="7"/>
    <s v="2016"/>
    <n v="29"/>
    <x v="0"/>
    <x v="0"/>
  </r>
  <r>
    <x v="1"/>
    <x v="6"/>
    <x v="0"/>
    <s v="William Collins"/>
    <d v="2016-03-31T00:00:00"/>
    <x v="3"/>
    <n v="9"/>
    <n v="15"/>
    <n v="17.829999999999998"/>
    <n v="160.46999999999997"/>
    <n v="25.46999999999997"/>
    <x v="7"/>
    <s v="2016"/>
    <n v="45"/>
    <x v="0"/>
    <x v="0"/>
  </r>
  <r>
    <x v="4"/>
    <x v="5"/>
    <x v="1"/>
    <s v="Deborah Gilbert"/>
    <d v="2016-03-31T00:00:00"/>
    <x v="3"/>
    <n v="8"/>
    <n v="15"/>
    <n v="17.829999999999998"/>
    <n v="142.63999999999999"/>
    <n v="22.639999999999986"/>
    <x v="7"/>
    <s v="2016"/>
    <n v="43"/>
    <x v="1"/>
    <x v="0"/>
  </r>
  <r>
    <x v="0"/>
    <x v="6"/>
    <x v="0"/>
    <s v="Clarence Mason"/>
    <d v="2016-03-31T00:00:00"/>
    <x v="3"/>
    <n v="2"/>
    <n v="15"/>
    <n v="17.829999999999998"/>
    <n v="35.659999999999997"/>
    <n v="5.6599999999999966"/>
    <x v="7"/>
    <s v="2016"/>
    <n v="33"/>
    <x v="1"/>
    <x v="0"/>
  </r>
  <r>
    <x v="0"/>
    <x v="1"/>
    <x v="0"/>
    <s v="Johnny Fowler"/>
    <d v="2016-03-31T00:00:00"/>
    <x v="2"/>
    <n v="10"/>
    <n v="10"/>
    <n v="12.42"/>
    <n v="124.2"/>
    <n v="24.200000000000003"/>
    <x v="7"/>
    <s v="2016"/>
    <n v="30"/>
    <x v="0"/>
    <x v="0"/>
  </r>
  <r>
    <x v="3"/>
    <x v="5"/>
    <x v="1"/>
    <s v="Adam Martin"/>
    <d v="2016-03-31T00:00:00"/>
    <x v="1"/>
    <n v="6"/>
    <n v="15"/>
    <n v="16.32"/>
    <n v="97.92"/>
    <n v="7.9200000000000017"/>
    <x v="7"/>
    <s v="2016"/>
    <n v="38"/>
    <x v="0"/>
    <x v="0"/>
  </r>
  <r>
    <x v="0"/>
    <x v="1"/>
    <x v="0"/>
    <s v="Joshua Washington"/>
    <d v="2016-03-31T00:00:00"/>
    <x v="2"/>
    <n v="2"/>
    <n v="10"/>
    <n v="12.42"/>
    <n v="24.84"/>
    <n v="4.84"/>
    <x v="7"/>
    <s v="2016"/>
    <n v="44"/>
    <x v="0"/>
    <x v="0"/>
  </r>
  <r>
    <x v="3"/>
    <x v="4"/>
    <x v="1"/>
    <s v="Julie Gonzalez"/>
    <d v="2016-03-31T00:00:00"/>
    <x v="2"/>
    <n v="5"/>
    <n v="10"/>
    <n v="12.42"/>
    <n v="62.1"/>
    <n v="12.100000000000001"/>
    <x v="7"/>
    <s v="2016"/>
    <n v="42"/>
    <x v="0"/>
    <x v="0"/>
  </r>
  <r>
    <x v="1"/>
    <x v="0"/>
    <x v="0"/>
    <s v="Jessica Lewis"/>
    <d v="2016-03-31T00:00:00"/>
    <x v="3"/>
    <n v="10"/>
    <n v="15"/>
    <n v="17.829999999999998"/>
    <n v="178.29999999999998"/>
    <n v="28.299999999999983"/>
    <x v="7"/>
    <s v="2016"/>
    <n v="26"/>
    <x v="1"/>
    <x v="0"/>
  </r>
  <r>
    <x v="1"/>
    <x v="0"/>
    <x v="0"/>
    <s v="Karen Gray"/>
    <d v="2016-03-31T00:00:00"/>
    <x v="2"/>
    <n v="7"/>
    <n v="10"/>
    <n v="12.42"/>
    <n v="86.94"/>
    <n v="16.939999999999998"/>
    <x v="7"/>
    <s v="2016"/>
    <n v="36"/>
    <x v="1"/>
    <x v="0"/>
  </r>
  <r>
    <x v="2"/>
    <x v="0"/>
    <x v="0"/>
    <s v="Joshua Campbell"/>
    <d v="2016-03-31T00:00:00"/>
    <x v="0"/>
    <n v="8"/>
    <n v="45"/>
    <n v="53.35"/>
    <n v="426.8"/>
    <n v="66.800000000000011"/>
    <x v="7"/>
    <s v="2016"/>
    <n v="33"/>
    <x v="0"/>
    <x v="0"/>
  </r>
  <r>
    <x v="4"/>
    <x v="3"/>
    <x v="1"/>
    <s v="Stephen Murray"/>
    <d v="2016-03-31T00:00:00"/>
    <x v="2"/>
    <n v="6"/>
    <n v="10"/>
    <n v="12.42"/>
    <n v="74.52"/>
    <n v="14.519999999999996"/>
    <x v="7"/>
    <s v="2016"/>
    <n v="40"/>
    <x v="0"/>
    <x v="0"/>
  </r>
  <r>
    <x v="3"/>
    <x v="4"/>
    <x v="1"/>
    <s v="Kathy Lee"/>
    <d v="2016-03-31T00:00:00"/>
    <x v="3"/>
    <n v="2"/>
    <n v="15"/>
    <n v="17.829999999999998"/>
    <n v="35.659999999999997"/>
    <n v="5.6599999999999966"/>
    <x v="7"/>
    <s v="2016"/>
    <n v="27"/>
    <x v="1"/>
    <x v="0"/>
  </r>
  <r>
    <x v="0"/>
    <x v="0"/>
    <x v="0"/>
    <s v="Betty Stewart"/>
    <d v="2016-03-31T00:00:00"/>
    <x v="3"/>
    <n v="1"/>
    <n v="15"/>
    <n v="17.829999999999998"/>
    <n v="17.829999999999998"/>
    <n v="2.8299999999999983"/>
    <x v="7"/>
    <s v="2016"/>
    <n v="42"/>
    <x v="1"/>
    <x v="0"/>
  </r>
  <r>
    <x v="0"/>
    <x v="2"/>
    <x v="0"/>
    <s v="Martha Brown"/>
    <d v="2016-03-31T00:00:00"/>
    <x v="1"/>
    <n v="2"/>
    <n v="15"/>
    <n v="16.32"/>
    <n v="32.64"/>
    <n v="2.6400000000000006"/>
    <x v="7"/>
    <s v="2016"/>
    <n v="20"/>
    <x v="1"/>
    <x v="0"/>
  </r>
  <r>
    <x v="3"/>
    <x v="5"/>
    <x v="1"/>
    <s v="Willie Oliver"/>
    <d v="2016-03-31T00:00:00"/>
    <x v="0"/>
    <n v="1"/>
    <n v="45"/>
    <n v="53.35"/>
    <n v="53.35"/>
    <n v="8.3500000000000014"/>
    <x v="7"/>
    <s v="2016"/>
    <n v="20"/>
    <x v="0"/>
    <x v="0"/>
  </r>
  <r>
    <x v="4"/>
    <x v="5"/>
    <x v="1"/>
    <s v="Judy Lopez"/>
    <d v="2016-05-01T00:00:00"/>
    <x v="2"/>
    <n v="3"/>
    <n v="10"/>
    <n v="12.42"/>
    <n v="37.26"/>
    <n v="7.259999999999998"/>
    <x v="8"/>
    <s v="2016"/>
    <n v="30"/>
    <x v="1"/>
    <x v="12"/>
  </r>
  <r>
    <x v="0"/>
    <x v="2"/>
    <x v="0"/>
    <s v="Matthew Berry"/>
    <d v="2016-05-01T00:00:00"/>
    <x v="0"/>
    <n v="9"/>
    <n v="45"/>
    <n v="53.35"/>
    <n v="480.15000000000003"/>
    <n v="75.150000000000034"/>
    <x v="8"/>
    <s v="2016"/>
    <n v="19"/>
    <x v="1"/>
    <x v="12"/>
  </r>
  <r>
    <x v="4"/>
    <x v="3"/>
    <x v="1"/>
    <s v="Daniel Perez"/>
    <d v="2016-05-01T00:00:00"/>
    <x v="2"/>
    <n v="6"/>
    <n v="10"/>
    <n v="12.42"/>
    <n v="74.52"/>
    <n v="14.519999999999996"/>
    <x v="8"/>
    <s v="2016"/>
    <n v="21"/>
    <x v="1"/>
    <x v="12"/>
  </r>
  <r>
    <x v="0"/>
    <x v="1"/>
    <x v="0"/>
    <s v="Ernest Bishop"/>
    <d v="2016-05-01T00:00:00"/>
    <x v="1"/>
    <n v="4"/>
    <n v="15"/>
    <n v="16.32"/>
    <n v="65.28"/>
    <n v="5.2800000000000011"/>
    <x v="8"/>
    <s v="2016"/>
    <n v="39"/>
    <x v="0"/>
    <x v="12"/>
  </r>
  <r>
    <x v="2"/>
    <x v="2"/>
    <x v="0"/>
    <s v="Dennis Reed"/>
    <d v="2016-05-01T00:00:00"/>
    <x v="3"/>
    <n v="4"/>
    <n v="15"/>
    <n v="17.829999999999998"/>
    <n v="71.319999999999993"/>
    <n v="11.319999999999993"/>
    <x v="8"/>
    <s v="2016"/>
    <n v="37"/>
    <x v="0"/>
    <x v="12"/>
  </r>
  <r>
    <x v="4"/>
    <x v="3"/>
    <x v="1"/>
    <s v="Samuel Daniels"/>
    <d v="2016-05-01T00:00:00"/>
    <x v="3"/>
    <n v="8"/>
    <n v="15"/>
    <n v="17.829999999999998"/>
    <n v="142.63999999999999"/>
    <n v="22.639999999999986"/>
    <x v="8"/>
    <s v="2016"/>
    <n v="18"/>
    <x v="1"/>
    <x v="12"/>
  </r>
  <r>
    <x v="2"/>
    <x v="2"/>
    <x v="0"/>
    <s v="Alice Kelly"/>
    <d v="2016-05-01T00:00:00"/>
    <x v="0"/>
    <n v="8"/>
    <n v="45"/>
    <n v="53.35"/>
    <n v="426.8"/>
    <n v="66.800000000000011"/>
    <x v="8"/>
    <s v="2016"/>
    <n v="29"/>
    <x v="0"/>
    <x v="12"/>
  </r>
  <r>
    <x v="4"/>
    <x v="3"/>
    <x v="1"/>
    <s v="Maria Romero"/>
    <d v="2016-05-01T00:00:00"/>
    <x v="2"/>
    <n v="1"/>
    <n v="10"/>
    <n v="12.42"/>
    <n v="12.42"/>
    <n v="2.42"/>
    <x v="8"/>
    <s v="2016"/>
    <n v="19"/>
    <x v="1"/>
    <x v="12"/>
  </r>
  <r>
    <x v="0"/>
    <x v="6"/>
    <x v="0"/>
    <s v="Betty Hicks"/>
    <d v="2016-05-01T00:00:00"/>
    <x v="2"/>
    <n v="5"/>
    <n v="10"/>
    <n v="12.42"/>
    <n v="62.1"/>
    <n v="12.100000000000001"/>
    <x v="8"/>
    <s v="2016"/>
    <n v="39"/>
    <x v="1"/>
    <x v="12"/>
  </r>
  <r>
    <x v="2"/>
    <x v="2"/>
    <x v="0"/>
    <s v="Joe Russell"/>
    <d v="2016-05-01T00:00:00"/>
    <x v="2"/>
    <n v="6"/>
    <n v="10"/>
    <n v="12.42"/>
    <n v="74.52"/>
    <n v="14.519999999999996"/>
    <x v="8"/>
    <s v="2016"/>
    <n v="39"/>
    <x v="0"/>
    <x v="12"/>
  </r>
  <r>
    <x v="0"/>
    <x v="2"/>
    <x v="0"/>
    <s v="Bruce Reynolds"/>
    <d v="2016-05-01T00:00:00"/>
    <x v="2"/>
    <n v="1"/>
    <n v="10"/>
    <n v="12.42"/>
    <n v="12.42"/>
    <n v="2.42"/>
    <x v="8"/>
    <s v="2016"/>
    <n v="45"/>
    <x v="1"/>
    <x v="12"/>
  </r>
  <r>
    <x v="0"/>
    <x v="0"/>
    <x v="0"/>
    <s v="Louis Marshall"/>
    <d v="2016-05-01T00:00:00"/>
    <x v="2"/>
    <n v="4"/>
    <n v="10"/>
    <n v="12.42"/>
    <n v="49.68"/>
    <n v="9.68"/>
    <x v="8"/>
    <s v="2016"/>
    <n v="21"/>
    <x v="1"/>
    <x v="12"/>
  </r>
  <r>
    <x v="0"/>
    <x v="2"/>
    <x v="0"/>
    <s v="Carolyn Scott"/>
    <d v="2016-05-02T00:00:00"/>
    <x v="3"/>
    <n v="6"/>
    <n v="15"/>
    <n v="17.829999999999998"/>
    <n v="106.97999999999999"/>
    <n v="16.97999999999999"/>
    <x v="8"/>
    <s v="2016"/>
    <n v="37"/>
    <x v="0"/>
    <x v="0"/>
  </r>
  <r>
    <x v="2"/>
    <x v="2"/>
    <x v="0"/>
    <s v="Gregory Thompson"/>
    <d v="2016-05-02T00:00:00"/>
    <x v="3"/>
    <n v="9"/>
    <n v="15"/>
    <n v="17.829999999999998"/>
    <n v="160.46999999999997"/>
    <n v="25.46999999999997"/>
    <x v="8"/>
    <s v="2016"/>
    <n v="22"/>
    <x v="1"/>
    <x v="0"/>
  </r>
  <r>
    <x v="0"/>
    <x v="1"/>
    <x v="0"/>
    <s v="Amy Olson"/>
    <d v="2016-05-02T00:00:00"/>
    <x v="0"/>
    <n v="9"/>
    <n v="45"/>
    <n v="53.35"/>
    <n v="480.15000000000003"/>
    <n v="75.150000000000034"/>
    <x v="8"/>
    <s v="2016"/>
    <n v="21"/>
    <x v="1"/>
    <x v="0"/>
  </r>
  <r>
    <x v="0"/>
    <x v="2"/>
    <x v="0"/>
    <s v="Janice Mason"/>
    <d v="2016-05-02T00:00:00"/>
    <x v="0"/>
    <n v="10"/>
    <n v="45"/>
    <n v="53.35"/>
    <n v="533.5"/>
    <n v="83.5"/>
    <x v="8"/>
    <s v="2016"/>
    <n v="40"/>
    <x v="0"/>
    <x v="0"/>
  </r>
  <r>
    <x v="0"/>
    <x v="2"/>
    <x v="0"/>
    <s v="Juan Olson"/>
    <d v="2016-05-02T00:00:00"/>
    <x v="2"/>
    <n v="9"/>
    <n v="10"/>
    <n v="12.42"/>
    <n v="111.78"/>
    <n v="21.78"/>
    <x v="8"/>
    <s v="2016"/>
    <n v="25"/>
    <x v="1"/>
    <x v="0"/>
  </r>
  <r>
    <x v="3"/>
    <x v="5"/>
    <x v="1"/>
    <s v="Laura Gutierrez"/>
    <d v="2016-05-02T00:00:00"/>
    <x v="2"/>
    <n v="2"/>
    <n v="10"/>
    <n v="12.42"/>
    <n v="24.84"/>
    <n v="4.84"/>
    <x v="8"/>
    <s v="2016"/>
    <n v="20"/>
    <x v="1"/>
    <x v="0"/>
  </r>
  <r>
    <x v="0"/>
    <x v="0"/>
    <x v="0"/>
    <s v="Sharon Rose"/>
    <d v="2016-05-02T00:00:00"/>
    <x v="2"/>
    <n v="2"/>
    <n v="10"/>
    <n v="12.42"/>
    <n v="24.84"/>
    <n v="4.84"/>
    <x v="8"/>
    <s v="2016"/>
    <n v="37"/>
    <x v="0"/>
    <x v="0"/>
  </r>
  <r>
    <x v="0"/>
    <x v="1"/>
    <x v="0"/>
    <s v="Peter Brown"/>
    <d v="2016-05-02T00:00:00"/>
    <x v="3"/>
    <n v="8"/>
    <n v="15"/>
    <n v="17.829999999999998"/>
    <n v="142.63999999999999"/>
    <n v="22.639999999999986"/>
    <x v="8"/>
    <s v="2016"/>
    <n v="21"/>
    <x v="1"/>
    <x v="0"/>
  </r>
  <r>
    <x v="2"/>
    <x v="2"/>
    <x v="0"/>
    <s v="Jason Patterson"/>
    <d v="2016-05-02T00:00:00"/>
    <x v="0"/>
    <n v="2"/>
    <n v="45"/>
    <n v="53.35"/>
    <n v="106.7"/>
    <n v="16.700000000000003"/>
    <x v="8"/>
    <s v="2016"/>
    <n v="40"/>
    <x v="1"/>
    <x v="0"/>
  </r>
  <r>
    <x v="0"/>
    <x v="0"/>
    <x v="0"/>
    <s v="Tina Jones"/>
    <d v="2016-05-02T00:00:00"/>
    <x v="2"/>
    <n v="4"/>
    <n v="10"/>
    <n v="12.42"/>
    <n v="49.68"/>
    <n v="9.68"/>
    <x v="8"/>
    <s v="2016"/>
    <n v="40"/>
    <x v="1"/>
    <x v="0"/>
  </r>
  <r>
    <x v="2"/>
    <x v="0"/>
    <x v="0"/>
    <s v="Lawrence Ruiz"/>
    <d v="2016-05-02T00:00:00"/>
    <x v="3"/>
    <n v="1"/>
    <n v="15"/>
    <n v="17.829999999999998"/>
    <n v="17.829999999999998"/>
    <n v="2.8299999999999983"/>
    <x v="8"/>
    <s v="2016"/>
    <n v="30"/>
    <x v="0"/>
    <x v="0"/>
  </r>
  <r>
    <x v="3"/>
    <x v="5"/>
    <x v="1"/>
    <s v="Diane Lewis"/>
    <d v="2016-05-02T00:00:00"/>
    <x v="2"/>
    <n v="5"/>
    <n v="10"/>
    <n v="12.42"/>
    <n v="62.1"/>
    <n v="12.100000000000001"/>
    <x v="8"/>
    <s v="2016"/>
    <n v="43"/>
    <x v="0"/>
    <x v="0"/>
  </r>
  <r>
    <x v="0"/>
    <x v="2"/>
    <x v="0"/>
    <s v="Thomas Robinson"/>
    <d v="2016-05-02T00:00:00"/>
    <x v="1"/>
    <n v="9"/>
    <n v="15"/>
    <n v="16.32"/>
    <n v="146.88"/>
    <n v="11.879999999999995"/>
    <x v="8"/>
    <s v="2016"/>
    <n v="22"/>
    <x v="0"/>
    <x v="0"/>
  </r>
  <r>
    <x v="2"/>
    <x v="2"/>
    <x v="0"/>
    <s v="Juan Olson"/>
    <d v="2016-05-02T00:00:00"/>
    <x v="2"/>
    <n v="2"/>
    <n v="10"/>
    <n v="12.42"/>
    <n v="24.84"/>
    <n v="4.84"/>
    <x v="8"/>
    <s v="2016"/>
    <n v="29"/>
    <x v="0"/>
    <x v="0"/>
  </r>
  <r>
    <x v="1"/>
    <x v="0"/>
    <x v="0"/>
    <s v="Anne Fisher"/>
    <d v="2016-05-02T00:00:00"/>
    <x v="0"/>
    <n v="1"/>
    <n v="45"/>
    <n v="53.35"/>
    <n v="53.35"/>
    <n v="8.3500000000000014"/>
    <x v="8"/>
    <s v="2016"/>
    <n v="30"/>
    <x v="0"/>
    <x v="0"/>
  </r>
  <r>
    <x v="2"/>
    <x v="2"/>
    <x v="0"/>
    <s v="Gregory Thompson"/>
    <d v="2016-05-03T00:00:00"/>
    <x v="2"/>
    <n v="1"/>
    <n v="10"/>
    <n v="12.42"/>
    <n v="12.42"/>
    <n v="2.42"/>
    <x v="8"/>
    <s v="2016"/>
    <n v="41"/>
    <x v="1"/>
    <x v="0"/>
  </r>
  <r>
    <x v="0"/>
    <x v="1"/>
    <x v="0"/>
    <s v="James Wheeler"/>
    <d v="2016-05-03T00:00:00"/>
    <x v="2"/>
    <n v="7"/>
    <n v="10"/>
    <n v="12.42"/>
    <n v="86.94"/>
    <n v="16.939999999999998"/>
    <x v="8"/>
    <s v="2016"/>
    <n v="31"/>
    <x v="1"/>
    <x v="0"/>
  </r>
  <r>
    <x v="2"/>
    <x v="0"/>
    <x v="0"/>
    <s v="Anna Wheeler"/>
    <d v="2016-05-03T00:00:00"/>
    <x v="0"/>
    <n v="4"/>
    <n v="45"/>
    <n v="53.35"/>
    <n v="213.4"/>
    <n v="33.400000000000006"/>
    <x v="8"/>
    <s v="2016"/>
    <n v="24"/>
    <x v="1"/>
    <x v="0"/>
  </r>
  <r>
    <x v="3"/>
    <x v="5"/>
    <x v="1"/>
    <s v="Timothy Gonzales"/>
    <d v="2016-05-03T00:00:00"/>
    <x v="2"/>
    <n v="7"/>
    <n v="10"/>
    <n v="12.42"/>
    <n v="86.94"/>
    <n v="16.939999999999998"/>
    <x v="8"/>
    <s v="2016"/>
    <n v="44"/>
    <x v="1"/>
    <x v="0"/>
  </r>
  <r>
    <x v="1"/>
    <x v="6"/>
    <x v="0"/>
    <s v="Clarence Mason"/>
    <d v="2016-05-03T00:00:00"/>
    <x v="0"/>
    <n v="8"/>
    <n v="45"/>
    <n v="53.35"/>
    <n v="426.8"/>
    <n v="66.800000000000011"/>
    <x v="8"/>
    <s v="2016"/>
    <n v="38"/>
    <x v="0"/>
    <x v="0"/>
  </r>
  <r>
    <x v="1"/>
    <x v="0"/>
    <x v="0"/>
    <s v="Kimberly Morris"/>
    <d v="2016-05-03T00:00:00"/>
    <x v="3"/>
    <n v="9"/>
    <n v="15"/>
    <n v="17.829999999999998"/>
    <n v="160.46999999999997"/>
    <n v="25.46999999999997"/>
    <x v="8"/>
    <s v="2016"/>
    <n v="43"/>
    <x v="1"/>
    <x v="0"/>
  </r>
  <r>
    <x v="0"/>
    <x v="2"/>
    <x v="0"/>
    <s v="Gregory Thompson"/>
    <d v="2016-05-03T00:00:00"/>
    <x v="1"/>
    <n v="4"/>
    <n v="15"/>
    <n v="16.32"/>
    <n v="65.28"/>
    <n v="5.2800000000000011"/>
    <x v="8"/>
    <s v="2016"/>
    <n v="30"/>
    <x v="0"/>
    <x v="0"/>
  </r>
  <r>
    <x v="3"/>
    <x v="5"/>
    <x v="1"/>
    <s v="Helen Diaz"/>
    <d v="2016-05-03T00:00:00"/>
    <x v="2"/>
    <n v="6"/>
    <n v="10"/>
    <n v="12.42"/>
    <n v="74.52"/>
    <n v="14.519999999999996"/>
    <x v="8"/>
    <s v="2016"/>
    <n v="26"/>
    <x v="1"/>
    <x v="0"/>
  </r>
  <r>
    <x v="0"/>
    <x v="1"/>
    <x v="0"/>
    <s v="Denise Mitchell"/>
    <d v="2016-05-03T00:00:00"/>
    <x v="1"/>
    <n v="9"/>
    <n v="15"/>
    <n v="16.32"/>
    <n v="146.88"/>
    <n v="11.879999999999995"/>
    <x v="8"/>
    <s v="2016"/>
    <n v="19"/>
    <x v="1"/>
    <x v="0"/>
  </r>
  <r>
    <x v="3"/>
    <x v="7"/>
    <x v="1"/>
    <s v="Craig Lewis"/>
    <d v="2016-05-03T00:00:00"/>
    <x v="3"/>
    <n v="1"/>
    <n v="15"/>
    <n v="17.829999999999998"/>
    <n v="17.829999999999998"/>
    <n v="2.8299999999999983"/>
    <x v="8"/>
    <s v="2016"/>
    <n v="24"/>
    <x v="0"/>
    <x v="0"/>
  </r>
  <r>
    <x v="1"/>
    <x v="0"/>
    <x v="0"/>
    <s v="Karen Gray"/>
    <d v="2016-05-03T00:00:00"/>
    <x v="1"/>
    <n v="4"/>
    <n v="15"/>
    <n v="16.32"/>
    <n v="65.28"/>
    <n v="5.2800000000000011"/>
    <x v="8"/>
    <s v="2016"/>
    <n v="22"/>
    <x v="1"/>
    <x v="0"/>
  </r>
  <r>
    <x v="2"/>
    <x v="2"/>
    <x v="0"/>
    <s v="Diana Pierce"/>
    <d v="2016-05-04T00:00:00"/>
    <x v="2"/>
    <n v="9"/>
    <n v="10"/>
    <n v="12.42"/>
    <n v="111.78"/>
    <n v="21.78"/>
    <x v="8"/>
    <s v="2016"/>
    <n v="17"/>
    <x v="1"/>
    <x v="0"/>
  </r>
  <r>
    <x v="3"/>
    <x v="5"/>
    <x v="1"/>
    <s v="Judy Lopez"/>
    <d v="2016-05-04T00:00:00"/>
    <x v="0"/>
    <n v="6"/>
    <n v="45"/>
    <n v="53.35"/>
    <n v="320.10000000000002"/>
    <n v="50.100000000000023"/>
    <x v="8"/>
    <s v="2016"/>
    <n v="17"/>
    <x v="0"/>
    <x v="0"/>
  </r>
  <r>
    <x v="3"/>
    <x v="4"/>
    <x v="1"/>
    <s v="Gary Moreno"/>
    <d v="2016-05-04T00:00:00"/>
    <x v="2"/>
    <n v="10"/>
    <n v="10"/>
    <n v="12.42"/>
    <n v="124.2"/>
    <n v="24.200000000000003"/>
    <x v="8"/>
    <s v="2016"/>
    <n v="33"/>
    <x v="1"/>
    <x v="0"/>
  </r>
  <r>
    <x v="4"/>
    <x v="3"/>
    <x v="1"/>
    <s v="Daniel Perez"/>
    <d v="2016-05-04T00:00:00"/>
    <x v="2"/>
    <n v="4"/>
    <n v="10"/>
    <n v="12.42"/>
    <n v="49.68"/>
    <n v="9.68"/>
    <x v="8"/>
    <s v="2016"/>
    <n v="20"/>
    <x v="1"/>
    <x v="0"/>
  </r>
  <r>
    <x v="0"/>
    <x v="0"/>
    <x v="0"/>
    <s v="Phyllis Johnston"/>
    <d v="2016-05-04T00:00:00"/>
    <x v="0"/>
    <n v="9"/>
    <n v="45"/>
    <n v="53.35"/>
    <n v="480.15000000000003"/>
    <n v="75.150000000000034"/>
    <x v="8"/>
    <s v="2016"/>
    <n v="32"/>
    <x v="0"/>
    <x v="0"/>
  </r>
  <r>
    <x v="4"/>
    <x v="4"/>
    <x v="1"/>
    <s v="Rachel Harris"/>
    <d v="2016-05-04T00:00:00"/>
    <x v="0"/>
    <n v="5"/>
    <n v="45"/>
    <n v="53.35"/>
    <n v="266.75"/>
    <n v="41.75"/>
    <x v="8"/>
    <s v="2016"/>
    <n v="35"/>
    <x v="0"/>
    <x v="0"/>
  </r>
  <r>
    <x v="4"/>
    <x v="3"/>
    <x v="1"/>
    <s v="Evelyn Lane"/>
    <d v="2016-05-04T00:00:00"/>
    <x v="2"/>
    <n v="3"/>
    <n v="10"/>
    <n v="12.42"/>
    <n v="37.26"/>
    <n v="7.259999999999998"/>
    <x v="8"/>
    <s v="2016"/>
    <n v="41"/>
    <x v="0"/>
    <x v="0"/>
  </r>
  <r>
    <x v="1"/>
    <x v="0"/>
    <x v="0"/>
    <s v="Juan Wallace"/>
    <d v="2016-05-04T00:00:00"/>
    <x v="0"/>
    <n v="10"/>
    <n v="45"/>
    <n v="53.35"/>
    <n v="533.5"/>
    <n v="83.5"/>
    <x v="8"/>
    <s v="2016"/>
    <n v="25"/>
    <x v="0"/>
    <x v="0"/>
  </r>
  <r>
    <x v="0"/>
    <x v="0"/>
    <x v="0"/>
    <s v="Richard Walker"/>
    <d v="2016-05-04T00:00:00"/>
    <x v="2"/>
    <n v="6"/>
    <n v="10"/>
    <n v="12.42"/>
    <n v="74.52"/>
    <n v="14.519999999999996"/>
    <x v="8"/>
    <s v="2016"/>
    <n v="25"/>
    <x v="1"/>
    <x v="0"/>
  </r>
  <r>
    <x v="3"/>
    <x v="4"/>
    <x v="1"/>
    <s v="Donald Ryan"/>
    <d v="2016-05-04T00:00:00"/>
    <x v="2"/>
    <n v="6"/>
    <n v="10"/>
    <n v="12.42"/>
    <n v="74.52"/>
    <n v="14.519999999999996"/>
    <x v="8"/>
    <s v="2016"/>
    <n v="36"/>
    <x v="0"/>
    <x v="0"/>
  </r>
  <r>
    <x v="3"/>
    <x v="5"/>
    <x v="1"/>
    <s v="Judy Lopez"/>
    <d v="2016-05-05T00:00:00"/>
    <x v="2"/>
    <n v="9"/>
    <n v="10"/>
    <n v="12.42"/>
    <n v="111.78"/>
    <n v="21.78"/>
    <x v="8"/>
    <s v="2016"/>
    <n v="21"/>
    <x v="0"/>
    <x v="0"/>
  </r>
  <r>
    <x v="2"/>
    <x v="1"/>
    <x v="0"/>
    <s v="Cynthia Lewis"/>
    <d v="2016-05-05T00:00:00"/>
    <x v="0"/>
    <n v="1"/>
    <n v="45"/>
    <n v="53.35"/>
    <n v="53.35"/>
    <n v="8.3500000000000014"/>
    <x v="8"/>
    <s v="2016"/>
    <n v="27"/>
    <x v="0"/>
    <x v="0"/>
  </r>
  <r>
    <x v="3"/>
    <x v="5"/>
    <x v="1"/>
    <s v="Deborah Gilbert"/>
    <d v="2016-05-05T00:00:00"/>
    <x v="0"/>
    <n v="4"/>
    <n v="45"/>
    <n v="53.35"/>
    <n v="213.4"/>
    <n v="33.400000000000006"/>
    <x v="8"/>
    <s v="2016"/>
    <n v="20"/>
    <x v="0"/>
    <x v="0"/>
  </r>
  <r>
    <x v="0"/>
    <x v="0"/>
    <x v="0"/>
    <s v="Marilyn Perez"/>
    <d v="2016-05-05T00:00:00"/>
    <x v="2"/>
    <n v="6"/>
    <n v="10"/>
    <n v="12.42"/>
    <n v="74.52"/>
    <n v="14.519999999999996"/>
    <x v="8"/>
    <s v="2016"/>
    <n v="20"/>
    <x v="0"/>
    <x v="0"/>
  </r>
  <r>
    <x v="0"/>
    <x v="6"/>
    <x v="0"/>
    <s v="Anna Franklin"/>
    <d v="2016-05-05T00:00:00"/>
    <x v="2"/>
    <n v="3"/>
    <n v="10"/>
    <n v="12.42"/>
    <n v="37.26"/>
    <n v="7.259999999999998"/>
    <x v="8"/>
    <s v="2016"/>
    <n v="33"/>
    <x v="1"/>
    <x v="0"/>
  </r>
  <r>
    <x v="3"/>
    <x v="3"/>
    <x v="1"/>
    <s v="Mildred Hernandez"/>
    <d v="2016-05-05T00:00:00"/>
    <x v="0"/>
    <n v="2"/>
    <n v="45"/>
    <n v="53.35"/>
    <n v="106.7"/>
    <n v="16.700000000000003"/>
    <x v="8"/>
    <s v="2016"/>
    <n v="34"/>
    <x v="0"/>
    <x v="0"/>
  </r>
  <r>
    <x v="0"/>
    <x v="1"/>
    <x v="0"/>
    <s v="Tammy Hart"/>
    <d v="2016-05-05T00:00:00"/>
    <x v="3"/>
    <n v="6"/>
    <n v="15"/>
    <n v="17.829999999999998"/>
    <n v="106.97999999999999"/>
    <n v="16.97999999999999"/>
    <x v="8"/>
    <s v="2016"/>
    <n v="35"/>
    <x v="0"/>
    <x v="0"/>
  </r>
  <r>
    <x v="0"/>
    <x v="6"/>
    <x v="0"/>
    <s v="Benjamin Phillips"/>
    <d v="2016-05-05T00:00:00"/>
    <x v="3"/>
    <n v="4"/>
    <n v="15"/>
    <n v="17.829999999999998"/>
    <n v="71.319999999999993"/>
    <n v="11.319999999999993"/>
    <x v="8"/>
    <s v="2016"/>
    <n v="44"/>
    <x v="1"/>
    <x v="0"/>
  </r>
  <r>
    <x v="3"/>
    <x v="3"/>
    <x v="1"/>
    <s v="Paula Ross"/>
    <d v="2016-05-05T00:00:00"/>
    <x v="2"/>
    <n v="4"/>
    <n v="10"/>
    <n v="12.42"/>
    <n v="49.68"/>
    <n v="9.68"/>
    <x v="8"/>
    <s v="2016"/>
    <n v="45"/>
    <x v="1"/>
    <x v="0"/>
  </r>
  <r>
    <x v="2"/>
    <x v="6"/>
    <x v="0"/>
    <s v="Irene Franklin"/>
    <d v="2016-05-05T00:00:00"/>
    <x v="2"/>
    <n v="8"/>
    <n v="10"/>
    <n v="12.42"/>
    <n v="99.36"/>
    <n v="19.36"/>
    <x v="8"/>
    <s v="2016"/>
    <n v="17"/>
    <x v="0"/>
    <x v="0"/>
  </r>
  <r>
    <x v="0"/>
    <x v="1"/>
    <x v="0"/>
    <s v="Stephen Welch"/>
    <d v="2016-05-05T00:00:00"/>
    <x v="0"/>
    <n v="4"/>
    <n v="45"/>
    <n v="53.35"/>
    <n v="213.4"/>
    <n v="33.400000000000006"/>
    <x v="8"/>
    <s v="2016"/>
    <n v="30"/>
    <x v="0"/>
    <x v="0"/>
  </r>
  <r>
    <x v="0"/>
    <x v="6"/>
    <x v="0"/>
    <s v="Theresa Kennedy"/>
    <d v="2016-05-05T00:00:00"/>
    <x v="2"/>
    <n v="3"/>
    <n v="10"/>
    <n v="12.42"/>
    <n v="37.26"/>
    <n v="7.259999999999998"/>
    <x v="8"/>
    <s v="2016"/>
    <n v="38"/>
    <x v="1"/>
    <x v="0"/>
  </r>
  <r>
    <x v="3"/>
    <x v="4"/>
    <x v="1"/>
    <s v="Teresa Payne"/>
    <d v="2016-05-05T00:00:00"/>
    <x v="2"/>
    <n v="5"/>
    <n v="10"/>
    <n v="12.42"/>
    <n v="62.1"/>
    <n v="12.100000000000001"/>
    <x v="8"/>
    <s v="2016"/>
    <n v="23"/>
    <x v="1"/>
    <x v="0"/>
  </r>
  <r>
    <x v="0"/>
    <x v="0"/>
    <x v="0"/>
    <s v="Peter Gilbert"/>
    <d v="2016-05-05T00:00:00"/>
    <x v="3"/>
    <n v="9"/>
    <n v="15"/>
    <n v="17.829999999999998"/>
    <n v="160.46999999999997"/>
    <n v="25.46999999999997"/>
    <x v="8"/>
    <s v="2016"/>
    <n v="43"/>
    <x v="1"/>
    <x v="0"/>
  </r>
  <r>
    <x v="0"/>
    <x v="0"/>
    <x v="0"/>
    <s v="Kenneth Lane"/>
    <d v="2016-05-05T00:00:00"/>
    <x v="2"/>
    <n v="2"/>
    <n v="10"/>
    <n v="12.42"/>
    <n v="24.84"/>
    <n v="4.84"/>
    <x v="8"/>
    <s v="2016"/>
    <n v="40"/>
    <x v="0"/>
    <x v="0"/>
  </r>
  <r>
    <x v="3"/>
    <x v="5"/>
    <x v="1"/>
    <s v="Adam Garza"/>
    <d v="2016-05-05T00:00:00"/>
    <x v="3"/>
    <n v="8"/>
    <n v="15"/>
    <n v="17.829999999999998"/>
    <n v="142.63999999999999"/>
    <n v="22.639999999999986"/>
    <x v="8"/>
    <s v="2016"/>
    <n v="38"/>
    <x v="1"/>
    <x v="0"/>
  </r>
  <r>
    <x v="2"/>
    <x v="0"/>
    <x v="0"/>
    <s v="Jennifer Black"/>
    <d v="2016-05-05T00:00:00"/>
    <x v="1"/>
    <n v="3"/>
    <n v="15"/>
    <n v="16.32"/>
    <n v="48.96"/>
    <n v="3.9600000000000009"/>
    <x v="8"/>
    <s v="2016"/>
    <n v="23"/>
    <x v="1"/>
    <x v="0"/>
  </r>
  <r>
    <x v="0"/>
    <x v="1"/>
    <x v="0"/>
    <s v="Frank Spencer"/>
    <d v="2016-05-05T00:00:00"/>
    <x v="1"/>
    <n v="7"/>
    <n v="15"/>
    <n v="16.32"/>
    <n v="114.24000000000001"/>
    <n v="9.2400000000000091"/>
    <x v="8"/>
    <s v="2016"/>
    <n v="36"/>
    <x v="1"/>
    <x v="0"/>
  </r>
  <r>
    <x v="3"/>
    <x v="3"/>
    <x v="1"/>
    <s v="Donald Lopez"/>
    <d v="2016-05-05T00:00:00"/>
    <x v="2"/>
    <n v="6"/>
    <n v="10"/>
    <n v="12.42"/>
    <n v="74.52"/>
    <n v="14.519999999999996"/>
    <x v="8"/>
    <s v="2016"/>
    <n v="26"/>
    <x v="1"/>
    <x v="0"/>
  </r>
  <r>
    <x v="0"/>
    <x v="6"/>
    <x v="0"/>
    <s v="Ashley Olson"/>
    <d v="2016-05-05T00:00:00"/>
    <x v="1"/>
    <n v="8"/>
    <n v="15"/>
    <n v="16.32"/>
    <n v="130.56"/>
    <n v="10.560000000000002"/>
    <x v="8"/>
    <s v="2016"/>
    <n v="42"/>
    <x v="0"/>
    <x v="0"/>
  </r>
  <r>
    <x v="4"/>
    <x v="5"/>
    <x v="1"/>
    <s v="Adam Garza"/>
    <d v="2016-05-06T00:00:00"/>
    <x v="3"/>
    <n v="9"/>
    <n v="15"/>
    <n v="17.829999999999998"/>
    <n v="160.46999999999997"/>
    <n v="25.46999999999997"/>
    <x v="8"/>
    <s v="2016"/>
    <n v="39"/>
    <x v="0"/>
    <x v="0"/>
  </r>
  <r>
    <x v="3"/>
    <x v="5"/>
    <x v="1"/>
    <s v="Helen Diaz"/>
    <d v="2016-05-06T00:00:00"/>
    <x v="0"/>
    <n v="8"/>
    <n v="45"/>
    <n v="53.35"/>
    <n v="426.8"/>
    <n v="66.800000000000011"/>
    <x v="8"/>
    <s v="2016"/>
    <n v="26"/>
    <x v="1"/>
    <x v="0"/>
  </r>
  <r>
    <x v="4"/>
    <x v="4"/>
    <x v="1"/>
    <s v="Brian Roberts"/>
    <d v="2016-05-06T00:00:00"/>
    <x v="2"/>
    <n v="10"/>
    <n v="10"/>
    <n v="12.42"/>
    <n v="124.2"/>
    <n v="24.200000000000003"/>
    <x v="8"/>
    <s v="2016"/>
    <n v="30"/>
    <x v="1"/>
    <x v="0"/>
  </r>
  <r>
    <x v="3"/>
    <x v="3"/>
    <x v="1"/>
    <s v="Michelle Allen"/>
    <d v="2016-05-06T00:00:00"/>
    <x v="2"/>
    <n v="3"/>
    <n v="10"/>
    <n v="12.42"/>
    <n v="37.26"/>
    <n v="7.259999999999998"/>
    <x v="8"/>
    <s v="2016"/>
    <n v="41"/>
    <x v="0"/>
    <x v="0"/>
  </r>
  <r>
    <x v="0"/>
    <x v="1"/>
    <x v="0"/>
    <s v="Tammy Hart"/>
    <d v="2016-05-06T00:00:00"/>
    <x v="0"/>
    <n v="6"/>
    <n v="45"/>
    <n v="53.35"/>
    <n v="320.10000000000002"/>
    <n v="50.100000000000023"/>
    <x v="8"/>
    <s v="2016"/>
    <n v="31"/>
    <x v="1"/>
    <x v="0"/>
  </r>
  <r>
    <x v="4"/>
    <x v="3"/>
    <x v="1"/>
    <s v="Evelyn Lane"/>
    <d v="2016-05-06T00:00:00"/>
    <x v="3"/>
    <n v="9"/>
    <n v="15"/>
    <n v="17.829999999999998"/>
    <n v="160.46999999999997"/>
    <n v="25.46999999999997"/>
    <x v="8"/>
    <s v="2016"/>
    <n v="21"/>
    <x v="1"/>
    <x v="0"/>
  </r>
  <r>
    <x v="2"/>
    <x v="1"/>
    <x v="0"/>
    <s v="Marilyn Patterson"/>
    <d v="2016-05-06T00:00:00"/>
    <x v="2"/>
    <n v="9"/>
    <n v="10"/>
    <n v="12.42"/>
    <n v="111.78"/>
    <n v="21.78"/>
    <x v="8"/>
    <s v="2016"/>
    <n v="35"/>
    <x v="1"/>
    <x v="0"/>
  </r>
  <r>
    <x v="0"/>
    <x v="0"/>
    <x v="0"/>
    <s v="Mark Rogers"/>
    <d v="2016-05-06T00:00:00"/>
    <x v="3"/>
    <n v="10"/>
    <n v="15"/>
    <n v="17.829999999999998"/>
    <n v="178.29999999999998"/>
    <n v="28.299999999999983"/>
    <x v="8"/>
    <s v="2016"/>
    <n v="38"/>
    <x v="0"/>
    <x v="0"/>
  </r>
  <r>
    <x v="0"/>
    <x v="0"/>
    <x v="0"/>
    <s v="Joe Ryan"/>
    <d v="2016-05-06T00:00:00"/>
    <x v="1"/>
    <n v="7"/>
    <n v="15"/>
    <n v="16.32"/>
    <n v="114.24000000000001"/>
    <n v="9.2400000000000091"/>
    <x v="8"/>
    <s v="2016"/>
    <n v="21"/>
    <x v="0"/>
    <x v="0"/>
  </r>
  <r>
    <x v="0"/>
    <x v="2"/>
    <x v="0"/>
    <s v="Robin Matthews"/>
    <d v="2016-05-06T00:00:00"/>
    <x v="2"/>
    <n v="4"/>
    <n v="10"/>
    <n v="12.42"/>
    <n v="49.68"/>
    <n v="9.68"/>
    <x v="8"/>
    <s v="2016"/>
    <n v="38"/>
    <x v="0"/>
    <x v="0"/>
  </r>
  <r>
    <x v="1"/>
    <x v="0"/>
    <x v="0"/>
    <s v="Frank Ramos"/>
    <d v="2016-05-07T00:00:00"/>
    <x v="2"/>
    <n v="1"/>
    <n v="10"/>
    <n v="12.42"/>
    <n v="12.42"/>
    <n v="2.42"/>
    <x v="8"/>
    <s v="2016"/>
    <n v="20"/>
    <x v="0"/>
    <x v="0"/>
  </r>
  <r>
    <x v="3"/>
    <x v="4"/>
    <x v="1"/>
    <s v="Gary Moreno"/>
    <d v="2016-05-07T00:00:00"/>
    <x v="2"/>
    <n v="1"/>
    <n v="10"/>
    <n v="12.42"/>
    <n v="12.42"/>
    <n v="2.42"/>
    <x v="8"/>
    <s v="2016"/>
    <n v="33"/>
    <x v="0"/>
    <x v="0"/>
  </r>
  <r>
    <x v="0"/>
    <x v="1"/>
    <x v="0"/>
    <s v="Arthur Simmons"/>
    <d v="2016-05-07T00:00:00"/>
    <x v="1"/>
    <n v="8"/>
    <n v="15"/>
    <n v="16.32"/>
    <n v="130.56"/>
    <n v="10.560000000000002"/>
    <x v="8"/>
    <s v="2016"/>
    <n v="25"/>
    <x v="0"/>
    <x v="0"/>
  </r>
  <r>
    <x v="2"/>
    <x v="0"/>
    <x v="0"/>
    <s v="Katherine Hayes"/>
    <d v="2016-05-07T00:00:00"/>
    <x v="3"/>
    <n v="9"/>
    <n v="15"/>
    <n v="17.829999999999998"/>
    <n v="160.46999999999997"/>
    <n v="25.46999999999997"/>
    <x v="8"/>
    <s v="2016"/>
    <n v="28"/>
    <x v="0"/>
    <x v="0"/>
  </r>
  <r>
    <x v="0"/>
    <x v="0"/>
    <x v="0"/>
    <s v="Cynthia Brooks"/>
    <d v="2016-05-07T00:00:00"/>
    <x v="1"/>
    <n v="1"/>
    <n v="15"/>
    <n v="16.32"/>
    <n v="16.32"/>
    <n v="1.3200000000000003"/>
    <x v="8"/>
    <s v="2016"/>
    <n v="35"/>
    <x v="0"/>
    <x v="0"/>
  </r>
  <r>
    <x v="4"/>
    <x v="7"/>
    <x v="1"/>
    <s v="John Simpson"/>
    <d v="2016-05-07T00:00:00"/>
    <x v="1"/>
    <n v="2"/>
    <n v="15"/>
    <n v="16.32"/>
    <n v="32.64"/>
    <n v="2.6400000000000006"/>
    <x v="8"/>
    <s v="2016"/>
    <n v="27"/>
    <x v="0"/>
    <x v="0"/>
  </r>
  <r>
    <x v="2"/>
    <x v="2"/>
    <x v="0"/>
    <s v="Jeremy Richards"/>
    <d v="2016-05-07T00:00:00"/>
    <x v="2"/>
    <n v="10"/>
    <n v="10"/>
    <n v="12.42"/>
    <n v="124.2"/>
    <n v="24.200000000000003"/>
    <x v="8"/>
    <s v="2016"/>
    <n v="39"/>
    <x v="1"/>
    <x v="0"/>
  </r>
  <r>
    <x v="3"/>
    <x v="5"/>
    <x v="1"/>
    <s v="Andrea Washington"/>
    <d v="2016-05-07T00:00:00"/>
    <x v="2"/>
    <n v="7"/>
    <n v="10"/>
    <n v="12.42"/>
    <n v="86.94"/>
    <n v="16.939999999999998"/>
    <x v="8"/>
    <s v="2016"/>
    <n v="38"/>
    <x v="0"/>
    <x v="0"/>
  </r>
  <r>
    <x v="0"/>
    <x v="2"/>
    <x v="0"/>
    <s v="Ryan Alvarez"/>
    <d v="2016-05-07T00:00:00"/>
    <x v="3"/>
    <n v="1"/>
    <n v="15"/>
    <n v="17.829999999999998"/>
    <n v="17.829999999999998"/>
    <n v="2.8299999999999983"/>
    <x v="8"/>
    <s v="2016"/>
    <n v="29"/>
    <x v="1"/>
    <x v="0"/>
  </r>
  <r>
    <x v="4"/>
    <x v="3"/>
    <x v="1"/>
    <s v="Joseph Dixon"/>
    <d v="2016-05-07T00:00:00"/>
    <x v="1"/>
    <n v="3"/>
    <n v="15"/>
    <n v="16.32"/>
    <n v="48.96"/>
    <n v="3.9600000000000009"/>
    <x v="8"/>
    <s v="2016"/>
    <n v="18"/>
    <x v="0"/>
    <x v="0"/>
  </r>
  <r>
    <x v="3"/>
    <x v="4"/>
    <x v="1"/>
    <s v="Samuel Garza"/>
    <d v="2016-05-07T00:00:00"/>
    <x v="3"/>
    <n v="2"/>
    <n v="15"/>
    <n v="17.829999999999998"/>
    <n v="35.659999999999997"/>
    <n v="5.6599999999999966"/>
    <x v="8"/>
    <s v="2016"/>
    <n v="21"/>
    <x v="0"/>
    <x v="0"/>
  </r>
  <r>
    <x v="3"/>
    <x v="3"/>
    <x v="1"/>
    <s v="Stephanie Wallace"/>
    <d v="2016-05-07T00:00:00"/>
    <x v="1"/>
    <n v="9"/>
    <n v="15"/>
    <n v="16.32"/>
    <n v="146.88"/>
    <n v="11.879999999999995"/>
    <x v="8"/>
    <s v="2016"/>
    <n v="25"/>
    <x v="1"/>
    <x v="0"/>
  </r>
  <r>
    <x v="0"/>
    <x v="1"/>
    <x v="0"/>
    <s v="Eric Ellis"/>
    <d v="2016-05-07T00:00:00"/>
    <x v="3"/>
    <n v="1"/>
    <n v="15"/>
    <n v="17.829999999999998"/>
    <n v="17.829999999999998"/>
    <n v="2.8299999999999983"/>
    <x v="8"/>
    <s v="2016"/>
    <n v="26"/>
    <x v="1"/>
    <x v="0"/>
  </r>
  <r>
    <x v="2"/>
    <x v="0"/>
    <x v="0"/>
    <s v="Harold Daniels"/>
    <d v="2016-05-07T00:00:00"/>
    <x v="2"/>
    <n v="8"/>
    <n v="10"/>
    <n v="12.42"/>
    <n v="99.36"/>
    <n v="19.36"/>
    <x v="8"/>
    <s v="2016"/>
    <n v="26"/>
    <x v="0"/>
    <x v="0"/>
  </r>
  <r>
    <x v="3"/>
    <x v="3"/>
    <x v="1"/>
    <s v="Jean Stephens"/>
    <d v="2016-05-07T00:00:00"/>
    <x v="0"/>
    <n v="2"/>
    <n v="45"/>
    <n v="53.35"/>
    <n v="106.7"/>
    <n v="16.700000000000003"/>
    <x v="8"/>
    <s v="2016"/>
    <n v="44"/>
    <x v="1"/>
    <x v="0"/>
  </r>
  <r>
    <x v="3"/>
    <x v="3"/>
    <x v="1"/>
    <s v="Maria Romero"/>
    <d v="2016-05-07T00:00:00"/>
    <x v="3"/>
    <n v="9"/>
    <n v="15"/>
    <n v="17.829999999999998"/>
    <n v="160.46999999999997"/>
    <n v="25.46999999999997"/>
    <x v="8"/>
    <s v="2016"/>
    <n v="31"/>
    <x v="0"/>
    <x v="0"/>
  </r>
  <r>
    <x v="0"/>
    <x v="1"/>
    <x v="0"/>
    <s v="Marilyn Patterson"/>
    <d v="2016-05-07T00:00:00"/>
    <x v="2"/>
    <n v="9"/>
    <n v="10"/>
    <n v="12.42"/>
    <n v="111.78"/>
    <n v="21.78"/>
    <x v="8"/>
    <s v="2016"/>
    <n v="23"/>
    <x v="1"/>
    <x v="0"/>
  </r>
  <r>
    <x v="0"/>
    <x v="0"/>
    <x v="0"/>
    <s v="Jeffrey Miller"/>
    <d v="2016-05-08T00:00:00"/>
    <x v="2"/>
    <n v="7"/>
    <n v="10"/>
    <n v="12.42"/>
    <n v="86.94"/>
    <n v="16.939999999999998"/>
    <x v="8"/>
    <s v="2016"/>
    <n v="26"/>
    <x v="1"/>
    <x v="0"/>
  </r>
  <r>
    <x v="3"/>
    <x v="5"/>
    <x v="1"/>
    <s v="Brenda Nelson"/>
    <d v="2016-05-08T00:00:00"/>
    <x v="0"/>
    <n v="10"/>
    <n v="45"/>
    <n v="53.35"/>
    <n v="533.5"/>
    <n v="83.5"/>
    <x v="8"/>
    <s v="2016"/>
    <n v="20"/>
    <x v="0"/>
    <x v="0"/>
  </r>
  <r>
    <x v="0"/>
    <x v="6"/>
    <x v="0"/>
    <s v="Sandra Meyer"/>
    <d v="2016-05-08T00:00:00"/>
    <x v="2"/>
    <n v="7"/>
    <n v="10"/>
    <n v="12.42"/>
    <n v="86.94"/>
    <n v="16.939999999999998"/>
    <x v="8"/>
    <s v="2016"/>
    <n v="43"/>
    <x v="0"/>
    <x v="0"/>
  </r>
  <r>
    <x v="0"/>
    <x v="1"/>
    <x v="0"/>
    <s v="Heather Larson"/>
    <d v="2016-05-08T00:00:00"/>
    <x v="2"/>
    <n v="2"/>
    <n v="10"/>
    <n v="12.42"/>
    <n v="24.84"/>
    <n v="4.84"/>
    <x v="8"/>
    <s v="2016"/>
    <n v="21"/>
    <x v="0"/>
    <x v="0"/>
  </r>
  <r>
    <x v="4"/>
    <x v="3"/>
    <x v="1"/>
    <s v="Jennifer Adams"/>
    <d v="2016-05-08T00:00:00"/>
    <x v="0"/>
    <n v="9"/>
    <n v="45"/>
    <n v="53.35"/>
    <n v="480.15000000000003"/>
    <n v="75.150000000000034"/>
    <x v="8"/>
    <s v="2016"/>
    <n v="25"/>
    <x v="0"/>
    <x v="0"/>
  </r>
  <r>
    <x v="0"/>
    <x v="2"/>
    <x v="0"/>
    <s v="Carl Ford"/>
    <d v="2016-05-08T00:00:00"/>
    <x v="3"/>
    <n v="1"/>
    <n v="15"/>
    <n v="17.829999999999998"/>
    <n v="17.829999999999998"/>
    <n v="2.8299999999999983"/>
    <x v="8"/>
    <s v="2016"/>
    <n v="31"/>
    <x v="1"/>
    <x v="0"/>
  </r>
  <r>
    <x v="1"/>
    <x v="2"/>
    <x v="0"/>
    <s v="Jerry Smith"/>
    <d v="2016-05-08T00:00:00"/>
    <x v="1"/>
    <n v="10"/>
    <n v="15"/>
    <n v="16.32"/>
    <n v="163.19999999999999"/>
    <n v="13.199999999999989"/>
    <x v="8"/>
    <s v="2016"/>
    <n v="17"/>
    <x v="1"/>
    <x v="0"/>
  </r>
  <r>
    <x v="4"/>
    <x v="7"/>
    <x v="1"/>
    <s v="John Simpson"/>
    <d v="2016-05-08T00:00:00"/>
    <x v="3"/>
    <n v="7"/>
    <n v="15"/>
    <n v="17.829999999999998"/>
    <n v="124.80999999999999"/>
    <n v="19.809999999999988"/>
    <x v="8"/>
    <s v="2016"/>
    <n v="29"/>
    <x v="0"/>
    <x v="0"/>
  </r>
  <r>
    <x v="3"/>
    <x v="4"/>
    <x v="1"/>
    <s v="Kevin Garza"/>
    <d v="2016-05-08T00:00:00"/>
    <x v="3"/>
    <n v="2"/>
    <n v="15"/>
    <n v="17.829999999999998"/>
    <n v="35.659999999999997"/>
    <n v="5.6599999999999966"/>
    <x v="8"/>
    <s v="2016"/>
    <n v="37"/>
    <x v="1"/>
    <x v="0"/>
  </r>
  <r>
    <x v="3"/>
    <x v="4"/>
    <x v="1"/>
    <s v="Gary Moreno"/>
    <d v="2016-05-08T00:00:00"/>
    <x v="2"/>
    <n v="10"/>
    <n v="10"/>
    <n v="12.42"/>
    <n v="124.2"/>
    <n v="24.200000000000003"/>
    <x v="8"/>
    <s v="2016"/>
    <n v="22"/>
    <x v="0"/>
    <x v="0"/>
  </r>
  <r>
    <x v="3"/>
    <x v="5"/>
    <x v="1"/>
    <s v="Nicholas Nguyen"/>
    <d v="2016-05-08T00:00:00"/>
    <x v="2"/>
    <n v="4"/>
    <n v="10"/>
    <n v="12.42"/>
    <n v="49.68"/>
    <n v="9.68"/>
    <x v="8"/>
    <s v="2016"/>
    <n v="24"/>
    <x v="0"/>
    <x v="0"/>
  </r>
  <r>
    <x v="0"/>
    <x v="0"/>
    <x v="0"/>
    <s v="Craig Mcdonald"/>
    <d v="2016-05-08T00:00:00"/>
    <x v="2"/>
    <n v="3"/>
    <n v="10"/>
    <n v="12.42"/>
    <n v="37.26"/>
    <n v="7.259999999999998"/>
    <x v="8"/>
    <s v="2016"/>
    <n v="17"/>
    <x v="1"/>
    <x v="0"/>
  </r>
  <r>
    <x v="3"/>
    <x v="5"/>
    <x v="1"/>
    <s v="Willie Oliver"/>
    <d v="2016-05-08T00:00:00"/>
    <x v="3"/>
    <n v="4"/>
    <n v="15"/>
    <n v="17.829999999999998"/>
    <n v="71.319999999999993"/>
    <n v="11.319999999999993"/>
    <x v="8"/>
    <s v="2016"/>
    <n v="30"/>
    <x v="0"/>
    <x v="0"/>
  </r>
  <r>
    <x v="1"/>
    <x v="0"/>
    <x v="0"/>
    <s v="Annie Wilson"/>
    <d v="2016-05-09T00:00:00"/>
    <x v="3"/>
    <n v="4"/>
    <n v="15"/>
    <n v="17.829999999999998"/>
    <n v="71.319999999999993"/>
    <n v="11.319999999999993"/>
    <x v="8"/>
    <s v="2016"/>
    <n v="17"/>
    <x v="1"/>
    <x v="0"/>
  </r>
  <r>
    <x v="0"/>
    <x v="2"/>
    <x v="0"/>
    <s v="Eugene Hughes"/>
    <d v="2016-05-09T00:00:00"/>
    <x v="0"/>
    <n v="1"/>
    <n v="45"/>
    <n v="53.35"/>
    <n v="53.35"/>
    <n v="8.3500000000000014"/>
    <x v="8"/>
    <s v="2016"/>
    <n v="45"/>
    <x v="0"/>
    <x v="0"/>
  </r>
  <r>
    <x v="4"/>
    <x v="4"/>
    <x v="1"/>
    <s v="Sharon Rice"/>
    <d v="2016-05-09T00:00:00"/>
    <x v="0"/>
    <n v="3"/>
    <n v="45"/>
    <n v="53.35"/>
    <n v="160.05000000000001"/>
    <n v="25.050000000000011"/>
    <x v="8"/>
    <s v="2016"/>
    <n v="38"/>
    <x v="1"/>
    <x v="0"/>
  </r>
  <r>
    <x v="4"/>
    <x v="7"/>
    <x v="1"/>
    <s v="Michelle Elliott"/>
    <d v="2016-05-09T00:00:00"/>
    <x v="1"/>
    <n v="10"/>
    <n v="15"/>
    <n v="16.32"/>
    <n v="163.19999999999999"/>
    <n v="13.199999999999989"/>
    <x v="8"/>
    <s v="2016"/>
    <n v="45"/>
    <x v="1"/>
    <x v="0"/>
  </r>
  <r>
    <x v="0"/>
    <x v="1"/>
    <x v="0"/>
    <s v="Michelle Henderson"/>
    <d v="2016-05-09T00:00:00"/>
    <x v="1"/>
    <n v="1"/>
    <n v="15"/>
    <n v="16.32"/>
    <n v="16.32"/>
    <n v="1.3200000000000003"/>
    <x v="8"/>
    <s v="2016"/>
    <n v="38"/>
    <x v="1"/>
    <x v="0"/>
  </r>
  <r>
    <x v="0"/>
    <x v="2"/>
    <x v="0"/>
    <s v="Eugene Schmidt"/>
    <d v="2016-05-09T00:00:00"/>
    <x v="3"/>
    <n v="3"/>
    <n v="15"/>
    <n v="17.829999999999998"/>
    <n v="53.489999999999995"/>
    <n v="8.4899999999999949"/>
    <x v="8"/>
    <s v="2016"/>
    <n v="24"/>
    <x v="1"/>
    <x v="0"/>
  </r>
  <r>
    <x v="0"/>
    <x v="0"/>
    <x v="0"/>
    <s v="Chris Gilbert"/>
    <d v="2016-05-09T00:00:00"/>
    <x v="3"/>
    <n v="5"/>
    <n v="15"/>
    <n v="17.829999999999998"/>
    <n v="89.149999999999991"/>
    <n v="14.149999999999991"/>
    <x v="8"/>
    <s v="2016"/>
    <n v="27"/>
    <x v="0"/>
    <x v="0"/>
  </r>
  <r>
    <x v="2"/>
    <x v="2"/>
    <x v="0"/>
    <s v="Joseph Bishop"/>
    <d v="2016-05-09T00:00:00"/>
    <x v="2"/>
    <n v="7"/>
    <n v="10"/>
    <n v="12.42"/>
    <n v="86.94"/>
    <n v="16.939999999999998"/>
    <x v="8"/>
    <s v="2016"/>
    <n v="36"/>
    <x v="0"/>
    <x v="0"/>
  </r>
  <r>
    <x v="0"/>
    <x v="1"/>
    <x v="0"/>
    <s v="Raymond Freeman"/>
    <d v="2016-05-09T00:00:00"/>
    <x v="2"/>
    <n v="10"/>
    <n v="10"/>
    <n v="12.42"/>
    <n v="124.2"/>
    <n v="24.200000000000003"/>
    <x v="8"/>
    <s v="2016"/>
    <n v="30"/>
    <x v="1"/>
    <x v="0"/>
  </r>
  <r>
    <x v="0"/>
    <x v="0"/>
    <x v="0"/>
    <s v="Gloria Harper"/>
    <d v="2016-05-10T00:00:00"/>
    <x v="2"/>
    <n v="5"/>
    <n v="10"/>
    <n v="12.42"/>
    <n v="62.1"/>
    <n v="12.100000000000001"/>
    <x v="8"/>
    <s v="2016"/>
    <n v="33"/>
    <x v="0"/>
    <x v="0"/>
  </r>
  <r>
    <x v="2"/>
    <x v="2"/>
    <x v="0"/>
    <s v="Howard Adams"/>
    <d v="2016-05-10T00:00:00"/>
    <x v="0"/>
    <n v="8"/>
    <n v="45"/>
    <n v="53.35"/>
    <n v="426.8"/>
    <n v="66.800000000000011"/>
    <x v="8"/>
    <s v="2016"/>
    <n v="23"/>
    <x v="1"/>
    <x v="0"/>
  </r>
  <r>
    <x v="0"/>
    <x v="6"/>
    <x v="0"/>
    <s v="Irene Franklin"/>
    <d v="2016-05-10T00:00:00"/>
    <x v="2"/>
    <n v="9"/>
    <n v="10"/>
    <n v="12.42"/>
    <n v="111.78"/>
    <n v="21.78"/>
    <x v="8"/>
    <s v="2016"/>
    <n v="23"/>
    <x v="0"/>
    <x v="0"/>
  </r>
  <r>
    <x v="0"/>
    <x v="2"/>
    <x v="0"/>
    <s v="Louise Green"/>
    <d v="2016-05-10T00:00:00"/>
    <x v="2"/>
    <n v="4"/>
    <n v="10"/>
    <n v="12.42"/>
    <n v="49.68"/>
    <n v="9.68"/>
    <x v="8"/>
    <s v="2016"/>
    <n v="26"/>
    <x v="0"/>
    <x v="0"/>
  </r>
  <r>
    <x v="3"/>
    <x v="3"/>
    <x v="1"/>
    <s v="Susan Gomez"/>
    <d v="2016-05-10T00:00:00"/>
    <x v="0"/>
    <n v="8"/>
    <n v="45"/>
    <n v="53.35"/>
    <n v="426.8"/>
    <n v="66.800000000000011"/>
    <x v="8"/>
    <s v="2016"/>
    <n v="44"/>
    <x v="1"/>
    <x v="0"/>
  </r>
  <r>
    <x v="4"/>
    <x v="4"/>
    <x v="1"/>
    <s v="Rose Matthews"/>
    <d v="2016-05-10T00:00:00"/>
    <x v="2"/>
    <n v="1"/>
    <n v="10"/>
    <n v="12.42"/>
    <n v="12.42"/>
    <n v="2.42"/>
    <x v="8"/>
    <s v="2016"/>
    <n v="44"/>
    <x v="1"/>
    <x v="0"/>
  </r>
  <r>
    <x v="1"/>
    <x v="2"/>
    <x v="0"/>
    <s v="Lillian Burke"/>
    <d v="2016-05-10T00:00:00"/>
    <x v="2"/>
    <n v="7"/>
    <n v="10"/>
    <n v="12.42"/>
    <n v="86.94"/>
    <n v="16.939999999999998"/>
    <x v="8"/>
    <s v="2016"/>
    <n v="27"/>
    <x v="0"/>
    <x v="0"/>
  </r>
  <r>
    <x v="2"/>
    <x v="0"/>
    <x v="0"/>
    <s v="Mark Parker"/>
    <d v="2016-05-10T00:00:00"/>
    <x v="0"/>
    <n v="2"/>
    <n v="45"/>
    <n v="53.35"/>
    <n v="106.7"/>
    <n v="16.700000000000003"/>
    <x v="8"/>
    <s v="2016"/>
    <n v="17"/>
    <x v="1"/>
    <x v="0"/>
  </r>
  <r>
    <x v="0"/>
    <x v="6"/>
    <x v="0"/>
    <s v="Brandon Morales"/>
    <d v="2016-05-10T00:00:00"/>
    <x v="2"/>
    <n v="10"/>
    <n v="10"/>
    <n v="12.42"/>
    <n v="124.2"/>
    <n v="24.200000000000003"/>
    <x v="8"/>
    <s v="2016"/>
    <n v="29"/>
    <x v="0"/>
    <x v="0"/>
  </r>
  <r>
    <x v="0"/>
    <x v="2"/>
    <x v="0"/>
    <s v="Teresa Walker"/>
    <d v="2016-05-10T00:00:00"/>
    <x v="0"/>
    <n v="2"/>
    <n v="45"/>
    <n v="53.35"/>
    <n v="106.7"/>
    <n v="16.700000000000003"/>
    <x v="8"/>
    <s v="2016"/>
    <n v="36"/>
    <x v="0"/>
    <x v="0"/>
  </r>
  <r>
    <x v="0"/>
    <x v="1"/>
    <x v="0"/>
    <s v="Ronald Lopez"/>
    <d v="2016-05-10T00:00:00"/>
    <x v="2"/>
    <n v="1"/>
    <n v="10"/>
    <n v="12.42"/>
    <n v="12.42"/>
    <n v="2.42"/>
    <x v="8"/>
    <s v="2016"/>
    <n v="26"/>
    <x v="0"/>
    <x v="0"/>
  </r>
  <r>
    <x v="2"/>
    <x v="1"/>
    <x v="0"/>
    <s v="Benjamin Willis"/>
    <d v="2016-05-10T00:00:00"/>
    <x v="2"/>
    <n v="3"/>
    <n v="10"/>
    <n v="12.42"/>
    <n v="37.26"/>
    <n v="7.259999999999998"/>
    <x v="8"/>
    <s v="2016"/>
    <n v="22"/>
    <x v="0"/>
    <x v="0"/>
  </r>
  <r>
    <x v="3"/>
    <x v="4"/>
    <x v="1"/>
    <s v="Teresa Fisher"/>
    <d v="2016-05-10T00:00:00"/>
    <x v="2"/>
    <n v="7"/>
    <n v="10"/>
    <n v="12.42"/>
    <n v="86.94"/>
    <n v="16.939999999999998"/>
    <x v="8"/>
    <s v="2016"/>
    <n v="36"/>
    <x v="0"/>
    <x v="0"/>
  </r>
  <r>
    <x v="3"/>
    <x v="3"/>
    <x v="1"/>
    <s v="Joan Austin"/>
    <d v="2016-05-10T00:00:00"/>
    <x v="1"/>
    <n v="4"/>
    <n v="15"/>
    <n v="16.32"/>
    <n v="65.28"/>
    <n v="5.2800000000000011"/>
    <x v="8"/>
    <s v="2016"/>
    <n v="25"/>
    <x v="1"/>
    <x v="0"/>
  </r>
  <r>
    <x v="0"/>
    <x v="1"/>
    <x v="0"/>
    <s v="Amy Olson"/>
    <d v="2016-05-10T00:00:00"/>
    <x v="3"/>
    <n v="2"/>
    <n v="15"/>
    <n v="17.829999999999998"/>
    <n v="35.659999999999997"/>
    <n v="5.6599999999999966"/>
    <x v="8"/>
    <s v="2016"/>
    <n v="26"/>
    <x v="0"/>
    <x v="0"/>
  </r>
  <r>
    <x v="3"/>
    <x v="7"/>
    <x v="1"/>
    <s v="Sandra Hughes"/>
    <d v="2016-05-10T00:00:00"/>
    <x v="2"/>
    <n v="6"/>
    <n v="10"/>
    <n v="12.42"/>
    <n v="74.52"/>
    <n v="14.519999999999996"/>
    <x v="8"/>
    <s v="2016"/>
    <n v="17"/>
    <x v="0"/>
    <x v="0"/>
  </r>
  <r>
    <x v="3"/>
    <x v="5"/>
    <x v="1"/>
    <s v="Andrew Adams"/>
    <d v="2016-05-10T00:00:00"/>
    <x v="2"/>
    <n v="9"/>
    <n v="10"/>
    <n v="12.42"/>
    <n v="111.78"/>
    <n v="21.78"/>
    <x v="8"/>
    <s v="2016"/>
    <n v="31"/>
    <x v="1"/>
    <x v="0"/>
  </r>
  <r>
    <x v="3"/>
    <x v="4"/>
    <x v="1"/>
    <s v="Martha Harper"/>
    <d v="2016-05-10T00:00:00"/>
    <x v="2"/>
    <n v="7"/>
    <n v="10"/>
    <n v="12.42"/>
    <n v="86.94"/>
    <n v="16.939999999999998"/>
    <x v="8"/>
    <s v="2016"/>
    <n v="28"/>
    <x v="1"/>
    <x v="0"/>
  </r>
  <r>
    <x v="4"/>
    <x v="3"/>
    <x v="1"/>
    <s v="Mildred Hernandez"/>
    <d v="2016-05-10T00:00:00"/>
    <x v="2"/>
    <n v="4"/>
    <n v="10"/>
    <n v="12.42"/>
    <n v="49.68"/>
    <n v="9.68"/>
    <x v="8"/>
    <s v="2016"/>
    <n v="45"/>
    <x v="0"/>
    <x v="0"/>
  </r>
  <r>
    <x v="3"/>
    <x v="3"/>
    <x v="1"/>
    <s v="Jean Stephens"/>
    <d v="2016-05-10T00:00:00"/>
    <x v="2"/>
    <n v="4"/>
    <n v="10"/>
    <n v="12.42"/>
    <n v="49.68"/>
    <n v="9.68"/>
    <x v="8"/>
    <s v="2016"/>
    <n v="33"/>
    <x v="1"/>
    <x v="0"/>
  </r>
  <r>
    <x v="3"/>
    <x v="5"/>
    <x v="1"/>
    <s v="Walter Reed"/>
    <d v="2016-05-11T00:00:00"/>
    <x v="2"/>
    <n v="7"/>
    <n v="10"/>
    <n v="12.42"/>
    <n v="86.94"/>
    <n v="16.939999999999998"/>
    <x v="8"/>
    <s v="2016"/>
    <n v="34"/>
    <x v="0"/>
    <x v="0"/>
  </r>
  <r>
    <x v="1"/>
    <x v="6"/>
    <x v="0"/>
    <s v="Marilyn Perry"/>
    <d v="2016-05-11T00:00:00"/>
    <x v="2"/>
    <n v="1"/>
    <n v="10"/>
    <n v="12.42"/>
    <n v="12.42"/>
    <n v="2.42"/>
    <x v="8"/>
    <s v="2016"/>
    <n v="31"/>
    <x v="1"/>
    <x v="0"/>
  </r>
  <r>
    <x v="2"/>
    <x v="2"/>
    <x v="0"/>
    <s v="Phillip Johnston"/>
    <d v="2016-05-11T00:00:00"/>
    <x v="2"/>
    <n v="10"/>
    <n v="10"/>
    <n v="12.42"/>
    <n v="124.2"/>
    <n v="24.200000000000003"/>
    <x v="8"/>
    <s v="2016"/>
    <n v="20"/>
    <x v="1"/>
    <x v="0"/>
  </r>
  <r>
    <x v="4"/>
    <x v="5"/>
    <x v="1"/>
    <s v="Brenda Nelson"/>
    <d v="2016-05-11T00:00:00"/>
    <x v="1"/>
    <n v="3"/>
    <n v="15"/>
    <n v="16.32"/>
    <n v="48.96"/>
    <n v="3.9600000000000009"/>
    <x v="8"/>
    <s v="2016"/>
    <n v="28"/>
    <x v="0"/>
    <x v="0"/>
  </r>
  <r>
    <x v="1"/>
    <x v="0"/>
    <x v="0"/>
    <s v="Wayne Lawson"/>
    <d v="2016-05-11T00:00:00"/>
    <x v="0"/>
    <n v="5"/>
    <n v="45"/>
    <n v="53.35"/>
    <n v="266.75"/>
    <n v="41.75"/>
    <x v="8"/>
    <s v="2016"/>
    <n v="29"/>
    <x v="1"/>
    <x v="0"/>
  </r>
  <r>
    <x v="0"/>
    <x v="2"/>
    <x v="0"/>
    <s v="Todd Spencer"/>
    <d v="2016-05-11T00:00:00"/>
    <x v="0"/>
    <n v="7"/>
    <n v="45"/>
    <n v="53.35"/>
    <n v="373.45"/>
    <n v="58.449999999999989"/>
    <x v="8"/>
    <s v="2016"/>
    <n v="38"/>
    <x v="1"/>
    <x v="0"/>
  </r>
  <r>
    <x v="3"/>
    <x v="3"/>
    <x v="1"/>
    <s v="Antonio Coleman"/>
    <d v="2016-05-11T00:00:00"/>
    <x v="2"/>
    <n v="6"/>
    <n v="10"/>
    <n v="12.42"/>
    <n v="74.52"/>
    <n v="14.519999999999996"/>
    <x v="8"/>
    <s v="2016"/>
    <n v="18"/>
    <x v="0"/>
    <x v="0"/>
  </r>
  <r>
    <x v="4"/>
    <x v="3"/>
    <x v="1"/>
    <s v="Gary Cook"/>
    <d v="2016-05-11T00:00:00"/>
    <x v="3"/>
    <n v="4"/>
    <n v="15"/>
    <n v="17.829999999999998"/>
    <n v="71.319999999999993"/>
    <n v="11.319999999999993"/>
    <x v="8"/>
    <s v="2016"/>
    <n v="40"/>
    <x v="0"/>
    <x v="0"/>
  </r>
  <r>
    <x v="0"/>
    <x v="6"/>
    <x v="0"/>
    <s v="Raymond Clark"/>
    <d v="2016-05-11T00:00:00"/>
    <x v="2"/>
    <n v="3"/>
    <n v="10"/>
    <n v="12.42"/>
    <n v="37.26"/>
    <n v="7.259999999999998"/>
    <x v="8"/>
    <s v="2016"/>
    <n v="43"/>
    <x v="0"/>
    <x v="0"/>
  </r>
  <r>
    <x v="0"/>
    <x v="0"/>
    <x v="0"/>
    <s v="Eric Stanley"/>
    <d v="2016-05-11T00:00:00"/>
    <x v="3"/>
    <n v="10"/>
    <n v="15"/>
    <n v="17.829999999999998"/>
    <n v="178.29999999999998"/>
    <n v="28.299999999999983"/>
    <x v="8"/>
    <s v="2016"/>
    <n v="21"/>
    <x v="1"/>
    <x v="0"/>
  </r>
  <r>
    <x v="0"/>
    <x v="2"/>
    <x v="0"/>
    <s v="Frances Lane"/>
    <d v="2016-05-11T00:00:00"/>
    <x v="2"/>
    <n v="6"/>
    <n v="10"/>
    <n v="12.42"/>
    <n v="74.52"/>
    <n v="14.519999999999996"/>
    <x v="8"/>
    <s v="2016"/>
    <n v="26"/>
    <x v="1"/>
    <x v="0"/>
  </r>
  <r>
    <x v="0"/>
    <x v="2"/>
    <x v="0"/>
    <s v="Todd Spencer"/>
    <d v="2016-05-11T00:00:00"/>
    <x v="1"/>
    <n v="2"/>
    <n v="15"/>
    <n v="16.32"/>
    <n v="32.64"/>
    <n v="2.6400000000000006"/>
    <x v="8"/>
    <s v="2016"/>
    <n v="35"/>
    <x v="0"/>
    <x v="0"/>
  </r>
  <r>
    <x v="0"/>
    <x v="0"/>
    <x v="0"/>
    <s v="Teresa Thomas"/>
    <d v="2016-05-11T00:00:00"/>
    <x v="3"/>
    <n v="8"/>
    <n v="15"/>
    <n v="17.829999999999998"/>
    <n v="142.63999999999999"/>
    <n v="22.639999999999986"/>
    <x v="8"/>
    <s v="2016"/>
    <n v="44"/>
    <x v="1"/>
    <x v="0"/>
  </r>
  <r>
    <x v="3"/>
    <x v="4"/>
    <x v="1"/>
    <s v="Edward Taylor"/>
    <d v="2016-05-11T00:00:00"/>
    <x v="1"/>
    <n v="10"/>
    <n v="15"/>
    <n v="16.32"/>
    <n v="163.19999999999999"/>
    <n v="13.199999999999989"/>
    <x v="8"/>
    <s v="2016"/>
    <n v="25"/>
    <x v="0"/>
    <x v="0"/>
  </r>
  <r>
    <x v="0"/>
    <x v="2"/>
    <x v="0"/>
    <s v="Amy Carr"/>
    <d v="2016-05-12T00:00:00"/>
    <x v="2"/>
    <n v="2"/>
    <n v="10"/>
    <n v="12.42"/>
    <n v="24.84"/>
    <n v="4.84"/>
    <x v="8"/>
    <s v="2016"/>
    <n v="40"/>
    <x v="0"/>
    <x v="0"/>
  </r>
  <r>
    <x v="3"/>
    <x v="5"/>
    <x v="1"/>
    <s v="Laura Gutierrez"/>
    <d v="2016-05-12T00:00:00"/>
    <x v="2"/>
    <n v="6"/>
    <n v="10"/>
    <n v="12.42"/>
    <n v="74.52"/>
    <n v="14.519999999999996"/>
    <x v="8"/>
    <s v="2016"/>
    <n v="33"/>
    <x v="0"/>
    <x v="0"/>
  </r>
  <r>
    <x v="0"/>
    <x v="0"/>
    <x v="0"/>
    <s v="Lillian Wood"/>
    <d v="2016-05-12T00:00:00"/>
    <x v="2"/>
    <n v="9"/>
    <n v="10"/>
    <n v="12.42"/>
    <n v="111.78"/>
    <n v="21.78"/>
    <x v="8"/>
    <s v="2016"/>
    <n v="37"/>
    <x v="1"/>
    <x v="0"/>
  </r>
  <r>
    <x v="4"/>
    <x v="5"/>
    <x v="1"/>
    <s v="Harry Torres"/>
    <d v="2016-05-12T00:00:00"/>
    <x v="2"/>
    <n v="4"/>
    <n v="10"/>
    <n v="12.42"/>
    <n v="49.68"/>
    <n v="9.68"/>
    <x v="8"/>
    <s v="2016"/>
    <n v="37"/>
    <x v="1"/>
    <x v="0"/>
  </r>
  <r>
    <x v="1"/>
    <x v="1"/>
    <x v="0"/>
    <s v="Albert Dunn"/>
    <d v="2016-05-12T00:00:00"/>
    <x v="1"/>
    <n v="10"/>
    <n v="15"/>
    <n v="16.32"/>
    <n v="163.19999999999999"/>
    <n v="13.199999999999989"/>
    <x v="8"/>
    <s v="2016"/>
    <n v="41"/>
    <x v="1"/>
    <x v="0"/>
  </r>
  <r>
    <x v="2"/>
    <x v="0"/>
    <x v="0"/>
    <s v="Christina Little"/>
    <d v="2016-05-12T00:00:00"/>
    <x v="2"/>
    <n v="7"/>
    <n v="10"/>
    <n v="12.42"/>
    <n v="86.94"/>
    <n v="16.939999999999998"/>
    <x v="8"/>
    <s v="2016"/>
    <n v="44"/>
    <x v="0"/>
    <x v="0"/>
  </r>
  <r>
    <x v="3"/>
    <x v="5"/>
    <x v="1"/>
    <s v="Laura Gutierrez"/>
    <d v="2016-05-12T00:00:00"/>
    <x v="0"/>
    <n v="9"/>
    <n v="45"/>
    <n v="53.35"/>
    <n v="480.15000000000003"/>
    <n v="75.150000000000034"/>
    <x v="8"/>
    <s v="2016"/>
    <n v="30"/>
    <x v="1"/>
    <x v="0"/>
  </r>
  <r>
    <x v="3"/>
    <x v="3"/>
    <x v="1"/>
    <s v="Gary Cook"/>
    <d v="2016-05-12T00:00:00"/>
    <x v="3"/>
    <n v="6"/>
    <n v="15"/>
    <n v="17.829999999999998"/>
    <n v="106.97999999999999"/>
    <n v="16.97999999999999"/>
    <x v="8"/>
    <s v="2016"/>
    <n v="17"/>
    <x v="0"/>
    <x v="0"/>
  </r>
  <r>
    <x v="0"/>
    <x v="2"/>
    <x v="0"/>
    <s v="Shirley Rivera"/>
    <d v="2016-05-12T00:00:00"/>
    <x v="0"/>
    <n v="10"/>
    <n v="45"/>
    <n v="53.35"/>
    <n v="533.5"/>
    <n v="83.5"/>
    <x v="8"/>
    <s v="2016"/>
    <n v="40"/>
    <x v="0"/>
    <x v="0"/>
  </r>
  <r>
    <x v="0"/>
    <x v="2"/>
    <x v="0"/>
    <s v="Ryan Alvarez"/>
    <d v="2016-05-12T00:00:00"/>
    <x v="0"/>
    <n v="3"/>
    <n v="45"/>
    <n v="53.35"/>
    <n v="160.05000000000001"/>
    <n v="25.050000000000011"/>
    <x v="8"/>
    <s v="2016"/>
    <n v="43"/>
    <x v="0"/>
    <x v="0"/>
  </r>
  <r>
    <x v="3"/>
    <x v="4"/>
    <x v="1"/>
    <s v="Kevin Garza"/>
    <d v="2016-05-13T00:00:00"/>
    <x v="2"/>
    <n v="3"/>
    <n v="10"/>
    <n v="12.42"/>
    <n v="37.26"/>
    <n v="7.259999999999998"/>
    <x v="8"/>
    <s v="2016"/>
    <n v="32"/>
    <x v="0"/>
    <x v="0"/>
  </r>
  <r>
    <x v="2"/>
    <x v="0"/>
    <x v="0"/>
    <s v="Louise Frazier"/>
    <d v="2016-05-13T00:00:00"/>
    <x v="1"/>
    <n v="9"/>
    <n v="15"/>
    <n v="16.32"/>
    <n v="146.88"/>
    <n v="11.879999999999995"/>
    <x v="8"/>
    <s v="2016"/>
    <n v="18"/>
    <x v="0"/>
    <x v="0"/>
  </r>
  <r>
    <x v="4"/>
    <x v="3"/>
    <x v="1"/>
    <s v="Earl Morales"/>
    <d v="2016-05-13T00:00:00"/>
    <x v="2"/>
    <n v="1"/>
    <n v="10"/>
    <n v="12.42"/>
    <n v="12.42"/>
    <n v="2.42"/>
    <x v="8"/>
    <s v="2016"/>
    <n v="18"/>
    <x v="0"/>
    <x v="0"/>
  </r>
  <r>
    <x v="0"/>
    <x v="0"/>
    <x v="0"/>
    <s v="Gerald Phillips"/>
    <d v="2016-05-13T00:00:00"/>
    <x v="1"/>
    <n v="5"/>
    <n v="15"/>
    <n v="16.32"/>
    <n v="81.599999999999994"/>
    <n v="6.5999999999999943"/>
    <x v="8"/>
    <s v="2016"/>
    <n v="18"/>
    <x v="0"/>
    <x v="0"/>
  </r>
  <r>
    <x v="1"/>
    <x v="6"/>
    <x v="0"/>
    <s v="Lois Baker"/>
    <d v="2016-05-13T00:00:00"/>
    <x v="0"/>
    <n v="8"/>
    <n v="45"/>
    <n v="53.35"/>
    <n v="426.8"/>
    <n v="66.800000000000011"/>
    <x v="8"/>
    <s v="2016"/>
    <n v="40"/>
    <x v="0"/>
    <x v="0"/>
  </r>
  <r>
    <x v="3"/>
    <x v="3"/>
    <x v="1"/>
    <s v="Jerry Collins"/>
    <d v="2016-05-13T00:00:00"/>
    <x v="0"/>
    <n v="6"/>
    <n v="45"/>
    <n v="53.35"/>
    <n v="320.10000000000002"/>
    <n v="50.100000000000023"/>
    <x v="8"/>
    <s v="2016"/>
    <n v="26"/>
    <x v="1"/>
    <x v="0"/>
  </r>
  <r>
    <x v="3"/>
    <x v="3"/>
    <x v="1"/>
    <s v="Jane Ramirez"/>
    <d v="2016-05-13T00:00:00"/>
    <x v="3"/>
    <n v="1"/>
    <n v="15"/>
    <n v="17.829999999999998"/>
    <n v="17.829999999999998"/>
    <n v="2.8299999999999983"/>
    <x v="8"/>
    <s v="2016"/>
    <n v="18"/>
    <x v="0"/>
    <x v="0"/>
  </r>
  <r>
    <x v="4"/>
    <x v="5"/>
    <x v="1"/>
    <s v="Ann Hall"/>
    <d v="2016-05-13T00:00:00"/>
    <x v="2"/>
    <n v="4"/>
    <n v="10"/>
    <n v="12.42"/>
    <n v="49.68"/>
    <n v="9.68"/>
    <x v="8"/>
    <s v="2016"/>
    <n v="37"/>
    <x v="0"/>
    <x v="0"/>
  </r>
  <r>
    <x v="2"/>
    <x v="2"/>
    <x v="0"/>
    <s v="Christopher Pierce"/>
    <d v="2016-05-13T00:00:00"/>
    <x v="3"/>
    <n v="10"/>
    <n v="15"/>
    <n v="17.829999999999998"/>
    <n v="178.29999999999998"/>
    <n v="28.299999999999983"/>
    <x v="8"/>
    <s v="2016"/>
    <n v="45"/>
    <x v="1"/>
    <x v="0"/>
  </r>
  <r>
    <x v="0"/>
    <x v="0"/>
    <x v="0"/>
    <s v="Anthony Berry"/>
    <d v="2016-05-14T00:00:00"/>
    <x v="0"/>
    <n v="8"/>
    <n v="45"/>
    <n v="53.35"/>
    <n v="426.8"/>
    <n v="66.800000000000011"/>
    <x v="8"/>
    <s v="2016"/>
    <n v="37"/>
    <x v="1"/>
    <x v="0"/>
  </r>
  <r>
    <x v="0"/>
    <x v="0"/>
    <x v="0"/>
    <s v="Antonio Mason"/>
    <d v="2016-05-14T00:00:00"/>
    <x v="2"/>
    <n v="3"/>
    <n v="10"/>
    <n v="12.42"/>
    <n v="37.26"/>
    <n v="7.259999999999998"/>
    <x v="8"/>
    <s v="2016"/>
    <n v="22"/>
    <x v="1"/>
    <x v="0"/>
  </r>
  <r>
    <x v="0"/>
    <x v="1"/>
    <x v="0"/>
    <s v="Ernest Bishop"/>
    <d v="2016-05-14T00:00:00"/>
    <x v="2"/>
    <n v="3"/>
    <n v="10"/>
    <n v="12.42"/>
    <n v="37.26"/>
    <n v="7.259999999999998"/>
    <x v="8"/>
    <s v="2016"/>
    <n v="23"/>
    <x v="1"/>
    <x v="0"/>
  </r>
  <r>
    <x v="0"/>
    <x v="1"/>
    <x v="0"/>
    <s v="Emily Duncan"/>
    <d v="2016-05-14T00:00:00"/>
    <x v="2"/>
    <n v="5"/>
    <n v="10"/>
    <n v="12.42"/>
    <n v="62.1"/>
    <n v="12.100000000000001"/>
    <x v="8"/>
    <s v="2016"/>
    <n v="29"/>
    <x v="1"/>
    <x v="0"/>
  </r>
  <r>
    <x v="0"/>
    <x v="0"/>
    <x v="0"/>
    <s v="Denise Perez"/>
    <d v="2016-05-14T00:00:00"/>
    <x v="2"/>
    <n v="5"/>
    <n v="10"/>
    <n v="12.42"/>
    <n v="62.1"/>
    <n v="12.100000000000001"/>
    <x v="8"/>
    <s v="2016"/>
    <n v="27"/>
    <x v="0"/>
    <x v="0"/>
  </r>
  <r>
    <x v="0"/>
    <x v="0"/>
    <x v="0"/>
    <s v="Harold Hunter"/>
    <d v="2016-05-14T00:00:00"/>
    <x v="3"/>
    <n v="4"/>
    <n v="15"/>
    <n v="17.829999999999998"/>
    <n v="71.319999999999993"/>
    <n v="11.319999999999993"/>
    <x v="8"/>
    <s v="2016"/>
    <n v="40"/>
    <x v="1"/>
    <x v="0"/>
  </r>
  <r>
    <x v="4"/>
    <x v="4"/>
    <x v="1"/>
    <s v="Lillian Howard"/>
    <d v="2016-05-14T00:00:00"/>
    <x v="2"/>
    <n v="4"/>
    <n v="10"/>
    <n v="12.42"/>
    <n v="49.68"/>
    <n v="9.68"/>
    <x v="8"/>
    <s v="2016"/>
    <n v="23"/>
    <x v="0"/>
    <x v="0"/>
  </r>
  <r>
    <x v="2"/>
    <x v="0"/>
    <x v="0"/>
    <s v="Randy Burton"/>
    <d v="2016-05-14T00:00:00"/>
    <x v="1"/>
    <n v="10"/>
    <n v="15"/>
    <n v="16.32"/>
    <n v="163.19999999999999"/>
    <n v="13.199999999999989"/>
    <x v="8"/>
    <s v="2016"/>
    <n v="27"/>
    <x v="1"/>
    <x v="0"/>
  </r>
  <r>
    <x v="3"/>
    <x v="7"/>
    <x v="1"/>
    <s v="Laura Mcdonald"/>
    <d v="2016-05-14T00:00:00"/>
    <x v="0"/>
    <n v="9"/>
    <n v="45"/>
    <n v="53.35"/>
    <n v="480.15000000000003"/>
    <n v="75.150000000000034"/>
    <x v="8"/>
    <s v="2016"/>
    <n v="38"/>
    <x v="0"/>
    <x v="0"/>
  </r>
  <r>
    <x v="0"/>
    <x v="0"/>
    <x v="0"/>
    <s v="Kimberly Adams"/>
    <d v="2016-05-14T00:00:00"/>
    <x v="3"/>
    <n v="8"/>
    <n v="15"/>
    <n v="17.829999999999998"/>
    <n v="142.63999999999999"/>
    <n v="22.639999999999986"/>
    <x v="8"/>
    <s v="2016"/>
    <n v="28"/>
    <x v="1"/>
    <x v="0"/>
  </r>
  <r>
    <x v="0"/>
    <x v="1"/>
    <x v="0"/>
    <s v="Judy Carpenter"/>
    <d v="2016-05-14T00:00:00"/>
    <x v="2"/>
    <n v="4"/>
    <n v="10"/>
    <n v="12.42"/>
    <n v="49.68"/>
    <n v="9.68"/>
    <x v="8"/>
    <s v="2016"/>
    <n v="35"/>
    <x v="0"/>
    <x v="0"/>
  </r>
  <r>
    <x v="1"/>
    <x v="6"/>
    <x v="0"/>
    <s v="Brandon Morales"/>
    <d v="2016-05-14T00:00:00"/>
    <x v="2"/>
    <n v="8"/>
    <n v="10"/>
    <n v="12.42"/>
    <n v="99.36"/>
    <n v="19.36"/>
    <x v="8"/>
    <s v="2016"/>
    <n v="41"/>
    <x v="0"/>
    <x v="0"/>
  </r>
  <r>
    <x v="0"/>
    <x v="2"/>
    <x v="0"/>
    <s v="Eugene Flores"/>
    <d v="2016-05-15T00:00:00"/>
    <x v="1"/>
    <n v="3"/>
    <n v="15"/>
    <n v="16.32"/>
    <n v="48.96"/>
    <n v="3.9600000000000009"/>
    <x v="8"/>
    <s v="2016"/>
    <n v="31"/>
    <x v="1"/>
    <x v="0"/>
  </r>
  <r>
    <x v="0"/>
    <x v="0"/>
    <x v="0"/>
    <s v="Wayne Rivera"/>
    <d v="2016-05-15T00:00:00"/>
    <x v="3"/>
    <n v="5"/>
    <n v="15"/>
    <n v="17.829999999999998"/>
    <n v="89.149999999999991"/>
    <n v="14.149999999999991"/>
    <x v="8"/>
    <s v="2016"/>
    <n v="43"/>
    <x v="1"/>
    <x v="0"/>
  </r>
  <r>
    <x v="0"/>
    <x v="0"/>
    <x v="0"/>
    <s v="Billy Reed"/>
    <d v="2016-05-15T00:00:00"/>
    <x v="2"/>
    <n v="4"/>
    <n v="10"/>
    <n v="12.42"/>
    <n v="49.68"/>
    <n v="9.68"/>
    <x v="8"/>
    <s v="2016"/>
    <n v="25"/>
    <x v="0"/>
    <x v="0"/>
  </r>
  <r>
    <x v="3"/>
    <x v="4"/>
    <x v="1"/>
    <s v="Samuel Garza"/>
    <d v="2016-05-15T00:00:00"/>
    <x v="0"/>
    <n v="2"/>
    <n v="45"/>
    <n v="53.35"/>
    <n v="106.7"/>
    <n v="16.700000000000003"/>
    <x v="8"/>
    <s v="2016"/>
    <n v="34"/>
    <x v="1"/>
    <x v="0"/>
  </r>
  <r>
    <x v="2"/>
    <x v="6"/>
    <x v="0"/>
    <s v="Lois Baker"/>
    <d v="2016-05-15T00:00:00"/>
    <x v="0"/>
    <n v="4"/>
    <n v="45"/>
    <n v="53.35"/>
    <n v="213.4"/>
    <n v="33.400000000000006"/>
    <x v="8"/>
    <s v="2016"/>
    <n v="28"/>
    <x v="1"/>
    <x v="0"/>
  </r>
  <r>
    <x v="0"/>
    <x v="2"/>
    <x v="0"/>
    <s v="Kathryn Fox"/>
    <d v="2016-05-15T00:00:00"/>
    <x v="0"/>
    <n v="8"/>
    <n v="45"/>
    <n v="53.35"/>
    <n v="426.8"/>
    <n v="66.800000000000011"/>
    <x v="8"/>
    <s v="2016"/>
    <n v="21"/>
    <x v="1"/>
    <x v="0"/>
  </r>
  <r>
    <x v="3"/>
    <x v="3"/>
    <x v="1"/>
    <s v="Joseph Dixon"/>
    <d v="2016-05-15T00:00:00"/>
    <x v="2"/>
    <n v="5"/>
    <n v="10"/>
    <n v="12.42"/>
    <n v="62.1"/>
    <n v="12.100000000000001"/>
    <x v="8"/>
    <s v="2016"/>
    <n v="34"/>
    <x v="0"/>
    <x v="0"/>
  </r>
  <r>
    <x v="4"/>
    <x v="5"/>
    <x v="1"/>
    <s v="Adam Martin"/>
    <d v="2016-05-15T00:00:00"/>
    <x v="2"/>
    <n v="2"/>
    <n v="10"/>
    <n v="12.42"/>
    <n v="24.84"/>
    <n v="4.84"/>
    <x v="8"/>
    <s v="2016"/>
    <n v="18"/>
    <x v="0"/>
    <x v="0"/>
  </r>
  <r>
    <x v="0"/>
    <x v="0"/>
    <x v="0"/>
    <s v="Martha Bryant"/>
    <d v="2016-05-15T00:00:00"/>
    <x v="2"/>
    <n v="5"/>
    <n v="10"/>
    <n v="12.42"/>
    <n v="62.1"/>
    <n v="12.100000000000001"/>
    <x v="8"/>
    <s v="2016"/>
    <n v="41"/>
    <x v="0"/>
    <x v="0"/>
  </r>
  <r>
    <x v="2"/>
    <x v="1"/>
    <x v="0"/>
    <s v="Maria Hughes"/>
    <d v="2016-05-16T00:00:00"/>
    <x v="1"/>
    <n v="9"/>
    <n v="15"/>
    <n v="16.32"/>
    <n v="146.88"/>
    <n v="11.879999999999995"/>
    <x v="8"/>
    <s v="2016"/>
    <n v="22"/>
    <x v="1"/>
    <x v="0"/>
  </r>
  <r>
    <x v="0"/>
    <x v="2"/>
    <x v="0"/>
    <s v="Carl Ford"/>
    <d v="2016-05-16T00:00:00"/>
    <x v="3"/>
    <n v="5"/>
    <n v="15"/>
    <n v="17.829999999999998"/>
    <n v="89.149999999999991"/>
    <n v="14.149999999999991"/>
    <x v="8"/>
    <s v="2016"/>
    <n v="21"/>
    <x v="0"/>
    <x v="0"/>
  </r>
  <r>
    <x v="1"/>
    <x v="2"/>
    <x v="0"/>
    <s v="Paul Perkins"/>
    <d v="2016-05-16T00:00:00"/>
    <x v="2"/>
    <n v="6"/>
    <n v="10"/>
    <n v="12.42"/>
    <n v="74.52"/>
    <n v="14.519999999999996"/>
    <x v="8"/>
    <s v="2016"/>
    <n v="44"/>
    <x v="1"/>
    <x v="0"/>
  </r>
  <r>
    <x v="4"/>
    <x v="4"/>
    <x v="1"/>
    <s v="Phillip Harrison"/>
    <d v="2016-05-16T00:00:00"/>
    <x v="2"/>
    <n v="8"/>
    <n v="10"/>
    <n v="12.42"/>
    <n v="99.36"/>
    <n v="19.36"/>
    <x v="8"/>
    <s v="2016"/>
    <n v="32"/>
    <x v="1"/>
    <x v="0"/>
  </r>
  <r>
    <x v="0"/>
    <x v="1"/>
    <x v="0"/>
    <s v="Anthony Ruiz"/>
    <d v="2016-05-16T00:00:00"/>
    <x v="2"/>
    <n v="6"/>
    <n v="10"/>
    <n v="12.42"/>
    <n v="74.52"/>
    <n v="14.519999999999996"/>
    <x v="8"/>
    <s v="2016"/>
    <n v="44"/>
    <x v="1"/>
    <x v="0"/>
  </r>
  <r>
    <x v="0"/>
    <x v="2"/>
    <x v="0"/>
    <s v="Carolyn Vasquez"/>
    <d v="2016-05-16T00:00:00"/>
    <x v="0"/>
    <n v="6"/>
    <n v="45"/>
    <n v="53.35"/>
    <n v="320.10000000000002"/>
    <n v="50.100000000000023"/>
    <x v="8"/>
    <s v="2016"/>
    <n v="31"/>
    <x v="0"/>
    <x v="0"/>
  </r>
  <r>
    <x v="3"/>
    <x v="3"/>
    <x v="1"/>
    <s v="Kimberly Lee"/>
    <d v="2016-05-16T00:00:00"/>
    <x v="0"/>
    <n v="7"/>
    <n v="45"/>
    <n v="53.35"/>
    <n v="373.45"/>
    <n v="58.449999999999989"/>
    <x v="8"/>
    <s v="2016"/>
    <n v="38"/>
    <x v="0"/>
    <x v="0"/>
  </r>
  <r>
    <x v="4"/>
    <x v="3"/>
    <x v="1"/>
    <s v="Annie Hunter"/>
    <d v="2016-05-16T00:00:00"/>
    <x v="2"/>
    <n v="2"/>
    <n v="10"/>
    <n v="12.42"/>
    <n v="24.84"/>
    <n v="4.84"/>
    <x v="8"/>
    <s v="2016"/>
    <n v="28"/>
    <x v="1"/>
    <x v="0"/>
  </r>
  <r>
    <x v="4"/>
    <x v="4"/>
    <x v="1"/>
    <s v="Joyce Garcia"/>
    <d v="2016-05-16T00:00:00"/>
    <x v="0"/>
    <n v="1"/>
    <n v="45"/>
    <n v="53.35"/>
    <n v="53.35"/>
    <n v="8.3500000000000014"/>
    <x v="8"/>
    <s v="2016"/>
    <n v="24"/>
    <x v="0"/>
    <x v="0"/>
  </r>
  <r>
    <x v="0"/>
    <x v="0"/>
    <x v="0"/>
    <s v="Joshua Campbell"/>
    <d v="2016-05-16T00:00:00"/>
    <x v="2"/>
    <n v="4"/>
    <n v="10"/>
    <n v="12.42"/>
    <n v="49.68"/>
    <n v="9.68"/>
    <x v="8"/>
    <s v="2016"/>
    <n v="27"/>
    <x v="0"/>
    <x v="0"/>
  </r>
  <r>
    <x v="1"/>
    <x v="6"/>
    <x v="0"/>
    <s v="William Collins"/>
    <d v="2016-05-16T00:00:00"/>
    <x v="0"/>
    <n v="7"/>
    <n v="45"/>
    <n v="53.35"/>
    <n v="373.45"/>
    <n v="58.449999999999989"/>
    <x v="8"/>
    <s v="2016"/>
    <n v="20"/>
    <x v="0"/>
    <x v="0"/>
  </r>
  <r>
    <x v="0"/>
    <x v="0"/>
    <x v="0"/>
    <s v="Joseph Ryan"/>
    <d v="2016-05-16T00:00:00"/>
    <x v="2"/>
    <n v="8"/>
    <n v="10"/>
    <n v="12.42"/>
    <n v="99.36"/>
    <n v="19.36"/>
    <x v="8"/>
    <s v="2016"/>
    <n v="20"/>
    <x v="1"/>
    <x v="0"/>
  </r>
  <r>
    <x v="0"/>
    <x v="0"/>
    <x v="0"/>
    <s v="Mark Parker"/>
    <d v="2016-05-16T00:00:00"/>
    <x v="3"/>
    <n v="5"/>
    <n v="15"/>
    <n v="17.829999999999998"/>
    <n v="89.149999999999991"/>
    <n v="14.149999999999991"/>
    <x v="8"/>
    <s v="2016"/>
    <n v="36"/>
    <x v="0"/>
    <x v="0"/>
  </r>
  <r>
    <x v="3"/>
    <x v="4"/>
    <x v="1"/>
    <s v="Sharon Wagner"/>
    <d v="2016-05-16T00:00:00"/>
    <x v="1"/>
    <n v="5"/>
    <n v="15"/>
    <n v="16.32"/>
    <n v="81.599999999999994"/>
    <n v="6.5999999999999943"/>
    <x v="8"/>
    <s v="2016"/>
    <n v="29"/>
    <x v="0"/>
    <x v="0"/>
  </r>
  <r>
    <x v="0"/>
    <x v="2"/>
    <x v="0"/>
    <s v="Jeremy Richards"/>
    <d v="2016-05-16T00:00:00"/>
    <x v="0"/>
    <n v="4"/>
    <n v="45"/>
    <n v="53.35"/>
    <n v="213.4"/>
    <n v="33.400000000000006"/>
    <x v="8"/>
    <s v="2016"/>
    <n v="17"/>
    <x v="0"/>
    <x v="0"/>
  </r>
  <r>
    <x v="3"/>
    <x v="4"/>
    <x v="1"/>
    <s v="Lois Fernandez"/>
    <d v="2016-05-16T00:00:00"/>
    <x v="2"/>
    <n v="7"/>
    <n v="10"/>
    <n v="12.42"/>
    <n v="86.94"/>
    <n v="16.939999999999998"/>
    <x v="8"/>
    <s v="2016"/>
    <n v="19"/>
    <x v="0"/>
    <x v="0"/>
  </r>
  <r>
    <x v="0"/>
    <x v="0"/>
    <x v="0"/>
    <s v="Christina Oliver"/>
    <d v="2016-05-16T00:00:00"/>
    <x v="3"/>
    <n v="4"/>
    <n v="15"/>
    <n v="17.829999999999998"/>
    <n v="71.319999999999993"/>
    <n v="11.319999999999993"/>
    <x v="8"/>
    <s v="2016"/>
    <n v="19"/>
    <x v="0"/>
    <x v="0"/>
  </r>
  <r>
    <x v="3"/>
    <x v="4"/>
    <x v="1"/>
    <s v="Edward Taylor"/>
    <d v="2016-05-16T00:00:00"/>
    <x v="2"/>
    <n v="4"/>
    <n v="10"/>
    <n v="12.42"/>
    <n v="49.68"/>
    <n v="9.68"/>
    <x v="8"/>
    <s v="2016"/>
    <n v="34"/>
    <x v="1"/>
    <x v="0"/>
  </r>
  <r>
    <x v="2"/>
    <x v="0"/>
    <x v="0"/>
    <s v="Roy Collins"/>
    <d v="2016-05-17T00:00:00"/>
    <x v="0"/>
    <n v="8"/>
    <n v="45"/>
    <n v="53.35"/>
    <n v="426.8"/>
    <n v="66.800000000000011"/>
    <x v="8"/>
    <s v="2016"/>
    <n v="28"/>
    <x v="1"/>
    <x v="0"/>
  </r>
  <r>
    <x v="0"/>
    <x v="0"/>
    <x v="0"/>
    <s v="Betty Stewart"/>
    <d v="2016-05-17T00:00:00"/>
    <x v="2"/>
    <n v="7"/>
    <n v="10"/>
    <n v="12.42"/>
    <n v="86.94"/>
    <n v="16.939999999999998"/>
    <x v="8"/>
    <s v="2016"/>
    <n v="42"/>
    <x v="1"/>
    <x v="0"/>
  </r>
  <r>
    <x v="1"/>
    <x v="0"/>
    <x v="0"/>
    <s v="Ruby Matthews"/>
    <d v="2016-05-17T00:00:00"/>
    <x v="2"/>
    <n v="2"/>
    <n v="10"/>
    <n v="12.42"/>
    <n v="24.84"/>
    <n v="4.84"/>
    <x v="8"/>
    <s v="2016"/>
    <n v="38"/>
    <x v="0"/>
    <x v="0"/>
  </r>
  <r>
    <x v="2"/>
    <x v="0"/>
    <x v="0"/>
    <s v="Louise Frazier"/>
    <d v="2016-05-17T00:00:00"/>
    <x v="0"/>
    <n v="4"/>
    <n v="45"/>
    <n v="53.35"/>
    <n v="213.4"/>
    <n v="33.400000000000006"/>
    <x v="8"/>
    <s v="2016"/>
    <n v="39"/>
    <x v="1"/>
    <x v="0"/>
  </r>
  <r>
    <x v="2"/>
    <x v="2"/>
    <x v="0"/>
    <s v="Lillian Burke"/>
    <d v="2016-05-17T00:00:00"/>
    <x v="0"/>
    <n v="4"/>
    <n v="45"/>
    <n v="53.35"/>
    <n v="213.4"/>
    <n v="33.400000000000006"/>
    <x v="8"/>
    <s v="2016"/>
    <n v="18"/>
    <x v="1"/>
    <x v="0"/>
  </r>
  <r>
    <x v="0"/>
    <x v="0"/>
    <x v="0"/>
    <s v="Evelyn Greene"/>
    <d v="2016-05-17T00:00:00"/>
    <x v="0"/>
    <n v="7"/>
    <n v="45"/>
    <n v="53.35"/>
    <n v="373.45"/>
    <n v="58.449999999999989"/>
    <x v="8"/>
    <s v="2016"/>
    <n v="32"/>
    <x v="1"/>
    <x v="0"/>
  </r>
  <r>
    <x v="3"/>
    <x v="3"/>
    <x v="1"/>
    <s v="Aaron Boyd"/>
    <d v="2016-05-17T00:00:00"/>
    <x v="2"/>
    <n v="9"/>
    <n v="10"/>
    <n v="12.42"/>
    <n v="111.78"/>
    <n v="21.78"/>
    <x v="8"/>
    <s v="2016"/>
    <n v="23"/>
    <x v="0"/>
    <x v="0"/>
  </r>
  <r>
    <x v="4"/>
    <x v="4"/>
    <x v="1"/>
    <s v="Jeremy Diaz"/>
    <d v="2016-05-17T00:00:00"/>
    <x v="0"/>
    <n v="7"/>
    <n v="45"/>
    <n v="53.35"/>
    <n v="373.45"/>
    <n v="58.449999999999989"/>
    <x v="8"/>
    <s v="2016"/>
    <n v="40"/>
    <x v="1"/>
    <x v="0"/>
  </r>
  <r>
    <x v="4"/>
    <x v="3"/>
    <x v="1"/>
    <s v="Pamela Alexander"/>
    <d v="2016-05-17T00:00:00"/>
    <x v="0"/>
    <n v="3"/>
    <n v="45"/>
    <n v="53.35"/>
    <n v="160.05000000000001"/>
    <n v="25.050000000000011"/>
    <x v="8"/>
    <s v="2016"/>
    <n v="44"/>
    <x v="1"/>
    <x v="0"/>
  </r>
  <r>
    <x v="0"/>
    <x v="6"/>
    <x v="0"/>
    <s v="Raymond Clark"/>
    <d v="2016-05-17T00:00:00"/>
    <x v="2"/>
    <n v="10"/>
    <n v="10"/>
    <n v="12.42"/>
    <n v="124.2"/>
    <n v="24.200000000000003"/>
    <x v="8"/>
    <s v="2016"/>
    <n v="42"/>
    <x v="1"/>
    <x v="0"/>
  </r>
  <r>
    <x v="3"/>
    <x v="3"/>
    <x v="1"/>
    <s v="Gregory Richardson"/>
    <d v="2016-05-17T00:00:00"/>
    <x v="2"/>
    <n v="6"/>
    <n v="10"/>
    <n v="12.42"/>
    <n v="74.52"/>
    <n v="14.519999999999996"/>
    <x v="8"/>
    <s v="2016"/>
    <n v="19"/>
    <x v="1"/>
    <x v="0"/>
  </r>
  <r>
    <x v="2"/>
    <x v="6"/>
    <x v="0"/>
    <s v="Ashley Olson"/>
    <d v="2016-05-17T00:00:00"/>
    <x v="0"/>
    <n v="8"/>
    <n v="45"/>
    <n v="53.35"/>
    <n v="426.8"/>
    <n v="66.800000000000011"/>
    <x v="8"/>
    <s v="2016"/>
    <n v="23"/>
    <x v="0"/>
    <x v="0"/>
  </r>
  <r>
    <x v="1"/>
    <x v="0"/>
    <x v="0"/>
    <s v="Annie Wilson"/>
    <d v="2016-05-17T00:00:00"/>
    <x v="2"/>
    <n v="3"/>
    <n v="10"/>
    <n v="12.42"/>
    <n v="37.26"/>
    <n v="7.259999999999998"/>
    <x v="8"/>
    <s v="2016"/>
    <n v="29"/>
    <x v="1"/>
    <x v="0"/>
  </r>
  <r>
    <x v="3"/>
    <x v="3"/>
    <x v="1"/>
    <s v="Denise Henry"/>
    <d v="2016-05-17T00:00:00"/>
    <x v="2"/>
    <n v="2"/>
    <n v="10"/>
    <n v="12.42"/>
    <n v="24.84"/>
    <n v="4.84"/>
    <x v="8"/>
    <s v="2016"/>
    <n v="32"/>
    <x v="1"/>
    <x v="0"/>
  </r>
  <r>
    <x v="2"/>
    <x v="0"/>
    <x v="0"/>
    <s v="Sharon Rose"/>
    <d v="2016-05-18T00:00:00"/>
    <x v="0"/>
    <n v="6"/>
    <n v="45"/>
    <n v="53.35"/>
    <n v="320.10000000000002"/>
    <n v="50.100000000000023"/>
    <x v="8"/>
    <s v="2016"/>
    <n v="29"/>
    <x v="0"/>
    <x v="0"/>
  </r>
  <r>
    <x v="1"/>
    <x v="0"/>
    <x v="0"/>
    <s v="Roy Collins"/>
    <d v="2016-05-18T00:00:00"/>
    <x v="0"/>
    <n v="9"/>
    <n v="45"/>
    <n v="53.35"/>
    <n v="480.15000000000003"/>
    <n v="75.150000000000034"/>
    <x v="8"/>
    <s v="2016"/>
    <n v="28"/>
    <x v="1"/>
    <x v="0"/>
  </r>
  <r>
    <x v="2"/>
    <x v="1"/>
    <x v="0"/>
    <s v="Johnny Fowler"/>
    <d v="2016-05-18T00:00:00"/>
    <x v="0"/>
    <n v="1"/>
    <n v="45"/>
    <n v="53.35"/>
    <n v="53.35"/>
    <n v="8.3500000000000014"/>
    <x v="8"/>
    <s v="2016"/>
    <n v="42"/>
    <x v="1"/>
    <x v="0"/>
  </r>
  <r>
    <x v="0"/>
    <x v="1"/>
    <x v="0"/>
    <s v="Victor Bell"/>
    <d v="2016-05-18T00:00:00"/>
    <x v="0"/>
    <n v="7"/>
    <n v="45"/>
    <n v="53.35"/>
    <n v="373.45"/>
    <n v="58.449999999999989"/>
    <x v="8"/>
    <s v="2016"/>
    <n v="40"/>
    <x v="1"/>
    <x v="0"/>
  </r>
  <r>
    <x v="3"/>
    <x v="7"/>
    <x v="1"/>
    <s v="Stephen Rice"/>
    <d v="2016-05-18T00:00:00"/>
    <x v="2"/>
    <n v="5"/>
    <n v="10"/>
    <n v="12.42"/>
    <n v="62.1"/>
    <n v="12.100000000000001"/>
    <x v="8"/>
    <s v="2016"/>
    <n v="28"/>
    <x v="0"/>
    <x v="0"/>
  </r>
  <r>
    <x v="2"/>
    <x v="1"/>
    <x v="0"/>
    <s v="Ruth Fields"/>
    <d v="2016-05-18T00:00:00"/>
    <x v="2"/>
    <n v="9"/>
    <n v="10"/>
    <n v="12.42"/>
    <n v="111.78"/>
    <n v="21.78"/>
    <x v="8"/>
    <s v="2016"/>
    <n v="25"/>
    <x v="0"/>
    <x v="0"/>
  </r>
  <r>
    <x v="3"/>
    <x v="4"/>
    <x v="1"/>
    <s v="Alan Cole"/>
    <d v="2016-05-18T00:00:00"/>
    <x v="1"/>
    <n v="7"/>
    <n v="15"/>
    <n v="16.32"/>
    <n v="114.24000000000001"/>
    <n v="9.2400000000000091"/>
    <x v="8"/>
    <s v="2016"/>
    <n v="42"/>
    <x v="1"/>
    <x v="0"/>
  </r>
  <r>
    <x v="0"/>
    <x v="0"/>
    <x v="0"/>
    <s v="Daniel Morris"/>
    <d v="2016-05-18T00:00:00"/>
    <x v="2"/>
    <n v="10"/>
    <n v="10"/>
    <n v="12.42"/>
    <n v="124.2"/>
    <n v="24.200000000000003"/>
    <x v="8"/>
    <s v="2016"/>
    <n v="18"/>
    <x v="0"/>
    <x v="0"/>
  </r>
  <r>
    <x v="2"/>
    <x v="0"/>
    <x v="0"/>
    <s v="Mark Alexander"/>
    <d v="2016-05-18T00:00:00"/>
    <x v="3"/>
    <n v="2"/>
    <n v="15"/>
    <n v="17.829999999999998"/>
    <n v="35.659999999999997"/>
    <n v="5.6599999999999966"/>
    <x v="8"/>
    <s v="2016"/>
    <n v="40"/>
    <x v="1"/>
    <x v="0"/>
  </r>
  <r>
    <x v="3"/>
    <x v="3"/>
    <x v="1"/>
    <s v="Karen Willis"/>
    <d v="2016-05-18T00:00:00"/>
    <x v="0"/>
    <n v="3"/>
    <n v="45"/>
    <n v="53.35"/>
    <n v="160.05000000000001"/>
    <n v="25.050000000000011"/>
    <x v="8"/>
    <s v="2016"/>
    <n v="39"/>
    <x v="1"/>
    <x v="0"/>
  </r>
  <r>
    <x v="3"/>
    <x v="4"/>
    <x v="1"/>
    <s v="Wanda Allen"/>
    <d v="2016-05-18T00:00:00"/>
    <x v="1"/>
    <n v="1"/>
    <n v="15"/>
    <n v="16.32"/>
    <n v="16.32"/>
    <n v="1.3200000000000003"/>
    <x v="8"/>
    <s v="2016"/>
    <n v="20"/>
    <x v="1"/>
    <x v="0"/>
  </r>
  <r>
    <x v="3"/>
    <x v="5"/>
    <x v="1"/>
    <s v="Andrea Washington"/>
    <d v="2016-05-18T00:00:00"/>
    <x v="2"/>
    <n v="9"/>
    <n v="10"/>
    <n v="12.42"/>
    <n v="111.78"/>
    <n v="21.78"/>
    <x v="8"/>
    <s v="2016"/>
    <n v="31"/>
    <x v="0"/>
    <x v="0"/>
  </r>
  <r>
    <x v="3"/>
    <x v="4"/>
    <x v="1"/>
    <s v="Julie Gonzalez"/>
    <d v="2016-05-18T00:00:00"/>
    <x v="3"/>
    <n v="7"/>
    <n v="15"/>
    <n v="17.829999999999998"/>
    <n v="124.80999999999999"/>
    <n v="19.809999999999988"/>
    <x v="8"/>
    <s v="2016"/>
    <n v="41"/>
    <x v="0"/>
    <x v="0"/>
  </r>
  <r>
    <x v="4"/>
    <x v="5"/>
    <x v="1"/>
    <s v="Frank Garrett"/>
    <d v="2016-05-18T00:00:00"/>
    <x v="2"/>
    <n v="5"/>
    <n v="10"/>
    <n v="12.42"/>
    <n v="62.1"/>
    <n v="12.100000000000001"/>
    <x v="8"/>
    <s v="2016"/>
    <n v="23"/>
    <x v="0"/>
    <x v="0"/>
  </r>
  <r>
    <x v="2"/>
    <x v="0"/>
    <x v="0"/>
    <s v="Wayne Lawson"/>
    <d v="2016-05-18T00:00:00"/>
    <x v="0"/>
    <n v="9"/>
    <n v="45"/>
    <n v="53.35"/>
    <n v="480.15000000000003"/>
    <n v="75.150000000000034"/>
    <x v="8"/>
    <s v="2016"/>
    <n v="34"/>
    <x v="0"/>
    <x v="0"/>
  </r>
  <r>
    <x v="3"/>
    <x v="3"/>
    <x v="1"/>
    <s v="Ruth Kennedy"/>
    <d v="2016-05-19T00:00:00"/>
    <x v="2"/>
    <n v="10"/>
    <n v="10"/>
    <n v="12.42"/>
    <n v="124.2"/>
    <n v="24.200000000000003"/>
    <x v="8"/>
    <s v="2016"/>
    <n v="42"/>
    <x v="0"/>
    <x v="0"/>
  </r>
  <r>
    <x v="3"/>
    <x v="5"/>
    <x v="1"/>
    <s v="Edward Foster"/>
    <d v="2016-05-19T00:00:00"/>
    <x v="2"/>
    <n v="4"/>
    <n v="10"/>
    <n v="12.42"/>
    <n v="49.68"/>
    <n v="9.68"/>
    <x v="8"/>
    <s v="2016"/>
    <n v="44"/>
    <x v="1"/>
    <x v="0"/>
  </r>
  <r>
    <x v="1"/>
    <x v="6"/>
    <x v="0"/>
    <s v="Scott Weaver"/>
    <d v="2016-05-19T00:00:00"/>
    <x v="0"/>
    <n v="2"/>
    <n v="45"/>
    <n v="53.35"/>
    <n v="106.7"/>
    <n v="16.700000000000003"/>
    <x v="8"/>
    <s v="2016"/>
    <n v="28"/>
    <x v="1"/>
    <x v="0"/>
  </r>
  <r>
    <x v="3"/>
    <x v="3"/>
    <x v="1"/>
    <s v="Jason Berry"/>
    <d v="2016-05-19T00:00:00"/>
    <x v="1"/>
    <n v="3"/>
    <n v="15"/>
    <n v="16.32"/>
    <n v="48.96"/>
    <n v="3.9600000000000009"/>
    <x v="8"/>
    <s v="2016"/>
    <n v="17"/>
    <x v="1"/>
    <x v="0"/>
  </r>
  <r>
    <x v="1"/>
    <x v="2"/>
    <x v="0"/>
    <s v="Louise Rivera"/>
    <d v="2016-05-19T00:00:00"/>
    <x v="3"/>
    <n v="5"/>
    <n v="15"/>
    <n v="17.829999999999998"/>
    <n v="89.149999999999991"/>
    <n v="14.149999999999991"/>
    <x v="8"/>
    <s v="2016"/>
    <n v="25"/>
    <x v="1"/>
    <x v="0"/>
  </r>
  <r>
    <x v="0"/>
    <x v="0"/>
    <x v="0"/>
    <s v="Christina Little"/>
    <d v="2016-05-19T00:00:00"/>
    <x v="0"/>
    <n v="10"/>
    <n v="45"/>
    <n v="53.35"/>
    <n v="533.5"/>
    <n v="83.5"/>
    <x v="8"/>
    <s v="2016"/>
    <n v="26"/>
    <x v="1"/>
    <x v="0"/>
  </r>
  <r>
    <x v="3"/>
    <x v="5"/>
    <x v="1"/>
    <s v="Kenneth James"/>
    <d v="2016-05-19T00:00:00"/>
    <x v="3"/>
    <n v="8"/>
    <n v="15"/>
    <n v="17.829999999999998"/>
    <n v="142.63999999999999"/>
    <n v="22.639999999999986"/>
    <x v="8"/>
    <s v="2016"/>
    <n v="30"/>
    <x v="0"/>
    <x v="0"/>
  </r>
  <r>
    <x v="4"/>
    <x v="5"/>
    <x v="1"/>
    <s v="Kenneth James"/>
    <d v="2016-05-19T00:00:00"/>
    <x v="2"/>
    <n v="9"/>
    <n v="10"/>
    <n v="12.42"/>
    <n v="111.78"/>
    <n v="21.78"/>
    <x v="8"/>
    <s v="2016"/>
    <n v="34"/>
    <x v="0"/>
    <x v="0"/>
  </r>
  <r>
    <x v="4"/>
    <x v="3"/>
    <x v="1"/>
    <s v="Christine Wallace"/>
    <d v="2016-05-19T00:00:00"/>
    <x v="3"/>
    <n v="8"/>
    <n v="15"/>
    <n v="17.829999999999998"/>
    <n v="142.63999999999999"/>
    <n v="22.639999999999986"/>
    <x v="8"/>
    <s v="2016"/>
    <n v="44"/>
    <x v="1"/>
    <x v="0"/>
  </r>
  <r>
    <x v="0"/>
    <x v="2"/>
    <x v="0"/>
    <s v="Alan Romero"/>
    <d v="2016-05-19T00:00:00"/>
    <x v="0"/>
    <n v="9"/>
    <n v="45"/>
    <n v="53.35"/>
    <n v="480.15000000000003"/>
    <n v="75.150000000000034"/>
    <x v="8"/>
    <s v="2016"/>
    <n v="45"/>
    <x v="0"/>
    <x v="0"/>
  </r>
  <r>
    <x v="2"/>
    <x v="0"/>
    <x v="0"/>
    <s v="Albert Miller"/>
    <d v="2016-05-20T00:00:00"/>
    <x v="2"/>
    <n v="9"/>
    <n v="10"/>
    <n v="12.42"/>
    <n v="111.78"/>
    <n v="21.78"/>
    <x v="8"/>
    <s v="2016"/>
    <n v="21"/>
    <x v="0"/>
    <x v="0"/>
  </r>
  <r>
    <x v="1"/>
    <x v="0"/>
    <x v="0"/>
    <s v="Edward Cooper"/>
    <d v="2016-05-20T00:00:00"/>
    <x v="2"/>
    <n v="5"/>
    <n v="10"/>
    <n v="12.42"/>
    <n v="62.1"/>
    <n v="12.100000000000001"/>
    <x v="8"/>
    <s v="2016"/>
    <n v="20"/>
    <x v="0"/>
    <x v="0"/>
  </r>
  <r>
    <x v="3"/>
    <x v="3"/>
    <x v="1"/>
    <s v="Craig Reyes"/>
    <d v="2016-05-20T00:00:00"/>
    <x v="2"/>
    <n v="1"/>
    <n v="10"/>
    <n v="12.42"/>
    <n v="12.42"/>
    <n v="2.42"/>
    <x v="8"/>
    <s v="2016"/>
    <n v="30"/>
    <x v="1"/>
    <x v="0"/>
  </r>
  <r>
    <x v="0"/>
    <x v="2"/>
    <x v="0"/>
    <s v="Jerry Smith"/>
    <d v="2016-05-20T00:00:00"/>
    <x v="2"/>
    <n v="10"/>
    <n v="10"/>
    <n v="12.42"/>
    <n v="124.2"/>
    <n v="24.200000000000003"/>
    <x v="8"/>
    <s v="2016"/>
    <n v="27"/>
    <x v="1"/>
    <x v="0"/>
  </r>
  <r>
    <x v="3"/>
    <x v="3"/>
    <x v="1"/>
    <s v="Jean Stephens"/>
    <d v="2016-05-20T00:00:00"/>
    <x v="2"/>
    <n v="1"/>
    <n v="10"/>
    <n v="12.42"/>
    <n v="12.42"/>
    <n v="2.42"/>
    <x v="8"/>
    <s v="2016"/>
    <n v="26"/>
    <x v="0"/>
    <x v="0"/>
  </r>
  <r>
    <x v="2"/>
    <x v="0"/>
    <x v="0"/>
    <s v="Frank Owens"/>
    <d v="2016-05-20T00:00:00"/>
    <x v="1"/>
    <n v="6"/>
    <n v="15"/>
    <n v="16.32"/>
    <n v="97.92"/>
    <n v="7.9200000000000017"/>
    <x v="8"/>
    <s v="2016"/>
    <n v="39"/>
    <x v="0"/>
    <x v="0"/>
  </r>
  <r>
    <x v="3"/>
    <x v="4"/>
    <x v="1"/>
    <s v="Donald Ryan"/>
    <d v="2016-05-20T00:00:00"/>
    <x v="0"/>
    <n v="10"/>
    <n v="45"/>
    <n v="53.35"/>
    <n v="533.5"/>
    <n v="83.5"/>
    <x v="8"/>
    <s v="2016"/>
    <n v="30"/>
    <x v="1"/>
    <x v="0"/>
  </r>
  <r>
    <x v="0"/>
    <x v="2"/>
    <x v="0"/>
    <s v="Eugene Schmidt"/>
    <d v="2016-05-20T00:00:00"/>
    <x v="0"/>
    <n v="1"/>
    <n v="45"/>
    <n v="53.35"/>
    <n v="53.35"/>
    <n v="8.3500000000000014"/>
    <x v="8"/>
    <s v="2016"/>
    <n v="34"/>
    <x v="0"/>
    <x v="0"/>
  </r>
  <r>
    <x v="0"/>
    <x v="6"/>
    <x v="0"/>
    <s v="Katherine Carroll"/>
    <d v="2016-05-20T00:00:00"/>
    <x v="3"/>
    <n v="4"/>
    <n v="15"/>
    <n v="17.829999999999998"/>
    <n v="71.319999999999993"/>
    <n v="11.319999999999993"/>
    <x v="8"/>
    <s v="2016"/>
    <n v="26"/>
    <x v="0"/>
    <x v="0"/>
  </r>
  <r>
    <x v="3"/>
    <x v="3"/>
    <x v="1"/>
    <s v="Earl White"/>
    <d v="2016-05-20T00:00:00"/>
    <x v="2"/>
    <n v="1"/>
    <n v="10"/>
    <n v="12.42"/>
    <n v="12.42"/>
    <n v="2.42"/>
    <x v="8"/>
    <s v="2016"/>
    <n v="30"/>
    <x v="1"/>
    <x v="0"/>
  </r>
  <r>
    <x v="2"/>
    <x v="2"/>
    <x v="0"/>
    <s v="Randy West"/>
    <d v="2016-05-20T00:00:00"/>
    <x v="2"/>
    <n v="7"/>
    <n v="10"/>
    <n v="12.42"/>
    <n v="86.94"/>
    <n v="16.939999999999998"/>
    <x v="8"/>
    <s v="2016"/>
    <n v="32"/>
    <x v="1"/>
    <x v="0"/>
  </r>
  <r>
    <x v="0"/>
    <x v="0"/>
    <x v="0"/>
    <s v="Emily Patterson"/>
    <d v="2016-05-20T00:00:00"/>
    <x v="1"/>
    <n v="3"/>
    <n v="15"/>
    <n v="16.32"/>
    <n v="48.96"/>
    <n v="3.9600000000000009"/>
    <x v="8"/>
    <s v="2016"/>
    <n v="33"/>
    <x v="1"/>
    <x v="0"/>
  </r>
  <r>
    <x v="2"/>
    <x v="1"/>
    <x v="0"/>
    <s v="Lisa Thomas"/>
    <d v="2016-05-20T00:00:00"/>
    <x v="3"/>
    <n v="6"/>
    <n v="15"/>
    <n v="17.829999999999998"/>
    <n v="106.97999999999999"/>
    <n v="16.97999999999999"/>
    <x v="8"/>
    <s v="2016"/>
    <n v="39"/>
    <x v="1"/>
    <x v="0"/>
  </r>
  <r>
    <x v="0"/>
    <x v="0"/>
    <x v="0"/>
    <s v="Eugene Wilson"/>
    <d v="2016-05-20T00:00:00"/>
    <x v="2"/>
    <n v="3"/>
    <n v="10"/>
    <n v="12.42"/>
    <n v="37.26"/>
    <n v="7.259999999999998"/>
    <x v="8"/>
    <s v="2016"/>
    <n v="30"/>
    <x v="0"/>
    <x v="0"/>
  </r>
  <r>
    <x v="3"/>
    <x v="7"/>
    <x v="1"/>
    <s v="Doris Diaz"/>
    <d v="2016-05-20T00:00:00"/>
    <x v="3"/>
    <n v="8"/>
    <n v="15"/>
    <n v="17.829999999999998"/>
    <n v="142.63999999999999"/>
    <n v="22.639999999999986"/>
    <x v="8"/>
    <s v="2016"/>
    <n v="19"/>
    <x v="0"/>
    <x v="0"/>
  </r>
  <r>
    <x v="1"/>
    <x v="6"/>
    <x v="0"/>
    <s v="Ashley Olson"/>
    <d v="2016-05-21T00:00:00"/>
    <x v="2"/>
    <n v="2"/>
    <n v="10"/>
    <n v="12.42"/>
    <n v="24.84"/>
    <n v="4.84"/>
    <x v="8"/>
    <s v="2016"/>
    <n v="45"/>
    <x v="0"/>
    <x v="0"/>
  </r>
  <r>
    <x v="3"/>
    <x v="4"/>
    <x v="1"/>
    <s v="Kathy Lee"/>
    <d v="2016-05-21T00:00:00"/>
    <x v="2"/>
    <n v="8"/>
    <n v="10"/>
    <n v="12.42"/>
    <n v="99.36"/>
    <n v="19.36"/>
    <x v="8"/>
    <s v="2016"/>
    <n v="38"/>
    <x v="0"/>
    <x v="0"/>
  </r>
  <r>
    <x v="0"/>
    <x v="1"/>
    <x v="0"/>
    <s v="Joseph Foster"/>
    <d v="2016-05-21T00:00:00"/>
    <x v="2"/>
    <n v="9"/>
    <n v="10"/>
    <n v="12.42"/>
    <n v="111.78"/>
    <n v="21.78"/>
    <x v="8"/>
    <s v="2016"/>
    <n v="40"/>
    <x v="0"/>
    <x v="0"/>
  </r>
  <r>
    <x v="3"/>
    <x v="3"/>
    <x v="1"/>
    <s v="Gregory Richardson"/>
    <d v="2016-05-21T00:00:00"/>
    <x v="2"/>
    <n v="2"/>
    <n v="10"/>
    <n v="12.42"/>
    <n v="24.84"/>
    <n v="4.84"/>
    <x v="8"/>
    <s v="2016"/>
    <n v="35"/>
    <x v="1"/>
    <x v="0"/>
  </r>
  <r>
    <x v="2"/>
    <x v="0"/>
    <x v="0"/>
    <s v="Roy Collins"/>
    <d v="2016-05-21T00:00:00"/>
    <x v="2"/>
    <n v="2"/>
    <n v="10"/>
    <n v="12.42"/>
    <n v="24.84"/>
    <n v="4.84"/>
    <x v="8"/>
    <s v="2016"/>
    <n v="26"/>
    <x v="0"/>
    <x v="0"/>
  </r>
  <r>
    <x v="3"/>
    <x v="3"/>
    <x v="1"/>
    <s v="Jerry Collins"/>
    <d v="2016-05-21T00:00:00"/>
    <x v="2"/>
    <n v="3"/>
    <n v="10"/>
    <n v="12.42"/>
    <n v="37.26"/>
    <n v="7.259999999999998"/>
    <x v="8"/>
    <s v="2016"/>
    <n v="26"/>
    <x v="1"/>
    <x v="0"/>
  </r>
  <r>
    <x v="3"/>
    <x v="5"/>
    <x v="1"/>
    <s v="Rachel Stanley"/>
    <d v="2016-05-21T00:00:00"/>
    <x v="0"/>
    <n v="3"/>
    <n v="45"/>
    <n v="53.35"/>
    <n v="160.05000000000001"/>
    <n v="25.050000000000011"/>
    <x v="8"/>
    <s v="2016"/>
    <n v="33"/>
    <x v="1"/>
    <x v="0"/>
  </r>
  <r>
    <x v="3"/>
    <x v="4"/>
    <x v="1"/>
    <s v="Anna Garcia"/>
    <d v="2016-05-21T00:00:00"/>
    <x v="1"/>
    <n v="7"/>
    <n v="15"/>
    <n v="16.32"/>
    <n v="114.24000000000001"/>
    <n v="9.2400000000000091"/>
    <x v="8"/>
    <s v="2016"/>
    <n v="27"/>
    <x v="0"/>
    <x v="0"/>
  </r>
  <r>
    <x v="4"/>
    <x v="7"/>
    <x v="1"/>
    <s v="Stephen Rice"/>
    <d v="2016-05-21T00:00:00"/>
    <x v="3"/>
    <n v="8"/>
    <n v="15"/>
    <n v="17.829999999999998"/>
    <n v="142.63999999999999"/>
    <n v="22.639999999999986"/>
    <x v="8"/>
    <s v="2016"/>
    <n v="18"/>
    <x v="1"/>
    <x v="0"/>
  </r>
  <r>
    <x v="1"/>
    <x v="1"/>
    <x v="0"/>
    <s v="Ashley Adams"/>
    <d v="2016-05-21T00:00:00"/>
    <x v="2"/>
    <n v="1"/>
    <n v="10"/>
    <n v="12.42"/>
    <n v="12.42"/>
    <n v="2.42"/>
    <x v="8"/>
    <s v="2016"/>
    <n v="17"/>
    <x v="0"/>
    <x v="0"/>
  </r>
  <r>
    <x v="0"/>
    <x v="2"/>
    <x v="0"/>
    <s v="Jerry Butler"/>
    <d v="2016-05-21T00:00:00"/>
    <x v="2"/>
    <n v="2"/>
    <n v="10"/>
    <n v="12.42"/>
    <n v="24.84"/>
    <n v="4.84"/>
    <x v="8"/>
    <s v="2016"/>
    <n v="34"/>
    <x v="1"/>
    <x v="0"/>
  </r>
  <r>
    <x v="0"/>
    <x v="2"/>
    <x v="0"/>
    <s v="Carl Ford"/>
    <d v="2016-05-21T00:00:00"/>
    <x v="0"/>
    <n v="1"/>
    <n v="45"/>
    <n v="53.35"/>
    <n v="53.35"/>
    <n v="8.3500000000000014"/>
    <x v="8"/>
    <s v="2016"/>
    <n v="43"/>
    <x v="0"/>
    <x v="0"/>
  </r>
  <r>
    <x v="3"/>
    <x v="3"/>
    <x v="1"/>
    <s v="Russell Cooper"/>
    <d v="2016-05-21T00:00:00"/>
    <x v="3"/>
    <n v="8"/>
    <n v="15"/>
    <n v="17.829999999999998"/>
    <n v="142.63999999999999"/>
    <n v="22.639999999999986"/>
    <x v="8"/>
    <s v="2016"/>
    <n v="34"/>
    <x v="1"/>
    <x v="0"/>
  </r>
  <r>
    <x v="0"/>
    <x v="0"/>
    <x v="0"/>
    <s v="Steven Simpson"/>
    <d v="2016-05-21T00:00:00"/>
    <x v="0"/>
    <n v="3"/>
    <n v="45"/>
    <n v="53.35"/>
    <n v="160.05000000000001"/>
    <n v="25.050000000000011"/>
    <x v="8"/>
    <s v="2016"/>
    <n v="23"/>
    <x v="1"/>
    <x v="0"/>
  </r>
  <r>
    <x v="4"/>
    <x v="5"/>
    <x v="1"/>
    <s v="Benjamin Carpenter"/>
    <d v="2016-05-21T00:00:00"/>
    <x v="2"/>
    <n v="4"/>
    <n v="10"/>
    <n v="12.42"/>
    <n v="49.68"/>
    <n v="9.68"/>
    <x v="8"/>
    <s v="2016"/>
    <n v="23"/>
    <x v="0"/>
    <x v="0"/>
  </r>
  <r>
    <x v="0"/>
    <x v="0"/>
    <x v="0"/>
    <s v="Jane Sims"/>
    <d v="2016-05-21T00:00:00"/>
    <x v="2"/>
    <n v="7"/>
    <n v="10"/>
    <n v="12.42"/>
    <n v="86.94"/>
    <n v="16.939999999999998"/>
    <x v="8"/>
    <s v="2016"/>
    <n v="38"/>
    <x v="0"/>
    <x v="0"/>
  </r>
  <r>
    <x v="2"/>
    <x v="1"/>
    <x v="0"/>
    <s v="Denise Mitchell"/>
    <d v="2016-05-21T00:00:00"/>
    <x v="2"/>
    <n v="7"/>
    <n v="10"/>
    <n v="12.42"/>
    <n v="86.94"/>
    <n v="16.939999999999998"/>
    <x v="8"/>
    <s v="2016"/>
    <n v="25"/>
    <x v="0"/>
    <x v="0"/>
  </r>
  <r>
    <x v="0"/>
    <x v="1"/>
    <x v="0"/>
    <s v="Lisa Thomas"/>
    <d v="2016-05-21T00:00:00"/>
    <x v="3"/>
    <n v="6"/>
    <n v="15"/>
    <n v="17.829999999999998"/>
    <n v="106.97999999999999"/>
    <n v="16.97999999999999"/>
    <x v="8"/>
    <s v="2016"/>
    <n v="44"/>
    <x v="1"/>
    <x v="0"/>
  </r>
  <r>
    <x v="2"/>
    <x v="1"/>
    <x v="0"/>
    <s v="Martha Mills"/>
    <d v="2016-05-21T00:00:00"/>
    <x v="0"/>
    <n v="8"/>
    <n v="45"/>
    <n v="53.35"/>
    <n v="426.8"/>
    <n v="66.800000000000011"/>
    <x v="8"/>
    <s v="2016"/>
    <n v="24"/>
    <x v="1"/>
    <x v="0"/>
  </r>
  <r>
    <x v="3"/>
    <x v="5"/>
    <x v="1"/>
    <s v="Tina Schmidt"/>
    <d v="2016-05-22T00:00:00"/>
    <x v="2"/>
    <n v="7"/>
    <n v="10"/>
    <n v="12.42"/>
    <n v="86.94"/>
    <n v="16.939999999999998"/>
    <x v="8"/>
    <s v="2016"/>
    <n v="33"/>
    <x v="0"/>
    <x v="0"/>
  </r>
  <r>
    <x v="0"/>
    <x v="0"/>
    <x v="0"/>
    <s v="Irene Wells"/>
    <d v="2016-05-22T00:00:00"/>
    <x v="3"/>
    <n v="1"/>
    <n v="15"/>
    <n v="17.829999999999998"/>
    <n v="17.829999999999998"/>
    <n v="2.8299999999999983"/>
    <x v="8"/>
    <s v="2016"/>
    <n v="37"/>
    <x v="0"/>
    <x v="0"/>
  </r>
  <r>
    <x v="3"/>
    <x v="3"/>
    <x v="1"/>
    <s v="Jerry Davis"/>
    <d v="2016-05-22T00:00:00"/>
    <x v="0"/>
    <n v="4"/>
    <n v="45"/>
    <n v="53.35"/>
    <n v="213.4"/>
    <n v="33.400000000000006"/>
    <x v="8"/>
    <s v="2016"/>
    <n v="39"/>
    <x v="1"/>
    <x v="0"/>
  </r>
  <r>
    <x v="3"/>
    <x v="3"/>
    <x v="1"/>
    <s v="Earl White"/>
    <d v="2016-05-22T00:00:00"/>
    <x v="3"/>
    <n v="4"/>
    <n v="15"/>
    <n v="17.829999999999998"/>
    <n v="71.319999999999993"/>
    <n v="11.319999999999993"/>
    <x v="8"/>
    <s v="2016"/>
    <n v="29"/>
    <x v="1"/>
    <x v="0"/>
  </r>
  <r>
    <x v="2"/>
    <x v="0"/>
    <x v="0"/>
    <s v="Kenneth Lane"/>
    <d v="2016-05-22T00:00:00"/>
    <x v="2"/>
    <n v="5"/>
    <n v="10"/>
    <n v="12.42"/>
    <n v="62.1"/>
    <n v="12.100000000000001"/>
    <x v="8"/>
    <s v="2016"/>
    <n v="37"/>
    <x v="1"/>
    <x v="0"/>
  </r>
  <r>
    <x v="2"/>
    <x v="0"/>
    <x v="0"/>
    <s v="Maria Johnston"/>
    <d v="2016-05-22T00:00:00"/>
    <x v="3"/>
    <n v="5"/>
    <n v="15"/>
    <n v="17.829999999999998"/>
    <n v="89.149999999999991"/>
    <n v="14.149999999999991"/>
    <x v="8"/>
    <s v="2016"/>
    <n v="37"/>
    <x v="0"/>
    <x v="0"/>
  </r>
  <r>
    <x v="3"/>
    <x v="5"/>
    <x v="1"/>
    <s v="Frank Garrett"/>
    <d v="2016-05-22T00:00:00"/>
    <x v="2"/>
    <n v="3"/>
    <n v="10"/>
    <n v="12.42"/>
    <n v="37.26"/>
    <n v="7.259999999999998"/>
    <x v="8"/>
    <s v="2016"/>
    <n v="42"/>
    <x v="0"/>
    <x v="0"/>
  </r>
  <r>
    <x v="0"/>
    <x v="1"/>
    <x v="0"/>
    <s v="Cynthia Lewis"/>
    <d v="2016-05-22T00:00:00"/>
    <x v="0"/>
    <n v="3"/>
    <n v="45"/>
    <n v="53.35"/>
    <n v="160.05000000000001"/>
    <n v="25.050000000000011"/>
    <x v="8"/>
    <s v="2016"/>
    <n v="32"/>
    <x v="0"/>
    <x v="0"/>
  </r>
  <r>
    <x v="3"/>
    <x v="3"/>
    <x v="1"/>
    <s v="Evelyn Lane"/>
    <d v="2016-05-22T00:00:00"/>
    <x v="1"/>
    <n v="7"/>
    <n v="15"/>
    <n v="16.32"/>
    <n v="114.24000000000001"/>
    <n v="9.2400000000000091"/>
    <x v="8"/>
    <s v="2016"/>
    <n v="40"/>
    <x v="0"/>
    <x v="0"/>
  </r>
  <r>
    <x v="4"/>
    <x v="4"/>
    <x v="1"/>
    <s v="Julie Gonzalez"/>
    <d v="2016-05-22T00:00:00"/>
    <x v="2"/>
    <n v="5"/>
    <n v="10"/>
    <n v="12.42"/>
    <n v="62.1"/>
    <n v="12.100000000000001"/>
    <x v="8"/>
    <s v="2016"/>
    <n v="36"/>
    <x v="0"/>
    <x v="0"/>
  </r>
  <r>
    <x v="4"/>
    <x v="4"/>
    <x v="1"/>
    <s v="Henry Stanley"/>
    <d v="2016-05-22T00:00:00"/>
    <x v="0"/>
    <n v="8"/>
    <n v="45"/>
    <n v="53.35"/>
    <n v="426.8"/>
    <n v="66.800000000000011"/>
    <x v="8"/>
    <s v="2016"/>
    <n v="35"/>
    <x v="1"/>
    <x v="0"/>
  </r>
  <r>
    <x v="3"/>
    <x v="3"/>
    <x v="1"/>
    <s v="Mary Green"/>
    <d v="2016-05-22T00:00:00"/>
    <x v="2"/>
    <n v="2"/>
    <n v="10"/>
    <n v="12.42"/>
    <n v="24.84"/>
    <n v="4.84"/>
    <x v="8"/>
    <s v="2016"/>
    <n v="33"/>
    <x v="0"/>
    <x v="0"/>
  </r>
  <r>
    <x v="4"/>
    <x v="3"/>
    <x v="1"/>
    <s v="Earl White"/>
    <d v="2016-05-22T00:00:00"/>
    <x v="3"/>
    <n v="7"/>
    <n v="15"/>
    <n v="17.829999999999998"/>
    <n v="124.80999999999999"/>
    <n v="19.809999999999988"/>
    <x v="8"/>
    <s v="2016"/>
    <n v="37"/>
    <x v="0"/>
    <x v="0"/>
  </r>
  <r>
    <x v="3"/>
    <x v="3"/>
    <x v="1"/>
    <s v="Emily Matthews"/>
    <d v="2016-05-22T00:00:00"/>
    <x v="0"/>
    <n v="6"/>
    <n v="45"/>
    <n v="53.35"/>
    <n v="320.10000000000002"/>
    <n v="50.100000000000023"/>
    <x v="8"/>
    <s v="2016"/>
    <n v="24"/>
    <x v="0"/>
    <x v="0"/>
  </r>
  <r>
    <x v="0"/>
    <x v="2"/>
    <x v="0"/>
    <s v="Lillian Burke"/>
    <d v="2016-05-22T00:00:00"/>
    <x v="2"/>
    <n v="2"/>
    <n v="10"/>
    <n v="12.42"/>
    <n v="24.84"/>
    <n v="4.84"/>
    <x v="8"/>
    <s v="2016"/>
    <n v="30"/>
    <x v="0"/>
    <x v="0"/>
  </r>
  <r>
    <x v="0"/>
    <x v="0"/>
    <x v="0"/>
    <s v="Kimberly Little"/>
    <d v="2016-05-23T00:00:00"/>
    <x v="2"/>
    <n v="3"/>
    <n v="10"/>
    <n v="12.42"/>
    <n v="37.26"/>
    <n v="7.259999999999998"/>
    <x v="8"/>
    <s v="2016"/>
    <n v="23"/>
    <x v="1"/>
    <x v="0"/>
  </r>
  <r>
    <x v="4"/>
    <x v="3"/>
    <x v="1"/>
    <s v="Henry Sanders"/>
    <d v="2016-05-23T00:00:00"/>
    <x v="3"/>
    <n v="7"/>
    <n v="15"/>
    <n v="17.829999999999998"/>
    <n v="124.80999999999999"/>
    <n v="19.809999999999988"/>
    <x v="8"/>
    <s v="2016"/>
    <n v="41"/>
    <x v="1"/>
    <x v="0"/>
  </r>
  <r>
    <x v="3"/>
    <x v="4"/>
    <x v="1"/>
    <s v="Marilyn Graham"/>
    <d v="2016-05-23T00:00:00"/>
    <x v="3"/>
    <n v="10"/>
    <n v="15"/>
    <n v="17.829999999999998"/>
    <n v="178.29999999999998"/>
    <n v="28.299999999999983"/>
    <x v="8"/>
    <s v="2016"/>
    <n v="37"/>
    <x v="0"/>
    <x v="0"/>
  </r>
  <r>
    <x v="3"/>
    <x v="5"/>
    <x v="1"/>
    <s v="Brenda Nelson"/>
    <d v="2016-05-23T00:00:00"/>
    <x v="0"/>
    <n v="5"/>
    <n v="45"/>
    <n v="53.35"/>
    <n v="266.75"/>
    <n v="41.75"/>
    <x v="8"/>
    <s v="2016"/>
    <n v="36"/>
    <x v="0"/>
    <x v="0"/>
  </r>
  <r>
    <x v="0"/>
    <x v="1"/>
    <x v="0"/>
    <s v="Lisa Thomas"/>
    <d v="2016-05-23T00:00:00"/>
    <x v="2"/>
    <n v="2"/>
    <n v="10"/>
    <n v="12.42"/>
    <n v="24.84"/>
    <n v="4.84"/>
    <x v="8"/>
    <s v="2016"/>
    <n v="24"/>
    <x v="1"/>
    <x v="0"/>
  </r>
  <r>
    <x v="2"/>
    <x v="2"/>
    <x v="0"/>
    <s v="Aaron Morris"/>
    <d v="2016-05-23T00:00:00"/>
    <x v="2"/>
    <n v="7"/>
    <n v="10"/>
    <n v="12.42"/>
    <n v="86.94"/>
    <n v="16.939999999999998"/>
    <x v="8"/>
    <s v="2016"/>
    <n v="33"/>
    <x v="1"/>
    <x v="0"/>
  </r>
  <r>
    <x v="0"/>
    <x v="1"/>
    <x v="0"/>
    <s v="Edward Wells"/>
    <d v="2016-05-23T00:00:00"/>
    <x v="2"/>
    <n v="4"/>
    <n v="10"/>
    <n v="12.42"/>
    <n v="49.68"/>
    <n v="9.68"/>
    <x v="8"/>
    <s v="2016"/>
    <n v="27"/>
    <x v="0"/>
    <x v="0"/>
  </r>
  <r>
    <x v="0"/>
    <x v="1"/>
    <x v="0"/>
    <s v="Brian Ryan"/>
    <d v="2016-05-23T00:00:00"/>
    <x v="2"/>
    <n v="1"/>
    <n v="10"/>
    <n v="12.42"/>
    <n v="12.42"/>
    <n v="2.42"/>
    <x v="8"/>
    <s v="2016"/>
    <n v="45"/>
    <x v="0"/>
    <x v="0"/>
  </r>
  <r>
    <x v="0"/>
    <x v="2"/>
    <x v="0"/>
    <s v="Eugene Schmidt"/>
    <d v="2016-05-23T00:00:00"/>
    <x v="0"/>
    <n v="1"/>
    <n v="45"/>
    <n v="53.35"/>
    <n v="53.35"/>
    <n v="8.3500000000000014"/>
    <x v="8"/>
    <s v="2016"/>
    <n v="42"/>
    <x v="0"/>
    <x v="0"/>
  </r>
  <r>
    <x v="0"/>
    <x v="0"/>
    <x v="0"/>
    <s v="Marie Rivera"/>
    <d v="2016-05-23T00:00:00"/>
    <x v="2"/>
    <n v="2"/>
    <n v="10"/>
    <n v="12.42"/>
    <n v="24.84"/>
    <n v="4.84"/>
    <x v="8"/>
    <s v="2016"/>
    <n v="35"/>
    <x v="0"/>
    <x v="0"/>
  </r>
  <r>
    <x v="0"/>
    <x v="1"/>
    <x v="0"/>
    <s v="Phyllis Gonzales"/>
    <d v="2016-05-23T00:00:00"/>
    <x v="0"/>
    <n v="5"/>
    <n v="45"/>
    <n v="53.35"/>
    <n v="266.75"/>
    <n v="41.75"/>
    <x v="8"/>
    <s v="2016"/>
    <n v="29"/>
    <x v="0"/>
    <x v="0"/>
  </r>
  <r>
    <x v="0"/>
    <x v="1"/>
    <x v="0"/>
    <s v="Debra Barnes"/>
    <d v="2016-05-23T00:00:00"/>
    <x v="2"/>
    <n v="8"/>
    <n v="10"/>
    <n v="12.42"/>
    <n v="99.36"/>
    <n v="19.36"/>
    <x v="8"/>
    <s v="2016"/>
    <n v="37"/>
    <x v="1"/>
    <x v="0"/>
  </r>
  <r>
    <x v="0"/>
    <x v="0"/>
    <x v="0"/>
    <s v="Alan Allen"/>
    <d v="2016-05-23T00:00:00"/>
    <x v="2"/>
    <n v="8"/>
    <n v="10"/>
    <n v="12.42"/>
    <n v="99.36"/>
    <n v="19.36"/>
    <x v="8"/>
    <s v="2016"/>
    <n v="40"/>
    <x v="0"/>
    <x v="0"/>
  </r>
  <r>
    <x v="0"/>
    <x v="2"/>
    <x v="0"/>
    <s v="Matthew Carter"/>
    <d v="2016-05-23T00:00:00"/>
    <x v="3"/>
    <n v="1"/>
    <n v="15"/>
    <n v="17.829999999999998"/>
    <n v="17.829999999999998"/>
    <n v="2.8299999999999983"/>
    <x v="8"/>
    <s v="2016"/>
    <n v="24"/>
    <x v="1"/>
    <x v="0"/>
  </r>
  <r>
    <x v="0"/>
    <x v="0"/>
    <x v="0"/>
    <s v="Roy Collins"/>
    <d v="2016-05-23T00:00:00"/>
    <x v="0"/>
    <n v="7"/>
    <n v="45"/>
    <n v="53.35"/>
    <n v="373.45"/>
    <n v="58.449999999999989"/>
    <x v="8"/>
    <s v="2016"/>
    <n v="43"/>
    <x v="0"/>
    <x v="0"/>
  </r>
  <r>
    <x v="0"/>
    <x v="2"/>
    <x v="0"/>
    <s v="Amy Carr"/>
    <d v="2016-05-23T00:00:00"/>
    <x v="2"/>
    <n v="8"/>
    <n v="10"/>
    <n v="12.42"/>
    <n v="99.36"/>
    <n v="19.36"/>
    <x v="8"/>
    <s v="2016"/>
    <n v="18"/>
    <x v="1"/>
    <x v="0"/>
  </r>
  <r>
    <x v="0"/>
    <x v="2"/>
    <x v="0"/>
    <s v="Craig Collins"/>
    <d v="2016-05-23T00:00:00"/>
    <x v="2"/>
    <n v="4"/>
    <n v="10"/>
    <n v="12.42"/>
    <n v="49.68"/>
    <n v="9.68"/>
    <x v="8"/>
    <s v="2016"/>
    <n v="17"/>
    <x v="0"/>
    <x v="0"/>
  </r>
  <r>
    <x v="3"/>
    <x v="3"/>
    <x v="1"/>
    <s v="Samuel Daniels"/>
    <d v="2016-05-24T00:00:00"/>
    <x v="3"/>
    <n v="1"/>
    <n v="15"/>
    <n v="17.829999999999998"/>
    <n v="17.829999999999998"/>
    <n v="2.8299999999999983"/>
    <x v="8"/>
    <s v="2016"/>
    <n v="22"/>
    <x v="1"/>
    <x v="0"/>
  </r>
  <r>
    <x v="1"/>
    <x v="0"/>
    <x v="0"/>
    <s v="Marie Rivera"/>
    <d v="2016-05-24T00:00:00"/>
    <x v="0"/>
    <n v="7"/>
    <n v="45"/>
    <n v="53.35"/>
    <n v="373.45"/>
    <n v="58.449999999999989"/>
    <x v="8"/>
    <s v="2016"/>
    <n v="40"/>
    <x v="1"/>
    <x v="0"/>
  </r>
  <r>
    <x v="0"/>
    <x v="2"/>
    <x v="0"/>
    <s v="Amy Carr"/>
    <d v="2016-05-24T00:00:00"/>
    <x v="0"/>
    <n v="2"/>
    <n v="45"/>
    <n v="53.35"/>
    <n v="106.7"/>
    <n v="16.700000000000003"/>
    <x v="8"/>
    <s v="2016"/>
    <n v="43"/>
    <x v="1"/>
    <x v="0"/>
  </r>
  <r>
    <x v="3"/>
    <x v="5"/>
    <x v="1"/>
    <s v="Diane Lewis"/>
    <d v="2016-05-24T00:00:00"/>
    <x v="3"/>
    <n v="4"/>
    <n v="15"/>
    <n v="17.829999999999998"/>
    <n v="71.319999999999993"/>
    <n v="11.319999999999993"/>
    <x v="8"/>
    <s v="2016"/>
    <n v="31"/>
    <x v="1"/>
    <x v="0"/>
  </r>
  <r>
    <x v="0"/>
    <x v="2"/>
    <x v="0"/>
    <s v="Deborah Wells"/>
    <d v="2016-05-24T00:00:00"/>
    <x v="2"/>
    <n v="3"/>
    <n v="10"/>
    <n v="12.42"/>
    <n v="37.26"/>
    <n v="7.259999999999998"/>
    <x v="8"/>
    <s v="2016"/>
    <n v="39"/>
    <x v="0"/>
    <x v="0"/>
  </r>
  <r>
    <x v="0"/>
    <x v="1"/>
    <x v="0"/>
    <s v="Laura Wells"/>
    <d v="2016-05-24T00:00:00"/>
    <x v="0"/>
    <n v="10"/>
    <n v="45"/>
    <n v="53.35"/>
    <n v="533.5"/>
    <n v="83.5"/>
    <x v="8"/>
    <s v="2016"/>
    <n v="43"/>
    <x v="0"/>
    <x v="0"/>
  </r>
  <r>
    <x v="0"/>
    <x v="2"/>
    <x v="0"/>
    <s v="Martha Brown"/>
    <d v="2016-05-24T00:00:00"/>
    <x v="1"/>
    <n v="10"/>
    <n v="15"/>
    <n v="16.32"/>
    <n v="163.19999999999999"/>
    <n v="13.199999999999989"/>
    <x v="8"/>
    <s v="2016"/>
    <n v="25"/>
    <x v="1"/>
    <x v="0"/>
  </r>
  <r>
    <x v="2"/>
    <x v="0"/>
    <x v="0"/>
    <s v="Gloria Harper"/>
    <d v="2016-05-24T00:00:00"/>
    <x v="1"/>
    <n v="7"/>
    <n v="15"/>
    <n v="16.32"/>
    <n v="114.24000000000001"/>
    <n v="9.2400000000000091"/>
    <x v="8"/>
    <s v="2016"/>
    <n v="19"/>
    <x v="1"/>
    <x v="0"/>
  </r>
  <r>
    <x v="2"/>
    <x v="1"/>
    <x v="0"/>
    <s v="Donna Bryant"/>
    <d v="2016-05-24T00:00:00"/>
    <x v="2"/>
    <n v="2"/>
    <n v="10"/>
    <n v="12.42"/>
    <n v="24.84"/>
    <n v="4.84"/>
    <x v="8"/>
    <s v="2016"/>
    <n v="45"/>
    <x v="0"/>
    <x v="0"/>
  </r>
  <r>
    <x v="4"/>
    <x v="5"/>
    <x v="1"/>
    <s v="Michelle Sanchez"/>
    <d v="2016-05-24T00:00:00"/>
    <x v="2"/>
    <n v="9"/>
    <n v="10"/>
    <n v="12.42"/>
    <n v="111.78"/>
    <n v="21.78"/>
    <x v="8"/>
    <s v="2016"/>
    <n v="45"/>
    <x v="1"/>
    <x v="0"/>
  </r>
  <r>
    <x v="0"/>
    <x v="0"/>
    <x v="0"/>
    <s v="Kenneth Lane"/>
    <d v="2016-05-25T00:00:00"/>
    <x v="3"/>
    <n v="9"/>
    <n v="15"/>
    <n v="17.829999999999998"/>
    <n v="160.46999999999997"/>
    <n v="25.46999999999997"/>
    <x v="8"/>
    <s v="2016"/>
    <n v="25"/>
    <x v="1"/>
    <x v="13"/>
  </r>
  <r>
    <x v="2"/>
    <x v="0"/>
    <x v="0"/>
    <s v="Nicholas Howell"/>
    <d v="2016-05-25T00:00:00"/>
    <x v="1"/>
    <n v="5"/>
    <n v="15"/>
    <n v="16.32"/>
    <n v="81.599999999999994"/>
    <n v="6.5999999999999943"/>
    <x v="8"/>
    <s v="2016"/>
    <n v="25"/>
    <x v="0"/>
    <x v="13"/>
  </r>
  <r>
    <x v="0"/>
    <x v="1"/>
    <x v="0"/>
    <s v="Heather Larson"/>
    <d v="2016-05-25T00:00:00"/>
    <x v="2"/>
    <n v="3"/>
    <n v="10"/>
    <n v="12.42"/>
    <n v="37.26"/>
    <n v="7.259999999999998"/>
    <x v="8"/>
    <s v="2016"/>
    <n v="38"/>
    <x v="1"/>
    <x v="13"/>
  </r>
  <r>
    <x v="2"/>
    <x v="1"/>
    <x v="0"/>
    <s v="Ernest Bishop"/>
    <d v="2016-05-25T00:00:00"/>
    <x v="2"/>
    <n v="7"/>
    <n v="10"/>
    <n v="12.42"/>
    <n v="86.94"/>
    <n v="16.939999999999998"/>
    <x v="8"/>
    <s v="2016"/>
    <n v="27"/>
    <x v="0"/>
    <x v="13"/>
  </r>
  <r>
    <x v="0"/>
    <x v="6"/>
    <x v="0"/>
    <s v="Scott Weaver"/>
    <d v="2016-05-25T00:00:00"/>
    <x v="2"/>
    <n v="9"/>
    <n v="10"/>
    <n v="12.42"/>
    <n v="111.78"/>
    <n v="21.78"/>
    <x v="8"/>
    <s v="2016"/>
    <n v="33"/>
    <x v="1"/>
    <x v="13"/>
  </r>
  <r>
    <x v="3"/>
    <x v="3"/>
    <x v="1"/>
    <s v="Daniel Perez"/>
    <d v="2016-05-25T00:00:00"/>
    <x v="3"/>
    <n v="6"/>
    <n v="15"/>
    <n v="17.829999999999998"/>
    <n v="106.97999999999999"/>
    <n v="16.97999999999999"/>
    <x v="8"/>
    <s v="2016"/>
    <n v="35"/>
    <x v="0"/>
    <x v="13"/>
  </r>
  <r>
    <x v="0"/>
    <x v="0"/>
    <x v="0"/>
    <s v="Judith Woods"/>
    <d v="2016-05-25T00:00:00"/>
    <x v="1"/>
    <n v="5"/>
    <n v="15"/>
    <n v="16.32"/>
    <n v="81.599999999999994"/>
    <n v="6.5999999999999943"/>
    <x v="8"/>
    <s v="2016"/>
    <n v="32"/>
    <x v="0"/>
    <x v="13"/>
  </r>
  <r>
    <x v="2"/>
    <x v="0"/>
    <x v="0"/>
    <s v="Cynthia Ray"/>
    <d v="2016-05-25T00:00:00"/>
    <x v="2"/>
    <n v="3"/>
    <n v="10"/>
    <n v="12.42"/>
    <n v="37.26"/>
    <n v="7.259999999999998"/>
    <x v="8"/>
    <s v="2016"/>
    <n v="35"/>
    <x v="1"/>
    <x v="13"/>
  </r>
  <r>
    <x v="3"/>
    <x v="7"/>
    <x v="1"/>
    <s v="Sandra Hughes"/>
    <d v="2016-05-25T00:00:00"/>
    <x v="3"/>
    <n v="1"/>
    <n v="15"/>
    <n v="17.829999999999998"/>
    <n v="17.829999999999998"/>
    <n v="2.8299999999999983"/>
    <x v="8"/>
    <s v="2016"/>
    <n v="33"/>
    <x v="1"/>
    <x v="13"/>
  </r>
  <r>
    <x v="3"/>
    <x v="4"/>
    <x v="1"/>
    <s v="Jean Griffin"/>
    <d v="2016-05-25T00:00:00"/>
    <x v="1"/>
    <n v="3"/>
    <n v="15"/>
    <n v="16.32"/>
    <n v="48.96"/>
    <n v="3.9600000000000009"/>
    <x v="8"/>
    <s v="2016"/>
    <n v="36"/>
    <x v="0"/>
    <x v="13"/>
  </r>
  <r>
    <x v="0"/>
    <x v="2"/>
    <x v="0"/>
    <s v="Alice Davis"/>
    <d v="2016-05-25T00:00:00"/>
    <x v="3"/>
    <n v="7"/>
    <n v="15"/>
    <n v="17.829999999999998"/>
    <n v="124.80999999999999"/>
    <n v="19.809999999999988"/>
    <x v="8"/>
    <s v="2016"/>
    <n v="22"/>
    <x v="1"/>
    <x v="13"/>
  </r>
  <r>
    <x v="0"/>
    <x v="1"/>
    <x v="0"/>
    <s v="Joseph Foster"/>
    <d v="2016-05-25T00:00:00"/>
    <x v="1"/>
    <n v="1"/>
    <n v="15"/>
    <n v="16.32"/>
    <n v="16.32"/>
    <n v="1.3200000000000003"/>
    <x v="8"/>
    <s v="2016"/>
    <n v="28"/>
    <x v="0"/>
    <x v="13"/>
  </r>
  <r>
    <x v="2"/>
    <x v="0"/>
    <x v="0"/>
    <s v="Martha Bryant"/>
    <d v="2016-05-26T00:00:00"/>
    <x v="0"/>
    <n v="4"/>
    <n v="45"/>
    <n v="53.35"/>
    <n v="213.4"/>
    <n v="33.400000000000006"/>
    <x v="8"/>
    <s v="2016"/>
    <n v="21"/>
    <x v="0"/>
    <x v="0"/>
  </r>
  <r>
    <x v="3"/>
    <x v="5"/>
    <x v="1"/>
    <s v="Harold Duncan"/>
    <d v="2016-05-26T00:00:00"/>
    <x v="3"/>
    <n v="5"/>
    <n v="15"/>
    <n v="17.829999999999998"/>
    <n v="89.149999999999991"/>
    <n v="14.149999999999991"/>
    <x v="8"/>
    <s v="2016"/>
    <n v="40"/>
    <x v="0"/>
    <x v="0"/>
  </r>
  <r>
    <x v="3"/>
    <x v="4"/>
    <x v="1"/>
    <s v="Kevin Garza"/>
    <d v="2016-05-26T00:00:00"/>
    <x v="3"/>
    <n v="2"/>
    <n v="15"/>
    <n v="17.829999999999998"/>
    <n v="35.659999999999997"/>
    <n v="5.6599999999999966"/>
    <x v="8"/>
    <s v="2016"/>
    <n v="31"/>
    <x v="0"/>
    <x v="0"/>
  </r>
  <r>
    <x v="0"/>
    <x v="2"/>
    <x v="0"/>
    <s v="Walter Kennedy"/>
    <d v="2016-05-26T00:00:00"/>
    <x v="2"/>
    <n v="8"/>
    <n v="10"/>
    <n v="12.42"/>
    <n v="99.36"/>
    <n v="19.36"/>
    <x v="8"/>
    <s v="2016"/>
    <n v="26"/>
    <x v="0"/>
    <x v="0"/>
  </r>
  <r>
    <x v="0"/>
    <x v="0"/>
    <x v="0"/>
    <s v="Shirley Morrison"/>
    <d v="2016-05-26T00:00:00"/>
    <x v="3"/>
    <n v="8"/>
    <n v="15"/>
    <n v="17.829999999999998"/>
    <n v="142.63999999999999"/>
    <n v="22.639999999999986"/>
    <x v="8"/>
    <s v="2016"/>
    <n v="29"/>
    <x v="1"/>
    <x v="0"/>
  </r>
  <r>
    <x v="3"/>
    <x v="5"/>
    <x v="1"/>
    <s v="Rachel Stanley"/>
    <d v="2016-05-26T00:00:00"/>
    <x v="0"/>
    <n v="10"/>
    <n v="45"/>
    <n v="53.35"/>
    <n v="533.5"/>
    <n v="83.5"/>
    <x v="8"/>
    <s v="2016"/>
    <n v="26"/>
    <x v="0"/>
    <x v="0"/>
  </r>
  <r>
    <x v="3"/>
    <x v="4"/>
    <x v="1"/>
    <s v="Teresa Fisher"/>
    <d v="2016-05-26T00:00:00"/>
    <x v="3"/>
    <n v="4"/>
    <n v="15"/>
    <n v="17.829999999999998"/>
    <n v="71.319999999999993"/>
    <n v="11.319999999999993"/>
    <x v="8"/>
    <s v="2016"/>
    <n v="41"/>
    <x v="0"/>
    <x v="0"/>
  </r>
  <r>
    <x v="0"/>
    <x v="6"/>
    <x v="0"/>
    <s v="Lois Baker"/>
    <d v="2016-05-26T00:00:00"/>
    <x v="3"/>
    <n v="10"/>
    <n v="15"/>
    <n v="17.829999999999998"/>
    <n v="178.29999999999998"/>
    <n v="28.299999999999983"/>
    <x v="8"/>
    <s v="2016"/>
    <n v="22"/>
    <x v="0"/>
    <x v="0"/>
  </r>
  <r>
    <x v="0"/>
    <x v="2"/>
    <x v="0"/>
    <s v="Martha Brown"/>
    <d v="2016-05-26T00:00:00"/>
    <x v="2"/>
    <n v="5"/>
    <n v="10"/>
    <n v="12.42"/>
    <n v="62.1"/>
    <n v="12.100000000000001"/>
    <x v="8"/>
    <s v="2016"/>
    <n v="41"/>
    <x v="1"/>
    <x v="0"/>
  </r>
  <r>
    <x v="3"/>
    <x v="4"/>
    <x v="1"/>
    <s v="Clarence Bishop"/>
    <d v="2016-05-26T00:00:00"/>
    <x v="0"/>
    <n v="4"/>
    <n v="45"/>
    <n v="53.35"/>
    <n v="213.4"/>
    <n v="33.400000000000006"/>
    <x v="8"/>
    <s v="2016"/>
    <n v="43"/>
    <x v="1"/>
    <x v="0"/>
  </r>
  <r>
    <x v="3"/>
    <x v="4"/>
    <x v="1"/>
    <s v="Michael Cruz"/>
    <d v="2016-05-26T00:00:00"/>
    <x v="2"/>
    <n v="4"/>
    <n v="10"/>
    <n v="12.42"/>
    <n v="49.68"/>
    <n v="9.68"/>
    <x v="8"/>
    <s v="2016"/>
    <n v="22"/>
    <x v="1"/>
    <x v="0"/>
  </r>
  <r>
    <x v="1"/>
    <x v="1"/>
    <x v="0"/>
    <s v="Ronald Lopez"/>
    <d v="2016-05-26T00:00:00"/>
    <x v="2"/>
    <n v="9"/>
    <n v="10"/>
    <n v="12.42"/>
    <n v="111.78"/>
    <n v="21.78"/>
    <x v="8"/>
    <s v="2016"/>
    <n v="31"/>
    <x v="1"/>
    <x v="0"/>
  </r>
  <r>
    <x v="2"/>
    <x v="1"/>
    <x v="0"/>
    <s v="Victor Watson"/>
    <d v="2016-05-26T00:00:00"/>
    <x v="1"/>
    <n v="10"/>
    <n v="15"/>
    <n v="16.32"/>
    <n v="163.19999999999999"/>
    <n v="13.199999999999989"/>
    <x v="8"/>
    <s v="2016"/>
    <n v="45"/>
    <x v="0"/>
    <x v="0"/>
  </r>
  <r>
    <x v="0"/>
    <x v="0"/>
    <x v="0"/>
    <s v="Randy Burton"/>
    <d v="2016-05-27T00:00:00"/>
    <x v="1"/>
    <n v="2"/>
    <n v="15"/>
    <n v="16.32"/>
    <n v="32.64"/>
    <n v="2.6400000000000006"/>
    <x v="8"/>
    <s v="2016"/>
    <n v="20"/>
    <x v="0"/>
    <x v="0"/>
  </r>
  <r>
    <x v="1"/>
    <x v="1"/>
    <x v="0"/>
    <s v="Randy Willis"/>
    <d v="2016-05-27T00:00:00"/>
    <x v="3"/>
    <n v="10"/>
    <n v="15"/>
    <n v="17.829999999999998"/>
    <n v="178.29999999999998"/>
    <n v="28.299999999999983"/>
    <x v="8"/>
    <s v="2016"/>
    <n v="37"/>
    <x v="1"/>
    <x v="0"/>
  </r>
  <r>
    <x v="0"/>
    <x v="0"/>
    <x v="0"/>
    <s v="Eric Stanley"/>
    <d v="2016-05-27T00:00:00"/>
    <x v="2"/>
    <n v="4"/>
    <n v="10"/>
    <n v="12.42"/>
    <n v="49.68"/>
    <n v="9.68"/>
    <x v="8"/>
    <s v="2016"/>
    <n v="29"/>
    <x v="0"/>
    <x v="0"/>
  </r>
  <r>
    <x v="1"/>
    <x v="0"/>
    <x v="0"/>
    <s v="Peter Gilbert"/>
    <d v="2016-05-27T00:00:00"/>
    <x v="2"/>
    <n v="1"/>
    <n v="10"/>
    <n v="12.42"/>
    <n v="12.42"/>
    <n v="2.42"/>
    <x v="8"/>
    <s v="2016"/>
    <n v="17"/>
    <x v="1"/>
    <x v="0"/>
  </r>
  <r>
    <x v="1"/>
    <x v="0"/>
    <x v="0"/>
    <s v="Janice Jackson"/>
    <d v="2016-05-27T00:00:00"/>
    <x v="2"/>
    <n v="2"/>
    <n v="10"/>
    <n v="12.42"/>
    <n v="24.84"/>
    <n v="4.84"/>
    <x v="8"/>
    <s v="2016"/>
    <n v="24"/>
    <x v="0"/>
    <x v="0"/>
  </r>
  <r>
    <x v="2"/>
    <x v="1"/>
    <x v="0"/>
    <s v="Johnny Fowler"/>
    <d v="2016-05-27T00:00:00"/>
    <x v="3"/>
    <n v="7"/>
    <n v="15"/>
    <n v="17.829999999999998"/>
    <n v="124.80999999999999"/>
    <n v="19.809999999999988"/>
    <x v="8"/>
    <s v="2016"/>
    <n v="18"/>
    <x v="1"/>
    <x v="0"/>
  </r>
  <r>
    <x v="4"/>
    <x v="7"/>
    <x v="1"/>
    <s v="Laura Lewis"/>
    <d v="2016-05-27T00:00:00"/>
    <x v="0"/>
    <n v="3"/>
    <n v="45"/>
    <n v="53.35"/>
    <n v="160.05000000000001"/>
    <n v="25.050000000000011"/>
    <x v="8"/>
    <s v="2016"/>
    <n v="33"/>
    <x v="1"/>
    <x v="0"/>
  </r>
  <r>
    <x v="2"/>
    <x v="2"/>
    <x v="0"/>
    <s v="Lori Shaw"/>
    <d v="2016-05-27T00:00:00"/>
    <x v="2"/>
    <n v="9"/>
    <n v="10"/>
    <n v="12.42"/>
    <n v="111.78"/>
    <n v="21.78"/>
    <x v="8"/>
    <s v="2016"/>
    <n v="22"/>
    <x v="0"/>
    <x v="0"/>
  </r>
  <r>
    <x v="1"/>
    <x v="0"/>
    <x v="0"/>
    <s v="Janet Freeman"/>
    <d v="2016-05-27T00:00:00"/>
    <x v="0"/>
    <n v="1"/>
    <n v="45"/>
    <n v="53.35"/>
    <n v="53.35"/>
    <n v="8.3500000000000014"/>
    <x v="8"/>
    <s v="2016"/>
    <n v="19"/>
    <x v="0"/>
    <x v="0"/>
  </r>
  <r>
    <x v="4"/>
    <x v="7"/>
    <x v="1"/>
    <s v="Paula Watson"/>
    <d v="2016-05-28T00:00:00"/>
    <x v="2"/>
    <n v="3"/>
    <n v="10"/>
    <n v="12.42"/>
    <n v="37.26"/>
    <n v="7.259999999999998"/>
    <x v="8"/>
    <s v="2016"/>
    <n v="20"/>
    <x v="1"/>
    <x v="0"/>
  </r>
  <r>
    <x v="2"/>
    <x v="0"/>
    <x v="0"/>
    <s v="Lillian Wood"/>
    <d v="2016-05-28T00:00:00"/>
    <x v="0"/>
    <n v="9"/>
    <n v="45"/>
    <n v="53.35"/>
    <n v="480.15000000000003"/>
    <n v="75.150000000000034"/>
    <x v="8"/>
    <s v="2016"/>
    <n v="34"/>
    <x v="0"/>
    <x v="0"/>
  </r>
  <r>
    <x v="3"/>
    <x v="5"/>
    <x v="1"/>
    <s v="Timothy Gonzales"/>
    <d v="2016-05-28T00:00:00"/>
    <x v="3"/>
    <n v="1"/>
    <n v="15"/>
    <n v="17.829999999999998"/>
    <n v="17.829999999999998"/>
    <n v="2.8299999999999983"/>
    <x v="8"/>
    <s v="2016"/>
    <n v="45"/>
    <x v="0"/>
    <x v="0"/>
  </r>
  <r>
    <x v="3"/>
    <x v="3"/>
    <x v="1"/>
    <s v="Terry Nguyen"/>
    <d v="2016-05-28T00:00:00"/>
    <x v="2"/>
    <n v="8"/>
    <n v="10"/>
    <n v="12.42"/>
    <n v="99.36"/>
    <n v="19.36"/>
    <x v="8"/>
    <s v="2016"/>
    <n v="17"/>
    <x v="1"/>
    <x v="0"/>
  </r>
  <r>
    <x v="3"/>
    <x v="4"/>
    <x v="1"/>
    <s v="Rachel Harris"/>
    <d v="2016-05-28T00:00:00"/>
    <x v="1"/>
    <n v="5"/>
    <n v="15"/>
    <n v="16.32"/>
    <n v="81.599999999999994"/>
    <n v="6.5999999999999943"/>
    <x v="8"/>
    <s v="2016"/>
    <n v="21"/>
    <x v="1"/>
    <x v="0"/>
  </r>
  <r>
    <x v="0"/>
    <x v="2"/>
    <x v="0"/>
    <s v="Andrea King"/>
    <d v="2016-05-28T00:00:00"/>
    <x v="1"/>
    <n v="2"/>
    <n v="15"/>
    <n v="16.32"/>
    <n v="32.64"/>
    <n v="2.6400000000000006"/>
    <x v="8"/>
    <s v="2016"/>
    <n v="33"/>
    <x v="1"/>
    <x v="0"/>
  </r>
  <r>
    <x v="0"/>
    <x v="2"/>
    <x v="0"/>
    <s v="Ann Duncan"/>
    <d v="2016-05-28T00:00:00"/>
    <x v="2"/>
    <n v="5"/>
    <n v="10"/>
    <n v="12.42"/>
    <n v="62.1"/>
    <n v="12.100000000000001"/>
    <x v="8"/>
    <s v="2016"/>
    <n v="34"/>
    <x v="1"/>
    <x v="0"/>
  </r>
  <r>
    <x v="0"/>
    <x v="1"/>
    <x v="0"/>
    <s v="Debra Barnes"/>
    <d v="2016-05-29T00:00:00"/>
    <x v="2"/>
    <n v="2"/>
    <n v="10"/>
    <n v="12.42"/>
    <n v="24.84"/>
    <n v="4.84"/>
    <x v="8"/>
    <s v="2016"/>
    <n v="25"/>
    <x v="0"/>
    <x v="0"/>
  </r>
  <r>
    <x v="0"/>
    <x v="0"/>
    <x v="0"/>
    <s v="Betty Stewart"/>
    <d v="2016-05-29T00:00:00"/>
    <x v="3"/>
    <n v="2"/>
    <n v="15"/>
    <n v="17.829999999999998"/>
    <n v="35.659999999999997"/>
    <n v="5.6599999999999966"/>
    <x v="8"/>
    <s v="2016"/>
    <n v="45"/>
    <x v="1"/>
    <x v="0"/>
  </r>
  <r>
    <x v="1"/>
    <x v="6"/>
    <x v="0"/>
    <s v="Scott Weaver"/>
    <d v="2016-05-29T00:00:00"/>
    <x v="3"/>
    <n v="10"/>
    <n v="15"/>
    <n v="17.829999999999998"/>
    <n v="178.29999999999998"/>
    <n v="28.299999999999983"/>
    <x v="8"/>
    <s v="2016"/>
    <n v="30"/>
    <x v="0"/>
    <x v="0"/>
  </r>
  <r>
    <x v="1"/>
    <x v="0"/>
    <x v="0"/>
    <s v="Eugene Wilson"/>
    <d v="2016-05-29T00:00:00"/>
    <x v="0"/>
    <n v="8"/>
    <n v="45"/>
    <n v="53.35"/>
    <n v="426.8"/>
    <n v="66.800000000000011"/>
    <x v="8"/>
    <s v="2016"/>
    <n v="19"/>
    <x v="1"/>
    <x v="0"/>
  </r>
  <r>
    <x v="4"/>
    <x v="5"/>
    <x v="1"/>
    <s v="Diana Hamilton"/>
    <d v="2016-05-29T00:00:00"/>
    <x v="2"/>
    <n v="10"/>
    <n v="10"/>
    <n v="12.42"/>
    <n v="124.2"/>
    <n v="24.200000000000003"/>
    <x v="8"/>
    <s v="2016"/>
    <n v="37"/>
    <x v="0"/>
    <x v="0"/>
  </r>
  <r>
    <x v="0"/>
    <x v="2"/>
    <x v="0"/>
    <s v="Lori Shaw"/>
    <d v="2016-05-29T00:00:00"/>
    <x v="2"/>
    <n v="3"/>
    <n v="10"/>
    <n v="12.42"/>
    <n v="37.26"/>
    <n v="7.259999999999998"/>
    <x v="8"/>
    <s v="2016"/>
    <n v="25"/>
    <x v="0"/>
    <x v="0"/>
  </r>
  <r>
    <x v="0"/>
    <x v="0"/>
    <x v="0"/>
    <s v="Ashley Spencer"/>
    <d v="2016-05-29T00:00:00"/>
    <x v="1"/>
    <n v="5"/>
    <n v="15"/>
    <n v="16.32"/>
    <n v="81.599999999999994"/>
    <n v="6.5999999999999943"/>
    <x v="8"/>
    <s v="2016"/>
    <n v="23"/>
    <x v="0"/>
    <x v="0"/>
  </r>
  <r>
    <x v="3"/>
    <x v="3"/>
    <x v="1"/>
    <s v="Joan Austin"/>
    <d v="2016-05-29T00:00:00"/>
    <x v="0"/>
    <n v="10"/>
    <n v="45"/>
    <n v="53.35"/>
    <n v="533.5"/>
    <n v="83.5"/>
    <x v="8"/>
    <s v="2016"/>
    <n v="37"/>
    <x v="0"/>
    <x v="0"/>
  </r>
  <r>
    <x v="2"/>
    <x v="2"/>
    <x v="0"/>
    <s v="Bobby Mitchell"/>
    <d v="2016-05-29T00:00:00"/>
    <x v="1"/>
    <n v="2"/>
    <n v="15"/>
    <n v="16.32"/>
    <n v="32.64"/>
    <n v="2.6400000000000006"/>
    <x v="8"/>
    <s v="2016"/>
    <n v="31"/>
    <x v="0"/>
    <x v="0"/>
  </r>
  <r>
    <x v="1"/>
    <x v="0"/>
    <x v="0"/>
    <s v="Jerry Pierce"/>
    <d v="2016-05-29T00:00:00"/>
    <x v="2"/>
    <n v="5"/>
    <n v="10"/>
    <n v="12.42"/>
    <n v="62.1"/>
    <n v="12.100000000000001"/>
    <x v="8"/>
    <s v="2016"/>
    <n v="25"/>
    <x v="0"/>
    <x v="0"/>
  </r>
  <r>
    <x v="3"/>
    <x v="3"/>
    <x v="1"/>
    <s v="Christine Wallace"/>
    <d v="2016-05-29T00:00:00"/>
    <x v="2"/>
    <n v="6"/>
    <n v="10"/>
    <n v="12.42"/>
    <n v="74.52"/>
    <n v="14.519999999999996"/>
    <x v="8"/>
    <s v="2016"/>
    <n v="45"/>
    <x v="0"/>
    <x v="0"/>
  </r>
  <r>
    <x v="3"/>
    <x v="5"/>
    <x v="1"/>
    <s v="Frances Parker"/>
    <d v="2016-05-29T00:00:00"/>
    <x v="2"/>
    <n v="6"/>
    <n v="10"/>
    <n v="12.42"/>
    <n v="74.52"/>
    <n v="14.519999999999996"/>
    <x v="8"/>
    <s v="2016"/>
    <n v="34"/>
    <x v="0"/>
    <x v="0"/>
  </r>
  <r>
    <x v="3"/>
    <x v="5"/>
    <x v="1"/>
    <s v="Norma West"/>
    <d v="2016-05-29T00:00:00"/>
    <x v="2"/>
    <n v="2"/>
    <n v="10"/>
    <n v="12.42"/>
    <n v="24.84"/>
    <n v="4.84"/>
    <x v="8"/>
    <s v="2016"/>
    <n v="25"/>
    <x v="1"/>
    <x v="0"/>
  </r>
  <r>
    <x v="4"/>
    <x v="5"/>
    <x v="1"/>
    <s v="Angela Fowler"/>
    <d v="2016-05-29T00:00:00"/>
    <x v="3"/>
    <n v="8"/>
    <n v="15"/>
    <n v="17.829999999999998"/>
    <n v="142.63999999999999"/>
    <n v="22.639999999999986"/>
    <x v="8"/>
    <s v="2016"/>
    <n v="34"/>
    <x v="1"/>
    <x v="0"/>
  </r>
  <r>
    <x v="3"/>
    <x v="5"/>
    <x v="1"/>
    <s v="Joan Robinson"/>
    <d v="2016-05-29T00:00:00"/>
    <x v="1"/>
    <n v="9"/>
    <n v="15"/>
    <n v="16.32"/>
    <n v="146.88"/>
    <n v="11.879999999999995"/>
    <x v="8"/>
    <s v="2016"/>
    <n v="17"/>
    <x v="0"/>
    <x v="0"/>
  </r>
  <r>
    <x v="0"/>
    <x v="2"/>
    <x v="0"/>
    <s v="Gary Young"/>
    <d v="2016-05-29T00:00:00"/>
    <x v="0"/>
    <n v="1"/>
    <n v="45"/>
    <n v="53.35"/>
    <n v="53.35"/>
    <n v="8.3500000000000014"/>
    <x v="8"/>
    <s v="2016"/>
    <n v="18"/>
    <x v="0"/>
    <x v="0"/>
  </r>
  <r>
    <x v="3"/>
    <x v="5"/>
    <x v="1"/>
    <s v="Ann Hall"/>
    <d v="2016-05-29T00:00:00"/>
    <x v="1"/>
    <n v="2"/>
    <n v="15"/>
    <n v="16.32"/>
    <n v="32.64"/>
    <n v="2.6400000000000006"/>
    <x v="8"/>
    <s v="2016"/>
    <n v="37"/>
    <x v="0"/>
    <x v="0"/>
  </r>
  <r>
    <x v="3"/>
    <x v="4"/>
    <x v="1"/>
    <s v="Rachel Harris"/>
    <d v="2016-05-29T00:00:00"/>
    <x v="3"/>
    <n v="8"/>
    <n v="15"/>
    <n v="17.829999999999998"/>
    <n v="142.63999999999999"/>
    <n v="22.639999999999986"/>
    <x v="8"/>
    <s v="2016"/>
    <n v="22"/>
    <x v="0"/>
    <x v="0"/>
  </r>
  <r>
    <x v="3"/>
    <x v="5"/>
    <x v="1"/>
    <s v="Anthony White"/>
    <d v="2016-05-30T00:00:00"/>
    <x v="0"/>
    <n v="3"/>
    <n v="45"/>
    <n v="53.35"/>
    <n v="160.05000000000001"/>
    <n v="25.050000000000011"/>
    <x v="8"/>
    <s v="2016"/>
    <n v="21"/>
    <x v="1"/>
    <x v="0"/>
  </r>
  <r>
    <x v="3"/>
    <x v="3"/>
    <x v="1"/>
    <s v="Aaron Boyd"/>
    <d v="2016-05-30T00:00:00"/>
    <x v="1"/>
    <n v="1"/>
    <n v="15"/>
    <n v="16.32"/>
    <n v="16.32"/>
    <n v="1.3200000000000003"/>
    <x v="8"/>
    <s v="2016"/>
    <n v="41"/>
    <x v="1"/>
    <x v="0"/>
  </r>
  <r>
    <x v="2"/>
    <x v="0"/>
    <x v="0"/>
    <s v="Janice Jackson"/>
    <d v="2016-05-30T00:00:00"/>
    <x v="3"/>
    <n v="8"/>
    <n v="15"/>
    <n v="17.829999999999998"/>
    <n v="142.63999999999999"/>
    <n v="22.639999999999986"/>
    <x v="8"/>
    <s v="2016"/>
    <n v="19"/>
    <x v="0"/>
    <x v="0"/>
  </r>
  <r>
    <x v="0"/>
    <x v="1"/>
    <x v="0"/>
    <s v="Debra Barnes"/>
    <d v="2016-05-30T00:00:00"/>
    <x v="3"/>
    <n v="2"/>
    <n v="15"/>
    <n v="17.829999999999998"/>
    <n v="35.659999999999997"/>
    <n v="5.6599999999999966"/>
    <x v="8"/>
    <s v="2016"/>
    <n v="22"/>
    <x v="0"/>
    <x v="0"/>
  </r>
  <r>
    <x v="2"/>
    <x v="0"/>
    <x v="0"/>
    <s v="Louis Mason"/>
    <d v="2016-05-30T00:00:00"/>
    <x v="0"/>
    <n v="1"/>
    <n v="45"/>
    <n v="53.35"/>
    <n v="53.35"/>
    <n v="8.3500000000000014"/>
    <x v="8"/>
    <s v="2016"/>
    <n v="39"/>
    <x v="0"/>
    <x v="0"/>
  </r>
  <r>
    <x v="2"/>
    <x v="1"/>
    <x v="0"/>
    <s v="Russell Day"/>
    <d v="2016-05-30T00:00:00"/>
    <x v="1"/>
    <n v="2"/>
    <n v="15"/>
    <n v="16.32"/>
    <n v="32.64"/>
    <n v="2.6400000000000006"/>
    <x v="8"/>
    <s v="2016"/>
    <n v="38"/>
    <x v="0"/>
    <x v="0"/>
  </r>
  <r>
    <x v="0"/>
    <x v="6"/>
    <x v="0"/>
    <s v="Clarence Mason"/>
    <d v="2016-05-30T00:00:00"/>
    <x v="2"/>
    <n v="7"/>
    <n v="10"/>
    <n v="12.42"/>
    <n v="86.94"/>
    <n v="16.939999999999998"/>
    <x v="8"/>
    <s v="2016"/>
    <n v="31"/>
    <x v="1"/>
    <x v="0"/>
  </r>
  <r>
    <x v="1"/>
    <x v="1"/>
    <x v="0"/>
    <s v="Benjamin Willis"/>
    <d v="2016-05-30T00:00:00"/>
    <x v="1"/>
    <n v="7"/>
    <n v="15"/>
    <n v="16.32"/>
    <n v="114.24000000000001"/>
    <n v="9.2400000000000091"/>
    <x v="8"/>
    <s v="2016"/>
    <n v="44"/>
    <x v="1"/>
    <x v="0"/>
  </r>
  <r>
    <x v="0"/>
    <x v="6"/>
    <x v="0"/>
    <s v="Katherine Carroll"/>
    <d v="2016-05-31T00:00:00"/>
    <x v="2"/>
    <n v="8"/>
    <n v="10"/>
    <n v="12.42"/>
    <n v="99.36"/>
    <n v="19.36"/>
    <x v="8"/>
    <s v="2016"/>
    <n v="39"/>
    <x v="0"/>
    <x v="0"/>
  </r>
  <r>
    <x v="2"/>
    <x v="0"/>
    <x v="0"/>
    <s v="Anne Fisher"/>
    <d v="2016-05-31T00:00:00"/>
    <x v="0"/>
    <n v="2"/>
    <n v="45"/>
    <n v="53.35"/>
    <n v="106.7"/>
    <n v="16.700000000000003"/>
    <x v="8"/>
    <s v="2016"/>
    <n v="30"/>
    <x v="0"/>
    <x v="0"/>
  </r>
  <r>
    <x v="2"/>
    <x v="6"/>
    <x v="0"/>
    <s v="Janice Ford"/>
    <d v="2016-05-31T00:00:00"/>
    <x v="1"/>
    <n v="9"/>
    <n v="15"/>
    <n v="16.32"/>
    <n v="146.88"/>
    <n v="11.879999999999995"/>
    <x v="8"/>
    <s v="2016"/>
    <n v="39"/>
    <x v="0"/>
    <x v="0"/>
  </r>
  <r>
    <x v="0"/>
    <x v="1"/>
    <x v="0"/>
    <s v="Judith Wood"/>
    <d v="2016-05-31T00:00:00"/>
    <x v="1"/>
    <n v="3"/>
    <n v="15"/>
    <n v="16.32"/>
    <n v="48.96"/>
    <n v="3.9600000000000009"/>
    <x v="8"/>
    <s v="2016"/>
    <n v="27"/>
    <x v="1"/>
    <x v="0"/>
  </r>
  <r>
    <x v="3"/>
    <x v="4"/>
    <x v="1"/>
    <s v="Alan Cole"/>
    <d v="2016-05-31T00:00:00"/>
    <x v="0"/>
    <n v="5"/>
    <n v="45"/>
    <n v="53.35"/>
    <n v="266.75"/>
    <n v="41.75"/>
    <x v="8"/>
    <s v="2016"/>
    <n v="35"/>
    <x v="1"/>
    <x v="0"/>
  </r>
  <r>
    <x v="2"/>
    <x v="0"/>
    <x v="0"/>
    <s v="Juan Wallace"/>
    <d v="2016-05-31T00:00:00"/>
    <x v="3"/>
    <n v="9"/>
    <n v="15"/>
    <n v="17.829999999999998"/>
    <n v="160.46999999999997"/>
    <n v="25.46999999999997"/>
    <x v="8"/>
    <s v="2016"/>
    <n v="41"/>
    <x v="1"/>
    <x v="0"/>
  </r>
  <r>
    <x v="0"/>
    <x v="2"/>
    <x v="0"/>
    <s v="Walter Meyer"/>
    <d v="2016-05-31T00:00:00"/>
    <x v="3"/>
    <n v="6"/>
    <n v="15"/>
    <n v="17.829999999999998"/>
    <n v="106.97999999999999"/>
    <n v="16.97999999999999"/>
    <x v="8"/>
    <s v="2016"/>
    <n v="25"/>
    <x v="0"/>
    <x v="0"/>
  </r>
  <r>
    <x v="3"/>
    <x v="3"/>
    <x v="1"/>
    <s v="Kenneth Gomez"/>
    <d v="2016-05-31T00:00:00"/>
    <x v="2"/>
    <n v="5"/>
    <n v="10"/>
    <n v="12.42"/>
    <n v="62.1"/>
    <n v="12.100000000000001"/>
    <x v="8"/>
    <s v="2016"/>
    <n v="22"/>
    <x v="1"/>
    <x v="0"/>
  </r>
  <r>
    <x v="0"/>
    <x v="2"/>
    <x v="0"/>
    <s v="Carolyn Vasquez"/>
    <d v="2016-05-31T00:00:00"/>
    <x v="2"/>
    <n v="10"/>
    <n v="10"/>
    <n v="12.42"/>
    <n v="124.2"/>
    <n v="24.200000000000003"/>
    <x v="8"/>
    <s v="2016"/>
    <n v="35"/>
    <x v="1"/>
    <x v="0"/>
  </r>
  <r>
    <x v="2"/>
    <x v="1"/>
    <x v="0"/>
    <s v="Albert Dunn"/>
    <d v="2016-05-31T00:00:00"/>
    <x v="3"/>
    <n v="7"/>
    <n v="15"/>
    <n v="17.829999999999998"/>
    <n v="124.80999999999999"/>
    <n v="19.809999999999988"/>
    <x v="8"/>
    <s v="2016"/>
    <n v="38"/>
    <x v="1"/>
    <x v="0"/>
  </r>
  <r>
    <x v="3"/>
    <x v="5"/>
    <x v="1"/>
    <s v="Steven Stewart"/>
    <d v="2016-05-31T00:00:00"/>
    <x v="1"/>
    <n v="9"/>
    <n v="15"/>
    <n v="16.32"/>
    <n v="146.88"/>
    <n v="11.879999999999995"/>
    <x v="8"/>
    <s v="2016"/>
    <n v="32"/>
    <x v="1"/>
    <x v="0"/>
  </r>
  <r>
    <x v="1"/>
    <x v="1"/>
    <x v="0"/>
    <s v="Adam Russell"/>
    <d v="2016-05-31T00:00:00"/>
    <x v="2"/>
    <n v="4"/>
    <n v="10"/>
    <n v="12.42"/>
    <n v="49.68"/>
    <n v="9.68"/>
    <x v="8"/>
    <s v="2016"/>
    <n v="45"/>
    <x v="0"/>
    <x v="0"/>
  </r>
  <r>
    <x v="4"/>
    <x v="5"/>
    <x v="1"/>
    <s v="Timothy Gonzales"/>
    <d v="2016-05-31T00:00:00"/>
    <x v="3"/>
    <n v="1"/>
    <n v="15"/>
    <n v="17.829999999999998"/>
    <n v="17.829999999999998"/>
    <n v="2.8299999999999983"/>
    <x v="8"/>
    <s v="2016"/>
    <n v="37"/>
    <x v="0"/>
    <x v="0"/>
  </r>
  <r>
    <x v="4"/>
    <x v="5"/>
    <x v="1"/>
    <s v="Tammy Clark"/>
    <d v="2016-05-31T00:00:00"/>
    <x v="1"/>
    <n v="5"/>
    <n v="15"/>
    <n v="16.32"/>
    <n v="81.599999999999994"/>
    <n v="6.5999999999999943"/>
    <x v="8"/>
    <s v="2016"/>
    <n v="39"/>
    <x v="0"/>
    <x v="0"/>
  </r>
  <r>
    <x v="0"/>
    <x v="0"/>
    <x v="0"/>
    <s v="Joseph Boyd"/>
    <d v="2016-05-31T00:00:00"/>
    <x v="3"/>
    <n v="3"/>
    <n v="15"/>
    <n v="17.829999999999998"/>
    <n v="53.489999999999995"/>
    <n v="8.4899999999999949"/>
    <x v="8"/>
    <s v="2016"/>
    <n v="40"/>
    <x v="0"/>
    <x v="0"/>
  </r>
  <r>
    <x v="3"/>
    <x v="3"/>
    <x v="1"/>
    <s v="Gloria Morris"/>
    <d v="2016-11-01T00:00:00"/>
    <x v="0"/>
    <n v="1"/>
    <n v="45"/>
    <n v="53.35"/>
    <n v="53.35"/>
    <n v="8.3500000000000014"/>
    <x v="9"/>
    <s v="2016"/>
    <n v="38"/>
    <x v="1"/>
    <x v="0"/>
  </r>
  <r>
    <x v="0"/>
    <x v="2"/>
    <x v="0"/>
    <s v="Phillip Young"/>
    <d v="2016-11-01T00:00:00"/>
    <x v="1"/>
    <n v="2"/>
    <n v="15"/>
    <n v="16.32"/>
    <n v="32.64"/>
    <n v="2.6400000000000006"/>
    <x v="9"/>
    <s v="2016"/>
    <n v="34"/>
    <x v="0"/>
    <x v="0"/>
  </r>
  <r>
    <x v="0"/>
    <x v="1"/>
    <x v="0"/>
    <s v="Joshua Washington"/>
    <d v="2016-11-01T00:00:00"/>
    <x v="0"/>
    <n v="4"/>
    <n v="45"/>
    <n v="53.35"/>
    <n v="213.4"/>
    <n v="33.400000000000006"/>
    <x v="9"/>
    <s v="2016"/>
    <n v="20"/>
    <x v="0"/>
    <x v="0"/>
  </r>
  <r>
    <x v="2"/>
    <x v="0"/>
    <x v="0"/>
    <s v="Frances Campbell"/>
    <d v="2016-11-01T00:00:00"/>
    <x v="2"/>
    <n v="9"/>
    <n v="10"/>
    <n v="12.42"/>
    <n v="111.78"/>
    <n v="21.78"/>
    <x v="9"/>
    <s v="2016"/>
    <n v="27"/>
    <x v="1"/>
    <x v="0"/>
  </r>
  <r>
    <x v="2"/>
    <x v="2"/>
    <x v="0"/>
    <s v="Lori Shaw"/>
    <d v="2016-11-01T00:00:00"/>
    <x v="0"/>
    <n v="10"/>
    <n v="45"/>
    <n v="53.35"/>
    <n v="533.5"/>
    <n v="83.5"/>
    <x v="9"/>
    <s v="2016"/>
    <n v="27"/>
    <x v="0"/>
    <x v="0"/>
  </r>
  <r>
    <x v="0"/>
    <x v="0"/>
    <x v="0"/>
    <s v="Roger Freeman"/>
    <d v="2016-11-01T00:00:00"/>
    <x v="2"/>
    <n v="9"/>
    <n v="10"/>
    <n v="12.42"/>
    <n v="111.78"/>
    <n v="21.78"/>
    <x v="9"/>
    <s v="2016"/>
    <n v="23"/>
    <x v="0"/>
    <x v="0"/>
  </r>
  <r>
    <x v="3"/>
    <x v="7"/>
    <x v="1"/>
    <s v="Rachel Dunn"/>
    <d v="2016-11-01T00:00:00"/>
    <x v="3"/>
    <n v="5"/>
    <n v="15"/>
    <n v="17.829999999999998"/>
    <n v="89.149999999999991"/>
    <n v="14.149999999999991"/>
    <x v="9"/>
    <s v="2016"/>
    <n v="17"/>
    <x v="1"/>
    <x v="0"/>
  </r>
  <r>
    <x v="4"/>
    <x v="4"/>
    <x v="1"/>
    <s v="Jean Griffin"/>
    <d v="2016-11-01T00:00:00"/>
    <x v="3"/>
    <n v="2"/>
    <n v="15"/>
    <n v="17.829999999999998"/>
    <n v="35.659999999999997"/>
    <n v="5.6599999999999966"/>
    <x v="9"/>
    <s v="2016"/>
    <n v="28"/>
    <x v="1"/>
    <x v="0"/>
  </r>
  <r>
    <x v="1"/>
    <x v="0"/>
    <x v="0"/>
    <s v="Betty Stewart"/>
    <d v="2016-11-01T00:00:00"/>
    <x v="3"/>
    <n v="5"/>
    <n v="15"/>
    <n v="17.829999999999998"/>
    <n v="89.149999999999991"/>
    <n v="14.149999999999991"/>
    <x v="9"/>
    <s v="2016"/>
    <n v="36"/>
    <x v="0"/>
    <x v="0"/>
  </r>
  <r>
    <x v="2"/>
    <x v="2"/>
    <x v="0"/>
    <s v="Eugene Schmidt"/>
    <d v="2016-11-01T00:00:00"/>
    <x v="3"/>
    <n v="8"/>
    <n v="15"/>
    <n v="17.829999999999998"/>
    <n v="142.63999999999999"/>
    <n v="22.639999999999986"/>
    <x v="9"/>
    <s v="2016"/>
    <n v="36"/>
    <x v="0"/>
    <x v="0"/>
  </r>
  <r>
    <x v="3"/>
    <x v="3"/>
    <x v="1"/>
    <s v="Gregory Richardson"/>
    <d v="2016-11-01T00:00:00"/>
    <x v="3"/>
    <n v="3"/>
    <n v="15"/>
    <n v="17.829999999999998"/>
    <n v="53.489999999999995"/>
    <n v="8.4899999999999949"/>
    <x v="9"/>
    <s v="2016"/>
    <n v="30"/>
    <x v="0"/>
    <x v="0"/>
  </r>
  <r>
    <x v="0"/>
    <x v="0"/>
    <x v="0"/>
    <s v="Debra Palmer"/>
    <d v="2016-11-01T00:00:00"/>
    <x v="1"/>
    <n v="2"/>
    <n v="15"/>
    <n v="16.32"/>
    <n v="32.64"/>
    <n v="2.6400000000000006"/>
    <x v="9"/>
    <s v="2016"/>
    <n v="41"/>
    <x v="1"/>
    <x v="0"/>
  </r>
  <r>
    <x v="0"/>
    <x v="0"/>
    <x v="0"/>
    <s v="Evelyn Greene"/>
    <d v="2016-11-01T00:00:00"/>
    <x v="0"/>
    <n v="5"/>
    <n v="45"/>
    <n v="53.35"/>
    <n v="266.75"/>
    <n v="41.75"/>
    <x v="9"/>
    <s v="2016"/>
    <n v="22"/>
    <x v="1"/>
    <x v="0"/>
  </r>
  <r>
    <x v="2"/>
    <x v="2"/>
    <x v="0"/>
    <s v="Gary Young"/>
    <d v="2016-11-01T00:00:00"/>
    <x v="2"/>
    <n v="7"/>
    <n v="10"/>
    <n v="12.42"/>
    <n v="86.94"/>
    <n v="16.939999999999998"/>
    <x v="9"/>
    <s v="2016"/>
    <n v="21"/>
    <x v="0"/>
    <x v="0"/>
  </r>
  <r>
    <x v="0"/>
    <x v="2"/>
    <x v="0"/>
    <s v="Harold Rodriguez"/>
    <d v="2016-11-01T00:00:00"/>
    <x v="1"/>
    <n v="5"/>
    <n v="15"/>
    <n v="16.32"/>
    <n v="81.599999999999994"/>
    <n v="6.5999999999999943"/>
    <x v="9"/>
    <s v="2016"/>
    <n v="37"/>
    <x v="0"/>
    <x v="0"/>
  </r>
  <r>
    <x v="0"/>
    <x v="1"/>
    <x v="0"/>
    <s v="Frank Spencer"/>
    <d v="2016-11-01T00:00:00"/>
    <x v="0"/>
    <n v="4"/>
    <n v="45"/>
    <n v="53.35"/>
    <n v="213.4"/>
    <n v="33.400000000000006"/>
    <x v="9"/>
    <s v="2016"/>
    <n v="32"/>
    <x v="1"/>
    <x v="0"/>
  </r>
  <r>
    <x v="0"/>
    <x v="2"/>
    <x v="0"/>
    <s v="Roy Franklin"/>
    <d v="2016-11-01T00:00:00"/>
    <x v="2"/>
    <n v="10"/>
    <n v="10"/>
    <n v="12.42"/>
    <n v="124.2"/>
    <n v="24.200000000000003"/>
    <x v="9"/>
    <s v="2016"/>
    <n v="40"/>
    <x v="1"/>
    <x v="0"/>
  </r>
  <r>
    <x v="4"/>
    <x v="3"/>
    <x v="1"/>
    <s v="Kimberly Lee"/>
    <d v="2016-11-02T00:00:00"/>
    <x v="3"/>
    <n v="7"/>
    <n v="15"/>
    <n v="17.829999999999998"/>
    <n v="124.80999999999999"/>
    <n v="19.809999999999988"/>
    <x v="9"/>
    <s v="2016"/>
    <n v="19"/>
    <x v="1"/>
    <x v="0"/>
  </r>
  <r>
    <x v="3"/>
    <x v="5"/>
    <x v="1"/>
    <s v="Dennis Fields"/>
    <d v="2016-11-02T00:00:00"/>
    <x v="0"/>
    <n v="5"/>
    <n v="45"/>
    <n v="53.35"/>
    <n v="266.75"/>
    <n v="41.75"/>
    <x v="9"/>
    <s v="2016"/>
    <n v="42"/>
    <x v="1"/>
    <x v="0"/>
  </r>
  <r>
    <x v="0"/>
    <x v="0"/>
    <x v="0"/>
    <s v="Heather Andrews"/>
    <d v="2016-11-02T00:00:00"/>
    <x v="1"/>
    <n v="4"/>
    <n v="15"/>
    <n v="16.32"/>
    <n v="65.28"/>
    <n v="5.2800000000000011"/>
    <x v="9"/>
    <s v="2016"/>
    <n v="21"/>
    <x v="0"/>
    <x v="0"/>
  </r>
  <r>
    <x v="0"/>
    <x v="2"/>
    <x v="0"/>
    <s v="Joseph Bishop"/>
    <d v="2016-11-02T00:00:00"/>
    <x v="3"/>
    <n v="10"/>
    <n v="15"/>
    <n v="17.829999999999998"/>
    <n v="178.29999999999998"/>
    <n v="28.299999999999983"/>
    <x v="9"/>
    <s v="2016"/>
    <n v="27"/>
    <x v="0"/>
    <x v="0"/>
  </r>
  <r>
    <x v="1"/>
    <x v="0"/>
    <x v="0"/>
    <s v="Gloria Harper"/>
    <d v="2016-11-02T00:00:00"/>
    <x v="2"/>
    <n v="5"/>
    <n v="10"/>
    <n v="12.42"/>
    <n v="62.1"/>
    <n v="12.100000000000001"/>
    <x v="9"/>
    <s v="2016"/>
    <n v="38"/>
    <x v="0"/>
    <x v="0"/>
  </r>
  <r>
    <x v="0"/>
    <x v="0"/>
    <x v="0"/>
    <s v="Joshua Campbell"/>
    <d v="2016-11-02T00:00:00"/>
    <x v="2"/>
    <n v="3"/>
    <n v="10"/>
    <n v="12.42"/>
    <n v="37.26"/>
    <n v="7.259999999999998"/>
    <x v="9"/>
    <s v="2016"/>
    <n v="29"/>
    <x v="0"/>
    <x v="0"/>
  </r>
  <r>
    <x v="3"/>
    <x v="5"/>
    <x v="1"/>
    <s v="Ann Hall"/>
    <d v="2016-11-02T00:00:00"/>
    <x v="2"/>
    <n v="5"/>
    <n v="10"/>
    <n v="12.42"/>
    <n v="62.1"/>
    <n v="12.100000000000001"/>
    <x v="9"/>
    <s v="2016"/>
    <n v="19"/>
    <x v="1"/>
    <x v="0"/>
  </r>
  <r>
    <x v="0"/>
    <x v="0"/>
    <x v="0"/>
    <s v="Lawrence Ruiz"/>
    <d v="2016-11-02T00:00:00"/>
    <x v="2"/>
    <n v="2"/>
    <n v="10"/>
    <n v="12.42"/>
    <n v="24.84"/>
    <n v="4.84"/>
    <x v="9"/>
    <s v="2016"/>
    <n v="44"/>
    <x v="0"/>
    <x v="0"/>
  </r>
  <r>
    <x v="3"/>
    <x v="3"/>
    <x v="1"/>
    <s v="Annie Hughes"/>
    <d v="2016-11-02T00:00:00"/>
    <x v="2"/>
    <n v="1"/>
    <n v="10"/>
    <n v="12.42"/>
    <n v="12.42"/>
    <n v="2.42"/>
    <x v="9"/>
    <s v="2016"/>
    <n v="31"/>
    <x v="0"/>
    <x v="0"/>
  </r>
  <r>
    <x v="0"/>
    <x v="6"/>
    <x v="0"/>
    <s v="Jane Watkins"/>
    <d v="2016-11-02T00:00:00"/>
    <x v="1"/>
    <n v="2"/>
    <n v="15"/>
    <n v="16.32"/>
    <n v="32.64"/>
    <n v="2.6400000000000006"/>
    <x v="9"/>
    <s v="2016"/>
    <n v="45"/>
    <x v="0"/>
    <x v="0"/>
  </r>
  <r>
    <x v="0"/>
    <x v="2"/>
    <x v="0"/>
    <s v="Robin Matthews"/>
    <d v="2016-11-02T00:00:00"/>
    <x v="3"/>
    <n v="4"/>
    <n v="15"/>
    <n v="17.829999999999998"/>
    <n v="71.319999999999993"/>
    <n v="11.319999999999993"/>
    <x v="9"/>
    <s v="2016"/>
    <n v="28"/>
    <x v="1"/>
    <x v="0"/>
  </r>
  <r>
    <x v="0"/>
    <x v="0"/>
    <x v="0"/>
    <s v="Wayne Lawson"/>
    <d v="2016-11-02T00:00:00"/>
    <x v="1"/>
    <n v="10"/>
    <n v="15"/>
    <n v="16.32"/>
    <n v="163.19999999999999"/>
    <n v="13.199999999999989"/>
    <x v="9"/>
    <s v="2016"/>
    <n v="34"/>
    <x v="1"/>
    <x v="0"/>
  </r>
  <r>
    <x v="3"/>
    <x v="3"/>
    <x v="1"/>
    <s v="Kathy Schmidt"/>
    <d v="2016-11-02T00:00:00"/>
    <x v="1"/>
    <n v="9"/>
    <n v="15"/>
    <n v="16.32"/>
    <n v="146.88"/>
    <n v="11.879999999999995"/>
    <x v="9"/>
    <s v="2016"/>
    <n v="36"/>
    <x v="0"/>
    <x v="0"/>
  </r>
  <r>
    <x v="3"/>
    <x v="4"/>
    <x v="1"/>
    <s v="Brian Bryant"/>
    <d v="2016-11-02T00:00:00"/>
    <x v="1"/>
    <n v="8"/>
    <n v="15"/>
    <n v="16.32"/>
    <n v="130.56"/>
    <n v="10.560000000000002"/>
    <x v="9"/>
    <s v="2016"/>
    <n v="31"/>
    <x v="1"/>
    <x v="0"/>
  </r>
  <r>
    <x v="3"/>
    <x v="3"/>
    <x v="1"/>
    <s v="Annie Hughes"/>
    <d v="2016-11-02T00:00:00"/>
    <x v="3"/>
    <n v="5"/>
    <n v="15"/>
    <n v="17.829999999999998"/>
    <n v="89.149999999999991"/>
    <n v="14.149999999999991"/>
    <x v="9"/>
    <s v="2016"/>
    <n v="21"/>
    <x v="1"/>
    <x v="0"/>
  </r>
  <r>
    <x v="1"/>
    <x v="0"/>
    <x v="0"/>
    <s v="Antonio Mason"/>
    <d v="2016-11-02T00:00:00"/>
    <x v="0"/>
    <n v="10"/>
    <n v="45"/>
    <n v="53.35"/>
    <n v="533.5"/>
    <n v="83.5"/>
    <x v="9"/>
    <s v="2016"/>
    <n v="45"/>
    <x v="0"/>
    <x v="0"/>
  </r>
  <r>
    <x v="1"/>
    <x v="0"/>
    <x v="0"/>
    <s v="Frank Ramos"/>
    <d v="2016-11-02T00:00:00"/>
    <x v="2"/>
    <n v="3"/>
    <n v="10"/>
    <n v="12.42"/>
    <n v="37.26"/>
    <n v="7.259999999999998"/>
    <x v="9"/>
    <s v="2016"/>
    <n v="40"/>
    <x v="1"/>
    <x v="0"/>
  </r>
  <r>
    <x v="4"/>
    <x v="3"/>
    <x v="1"/>
    <s v="Mary Green"/>
    <d v="2016-11-02T00:00:00"/>
    <x v="2"/>
    <n v="5"/>
    <n v="10"/>
    <n v="12.42"/>
    <n v="62.1"/>
    <n v="12.100000000000001"/>
    <x v="9"/>
    <s v="2016"/>
    <n v="34"/>
    <x v="0"/>
    <x v="0"/>
  </r>
  <r>
    <x v="4"/>
    <x v="5"/>
    <x v="1"/>
    <s v="Kelly Wagner"/>
    <d v="2016-11-02T00:00:00"/>
    <x v="0"/>
    <n v="4"/>
    <n v="45"/>
    <n v="53.35"/>
    <n v="213.4"/>
    <n v="33.400000000000006"/>
    <x v="9"/>
    <s v="2016"/>
    <n v="33"/>
    <x v="0"/>
    <x v="0"/>
  </r>
  <r>
    <x v="0"/>
    <x v="2"/>
    <x v="0"/>
    <s v="Paul Perkins"/>
    <d v="2016-11-02T00:00:00"/>
    <x v="2"/>
    <n v="7"/>
    <n v="10"/>
    <n v="12.42"/>
    <n v="86.94"/>
    <n v="16.939999999999998"/>
    <x v="9"/>
    <s v="2016"/>
    <n v="22"/>
    <x v="0"/>
    <x v="0"/>
  </r>
  <r>
    <x v="0"/>
    <x v="1"/>
    <x v="0"/>
    <s v="Adam Russell"/>
    <d v="2016-11-02T00:00:00"/>
    <x v="3"/>
    <n v="9"/>
    <n v="15"/>
    <n v="17.829999999999998"/>
    <n v="160.46999999999997"/>
    <n v="25.46999999999997"/>
    <x v="9"/>
    <s v="2016"/>
    <n v="37"/>
    <x v="1"/>
    <x v="0"/>
  </r>
  <r>
    <x v="4"/>
    <x v="5"/>
    <x v="1"/>
    <s v="Tina Schmidt"/>
    <d v="2016-11-02T00:00:00"/>
    <x v="0"/>
    <n v="2"/>
    <n v="45"/>
    <n v="53.35"/>
    <n v="106.7"/>
    <n v="16.700000000000003"/>
    <x v="9"/>
    <s v="2016"/>
    <n v="26"/>
    <x v="1"/>
    <x v="0"/>
  </r>
  <r>
    <x v="3"/>
    <x v="5"/>
    <x v="1"/>
    <s v="Harold Duncan"/>
    <d v="2016-11-02T00:00:00"/>
    <x v="1"/>
    <n v="10"/>
    <n v="15"/>
    <n v="16.32"/>
    <n v="163.19999999999999"/>
    <n v="13.199999999999989"/>
    <x v="9"/>
    <s v="2016"/>
    <n v="32"/>
    <x v="1"/>
    <x v="0"/>
  </r>
  <r>
    <x v="0"/>
    <x v="0"/>
    <x v="0"/>
    <s v="Todd Holmes"/>
    <d v="2016-11-02T00:00:00"/>
    <x v="2"/>
    <n v="1"/>
    <n v="10"/>
    <n v="12.42"/>
    <n v="12.42"/>
    <n v="2.42"/>
    <x v="9"/>
    <s v="2016"/>
    <n v="34"/>
    <x v="1"/>
    <x v="0"/>
  </r>
  <r>
    <x v="2"/>
    <x v="1"/>
    <x v="0"/>
    <s v="Stephen Welch"/>
    <d v="2016-11-03T00:00:00"/>
    <x v="2"/>
    <n v="3"/>
    <n v="10"/>
    <n v="12.42"/>
    <n v="37.26"/>
    <n v="7.259999999999998"/>
    <x v="9"/>
    <s v="2016"/>
    <n v="24"/>
    <x v="1"/>
    <x v="0"/>
  </r>
  <r>
    <x v="0"/>
    <x v="0"/>
    <x v="0"/>
    <s v="Denise Perez"/>
    <d v="2016-11-03T00:00:00"/>
    <x v="1"/>
    <n v="6"/>
    <n v="15"/>
    <n v="16.32"/>
    <n v="97.92"/>
    <n v="7.9200000000000017"/>
    <x v="9"/>
    <s v="2016"/>
    <n v="41"/>
    <x v="1"/>
    <x v="0"/>
  </r>
  <r>
    <x v="0"/>
    <x v="1"/>
    <x v="0"/>
    <s v="Donna Bryant"/>
    <d v="2016-11-03T00:00:00"/>
    <x v="0"/>
    <n v="1"/>
    <n v="45"/>
    <n v="53.35"/>
    <n v="53.35"/>
    <n v="8.3500000000000014"/>
    <x v="9"/>
    <s v="2016"/>
    <n v="34"/>
    <x v="0"/>
    <x v="0"/>
  </r>
  <r>
    <x v="4"/>
    <x v="3"/>
    <x v="1"/>
    <s v="Jerry Davis"/>
    <d v="2016-11-03T00:00:00"/>
    <x v="2"/>
    <n v="2"/>
    <n v="10"/>
    <n v="12.42"/>
    <n v="24.84"/>
    <n v="4.84"/>
    <x v="9"/>
    <s v="2016"/>
    <n v="26"/>
    <x v="0"/>
    <x v="0"/>
  </r>
  <r>
    <x v="0"/>
    <x v="2"/>
    <x v="0"/>
    <s v="George Stone"/>
    <d v="2016-11-03T00:00:00"/>
    <x v="2"/>
    <n v="6"/>
    <n v="10"/>
    <n v="12.42"/>
    <n v="74.52"/>
    <n v="14.519999999999996"/>
    <x v="9"/>
    <s v="2016"/>
    <n v="30"/>
    <x v="1"/>
    <x v="0"/>
  </r>
  <r>
    <x v="2"/>
    <x v="1"/>
    <x v="0"/>
    <s v="Sean Weaver"/>
    <d v="2016-11-03T00:00:00"/>
    <x v="0"/>
    <n v="2"/>
    <n v="45"/>
    <n v="53.35"/>
    <n v="106.7"/>
    <n v="16.700000000000003"/>
    <x v="9"/>
    <s v="2016"/>
    <n v="36"/>
    <x v="0"/>
    <x v="0"/>
  </r>
  <r>
    <x v="3"/>
    <x v="5"/>
    <x v="1"/>
    <s v="Joan Robinson"/>
    <d v="2016-11-03T00:00:00"/>
    <x v="3"/>
    <n v="5"/>
    <n v="15"/>
    <n v="17.829999999999998"/>
    <n v="89.149999999999991"/>
    <n v="14.149999999999991"/>
    <x v="9"/>
    <s v="2016"/>
    <n v="22"/>
    <x v="1"/>
    <x v="0"/>
  </r>
  <r>
    <x v="1"/>
    <x v="1"/>
    <x v="0"/>
    <s v="Jacqueline Wheeler"/>
    <d v="2016-11-03T00:00:00"/>
    <x v="2"/>
    <n v="1"/>
    <n v="10"/>
    <n v="12.42"/>
    <n v="12.42"/>
    <n v="2.42"/>
    <x v="9"/>
    <s v="2016"/>
    <n v="37"/>
    <x v="1"/>
    <x v="0"/>
  </r>
  <r>
    <x v="2"/>
    <x v="2"/>
    <x v="0"/>
    <s v="Charles Ray"/>
    <d v="2016-11-03T00:00:00"/>
    <x v="2"/>
    <n v="4"/>
    <n v="10"/>
    <n v="12.42"/>
    <n v="49.68"/>
    <n v="9.68"/>
    <x v="9"/>
    <s v="2016"/>
    <n v="44"/>
    <x v="1"/>
    <x v="0"/>
  </r>
  <r>
    <x v="3"/>
    <x v="5"/>
    <x v="1"/>
    <s v="Andrea Lawrence"/>
    <d v="2016-11-03T00:00:00"/>
    <x v="2"/>
    <n v="2"/>
    <n v="10"/>
    <n v="12.42"/>
    <n v="24.84"/>
    <n v="4.84"/>
    <x v="9"/>
    <s v="2016"/>
    <n v="21"/>
    <x v="1"/>
    <x v="0"/>
  </r>
  <r>
    <x v="2"/>
    <x v="2"/>
    <x v="0"/>
    <s v="George Stone"/>
    <d v="2016-11-03T00:00:00"/>
    <x v="2"/>
    <n v="3"/>
    <n v="10"/>
    <n v="12.42"/>
    <n v="37.26"/>
    <n v="7.259999999999998"/>
    <x v="9"/>
    <s v="2016"/>
    <n v="30"/>
    <x v="1"/>
    <x v="0"/>
  </r>
  <r>
    <x v="0"/>
    <x v="2"/>
    <x v="0"/>
    <s v="Frank Murphy"/>
    <d v="2016-11-03T00:00:00"/>
    <x v="3"/>
    <n v="6"/>
    <n v="15"/>
    <n v="17.829999999999998"/>
    <n v="106.97999999999999"/>
    <n v="16.97999999999999"/>
    <x v="9"/>
    <s v="2016"/>
    <n v="39"/>
    <x v="1"/>
    <x v="0"/>
  </r>
  <r>
    <x v="0"/>
    <x v="2"/>
    <x v="0"/>
    <s v="Cheryl Williamson"/>
    <d v="2016-11-03T00:00:00"/>
    <x v="2"/>
    <n v="7"/>
    <n v="10"/>
    <n v="12.42"/>
    <n v="86.94"/>
    <n v="16.939999999999998"/>
    <x v="9"/>
    <s v="2016"/>
    <n v="36"/>
    <x v="0"/>
    <x v="0"/>
  </r>
  <r>
    <x v="3"/>
    <x v="3"/>
    <x v="1"/>
    <s v="Marilyn Carpenter"/>
    <d v="2016-11-03T00:00:00"/>
    <x v="2"/>
    <n v="5"/>
    <n v="10"/>
    <n v="12.42"/>
    <n v="62.1"/>
    <n v="12.100000000000001"/>
    <x v="9"/>
    <s v="2016"/>
    <n v="35"/>
    <x v="0"/>
    <x v="0"/>
  </r>
  <r>
    <x v="0"/>
    <x v="2"/>
    <x v="0"/>
    <s v="Roy Rivera"/>
    <d v="2016-11-03T00:00:00"/>
    <x v="2"/>
    <n v="6"/>
    <n v="10"/>
    <n v="12.42"/>
    <n v="74.52"/>
    <n v="14.519999999999996"/>
    <x v="9"/>
    <s v="2016"/>
    <n v="28"/>
    <x v="0"/>
    <x v="0"/>
  </r>
  <r>
    <x v="3"/>
    <x v="4"/>
    <x v="1"/>
    <s v="Brian Bryant"/>
    <d v="2016-11-03T00:00:00"/>
    <x v="2"/>
    <n v="6"/>
    <n v="10"/>
    <n v="12.42"/>
    <n v="74.52"/>
    <n v="14.519999999999996"/>
    <x v="9"/>
    <s v="2016"/>
    <n v="19"/>
    <x v="0"/>
    <x v="0"/>
  </r>
  <r>
    <x v="0"/>
    <x v="0"/>
    <x v="0"/>
    <s v="Anne Fisher"/>
    <d v="2016-11-04T00:00:00"/>
    <x v="1"/>
    <n v="9"/>
    <n v="15"/>
    <n v="16.32"/>
    <n v="146.88"/>
    <n v="11.879999999999995"/>
    <x v="9"/>
    <s v="2016"/>
    <n v="42"/>
    <x v="0"/>
    <x v="0"/>
  </r>
  <r>
    <x v="3"/>
    <x v="4"/>
    <x v="1"/>
    <s v="Gloria Oliver"/>
    <d v="2016-11-04T00:00:00"/>
    <x v="0"/>
    <n v="2"/>
    <n v="45"/>
    <n v="53.35"/>
    <n v="106.7"/>
    <n v="16.700000000000003"/>
    <x v="9"/>
    <s v="2016"/>
    <n v="17"/>
    <x v="0"/>
    <x v="0"/>
  </r>
  <r>
    <x v="3"/>
    <x v="5"/>
    <x v="1"/>
    <s v="Rebecca Ryan"/>
    <d v="2016-11-04T00:00:00"/>
    <x v="1"/>
    <n v="10"/>
    <n v="15"/>
    <n v="16.32"/>
    <n v="163.19999999999999"/>
    <n v="13.199999999999989"/>
    <x v="9"/>
    <s v="2016"/>
    <n v="42"/>
    <x v="1"/>
    <x v="0"/>
  </r>
  <r>
    <x v="4"/>
    <x v="5"/>
    <x v="1"/>
    <s v="Gerald Mcdonald"/>
    <d v="2016-11-04T00:00:00"/>
    <x v="0"/>
    <n v="10"/>
    <n v="45"/>
    <n v="53.35"/>
    <n v="533.5"/>
    <n v="83.5"/>
    <x v="9"/>
    <s v="2016"/>
    <n v="28"/>
    <x v="1"/>
    <x v="0"/>
  </r>
  <r>
    <x v="4"/>
    <x v="5"/>
    <x v="1"/>
    <s v="Martha Bell"/>
    <d v="2016-11-04T00:00:00"/>
    <x v="0"/>
    <n v="9"/>
    <n v="45"/>
    <n v="53.35"/>
    <n v="480.15000000000003"/>
    <n v="75.150000000000034"/>
    <x v="9"/>
    <s v="2016"/>
    <n v="30"/>
    <x v="1"/>
    <x v="0"/>
  </r>
  <r>
    <x v="0"/>
    <x v="2"/>
    <x v="0"/>
    <s v="Douglas Duncan"/>
    <d v="2016-11-04T00:00:00"/>
    <x v="3"/>
    <n v="7"/>
    <n v="15"/>
    <n v="17.829999999999998"/>
    <n v="124.80999999999999"/>
    <n v="19.809999999999988"/>
    <x v="9"/>
    <s v="2016"/>
    <n v="36"/>
    <x v="0"/>
    <x v="0"/>
  </r>
  <r>
    <x v="0"/>
    <x v="1"/>
    <x v="0"/>
    <s v="Ashley Adams"/>
    <d v="2016-11-04T00:00:00"/>
    <x v="0"/>
    <n v="1"/>
    <n v="45"/>
    <n v="53.35"/>
    <n v="53.35"/>
    <n v="8.3500000000000014"/>
    <x v="9"/>
    <s v="2016"/>
    <n v="34"/>
    <x v="1"/>
    <x v="0"/>
  </r>
  <r>
    <x v="4"/>
    <x v="4"/>
    <x v="1"/>
    <s v="Thomas Lane"/>
    <d v="2016-11-04T00:00:00"/>
    <x v="0"/>
    <n v="1"/>
    <n v="45"/>
    <n v="53.35"/>
    <n v="53.35"/>
    <n v="8.3500000000000014"/>
    <x v="9"/>
    <s v="2016"/>
    <n v="38"/>
    <x v="1"/>
    <x v="0"/>
  </r>
  <r>
    <x v="2"/>
    <x v="6"/>
    <x v="0"/>
    <s v="Albert Bradley"/>
    <d v="2016-11-04T00:00:00"/>
    <x v="0"/>
    <n v="6"/>
    <n v="45"/>
    <n v="53.35"/>
    <n v="320.10000000000002"/>
    <n v="50.100000000000023"/>
    <x v="9"/>
    <s v="2016"/>
    <n v="21"/>
    <x v="1"/>
    <x v="0"/>
  </r>
  <r>
    <x v="2"/>
    <x v="0"/>
    <x v="0"/>
    <s v="Ralph Gomez"/>
    <d v="2016-11-04T00:00:00"/>
    <x v="3"/>
    <n v="9"/>
    <n v="15"/>
    <n v="17.829999999999998"/>
    <n v="160.46999999999997"/>
    <n v="25.46999999999997"/>
    <x v="9"/>
    <s v="2016"/>
    <n v="44"/>
    <x v="0"/>
    <x v="0"/>
  </r>
  <r>
    <x v="0"/>
    <x v="6"/>
    <x v="0"/>
    <s v="Brandon Morales"/>
    <d v="2016-11-04T00:00:00"/>
    <x v="2"/>
    <n v="6"/>
    <n v="10"/>
    <n v="12.42"/>
    <n v="74.52"/>
    <n v="14.519999999999996"/>
    <x v="9"/>
    <s v="2016"/>
    <n v="21"/>
    <x v="0"/>
    <x v="0"/>
  </r>
  <r>
    <x v="3"/>
    <x v="5"/>
    <x v="1"/>
    <s v="Dennis Fields"/>
    <d v="2016-11-04T00:00:00"/>
    <x v="0"/>
    <n v="5"/>
    <n v="45"/>
    <n v="53.35"/>
    <n v="266.75"/>
    <n v="41.75"/>
    <x v="9"/>
    <s v="2016"/>
    <n v="22"/>
    <x v="0"/>
    <x v="0"/>
  </r>
  <r>
    <x v="0"/>
    <x v="2"/>
    <x v="0"/>
    <s v="Walter Kennedy"/>
    <d v="2016-11-04T00:00:00"/>
    <x v="2"/>
    <n v="7"/>
    <n v="10"/>
    <n v="12.42"/>
    <n v="86.94"/>
    <n v="16.939999999999998"/>
    <x v="9"/>
    <s v="2016"/>
    <n v="18"/>
    <x v="0"/>
    <x v="0"/>
  </r>
  <r>
    <x v="2"/>
    <x v="0"/>
    <x v="0"/>
    <s v="Kimberly Morris"/>
    <d v="2016-11-04T00:00:00"/>
    <x v="3"/>
    <n v="6"/>
    <n v="15"/>
    <n v="17.829999999999998"/>
    <n v="106.97999999999999"/>
    <n v="16.97999999999999"/>
    <x v="9"/>
    <s v="2016"/>
    <n v="23"/>
    <x v="0"/>
    <x v="0"/>
  </r>
  <r>
    <x v="4"/>
    <x v="5"/>
    <x v="1"/>
    <s v="Joan Robinson"/>
    <d v="2016-11-04T00:00:00"/>
    <x v="1"/>
    <n v="8"/>
    <n v="15"/>
    <n v="16.32"/>
    <n v="130.56"/>
    <n v="10.560000000000002"/>
    <x v="9"/>
    <s v="2016"/>
    <n v="25"/>
    <x v="0"/>
    <x v="0"/>
  </r>
  <r>
    <x v="3"/>
    <x v="5"/>
    <x v="1"/>
    <s v="Howard Nelson"/>
    <d v="2016-11-04T00:00:00"/>
    <x v="2"/>
    <n v="9"/>
    <n v="10"/>
    <n v="12.42"/>
    <n v="111.78"/>
    <n v="21.78"/>
    <x v="9"/>
    <s v="2016"/>
    <n v="41"/>
    <x v="0"/>
    <x v="0"/>
  </r>
  <r>
    <x v="0"/>
    <x v="1"/>
    <x v="0"/>
    <s v="Albert Dunn"/>
    <d v="2016-11-04T00:00:00"/>
    <x v="2"/>
    <n v="6"/>
    <n v="10"/>
    <n v="12.42"/>
    <n v="74.52"/>
    <n v="14.519999999999996"/>
    <x v="9"/>
    <s v="2016"/>
    <n v="25"/>
    <x v="1"/>
    <x v="0"/>
  </r>
  <r>
    <x v="0"/>
    <x v="1"/>
    <x v="0"/>
    <s v="Emily Duncan"/>
    <d v="2016-11-04T00:00:00"/>
    <x v="2"/>
    <n v="1"/>
    <n v="10"/>
    <n v="12.42"/>
    <n v="12.42"/>
    <n v="2.42"/>
    <x v="9"/>
    <s v="2016"/>
    <n v="42"/>
    <x v="1"/>
    <x v="0"/>
  </r>
  <r>
    <x v="3"/>
    <x v="3"/>
    <x v="1"/>
    <s v="Arthur James"/>
    <d v="2016-11-04T00:00:00"/>
    <x v="2"/>
    <n v="4"/>
    <n v="10"/>
    <n v="12.42"/>
    <n v="49.68"/>
    <n v="9.68"/>
    <x v="9"/>
    <s v="2016"/>
    <n v="21"/>
    <x v="1"/>
    <x v="0"/>
  </r>
  <r>
    <x v="4"/>
    <x v="5"/>
    <x v="1"/>
    <s v="Mary Rose"/>
    <d v="2016-11-04T00:00:00"/>
    <x v="3"/>
    <n v="1"/>
    <n v="15"/>
    <n v="17.829999999999998"/>
    <n v="17.829999999999998"/>
    <n v="2.8299999999999983"/>
    <x v="9"/>
    <s v="2016"/>
    <n v="23"/>
    <x v="1"/>
    <x v="0"/>
  </r>
  <r>
    <x v="3"/>
    <x v="3"/>
    <x v="1"/>
    <s v="Stephen Martinez"/>
    <d v="2016-11-04T00:00:00"/>
    <x v="0"/>
    <n v="7"/>
    <n v="45"/>
    <n v="53.35"/>
    <n v="373.45"/>
    <n v="58.449999999999989"/>
    <x v="9"/>
    <s v="2016"/>
    <n v="37"/>
    <x v="0"/>
    <x v="0"/>
  </r>
  <r>
    <x v="2"/>
    <x v="0"/>
    <x v="0"/>
    <s v="Anna Wheeler"/>
    <d v="2016-11-04T00:00:00"/>
    <x v="0"/>
    <n v="4"/>
    <n v="45"/>
    <n v="53.35"/>
    <n v="213.4"/>
    <n v="33.400000000000006"/>
    <x v="9"/>
    <s v="2016"/>
    <n v="44"/>
    <x v="0"/>
    <x v="0"/>
  </r>
  <r>
    <x v="0"/>
    <x v="1"/>
    <x v="0"/>
    <s v="Billy Wood"/>
    <d v="2016-11-04T00:00:00"/>
    <x v="1"/>
    <n v="5"/>
    <n v="15"/>
    <n v="16.32"/>
    <n v="81.599999999999994"/>
    <n v="6.5999999999999943"/>
    <x v="9"/>
    <s v="2016"/>
    <n v="33"/>
    <x v="1"/>
    <x v="0"/>
  </r>
  <r>
    <x v="3"/>
    <x v="3"/>
    <x v="1"/>
    <s v="Jerry Davis"/>
    <d v="2016-11-04T00:00:00"/>
    <x v="1"/>
    <n v="1"/>
    <n v="15"/>
    <n v="16.32"/>
    <n v="16.32"/>
    <n v="1.3200000000000003"/>
    <x v="9"/>
    <s v="2016"/>
    <n v="41"/>
    <x v="0"/>
    <x v="0"/>
  </r>
  <r>
    <x v="4"/>
    <x v="3"/>
    <x v="1"/>
    <s v="Paula Ross"/>
    <d v="2016-11-05T00:00:00"/>
    <x v="0"/>
    <n v="8"/>
    <n v="45"/>
    <n v="53.35"/>
    <n v="426.8"/>
    <n v="66.800000000000011"/>
    <x v="9"/>
    <s v="2016"/>
    <n v="43"/>
    <x v="0"/>
    <x v="0"/>
  </r>
  <r>
    <x v="2"/>
    <x v="2"/>
    <x v="0"/>
    <s v="Martha Brown"/>
    <d v="2016-11-05T00:00:00"/>
    <x v="1"/>
    <n v="5"/>
    <n v="15"/>
    <n v="16.32"/>
    <n v="81.599999999999994"/>
    <n v="6.5999999999999943"/>
    <x v="9"/>
    <s v="2016"/>
    <n v="27"/>
    <x v="0"/>
    <x v="0"/>
  </r>
  <r>
    <x v="0"/>
    <x v="0"/>
    <x v="0"/>
    <s v="Frances Campbell"/>
    <d v="2016-11-05T00:00:00"/>
    <x v="0"/>
    <n v="1"/>
    <n v="45"/>
    <n v="53.35"/>
    <n v="53.35"/>
    <n v="8.3500000000000014"/>
    <x v="9"/>
    <s v="2016"/>
    <n v="18"/>
    <x v="0"/>
    <x v="0"/>
  </r>
  <r>
    <x v="4"/>
    <x v="5"/>
    <x v="1"/>
    <s v="Helen Diaz"/>
    <d v="2016-11-05T00:00:00"/>
    <x v="0"/>
    <n v="5"/>
    <n v="45"/>
    <n v="53.35"/>
    <n v="266.75"/>
    <n v="41.75"/>
    <x v="9"/>
    <s v="2016"/>
    <n v="23"/>
    <x v="0"/>
    <x v="0"/>
  </r>
  <r>
    <x v="3"/>
    <x v="3"/>
    <x v="1"/>
    <s v="Jason Berry"/>
    <d v="2016-11-05T00:00:00"/>
    <x v="0"/>
    <n v="2"/>
    <n v="45"/>
    <n v="53.35"/>
    <n v="106.7"/>
    <n v="16.700000000000003"/>
    <x v="9"/>
    <s v="2016"/>
    <n v="37"/>
    <x v="1"/>
    <x v="0"/>
  </r>
  <r>
    <x v="0"/>
    <x v="1"/>
    <x v="0"/>
    <s v="Joshua Washington"/>
    <d v="2016-11-05T00:00:00"/>
    <x v="2"/>
    <n v="5"/>
    <n v="10"/>
    <n v="12.42"/>
    <n v="62.1"/>
    <n v="12.100000000000001"/>
    <x v="9"/>
    <s v="2016"/>
    <n v="40"/>
    <x v="1"/>
    <x v="0"/>
  </r>
  <r>
    <x v="0"/>
    <x v="2"/>
    <x v="0"/>
    <s v="Sandra Weaver"/>
    <d v="2016-11-05T00:00:00"/>
    <x v="3"/>
    <n v="1"/>
    <n v="15"/>
    <n v="17.829999999999998"/>
    <n v="17.829999999999998"/>
    <n v="2.8299999999999983"/>
    <x v="9"/>
    <s v="2016"/>
    <n v="26"/>
    <x v="0"/>
    <x v="0"/>
  </r>
  <r>
    <x v="0"/>
    <x v="0"/>
    <x v="0"/>
    <s v="Judith Warren"/>
    <d v="2016-11-05T00:00:00"/>
    <x v="0"/>
    <n v="6"/>
    <n v="45"/>
    <n v="53.35"/>
    <n v="320.10000000000002"/>
    <n v="50.100000000000023"/>
    <x v="9"/>
    <s v="2016"/>
    <n v="44"/>
    <x v="0"/>
    <x v="0"/>
  </r>
  <r>
    <x v="0"/>
    <x v="2"/>
    <x v="0"/>
    <s v="Kevin Torres"/>
    <d v="2016-11-05T00:00:00"/>
    <x v="2"/>
    <n v="3"/>
    <n v="10"/>
    <n v="12.42"/>
    <n v="37.26"/>
    <n v="7.259999999999998"/>
    <x v="9"/>
    <s v="2016"/>
    <n v="38"/>
    <x v="1"/>
    <x v="0"/>
  </r>
  <r>
    <x v="1"/>
    <x v="2"/>
    <x v="0"/>
    <s v="Carl Ford"/>
    <d v="2016-11-05T00:00:00"/>
    <x v="3"/>
    <n v="1"/>
    <n v="15"/>
    <n v="17.829999999999998"/>
    <n v="17.829999999999998"/>
    <n v="2.8299999999999983"/>
    <x v="9"/>
    <s v="2016"/>
    <n v="24"/>
    <x v="0"/>
    <x v="0"/>
  </r>
  <r>
    <x v="2"/>
    <x v="2"/>
    <x v="0"/>
    <s v="Jerry Butler"/>
    <d v="2016-11-05T00:00:00"/>
    <x v="2"/>
    <n v="7"/>
    <n v="10"/>
    <n v="12.42"/>
    <n v="86.94"/>
    <n v="16.939999999999998"/>
    <x v="9"/>
    <s v="2016"/>
    <n v="27"/>
    <x v="0"/>
    <x v="0"/>
  </r>
  <r>
    <x v="3"/>
    <x v="5"/>
    <x v="1"/>
    <s v="Andrea Washington"/>
    <d v="2016-11-05T00:00:00"/>
    <x v="2"/>
    <n v="3"/>
    <n v="10"/>
    <n v="12.42"/>
    <n v="37.26"/>
    <n v="7.259999999999998"/>
    <x v="9"/>
    <s v="2016"/>
    <n v="42"/>
    <x v="1"/>
    <x v="0"/>
  </r>
  <r>
    <x v="1"/>
    <x v="0"/>
    <x v="0"/>
    <s v="Teresa Thomas"/>
    <d v="2016-11-05T00:00:00"/>
    <x v="2"/>
    <n v="4"/>
    <n v="10"/>
    <n v="12.42"/>
    <n v="49.68"/>
    <n v="9.68"/>
    <x v="9"/>
    <s v="2016"/>
    <n v="31"/>
    <x v="1"/>
    <x v="0"/>
  </r>
  <r>
    <x v="2"/>
    <x v="0"/>
    <x v="0"/>
    <s v="Mark Rogers"/>
    <d v="2016-11-05T00:00:00"/>
    <x v="3"/>
    <n v="9"/>
    <n v="15"/>
    <n v="17.829999999999998"/>
    <n v="160.46999999999997"/>
    <n v="25.46999999999997"/>
    <x v="9"/>
    <s v="2016"/>
    <n v="42"/>
    <x v="1"/>
    <x v="0"/>
  </r>
  <r>
    <x v="3"/>
    <x v="4"/>
    <x v="1"/>
    <s v="Michelle Phillips"/>
    <d v="2016-11-05T00:00:00"/>
    <x v="2"/>
    <n v="2"/>
    <n v="10"/>
    <n v="12.42"/>
    <n v="24.84"/>
    <n v="4.84"/>
    <x v="9"/>
    <s v="2016"/>
    <n v="20"/>
    <x v="0"/>
    <x v="0"/>
  </r>
  <r>
    <x v="1"/>
    <x v="2"/>
    <x v="0"/>
    <s v="Phillip Young"/>
    <d v="2016-11-05T00:00:00"/>
    <x v="2"/>
    <n v="9"/>
    <n v="10"/>
    <n v="12.42"/>
    <n v="111.78"/>
    <n v="21.78"/>
    <x v="9"/>
    <s v="2016"/>
    <n v="42"/>
    <x v="0"/>
    <x v="0"/>
  </r>
  <r>
    <x v="1"/>
    <x v="0"/>
    <x v="0"/>
    <s v="Roy Collins"/>
    <d v="2016-11-05T00:00:00"/>
    <x v="0"/>
    <n v="10"/>
    <n v="45"/>
    <n v="53.35"/>
    <n v="533.5"/>
    <n v="83.5"/>
    <x v="9"/>
    <s v="2016"/>
    <n v="21"/>
    <x v="1"/>
    <x v="0"/>
  </r>
  <r>
    <x v="3"/>
    <x v="3"/>
    <x v="1"/>
    <s v="Kimberly Lee"/>
    <d v="2016-11-05T00:00:00"/>
    <x v="2"/>
    <n v="6"/>
    <n v="10"/>
    <n v="12.42"/>
    <n v="74.52"/>
    <n v="14.519999999999996"/>
    <x v="9"/>
    <s v="2016"/>
    <n v="18"/>
    <x v="0"/>
    <x v="0"/>
  </r>
  <r>
    <x v="2"/>
    <x v="0"/>
    <x v="0"/>
    <s v="Kimberly Little"/>
    <d v="2016-11-05T00:00:00"/>
    <x v="1"/>
    <n v="10"/>
    <n v="15"/>
    <n v="16.32"/>
    <n v="163.19999999999999"/>
    <n v="13.199999999999989"/>
    <x v="9"/>
    <s v="2016"/>
    <n v="33"/>
    <x v="0"/>
    <x v="0"/>
  </r>
  <r>
    <x v="0"/>
    <x v="0"/>
    <x v="0"/>
    <s v="Joan Harvey"/>
    <d v="2016-11-06T00:00:00"/>
    <x v="1"/>
    <n v="10"/>
    <n v="15"/>
    <n v="16.32"/>
    <n v="163.19999999999999"/>
    <n v="13.199999999999989"/>
    <x v="9"/>
    <s v="2016"/>
    <n v="29"/>
    <x v="1"/>
    <x v="0"/>
  </r>
  <r>
    <x v="0"/>
    <x v="0"/>
    <x v="0"/>
    <s v="Dorothy Patterson"/>
    <d v="2016-11-06T00:00:00"/>
    <x v="3"/>
    <n v="9"/>
    <n v="15"/>
    <n v="17.829999999999998"/>
    <n v="160.46999999999997"/>
    <n v="25.46999999999997"/>
    <x v="9"/>
    <s v="2016"/>
    <n v="27"/>
    <x v="0"/>
    <x v="0"/>
  </r>
  <r>
    <x v="3"/>
    <x v="4"/>
    <x v="1"/>
    <s v="Sharon Wagner"/>
    <d v="2016-11-06T00:00:00"/>
    <x v="2"/>
    <n v="6"/>
    <n v="10"/>
    <n v="12.42"/>
    <n v="74.52"/>
    <n v="14.519999999999996"/>
    <x v="9"/>
    <s v="2016"/>
    <n v="29"/>
    <x v="1"/>
    <x v="0"/>
  </r>
  <r>
    <x v="3"/>
    <x v="3"/>
    <x v="1"/>
    <s v="Christine Jacobs"/>
    <d v="2016-11-06T00:00:00"/>
    <x v="3"/>
    <n v="2"/>
    <n v="15"/>
    <n v="17.829999999999998"/>
    <n v="35.659999999999997"/>
    <n v="5.6599999999999966"/>
    <x v="9"/>
    <s v="2016"/>
    <n v="32"/>
    <x v="0"/>
    <x v="0"/>
  </r>
  <r>
    <x v="4"/>
    <x v="4"/>
    <x v="1"/>
    <s v="Wanda Allen"/>
    <d v="2016-11-06T00:00:00"/>
    <x v="2"/>
    <n v="2"/>
    <n v="10"/>
    <n v="12.42"/>
    <n v="24.84"/>
    <n v="4.84"/>
    <x v="9"/>
    <s v="2016"/>
    <n v="23"/>
    <x v="1"/>
    <x v="0"/>
  </r>
  <r>
    <x v="0"/>
    <x v="0"/>
    <x v="0"/>
    <s v="Brenda Cruz"/>
    <d v="2016-11-06T00:00:00"/>
    <x v="0"/>
    <n v="9"/>
    <n v="45"/>
    <n v="53.35"/>
    <n v="480.15000000000003"/>
    <n v="75.150000000000034"/>
    <x v="9"/>
    <s v="2016"/>
    <n v="43"/>
    <x v="1"/>
    <x v="0"/>
  </r>
  <r>
    <x v="4"/>
    <x v="3"/>
    <x v="1"/>
    <s v="Gary Weaver"/>
    <d v="2016-11-06T00:00:00"/>
    <x v="0"/>
    <n v="9"/>
    <n v="45"/>
    <n v="53.35"/>
    <n v="480.15000000000003"/>
    <n v="75.150000000000034"/>
    <x v="9"/>
    <s v="2016"/>
    <n v="32"/>
    <x v="0"/>
    <x v="0"/>
  </r>
  <r>
    <x v="2"/>
    <x v="2"/>
    <x v="0"/>
    <s v="Carl Howard"/>
    <d v="2016-11-06T00:00:00"/>
    <x v="2"/>
    <n v="2"/>
    <n v="10"/>
    <n v="12.42"/>
    <n v="24.84"/>
    <n v="4.84"/>
    <x v="9"/>
    <s v="2016"/>
    <n v="41"/>
    <x v="1"/>
    <x v="0"/>
  </r>
  <r>
    <x v="4"/>
    <x v="3"/>
    <x v="1"/>
    <s v="Jeremy Baker"/>
    <d v="2016-11-06T00:00:00"/>
    <x v="0"/>
    <n v="5"/>
    <n v="45"/>
    <n v="53.35"/>
    <n v="266.75"/>
    <n v="41.75"/>
    <x v="9"/>
    <s v="2016"/>
    <n v="31"/>
    <x v="0"/>
    <x v="0"/>
  </r>
  <r>
    <x v="0"/>
    <x v="2"/>
    <x v="0"/>
    <s v="Matthew Smith"/>
    <d v="2016-11-06T00:00:00"/>
    <x v="2"/>
    <n v="8"/>
    <n v="10"/>
    <n v="12.42"/>
    <n v="99.36"/>
    <n v="19.36"/>
    <x v="9"/>
    <s v="2016"/>
    <n v="39"/>
    <x v="0"/>
    <x v="0"/>
  </r>
  <r>
    <x v="1"/>
    <x v="1"/>
    <x v="0"/>
    <s v="Benjamin Willis"/>
    <d v="2016-11-06T00:00:00"/>
    <x v="2"/>
    <n v="6"/>
    <n v="10"/>
    <n v="12.42"/>
    <n v="74.52"/>
    <n v="14.519999999999996"/>
    <x v="9"/>
    <s v="2016"/>
    <n v="18"/>
    <x v="1"/>
    <x v="0"/>
  </r>
  <r>
    <x v="3"/>
    <x v="4"/>
    <x v="1"/>
    <s v="Marilyn Graham"/>
    <d v="2016-11-06T00:00:00"/>
    <x v="2"/>
    <n v="5"/>
    <n v="10"/>
    <n v="12.42"/>
    <n v="62.1"/>
    <n v="12.100000000000001"/>
    <x v="9"/>
    <s v="2016"/>
    <n v="42"/>
    <x v="0"/>
    <x v="0"/>
  </r>
  <r>
    <x v="2"/>
    <x v="0"/>
    <x v="0"/>
    <s v="Joseph Ryan"/>
    <d v="2016-11-06T00:00:00"/>
    <x v="2"/>
    <n v="8"/>
    <n v="10"/>
    <n v="12.42"/>
    <n v="99.36"/>
    <n v="19.36"/>
    <x v="9"/>
    <s v="2016"/>
    <n v="24"/>
    <x v="0"/>
    <x v="0"/>
  </r>
  <r>
    <x v="0"/>
    <x v="6"/>
    <x v="0"/>
    <s v="Brandon Morales"/>
    <d v="2016-11-06T00:00:00"/>
    <x v="1"/>
    <n v="5"/>
    <n v="15"/>
    <n v="16.32"/>
    <n v="81.599999999999994"/>
    <n v="6.5999999999999943"/>
    <x v="9"/>
    <s v="2016"/>
    <n v="28"/>
    <x v="1"/>
    <x v="0"/>
  </r>
  <r>
    <x v="4"/>
    <x v="7"/>
    <x v="1"/>
    <s v="Donna Williams"/>
    <d v="2016-11-06T00:00:00"/>
    <x v="3"/>
    <n v="7"/>
    <n v="15"/>
    <n v="17.829999999999998"/>
    <n v="124.80999999999999"/>
    <n v="19.809999999999988"/>
    <x v="9"/>
    <s v="2016"/>
    <n v="22"/>
    <x v="0"/>
    <x v="0"/>
  </r>
  <r>
    <x v="0"/>
    <x v="2"/>
    <x v="0"/>
    <s v="Carolyn Scott"/>
    <d v="2016-11-06T00:00:00"/>
    <x v="0"/>
    <n v="4"/>
    <n v="45"/>
    <n v="53.35"/>
    <n v="213.4"/>
    <n v="33.400000000000006"/>
    <x v="9"/>
    <s v="2016"/>
    <n v="23"/>
    <x v="0"/>
    <x v="0"/>
  </r>
  <r>
    <x v="0"/>
    <x v="0"/>
    <x v="0"/>
    <s v="Christina Oliver"/>
    <d v="2016-11-06T00:00:00"/>
    <x v="2"/>
    <n v="2"/>
    <n v="10"/>
    <n v="12.42"/>
    <n v="24.84"/>
    <n v="4.84"/>
    <x v="9"/>
    <s v="2016"/>
    <n v="27"/>
    <x v="0"/>
    <x v="0"/>
  </r>
  <r>
    <x v="4"/>
    <x v="7"/>
    <x v="1"/>
    <s v="Paula Watson"/>
    <d v="2016-11-06T00:00:00"/>
    <x v="2"/>
    <n v="3"/>
    <n v="10"/>
    <n v="12.42"/>
    <n v="37.26"/>
    <n v="7.259999999999998"/>
    <x v="9"/>
    <s v="2016"/>
    <n v="24"/>
    <x v="1"/>
    <x v="0"/>
  </r>
  <r>
    <x v="1"/>
    <x v="2"/>
    <x v="0"/>
    <s v="Robin Matthews"/>
    <d v="2016-11-06T00:00:00"/>
    <x v="2"/>
    <n v="1"/>
    <n v="10"/>
    <n v="12.42"/>
    <n v="12.42"/>
    <n v="2.42"/>
    <x v="9"/>
    <s v="2016"/>
    <n v="38"/>
    <x v="0"/>
    <x v="0"/>
  </r>
  <r>
    <x v="3"/>
    <x v="3"/>
    <x v="1"/>
    <s v="Joseph Willis"/>
    <d v="2016-11-06T00:00:00"/>
    <x v="2"/>
    <n v="8"/>
    <n v="10"/>
    <n v="12.42"/>
    <n v="99.36"/>
    <n v="19.36"/>
    <x v="9"/>
    <s v="2016"/>
    <n v="19"/>
    <x v="0"/>
    <x v="0"/>
  </r>
  <r>
    <x v="3"/>
    <x v="3"/>
    <x v="1"/>
    <s v="Charles Montgomery"/>
    <d v="2016-11-06T00:00:00"/>
    <x v="2"/>
    <n v="1"/>
    <n v="10"/>
    <n v="12.42"/>
    <n v="12.42"/>
    <n v="2.42"/>
    <x v="9"/>
    <s v="2016"/>
    <n v="25"/>
    <x v="1"/>
    <x v="0"/>
  </r>
  <r>
    <x v="0"/>
    <x v="6"/>
    <x v="0"/>
    <s v="Clarence Mason"/>
    <d v="2016-11-06T00:00:00"/>
    <x v="3"/>
    <n v="4"/>
    <n v="15"/>
    <n v="17.829999999999998"/>
    <n v="71.319999999999993"/>
    <n v="11.319999999999993"/>
    <x v="9"/>
    <s v="2016"/>
    <n v="39"/>
    <x v="0"/>
    <x v="0"/>
  </r>
  <r>
    <x v="3"/>
    <x v="3"/>
    <x v="1"/>
    <s v="Jerry Davis"/>
    <d v="2016-11-06T00:00:00"/>
    <x v="0"/>
    <n v="10"/>
    <n v="45"/>
    <n v="53.35"/>
    <n v="533.5"/>
    <n v="83.5"/>
    <x v="9"/>
    <s v="2016"/>
    <n v="28"/>
    <x v="1"/>
    <x v="0"/>
  </r>
  <r>
    <x v="2"/>
    <x v="0"/>
    <x v="0"/>
    <s v="Christina Little"/>
    <d v="2016-11-06T00:00:00"/>
    <x v="2"/>
    <n v="5"/>
    <n v="10"/>
    <n v="12.42"/>
    <n v="62.1"/>
    <n v="12.100000000000001"/>
    <x v="9"/>
    <s v="2016"/>
    <n v="23"/>
    <x v="0"/>
    <x v="0"/>
  </r>
  <r>
    <x v="2"/>
    <x v="0"/>
    <x v="0"/>
    <s v="Jerry Pierce"/>
    <d v="2016-11-06T00:00:00"/>
    <x v="0"/>
    <n v="4"/>
    <n v="45"/>
    <n v="53.35"/>
    <n v="213.4"/>
    <n v="33.400000000000006"/>
    <x v="9"/>
    <s v="2016"/>
    <n v="38"/>
    <x v="1"/>
    <x v="0"/>
  </r>
  <r>
    <x v="3"/>
    <x v="5"/>
    <x v="1"/>
    <s v="Anthony White"/>
    <d v="2016-11-06T00:00:00"/>
    <x v="0"/>
    <n v="5"/>
    <n v="45"/>
    <n v="53.35"/>
    <n v="266.75"/>
    <n v="41.75"/>
    <x v="9"/>
    <s v="2016"/>
    <n v="27"/>
    <x v="0"/>
    <x v="0"/>
  </r>
  <r>
    <x v="0"/>
    <x v="2"/>
    <x v="0"/>
    <s v="Nancy Meyer"/>
    <d v="2016-11-07T00:00:00"/>
    <x v="2"/>
    <n v="3"/>
    <n v="10"/>
    <n v="12.42"/>
    <n v="37.26"/>
    <n v="7.259999999999998"/>
    <x v="9"/>
    <s v="2016"/>
    <n v="35"/>
    <x v="1"/>
    <x v="0"/>
  </r>
  <r>
    <x v="1"/>
    <x v="1"/>
    <x v="0"/>
    <s v="Ronald Lopez"/>
    <d v="2016-11-07T00:00:00"/>
    <x v="1"/>
    <n v="4"/>
    <n v="15"/>
    <n v="16.32"/>
    <n v="65.28"/>
    <n v="5.2800000000000011"/>
    <x v="9"/>
    <s v="2016"/>
    <n v="44"/>
    <x v="1"/>
    <x v="0"/>
  </r>
  <r>
    <x v="0"/>
    <x v="0"/>
    <x v="0"/>
    <s v="Gloria Harper"/>
    <d v="2016-11-07T00:00:00"/>
    <x v="0"/>
    <n v="2"/>
    <n v="45"/>
    <n v="53.35"/>
    <n v="106.7"/>
    <n v="16.700000000000003"/>
    <x v="9"/>
    <s v="2016"/>
    <n v="35"/>
    <x v="0"/>
    <x v="0"/>
  </r>
  <r>
    <x v="0"/>
    <x v="6"/>
    <x v="0"/>
    <s v="Alan Dean"/>
    <d v="2016-11-07T00:00:00"/>
    <x v="2"/>
    <n v="2"/>
    <n v="10"/>
    <n v="12.42"/>
    <n v="24.84"/>
    <n v="4.84"/>
    <x v="9"/>
    <s v="2016"/>
    <n v="25"/>
    <x v="1"/>
    <x v="0"/>
  </r>
  <r>
    <x v="0"/>
    <x v="2"/>
    <x v="0"/>
    <s v="Howard Adams"/>
    <d v="2016-11-07T00:00:00"/>
    <x v="0"/>
    <n v="10"/>
    <n v="45"/>
    <n v="53.35"/>
    <n v="533.5"/>
    <n v="83.5"/>
    <x v="9"/>
    <s v="2016"/>
    <n v="22"/>
    <x v="0"/>
    <x v="0"/>
  </r>
  <r>
    <x v="2"/>
    <x v="2"/>
    <x v="0"/>
    <s v="Theresa Ellis"/>
    <d v="2016-11-07T00:00:00"/>
    <x v="0"/>
    <n v="8"/>
    <n v="45"/>
    <n v="53.35"/>
    <n v="426.8"/>
    <n v="66.800000000000011"/>
    <x v="9"/>
    <s v="2016"/>
    <n v="35"/>
    <x v="1"/>
    <x v="0"/>
  </r>
  <r>
    <x v="4"/>
    <x v="4"/>
    <x v="1"/>
    <s v="Edward Taylor"/>
    <d v="2016-11-07T00:00:00"/>
    <x v="2"/>
    <n v="1"/>
    <n v="10"/>
    <n v="12.42"/>
    <n v="12.42"/>
    <n v="2.42"/>
    <x v="9"/>
    <s v="2016"/>
    <n v="21"/>
    <x v="0"/>
    <x v="0"/>
  </r>
  <r>
    <x v="0"/>
    <x v="0"/>
    <x v="0"/>
    <s v="Marie Rivera"/>
    <d v="2016-11-07T00:00:00"/>
    <x v="2"/>
    <n v="4"/>
    <n v="10"/>
    <n v="12.42"/>
    <n v="49.68"/>
    <n v="9.68"/>
    <x v="9"/>
    <s v="2016"/>
    <n v="26"/>
    <x v="1"/>
    <x v="0"/>
  </r>
  <r>
    <x v="2"/>
    <x v="0"/>
    <x v="0"/>
    <s v="Anna Wheeler"/>
    <d v="2016-11-07T00:00:00"/>
    <x v="0"/>
    <n v="8"/>
    <n v="45"/>
    <n v="53.35"/>
    <n v="426.8"/>
    <n v="66.800000000000011"/>
    <x v="9"/>
    <s v="2016"/>
    <n v="28"/>
    <x v="0"/>
    <x v="0"/>
  </r>
  <r>
    <x v="4"/>
    <x v="5"/>
    <x v="1"/>
    <s v="Dennis Fields"/>
    <d v="2016-11-07T00:00:00"/>
    <x v="3"/>
    <n v="1"/>
    <n v="15"/>
    <n v="17.829999999999998"/>
    <n v="17.829999999999998"/>
    <n v="2.8299999999999983"/>
    <x v="9"/>
    <s v="2016"/>
    <n v="33"/>
    <x v="1"/>
    <x v="0"/>
  </r>
  <r>
    <x v="0"/>
    <x v="0"/>
    <x v="0"/>
    <s v="Joshua Campbell"/>
    <d v="2016-11-07T00:00:00"/>
    <x v="3"/>
    <n v="2"/>
    <n v="15"/>
    <n v="17.829999999999998"/>
    <n v="35.659999999999997"/>
    <n v="5.6599999999999966"/>
    <x v="9"/>
    <s v="2016"/>
    <n v="27"/>
    <x v="1"/>
    <x v="0"/>
  </r>
  <r>
    <x v="0"/>
    <x v="1"/>
    <x v="0"/>
    <s v="Jennifer Simpson"/>
    <d v="2016-11-07T00:00:00"/>
    <x v="3"/>
    <n v="8"/>
    <n v="15"/>
    <n v="17.829999999999998"/>
    <n v="142.63999999999999"/>
    <n v="22.639999999999986"/>
    <x v="9"/>
    <s v="2016"/>
    <n v="42"/>
    <x v="1"/>
    <x v="0"/>
  </r>
  <r>
    <x v="0"/>
    <x v="2"/>
    <x v="0"/>
    <s v="Charles Ray"/>
    <d v="2016-11-07T00:00:00"/>
    <x v="1"/>
    <n v="5"/>
    <n v="15"/>
    <n v="16.32"/>
    <n v="81.599999999999994"/>
    <n v="6.5999999999999943"/>
    <x v="9"/>
    <s v="2016"/>
    <n v="45"/>
    <x v="0"/>
    <x v="0"/>
  </r>
  <r>
    <x v="0"/>
    <x v="1"/>
    <x v="0"/>
    <s v="Judy Carpenter"/>
    <d v="2016-11-08T00:00:00"/>
    <x v="1"/>
    <n v="3"/>
    <n v="15"/>
    <n v="16.32"/>
    <n v="48.96"/>
    <n v="3.9600000000000009"/>
    <x v="9"/>
    <s v="2016"/>
    <n v="33"/>
    <x v="0"/>
    <x v="0"/>
  </r>
  <r>
    <x v="0"/>
    <x v="2"/>
    <x v="0"/>
    <s v="Harold Rodriguez"/>
    <d v="2016-11-08T00:00:00"/>
    <x v="0"/>
    <n v="10"/>
    <n v="45"/>
    <n v="53.35"/>
    <n v="533.5"/>
    <n v="83.5"/>
    <x v="9"/>
    <s v="2016"/>
    <n v="24"/>
    <x v="1"/>
    <x v="0"/>
  </r>
  <r>
    <x v="3"/>
    <x v="3"/>
    <x v="1"/>
    <s v="Gary Weaver"/>
    <d v="2016-11-08T00:00:00"/>
    <x v="2"/>
    <n v="3"/>
    <n v="10"/>
    <n v="12.42"/>
    <n v="37.26"/>
    <n v="7.259999999999998"/>
    <x v="9"/>
    <s v="2016"/>
    <n v="41"/>
    <x v="0"/>
    <x v="0"/>
  </r>
  <r>
    <x v="0"/>
    <x v="2"/>
    <x v="0"/>
    <s v="Roy Franklin"/>
    <d v="2016-11-08T00:00:00"/>
    <x v="2"/>
    <n v="4"/>
    <n v="10"/>
    <n v="12.42"/>
    <n v="49.68"/>
    <n v="9.68"/>
    <x v="9"/>
    <s v="2016"/>
    <n v="42"/>
    <x v="0"/>
    <x v="0"/>
  </r>
  <r>
    <x v="3"/>
    <x v="5"/>
    <x v="1"/>
    <s v="Robin Murphy"/>
    <d v="2016-11-08T00:00:00"/>
    <x v="0"/>
    <n v="1"/>
    <n v="45"/>
    <n v="53.35"/>
    <n v="53.35"/>
    <n v="8.3500000000000014"/>
    <x v="9"/>
    <s v="2016"/>
    <n v="37"/>
    <x v="1"/>
    <x v="0"/>
  </r>
  <r>
    <x v="0"/>
    <x v="2"/>
    <x v="0"/>
    <s v="Beverly Hamilton"/>
    <d v="2016-11-08T00:00:00"/>
    <x v="1"/>
    <n v="8"/>
    <n v="15"/>
    <n v="16.32"/>
    <n v="130.56"/>
    <n v="10.560000000000002"/>
    <x v="9"/>
    <s v="2016"/>
    <n v="26"/>
    <x v="0"/>
    <x v="0"/>
  </r>
  <r>
    <x v="4"/>
    <x v="5"/>
    <x v="1"/>
    <s v="Willie Oliver"/>
    <d v="2016-11-08T00:00:00"/>
    <x v="3"/>
    <n v="2"/>
    <n v="15"/>
    <n v="17.829999999999998"/>
    <n v="35.659999999999997"/>
    <n v="5.6599999999999966"/>
    <x v="9"/>
    <s v="2016"/>
    <n v="38"/>
    <x v="0"/>
    <x v="0"/>
  </r>
  <r>
    <x v="3"/>
    <x v="4"/>
    <x v="1"/>
    <s v="Terry Pierce"/>
    <d v="2016-11-08T00:00:00"/>
    <x v="2"/>
    <n v="8"/>
    <n v="10"/>
    <n v="12.42"/>
    <n v="99.36"/>
    <n v="19.36"/>
    <x v="9"/>
    <s v="2016"/>
    <n v="17"/>
    <x v="0"/>
    <x v="0"/>
  </r>
  <r>
    <x v="0"/>
    <x v="1"/>
    <x v="0"/>
    <s v="Billy Wood"/>
    <d v="2016-11-08T00:00:00"/>
    <x v="0"/>
    <n v="10"/>
    <n v="45"/>
    <n v="53.35"/>
    <n v="533.5"/>
    <n v="83.5"/>
    <x v="9"/>
    <s v="2016"/>
    <n v="39"/>
    <x v="1"/>
    <x v="0"/>
  </r>
  <r>
    <x v="2"/>
    <x v="0"/>
    <x v="0"/>
    <s v="Arthur Austin"/>
    <d v="2016-11-08T00:00:00"/>
    <x v="1"/>
    <n v="3"/>
    <n v="15"/>
    <n v="16.32"/>
    <n v="48.96"/>
    <n v="3.9600000000000009"/>
    <x v="9"/>
    <s v="2016"/>
    <n v="21"/>
    <x v="1"/>
    <x v="0"/>
  </r>
  <r>
    <x v="0"/>
    <x v="0"/>
    <x v="0"/>
    <s v="Karen Gray"/>
    <d v="2016-11-08T00:00:00"/>
    <x v="2"/>
    <n v="2"/>
    <n v="10"/>
    <n v="12.42"/>
    <n v="24.84"/>
    <n v="4.84"/>
    <x v="9"/>
    <s v="2016"/>
    <n v="29"/>
    <x v="0"/>
    <x v="0"/>
  </r>
  <r>
    <x v="0"/>
    <x v="1"/>
    <x v="0"/>
    <s v="Kimberly Coleman"/>
    <d v="2016-11-08T00:00:00"/>
    <x v="1"/>
    <n v="6"/>
    <n v="15"/>
    <n v="16.32"/>
    <n v="97.92"/>
    <n v="7.9200000000000017"/>
    <x v="9"/>
    <s v="2016"/>
    <n v="37"/>
    <x v="0"/>
    <x v="0"/>
  </r>
  <r>
    <x v="0"/>
    <x v="2"/>
    <x v="0"/>
    <s v="Lori Shaw"/>
    <d v="2016-11-08T00:00:00"/>
    <x v="2"/>
    <n v="10"/>
    <n v="10"/>
    <n v="12.42"/>
    <n v="124.2"/>
    <n v="24.200000000000003"/>
    <x v="9"/>
    <s v="2016"/>
    <n v="45"/>
    <x v="0"/>
    <x v="0"/>
  </r>
  <r>
    <x v="4"/>
    <x v="3"/>
    <x v="1"/>
    <s v="Earl Morales"/>
    <d v="2016-11-08T00:00:00"/>
    <x v="2"/>
    <n v="5"/>
    <n v="10"/>
    <n v="12.42"/>
    <n v="62.1"/>
    <n v="12.100000000000001"/>
    <x v="9"/>
    <s v="2016"/>
    <n v="28"/>
    <x v="0"/>
    <x v="0"/>
  </r>
  <r>
    <x v="2"/>
    <x v="6"/>
    <x v="0"/>
    <s v="Lois Baker"/>
    <d v="2016-11-08T00:00:00"/>
    <x v="2"/>
    <n v="7"/>
    <n v="10"/>
    <n v="12.42"/>
    <n v="86.94"/>
    <n v="16.939999999999998"/>
    <x v="9"/>
    <s v="2016"/>
    <n v="41"/>
    <x v="1"/>
    <x v="0"/>
  </r>
  <r>
    <x v="0"/>
    <x v="1"/>
    <x v="0"/>
    <s v="Tammy Hart"/>
    <d v="2016-11-08T00:00:00"/>
    <x v="1"/>
    <n v="8"/>
    <n v="15"/>
    <n v="16.32"/>
    <n v="130.56"/>
    <n v="10.560000000000002"/>
    <x v="9"/>
    <s v="2016"/>
    <n v="19"/>
    <x v="0"/>
    <x v="0"/>
  </r>
  <r>
    <x v="0"/>
    <x v="0"/>
    <x v="0"/>
    <s v="Harold Daniels"/>
    <d v="2016-11-08T00:00:00"/>
    <x v="0"/>
    <n v="8"/>
    <n v="45"/>
    <n v="53.35"/>
    <n v="426.8"/>
    <n v="66.800000000000011"/>
    <x v="9"/>
    <s v="2016"/>
    <n v="44"/>
    <x v="0"/>
    <x v="0"/>
  </r>
  <r>
    <x v="1"/>
    <x v="1"/>
    <x v="0"/>
    <s v="Harold Matthews"/>
    <d v="2016-11-08T00:00:00"/>
    <x v="2"/>
    <n v="6"/>
    <n v="10"/>
    <n v="12.42"/>
    <n v="74.52"/>
    <n v="14.519999999999996"/>
    <x v="9"/>
    <s v="2016"/>
    <n v="35"/>
    <x v="1"/>
    <x v="0"/>
  </r>
  <r>
    <x v="0"/>
    <x v="1"/>
    <x v="0"/>
    <s v="Victor Bell"/>
    <d v="2016-11-08T00:00:00"/>
    <x v="2"/>
    <n v="9"/>
    <n v="10"/>
    <n v="12.42"/>
    <n v="111.78"/>
    <n v="21.78"/>
    <x v="9"/>
    <s v="2016"/>
    <n v="45"/>
    <x v="1"/>
    <x v="0"/>
  </r>
  <r>
    <x v="4"/>
    <x v="3"/>
    <x v="1"/>
    <s v="Kenneth Gomez"/>
    <d v="2016-11-08T00:00:00"/>
    <x v="2"/>
    <n v="9"/>
    <n v="10"/>
    <n v="12.42"/>
    <n v="111.78"/>
    <n v="21.78"/>
    <x v="9"/>
    <s v="2016"/>
    <n v="44"/>
    <x v="1"/>
    <x v="0"/>
  </r>
  <r>
    <x v="0"/>
    <x v="2"/>
    <x v="0"/>
    <s v="Howard Adams"/>
    <d v="2016-11-08T00:00:00"/>
    <x v="3"/>
    <n v="6"/>
    <n v="15"/>
    <n v="17.829999999999998"/>
    <n v="106.97999999999999"/>
    <n v="16.97999999999999"/>
    <x v="9"/>
    <s v="2016"/>
    <n v="18"/>
    <x v="0"/>
    <x v="0"/>
  </r>
  <r>
    <x v="4"/>
    <x v="7"/>
    <x v="1"/>
    <s v="Donna Williams"/>
    <d v="2016-11-08T00:00:00"/>
    <x v="3"/>
    <n v="10"/>
    <n v="15"/>
    <n v="17.829999999999998"/>
    <n v="178.29999999999998"/>
    <n v="28.299999999999983"/>
    <x v="9"/>
    <s v="2016"/>
    <n v="20"/>
    <x v="0"/>
    <x v="0"/>
  </r>
  <r>
    <x v="0"/>
    <x v="0"/>
    <x v="0"/>
    <s v="Annie Wilson"/>
    <d v="2016-11-08T00:00:00"/>
    <x v="2"/>
    <n v="6"/>
    <n v="10"/>
    <n v="12.42"/>
    <n v="74.52"/>
    <n v="14.519999999999996"/>
    <x v="9"/>
    <s v="2016"/>
    <n v="43"/>
    <x v="1"/>
    <x v="0"/>
  </r>
  <r>
    <x v="0"/>
    <x v="2"/>
    <x v="0"/>
    <s v="Carolyn Scott"/>
    <d v="2016-11-08T00:00:00"/>
    <x v="2"/>
    <n v="5"/>
    <n v="10"/>
    <n v="12.42"/>
    <n v="62.1"/>
    <n v="12.100000000000001"/>
    <x v="9"/>
    <s v="2016"/>
    <n v="35"/>
    <x v="1"/>
    <x v="0"/>
  </r>
  <r>
    <x v="4"/>
    <x v="3"/>
    <x v="1"/>
    <s v="Jane Ramirez"/>
    <d v="2016-11-08T00:00:00"/>
    <x v="2"/>
    <n v="4"/>
    <n v="10"/>
    <n v="12.42"/>
    <n v="49.68"/>
    <n v="9.68"/>
    <x v="9"/>
    <s v="2016"/>
    <n v="42"/>
    <x v="1"/>
    <x v="0"/>
  </r>
  <r>
    <x v="0"/>
    <x v="0"/>
    <x v="0"/>
    <s v="Jeffrey Miller"/>
    <d v="2016-11-09T00:00:00"/>
    <x v="3"/>
    <n v="5"/>
    <n v="15"/>
    <n v="17.829999999999998"/>
    <n v="89.149999999999991"/>
    <n v="14.149999999999991"/>
    <x v="9"/>
    <s v="2016"/>
    <n v="19"/>
    <x v="0"/>
    <x v="0"/>
  </r>
  <r>
    <x v="4"/>
    <x v="4"/>
    <x v="1"/>
    <s v="Jeremy Diaz"/>
    <d v="2016-11-09T00:00:00"/>
    <x v="0"/>
    <n v="1"/>
    <n v="45"/>
    <n v="53.35"/>
    <n v="53.35"/>
    <n v="8.3500000000000014"/>
    <x v="9"/>
    <s v="2016"/>
    <n v="45"/>
    <x v="1"/>
    <x v="0"/>
  </r>
  <r>
    <x v="3"/>
    <x v="4"/>
    <x v="1"/>
    <s v="Teresa Payne"/>
    <d v="2016-11-09T00:00:00"/>
    <x v="2"/>
    <n v="4"/>
    <n v="10"/>
    <n v="12.42"/>
    <n v="49.68"/>
    <n v="9.68"/>
    <x v="9"/>
    <s v="2016"/>
    <n v="31"/>
    <x v="0"/>
    <x v="0"/>
  </r>
  <r>
    <x v="4"/>
    <x v="3"/>
    <x v="1"/>
    <s v="Jason Berry"/>
    <d v="2016-11-09T00:00:00"/>
    <x v="1"/>
    <n v="6"/>
    <n v="15"/>
    <n v="16.32"/>
    <n v="97.92"/>
    <n v="7.9200000000000017"/>
    <x v="9"/>
    <s v="2016"/>
    <n v="44"/>
    <x v="0"/>
    <x v="0"/>
  </r>
  <r>
    <x v="4"/>
    <x v="3"/>
    <x v="1"/>
    <s v="Donald Lopez"/>
    <d v="2016-11-09T00:00:00"/>
    <x v="2"/>
    <n v="9"/>
    <n v="10"/>
    <n v="12.42"/>
    <n v="111.78"/>
    <n v="21.78"/>
    <x v="9"/>
    <s v="2016"/>
    <n v="19"/>
    <x v="1"/>
    <x v="0"/>
  </r>
  <r>
    <x v="0"/>
    <x v="2"/>
    <x v="0"/>
    <s v="Jean Torres"/>
    <d v="2016-11-09T00:00:00"/>
    <x v="0"/>
    <n v="3"/>
    <n v="45"/>
    <n v="53.35"/>
    <n v="160.05000000000001"/>
    <n v="25.050000000000011"/>
    <x v="9"/>
    <s v="2016"/>
    <n v="32"/>
    <x v="1"/>
    <x v="0"/>
  </r>
  <r>
    <x v="3"/>
    <x v="3"/>
    <x v="1"/>
    <s v="Shirley Chavez"/>
    <d v="2016-11-09T00:00:00"/>
    <x v="2"/>
    <n v="9"/>
    <n v="10"/>
    <n v="12.42"/>
    <n v="111.78"/>
    <n v="21.78"/>
    <x v="9"/>
    <s v="2016"/>
    <n v="37"/>
    <x v="1"/>
    <x v="0"/>
  </r>
  <r>
    <x v="4"/>
    <x v="3"/>
    <x v="1"/>
    <s v="Jennifer Adams"/>
    <d v="2016-11-09T00:00:00"/>
    <x v="1"/>
    <n v="6"/>
    <n v="15"/>
    <n v="16.32"/>
    <n v="97.92"/>
    <n v="7.9200000000000017"/>
    <x v="9"/>
    <s v="2016"/>
    <n v="34"/>
    <x v="0"/>
    <x v="0"/>
  </r>
  <r>
    <x v="3"/>
    <x v="3"/>
    <x v="1"/>
    <s v="Ruby Gonzales"/>
    <d v="2016-11-09T00:00:00"/>
    <x v="2"/>
    <n v="6"/>
    <n v="10"/>
    <n v="12.42"/>
    <n v="74.52"/>
    <n v="14.519999999999996"/>
    <x v="9"/>
    <s v="2016"/>
    <n v="27"/>
    <x v="0"/>
    <x v="0"/>
  </r>
  <r>
    <x v="0"/>
    <x v="2"/>
    <x v="0"/>
    <s v="Paul Perkins"/>
    <d v="2016-11-09T00:00:00"/>
    <x v="1"/>
    <n v="2"/>
    <n v="15"/>
    <n v="16.32"/>
    <n v="32.64"/>
    <n v="2.6400000000000006"/>
    <x v="9"/>
    <s v="2016"/>
    <n v="24"/>
    <x v="0"/>
    <x v="0"/>
  </r>
  <r>
    <x v="3"/>
    <x v="3"/>
    <x v="1"/>
    <s v="Evelyn Lane"/>
    <d v="2016-11-09T00:00:00"/>
    <x v="2"/>
    <n v="7"/>
    <n v="10"/>
    <n v="12.42"/>
    <n v="86.94"/>
    <n v="16.939999999999998"/>
    <x v="9"/>
    <s v="2016"/>
    <n v="30"/>
    <x v="0"/>
    <x v="0"/>
  </r>
  <r>
    <x v="3"/>
    <x v="3"/>
    <x v="1"/>
    <s v="Gary Weaver"/>
    <d v="2016-11-09T00:00:00"/>
    <x v="3"/>
    <n v="8"/>
    <n v="15"/>
    <n v="17.829999999999998"/>
    <n v="142.63999999999999"/>
    <n v="22.639999999999986"/>
    <x v="9"/>
    <s v="2016"/>
    <n v="34"/>
    <x v="0"/>
    <x v="0"/>
  </r>
  <r>
    <x v="2"/>
    <x v="2"/>
    <x v="0"/>
    <s v="Mary Nelson"/>
    <d v="2016-11-09T00:00:00"/>
    <x v="2"/>
    <n v="7"/>
    <n v="10"/>
    <n v="12.42"/>
    <n v="86.94"/>
    <n v="16.939999999999998"/>
    <x v="9"/>
    <s v="2016"/>
    <n v="44"/>
    <x v="1"/>
    <x v="0"/>
  </r>
  <r>
    <x v="3"/>
    <x v="3"/>
    <x v="1"/>
    <s v="Jennifer Adams"/>
    <d v="2016-11-09T00:00:00"/>
    <x v="2"/>
    <n v="3"/>
    <n v="10"/>
    <n v="12.42"/>
    <n v="37.26"/>
    <n v="7.259999999999998"/>
    <x v="9"/>
    <s v="2016"/>
    <n v="33"/>
    <x v="1"/>
    <x v="0"/>
  </r>
  <r>
    <x v="0"/>
    <x v="2"/>
    <x v="0"/>
    <s v="Kevin Torres"/>
    <d v="2016-11-09T00:00:00"/>
    <x v="2"/>
    <n v="7"/>
    <n v="10"/>
    <n v="12.42"/>
    <n v="86.94"/>
    <n v="16.939999999999998"/>
    <x v="9"/>
    <s v="2016"/>
    <n v="31"/>
    <x v="1"/>
    <x v="0"/>
  </r>
  <r>
    <x v="0"/>
    <x v="1"/>
    <x v="0"/>
    <s v="Randy Willis"/>
    <d v="2016-11-10T00:00:00"/>
    <x v="1"/>
    <n v="9"/>
    <n v="15"/>
    <n v="16.32"/>
    <n v="146.88"/>
    <n v="11.879999999999995"/>
    <x v="9"/>
    <s v="2016"/>
    <n v="19"/>
    <x v="1"/>
    <x v="0"/>
  </r>
  <r>
    <x v="4"/>
    <x v="3"/>
    <x v="1"/>
    <s v="Earl Morales"/>
    <d v="2016-11-10T00:00:00"/>
    <x v="2"/>
    <n v="8"/>
    <n v="10"/>
    <n v="12.42"/>
    <n v="99.36"/>
    <n v="19.36"/>
    <x v="9"/>
    <s v="2016"/>
    <n v="21"/>
    <x v="1"/>
    <x v="0"/>
  </r>
  <r>
    <x v="3"/>
    <x v="7"/>
    <x v="1"/>
    <s v="Doris Diaz"/>
    <d v="2016-11-10T00:00:00"/>
    <x v="3"/>
    <n v="10"/>
    <n v="15"/>
    <n v="17.829999999999998"/>
    <n v="178.29999999999998"/>
    <n v="28.299999999999983"/>
    <x v="9"/>
    <s v="2016"/>
    <n v="40"/>
    <x v="0"/>
    <x v="0"/>
  </r>
  <r>
    <x v="0"/>
    <x v="0"/>
    <x v="0"/>
    <s v="Judith Woods"/>
    <d v="2016-11-10T00:00:00"/>
    <x v="1"/>
    <n v="3"/>
    <n v="15"/>
    <n v="16.32"/>
    <n v="48.96"/>
    <n v="3.9600000000000009"/>
    <x v="9"/>
    <s v="2016"/>
    <n v="40"/>
    <x v="0"/>
    <x v="0"/>
  </r>
  <r>
    <x v="0"/>
    <x v="0"/>
    <x v="0"/>
    <s v="Tina Jones"/>
    <d v="2016-11-10T00:00:00"/>
    <x v="3"/>
    <n v="7"/>
    <n v="15"/>
    <n v="17.829999999999998"/>
    <n v="124.80999999999999"/>
    <n v="19.809999999999988"/>
    <x v="9"/>
    <s v="2016"/>
    <n v="39"/>
    <x v="1"/>
    <x v="0"/>
  </r>
  <r>
    <x v="4"/>
    <x v="3"/>
    <x v="1"/>
    <s v="Michelle Allen"/>
    <d v="2016-11-10T00:00:00"/>
    <x v="0"/>
    <n v="7"/>
    <n v="45"/>
    <n v="53.35"/>
    <n v="373.45"/>
    <n v="58.449999999999989"/>
    <x v="9"/>
    <s v="2016"/>
    <n v="42"/>
    <x v="0"/>
    <x v="0"/>
  </r>
  <r>
    <x v="2"/>
    <x v="2"/>
    <x v="0"/>
    <s v="Mary Nelson"/>
    <d v="2016-11-10T00:00:00"/>
    <x v="0"/>
    <n v="5"/>
    <n v="45"/>
    <n v="53.35"/>
    <n v="266.75"/>
    <n v="41.75"/>
    <x v="9"/>
    <s v="2016"/>
    <n v="37"/>
    <x v="0"/>
    <x v="0"/>
  </r>
  <r>
    <x v="4"/>
    <x v="5"/>
    <x v="1"/>
    <s v="Diana Hamilton"/>
    <d v="2016-11-10T00:00:00"/>
    <x v="2"/>
    <n v="2"/>
    <n v="10"/>
    <n v="12.42"/>
    <n v="24.84"/>
    <n v="4.84"/>
    <x v="9"/>
    <s v="2016"/>
    <n v="37"/>
    <x v="0"/>
    <x v="0"/>
  </r>
  <r>
    <x v="1"/>
    <x v="2"/>
    <x v="0"/>
    <s v="Matthew Berry"/>
    <d v="2016-11-10T00:00:00"/>
    <x v="2"/>
    <n v="1"/>
    <n v="10"/>
    <n v="12.42"/>
    <n v="12.42"/>
    <n v="2.42"/>
    <x v="9"/>
    <s v="2016"/>
    <n v="38"/>
    <x v="0"/>
    <x v="0"/>
  </r>
  <r>
    <x v="0"/>
    <x v="0"/>
    <x v="0"/>
    <s v="Alan Allen"/>
    <d v="2016-11-10T00:00:00"/>
    <x v="3"/>
    <n v="1"/>
    <n v="15"/>
    <n v="17.829999999999998"/>
    <n v="17.829999999999998"/>
    <n v="2.8299999999999983"/>
    <x v="9"/>
    <s v="2016"/>
    <n v="41"/>
    <x v="0"/>
    <x v="0"/>
  </r>
  <r>
    <x v="1"/>
    <x v="2"/>
    <x v="0"/>
    <s v="Kathryn Fox"/>
    <d v="2016-11-10T00:00:00"/>
    <x v="2"/>
    <n v="7"/>
    <n v="10"/>
    <n v="12.42"/>
    <n v="86.94"/>
    <n v="16.939999999999998"/>
    <x v="9"/>
    <s v="2016"/>
    <n v="21"/>
    <x v="0"/>
    <x v="0"/>
  </r>
  <r>
    <x v="2"/>
    <x v="1"/>
    <x v="0"/>
    <s v="Lois Woods"/>
    <d v="2016-11-10T00:00:00"/>
    <x v="2"/>
    <n v="2"/>
    <n v="10"/>
    <n v="12.42"/>
    <n v="24.84"/>
    <n v="4.84"/>
    <x v="9"/>
    <s v="2016"/>
    <n v="37"/>
    <x v="0"/>
    <x v="0"/>
  </r>
  <r>
    <x v="3"/>
    <x v="3"/>
    <x v="1"/>
    <s v="Russell Cooper"/>
    <d v="2016-11-10T00:00:00"/>
    <x v="2"/>
    <n v="1"/>
    <n v="10"/>
    <n v="12.42"/>
    <n v="12.42"/>
    <n v="2.42"/>
    <x v="9"/>
    <s v="2016"/>
    <n v="29"/>
    <x v="0"/>
    <x v="0"/>
  </r>
  <r>
    <x v="0"/>
    <x v="2"/>
    <x v="0"/>
    <s v="Thomas Robinson"/>
    <d v="2016-11-10T00:00:00"/>
    <x v="1"/>
    <n v="2"/>
    <n v="15"/>
    <n v="16.32"/>
    <n v="32.64"/>
    <n v="2.6400000000000006"/>
    <x v="9"/>
    <s v="2016"/>
    <n v="27"/>
    <x v="1"/>
    <x v="0"/>
  </r>
  <r>
    <x v="3"/>
    <x v="4"/>
    <x v="1"/>
    <s v="Billy Scott"/>
    <d v="2016-11-10T00:00:00"/>
    <x v="2"/>
    <n v="3"/>
    <n v="10"/>
    <n v="12.42"/>
    <n v="37.26"/>
    <n v="7.259999999999998"/>
    <x v="9"/>
    <s v="2016"/>
    <n v="42"/>
    <x v="1"/>
    <x v="0"/>
  </r>
  <r>
    <x v="3"/>
    <x v="4"/>
    <x v="1"/>
    <s v="Billy Scott"/>
    <d v="2016-11-10T00:00:00"/>
    <x v="1"/>
    <n v="10"/>
    <n v="15"/>
    <n v="16.32"/>
    <n v="163.19999999999999"/>
    <n v="13.199999999999989"/>
    <x v="9"/>
    <s v="2016"/>
    <n v="33"/>
    <x v="0"/>
    <x v="0"/>
  </r>
  <r>
    <x v="2"/>
    <x v="1"/>
    <x v="0"/>
    <s v="Eugene Hayes"/>
    <d v="2016-11-10T00:00:00"/>
    <x v="2"/>
    <n v="3"/>
    <n v="10"/>
    <n v="12.42"/>
    <n v="37.26"/>
    <n v="7.259999999999998"/>
    <x v="9"/>
    <s v="2016"/>
    <n v="42"/>
    <x v="0"/>
    <x v="0"/>
  </r>
  <r>
    <x v="4"/>
    <x v="5"/>
    <x v="1"/>
    <s v="Evelyn Elliott"/>
    <d v="2016-11-10T00:00:00"/>
    <x v="1"/>
    <n v="8"/>
    <n v="15"/>
    <n v="16.32"/>
    <n v="130.56"/>
    <n v="10.560000000000002"/>
    <x v="9"/>
    <s v="2016"/>
    <n v="23"/>
    <x v="0"/>
    <x v="0"/>
  </r>
  <r>
    <x v="2"/>
    <x v="2"/>
    <x v="0"/>
    <s v="Lori Shaw"/>
    <d v="2016-11-11T00:00:00"/>
    <x v="2"/>
    <n v="5"/>
    <n v="10"/>
    <n v="12.42"/>
    <n v="62.1"/>
    <n v="12.100000000000001"/>
    <x v="9"/>
    <s v="2016"/>
    <n v="35"/>
    <x v="0"/>
    <x v="0"/>
  </r>
  <r>
    <x v="1"/>
    <x v="2"/>
    <x v="0"/>
    <s v="Teresa Walker"/>
    <d v="2016-11-11T00:00:00"/>
    <x v="2"/>
    <n v="10"/>
    <n v="10"/>
    <n v="12.42"/>
    <n v="124.2"/>
    <n v="24.200000000000003"/>
    <x v="9"/>
    <s v="2016"/>
    <n v="17"/>
    <x v="1"/>
    <x v="0"/>
  </r>
  <r>
    <x v="4"/>
    <x v="7"/>
    <x v="1"/>
    <s v="Peter Bishop"/>
    <d v="2016-11-11T00:00:00"/>
    <x v="2"/>
    <n v="10"/>
    <n v="10"/>
    <n v="12.42"/>
    <n v="124.2"/>
    <n v="24.200000000000003"/>
    <x v="9"/>
    <s v="2016"/>
    <n v="28"/>
    <x v="1"/>
    <x v="0"/>
  </r>
  <r>
    <x v="0"/>
    <x v="2"/>
    <x v="0"/>
    <s v="Eugene Schmidt"/>
    <d v="2016-11-11T00:00:00"/>
    <x v="2"/>
    <n v="2"/>
    <n v="10"/>
    <n v="12.42"/>
    <n v="24.84"/>
    <n v="4.84"/>
    <x v="9"/>
    <s v="2016"/>
    <n v="41"/>
    <x v="0"/>
    <x v="0"/>
  </r>
  <r>
    <x v="0"/>
    <x v="0"/>
    <x v="0"/>
    <s v="Eugene Wilson"/>
    <d v="2016-11-11T00:00:00"/>
    <x v="0"/>
    <n v="7"/>
    <n v="45"/>
    <n v="53.35"/>
    <n v="373.45"/>
    <n v="58.449999999999989"/>
    <x v="9"/>
    <s v="2016"/>
    <n v="21"/>
    <x v="0"/>
    <x v="0"/>
  </r>
  <r>
    <x v="4"/>
    <x v="3"/>
    <x v="1"/>
    <s v="Mildred Hernandez"/>
    <d v="2016-11-11T00:00:00"/>
    <x v="3"/>
    <n v="9"/>
    <n v="15"/>
    <n v="17.829999999999998"/>
    <n v="160.46999999999997"/>
    <n v="25.46999999999997"/>
    <x v="9"/>
    <s v="2016"/>
    <n v="41"/>
    <x v="1"/>
    <x v="0"/>
  </r>
  <r>
    <x v="1"/>
    <x v="0"/>
    <x v="0"/>
    <s v="Robert Hayes"/>
    <d v="2016-11-11T00:00:00"/>
    <x v="2"/>
    <n v="4"/>
    <n v="10"/>
    <n v="12.42"/>
    <n v="49.68"/>
    <n v="9.68"/>
    <x v="9"/>
    <s v="2016"/>
    <n v="37"/>
    <x v="1"/>
    <x v="0"/>
  </r>
  <r>
    <x v="4"/>
    <x v="4"/>
    <x v="1"/>
    <s v="Joyce Myers"/>
    <d v="2016-11-11T00:00:00"/>
    <x v="0"/>
    <n v="7"/>
    <n v="45"/>
    <n v="53.35"/>
    <n v="373.45"/>
    <n v="58.449999999999989"/>
    <x v="9"/>
    <s v="2016"/>
    <n v="45"/>
    <x v="1"/>
    <x v="0"/>
  </r>
  <r>
    <x v="3"/>
    <x v="5"/>
    <x v="1"/>
    <s v="Mary Stevens"/>
    <d v="2016-11-11T00:00:00"/>
    <x v="2"/>
    <n v="9"/>
    <n v="10"/>
    <n v="12.42"/>
    <n v="111.78"/>
    <n v="21.78"/>
    <x v="9"/>
    <s v="2016"/>
    <n v="40"/>
    <x v="1"/>
    <x v="0"/>
  </r>
  <r>
    <x v="4"/>
    <x v="5"/>
    <x v="1"/>
    <s v="Willie Oliver"/>
    <d v="2016-11-11T00:00:00"/>
    <x v="2"/>
    <n v="10"/>
    <n v="10"/>
    <n v="12.42"/>
    <n v="124.2"/>
    <n v="24.200000000000003"/>
    <x v="9"/>
    <s v="2016"/>
    <n v="26"/>
    <x v="0"/>
    <x v="0"/>
  </r>
  <r>
    <x v="4"/>
    <x v="5"/>
    <x v="1"/>
    <s v="Beverly Jacobs"/>
    <d v="2016-11-11T00:00:00"/>
    <x v="1"/>
    <n v="2"/>
    <n v="15"/>
    <n v="16.32"/>
    <n v="32.64"/>
    <n v="2.6400000000000006"/>
    <x v="9"/>
    <s v="2016"/>
    <n v="40"/>
    <x v="1"/>
    <x v="0"/>
  </r>
  <r>
    <x v="2"/>
    <x v="0"/>
    <x v="0"/>
    <s v="Kenneth Lane"/>
    <d v="2016-11-11T00:00:00"/>
    <x v="0"/>
    <n v="4"/>
    <n v="45"/>
    <n v="53.35"/>
    <n v="213.4"/>
    <n v="33.400000000000006"/>
    <x v="9"/>
    <s v="2016"/>
    <n v="34"/>
    <x v="1"/>
    <x v="0"/>
  </r>
  <r>
    <x v="0"/>
    <x v="2"/>
    <x v="0"/>
    <s v="Heather Lawrence"/>
    <d v="2016-11-11T00:00:00"/>
    <x v="2"/>
    <n v="4"/>
    <n v="10"/>
    <n v="12.42"/>
    <n v="49.68"/>
    <n v="9.68"/>
    <x v="9"/>
    <s v="2016"/>
    <n v="20"/>
    <x v="0"/>
    <x v="0"/>
  </r>
  <r>
    <x v="2"/>
    <x v="1"/>
    <x v="0"/>
    <s v="Judy Carpenter"/>
    <d v="2016-11-11T00:00:00"/>
    <x v="0"/>
    <n v="6"/>
    <n v="45"/>
    <n v="53.35"/>
    <n v="320.10000000000002"/>
    <n v="50.100000000000023"/>
    <x v="9"/>
    <s v="2016"/>
    <n v="18"/>
    <x v="0"/>
    <x v="0"/>
  </r>
  <r>
    <x v="3"/>
    <x v="3"/>
    <x v="1"/>
    <s v="Mildred Hernandez"/>
    <d v="2016-11-11T00:00:00"/>
    <x v="0"/>
    <n v="2"/>
    <n v="45"/>
    <n v="53.35"/>
    <n v="106.7"/>
    <n v="16.700000000000003"/>
    <x v="9"/>
    <s v="2016"/>
    <n v="19"/>
    <x v="0"/>
    <x v="0"/>
  </r>
  <r>
    <x v="4"/>
    <x v="4"/>
    <x v="1"/>
    <s v="Joseph Reynolds"/>
    <d v="2016-11-11T00:00:00"/>
    <x v="0"/>
    <n v="1"/>
    <n v="45"/>
    <n v="53.35"/>
    <n v="53.35"/>
    <n v="8.3500000000000014"/>
    <x v="9"/>
    <s v="2016"/>
    <n v="31"/>
    <x v="1"/>
    <x v="0"/>
  </r>
  <r>
    <x v="0"/>
    <x v="2"/>
    <x v="0"/>
    <s v="Roy Franklin"/>
    <d v="2016-11-12T00:00:00"/>
    <x v="1"/>
    <n v="5"/>
    <n v="15"/>
    <n v="16.32"/>
    <n v="81.599999999999994"/>
    <n v="6.5999999999999943"/>
    <x v="9"/>
    <s v="2016"/>
    <n v="25"/>
    <x v="1"/>
    <x v="0"/>
  </r>
  <r>
    <x v="2"/>
    <x v="0"/>
    <x v="0"/>
    <s v="Katherine Hayes"/>
    <d v="2016-11-12T00:00:00"/>
    <x v="3"/>
    <n v="6"/>
    <n v="15"/>
    <n v="17.829999999999998"/>
    <n v="106.97999999999999"/>
    <n v="16.97999999999999"/>
    <x v="9"/>
    <s v="2016"/>
    <n v="32"/>
    <x v="1"/>
    <x v="0"/>
  </r>
  <r>
    <x v="0"/>
    <x v="1"/>
    <x v="0"/>
    <s v="Lisa Thomas"/>
    <d v="2016-11-12T00:00:00"/>
    <x v="2"/>
    <n v="7"/>
    <n v="10"/>
    <n v="12.42"/>
    <n v="86.94"/>
    <n v="16.939999999999998"/>
    <x v="9"/>
    <s v="2016"/>
    <n v="28"/>
    <x v="0"/>
    <x v="0"/>
  </r>
  <r>
    <x v="2"/>
    <x v="2"/>
    <x v="0"/>
    <s v="Eugene Schmidt"/>
    <d v="2016-11-12T00:00:00"/>
    <x v="2"/>
    <n v="5"/>
    <n v="10"/>
    <n v="12.42"/>
    <n v="62.1"/>
    <n v="12.100000000000001"/>
    <x v="9"/>
    <s v="2016"/>
    <n v="20"/>
    <x v="1"/>
    <x v="0"/>
  </r>
  <r>
    <x v="2"/>
    <x v="0"/>
    <x v="0"/>
    <s v="Kimberly Morris"/>
    <d v="2016-11-12T00:00:00"/>
    <x v="1"/>
    <n v="9"/>
    <n v="15"/>
    <n v="16.32"/>
    <n v="146.88"/>
    <n v="11.879999999999995"/>
    <x v="9"/>
    <s v="2016"/>
    <n v="26"/>
    <x v="0"/>
    <x v="0"/>
  </r>
  <r>
    <x v="0"/>
    <x v="1"/>
    <x v="0"/>
    <s v="Brian Ryan"/>
    <d v="2016-11-12T00:00:00"/>
    <x v="0"/>
    <n v="4"/>
    <n v="45"/>
    <n v="53.35"/>
    <n v="213.4"/>
    <n v="33.400000000000006"/>
    <x v="9"/>
    <s v="2016"/>
    <n v="18"/>
    <x v="0"/>
    <x v="0"/>
  </r>
  <r>
    <x v="1"/>
    <x v="2"/>
    <x v="0"/>
    <s v="George Stone"/>
    <d v="2016-11-12T00:00:00"/>
    <x v="3"/>
    <n v="10"/>
    <n v="15"/>
    <n v="17.829999999999998"/>
    <n v="178.29999999999998"/>
    <n v="28.299999999999983"/>
    <x v="9"/>
    <s v="2016"/>
    <n v="24"/>
    <x v="1"/>
    <x v="0"/>
  </r>
  <r>
    <x v="3"/>
    <x v="3"/>
    <x v="1"/>
    <s v="Judy Sanchez"/>
    <d v="2016-11-12T00:00:00"/>
    <x v="0"/>
    <n v="1"/>
    <n v="45"/>
    <n v="53.35"/>
    <n v="53.35"/>
    <n v="8.3500000000000014"/>
    <x v="9"/>
    <s v="2016"/>
    <n v="45"/>
    <x v="1"/>
    <x v="0"/>
  </r>
  <r>
    <x v="3"/>
    <x v="4"/>
    <x v="1"/>
    <s v="Joyce Garcia"/>
    <d v="2016-11-12T00:00:00"/>
    <x v="2"/>
    <n v="3"/>
    <n v="10"/>
    <n v="12.42"/>
    <n v="37.26"/>
    <n v="7.259999999999998"/>
    <x v="9"/>
    <s v="2016"/>
    <n v="41"/>
    <x v="0"/>
    <x v="0"/>
  </r>
  <r>
    <x v="3"/>
    <x v="3"/>
    <x v="1"/>
    <s v="Stephen Martinez"/>
    <d v="2016-11-12T00:00:00"/>
    <x v="2"/>
    <n v="3"/>
    <n v="10"/>
    <n v="12.42"/>
    <n v="37.26"/>
    <n v="7.259999999999998"/>
    <x v="9"/>
    <s v="2016"/>
    <n v="37"/>
    <x v="0"/>
    <x v="0"/>
  </r>
  <r>
    <x v="2"/>
    <x v="0"/>
    <x v="0"/>
    <s v="Marilyn Perez"/>
    <d v="2016-11-12T00:00:00"/>
    <x v="2"/>
    <n v="6"/>
    <n v="10"/>
    <n v="12.42"/>
    <n v="74.52"/>
    <n v="14.519999999999996"/>
    <x v="9"/>
    <s v="2016"/>
    <n v="19"/>
    <x v="1"/>
    <x v="0"/>
  </r>
  <r>
    <x v="2"/>
    <x v="0"/>
    <x v="0"/>
    <s v="Cynthia Brooks"/>
    <d v="2016-11-12T00:00:00"/>
    <x v="2"/>
    <n v="8"/>
    <n v="10"/>
    <n v="12.42"/>
    <n v="99.36"/>
    <n v="19.36"/>
    <x v="9"/>
    <s v="2016"/>
    <n v="33"/>
    <x v="0"/>
    <x v="0"/>
  </r>
  <r>
    <x v="0"/>
    <x v="0"/>
    <x v="0"/>
    <s v="Nicholas Howell"/>
    <d v="2016-11-12T00:00:00"/>
    <x v="0"/>
    <n v="1"/>
    <n v="45"/>
    <n v="53.35"/>
    <n v="53.35"/>
    <n v="8.3500000000000014"/>
    <x v="9"/>
    <s v="2016"/>
    <n v="30"/>
    <x v="0"/>
    <x v="0"/>
  </r>
  <r>
    <x v="0"/>
    <x v="1"/>
    <x v="0"/>
    <s v="Albert Dunn"/>
    <d v="2016-11-12T00:00:00"/>
    <x v="2"/>
    <n v="7"/>
    <n v="10"/>
    <n v="12.42"/>
    <n v="86.94"/>
    <n v="16.939999999999998"/>
    <x v="9"/>
    <s v="2016"/>
    <n v="17"/>
    <x v="1"/>
    <x v="0"/>
  </r>
  <r>
    <x v="4"/>
    <x v="4"/>
    <x v="1"/>
    <s v="Marilyn Franklin"/>
    <d v="2016-11-12T00:00:00"/>
    <x v="1"/>
    <n v="4"/>
    <n v="15"/>
    <n v="16.32"/>
    <n v="65.28"/>
    <n v="5.2800000000000011"/>
    <x v="9"/>
    <s v="2016"/>
    <n v="28"/>
    <x v="0"/>
    <x v="0"/>
  </r>
  <r>
    <x v="0"/>
    <x v="2"/>
    <x v="0"/>
    <s v="Jennifer Reyes"/>
    <d v="2016-11-12T00:00:00"/>
    <x v="0"/>
    <n v="3"/>
    <n v="45"/>
    <n v="53.35"/>
    <n v="160.05000000000001"/>
    <n v="25.050000000000011"/>
    <x v="9"/>
    <s v="2016"/>
    <n v="23"/>
    <x v="1"/>
    <x v="0"/>
  </r>
  <r>
    <x v="1"/>
    <x v="2"/>
    <x v="0"/>
    <s v="Lillian Burke"/>
    <d v="2016-11-12T00:00:00"/>
    <x v="0"/>
    <n v="9"/>
    <n v="45"/>
    <n v="53.35"/>
    <n v="480.15000000000003"/>
    <n v="75.150000000000034"/>
    <x v="9"/>
    <s v="2016"/>
    <n v="30"/>
    <x v="1"/>
    <x v="0"/>
  </r>
  <r>
    <x v="1"/>
    <x v="0"/>
    <x v="0"/>
    <s v="Katherine Hayes"/>
    <d v="2016-11-12T00:00:00"/>
    <x v="2"/>
    <n v="2"/>
    <n v="10"/>
    <n v="12.42"/>
    <n v="24.84"/>
    <n v="4.84"/>
    <x v="9"/>
    <s v="2016"/>
    <n v="40"/>
    <x v="0"/>
    <x v="0"/>
  </r>
  <r>
    <x v="4"/>
    <x v="3"/>
    <x v="1"/>
    <s v="Samuel Daniels"/>
    <d v="2016-11-12T00:00:00"/>
    <x v="2"/>
    <n v="8"/>
    <n v="10"/>
    <n v="12.42"/>
    <n v="99.36"/>
    <n v="19.36"/>
    <x v="9"/>
    <s v="2016"/>
    <n v="29"/>
    <x v="0"/>
    <x v="0"/>
  </r>
  <r>
    <x v="1"/>
    <x v="2"/>
    <x v="0"/>
    <s v="Diana Pierce"/>
    <d v="2016-11-12T00:00:00"/>
    <x v="2"/>
    <n v="6"/>
    <n v="10"/>
    <n v="12.42"/>
    <n v="74.52"/>
    <n v="14.519999999999996"/>
    <x v="9"/>
    <s v="2016"/>
    <n v="29"/>
    <x v="0"/>
    <x v="0"/>
  </r>
  <r>
    <x v="0"/>
    <x v="2"/>
    <x v="0"/>
    <s v="Roy Rivera"/>
    <d v="2016-11-12T00:00:00"/>
    <x v="2"/>
    <n v="4"/>
    <n v="10"/>
    <n v="12.42"/>
    <n v="49.68"/>
    <n v="9.68"/>
    <x v="9"/>
    <s v="2016"/>
    <n v="40"/>
    <x v="1"/>
    <x v="0"/>
  </r>
  <r>
    <x v="3"/>
    <x v="7"/>
    <x v="1"/>
    <s v="Sarah Harrison"/>
    <d v="2016-11-12T00:00:00"/>
    <x v="2"/>
    <n v="6"/>
    <n v="10"/>
    <n v="12.42"/>
    <n v="74.52"/>
    <n v="14.519999999999996"/>
    <x v="9"/>
    <s v="2016"/>
    <n v="24"/>
    <x v="0"/>
    <x v="0"/>
  </r>
  <r>
    <x v="4"/>
    <x v="5"/>
    <x v="1"/>
    <s v="Timothy Gonzales"/>
    <d v="2016-11-12T00:00:00"/>
    <x v="2"/>
    <n v="3"/>
    <n v="10"/>
    <n v="12.42"/>
    <n v="37.26"/>
    <n v="7.259999999999998"/>
    <x v="9"/>
    <s v="2016"/>
    <n v="38"/>
    <x v="1"/>
    <x v="0"/>
  </r>
  <r>
    <x v="0"/>
    <x v="2"/>
    <x v="0"/>
    <s v="Ernest Kelley"/>
    <d v="2016-11-12T00:00:00"/>
    <x v="0"/>
    <n v="4"/>
    <n v="45"/>
    <n v="53.35"/>
    <n v="213.4"/>
    <n v="33.400000000000006"/>
    <x v="9"/>
    <s v="2016"/>
    <n v="36"/>
    <x v="0"/>
    <x v="0"/>
  </r>
  <r>
    <x v="2"/>
    <x v="0"/>
    <x v="0"/>
    <s v="Antonio Mason"/>
    <d v="2016-11-13T00:00:00"/>
    <x v="2"/>
    <n v="1"/>
    <n v="10"/>
    <n v="12.42"/>
    <n v="12.42"/>
    <n v="2.42"/>
    <x v="9"/>
    <s v="2016"/>
    <n v="22"/>
    <x v="0"/>
    <x v="0"/>
  </r>
  <r>
    <x v="4"/>
    <x v="5"/>
    <x v="1"/>
    <s v="Nicholas Schmidt"/>
    <d v="2016-11-13T00:00:00"/>
    <x v="1"/>
    <n v="9"/>
    <n v="15"/>
    <n v="16.32"/>
    <n v="146.88"/>
    <n v="11.879999999999995"/>
    <x v="9"/>
    <s v="2016"/>
    <n v="35"/>
    <x v="0"/>
    <x v="0"/>
  </r>
  <r>
    <x v="1"/>
    <x v="0"/>
    <x v="0"/>
    <s v="Debra Allen"/>
    <d v="2016-11-13T00:00:00"/>
    <x v="1"/>
    <n v="7"/>
    <n v="15"/>
    <n v="16.32"/>
    <n v="114.24000000000001"/>
    <n v="9.2400000000000091"/>
    <x v="9"/>
    <s v="2016"/>
    <n v="27"/>
    <x v="1"/>
    <x v="0"/>
  </r>
  <r>
    <x v="4"/>
    <x v="7"/>
    <x v="1"/>
    <s v="Paula Watson"/>
    <d v="2016-11-13T00:00:00"/>
    <x v="0"/>
    <n v="1"/>
    <n v="45"/>
    <n v="53.35"/>
    <n v="53.35"/>
    <n v="8.3500000000000014"/>
    <x v="9"/>
    <s v="2016"/>
    <n v="31"/>
    <x v="0"/>
    <x v="0"/>
  </r>
  <r>
    <x v="1"/>
    <x v="0"/>
    <x v="0"/>
    <s v="Katherine Hayes"/>
    <d v="2016-11-13T00:00:00"/>
    <x v="1"/>
    <n v="3"/>
    <n v="15"/>
    <n v="16.32"/>
    <n v="48.96"/>
    <n v="3.9600000000000009"/>
    <x v="9"/>
    <s v="2016"/>
    <n v="43"/>
    <x v="0"/>
    <x v="0"/>
  </r>
  <r>
    <x v="1"/>
    <x v="0"/>
    <x v="0"/>
    <s v="Brenda Cruz"/>
    <d v="2016-11-13T00:00:00"/>
    <x v="2"/>
    <n v="8"/>
    <n v="10"/>
    <n v="12.42"/>
    <n v="99.36"/>
    <n v="19.36"/>
    <x v="9"/>
    <s v="2016"/>
    <n v="18"/>
    <x v="1"/>
    <x v="0"/>
  </r>
  <r>
    <x v="0"/>
    <x v="0"/>
    <x v="0"/>
    <s v="Katherine Mcdonald"/>
    <d v="2016-11-13T00:00:00"/>
    <x v="1"/>
    <n v="8"/>
    <n v="15"/>
    <n v="16.32"/>
    <n v="130.56"/>
    <n v="10.560000000000002"/>
    <x v="9"/>
    <s v="2016"/>
    <n v="17"/>
    <x v="1"/>
    <x v="0"/>
  </r>
  <r>
    <x v="3"/>
    <x v="3"/>
    <x v="1"/>
    <s v="Margaret James"/>
    <d v="2016-11-13T00:00:00"/>
    <x v="3"/>
    <n v="8"/>
    <n v="15"/>
    <n v="17.829999999999998"/>
    <n v="142.63999999999999"/>
    <n v="22.639999999999986"/>
    <x v="9"/>
    <s v="2016"/>
    <n v="28"/>
    <x v="0"/>
    <x v="0"/>
  </r>
  <r>
    <x v="3"/>
    <x v="3"/>
    <x v="1"/>
    <s v="Craig Hicks"/>
    <d v="2016-11-13T00:00:00"/>
    <x v="1"/>
    <n v="7"/>
    <n v="15"/>
    <n v="16.32"/>
    <n v="114.24000000000001"/>
    <n v="9.2400000000000091"/>
    <x v="9"/>
    <s v="2016"/>
    <n v="30"/>
    <x v="0"/>
    <x v="0"/>
  </r>
  <r>
    <x v="4"/>
    <x v="3"/>
    <x v="1"/>
    <s v="Kathy Schmidt"/>
    <d v="2016-11-13T00:00:00"/>
    <x v="1"/>
    <n v="6"/>
    <n v="15"/>
    <n v="16.32"/>
    <n v="97.92"/>
    <n v="7.9200000000000017"/>
    <x v="9"/>
    <s v="2016"/>
    <n v="25"/>
    <x v="1"/>
    <x v="0"/>
  </r>
  <r>
    <x v="0"/>
    <x v="0"/>
    <x v="0"/>
    <s v="Randy Burton"/>
    <d v="2016-11-13T00:00:00"/>
    <x v="1"/>
    <n v="4"/>
    <n v="15"/>
    <n v="16.32"/>
    <n v="65.28"/>
    <n v="5.2800000000000011"/>
    <x v="9"/>
    <s v="2016"/>
    <n v="31"/>
    <x v="0"/>
    <x v="0"/>
  </r>
  <r>
    <x v="0"/>
    <x v="2"/>
    <x v="0"/>
    <s v="Carl Howard"/>
    <d v="2016-11-13T00:00:00"/>
    <x v="0"/>
    <n v="7"/>
    <n v="45"/>
    <n v="53.35"/>
    <n v="373.45"/>
    <n v="58.449999999999989"/>
    <x v="9"/>
    <s v="2016"/>
    <n v="24"/>
    <x v="1"/>
    <x v="0"/>
  </r>
  <r>
    <x v="0"/>
    <x v="2"/>
    <x v="0"/>
    <s v="Jason Patterson"/>
    <d v="2016-11-13T00:00:00"/>
    <x v="3"/>
    <n v="4"/>
    <n v="15"/>
    <n v="17.829999999999998"/>
    <n v="71.319999999999993"/>
    <n v="11.319999999999993"/>
    <x v="9"/>
    <s v="2016"/>
    <n v="42"/>
    <x v="0"/>
    <x v="0"/>
  </r>
  <r>
    <x v="0"/>
    <x v="2"/>
    <x v="0"/>
    <s v="Jean Torres"/>
    <d v="2016-11-13T00:00:00"/>
    <x v="1"/>
    <n v="5"/>
    <n v="15"/>
    <n v="16.32"/>
    <n v="81.599999999999994"/>
    <n v="6.5999999999999943"/>
    <x v="9"/>
    <s v="2016"/>
    <n v="36"/>
    <x v="1"/>
    <x v="0"/>
  </r>
  <r>
    <x v="1"/>
    <x v="2"/>
    <x v="0"/>
    <s v="Amy Carr"/>
    <d v="2016-11-13T00:00:00"/>
    <x v="1"/>
    <n v="5"/>
    <n v="15"/>
    <n v="16.32"/>
    <n v="81.599999999999994"/>
    <n v="6.5999999999999943"/>
    <x v="9"/>
    <s v="2016"/>
    <n v="18"/>
    <x v="1"/>
    <x v="0"/>
  </r>
  <r>
    <x v="0"/>
    <x v="6"/>
    <x v="0"/>
    <s v="Clarence Mason"/>
    <d v="2016-11-13T00:00:00"/>
    <x v="3"/>
    <n v="1"/>
    <n v="15"/>
    <n v="17.829999999999998"/>
    <n v="17.829999999999998"/>
    <n v="2.8299999999999983"/>
    <x v="9"/>
    <s v="2016"/>
    <n v="40"/>
    <x v="0"/>
    <x v="0"/>
  </r>
  <r>
    <x v="3"/>
    <x v="3"/>
    <x v="1"/>
    <s v="Craig Thomas"/>
    <d v="2016-11-13T00:00:00"/>
    <x v="1"/>
    <n v="1"/>
    <n v="15"/>
    <n v="16.32"/>
    <n v="16.32"/>
    <n v="1.3200000000000003"/>
    <x v="9"/>
    <s v="2016"/>
    <n v="17"/>
    <x v="1"/>
    <x v="0"/>
  </r>
  <r>
    <x v="3"/>
    <x v="4"/>
    <x v="1"/>
    <s v="Alice Brown"/>
    <d v="2016-11-13T00:00:00"/>
    <x v="2"/>
    <n v="6"/>
    <n v="10"/>
    <n v="12.42"/>
    <n v="74.52"/>
    <n v="14.519999999999996"/>
    <x v="9"/>
    <s v="2016"/>
    <n v="18"/>
    <x v="1"/>
    <x v="0"/>
  </r>
  <r>
    <x v="0"/>
    <x v="0"/>
    <x v="0"/>
    <s v="Cynthia Ray"/>
    <d v="2016-11-13T00:00:00"/>
    <x v="2"/>
    <n v="8"/>
    <n v="10"/>
    <n v="12.42"/>
    <n v="99.36"/>
    <n v="19.36"/>
    <x v="9"/>
    <s v="2016"/>
    <n v="44"/>
    <x v="0"/>
    <x v="0"/>
  </r>
  <r>
    <x v="4"/>
    <x v="3"/>
    <x v="1"/>
    <s v="Angela Sullivan"/>
    <d v="2016-11-13T00:00:00"/>
    <x v="2"/>
    <n v="10"/>
    <n v="10"/>
    <n v="12.42"/>
    <n v="124.2"/>
    <n v="24.200000000000003"/>
    <x v="9"/>
    <s v="2016"/>
    <n v="27"/>
    <x v="1"/>
    <x v="0"/>
  </r>
  <r>
    <x v="4"/>
    <x v="3"/>
    <x v="1"/>
    <s v="Angela Sullivan"/>
    <d v="2016-11-13T00:00:00"/>
    <x v="2"/>
    <n v="2"/>
    <n v="10"/>
    <n v="12.42"/>
    <n v="24.84"/>
    <n v="4.84"/>
    <x v="9"/>
    <s v="2016"/>
    <n v="19"/>
    <x v="0"/>
    <x v="0"/>
  </r>
  <r>
    <x v="3"/>
    <x v="5"/>
    <x v="1"/>
    <s v="Joan Robinson"/>
    <d v="2016-11-13T00:00:00"/>
    <x v="1"/>
    <n v="2"/>
    <n v="15"/>
    <n v="16.32"/>
    <n v="32.64"/>
    <n v="2.6400000000000006"/>
    <x v="9"/>
    <s v="2016"/>
    <n v="21"/>
    <x v="1"/>
    <x v="0"/>
  </r>
  <r>
    <x v="1"/>
    <x v="0"/>
    <x v="0"/>
    <s v="Louis Mason"/>
    <d v="2016-11-13T00:00:00"/>
    <x v="2"/>
    <n v="9"/>
    <n v="10"/>
    <n v="12.42"/>
    <n v="111.78"/>
    <n v="21.78"/>
    <x v="9"/>
    <s v="2016"/>
    <n v="32"/>
    <x v="1"/>
    <x v="0"/>
  </r>
  <r>
    <x v="1"/>
    <x v="2"/>
    <x v="0"/>
    <s v="Justin Dixon"/>
    <d v="2016-11-14T00:00:00"/>
    <x v="2"/>
    <n v="8"/>
    <n v="10"/>
    <n v="12.42"/>
    <n v="99.36"/>
    <n v="19.36"/>
    <x v="9"/>
    <s v="2016"/>
    <n v="41"/>
    <x v="0"/>
    <x v="0"/>
  </r>
  <r>
    <x v="2"/>
    <x v="0"/>
    <x v="0"/>
    <s v="Judith Woods"/>
    <d v="2016-11-14T00:00:00"/>
    <x v="3"/>
    <n v="10"/>
    <n v="15"/>
    <n v="17.829999999999998"/>
    <n v="178.29999999999998"/>
    <n v="28.299999999999983"/>
    <x v="9"/>
    <s v="2016"/>
    <n v="21"/>
    <x v="0"/>
    <x v="0"/>
  </r>
  <r>
    <x v="1"/>
    <x v="2"/>
    <x v="0"/>
    <s v="Jerry Palmer"/>
    <d v="2016-11-14T00:00:00"/>
    <x v="3"/>
    <n v="7"/>
    <n v="15"/>
    <n v="17.829999999999998"/>
    <n v="124.80999999999999"/>
    <n v="19.809999999999988"/>
    <x v="9"/>
    <s v="2016"/>
    <n v="27"/>
    <x v="1"/>
    <x v="0"/>
  </r>
  <r>
    <x v="3"/>
    <x v="3"/>
    <x v="1"/>
    <s v="Jane Ramirez"/>
    <d v="2016-11-14T00:00:00"/>
    <x v="2"/>
    <n v="6"/>
    <n v="10"/>
    <n v="12.42"/>
    <n v="74.52"/>
    <n v="14.519999999999996"/>
    <x v="9"/>
    <s v="2016"/>
    <n v="42"/>
    <x v="0"/>
    <x v="0"/>
  </r>
  <r>
    <x v="2"/>
    <x v="0"/>
    <x v="0"/>
    <s v="Joseph Boyd"/>
    <d v="2016-11-14T00:00:00"/>
    <x v="1"/>
    <n v="8"/>
    <n v="15"/>
    <n v="16.32"/>
    <n v="130.56"/>
    <n v="10.560000000000002"/>
    <x v="9"/>
    <s v="2016"/>
    <n v="43"/>
    <x v="1"/>
    <x v="0"/>
  </r>
  <r>
    <x v="0"/>
    <x v="2"/>
    <x v="0"/>
    <s v="Amanda Bryant"/>
    <d v="2016-11-14T00:00:00"/>
    <x v="0"/>
    <n v="2"/>
    <n v="45"/>
    <n v="53.35"/>
    <n v="106.7"/>
    <n v="16.700000000000003"/>
    <x v="9"/>
    <s v="2016"/>
    <n v="44"/>
    <x v="0"/>
    <x v="0"/>
  </r>
  <r>
    <x v="0"/>
    <x v="1"/>
    <x v="0"/>
    <s v="Eugene Hayes"/>
    <d v="2016-11-14T00:00:00"/>
    <x v="2"/>
    <n v="8"/>
    <n v="10"/>
    <n v="12.42"/>
    <n v="99.36"/>
    <n v="19.36"/>
    <x v="9"/>
    <s v="2016"/>
    <n v="18"/>
    <x v="1"/>
    <x v="0"/>
  </r>
  <r>
    <x v="0"/>
    <x v="1"/>
    <x v="0"/>
    <s v="Peter Brown"/>
    <d v="2016-11-14T00:00:00"/>
    <x v="2"/>
    <n v="9"/>
    <n v="10"/>
    <n v="12.42"/>
    <n v="111.78"/>
    <n v="21.78"/>
    <x v="9"/>
    <s v="2016"/>
    <n v="24"/>
    <x v="0"/>
    <x v="0"/>
  </r>
  <r>
    <x v="3"/>
    <x v="5"/>
    <x v="1"/>
    <s v="Beverly Jacobs"/>
    <d v="2016-11-14T00:00:00"/>
    <x v="2"/>
    <n v="6"/>
    <n v="10"/>
    <n v="12.42"/>
    <n v="74.52"/>
    <n v="14.519999999999996"/>
    <x v="9"/>
    <s v="2016"/>
    <n v="33"/>
    <x v="1"/>
    <x v="0"/>
  </r>
  <r>
    <x v="0"/>
    <x v="1"/>
    <x v="0"/>
    <s v="Donna Bryant"/>
    <d v="2016-11-14T00:00:00"/>
    <x v="2"/>
    <n v="9"/>
    <n v="10"/>
    <n v="12.42"/>
    <n v="111.78"/>
    <n v="21.78"/>
    <x v="9"/>
    <s v="2016"/>
    <n v="25"/>
    <x v="0"/>
    <x v="0"/>
  </r>
  <r>
    <x v="3"/>
    <x v="3"/>
    <x v="1"/>
    <s v="Sharon Montgomery"/>
    <d v="2016-11-14T00:00:00"/>
    <x v="2"/>
    <n v="6"/>
    <n v="10"/>
    <n v="12.42"/>
    <n v="74.52"/>
    <n v="14.519999999999996"/>
    <x v="9"/>
    <s v="2016"/>
    <n v="21"/>
    <x v="0"/>
    <x v="0"/>
  </r>
  <r>
    <x v="3"/>
    <x v="5"/>
    <x v="1"/>
    <s v="Jacqueline Little"/>
    <d v="2016-11-14T00:00:00"/>
    <x v="1"/>
    <n v="2"/>
    <n v="15"/>
    <n v="16.32"/>
    <n v="32.64"/>
    <n v="2.6400000000000006"/>
    <x v="9"/>
    <s v="2016"/>
    <n v="17"/>
    <x v="1"/>
    <x v="0"/>
  </r>
  <r>
    <x v="3"/>
    <x v="3"/>
    <x v="1"/>
    <s v="Ruth Kennedy"/>
    <d v="2016-11-14T00:00:00"/>
    <x v="2"/>
    <n v="5"/>
    <n v="10"/>
    <n v="12.42"/>
    <n v="62.1"/>
    <n v="12.100000000000001"/>
    <x v="9"/>
    <s v="2016"/>
    <n v="35"/>
    <x v="0"/>
    <x v="0"/>
  </r>
  <r>
    <x v="3"/>
    <x v="3"/>
    <x v="1"/>
    <s v="Craig Thomas"/>
    <d v="2016-11-14T00:00:00"/>
    <x v="1"/>
    <n v="2"/>
    <n v="15"/>
    <n v="16.32"/>
    <n v="32.64"/>
    <n v="2.6400000000000006"/>
    <x v="9"/>
    <s v="2016"/>
    <n v="27"/>
    <x v="1"/>
    <x v="0"/>
  </r>
  <r>
    <x v="3"/>
    <x v="3"/>
    <x v="1"/>
    <s v="Stephen Murray"/>
    <d v="2016-11-14T00:00:00"/>
    <x v="2"/>
    <n v="10"/>
    <n v="10"/>
    <n v="12.42"/>
    <n v="124.2"/>
    <n v="24.200000000000003"/>
    <x v="9"/>
    <s v="2016"/>
    <n v="37"/>
    <x v="0"/>
    <x v="0"/>
  </r>
  <r>
    <x v="0"/>
    <x v="1"/>
    <x v="0"/>
    <s v="Judy Carpenter"/>
    <d v="2016-11-14T00:00:00"/>
    <x v="2"/>
    <n v="4"/>
    <n v="10"/>
    <n v="12.42"/>
    <n v="49.68"/>
    <n v="9.68"/>
    <x v="9"/>
    <s v="2016"/>
    <n v="20"/>
    <x v="1"/>
    <x v="0"/>
  </r>
  <r>
    <x v="4"/>
    <x v="7"/>
    <x v="1"/>
    <s v="Stephen Rice"/>
    <d v="2016-11-14T00:00:00"/>
    <x v="2"/>
    <n v="3"/>
    <n v="10"/>
    <n v="12.42"/>
    <n v="37.26"/>
    <n v="7.259999999999998"/>
    <x v="9"/>
    <s v="2016"/>
    <n v="37"/>
    <x v="0"/>
    <x v="0"/>
  </r>
  <r>
    <x v="3"/>
    <x v="3"/>
    <x v="1"/>
    <s v="Ruth Day"/>
    <d v="2016-11-14T00:00:00"/>
    <x v="0"/>
    <n v="6"/>
    <n v="45"/>
    <n v="53.35"/>
    <n v="320.10000000000002"/>
    <n v="50.100000000000023"/>
    <x v="9"/>
    <s v="2016"/>
    <n v="24"/>
    <x v="0"/>
    <x v="0"/>
  </r>
  <r>
    <x v="4"/>
    <x v="7"/>
    <x v="1"/>
    <s v="Doris Diaz"/>
    <d v="2016-11-14T00:00:00"/>
    <x v="2"/>
    <n v="6"/>
    <n v="10"/>
    <n v="12.42"/>
    <n v="74.52"/>
    <n v="14.519999999999996"/>
    <x v="9"/>
    <s v="2016"/>
    <n v="20"/>
    <x v="0"/>
    <x v="0"/>
  </r>
  <r>
    <x v="1"/>
    <x v="0"/>
    <x v="0"/>
    <s v="Joseph Ryan"/>
    <d v="2016-11-14T00:00:00"/>
    <x v="2"/>
    <n v="2"/>
    <n v="10"/>
    <n v="12.42"/>
    <n v="24.84"/>
    <n v="4.84"/>
    <x v="9"/>
    <s v="2016"/>
    <n v="22"/>
    <x v="0"/>
    <x v="0"/>
  </r>
  <r>
    <x v="1"/>
    <x v="1"/>
    <x v="0"/>
    <s v="Jacqueline Wheeler"/>
    <d v="2016-11-14T00:00:00"/>
    <x v="0"/>
    <n v="8"/>
    <n v="45"/>
    <n v="53.35"/>
    <n v="426.8"/>
    <n v="66.800000000000011"/>
    <x v="9"/>
    <s v="2016"/>
    <n v="25"/>
    <x v="0"/>
    <x v="0"/>
  </r>
  <r>
    <x v="2"/>
    <x v="2"/>
    <x v="0"/>
    <s v="Bobby Mitchell"/>
    <d v="2016-11-14T00:00:00"/>
    <x v="3"/>
    <n v="6"/>
    <n v="15"/>
    <n v="17.829999999999998"/>
    <n v="106.97999999999999"/>
    <n v="16.97999999999999"/>
    <x v="9"/>
    <s v="2016"/>
    <n v="45"/>
    <x v="0"/>
    <x v="0"/>
  </r>
  <r>
    <x v="4"/>
    <x v="5"/>
    <x v="1"/>
    <s v="Joan Robinson"/>
    <d v="2016-11-14T00:00:00"/>
    <x v="0"/>
    <n v="10"/>
    <n v="45"/>
    <n v="53.35"/>
    <n v="533.5"/>
    <n v="83.5"/>
    <x v="9"/>
    <s v="2016"/>
    <n v="18"/>
    <x v="0"/>
    <x v="0"/>
  </r>
  <r>
    <x v="1"/>
    <x v="1"/>
    <x v="0"/>
    <s v="Stephen Welch"/>
    <d v="2016-11-14T00:00:00"/>
    <x v="1"/>
    <n v="5"/>
    <n v="15"/>
    <n v="16.32"/>
    <n v="81.599999999999994"/>
    <n v="6.5999999999999943"/>
    <x v="9"/>
    <s v="2016"/>
    <n v="38"/>
    <x v="0"/>
    <x v="0"/>
  </r>
  <r>
    <x v="1"/>
    <x v="1"/>
    <x v="0"/>
    <s v="Emily Duncan"/>
    <d v="2016-11-15T00:00:00"/>
    <x v="2"/>
    <n v="6"/>
    <n v="10"/>
    <n v="12.42"/>
    <n v="74.52"/>
    <n v="14.519999999999996"/>
    <x v="9"/>
    <s v="2016"/>
    <n v="30"/>
    <x v="1"/>
    <x v="0"/>
  </r>
  <r>
    <x v="3"/>
    <x v="5"/>
    <x v="1"/>
    <s v="Nicholas Schmidt"/>
    <d v="2016-11-15T00:00:00"/>
    <x v="2"/>
    <n v="1"/>
    <n v="10"/>
    <n v="12.42"/>
    <n v="12.42"/>
    <n v="2.42"/>
    <x v="9"/>
    <s v="2016"/>
    <n v="27"/>
    <x v="0"/>
    <x v="0"/>
  </r>
  <r>
    <x v="2"/>
    <x v="2"/>
    <x v="0"/>
    <s v="Teresa Walker"/>
    <d v="2016-11-15T00:00:00"/>
    <x v="2"/>
    <n v="10"/>
    <n v="10"/>
    <n v="12.42"/>
    <n v="124.2"/>
    <n v="24.200000000000003"/>
    <x v="9"/>
    <s v="2016"/>
    <n v="18"/>
    <x v="1"/>
    <x v="0"/>
  </r>
  <r>
    <x v="3"/>
    <x v="3"/>
    <x v="1"/>
    <s v="Aaron Boyd"/>
    <d v="2016-11-15T00:00:00"/>
    <x v="3"/>
    <n v="3"/>
    <n v="15"/>
    <n v="17.829999999999998"/>
    <n v="53.489999999999995"/>
    <n v="8.4899999999999949"/>
    <x v="9"/>
    <s v="2016"/>
    <n v="40"/>
    <x v="0"/>
    <x v="0"/>
  </r>
  <r>
    <x v="0"/>
    <x v="2"/>
    <x v="0"/>
    <s v="Louise Green"/>
    <d v="2016-11-15T00:00:00"/>
    <x v="2"/>
    <n v="10"/>
    <n v="10"/>
    <n v="12.42"/>
    <n v="124.2"/>
    <n v="24.200000000000003"/>
    <x v="9"/>
    <s v="2016"/>
    <n v="22"/>
    <x v="0"/>
    <x v="0"/>
  </r>
  <r>
    <x v="4"/>
    <x v="3"/>
    <x v="1"/>
    <s v="Annie Hughes"/>
    <d v="2016-11-15T00:00:00"/>
    <x v="2"/>
    <n v="5"/>
    <n v="10"/>
    <n v="12.42"/>
    <n v="62.1"/>
    <n v="12.100000000000001"/>
    <x v="9"/>
    <s v="2016"/>
    <n v="45"/>
    <x v="0"/>
    <x v="0"/>
  </r>
  <r>
    <x v="3"/>
    <x v="3"/>
    <x v="1"/>
    <s v="Paula Ross"/>
    <d v="2016-11-15T00:00:00"/>
    <x v="1"/>
    <n v="4"/>
    <n v="15"/>
    <n v="16.32"/>
    <n v="65.28"/>
    <n v="5.2800000000000011"/>
    <x v="9"/>
    <s v="2016"/>
    <n v="22"/>
    <x v="1"/>
    <x v="0"/>
  </r>
  <r>
    <x v="3"/>
    <x v="4"/>
    <x v="1"/>
    <s v="Michelle Phillips"/>
    <d v="2016-11-15T00:00:00"/>
    <x v="2"/>
    <n v="7"/>
    <n v="10"/>
    <n v="12.42"/>
    <n v="86.94"/>
    <n v="16.939999999999998"/>
    <x v="9"/>
    <s v="2016"/>
    <n v="28"/>
    <x v="1"/>
    <x v="0"/>
  </r>
  <r>
    <x v="1"/>
    <x v="0"/>
    <x v="0"/>
    <s v="Eugene Wilson"/>
    <d v="2016-11-15T00:00:00"/>
    <x v="0"/>
    <n v="9"/>
    <n v="45"/>
    <n v="53.35"/>
    <n v="480.15000000000003"/>
    <n v="75.150000000000034"/>
    <x v="9"/>
    <s v="2016"/>
    <n v="34"/>
    <x v="0"/>
    <x v="0"/>
  </r>
  <r>
    <x v="1"/>
    <x v="1"/>
    <x v="0"/>
    <s v="Michelle Henderson"/>
    <d v="2016-11-15T00:00:00"/>
    <x v="0"/>
    <n v="2"/>
    <n v="45"/>
    <n v="53.35"/>
    <n v="106.7"/>
    <n v="16.700000000000003"/>
    <x v="9"/>
    <s v="2016"/>
    <n v="43"/>
    <x v="1"/>
    <x v="0"/>
  </r>
  <r>
    <x v="0"/>
    <x v="0"/>
    <x v="0"/>
    <s v="Gloria Harper"/>
    <d v="2016-11-15T00:00:00"/>
    <x v="0"/>
    <n v="5"/>
    <n v="45"/>
    <n v="53.35"/>
    <n v="266.75"/>
    <n v="41.75"/>
    <x v="9"/>
    <s v="2016"/>
    <n v="45"/>
    <x v="0"/>
    <x v="0"/>
  </r>
  <r>
    <x v="1"/>
    <x v="6"/>
    <x v="0"/>
    <s v="Carolyn Rivera"/>
    <d v="2016-11-15T00:00:00"/>
    <x v="0"/>
    <n v="3"/>
    <n v="45"/>
    <n v="53.35"/>
    <n v="160.05000000000001"/>
    <n v="25.050000000000011"/>
    <x v="9"/>
    <s v="2016"/>
    <n v="28"/>
    <x v="0"/>
    <x v="0"/>
  </r>
  <r>
    <x v="4"/>
    <x v="3"/>
    <x v="1"/>
    <s v="Louis Frazier"/>
    <d v="2016-11-15T00:00:00"/>
    <x v="2"/>
    <n v="3"/>
    <n v="10"/>
    <n v="12.42"/>
    <n v="37.26"/>
    <n v="7.259999999999998"/>
    <x v="9"/>
    <s v="2016"/>
    <n v="40"/>
    <x v="1"/>
    <x v="0"/>
  </r>
  <r>
    <x v="1"/>
    <x v="2"/>
    <x v="0"/>
    <s v="Sandra Weaver"/>
    <d v="2016-11-15T00:00:00"/>
    <x v="0"/>
    <n v="9"/>
    <n v="45"/>
    <n v="53.35"/>
    <n v="480.15000000000003"/>
    <n v="75.150000000000034"/>
    <x v="9"/>
    <s v="2016"/>
    <n v="18"/>
    <x v="1"/>
    <x v="0"/>
  </r>
  <r>
    <x v="2"/>
    <x v="0"/>
    <x v="0"/>
    <s v="Albert Miller"/>
    <d v="2016-11-15T00:00:00"/>
    <x v="3"/>
    <n v="8"/>
    <n v="15"/>
    <n v="17.829999999999998"/>
    <n v="142.63999999999999"/>
    <n v="22.639999999999986"/>
    <x v="9"/>
    <s v="2016"/>
    <n v="27"/>
    <x v="1"/>
    <x v="0"/>
  </r>
  <r>
    <x v="3"/>
    <x v="4"/>
    <x v="1"/>
    <s v="Craig Brooks"/>
    <d v="2016-11-16T00:00:00"/>
    <x v="2"/>
    <n v="5"/>
    <n v="10"/>
    <n v="12.42"/>
    <n v="62.1"/>
    <n v="12.100000000000001"/>
    <x v="9"/>
    <s v="2016"/>
    <n v="29"/>
    <x v="1"/>
    <x v="0"/>
  </r>
  <r>
    <x v="3"/>
    <x v="4"/>
    <x v="1"/>
    <s v="Edward Taylor"/>
    <d v="2016-11-16T00:00:00"/>
    <x v="2"/>
    <n v="4"/>
    <n v="10"/>
    <n v="12.42"/>
    <n v="49.68"/>
    <n v="9.68"/>
    <x v="9"/>
    <s v="2016"/>
    <n v="32"/>
    <x v="1"/>
    <x v="0"/>
  </r>
  <r>
    <x v="0"/>
    <x v="2"/>
    <x v="0"/>
    <s v="Wanda Cole"/>
    <d v="2016-11-16T00:00:00"/>
    <x v="1"/>
    <n v="1"/>
    <n v="15"/>
    <n v="16.32"/>
    <n v="16.32"/>
    <n v="1.3200000000000003"/>
    <x v="9"/>
    <s v="2016"/>
    <n v="41"/>
    <x v="0"/>
    <x v="0"/>
  </r>
  <r>
    <x v="2"/>
    <x v="0"/>
    <x v="0"/>
    <s v="Frank Ramos"/>
    <d v="2016-11-16T00:00:00"/>
    <x v="2"/>
    <n v="1"/>
    <n v="10"/>
    <n v="12.42"/>
    <n v="12.42"/>
    <n v="2.42"/>
    <x v="9"/>
    <s v="2016"/>
    <n v="21"/>
    <x v="0"/>
    <x v="0"/>
  </r>
  <r>
    <x v="2"/>
    <x v="2"/>
    <x v="0"/>
    <s v="Phillip Johnston"/>
    <d v="2016-11-16T00:00:00"/>
    <x v="3"/>
    <n v="7"/>
    <n v="15"/>
    <n v="17.829999999999998"/>
    <n v="124.80999999999999"/>
    <n v="19.809999999999988"/>
    <x v="9"/>
    <s v="2016"/>
    <n v="44"/>
    <x v="0"/>
    <x v="0"/>
  </r>
  <r>
    <x v="2"/>
    <x v="0"/>
    <x v="0"/>
    <s v="Gloria Harper"/>
    <d v="2016-11-16T00:00:00"/>
    <x v="3"/>
    <n v="9"/>
    <n v="15"/>
    <n v="17.829999999999998"/>
    <n v="160.46999999999997"/>
    <n v="25.46999999999997"/>
    <x v="9"/>
    <s v="2016"/>
    <n v="35"/>
    <x v="0"/>
    <x v="0"/>
  </r>
  <r>
    <x v="0"/>
    <x v="6"/>
    <x v="0"/>
    <s v="Cheryl Henderson"/>
    <d v="2016-11-16T00:00:00"/>
    <x v="2"/>
    <n v="5"/>
    <n v="10"/>
    <n v="12.42"/>
    <n v="62.1"/>
    <n v="12.100000000000001"/>
    <x v="9"/>
    <s v="2016"/>
    <n v="26"/>
    <x v="0"/>
    <x v="0"/>
  </r>
  <r>
    <x v="2"/>
    <x v="2"/>
    <x v="0"/>
    <s v="Dennis Reed"/>
    <d v="2016-11-16T00:00:00"/>
    <x v="0"/>
    <n v="8"/>
    <n v="45"/>
    <n v="53.35"/>
    <n v="426.8"/>
    <n v="66.800000000000011"/>
    <x v="9"/>
    <s v="2016"/>
    <n v="29"/>
    <x v="0"/>
    <x v="0"/>
  </r>
  <r>
    <x v="0"/>
    <x v="2"/>
    <x v="0"/>
    <s v="Eugene Hughes"/>
    <d v="2016-11-16T00:00:00"/>
    <x v="2"/>
    <n v="1"/>
    <n v="10"/>
    <n v="12.42"/>
    <n v="12.42"/>
    <n v="2.42"/>
    <x v="9"/>
    <s v="2016"/>
    <n v="36"/>
    <x v="0"/>
    <x v="0"/>
  </r>
  <r>
    <x v="3"/>
    <x v="3"/>
    <x v="1"/>
    <s v="Earl Morales"/>
    <d v="2016-11-16T00:00:00"/>
    <x v="1"/>
    <n v="9"/>
    <n v="15"/>
    <n v="16.32"/>
    <n v="146.88"/>
    <n v="11.879999999999995"/>
    <x v="9"/>
    <s v="2016"/>
    <n v="22"/>
    <x v="0"/>
    <x v="0"/>
  </r>
  <r>
    <x v="3"/>
    <x v="5"/>
    <x v="1"/>
    <s v="Andrew Adams"/>
    <d v="2016-11-16T00:00:00"/>
    <x v="2"/>
    <n v="10"/>
    <n v="10"/>
    <n v="12.42"/>
    <n v="124.2"/>
    <n v="24.200000000000003"/>
    <x v="9"/>
    <s v="2016"/>
    <n v="27"/>
    <x v="0"/>
    <x v="0"/>
  </r>
  <r>
    <x v="4"/>
    <x v="4"/>
    <x v="1"/>
    <s v="Edward Taylor"/>
    <d v="2016-11-16T00:00:00"/>
    <x v="2"/>
    <n v="2"/>
    <n v="10"/>
    <n v="12.42"/>
    <n v="24.84"/>
    <n v="4.84"/>
    <x v="9"/>
    <s v="2016"/>
    <n v="44"/>
    <x v="1"/>
    <x v="0"/>
  </r>
  <r>
    <x v="0"/>
    <x v="0"/>
    <x v="0"/>
    <s v="Louis Marshall"/>
    <d v="2016-11-16T00:00:00"/>
    <x v="0"/>
    <n v="6"/>
    <n v="45"/>
    <n v="53.35"/>
    <n v="320.10000000000002"/>
    <n v="50.100000000000023"/>
    <x v="9"/>
    <s v="2016"/>
    <n v="36"/>
    <x v="1"/>
    <x v="0"/>
  </r>
  <r>
    <x v="3"/>
    <x v="5"/>
    <x v="1"/>
    <s v="Diana Hamilton"/>
    <d v="2016-11-16T00:00:00"/>
    <x v="0"/>
    <n v="7"/>
    <n v="45"/>
    <n v="53.35"/>
    <n v="373.45"/>
    <n v="58.449999999999989"/>
    <x v="9"/>
    <s v="2016"/>
    <n v="36"/>
    <x v="0"/>
    <x v="0"/>
  </r>
  <r>
    <x v="0"/>
    <x v="0"/>
    <x v="0"/>
    <s v="Lori Collins"/>
    <d v="2016-11-16T00:00:00"/>
    <x v="0"/>
    <n v="2"/>
    <n v="45"/>
    <n v="53.35"/>
    <n v="106.7"/>
    <n v="16.700000000000003"/>
    <x v="9"/>
    <s v="2016"/>
    <n v="19"/>
    <x v="0"/>
    <x v="0"/>
  </r>
  <r>
    <x v="2"/>
    <x v="0"/>
    <x v="0"/>
    <s v="Cheryl Riley"/>
    <d v="2016-11-16T00:00:00"/>
    <x v="3"/>
    <n v="9"/>
    <n v="15"/>
    <n v="17.829999999999998"/>
    <n v="160.46999999999997"/>
    <n v="25.46999999999997"/>
    <x v="9"/>
    <s v="2016"/>
    <n v="18"/>
    <x v="1"/>
    <x v="0"/>
  </r>
  <r>
    <x v="1"/>
    <x v="2"/>
    <x v="0"/>
    <s v="Matthew Berry"/>
    <d v="2016-11-16T00:00:00"/>
    <x v="3"/>
    <n v="3"/>
    <n v="15"/>
    <n v="17.829999999999998"/>
    <n v="53.489999999999995"/>
    <n v="8.4899999999999949"/>
    <x v="9"/>
    <s v="2016"/>
    <n v="18"/>
    <x v="1"/>
    <x v="0"/>
  </r>
  <r>
    <x v="4"/>
    <x v="5"/>
    <x v="1"/>
    <s v="Joan Robinson"/>
    <d v="2016-11-16T00:00:00"/>
    <x v="3"/>
    <n v="9"/>
    <n v="15"/>
    <n v="17.829999999999998"/>
    <n v="160.46999999999997"/>
    <n v="25.46999999999997"/>
    <x v="9"/>
    <s v="2016"/>
    <n v="28"/>
    <x v="1"/>
    <x v="0"/>
  </r>
  <r>
    <x v="0"/>
    <x v="6"/>
    <x v="0"/>
    <s v="Annie Collins"/>
    <d v="2016-11-16T00:00:00"/>
    <x v="1"/>
    <n v="6"/>
    <n v="15"/>
    <n v="16.32"/>
    <n v="97.92"/>
    <n v="7.9200000000000017"/>
    <x v="9"/>
    <s v="2016"/>
    <n v="24"/>
    <x v="1"/>
    <x v="0"/>
  </r>
  <r>
    <x v="4"/>
    <x v="3"/>
    <x v="1"/>
    <s v="Kimberly Lee"/>
    <d v="2016-11-16T00:00:00"/>
    <x v="2"/>
    <n v="10"/>
    <n v="10"/>
    <n v="12.42"/>
    <n v="124.2"/>
    <n v="24.200000000000003"/>
    <x v="9"/>
    <s v="2016"/>
    <n v="30"/>
    <x v="0"/>
    <x v="0"/>
  </r>
  <r>
    <x v="0"/>
    <x v="0"/>
    <x v="0"/>
    <s v="Jeffrey Miller"/>
    <d v="2016-11-17T00:00:00"/>
    <x v="3"/>
    <n v="3"/>
    <n v="15"/>
    <n v="17.829999999999998"/>
    <n v="53.489999999999995"/>
    <n v="8.4899999999999949"/>
    <x v="9"/>
    <s v="2016"/>
    <n v="27"/>
    <x v="0"/>
    <x v="0"/>
  </r>
  <r>
    <x v="0"/>
    <x v="6"/>
    <x v="0"/>
    <s v="Katherine Carroll"/>
    <d v="2016-11-17T00:00:00"/>
    <x v="3"/>
    <n v="4"/>
    <n v="15"/>
    <n v="17.829999999999998"/>
    <n v="71.319999999999993"/>
    <n v="11.319999999999993"/>
    <x v="9"/>
    <s v="2016"/>
    <n v="39"/>
    <x v="0"/>
    <x v="0"/>
  </r>
  <r>
    <x v="1"/>
    <x v="1"/>
    <x v="0"/>
    <s v="Billy Wood"/>
    <d v="2016-11-17T00:00:00"/>
    <x v="2"/>
    <n v="6"/>
    <n v="10"/>
    <n v="12.42"/>
    <n v="74.52"/>
    <n v="14.519999999999996"/>
    <x v="9"/>
    <s v="2016"/>
    <n v="32"/>
    <x v="1"/>
    <x v="0"/>
  </r>
  <r>
    <x v="1"/>
    <x v="2"/>
    <x v="0"/>
    <s v="Justin Dixon"/>
    <d v="2016-11-17T00:00:00"/>
    <x v="2"/>
    <n v="2"/>
    <n v="10"/>
    <n v="12.42"/>
    <n v="24.84"/>
    <n v="4.84"/>
    <x v="9"/>
    <s v="2016"/>
    <n v="36"/>
    <x v="1"/>
    <x v="0"/>
  </r>
  <r>
    <x v="0"/>
    <x v="0"/>
    <x v="0"/>
    <s v="Antonio Mason"/>
    <d v="2016-11-17T00:00:00"/>
    <x v="3"/>
    <n v="4"/>
    <n v="15"/>
    <n v="17.829999999999998"/>
    <n v="71.319999999999993"/>
    <n v="11.319999999999993"/>
    <x v="9"/>
    <s v="2016"/>
    <n v="29"/>
    <x v="1"/>
    <x v="0"/>
  </r>
  <r>
    <x v="2"/>
    <x v="1"/>
    <x v="0"/>
    <s v="Raymond Freeman"/>
    <d v="2016-11-17T00:00:00"/>
    <x v="1"/>
    <n v="6"/>
    <n v="15"/>
    <n v="16.32"/>
    <n v="97.92"/>
    <n v="7.9200000000000017"/>
    <x v="9"/>
    <s v="2016"/>
    <n v="36"/>
    <x v="1"/>
    <x v="0"/>
  </r>
  <r>
    <x v="2"/>
    <x v="2"/>
    <x v="0"/>
    <s v="Andrea King"/>
    <d v="2016-11-17T00:00:00"/>
    <x v="2"/>
    <n v="9"/>
    <n v="10"/>
    <n v="12.42"/>
    <n v="111.78"/>
    <n v="21.78"/>
    <x v="9"/>
    <s v="2016"/>
    <n v="41"/>
    <x v="0"/>
    <x v="0"/>
  </r>
  <r>
    <x v="0"/>
    <x v="6"/>
    <x v="0"/>
    <s v="Scott Weaver"/>
    <d v="2016-11-17T00:00:00"/>
    <x v="2"/>
    <n v="1"/>
    <n v="10"/>
    <n v="12.42"/>
    <n v="12.42"/>
    <n v="2.42"/>
    <x v="9"/>
    <s v="2016"/>
    <n v="29"/>
    <x v="0"/>
    <x v="0"/>
  </r>
  <r>
    <x v="0"/>
    <x v="1"/>
    <x v="0"/>
    <s v="Rebecca Williams"/>
    <d v="2016-11-17T00:00:00"/>
    <x v="2"/>
    <n v="7"/>
    <n v="10"/>
    <n v="12.42"/>
    <n v="86.94"/>
    <n v="16.939999999999998"/>
    <x v="9"/>
    <s v="2016"/>
    <n v="26"/>
    <x v="0"/>
    <x v="0"/>
  </r>
  <r>
    <x v="2"/>
    <x v="1"/>
    <x v="0"/>
    <s v="William Hicks"/>
    <d v="2016-11-17T00:00:00"/>
    <x v="2"/>
    <n v="10"/>
    <n v="10"/>
    <n v="12.42"/>
    <n v="124.2"/>
    <n v="24.200000000000003"/>
    <x v="9"/>
    <s v="2016"/>
    <n v="45"/>
    <x v="1"/>
    <x v="0"/>
  </r>
  <r>
    <x v="0"/>
    <x v="0"/>
    <x v="0"/>
    <s v="Richard Walker"/>
    <d v="2016-11-17T00:00:00"/>
    <x v="2"/>
    <n v="9"/>
    <n v="10"/>
    <n v="12.42"/>
    <n v="111.78"/>
    <n v="21.78"/>
    <x v="9"/>
    <s v="2016"/>
    <n v="35"/>
    <x v="0"/>
    <x v="0"/>
  </r>
  <r>
    <x v="0"/>
    <x v="2"/>
    <x v="0"/>
    <s v="Craig Collins"/>
    <d v="2016-11-17T00:00:00"/>
    <x v="1"/>
    <n v="6"/>
    <n v="15"/>
    <n v="16.32"/>
    <n v="97.92"/>
    <n v="7.9200000000000017"/>
    <x v="9"/>
    <s v="2016"/>
    <n v="25"/>
    <x v="1"/>
    <x v="0"/>
  </r>
  <r>
    <x v="3"/>
    <x v="5"/>
    <x v="1"/>
    <s v="Timothy Gonzales"/>
    <d v="2016-11-17T00:00:00"/>
    <x v="2"/>
    <n v="5"/>
    <n v="10"/>
    <n v="12.42"/>
    <n v="62.1"/>
    <n v="12.100000000000001"/>
    <x v="9"/>
    <s v="2016"/>
    <n v="28"/>
    <x v="0"/>
    <x v="0"/>
  </r>
  <r>
    <x v="4"/>
    <x v="4"/>
    <x v="1"/>
    <s v="Henry Stanley"/>
    <d v="2016-11-17T00:00:00"/>
    <x v="2"/>
    <n v="6"/>
    <n v="10"/>
    <n v="12.42"/>
    <n v="74.52"/>
    <n v="14.519999999999996"/>
    <x v="9"/>
    <s v="2016"/>
    <n v="34"/>
    <x v="1"/>
    <x v="0"/>
  </r>
  <r>
    <x v="2"/>
    <x v="1"/>
    <x v="0"/>
    <s v="Victor Bell"/>
    <d v="2016-11-17T00:00:00"/>
    <x v="1"/>
    <n v="1"/>
    <n v="15"/>
    <n v="16.32"/>
    <n v="16.32"/>
    <n v="1.3200000000000003"/>
    <x v="9"/>
    <s v="2016"/>
    <n v="20"/>
    <x v="1"/>
    <x v="0"/>
  </r>
  <r>
    <x v="2"/>
    <x v="1"/>
    <x v="0"/>
    <s v="Phyllis Gonzales"/>
    <d v="2016-11-17T00:00:00"/>
    <x v="0"/>
    <n v="5"/>
    <n v="45"/>
    <n v="53.35"/>
    <n v="266.75"/>
    <n v="41.75"/>
    <x v="9"/>
    <s v="2016"/>
    <n v="21"/>
    <x v="0"/>
    <x v="0"/>
  </r>
  <r>
    <x v="3"/>
    <x v="5"/>
    <x v="1"/>
    <s v="Jacqueline Little"/>
    <d v="2016-11-17T00:00:00"/>
    <x v="2"/>
    <n v="5"/>
    <n v="10"/>
    <n v="12.42"/>
    <n v="62.1"/>
    <n v="12.100000000000001"/>
    <x v="9"/>
    <s v="2016"/>
    <n v="41"/>
    <x v="1"/>
    <x v="0"/>
  </r>
  <r>
    <x v="0"/>
    <x v="0"/>
    <x v="0"/>
    <s v="Tammy Ferguson"/>
    <d v="2016-11-18T00:00:00"/>
    <x v="2"/>
    <n v="6"/>
    <n v="10"/>
    <n v="12.42"/>
    <n v="74.52"/>
    <n v="14.519999999999996"/>
    <x v="9"/>
    <s v="2016"/>
    <n v="43"/>
    <x v="1"/>
    <x v="0"/>
  </r>
  <r>
    <x v="1"/>
    <x v="0"/>
    <x v="0"/>
    <s v="Brenda Cruz"/>
    <d v="2016-11-18T00:00:00"/>
    <x v="2"/>
    <n v="2"/>
    <n v="10"/>
    <n v="12.42"/>
    <n v="24.84"/>
    <n v="4.84"/>
    <x v="9"/>
    <s v="2016"/>
    <n v="36"/>
    <x v="1"/>
    <x v="0"/>
  </r>
  <r>
    <x v="4"/>
    <x v="4"/>
    <x v="1"/>
    <s v="Janet Stewart"/>
    <d v="2016-11-18T00:00:00"/>
    <x v="2"/>
    <n v="5"/>
    <n v="10"/>
    <n v="12.42"/>
    <n v="62.1"/>
    <n v="12.100000000000001"/>
    <x v="9"/>
    <s v="2016"/>
    <n v="19"/>
    <x v="1"/>
    <x v="0"/>
  </r>
  <r>
    <x v="0"/>
    <x v="2"/>
    <x v="0"/>
    <s v="Harold Rodriguez"/>
    <d v="2016-11-18T00:00:00"/>
    <x v="3"/>
    <n v="1"/>
    <n v="15"/>
    <n v="17.829999999999998"/>
    <n v="17.829999999999998"/>
    <n v="2.8299999999999983"/>
    <x v="9"/>
    <s v="2016"/>
    <n v="37"/>
    <x v="0"/>
    <x v="0"/>
  </r>
  <r>
    <x v="1"/>
    <x v="1"/>
    <x v="0"/>
    <s v="Robert Collins"/>
    <d v="2016-11-18T00:00:00"/>
    <x v="1"/>
    <n v="8"/>
    <n v="15"/>
    <n v="16.32"/>
    <n v="130.56"/>
    <n v="10.560000000000002"/>
    <x v="9"/>
    <s v="2016"/>
    <n v="20"/>
    <x v="0"/>
    <x v="0"/>
  </r>
  <r>
    <x v="4"/>
    <x v="4"/>
    <x v="1"/>
    <s v="Henry Day"/>
    <d v="2016-11-18T00:00:00"/>
    <x v="1"/>
    <n v="2"/>
    <n v="15"/>
    <n v="16.32"/>
    <n v="32.64"/>
    <n v="2.6400000000000006"/>
    <x v="9"/>
    <s v="2016"/>
    <n v="45"/>
    <x v="1"/>
    <x v="0"/>
  </r>
  <r>
    <x v="3"/>
    <x v="4"/>
    <x v="1"/>
    <s v="Marilyn Franklin"/>
    <d v="2016-11-18T00:00:00"/>
    <x v="0"/>
    <n v="5"/>
    <n v="45"/>
    <n v="53.35"/>
    <n v="266.75"/>
    <n v="41.75"/>
    <x v="9"/>
    <s v="2016"/>
    <n v="45"/>
    <x v="1"/>
    <x v="0"/>
  </r>
  <r>
    <x v="3"/>
    <x v="5"/>
    <x v="1"/>
    <s v="Laura Gutierrez"/>
    <d v="2016-11-18T00:00:00"/>
    <x v="1"/>
    <n v="9"/>
    <n v="15"/>
    <n v="16.32"/>
    <n v="146.88"/>
    <n v="11.879999999999995"/>
    <x v="9"/>
    <s v="2016"/>
    <n v="25"/>
    <x v="1"/>
    <x v="0"/>
  </r>
  <r>
    <x v="0"/>
    <x v="2"/>
    <x v="0"/>
    <s v="Jennifer Reyes"/>
    <d v="2016-11-18T00:00:00"/>
    <x v="2"/>
    <n v="9"/>
    <n v="10"/>
    <n v="12.42"/>
    <n v="111.78"/>
    <n v="21.78"/>
    <x v="9"/>
    <s v="2016"/>
    <n v="39"/>
    <x v="0"/>
    <x v="0"/>
  </r>
  <r>
    <x v="1"/>
    <x v="1"/>
    <x v="0"/>
    <s v="Joseph Foster"/>
    <d v="2016-11-18T00:00:00"/>
    <x v="1"/>
    <n v="4"/>
    <n v="15"/>
    <n v="16.32"/>
    <n v="65.28"/>
    <n v="5.2800000000000011"/>
    <x v="9"/>
    <s v="2016"/>
    <n v="41"/>
    <x v="1"/>
    <x v="0"/>
  </r>
  <r>
    <x v="2"/>
    <x v="1"/>
    <x v="0"/>
    <s v="Dorothy Baker"/>
    <d v="2016-11-18T00:00:00"/>
    <x v="3"/>
    <n v="8"/>
    <n v="15"/>
    <n v="17.829999999999998"/>
    <n v="142.63999999999999"/>
    <n v="22.639999999999986"/>
    <x v="9"/>
    <s v="2016"/>
    <n v="44"/>
    <x v="0"/>
    <x v="0"/>
  </r>
  <r>
    <x v="4"/>
    <x v="3"/>
    <x v="1"/>
    <s v="Maria Romero"/>
    <d v="2016-11-18T00:00:00"/>
    <x v="2"/>
    <n v="9"/>
    <n v="10"/>
    <n v="12.42"/>
    <n v="111.78"/>
    <n v="21.78"/>
    <x v="9"/>
    <s v="2016"/>
    <n v="39"/>
    <x v="1"/>
    <x v="0"/>
  </r>
  <r>
    <x v="2"/>
    <x v="0"/>
    <x v="0"/>
    <s v="Anna Wheeler"/>
    <d v="2016-11-18T00:00:00"/>
    <x v="0"/>
    <n v="9"/>
    <n v="45"/>
    <n v="53.35"/>
    <n v="480.15000000000003"/>
    <n v="75.150000000000034"/>
    <x v="9"/>
    <s v="2016"/>
    <n v="40"/>
    <x v="1"/>
    <x v="0"/>
  </r>
  <r>
    <x v="0"/>
    <x v="0"/>
    <x v="0"/>
    <s v="Raymond Collins"/>
    <d v="2016-11-18T00:00:00"/>
    <x v="2"/>
    <n v="1"/>
    <n v="10"/>
    <n v="12.42"/>
    <n v="12.42"/>
    <n v="2.42"/>
    <x v="9"/>
    <s v="2016"/>
    <n v="24"/>
    <x v="1"/>
    <x v="0"/>
  </r>
  <r>
    <x v="3"/>
    <x v="3"/>
    <x v="1"/>
    <s v="Marilyn Carpenter"/>
    <d v="2016-11-18T00:00:00"/>
    <x v="3"/>
    <n v="8"/>
    <n v="15"/>
    <n v="17.829999999999998"/>
    <n v="142.63999999999999"/>
    <n v="22.639999999999986"/>
    <x v="9"/>
    <s v="2016"/>
    <n v="40"/>
    <x v="1"/>
    <x v="0"/>
  </r>
  <r>
    <x v="4"/>
    <x v="5"/>
    <x v="1"/>
    <s v="Brenda Nelson"/>
    <d v="2016-11-18T00:00:00"/>
    <x v="0"/>
    <n v="2"/>
    <n v="45"/>
    <n v="53.35"/>
    <n v="106.7"/>
    <n v="16.700000000000003"/>
    <x v="9"/>
    <s v="2016"/>
    <n v="21"/>
    <x v="1"/>
    <x v="0"/>
  </r>
  <r>
    <x v="0"/>
    <x v="2"/>
    <x v="0"/>
    <s v="Alice Davis"/>
    <d v="2016-11-18T00:00:00"/>
    <x v="2"/>
    <n v="1"/>
    <n v="10"/>
    <n v="12.42"/>
    <n v="12.42"/>
    <n v="2.42"/>
    <x v="9"/>
    <s v="2016"/>
    <n v="18"/>
    <x v="0"/>
    <x v="0"/>
  </r>
  <r>
    <x v="2"/>
    <x v="1"/>
    <x v="0"/>
    <s v="Bonnie Shaw"/>
    <d v="2016-11-18T00:00:00"/>
    <x v="2"/>
    <n v="10"/>
    <n v="10"/>
    <n v="12.42"/>
    <n v="124.2"/>
    <n v="24.200000000000003"/>
    <x v="9"/>
    <s v="2016"/>
    <n v="30"/>
    <x v="1"/>
    <x v="0"/>
  </r>
  <r>
    <x v="3"/>
    <x v="3"/>
    <x v="1"/>
    <s v="Ruth Kennedy"/>
    <d v="2016-11-18T00:00:00"/>
    <x v="3"/>
    <n v="7"/>
    <n v="15"/>
    <n v="17.829999999999998"/>
    <n v="124.80999999999999"/>
    <n v="19.809999999999988"/>
    <x v="9"/>
    <s v="2016"/>
    <n v="32"/>
    <x v="1"/>
    <x v="0"/>
  </r>
  <r>
    <x v="3"/>
    <x v="5"/>
    <x v="1"/>
    <s v="Tina Schmidt"/>
    <d v="2016-11-19T00:00:00"/>
    <x v="2"/>
    <n v="8"/>
    <n v="10"/>
    <n v="12.42"/>
    <n v="99.36"/>
    <n v="19.36"/>
    <x v="9"/>
    <s v="2016"/>
    <n v="40"/>
    <x v="0"/>
    <x v="0"/>
  </r>
  <r>
    <x v="3"/>
    <x v="3"/>
    <x v="1"/>
    <s v="Jennifer Adams"/>
    <d v="2016-11-19T00:00:00"/>
    <x v="2"/>
    <n v="10"/>
    <n v="10"/>
    <n v="12.42"/>
    <n v="124.2"/>
    <n v="24.200000000000003"/>
    <x v="9"/>
    <s v="2016"/>
    <n v="33"/>
    <x v="1"/>
    <x v="0"/>
  </r>
  <r>
    <x v="0"/>
    <x v="0"/>
    <x v="0"/>
    <s v="Willie Hamilton"/>
    <d v="2016-11-19T00:00:00"/>
    <x v="2"/>
    <n v="6"/>
    <n v="10"/>
    <n v="12.42"/>
    <n v="74.52"/>
    <n v="14.519999999999996"/>
    <x v="9"/>
    <s v="2016"/>
    <n v="28"/>
    <x v="0"/>
    <x v="0"/>
  </r>
  <r>
    <x v="0"/>
    <x v="1"/>
    <x v="0"/>
    <s v="Benjamin Spencer"/>
    <d v="2016-11-19T00:00:00"/>
    <x v="2"/>
    <n v="6"/>
    <n v="10"/>
    <n v="12.42"/>
    <n v="74.52"/>
    <n v="14.519999999999996"/>
    <x v="9"/>
    <s v="2016"/>
    <n v="25"/>
    <x v="0"/>
    <x v="0"/>
  </r>
  <r>
    <x v="2"/>
    <x v="0"/>
    <x v="0"/>
    <s v="Brenda Cruz"/>
    <d v="2016-11-19T00:00:00"/>
    <x v="3"/>
    <n v="1"/>
    <n v="15"/>
    <n v="17.829999999999998"/>
    <n v="17.829999999999998"/>
    <n v="2.8299999999999983"/>
    <x v="9"/>
    <s v="2016"/>
    <n v="28"/>
    <x v="0"/>
    <x v="0"/>
  </r>
  <r>
    <x v="0"/>
    <x v="2"/>
    <x v="0"/>
    <s v="Albert Cook"/>
    <d v="2016-11-19T00:00:00"/>
    <x v="2"/>
    <n v="4"/>
    <n v="10"/>
    <n v="12.42"/>
    <n v="49.68"/>
    <n v="9.68"/>
    <x v="9"/>
    <s v="2016"/>
    <n v="35"/>
    <x v="0"/>
    <x v="0"/>
  </r>
  <r>
    <x v="1"/>
    <x v="0"/>
    <x v="0"/>
    <s v="Jane Sims"/>
    <d v="2016-11-19T00:00:00"/>
    <x v="0"/>
    <n v="5"/>
    <n v="45"/>
    <n v="53.35"/>
    <n v="266.75"/>
    <n v="41.75"/>
    <x v="9"/>
    <s v="2016"/>
    <n v="17"/>
    <x v="1"/>
    <x v="0"/>
  </r>
  <r>
    <x v="0"/>
    <x v="1"/>
    <x v="0"/>
    <s v="Johnny Fowler"/>
    <d v="2016-11-19T00:00:00"/>
    <x v="0"/>
    <n v="5"/>
    <n v="45"/>
    <n v="53.35"/>
    <n v="266.75"/>
    <n v="41.75"/>
    <x v="9"/>
    <s v="2016"/>
    <n v="20"/>
    <x v="0"/>
    <x v="0"/>
  </r>
  <r>
    <x v="4"/>
    <x v="5"/>
    <x v="1"/>
    <s v="Joshua Baker"/>
    <d v="2016-11-19T00:00:00"/>
    <x v="2"/>
    <n v="1"/>
    <n v="10"/>
    <n v="12.42"/>
    <n v="12.42"/>
    <n v="2.42"/>
    <x v="9"/>
    <s v="2016"/>
    <n v="23"/>
    <x v="1"/>
    <x v="0"/>
  </r>
  <r>
    <x v="0"/>
    <x v="0"/>
    <x v="0"/>
    <s v="Christopher Oliver"/>
    <d v="2016-11-19T00:00:00"/>
    <x v="2"/>
    <n v="4"/>
    <n v="10"/>
    <n v="12.42"/>
    <n v="49.68"/>
    <n v="9.68"/>
    <x v="9"/>
    <s v="2016"/>
    <n v="45"/>
    <x v="0"/>
    <x v="0"/>
  </r>
  <r>
    <x v="2"/>
    <x v="0"/>
    <x v="0"/>
    <s v="Shirley Murray"/>
    <d v="2016-11-19T00:00:00"/>
    <x v="3"/>
    <n v="4"/>
    <n v="15"/>
    <n v="17.829999999999998"/>
    <n v="71.319999999999993"/>
    <n v="11.319999999999993"/>
    <x v="9"/>
    <s v="2016"/>
    <n v="28"/>
    <x v="1"/>
    <x v="0"/>
  </r>
  <r>
    <x v="3"/>
    <x v="4"/>
    <x v="1"/>
    <s v="Ruby Taylor"/>
    <d v="2016-11-19T00:00:00"/>
    <x v="2"/>
    <n v="2"/>
    <n v="10"/>
    <n v="12.42"/>
    <n v="24.84"/>
    <n v="4.84"/>
    <x v="9"/>
    <s v="2016"/>
    <n v="22"/>
    <x v="1"/>
    <x v="0"/>
  </r>
  <r>
    <x v="3"/>
    <x v="7"/>
    <x v="1"/>
    <s v="Sandra Hughes"/>
    <d v="2016-11-19T00:00:00"/>
    <x v="2"/>
    <n v="2"/>
    <n v="10"/>
    <n v="12.42"/>
    <n v="24.84"/>
    <n v="4.84"/>
    <x v="9"/>
    <s v="2016"/>
    <n v="24"/>
    <x v="0"/>
    <x v="0"/>
  </r>
  <r>
    <x v="0"/>
    <x v="1"/>
    <x v="0"/>
    <s v="Rachel Larson"/>
    <d v="2016-11-19T00:00:00"/>
    <x v="1"/>
    <n v="3"/>
    <n v="15"/>
    <n v="16.32"/>
    <n v="48.96"/>
    <n v="3.9600000000000009"/>
    <x v="9"/>
    <s v="2016"/>
    <n v="29"/>
    <x v="1"/>
    <x v="0"/>
  </r>
  <r>
    <x v="1"/>
    <x v="0"/>
    <x v="0"/>
    <s v="Marilyn Perez"/>
    <d v="2016-11-19T00:00:00"/>
    <x v="0"/>
    <n v="4"/>
    <n v="45"/>
    <n v="53.35"/>
    <n v="213.4"/>
    <n v="33.400000000000006"/>
    <x v="9"/>
    <s v="2016"/>
    <n v="40"/>
    <x v="1"/>
    <x v="0"/>
  </r>
  <r>
    <x v="3"/>
    <x v="4"/>
    <x v="1"/>
    <s v="Kathy Lee"/>
    <d v="2016-11-19T00:00:00"/>
    <x v="0"/>
    <n v="10"/>
    <n v="45"/>
    <n v="53.35"/>
    <n v="533.5"/>
    <n v="83.5"/>
    <x v="9"/>
    <s v="2016"/>
    <n v="19"/>
    <x v="1"/>
    <x v="0"/>
  </r>
  <r>
    <x v="4"/>
    <x v="3"/>
    <x v="1"/>
    <s v="Denise Henry"/>
    <d v="2016-11-19T00:00:00"/>
    <x v="3"/>
    <n v="4"/>
    <n v="15"/>
    <n v="17.829999999999998"/>
    <n v="71.319999999999993"/>
    <n v="11.319999999999993"/>
    <x v="9"/>
    <s v="2016"/>
    <n v="40"/>
    <x v="0"/>
    <x v="0"/>
  </r>
  <r>
    <x v="0"/>
    <x v="2"/>
    <x v="0"/>
    <s v="Gregory Thompson"/>
    <d v="2016-11-20T00:00:00"/>
    <x v="2"/>
    <n v="2"/>
    <n v="10"/>
    <n v="12.42"/>
    <n v="24.84"/>
    <n v="4.84"/>
    <x v="9"/>
    <s v="2016"/>
    <n v="36"/>
    <x v="1"/>
    <x v="0"/>
  </r>
  <r>
    <x v="0"/>
    <x v="2"/>
    <x v="0"/>
    <s v="Amanda Bryant"/>
    <d v="2016-11-20T00:00:00"/>
    <x v="3"/>
    <n v="10"/>
    <n v="15"/>
    <n v="17.829999999999998"/>
    <n v="178.29999999999998"/>
    <n v="28.299999999999983"/>
    <x v="9"/>
    <s v="2016"/>
    <n v="21"/>
    <x v="1"/>
    <x v="0"/>
  </r>
  <r>
    <x v="0"/>
    <x v="0"/>
    <x v="0"/>
    <s v="Jessica Lewis"/>
    <d v="2016-11-20T00:00:00"/>
    <x v="2"/>
    <n v="6"/>
    <n v="10"/>
    <n v="12.42"/>
    <n v="74.52"/>
    <n v="14.519999999999996"/>
    <x v="9"/>
    <s v="2016"/>
    <n v="37"/>
    <x v="1"/>
    <x v="0"/>
  </r>
  <r>
    <x v="0"/>
    <x v="2"/>
    <x v="0"/>
    <s v="Justin Dixon"/>
    <d v="2016-11-20T00:00:00"/>
    <x v="2"/>
    <n v="7"/>
    <n v="10"/>
    <n v="12.42"/>
    <n v="86.94"/>
    <n v="16.939999999999998"/>
    <x v="9"/>
    <s v="2016"/>
    <n v="26"/>
    <x v="1"/>
    <x v="0"/>
  </r>
  <r>
    <x v="4"/>
    <x v="5"/>
    <x v="1"/>
    <s v="Jimmy Warren"/>
    <d v="2016-11-20T00:00:00"/>
    <x v="1"/>
    <n v="5"/>
    <n v="15"/>
    <n v="16.32"/>
    <n v="81.599999999999994"/>
    <n v="6.5999999999999943"/>
    <x v="9"/>
    <s v="2016"/>
    <n v="44"/>
    <x v="0"/>
    <x v="0"/>
  </r>
  <r>
    <x v="0"/>
    <x v="0"/>
    <x v="0"/>
    <s v="Ashley Spencer"/>
    <d v="2016-11-20T00:00:00"/>
    <x v="3"/>
    <n v="8"/>
    <n v="15"/>
    <n v="17.829999999999998"/>
    <n v="142.63999999999999"/>
    <n v="22.639999999999986"/>
    <x v="9"/>
    <s v="2016"/>
    <n v="24"/>
    <x v="0"/>
    <x v="0"/>
  </r>
  <r>
    <x v="4"/>
    <x v="4"/>
    <x v="1"/>
    <s v="Marilyn Franklin"/>
    <d v="2016-11-20T00:00:00"/>
    <x v="2"/>
    <n v="4"/>
    <n v="10"/>
    <n v="12.42"/>
    <n v="49.68"/>
    <n v="9.68"/>
    <x v="9"/>
    <s v="2016"/>
    <n v="32"/>
    <x v="0"/>
    <x v="0"/>
  </r>
  <r>
    <x v="3"/>
    <x v="3"/>
    <x v="1"/>
    <s v="Evelyn Lane"/>
    <d v="2016-11-20T00:00:00"/>
    <x v="1"/>
    <n v="5"/>
    <n v="15"/>
    <n v="16.32"/>
    <n v="81.599999999999994"/>
    <n v="6.5999999999999943"/>
    <x v="9"/>
    <s v="2016"/>
    <n v="34"/>
    <x v="1"/>
    <x v="0"/>
  </r>
  <r>
    <x v="0"/>
    <x v="0"/>
    <x v="0"/>
    <s v="Eugene Wilson"/>
    <d v="2016-11-20T00:00:00"/>
    <x v="1"/>
    <n v="7"/>
    <n v="15"/>
    <n v="16.32"/>
    <n v="114.24000000000001"/>
    <n v="9.2400000000000091"/>
    <x v="9"/>
    <s v="2016"/>
    <n v="44"/>
    <x v="1"/>
    <x v="0"/>
  </r>
  <r>
    <x v="4"/>
    <x v="7"/>
    <x v="1"/>
    <s v="Paula Watson"/>
    <d v="2016-11-20T00:00:00"/>
    <x v="1"/>
    <n v="7"/>
    <n v="15"/>
    <n v="16.32"/>
    <n v="114.24000000000001"/>
    <n v="9.2400000000000091"/>
    <x v="9"/>
    <s v="2016"/>
    <n v="36"/>
    <x v="1"/>
    <x v="0"/>
  </r>
  <r>
    <x v="0"/>
    <x v="0"/>
    <x v="0"/>
    <s v="Frances Campbell"/>
    <d v="2016-11-20T00:00:00"/>
    <x v="2"/>
    <n v="3"/>
    <n v="10"/>
    <n v="12.42"/>
    <n v="37.26"/>
    <n v="7.259999999999998"/>
    <x v="9"/>
    <s v="2016"/>
    <n v="39"/>
    <x v="1"/>
    <x v="0"/>
  </r>
  <r>
    <x v="1"/>
    <x v="6"/>
    <x v="0"/>
    <s v="Benjamin Phillips"/>
    <d v="2016-11-20T00:00:00"/>
    <x v="3"/>
    <n v="3"/>
    <n v="15"/>
    <n v="17.829999999999998"/>
    <n v="53.489999999999995"/>
    <n v="8.4899999999999949"/>
    <x v="9"/>
    <s v="2016"/>
    <n v="43"/>
    <x v="1"/>
    <x v="0"/>
  </r>
  <r>
    <x v="0"/>
    <x v="6"/>
    <x v="0"/>
    <s v="Sandra Meyer"/>
    <d v="2016-11-20T00:00:00"/>
    <x v="0"/>
    <n v="3"/>
    <n v="45"/>
    <n v="53.35"/>
    <n v="160.05000000000001"/>
    <n v="25.050000000000011"/>
    <x v="9"/>
    <s v="2016"/>
    <n v="31"/>
    <x v="0"/>
    <x v="0"/>
  </r>
  <r>
    <x v="3"/>
    <x v="4"/>
    <x v="1"/>
    <s v="Rachel Harris"/>
    <d v="2016-11-20T00:00:00"/>
    <x v="2"/>
    <n v="9"/>
    <n v="10"/>
    <n v="12.42"/>
    <n v="111.78"/>
    <n v="21.78"/>
    <x v="9"/>
    <s v="2016"/>
    <n v="44"/>
    <x v="0"/>
    <x v="0"/>
  </r>
  <r>
    <x v="4"/>
    <x v="5"/>
    <x v="1"/>
    <s v="Gerald Mcdonald"/>
    <d v="2016-11-20T00:00:00"/>
    <x v="2"/>
    <n v="7"/>
    <n v="10"/>
    <n v="12.42"/>
    <n v="86.94"/>
    <n v="16.939999999999998"/>
    <x v="9"/>
    <s v="2016"/>
    <n v="38"/>
    <x v="1"/>
    <x v="0"/>
  </r>
  <r>
    <x v="0"/>
    <x v="0"/>
    <x v="0"/>
    <s v="Tammy Ferguson"/>
    <d v="2016-11-20T00:00:00"/>
    <x v="0"/>
    <n v="2"/>
    <n v="45"/>
    <n v="53.35"/>
    <n v="106.7"/>
    <n v="16.700000000000003"/>
    <x v="9"/>
    <s v="2016"/>
    <n v="41"/>
    <x v="0"/>
    <x v="0"/>
  </r>
  <r>
    <x v="2"/>
    <x v="1"/>
    <x v="0"/>
    <s v="Eric Ellis"/>
    <d v="2016-11-21T00:00:00"/>
    <x v="2"/>
    <n v="10"/>
    <n v="10"/>
    <n v="12.42"/>
    <n v="124.2"/>
    <n v="24.200000000000003"/>
    <x v="9"/>
    <s v="2016"/>
    <n v="25"/>
    <x v="1"/>
    <x v="0"/>
  </r>
  <r>
    <x v="0"/>
    <x v="0"/>
    <x v="0"/>
    <s v="Peter Gilbert"/>
    <d v="2016-11-21T00:00:00"/>
    <x v="0"/>
    <n v="1"/>
    <n v="45"/>
    <n v="53.35"/>
    <n v="53.35"/>
    <n v="8.3500000000000014"/>
    <x v="9"/>
    <s v="2016"/>
    <n v="22"/>
    <x v="0"/>
    <x v="0"/>
  </r>
  <r>
    <x v="4"/>
    <x v="3"/>
    <x v="1"/>
    <s v="Jason Berry"/>
    <d v="2016-11-21T00:00:00"/>
    <x v="3"/>
    <n v="1"/>
    <n v="15"/>
    <n v="17.829999999999998"/>
    <n v="17.829999999999998"/>
    <n v="2.8299999999999983"/>
    <x v="9"/>
    <s v="2016"/>
    <n v="22"/>
    <x v="1"/>
    <x v="0"/>
  </r>
  <r>
    <x v="2"/>
    <x v="2"/>
    <x v="0"/>
    <s v="Roy Franklin"/>
    <d v="2016-11-21T00:00:00"/>
    <x v="2"/>
    <n v="6"/>
    <n v="10"/>
    <n v="12.42"/>
    <n v="74.52"/>
    <n v="14.519999999999996"/>
    <x v="9"/>
    <s v="2016"/>
    <n v="25"/>
    <x v="1"/>
    <x v="0"/>
  </r>
  <r>
    <x v="3"/>
    <x v="3"/>
    <x v="1"/>
    <s v="Annie Hughes"/>
    <d v="2016-11-21T00:00:00"/>
    <x v="2"/>
    <n v="3"/>
    <n v="10"/>
    <n v="12.42"/>
    <n v="37.26"/>
    <n v="7.259999999999998"/>
    <x v="9"/>
    <s v="2016"/>
    <n v="44"/>
    <x v="0"/>
    <x v="0"/>
  </r>
  <r>
    <x v="3"/>
    <x v="5"/>
    <x v="1"/>
    <s v="Joan Robinson"/>
    <d v="2016-11-21T00:00:00"/>
    <x v="0"/>
    <n v="3"/>
    <n v="45"/>
    <n v="53.35"/>
    <n v="160.05000000000001"/>
    <n v="25.050000000000011"/>
    <x v="9"/>
    <s v="2016"/>
    <n v="28"/>
    <x v="1"/>
    <x v="0"/>
  </r>
  <r>
    <x v="3"/>
    <x v="3"/>
    <x v="1"/>
    <s v="Ruby Gonzales"/>
    <d v="2016-11-21T00:00:00"/>
    <x v="3"/>
    <n v="6"/>
    <n v="15"/>
    <n v="17.829999999999998"/>
    <n v="106.97999999999999"/>
    <n v="16.97999999999999"/>
    <x v="9"/>
    <s v="2016"/>
    <n v="26"/>
    <x v="1"/>
    <x v="0"/>
  </r>
  <r>
    <x v="0"/>
    <x v="2"/>
    <x v="0"/>
    <s v="Matthew Carter"/>
    <d v="2016-11-21T00:00:00"/>
    <x v="3"/>
    <n v="3"/>
    <n v="15"/>
    <n v="17.829999999999998"/>
    <n v="53.489999999999995"/>
    <n v="8.4899999999999949"/>
    <x v="9"/>
    <s v="2016"/>
    <n v="30"/>
    <x v="1"/>
    <x v="0"/>
  </r>
  <r>
    <x v="2"/>
    <x v="0"/>
    <x v="0"/>
    <s v="Willie Hamilton"/>
    <d v="2016-11-21T00:00:00"/>
    <x v="2"/>
    <n v="1"/>
    <n v="10"/>
    <n v="12.42"/>
    <n v="12.42"/>
    <n v="2.42"/>
    <x v="9"/>
    <s v="2016"/>
    <n v="37"/>
    <x v="0"/>
    <x v="0"/>
  </r>
  <r>
    <x v="3"/>
    <x v="4"/>
    <x v="1"/>
    <s v="Rachel Harris"/>
    <d v="2016-11-21T00:00:00"/>
    <x v="2"/>
    <n v="5"/>
    <n v="10"/>
    <n v="12.42"/>
    <n v="62.1"/>
    <n v="12.100000000000001"/>
    <x v="9"/>
    <s v="2016"/>
    <n v="45"/>
    <x v="0"/>
    <x v="0"/>
  </r>
  <r>
    <x v="4"/>
    <x v="7"/>
    <x v="1"/>
    <s v="Craig Lewis"/>
    <d v="2016-11-21T00:00:00"/>
    <x v="1"/>
    <n v="3"/>
    <n v="15"/>
    <n v="16.32"/>
    <n v="48.96"/>
    <n v="3.9600000000000009"/>
    <x v="9"/>
    <s v="2016"/>
    <n v="36"/>
    <x v="0"/>
    <x v="0"/>
  </r>
  <r>
    <x v="4"/>
    <x v="3"/>
    <x v="1"/>
    <s v="Earl Morales"/>
    <d v="2016-11-21T00:00:00"/>
    <x v="2"/>
    <n v="3"/>
    <n v="10"/>
    <n v="12.42"/>
    <n v="37.26"/>
    <n v="7.259999999999998"/>
    <x v="9"/>
    <s v="2016"/>
    <n v="35"/>
    <x v="0"/>
    <x v="0"/>
  </r>
  <r>
    <x v="0"/>
    <x v="0"/>
    <x v="0"/>
    <s v="Frank Ramos"/>
    <d v="2016-11-21T00:00:00"/>
    <x v="2"/>
    <n v="6"/>
    <n v="10"/>
    <n v="12.42"/>
    <n v="74.52"/>
    <n v="14.519999999999996"/>
    <x v="9"/>
    <s v="2016"/>
    <n v="31"/>
    <x v="1"/>
    <x v="0"/>
  </r>
  <r>
    <x v="0"/>
    <x v="0"/>
    <x v="0"/>
    <s v="Louise Frazier"/>
    <d v="2016-11-21T00:00:00"/>
    <x v="0"/>
    <n v="10"/>
    <n v="45"/>
    <n v="53.35"/>
    <n v="533.5"/>
    <n v="83.5"/>
    <x v="9"/>
    <s v="2016"/>
    <n v="25"/>
    <x v="0"/>
    <x v="0"/>
  </r>
  <r>
    <x v="0"/>
    <x v="0"/>
    <x v="0"/>
    <s v="Anthony Berry"/>
    <d v="2016-11-21T00:00:00"/>
    <x v="3"/>
    <n v="10"/>
    <n v="15"/>
    <n v="17.829999999999998"/>
    <n v="178.29999999999998"/>
    <n v="28.299999999999983"/>
    <x v="9"/>
    <s v="2016"/>
    <n v="28"/>
    <x v="1"/>
    <x v="0"/>
  </r>
  <r>
    <x v="0"/>
    <x v="1"/>
    <x v="0"/>
    <s v="Kimberly Coleman"/>
    <d v="2016-11-21T00:00:00"/>
    <x v="1"/>
    <n v="4"/>
    <n v="15"/>
    <n v="16.32"/>
    <n v="65.28"/>
    <n v="5.2800000000000011"/>
    <x v="9"/>
    <s v="2016"/>
    <n v="35"/>
    <x v="1"/>
    <x v="0"/>
  </r>
  <r>
    <x v="4"/>
    <x v="5"/>
    <x v="1"/>
    <s v="Mary Stevens"/>
    <d v="2016-11-21T00:00:00"/>
    <x v="2"/>
    <n v="2"/>
    <n v="10"/>
    <n v="12.42"/>
    <n v="24.84"/>
    <n v="4.84"/>
    <x v="9"/>
    <s v="2016"/>
    <n v="27"/>
    <x v="0"/>
    <x v="0"/>
  </r>
  <r>
    <x v="1"/>
    <x v="2"/>
    <x v="0"/>
    <s v="Deborah Wells"/>
    <d v="2016-11-21T00:00:00"/>
    <x v="0"/>
    <n v="9"/>
    <n v="45"/>
    <n v="53.35"/>
    <n v="480.15000000000003"/>
    <n v="75.150000000000034"/>
    <x v="9"/>
    <s v="2016"/>
    <n v="21"/>
    <x v="0"/>
    <x v="0"/>
  </r>
  <r>
    <x v="1"/>
    <x v="0"/>
    <x v="0"/>
    <s v="Juan Wallace"/>
    <d v="2016-11-22T00:00:00"/>
    <x v="0"/>
    <n v="9"/>
    <n v="45"/>
    <n v="53.35"/>
    <n v="480.15000000000003"/>
    <n v="75.150000000000034"/>
    <x v="9"/>
    <s v="2016"/>
    <n v="40"/>
    <x v="0"/>
    <x v="0"/>
  </r>
  <r>
    <x v="0"/>
    <x v="1"/>
    <x v="0"/>
    <s v="David Allen"/>
    <d v="2016-11-22T00:00:00"/>
    <x v="1"/>
    <n v="7"/>
    <n v="15"/>
    <n v="16.32"/>
    <n v="114.24000000000001"/>
    <n v="9.2400000000000091"/>
    <x v="9"/>
    <s v="2016"/>
    <n v="20"/>
    <x v="1"/>
    <x v="0"/>
  </r>
  <r>
    <x v="0"/>
    <x v="2"/>
    <x v="0"/>
    <s v="Christopher Pierce"/>
    <d v="2016-11-22T00:00:00"/>
    <x v="2"/>
    <n v="10"/>
    <n v="10"/>
    <n v="12.42"/>
    <n v="124.2"/>
    <n v="24.200000000000003"/>
    <x v="9"/>
    <s v="2016"/>
    <n v="27"/>
    <x v="0"/>
    <x v="0"/>
  </r>
  <r>
    <x v="3"/>
    <x v="3"/>
    <x v="1"/>
    <s v="Earl White"/>
    <d v="2016-11-22T00:00:00"/>
    <x v="3"/>
    <n v="2"/>
    <n v="15"/>
    <n v="17.829999999999998"/>
    <n v="35.659999999999997"/>
    <n v="5.6599999999999966"/>
    <x v="9"/>
    <s v="2016"/>
    <n v="43"/>
    <x v="0"/>
    <x v="0"/>
  </r>
  <r>
    <x v="3"/>
    <x v="4"/>
    <x v="1"/>
    <s v="Marilyn Graham"/>
    <d v="2016-11-22T00:00:00"/>
    <x v="0"/>
    <n v="1"/>
    <n v="45"/>
    <n v="53.35"/>
    <n v="53.35"/>
    <n v="8.3500000000000014"/>
    <x v="9"/>
    <s v="2016"/>
    <n v="21"/>
    <x v="1"/>
    <x v="0"/>
  </r>
  <r>
    <x v="4"/>
    <x v="5"/>
    <x v="1"/>
    <s v="Joan Robinson"/>
    <d v="2016-11-22T00:00:00"/>
    <x v="2"/>
    <n v="2"/>
    <n v="10"/>
    <n v="12.42"/>
    <n v="24.84"/>
    <n v="4.84"/>
    <x v="9"/>
    <s v="2016"/>
    <n v="38"/>
    <x v="1"/>
    <x v="0"/>
  </r>
  <r>
    <x v="2"/>
    <x v="2"/>
    <x v="0"/>
    <s v="Theresa Ellis"/>
    <d v="2016-11-22T00:00:00"/>
    <x v="2"/>
    <n v="3"/>
    <n v="10"/>
    <n v="12.42"/>
    <n v="37.26"/>
    <n v="7.259999999999998"/>
    <x v="9"/>
    <s v="2016"/>
    <n v="22"/>
    <x v="0"/>
    <x v="0"/>
  </r>
  <r>
    <x v="2"/>
    <x v="0"/>
    <x v="0"/>
    <s v="Joan Harvey"/>
    <d v="2016-11-22T00:00:00"/>
    <x v="2"/>
    <n v="8"/>
    <n v="10"/>
    <n v="12.42"/>
    <n v="99.36"/>
    <n v="19.36"/>
    <x v="9"/>
    <s v="2016"/>
    <n v="39"/>
    <x v="0"/>
    <x v="0"/>
  </r>
  <r>
    <x v="4"/>
    <x v="3"/>
    <x v="1"/>
    <s v="Christine Jacobs"/>
    <d v="2016-11-22T00:00:00"/>
    <x v="3"/>
    <n v="8"/>
    <n v="15"/>
    <n v="17.829999999999998"/>
    <n v="142.63999999999999"/>
    <n v="22.639999999999986"/>
    <x v="9"/>
    <s v="2016"/>
    <n v="22"/>
    <x v="0"/>
    <x v="0"/>
  </r>
  <r>
    <x v="2"/>
    <x v="2"/>
    <x v="0"/>
    <s v="Ann Duncan"/>
    <d v="2016-11-22T00:00:00"/>
    <x v="3"/>
    <n v="8"/>
    <n v="15"/>
    <n v="17.829999999999998"/>
    <n v="142.63999999999999"/>
    <n v="22.639999999999986"/>
    <x v="9"/>
    <s v="2016"/>
    <n v="17"/>
    <x v="0"/>
    <x v="0"/>
  </r>
  <r>
    <x v="0"/>
    <x v="1"/>
    <x v="0"/>
    <s v="Ronald Lopez"/>
    <d v="2016-11-22T00:00:00"/>
    <x v="3"/>
    <n v="3"/>
    <n v="15"/>
    <n v="17.829999999999998"/>
    <n v="53.489999999999995"/>
    <n v="8.4899999999999949"/>
    <x v="9"/>
    <s v="2016"/>
    <n v="43"/>
    <x v="0"/>
    <x v="0"/>
  </r>
  <r>
    <x v="0"/>
    <x v="2"/>
    <x v="0"/>
    <s v="Carl Howard"/>
    <d v="2016-11-22T00:00:00"/>
    <x v="3"/>
    <n v="1"/>
    <n v="15"/>
    <n v="17.829999999999998"/>
    <n v="17.829999999999998"/>
    <n v="2.8299999999999983"/>
    <x v="9"/>
    <s v="2016"/>
    <n v="21"/>
    <x v="1"/>
    <x v="0"/>
  </r>
  <r>
    <x v="0"/>
    <x v="1"/>
    <x v="0"/>
    <s v="Rebecca Williams"/>
    <d v="2016-11-22T00:00:00"/>
    <x v="2"/>
    <n v="3"/>
    <n v="10"/>
    <n v="12.42"/>
    <n v="37.26"/>
    <n v="7.259999999999998"/>
    <x v="9"/>
    <s v="2016"/>
    <n v="34"/>
    <x v="0"/>
    <x v="0"/>
  </r>
  <r>
    <x v="3"/>
    <x v="7"/>
    <x v="1"/>
    <s v="Sarah Harrison"/>
    <d v="2016-11-22T00:00:00"/>
    <x v="1"/>
    <n v="9"/>
    <n v="15"/>
    <n v="16.32"/>
    <n v="146.88"/>
    <n v="11.879999999999995"/>
    <x v="9"/>
    <s v="2016"/>
    <n v="29"/>
    <x v="0"/>
    <x v="0"/>
  </r>
  <r>
    <x v="3"/>
    <x v="3"/>
    <x v="1"/>
    <s v="Stephen Murray"/>
    <d v="2016-11-22T00:00:00"/>
    <x v="2"/>
    <n v="10"/>
    <n v="10"/>
    <n v="12.42"/>
    <n v="124.2"/>
    <n v="24.200000000000003"/>
    <x v="9"/>
    <s v="2016"/>
    <n v="34"/>
    <x v="0"/>
    <x v="0"/>
  </r>
  <r>
    <x v="0"/>
    <x v="0"/>
    <x v="0"/>
    <s v="Mark Rogers"/>
    <d v="2016-11-22T00:00:00"/>
    <x v="2"/>
    <n v="5"/>
    <n v="10"/>
    <n v="12.42"/>
    <n v="62.1"/>
    <n v="12.100000000000001"/>
    <x v="9"/>
    <s v="2016"/>
    <n v="19"/>
    <x v="0"/>
    <x v="0"/>
  </r>
  <r>
    <x v="3"/>
    <x v="4"/>
    <x v="1"/>
    <s v="Martha Harper"/>
    <d v="2016-11-22T00:00:00"/>
    <x v="1"/>
    <n v="10"/>
    <n v="15"/>
    <n v="16.32"/>
    <n v="163.19999999999999"/>
    <n v="13.199999999999989"/>
    <x v="9"/>
    <s v="2016"/>
    <n v="45"/>
    <x v="1"/>
    <x v="0"/>
  </r>
  <r>
    <x v="0"/>
    <x v="0"/>
    <x v="0"/>
    <s v="Christopher Oliver"/>
    <d v="2016-11-22T00:00:00"/>
    <x v="3"/>
    <n v="9"/>
    <n v="15"/>
    <n v="17.829999999999998"/>
    <n v="160.46999999999997"/>
    <n v="25.46999999999997"/>
    <x v="9"/>
    <s v="2016"/>
    <n v="43"/>
    <x v="1"/>
    <x v="0"/>
  </r>
  <r>
    <x v="3"/>
    <x v="4"/>
    <x v="1"/>
    <s v="Michelle Phillips"/>
    <d v="2016-11-22T00:00:00"/>
    <x v="1"/>
    <n v="1"/>
    <n v="15"/>
    <n v="16.32"/>
    <n v="16.32"/>
    <n v="1.3200000000000003"/>
    <x v="9"/>
    <s v="2016"/>
    <n v="44"/>
    <x v="1"/>
    <x v="0"/>
  </r>
  <r>
    <x v="3"/>
    <x v="5"/>
    <x v="1"/>
    <s v="Mary Stevens"/>
    <d v="2016-11-22T00:00:00"/>
    <x v="2"/>
    <n v="5"/>
    <n v="10"/>
    <n v="12.42"/>
    <n v="62.1"/>
    <n v="12.100000000000001"/>
    <x v="9"/>
    <s v="2016"/>
    <n v="29"/>
    <x v="0"/>
    <x v="0"/>
  </r>
  <r>
    <x v="0"/>
    <x v="2"/>
    <x v="0"/>
    <s v="Joe Russell"/>
    <d v="2016-11-22T00:00:00"/>
    <x v="3"/>
    <n v="7"/>
    <n v="15"/>
    <n v="17.829999999999998"/>
    <n v="124.80999999999999"/>
    <n v="19.809999999999988"/>
    <x v="9"/>
    <s v="2016"/>
    <n v="28"/>
    <x v="0"/>
    <x v="0"/>
  </r>
  <r>
    <x v="2"/>
    <x v="0"/>
    <x v="0"/>
    <s v="Denise Perez"/>
    <d v="2016-11-22T00:00:00"/>
    <x v="0"/>
    <n v="4"/>
    <n v="45"/>
    <n v="53.35"/>
    <n v="213.4"/>
    <n v="33.400000000000006"/>
    <x v="9"/>
    <s v="2016"/>
    <n v="18"/>
    <x v="0"/>
    <x v="0"/>
  </r>
  <r>
    <x v="0"/>
    <x v="2"/>
    <x v="0"/>
    <s v="Theresa Ellis"/>
    <d v="2016-11-23T00:00:00"/>
    <x v="0"/>
    <n v="2"/>
    <n v="45"/>
    <n v="53.35"/>
    <n v="106.7"/>
    <n v="16.700000000000003"/>
    <x v="9"/>
    <s v="2016"/>
    <n v="31"/>
    <x v="0"/>
    <x v="0"/>
  </r>
  <r>
    <x v="0"/>
    <x v="2"/>
    <x v="0"/>
    <s v="Roger Gomez"/>
    <d v="2016-11-23T00:00:00"/>
    <x v="2"/>
    <n v="2"/>
    <n v="10"/>
    <n v="12.42"/>
    <n v="24.84"/>
    <n v="4.84"/>
    <x v="9"/>
    <s v="2016"/>
    <n v="18"/>
    <x v="1"/>
    <x v="0"/>
  </r>
  <r>
    <x v="4"/>
    <x v="4"/>
    <x v="1"/>
    <s v="Thomas Lane"/>
    <d v="2016-11-23T00:00:00"/>
    <x v="0"/>
    <n v="8"/>
    <n v="45"/>
    <n v="53.35"/>
    <n v="426.8"/>
    <n v="66.800000000000011"/>
    <x v="9"/>
    <s v="2016"/>
    <n v="39"/>
    <x v="1"/>
    <x v="0"/>
  </r>
  <r>
    <x v="2"/>
    <x v="0"/>
    <x v="0"/>
    <s v="Karen Gray"/>
    <d v="2016-11-23T00:00:00"/>
    <x v="2"/>
    <n v="1"/>
    <n v="10"/>
    <n v="12.42"/>
    <n v="12.42"/>
    <n v="2.42"/>
    <x v="9"/>
    <s v="2016"/>
    <n v="40"/>
    <x v="0"/>
    <x v="0"/>
  </r>
  <r>
    <x v="2"/>
    <x v="1"/>
    <x v="0"/>
    <s v="Joshua Washington"/>
    <d v="2016-11-23T00:00:00"/>
    <x v="0"/>
    <n v="6"/>
    <n v="45"/>
    <n v="53.35"/>
    <n v="320.10000000000002"/>
    <n v="50.100000000000023"/>
    <x v="9"/>
    <s v="2016"/>
    <n v="20"/>
    <x v="0"/>
    <x v="0"/>
  </r>
  <r>
    <x v="1"/>
    <x v="2"/>
    <x v="0"/>
    <s v="Sean Carr"/>
    <d v="2016-11-23T00:00:00"/>
    <x v="3"/>
    <n v="9"/>
    <n v="15"/>
    <n v="17.829999999999998"/>
    <n v="160.46999999999997"/>
    <n v="25.46999999999997"/>
    <x v="9"/>
    <s v="2016"/>
    <n v="23"/>
    <x v="0"/>
    <x v="0"/>
  </r>
  <r>
    <x v="0"/>
    <x v="2"/>
    <x v="0"/>
    <s v="Andrea King"/>
    <d v="2016-11-23T00:00:00"/>
    <x v="3"/>
    <n v="4"/>
    <n v="15"/>
    <n v="17.829999999999998"/>
    <n v="71.319999999999993"/>
    <n v="11.319999999999993"/>
    <x v="9"/>
    <s v="2016"/>
    <n v="27"/>
    <x v="1"/>
    <x v="0"/>
  </r>
  <r>
    <x v="4"/>
    <x v="4"/>
    <x v="1"/>
    <s v="Sharon Wagner"/>
    <d v="2016-11-23T00:00:00"/>
    <x v="3"/>
    <n v="7"/>
    <n v="15"/>
    <n v="17.829999999999998"/>
    <n v="124.80999999999999"/>
    <n v="19.809999999999988"/>
    <x v="9"/>
    <s v="2016"/>
    <n v="38"/>
    <x v="1"/>
    <x v="0"/>
  </r>
  <r>
    <x v="0"/>
    <x v="1"/>
    <x v="0"/>
    <s v="Kimberly Coleman"/>
    <d v="2016-11-23T00:00:00"/>
    <x v="1"/>
    <n v="3"/>
    <n v="15"/>
    <n v="16.32"/>
    <n v="48.96"/>
    <n v="3.9600000000000009"/>
    <x v="9"/>
    <s v="2016"/>
    <n v="20"/>
    <x v="1"/>
    <x v="0"/>
  </r>
  <r>
    <x v="4"/>
    <x v="4"/>
    <x v="1"/>
    <s v="Teresa Payne"/>
    <d v="2016-11-23T00:00:00"/>
    <x v="2"/>
    <n v="2"/>
    <n v="10"/>
    <n v="12.42"/>
    <n v="24.84"/>
    <n v="4.84"/>
    <x v="9"/>
    <s v="2016"/>
    <n v="23"/>
    <x v="0"/>
    <x v="0"/>
  </r>
  <r>
    <x v="2"/>
    <x v="1"/>
    <x v="0"/>
    <s v="Anthony Ruiz"/>
    <d v="2016-11-23T00:00:00"/>
    <x v="3"/>
    <n v="2"/>
    <n v="15"/>
    <n v="17.829999999999998"/>
    <n v="35.659999999999997"/>
    <n v="5.6599999999999966"/>
    <x v="9"/>
    <s v="2016"/>
    <n v="38"/>
    <x v="0"/>
    <x v="0"/>
  </r>
  <r>
    <x v="0"/>
    <x v="0"/>
    <x v="0"/>
    <s v="Alan Allen"/>
    <d v="2016-11-23T00:00:00"/>
    <x v="3"/>
    <n v="5"/>
    <n v="15"/>
    <n v="17.829999999999998"/>
    <n v="89.149999999999991"/>
    <n v="14.149999999999991"/>
    <x v="9"/>
    <s v="2016"/>
    <n v="38"/>
    <x v="1"/>
    <x v="0"/>
  </r>
  <r>
    <x v="2"/>
    <x v="0"/>
    <x v="0"/>
    <s v="Evelyn Greene"/>
    <d v="2016-11-23T00:00:00"/>
    <x v="1"/>
    <n v="1"/>
    <n v="15"/>
    <n v="16.32"/>
    <n v="16.32"/>
    <n v="1.3200000000000003"/>
    <x v="9"/>
    <s v="2016"/>
    <n v="37"/>
    <x v="1"/>
    <x v="0"/>
  </r>
  <r>
    <x v="0"/>
    <x v="0"/>
    <x v="0"/>
    <s v="Marilyn Perez"/>
    <d v="2016-11-23T00:00:00"/>
    <x v="3"/>
    <n v="4"/>
    <n v="15"/>
    <n v="17.829999999999998"/>
    <n v="71.319999999999993"/>
    <n v="11.319999999999993"/>
    <x v="9"/>
    <s v="2016"/>
    <n v="45"/>
    <x v="1"/>
    <x v="0"/>
  </r>
  <r>
    <x v="4"/>
    <x v="3"/>
    <x v="1"/>
    <s v="Kenneth Gomez"/>
    <d v="2016-11-23T00:00:00"/>
    <x v="1"/>
    <n v="5"/>
    <n v="15"/>
    <n v="16.32"/>
    <n v="81.599999999999994"/>
    <n v="6.5999999999999943"/>
    <x v="9"/>
    <s v="2016"/>
    <n v="38"/>
    <x v="1"/>
    <x v="0"/>
  </r>
  <r>
    <x v="0"/>
    <x v="1"/>
    <x v="0"/>
    <s v="Jennifer Simpson"/>
    <d v="2016-11-23T00:00:00"/>
    <x v="1"/>
    <n v="8"/>
    <n v="15"/>
    <n v="16.32"/>
    <n v="130.56"/>
    <n v="10.560000000000002"/>
    <x v="9"/>
    <s v="2016"/>
    <n v="34"/>
    <x v="0"/>
    <x v="0"/>
  </r>
  <r>
    <x v="2"/>
    <x v="0"/>
    <x v="0"/>
    <s v="Tina Jones"/>
    <d v="2016-11-23T00:00:00"/>
    <x v="1"/>
    <n v="9"/>
    <n v="15"/>
    <n v="16.32"/>
    <n v="146.88"/>
    <n v="11.879999999999995"/>
    <x v="9"/>
    <s v="2016"/>
    <n v="17"/>
    <x v="0"/>
    <x v="0"/>
  </r>
  <r>
    <x v="0"/>
    <x v="0"/>
    <x v="0"/>
    <s v="Chris Gilbert"/>
    <d v="2016-11-23T00:00:00"/>
    <x v="2"/>
    <n v="7"/>
    <n v="10"/>
    <n v="12.42"/>
    <n v="86.94"/>
    <n v="16.939999999999998"/>
    <x v="9"/>
    <s v="2016"/>
    <n v="44"/>
    <x v="1"/>
    <x v="0"/>
  </r>
  <r>
    <x v="0"/>
    <x v="2"/>
    <x v="0"/>
    <s v="Jacqueline Hart"/>
    <d v="2016-11-24T00:00:00"/>
    <x v="2"/>
    <n v="5"/>
    <n v="10"/>
    <n v="12.42"/>
    <n v="62.1"/>
    <n v="12.100000000000001"/>
    <x v="9"/>
    <s v="2016"/>
    <n v="32"/>
    <x v="0"/>
    <x v="0"/>
  </r>
  <r>
    <x v="2"/>
    <x v="6"/>
    <x v="0"/>
    <s v="Cheryl Henderson"/>
    <d v="2016-11-24T00:00:00"/>
    <x v="3"/>
    <n v="10"/>
    <n v="15"/>
    <n v="17.829999999999998"/>
    <n v="178.29999999999998"/>
    <n v="28.299999999999983"/>
    <x v="9"/>
    <s v="2016"/>
    <n v="25"/>
    <x v="0"/>
    <x v="0"/>
  </r>
  <r>
    <x v="3"/>
    <x v="3"/>
    <x v="1"/>
    <s v="Terry Nguyen"/>
    <d v="2016-11-24T00:00:00"/>
    <x v="2"/>
    <n v="5"/>
    <n v="10"/>
    <n v="12.42"/>
    <n v="62.1"/>
    <n v="12.100000000000001"/>
    <x v="9"/>
    <s v="2016"/>
    <n v="19"/>
    <x v="1"/>
    <x v="0"/>
  </r>
  <r>
    <x v="2"/>
    <x v="1"/>
    <x v="0"/>
    <s v="Eric Ellis"/>
    <d v="2016-11-24T00:00:00"/>
    <x v="3"/>
    <n v="7"/>
    <n v="15"/>
    <n v="17.829999999999998"/>
    <n v="124.80999999999999"/>
    <n v="19.809999999999988"/>
    <x v="9"/>
    <s v="2016"/>
    <n v="32"/>
    <x v="1"/>
    <x v="0"/>
  </r>
  <r>
    <x v="0"/>
    <x v="1"/>
    <x v="0"/>
    <s v="Michelle Henderson"/>
    <d v="2016-11-24T00:00:00"/>
    <x v="0"/>
    <n v="3"/>
    <n v="45"/>
    <n v="53.35"/>
    <n v="160.05000000000001"/>
    <n v="25.050000000000011"/>
    <x v="9"/>
    <s v="2016"/>
    <n v="28"/>
    <x v="1"/>
    <x v="0"/>
  </r>
  <r>
    <x v="0"/>
    <x v="2"/>
    <x v="0"/>
    <s v="Albert Cook"/>
    <d v="2016-11-24T00:00:00"/>
    <x v="2"/>
    <n v="6"/>
    <n v="10"/>
    <n v="12.42"/>
    <n v="74.52"/>
    <n v="14.519999999999996"/>
    <x v="9"/>
    <s v="2016"/>
    <n v="43"/>
    <x v="0"/>
    <x v="0"/>
  </r>
  <r>
    <x v="2"/>
    <x v="2"/>
    <x v="0"/>
    <s v="Joshua Diaz"/>
    <d v="2016-11-24T00:00:00"/>
    <x v="3"/>
    <n v="6"/>
    <n v="15"/>
    <n v="17.829999999999998"/>
    <n v="106.97999999999999"/>
    <n v="16.97999999999999"/>
    <x v="9"/>
    <s v="2016"/>
    <n v="18"/>
    <x v="1"/>
    <x v="0"/>
  </r>
  <r>
    <x v="2"/>
    <x v="2"/>
    <x v="0"/>
    <s v="Lori Shaw"/>
    <d v="2016-11-24T00:00:00"/>
    <x v="3"/>
    <n v="8"/>
    <n v="15"/>
    <n v="17.829999999999998"/>
    <n v="142.63999999999999"/>
    <n v="22.639999999999986"/>
    <x v="9"/>
    <s v="2016"/>
    <n v="35"/>
    <x v="1"/>
    <x v="0"/>
  </r>
  <r>
    <x v="2"/>
    <x v="2"/>
    <x v="0"/>
    <s v="George Stone"/>
    <d v="2016-11-24T00:00:00"/>
    <x v="3"/>
    <n v="7"/>
    <n v="15"/>
    <n v="17.829999999999998"/>
    <n v="124.80999999999999"/>
    <n v="19.809999999999988"/>
    <x v="9"/>
    <s v="2016"/>
    <n v="19"/>
    <x v="1"/>
    <x v="0"/>
  </r>
  <r>
    <x v="3"/>
    <x v="3"/>
    <x v="1"/>
    <s v="Ruth Day"/>
    <d v="2016-11-24T00:00:00"/>
    <x v="2"/>
    <n v="9"/>
    <n v="10"/>
    <n v="12.42"/>
    <n v="111.78"/>
    <n v="21.78"/>
    <x v="9"/>
    <s v="2016"/>
    <n v="30"/>
    <x v="0"/>
    <x v="0"/>
  </r>
  <r>
    <x v="4"/>
    <x v="4"/>
    <x v="1"/>
    <s v="Alice Taylor"/>
    <d v="2016-11-24T00:00:00"/>
    <x v="1"/>
    <n v="2"/>
    <n v="15"/>
    <n v="16.32"/>
    <n v="32.64"/>
    <n v="2.6400000000000006"/>
    <x v="9"/>
    <s v="2016"/>
    <n v="43"/>
    <x v="1"/>
    <x v="0"/>
  </r>
  <r>
    <x v="0"/>
    <x v="1"/>
    <x v="0"/>
    <s v="Debra Barnes"/>
    <d v="2016-11-24T00:00:00"/>
    <x v="2"/>
    <n v="4"/>
    <n v="10"/>
    <n v="12.42"/>
    <n v="49.68"/>
    <n v="9.68"/>
    <x v="9"/>
    <s v="2016"/>
    <n v="38"/>
    <x v="0"/>
    <x v="0"/>
  </r>
  <r>
    <x v="0"/>
    <x v="0"/>
    <x v="0"/>
    <s v="Joe Ryan"/>
    <d v="2016-11-24T00:00:00"/>
    <x v="2"/>
    <n v="2"/>
    <n v="10"/>
    <n v="12.42"/>
    <n v="24.84"/>
    <n v="4.84"/>
    <x v="9"/>
    <s v="2016"/>
    <n v="28"/>
    <x v="1"/>
    <x v="0"/>
  </r>
  <r>
    <x v="0"/>
    <x v="6"/>
    <x v="0"/>
    <s v="Brandon Morales"/>
    <d v="2016-11-24T00:00:00"/>
    <x v="1"/>
    <n v="6"/>
    <n v="15"/>
    <n v="16.32"/>
    <n v="97.92"/>
    <n v="7.9200000000000017"/>
    <x v="9"/>
    <s v="2016"/>
    <n v="32"/>
    <x v="0"/>
    <x v="0"/>
  </r>
  <r>
    <x v="0"/>
    <x v="0"/>
    <x v="0"/>
    <s v="Mark Parker"/>
    <d v="2016-11-24T00:00:00"/>
    <x v="2"/>
    <n v="5"/>
    <n v="10"/>
    <n v="12.42"/>
    <n v="62.1"/>
    <n v="12.100000000000001"/>
    <x v="9"/>
    <s v="2016"/>
    <n v="25"/>
    <x v="1"/>
    <x v="0"/>
  </r>
  <r>
    <x v="1"/>
    <x v="0"/>
    <x v="0"/>
    <s v="Raymond Collins"/>
    <d v="2016-11-24T00:00:00"/>
    <x v="2"/>
    <n v="9"/>
    <n v="10"/>
    <n v="12.42"/>
    <n v="111.78"/>
    <n v="21.78"/>
    <x v="9"/>
    <s v="2016"/>
    <n v="42"/>
    <x v="1"/>
    <x v="0"/>
  </r>
  <r>
    <x v="1"/>
    <x v="1"/>
    <x v="0"/>
    <s v="Joshua Washington"/>
    <d v="2016-11-24T00:00:00"/>
    <x v="2"/>
    <n v="7"/>
    <n v="10"/>
    <n v="12.42"/>
    <n v="86.94"/>
    <n v="16.939999999999998"/>
    <x v="9"/>
    <s v="2016"/>
    <n v="18"/>
    <x v="1"/>
    <x v="0"/>
  </r>
  <r>
    <x v="3"/>
    <x v="5"/>
    <x v="1"/>
    <s v="Laura Gutierrez"/>
    <d v="2016-11-24T00:00:00"/>
    <x v="2"/>
    <n v="10"/>
    <n v="10"/>
    <n v="12.42"/>
    <n v="124.2"/>
    <n v="24.200000000000003"/>
    <x v="9"/>
    <s v="2016"/>
    <n v="27"/>
    <x v="0"/>
    <x v="0"/>
  </r>
  <r>
    <x v="0"/>
    <x v="2"/>
    <x v="0"/>
    <s v="Lori Shaw"/>
    <d v="2016-11-24T00:00:00"/>
    <x v="0"/>
    <n v="7"/>
    <n v="45"/>
    <n v="53.35"/>
    <n v="373.45"/>
    <n v="58.449999999999989"/>
    <x v="9"/>
    <s v="2016"/>
    <n v="25"/>
    <x v="1"/>
    <x v="0"/>
  </r>
  <r>
    <x v="0"/>
    <x v="2"/>
    <x v="0"/>
    <s v="Joan Cooper"/>
    <d v="2016-11-24T00:00:00"/>
    <x v="0"/>
    <n v="6"/>
    <n v="45"/>
    <n v="53.35"/>
    <n v="320.10000000000002"/>
    <n v="50.100000000000023"/>
    <x v="9"/>
    <s v="2016"/>
    <n v="21"/>
    <x v="1"/>
    <x v="0"/>
  </r>
  <r>
    <x v="4"/>
    <x v="3"/>
    <x v="1"/>
    <s v="Jason Berry"/>
    <d v="2016-11-24T00:00:00"/>
    <x v="0"/>
    <n v="6"/>
    <n v="45"/>
    <n v="53.35"/>
    <n v="320.10000000000002"/>
    <n v="50.100000000000023"/>
    <x v="9"/>
    <s v="2016"/>
    <n v="37"/>
    <x v="1"/>
    <x v="0"/>
  </r>
  <r>
    <x v="3"/>
    <x v="5"/>
    <x v="1"/>
    <s v="Walter Reed"/>
    <d v="2016-11-24T00:00:00"/>
    <x v="3"/>
    <n v="7"/>
    <n v="15"/>
    <n v="17.829999999999998"/>
    <n v="124.80999999999999"/>
    <n v="19.809999999999988"/>
    <x v="9"/>
    <s v="2016"/>
    <n v="22"/>
    <x v="0"/>
    <x v="0"/>
  </r>
  <r>
    <x v="2"/>
    <x v="0"/>
    <x v="0"/>
    <s v="Ruby Matthews"/>
    <d v="2016-11-24T00:00:00"/>
    <x v="0"/>
    <n v="9"/>
    <n v="45"/>
    <n v="53.35"/>
    <n v="480.15000000000003"/>
    <n v="75.150000000000034"/>
    <x v="9"/>
    <s v="2016"/>
    <n v="20"/>
    <x v="0"/>
    <x v="0"/>
  </r>
  <r>
    <x v="0"/>
    <x v="0"/>
    <x v="0"/>
    <s v="Roy Collins"/>
    <d v="2016-11-24T00:00:00"/>
    <x v="1"/>
    <n v="3"/>
    <n v="15"/>
    <n v="16.32"/>
    <n v="48.96"/>
    <n v="3.9600000000000009"/>
    <x v="9"/>
    <s v="2016"/>
    <n v="31"/>
    <x v="0"/>
    <x v="0"/>
  </r>
  <r>
    <x v="0"/>
    <x v="1"/>
    <x v="0"/>
    <s v="Bonnie Shaw"/>
    <d v="2016-11-25T00:00:00"/>
    <x v="2"/>
    <n v="4"/>
    <n v="10"/>
    <n v="12.42"/>
    <n v="49.68"/>
    <n v="9.68"/>
    <x v="9"/>
    <s v="2016"/>
    <n v="19"/>
    <x v="1"/>
    <x v="0"/>
  </r>
  <r>
    <x v="0"/>
    <x v="1"/>
    <x v="0"/>
    <s v="Keith Berry"/>
    <d v="2016-11-25T00:00:00"/>
    <x v="0"/>
    <n v="7"/>
    <n v="45"/>
    <n v="53.35"/>
    <n v="373.45"/>
    <n v="58.449999999999989"/>
    <x v="9"/>
    <s v="2016"/>
    <n v="31"/>
    <x v="1"/>
    <x v="0"/>
  </r>
  <r>
    <x v="0"/>
    <x v="0"/>
    <x v="0"/>
    <s v="Martha Bryant"/>
    <d v="2016-11-25T00:00:00"/>
    <x v="0"/>
    <n v="8"/>
    <n v="45"/>
    <n v="53.35"/>
    <n v="426.8"/>
    <n v="66.800000000000011"/>
    <x v="9"/>
    <s v="2016"/>
    <n v="37"/>
    <x v="0"/>
    <x v="0"/>
  </r>
  <r>
    <x v="0"/>
    <x v="0"/>
    <x v="0"/>
    <s v="Janet Freeman"/>
    <d v="2016-11-25T00:00:00"/>
    <x v="3"/>
    <n v="9"/>
    <n v="15"/>
    <n v="17.829999999999998"/>
    <n v="160.46999999999997"/>
    <n v="25.46999999999997"/>
    <x v="9"/>
    <s v="2016"/>
    <n v="22"/>
    <x v="0"/>
    <x v="0"/>
  </r>
  <r>
    <x v="2"/>
    <x v="1"/>
    <x v="0"/>
    <s v="Todd Miller"/>
    <d v="2016-11-25T00:00:00"/>
    <x v="2"/>
    <n v="3"/>
    <n v="10"/>
    <n v="12.42"/>
    <n v="37.26"/>
    <n v="7.259999999999998"/>
    <x v="9"/>
    <s v="2016"/>
    <n v="36"/>
    <x v="1"/>
    <x v="0"/>
  </r>
  <r>
    <x v="3"/>
    <x v="3"/>
    <x v="1"/>
    <s v="Annie Jenkins"/>
    <d v="2016-11-25T00:00:00"/>
    <x v="0"/>
    <n v="9"/>
    <n v="45"/>
    <n v="53.35"/>
    <n v="480.15000000000003"/>
    <n v="75.150000000000034"/>
    <x v="9"/>
    <s v="2016"/>
    <n v="37"/>
    <x v="0"/>
    <x v="0"/>
  </r>
  <r>
    <x v="3"/>
    <x v="5"/>
    <x v="1"/>
    <s v="Joan Robinson"/>
    <d v="2016-11-25T00:00:00"/>
    <x v="2"/>
    <n v="2"/>
    <n v="10"/>
    <n v="12.42"/>
    <n v="24.84"/>
    <n v="4.84"/>
    <x v="9"/>
    <s v="2016"/>
    <n v="30"/>
    <x v="1"/>
    <x v="0"/>
  </r>
  <r>
    <x v="1"/>
    <x v="2"/>
    <x v="0"/>
    <s v="Antonio Hunter"/>
    <d v="2016-11-25T00:00:00"/>
    <x v="3"/>
    <n v="8"/>
    <n v="15"/>
    <n v="17.829999999999998"/>
    <n v="142.63999999999999"/>
    <n v="22.639999999999986"/>
    <x v="9"/>
    <s v="2016"/>
    <n v="40"/>
    <x v="0"/>
    <x v="0"/>
  </r>
  <r>
    <x v="0"/>
    <x v="0"/>
    <x v="0"/>
    <s v="Wayne Rivera"/>
    <d v="2016-11-25T00:00:00"/>
    <x v="2"/>
    <n v="5"/>
    <n v="10"/>
    <n v="12.42"/>
    <n v="62.1"/>
    <n v="12.100000000000001"/>
    <x v="9"/>
    <s v="2016"/>
    <n v="45"/>
    <x v="1"/>
    <x v="0"/>
  </r>
  <r>
    <x v="0"/>
    <x v="0"/>
    <x v="0"/>
    <s v="Lori Collins"/>
    <d v="2016-11-25T00:00:00"/>
    <x v="0"/>
    <n v="8"/>
    <n v="45"/>
    <n v="53.35"/>
    <n v="426.8"/>
    <n v="66.800000000000011"/>
    <x v="9"/>
    <s v="2016"/>
    <n v="31"/>
    <x v="0"/>
    <x v="0"/>
  </r>
  <r>
    <x v="0"/>
    <x v="0"/>
    <x v="0"/>
    <s v="Phyllis Ward"/>
    <d v="2016-11-25T00:00:00"/>
    <x v="2"/>
    <n v="3"/>
    <n v="10"/>
    <n v="12.42"/>
    <n v="37.26"/>
    <n v="7.259999999999998"/>
    <x v="9"/>
    <s v="2016"/>
    <n v="22"/>
    <x v="0"/>
    <x v="0"/>
  </r>
  <r>
    <x v="4"/>
    <x v="5"/>
    <x v="1"/>
    <s v="Evelyn Elliott"/>
    <d v="2016-11-25T00:00:00"/>
    <x v="0"/>
    <n v="8"/>
    <n v="45"/>
    <n v="53.35"/>
    <n v="426.8"/>
    <n v="66.800000000000011"/>
    <x v="9"/>
    <s v="2016"/>
    <n v="28"/>
    <x v="1"/>
    <x v="0"/>
  </r>
  <r>
    <x v="1"/>
    <x v="1"/>
    <x v="0"/>
    <s v="Theresa Torres"/>
    <d v="2016-11-26T00:00:00"/>
    <x v="2"/>
    <n v="4"/>
    <n v="10"/>
    <n v="12.42"/>
    <n v="49.68"/>
    <n v="9.68"/>
    <x v="9"/>
    <s v="2016"/>
    <n v="20"/>
    <x v="1"/>
    <x v="0"/>
  </r>
  <r>
    <x v="4"/>
    <x v="5"/>
    <x v="1"/>
    <s v="Edward Foster"/>
    <d v="2016-11-26T00:00:00"/>
    <x v="3"/>
    <n v="6"/>
    <n v="15"/>
    <n v="17.829999999999998"/>
    <n v="106.97999999999999"/>
    <n v="16.97999999999999"/>
    <x v="9"/>
    <s v="2016"/>
    <n v="18"/>
    <x v="0"/>
    <x v="0"/>
  </r>
  <r>
    <x v="0"/>
    <x v="1"/>
    <x v="0"/>
    <s v="Laura Wells"/>
    <d v="2016-11-26T00:00:00"/>
    <x v="2"/>
    <n v="10"/>
    <n v="10"/>
    <n v="12.42"/>
    <n v="124.2"/>
    <n v="24.200000000000003"/>
    <x v="9"/>
    <s v="2016"/>
    <n v="35"/>
    <x v="0"/>
    <x v="0"/>
  </r>
  <r>
    <x v="2"/>
    <x v="2"/>
    <x v="0"/>
    <s v="Susan Watkins"/>
    <d v="2016-11-26T00:00:00"/>
    <x v="0"/>
    <n v="5"/>
    <n v="45"/>
    <n v="53.35"/>
    <n v="266.75"/>
    <n v="41.75"/>
    <x v="9"/>
    <s v="2016"/>
    <n v="19"/>
    <x v="1"/>
    <x v="0"/>
  </r>
  <r>
    <x v="4"/>
    <x v="3"/>
    <x v="1"/>
    <s v="Joan Austin"/>
    <d v="2016-11-26T00:00:00"/>
    <x v="0"/>
    <n v="7"/>
    <n v="45"/>
    <n v="53.35"/>
    <n v="373.45"/>
    <n v="58.449999999999989"/>
    <x v="9"/>
    <s v="2016"/>
    <n v="41"/>
    <x v="0"/>
    <x v="0"/>
  </r>
  <r>
    <x v="0"/>
    <x v="0"/>
    <x v="0"/>
    <s v="Marilyn Perez"/>
    <d v="2016-11-26T00:00:00"/>
    <x v="2"/>
    <n v="9"/>
    <n v="10"/>
    <n v="12.42"/>
    <n v="111.78"/>
    <n v="21.78"/>
    <x v="9"/>
    <s v="2016"/>
    <n v="35"/>
    <x v="0"/>
    <x v="0"/>
  </r>
  <r>
    <x v="0"/>
    <x v="0"/>
    <x v="0"/>
    <s v="Randy Clark"/>
    <d v="2016-11-26T00:00:00"/>
    <x v="0"/>
    <n v="5"/>
    <n v="45"/>
    <n v="53.35"/>
    <n v="266.75"/>
    <n v="41.75"/>
    <x v="9"/>
    <s v="2016"/>
    <n v="45"/>
    <x v="1"/>
    <x v="0"/>
  </r>
  <r>
    <x v="2"/>
    <x v="0"/>
    <x v="0"/>
    <s v="Gloria Harper"/>
    <d v="2016-11-26T00:00:00"/>
    <x v="0"/>
    <n v="10"/>
    <n v="45"/>
    <n v="53.35"/>
    <n v="533.5"/>
    <n v="83.5"/>
    <x v="9"/>
    <s v="2016"/>
    <n v="23"/>
    <x v="1"/>
    <x v="0"/>
  </r>
  <r>
    <x v="0"/>
    <x v="0"/>
    <x v="0"/>
    <s v="Christina Little"/>
    <d v="2016-11-26T00:00:00"/>
    <x v="2"/>
    <n v="6"/>
    <n v="10"/>
    <n v="12.42"/>
    <n v="74.52"/>
    <n v="14.519999999999996"/>
    <x v="9"/>
    <s v="2016"/>
    <n v="41"/>
    <x v="0"/>
    <x v="0"/>
  </r>
  <r>
    <x v="4"/>
    <x v="3"/>
    <x v="1"/>
    <s v="Terry Nguyen"/>
    <d v="2016-11-26T00:00:00"/>
    <x v="2"/>
    <n v="3"/>
    <n v="10"/>
    <n v="12.42"/>
    <n v="37.26"/>
    <n v="7.259999999999998"/>
    <x v="9"/>
    <s v="2016"/>
    <n v="19"/>
    <x v="1"/>
    <x v="0"/>
  </r>
  <r>
    <x v="1"/>
    <x v="0"/>
    <x v="0"/>
    <s v="Jessica Lewis"/>
    <d v="2016-11-26T00:00:00"/>
    <x v="1"/>
    <n v="2"/>
    <n v="15"/>
    <n v="16.32"/>
    <n v="32.64"/>
    <n v="2.6400000000000006"/>
    <x v="9"/>
    <s v="2016"/>
    <n v="37"/>
    <x v="1"/>
    <x v="0"/>
  </r>
  <r>
    <x v="2"/>
    <x v="2"/>
    <x v="0"/>
    <s v="Christopher Pierce"/>
    <d v="2016-11-26T00:00:00"/>
    <x v="1"/>
    <n v="2"/>
    <n v="15"/>
    <n v="16.32"/>
    <n v="32.64"/>
    <n v="2.6400000000000006"/>
    <x v="9"/>
    <s v="2016"/>
    <n v="27"/>
    <x v="1"/>
    <x v="0"/>
  </r>
  <r>
    <x v="3"/>
    <x v="4"/>
    <x v="1"/>
    <s v="Craig Brooks"/>
    <d v="2016-11-26T00:00:00"/>
    <x v="2"/>
    <n v="8"/>
    <n v="10"/>
    <n v="12.42"/>
    <n v="99.36"/>
    <n v="19.36"/>
    <x v="9"/>
    <s v="2016"/>
    <n v="36"/>
    <x v="1"/>
    <x v="0"/>
  </r>
  <r>
    <x v="2"/>
    <x v="2"/>
    <x v="0"/>
    <s v="Eugene Flores"/>
    <d v="2016-11-26T00:00:00"/>
    <x v="2"/>
    <n v="8"/>
    <n v="10"/>
    <n v="12.42"/>
    <n v="99.36"/>
    <n v="19.36"/>
    <x v="9"/>
    <s v="2016"/>
    <n v="29"/>
    <x v="1"/>
    <x v="0"/>
  </r>
  <r>
    <x v="1"/>
    <x v="0"/>
    <x v="0"/>
    <s v="Kenneth Lane"/>
    <d v="2016-11-26T00:00:00"/>
    <x v="3"/>
    <n v="3"/>
    <n v="15"/>
    <n v="17.829999999999998"/>
    <n v="53.489999999999995"/>
    <n v="8.4899999999999949"/>
    <x v="9"/>
    <s v="2016"/>
    <n v="45"/>
    <x v="0"/>
    <x v="0"/>
  </r>
  <r>
    <x v="2"/>
    <x v="2"/>
    <x v="0"/>
    <s v="Albert Cook"/>
    <d v="2016-11-26T00:00:00"/>
    <x v="0"/>
    <n v="3"/>
    <n v="45"/>
    <n v="53.35"/>
    <n v="160.05000000000001"/>
    <n v="25.050000000000011"/>
    <x v="9"/>
    <s v="2016"/>
    <n v="37"/>
    <x v="1"/>
    <x v="0"/>
  </r>
  <r>
    <x v="0"/>
    <x v="0"/>
    <x v="0"/>
    <s v="Shirley Morrison"/>
    <d v="2016-11-26T00:00:00"/>
    <x v="3"/>
    <n v="3"/>
    <n v="15"/>
    <n v="17.829999999999998"/>
    <n v="53.489999999999995"/>
    <n v="8.4899999999999949"/>
    <x v="9"/>
    <s v="2016"/>
    <n v="45"/>
    <x v="1"/>
    <x v="0"/>
  </r>
  <r>
    <x v="3"/>
    <x v="5"/>
    <x v="1"/>
    <s v="Howard Nelson"/>
    <d v="2016-11-26T00:00:00"/>
    <x v="2"/>
    <n v="6"/>
    <n v="10"/>
    <n v="12.42"/>
    <n v="74.52"/>
    <n v="14.519999999999996"/>
    <x v="9"/>
    <s v="2016"/>
    <n v="22"/>
    <x v="1"/>
    <x v="0"/>
  </r>
  <r>
    <x v="3"/>
    <x v="3"/>
    <x v="1"/>
    <s v="Emily Matthews"/>
    <d v="2016-11-26T00:00:00"/>
    <x v="3"/>
    <n v="2"/>
    <n v="15"/>
    <n v="17.829999999999998"/>
    <n v="35.659999999999997"/>
    <n v="5.6599999999999966"/>
    <x v="9"/>
    <s v="2016"/>
    <n v="33"/>
    <x v="1"/>
    <x v="0"/>
  </r>
  <r>
    <x v="0"/>
    <x v="0"/>
    <x v="0"/>
    <s v="Jerry Pierce"/>
    <d v="2016-11-26T00:00:00"/>
    <x v="2"/>
    <n v="8"/>
    <n v="10"/>
    <n v="12.42"/>
    <n v="99.36"/>
    <n v="19.36"/>
    <x v="9"/>
    <s v="2016"/>
    <n v="43"/>
    <x v="1"/>
    <x v="0"/>
  </r>
  <r>
    <x v="0"/>
    <x v="2"/>
    <x v="0"/>
    <s v="Raymond Young"/>
    <d v="2016-11-26T00:00:00"/>
    <x v="3"/>
    <n v="10"/>
    <n v="15"/>
    <n v="17.829999999999998"/>
    <n v="178.29999999999998"/>
    <n v="28.299999999999983"/>
    <x v="9"/>
    <s v="2016"/>
    <n v="45"/>
    <x v="1"/>
    <x v="0"/>
  </r>
  <r>
    <x v="0"/>
    <x v="0"/>
    <x v="0"/>
    <s v="Annie Wilson"/>
    <d v="2016-11-26T00:00:00"/>
    <x v="2"/>
    <n v="10"/>
    <n v="10"/>
    <n v="12.42"/>
    <n v="124.2"/>
    <n v="24.200000000000003"/>
    <x v="9"/>
    <s v="2016"/>
    <n v="24"/>
    <x v="0"/>
    <x v="0"/>
  </r>
  <r>
    <x v="0"/>
    <x v="0"/>
    <x v="0"/>
    <s v="Alan Allen"/>
    <d v="2016-11-27T00:00:00"/>
    <x v="2"/>
    <n v="6"/>
    <n v="10"/>
    <n v="12.42"/>
    <n v="74.52"/>
    <n v="14.519999999999996"/>
    <x v="9"/>
    <s v="2016"/>
    <n v="31"/>
    <x v="0"/>
    <x v="0"/>
  </r>
  <r>
    <x v="3"/>
    <x v="5"/>
    <x v="1"/>
    <s v="Adam Garza"/>
    <d v="2016-11-27T00:00:00"/>
    <x v="1"/>
    <n v="10"/>
    <n v="15"/>
    <n v="16.32"/>
    <n v="163.19999999999999"/>
    <n v="13.199999999999989"/>
    <x v="9"/>
    <s v="2016"/>
    <n v="38"/>
    <x v="0"/>
    <x v="0"/>
  </r>
  <r>
    <x v="0"/>
    <x v="2"/>
    <x v="0"/>
    <s v="Roy Franklin"/>
    <d v="2016-11-27T00:00:00"/>
    <x v="2"/>
    <n v="3"/>
    <n v="10"/>
    <n v="12.42"/>
    <n v="37.26"/>
    <n v="7.259999999999998"/>
    <x v="9"/>
    <s v="2016"/>
    <n v="41"/>
    <x v="0"/>
    <x v="0"/>
  </r>
  <r>
    <x v="2"/>
    <x v="0"/>
    <x v="0"/>
    <s v="Todd Holmes"/>
    <d v="2016-11-27T00:00:00"/>
    <x v="0"/>
    <n v="5"/>
    <n v="45"/>
    <n v="53.35"/>
    <n v="266.75"/>
    <n v="41.75"/>
    <x v="9"/>
    <s v="2016"/>
    <n v="44"/>
    <x v="0"/>
    <x v="0"/>
  </r>
  <r>
    <x v="2"/>
    <x v="0"/>
    <x v="0"/>
    <s v="Raymond Collins"/>
    <d v="2016-11-27T00:00:00"/>
    <x v="2"/>
    <n v="2"/>
    <n v="10"/>
    <n v="12.42"/>
    <n v="24.84"/>
    <n v="4.84"/>
    <x v="9"/>
    <s v="2016"/>
    <n v="18"/>
    <x v="1"/>
    <x v="0"/>
  </r>
  <r>
    <x v="3"/>
    <x v="3"/>
    <x v="1"/>
    <s v="Charles Collins"/>
    <d v="2016-11-27T00:00:00"/>
    <x v="2"/>
    <n v="5"/>
    <n v="10"/>
    <n v="12.42"/>
    <n v="62.1"/>
    <n v="12.100000000000001"/>
    <x v="9"/>
    <s v="2016"/>
    <n v="27"/>
    <x v="1"/>
    <x v="0"/>
  </r>
  <r>
    <x v="0"/>
    <x v="0"/>
    <x v="0"/>
    <s v="Roy Collins"/>
    <d v="2016-11-27T00:00:00"/>
    <x v="2"/>
    <n v="10"/>
    <n v="10"/>
    <n v="12.42"/>
    <n v="124.2"/>
    <n v="24.200000000000003"/>
    <x v="9"/>
    <s v="2016"/>
    <n v="40"/>
    <x v="1"/>
    <x v="0"/>
  </r>
  <r>
    <x v="0"/>
    <x v="0"/>
    <x v="0"/>
    <s v="Daniel Morris"/>
    <d v="2016-11-27T00:00:00"/>
    <x v="1"/>
    <n v="3"/>
    <n v="15"/>
    <n v="16.32"/>
    <n v="48.96"/>
    <n v="3.9600000000000009"/>
    <x v="9"/>
    <s v="2016"/>
    <n v="28"/>
    <x v="1"/>
    <x v="0"/>
  </r>
  <r>
    <x v="1"/>
    <x v="1"/>
    <x v="0"/>
    <s v="Dorothy Baker"/>
    <d v="2016-11-27T00:00:00"/>
    <x v="0"/>
    <n v="9"/>
    <n v="45"/>
    <n v="53.35"/>
    <n v="480.15000000000003"/>
    <n v="75.150000000000034"/>
    <x v="9"/>
    <s v="2016"/>
    <n v="25"/>
    <x v="1"/>
    <x v="0"/>
  </r>
  <r>
    <x v="0"/>
    <x v="1"/>
    <x v="0"/>
    <s v="Maria Hughes"/>
    <d v="2016-11-27T00:00:00"/>
    <x v="0"/>
    <n v="5"/>
    <n v="45"/>
    <n v="53.35"/>
    <n v="266.75"/>
    <n v="41.75"/>
    <x v="9"/>
    <s v="2016"/>
    <n v="38"/>
    <x v="0"/>
    <x v="0"/>
  </r>
  <r>
    <x v="3"/>
    <x v="5"/>
    <x v="1"/>
    <s v="Joan Robinson"/>
    <d v="2016-11-27T00:00:00"/>
    <x v="2"/>
    <n v="8"/>
    <n v="10"/>
    <n v="12.42"/>
    <n v="99.36"/>
    <n v="19.36"/>
    <x v="9"/>
    <s v="2016"/>
    <n v="29"/>
    <x v="1"/>
    <x v="0"/>
  </r>
  <r>
    <x v="2"/>
    <x v="2"/>
    <x v="0"/>
    <s v="Gary Young"/>
    <d v="2016-11-27T00:00:00"/>
    <x v="2"/>
    <n v="6"/>
    <n v="10"/>
    <n v="12.42"/>
    <n v="74.52"/>
    <n v="14.519999999999996"/>
    <x v="9"/>
    <s v="2016"/>
    <n v="21"/>
    <x v="1"/>
    <x v="0"/>
  </r>
  <r>
    <x v="0"/>
    <x v="0"/>
    <x v="0"/>
    <s v="Frank Owens"/>
    <d v="2016-11-27T00:00:00"/>
    <x v="0"/>
    <n v="6"/>
    <n v="45"/>
    <n v="53.35"/>
    <n v="320.10000000000002"/>
    <n v="50.100000000000023"/>
    <x v="9"/>
    <s v="2016"/>
    <n v="36"/>
    <x v="0"/>
    <x v="0"/>
  </r>
  <r>
    <x v="4"/>
    <x v="3"/>
    <x v="1"/>
    <s v="Susan Gomez"/>
    <d v="2016-11-27T00:00:00"/>
    <x v="3"/>
    <n v="1"/>
    <n v="15"/>
    <n v="17.829999999999998"/>
    <n v="17.829999999999998"/>
    <n v="2.8299999999999983"/>
    <x v="9"/>
    <s v="2016"/>
    <n v="31"/>
    <x v="1"/>
    <x v="0"/>
  </r>
  <r>
    <x v="0"/>
    <x v="0"/>
    <x v="0"/>
    <s v="Eric Stanley"/>
    <d v="2016-11-27T00:00:00"/>
    <x v="2"/>
    <n v="7"/>
    <n v="10"/>
    <n v="12.42"/>
    <n v="86.94"/>
    <n v="16.939999999999998"/>
    <x v="9"/>
    <s v="2016"/>
    <n v="44"/>
    <x v="0"/>
    <x v="0"/>
  </r>
  <r>
    <x v="1"/>
    <x v="2"/>
    <x v="0"/>
    <s v="Alice Kelly"/>
    <d v="2016-11-27T00:00:00"/>
    <x v="2"/>
    <n v="7"/>
    <n v="10"/>
    <n v="12.42"/>
    <n v="86.94"/>
    <n v="16.939999999999998"/>
    <x v="9"/>
    <s v="2016"/>
    <n v="30"/>
    <x v="1"/>
    <x v="0"/>
  </r>
  <r>
    <x v="0"/>
    <x v="0"/>
    <x v="0"/>
    <s v="Cheryl Riley"/>
    <d v="2016-11-27T00:00:00"/>
    <x v="2"/>
    <n v="4"/>
    <n v="10"/>
    <n v="12.42"/>
    <n v="49.68"/>
    <n v="9.68"/>
    <x v="9"/>
    <s v="2016"/>
    <n v="43"/>
    <x v="1"/>
    <x v="0"/>
  </r>
  <r>
    <x v="2"/>
    <x v="1"/>
    <x v="0"/>
    <s v="Brian Ryan"/>
    <d v="2016-11-27T00:00:00"/>
    <x v="2"/>
    <n v="10"/>
    <n v="10"/>
    <n v="12.42"/>
    <n v="124.2"/>
    <n v="24.200000000000003"/>
    <x v="9"/>
    <s v="2016"/>
    <n v="34"/>
    <x v="1"/>
    <x v="0"/>
  </r>
  <r>
    <x v="0"/>
    <x v="1"/>
    <x v="0"/>
    <s v="Jacqueline Wheeler"/>
    <d v="2016-11-27T00:00:00"/>
    <x v="0"/>
    <n v="8"/>
    <n v="45"/>
    <n v="53.35"/>
    <n v="426.8"/>
    <n v="66.800000000000011"/>
    <x v="9"/>
    <s v="2016"/>
    <n v="33"/>
    <x v="1"/>
    <x v="0"/>
  </r>
  <r>
    <x v="0"/>
    <x v="0"/>
    <x v="0"/>
    <s v="Lois Castillo"/>
    <d v="2016-11-27T00:00:00"/>
    <x v="3"/>
    <n v="3"/>
    <n v="15"/>
    <n v="17.829999999999998"/>
    <n v="53.489999999999995"/>
    <n v="8.4899999999999949"/>
    <x v="9"/>
    <s v="2016"/>
    <n v="24"/>
    <x v="0"/>
    <x v="0"/>
  </r>
  <r>
    <x v="0"/>
    <x v="2"/>
    <x v="0"/>
    <s v="Jean Fowler"/>
    <d v="2016-11-27T00:00:00"/>
    <x v="0"/>
    <n v="10"/>
    <n v="45"/>
    <n v="53.35"/>
    <n v="533.5"/>
    <n v="83.5"/>
    <x v="9"/>
    <s v="2016"/>
    <n v="44"/>
    <x v="0"/>
    <x v="0"/>
  </r>
  <r>
    <x v="2"/>
    <x v="6"/>
    <x v="0"/>
    <s v="Carlos Stephens"/>
    <d v="2016-11-27T00:00:00"/>
    <x v="2"/>
    <n v="7"/>
    <n v="10"/>
    <n v="12.42"/>
    <n v="86.94"/>
    <n v="16.939999999999998"/>
    <x v="9"/>
    <s v="2016"/>
    <n v="44"/>
    <x v="1"/>
    <x v="0"/>
  </r>
  <r>
    <x v="3"/>
    <x v="4"/>
    <x v="1"/>
    <s v="Ruby Taylor"/>
    <d v="2016-11-27T00:00:00"/>
    <x v="2"/>
    <n v="3"/>
    <n v="10"/>
    <n v="12.42"/>
    <n v="37.26"/>
    <n v="7.259999999999998"/>
    <x v="9"/>
    <s v="2016"/>
    <n v="31"/>
    <x v="0"/>
    <x v="0"/>
  </r>
  <r>
    <x v="2"/>
    <x v="6"/>
    <x v="0"/>
    <s v="Raymond Clark"/>
    <d v="2016-11-28T00:00:00"/>
    <x v="3"/>
    <n v="4"/>
    <n v="15"/>
    <n v="17.829999999999998"/>
    <n v="71.319999999999993"/>
    <n v="11.319999999999993"/>
    <x v="9"/>
    <s v="2016"/>
    <n v="42"/>
    <x v="1"/>
    <x v="0"/>
  </r>
  <r>
    <x v="3"/>
    <x v="4"/>
    <x v="1"/>
    <s v="Alan Cole"/>
    <d v="2016-11-28T00:00:00"/>
    <x v="0"/>
    <n v="9"/>
    <n v="45"/>
    <n v="53.35"/>
    <n v="480.15000000000003"/>
    <n v="75.150000000000034"/>
    <x v="9"/>
    <s v="2016"/>
    <n v="38"/>
    <x v="0"/>
    <x v="0"/>
  </r>
  <r>
    <x v="0"/>
    <x v="6"/>
    <x v="0"/>
    <s v="Lois Baker"/>
    <d v="2016-11-28T00:00:00"/>
    <x v="2"/>
    <n v="1"/>
    <n v="10"/>
    <n v="12.42"/>
    <n v="12.42"/>
    <n v="2.42"/>
    <x v="9"/>
    <s v="2016"/>
    <n v="30"/>
    <x v="0"/>
    <x v="0"/>
  </r>
  <r>
    <x v="0"/>
    <x v="1"/>
    <x v="0"/>
    <s v="Eric Ellis"/>
    <d v="2016-11-28T00:00:00"/>
    <x v="0"/>
    <n v="8"/>
    <n v="45"/>
    <n v="53.35"/>
    <n v="426.8"/>
    <n v="66.800000000000011"/>
    <x v="9"/>
    <s v="2016"/>
    <n v="19"/>
    <x v="0"/>
    <x v="0"/>
  </r>
  <r>
    <x v="0"/>
    <x v="0"/>
    <x v="0"/>
    <s v="Randy Clark"/>
    <d v="2016-11-28T00:00:00"/>
    <x v="2"/>
    <n v="3"/>
    <n v="10"/>
    <n v="12.42"/>
    <n v="37.26"/>
    <n v="7.259999999999998"/>
    <x v="9"/>
    <s v="2016"/>
    <n v="40"/>
    <x v="0"/>
    <x v="0"/>
  </r>
  <r>
    <x v="3"/>
    <x v="4"/>
    <x v="1"/>
    <s v="Kelly Gomez"/>
    <d v="2016-11-28T00:00:00"/>
    <x v="0"/>
    <n v="8"/>
    <n v="45"/>
    <n v="53.35"/>
    <n v="426.8"/>
    <n v="66.800000000000011"/>
    <x v="9"/>
    <s v="2016"/>
    <n v="39"/>
    <x v="1"/>
    <x v="0"/>
  </r>
  <r>
    <x v="3"/>
    <x v="5"/>
    <x v="1"/>
    <s v="Joan Robinson"/>
    <d v="2016-11-28T00:00:00"/>
    <x v="3"/>
    <n v="2"/>
    <n v="15"/>
    <n v="17.829999999999998"/>
    <n v="35.659999999999997"/>
    <n v="5.6599999999999966"/>
    <x v="9"/>
    <s v="2016"/>
    <n v="41"/>
    <x v="0"/>
    <x v="0"/>
  </r>
  <r>
    <x v="3"/>
    <x v="5"/>
    <x v="1"/>
    <s v="Gerald Mcdonald"/>
    <d v="2016-11-28T00:00:00"/>
    <x v="2"/>
    <n v="4"/>
    <n v="10"/>
    <n v="12.42"/>
    <n v="49.68"/>
    <n v="9.68"/>
    <x v="9"/>
    <s v="2016"/>
    <n v="34"/>
    <x v="0"/>
    <x v="0"/>
  </r>
  <r>
    <x v="1"/>
    <x v="1"/>
    <x v="0"/>
    <s v="Joseph Foster"/>
    <d v="2016-11-28T00:00:00"/>
    <x v="2"/>
    <n v="1"/>
    <n v="10"/>
    <n v="12.42"/>
    <n v="12.42"/>
    <n v="2.42"/>
    <x v="9"/>
    <s v="2016"/>
    <n v="20"/>
    <x v="0"/>
    <x v="0"/>
  </r>
  <r>
    <x v="0"/>
    <x v="1"/>
    <x v="0"/>
    <s v="Victor Bell"/>
    <d v="2016-11-28T00:00:00"/>
    <x v="3"/>
    <n v="1"/>
    <n v="15"/>
    <n v="17.829999999999998"/>
    <n v="17.829999999999998"/>
    <n v="2.8299999999999983"/>
    <x v="9"/>
    <s v="2016"/>
    <n v="25"/>
    <x v="1"/>
    <x v="0"/>
  </r>
  <r>
    <x v="1"/>
    <x v="6"/>
    <x v="0"/>
    <s v="Phyllis Grant"/>
    <d v="2016-11-28T00:00:00"/>
    <x v="0"/>
    <n v="10"/>
    <n v="45"/>
    <n v="53.35"/>
    <n v="533.5"/>
    <n v="83.5"/>
    <x v="9"/>
    <s v="2016"/>
    <n v="44"/>
    <x v="0"/>
    <x v="0"/>
  </r>
  <r>
    <x v="0"/>
    <x v="2"/>
    <x v="0"/>
    <s v="Cheryl Williamson"/>
    <d v="2016-11-28T00:00:00"/>
    <x v="2"/>
    <n v="1"/>
    <n v="10"/>
    <n v="12.42"/>
    <n v="12.42"/>
    <n v="2.42"/>
    <x v="9"/>
    <s v="2016"/>
    <n v="31"/>
    <x v="1"/>
    <x v="0"/>
  </r>
  <r>
    <x v="2"/>
    <x v="2"/>
    <x v="0"/>
    <s v="Louise Green"/>
    <d v="2016-11-28T00:00:00"/>
    <x v="3"/>
    <n v="3"/>
    <n v="15"/>
    <n v="17.829999999999998"/>
    <n v="53.489999999999995"/>
    <n v="8.4899999999999949"/>
    <x v="9"/>
    <s v="2016"/>
    <n v="38"/>
    <x v="0"/>
    <x v="0"/>
  </r>
  <r>
    <x v="3"/>
    <x v="4"/>
    <x v="1"/>
    <s v="Samuel Garza"/>
    <d v="2016-11-28T00:00:00"/>
    <x v="0"/>
    <n v="6"/>
    <n v="45"/>
    <n v="53.35"/>
    <n v="320.10000000000002"/>
    <n v="50.100000000000023"/>
    <x v="9"/>
    <s v="2016"/>
    <n v="29"/>
    <x v="1"/>
    <x v="0"/>
  </r>
  <r>
    <x v="4"/>
    <x v="5"/>
    <x v="1"/>
    <s v="Dennis Fields"/>
    <d v="2016-11-28T00:00:00"/>
    <x v="2"/>
    <n v="7"/>
    <n v="10"/>
    <n v="12.42"/>
    <n v="86.94"/>
    <n v="16.939999999999998"/>
    <x v="9"/>
    <s v="2016"/>
    <n v="36"/>
    <x v="0"/>
    <x v="0"/>
  </r>
  <r>
    <x v="2"/>
    <x v="0"/>
    <x v="0"/>
    <s v="Roy Collins"/>
    <d v="2016-11-28T00:00:00"/>
    <x v="0"/>
    <n v="7"/>
    <n v="45"/>
    <n v="53.35"/>
    <n v="373.45"/>
    <n v="58.449999999999989"/>
    <x v="9"/>
    <s v="2016"/>
    <n v="35"/>
    <x v="0"/>
    <x v="0"/>
  </r>
  <r>
    <x v="0"/>
    <x v="2"/>
    <x v="0"/>
    <s v="Roger Gomez"/>
    <d v="2016-11-28T00:00:00"/>
    <x v="3"/>
    <n v="9"/>
    <n v="15"/>
    <n v="17.829999999999998"/>
    <n v="160.46999999999997"/>
    <n v="25.46999999999997"/>
    <x v="9"/>
    <s v="2016"/>
    <n v="40"/>
    <x v="1"/>
    <x v="0"/>
  </r>
  <r>
    <x v="4"/>
    <x v="5"/>
    <x v="1"/>
    <s v="Jimmy Warren"/>
    <d v="2016-11-28T00:00:00"/>
    <x v="2"/>
    <n v="2"/>
    <n v="10"/>
    <n v="12.42"/>
    <n v="24.84"/>
    <n v="4.84"/>
    <x v="9"/>
    <s v="2016"/>
    <n v="27"/>
    <x v="0"/>
    <x v="0"/>
  </r>
  <r>
    <x v="2"/>
    <x v="2"/>
    <x v="0"/>
    <s v="Shirley Rivera"/>
    <d v="2016-11-28T00:00:00"/>
    <x v="2"/>
    <n v="6"/>
    <n v="10"/>
    <n v="12.42"/>
    <n v="74.52"/>
    <n v="14.519999999999996"/>
    <x v="9"/>
    <s v="2016"/>
    <n v="17"/>
    <x v="1"/>
    <x v="0"/>
  </r>
  <r>
    <x v="0"/>
    <x v="2"/>
    <x v="0"/>
    <s v="Walter Kennedy"/>
    <d v="2016-11-28T00:00:00"/>
    <x v="1"/>
    <n v="10"/>
    <n v="15"/>
    <n v="16.32"/>
    <n v="163.19999999999999"/>
    <n v="13.199999999999989"/>
    <x v="9"/>
    <s v="2016"/>
    <n v="34"/>
    <x v="0"/>
    <x v="0"/>
  </r>
  <r>
    <x v="3"/>
    <x v="3"/>
    <x v="1"/>
    <s v="Michelle Allen"/>
    <d v="2016-11-28T00:00:00"/>
    <x v="0"/>
    <n v="3"/>
    <n v="45"/>
    <n v="53.35"/>
    <n v="160.05000000000001"/>
    <n v="25.050000000000011"/>
    <x v="9"/>
    <s v="2016"/>
    <n v="43"/>
    <x v="0"/>
    <x v="0"/>
  </r>
  <r>
    <x v="0"/>
    <x v="2"/>
    <x v="0"/>
    <s v="George Stone"/>
    <d v="2016-11-28T00:00:00"/>
    <x v="2"/>
    <n v="9"/>
    <n v="10"/>
    <n v="12.42"/>
    <n v="111.78"/>
    <n v="21.78"/>
    <x v="9"/>
    <s v="2016"/>
    <n v="18"/>
    <x v="0"/>
    <x v="0"/>
  </r>
  <r>
    <x v="0"/>
    <x v="0"/>
    <x v="0"/>
    <s v="Willie Hamilton"/>
    <d v="2016-11-28T00:00:00"/>
    <x v="3"/>
    <n v="4"/>
    <n v="15"/>
    <n v="17.829999999999998"/>
    <n v="71.319999999999993"/>
    <n v="11.319999999999993"/>
    <x v="9"/>
    <s v="2016"/>
    <n v="41"/>
    <x v="1"/>
    <x v="0"/>
  </r>
  <r>
    <x v="0"/>
    <x v="0"/>
    <x v="0"/>
    <s v="Wayne Rivera"/>
    <d v="2016-11-29T00:00:00"/>
    <x v="0"/>
    <n v="2"/>
    <n v="45"/>
    <n v="53.35"/>
    <n v="106.7"/>
    <n v="16.700000000000003"/>
    <x v="9"/>
    <s v="2016"/>
    <n v="41"/>
    <x v="0"/>
    <x v="0"/>
  </r>
  <r>
    <x v="3"/>
    <x v="4"/>
    <x v="1"/>
    <s v="Alice Brown"/>
    <d v="2016-11-29T00:00:00"/>
    <x v="0"/>
    <n v="10"/>
    <n v="45"/>
    <n v="53.35"/>
    <n v="533.5"/>
    <n v="83.5"/>
    <x v="9"/>
    <s v="2016"/>
    <n v="17"/>
    <x v="0"/>
    <x v="0"/>
  </r>
  <r>
    <x v="0"/>
    <x v="0"/>
    <x v="0"/>
    <s v="Jane Sims"/>
    <d v="2016-11-29T00:00:00"/>
    <x v="2"/>
    <n v="5"/>
    <n v="10"/>
    <n v="12.42"/>
    <n v="62.1"/>
    <n v="12.100000000000001"/>
    <x v="9"/>
    <s v="2016"/>
    <n v="34"/>
    <x v="0"/>
    <x v="0"/>
  </r>
  <r>
    <x v="0"/>
    <x v="2"/>
    <x v="0"/>
    <s v="William Payne"/>
    <d v="2016-11-29T00:00:00"/>
    <x v="2"/>
    <n v="2"/>
    <n v="10"/>
    <n v="12.42"/>
    <n v="24.84"/>
    <n v="4.84"/>
    <x v="9"/>
    <s v="2016"/>
    <n v="23"/>
    <x v="1"/>
    <x v="0"/>
  </r>
  <r>
    <x v="4"/>
    <x v="5"/>
    <x v="1"/>
    <s v="Adam Martin"/>
    <d v="2016-11-29T00:00:00"/>
    <x v="3"/>
    <n v="5"/>
    <n v="15"/>
    <n v="17.829999999999998"/>
    <n v="89.149999999999991"/>
    <n v="14.149999999999991"/>
    <x v="9"/>
    <s v="2016"/>
    <n v="34"/>
    <x v="1"/>
    <x v="0"/>
  </r>
  <r>
    <x v="0"/>
    <x v="0"/>
    <x v="0"/>
    <s v="Marilyn Martin"/>
    <d v="2016-11-29T00:00:00"/>
    <x v="2"/>
    <n v="3"/>
    <n v="10"/>
    <n v="12.42"/>
    <n v="37.26"/>
    <n v="7.259999999999998"/>
    <x v="9"/>
    <s v="2016"/>
    <n v="27"/>
    <x v="1"/>
    <x v="0"/>
  </r>
  <r>
    <x v="0"/>
    <x v="0"/>
    <x v="0"/>
    <s v="Harold Daniels"/>
    <d v="2016-11-29T00:00:00"/>
    <x v="1"/>
    <n v="10"/>
    <n v="15"/>
    <n v="16.32"/>
    <n v="163.19999999999999"/>
    <n v="13.199999999999989"/>
    <x v="9"/>
    <s v="2016"/>
    <n v="35"/>
    <x v="0"/>
    <x v="0"/>
  </r>
  <r>
    <x v="2"/>
    <x v="6"/>
    <x v="0"/>
    <s v="William Collins"/>
    <d v="2016-11-29T00:00:00"/>
    <x v="2"/>
    <n v="6"/>
    <n v="10"/>
    <n v="12.42"/>
    <n v="74.52"/>
    <n v="14.519999999999996"/>
    <x v="9"/>
    <s v="2016"/>
    <n v="19"/>
    <x v="1"/>
    <x v="0"/>
  </r>
  <r>
    <x v="0"/>
    <x v="1"/>
    <x v="0"/>
    <s v="Robert Collins"/>
    <d v="2016-11-29T00:00:00"/>
    <x v="0"/>
    <n v="7"/>
    <n v="45"/>
    <n v="53.35"/>
    <n v="373.45"/>
    <n v="58.449999999999989"/>
    <x v="9"/>
    <s v="2016"/>
    <n v="27"/>
    <x v="1"/>
    <x v="0"/>
  </r>
  <r>
    <x v="3"/>
    <x v="4"/>
    <x v="1"/>
    <s v="Sharon Rice"/>
    <d v="2016-11-29T00:00:00"/>
    <x v="0"/>
    <n v="7"/>
    <n v="45"/>
    <n v="53.35"/>
    <n v="373.45"/>
    <n v="58.449999999999989"/>
    <x v="9"/>
    <s v="2016"/>
    <n v="28"/>
    <x v="0"/>
    <x v="0"/>
  </r>
  <r>
    <x v="2"/>
    <x v="0"/>
    <x v="0"/>
    <s v="Phyllis Johnston"/>
    <d v="2016-11-29T00:00:00"/>
    <x v="1"/>
    <n v="1"/>
    <n v="15"/>
    <n v="16.32"/>
    <n v="16.32"/>
    <n v="1.3200000000000003"/>
    <x v="9"/>
    <s v="2016"/>
    <n v="39"/>
    <x v="0"/>
    <x v="0"/>
  </r>
  <r>
    <x v="0"/>
    <x v="6"/>
    <x v="0"/>
    <s v="Benjamin Phillips"/>
    <d v="2016-11-29T00:00:00"/>
    <x v="2"/>
    <n v="1"/>
    <n v="10"/>
    <n v="12.42"/>
    <n v="12.42"/>
    <n v="2.42"/>
    <x v="9"/>
    <s v="2016"/>
    <n v="21"/>
    <x v="1"/>
    <x v="0"/>
  </r>
  <r>
    <x v="0"/>
    <x v="2"/>
    <x v="0"/>
    <s v="Emily Anderson"/>
    <d v="2016-11-29T00:00:00"/>
    <x v="2"/>
    <n v="10"/>
    <n v="10"/>
    <n v="12.42"/>
    <n v="124.2"/>
    <n v="24.200000000000003"/>
    <x v="9"/>
    <s v="2016"/>
    <n v="37"/>
    <x v="1"/>
    <x v="0"/>
  </r>
  <r>
    <x v="0"/>
    <x v="2"/>
    <x v="0"/>
    <s v="Brandon King"/>
    <d v="2016-11-29T00:00:00"/>
    <x v="2"/>
    <n v="10"/>
    <n v="10"/>
    <n v="12.42"/>
    <n v="124.2"/>
    <n v="24.200000000000003"/>
    <x v="9"/>
    <s v="2016"/>
    <n v="18"/>
    <x v="0"/>
    <x v="0"/>
  </r>
  <r>
    <x v="1"/>
    <x v="1"/>
    <x v="0"/>
    <s v="Kimberly Coleman"/>
    <d v="2016-11-29T00:00:00"/>
    <x v="2"/>
    <n v="7"/>
    <n v="10"/>
    <n v="12.42"/>
    <n v="86.94"/>
    <n v="16.939999999999998"/>
    <x v="9"/>
    <s v="2016"/>
    <n v="17"/>
    <x v="0"/>
    <x v="0"/>
  </r>
  <r>
    <x v="0"/>
    <x v="0"/>
    <x v="0"/>
    <s v="Wayne Lawson"/>
    <d v="2016-11-29T00:00:00"/>
    <x v="0"/>
    <n v="3"/>
    <n v="45"/>
    <n v="53.35"/>
    <n v="160.05000000000001"/>
    <n v="25.050000000000011"/>
    <x v="9"/>
    <s v="2016"/>
    <n v="28"/>
    <x v="0"/>
    <x v="0"/>
  </r>
  <r>
    <x v="3"/>
    <x v="3"/>
    <x v="1"/>
    <s v="Jennifer Adams"/>
    <d v="2016-11-29T00:00:00"/>
    <x v="2"/>
    <n v="3"/>
    <n v="10"/>
    <n v="12.42"/>
    <n v="37.26"/>
    <n v="7.259999999999998"/>
    <x v="9"/>
    <s v="2016"/>
    <n v="30"/>
    <x v="0"/>
    <x v="0"/>
  </r>
  <r>
    <x v="1"/>
    <x v="6"/>
    <x v="0"/>
    <s v="Katherine Carroll"/>
    <d v="2016-11-29T00:00:00"/>
    <x v="0"/>
    <n v="1"/>
    <n v="45"/>
    <n v="53.35"/>
    <n v="53.35"/>
    <n v="8.3500000000000014"/>
    <x v="9"/>
    <s v="2016"/>
    <n v="34"/>
    <x v="0"/>
    <x v="0"/>
  </r>
  <r>
    <x v="2"/>
    <x v="2"/>
    <x v="0"/>
    <s v="Phillip Young"/>
    <d v="2016-11-30T00:00:00"/>
    <x v="2"/>
    <n v="7"/>
    <n v="10"/>
    <n v="12.42"/>
    <n v="86.94"/>
    <n v="16.939999999999998"/>
    <x v="9"/>
    <s v="2016"/>
    <n v="24"/>
    <x v="0"/>
    <x v="0"/>
  </r>
  <r>
    <x v="3"/>
    <x v="3"/>
    <x v="1"/>
    <s v="Ruth Day"/>
    <d v="2016-11-30T00:00:00"/>
    <x v="3"/>
    <n v="5"/>
    <n v="15"/>
    <n v="17.829999999999998"/>
    <n v="89.149999999999991"/>
    <n v="14.149999999999991"/>
    <x v="9"/>
    <s v="2016"/>
    <n v="20"/>
    <x v="1"/>
    <x v="0"/>
  </r>
  <r>
    <x v="3"/>
    <x v="3"/>
    <x v="1"/>
    <s v="Joseph Willis"/>
    <d v="2016-11-30T00:00:00"/>
    <x v="0"/>
    <n v="1"/>
    <n v="45"/>
    <n v="53.35"/>
    <n v="53.35"/>
    <n v="8.3500000000000014"/>
    <x v="9"/>
    <s v="2016"/>
    <n v="34"/>
    <x v="0"/>
    <x v="0"/>
  </r>
  <r>
    <x v="0"/>
    <x v="1"/>
    <x v="0"/>
    <s v="Harold Matthews"/>
    <d v="2016-11-30T00:00:00"/>
    <x v="1"/>
    <n v="6"/>
    <n v="15"/>
    <n v="16.32"/>
    <n v="97.92"/>
    <n v="7.9200000000000017"/>
    <x v="9"/>
    <s v="2016"/>
    <n v="22"/>
    <x v="1"/>
    <x v="0"/>
  </r>
  <r>
    <x v="3"/>
    <x v="5"/>
    <x v="1"/>
    <s v="Dennis Fields"/>
    <d v="2016-11-30T00:00:00"/>
    <x v="0"/>
    <n v="9"/>
    <n v="45"/>
    <n v="53.35"/>
    <n v="480.15000000000003"/>
    <n v="75.150000000000034"/>
    <x v="9"/>
    <s v="2016"/>
    <n v="23"/>
    <x v="0"/>
    <x v="0"/>
  </r>
  <r>
    <x v="4"/>
    <x v="5"/>
    <x v="1"/>
    <s v="Dennis Fields"/>
    <d v="2016-11-30T00:00:00"/>
    <x v="0"/>
    <n v="8"/>
    <n v="45"/>
    <n v="53.35"/>
    <n v="426.8"/>
    <n v="66.800000000000011"/>
    <x v="9"/>
    <s v="2016"/>
    <n v="33"/>
    <x v="1"/>
    <x v="0"/>
  </r>
  <r>
    <x v="0"/>
    <x v="1"/>
    <x v="0"/>
    <s v="Brian Ryan"/>
    <d v="2016-11-30T00:00:00"/>
    <x v="2"/>
    <n v="6"/>
    <n v="10"/>
    <n v="12.42"/>
    <n v="74.52"/>
    <n v="14.519999999999996"/>
    <x v="9"/>
    <s v="2016"/>
    <n v="35"/>
    <x v="0"/>
    <x v="0"/>
  </r>
  <r>
    <x v="0"/>
    <x v="0"/>
    <x v="0"/>
    <s v="Steven Simpson"/>
    <d v="2016-11-30T00:00:00"/>
    <x v="0"/>
    <n v="9"/>
    <n v="45"/>
    <n v="53.35"/>
    <n v="480.15000000000003"/>
    <n v="75.150000000000034"/>
    <x v="9"/>
    <s v="2016"/>
    <n v="42"/>
    <x v="0"/>
    <x v="0"/>
  </r>
  <r>
    <x v="0"/>
    <x v="0"/>
    <x v="0"/>
    <s v="Louise Frazier"/>
    <d v="2016-11-30T00:00:00"/>
    <x v="0"/>
    <n v="3"/>
    <n v="45"/>
    <n v="53.35"/>
    <n v="160.05000000000001"/>
    <n v="25.050000000000011"/>
    <x v="9"/>
    <s v="2016"/>
    <n v="30"/>
    <x v="1"/>
    <x v="0"/>
  </r>
  <r>
    <x v="2"/>
    <x v="1"/>
    <x v="0"/>
    <s v="Anthony Ruiz"/>
    <d v="2016-11-30T00:00:00"/>
    <x v="1"/>
    <n v="9"/>
    <n v="15"/>
    <n v="16.32"/>
    <n v="146.88"/>
    <n v="11.879999999999995"/>
    <x v="9"/>
    <s v="2016"/>
    <n v="45"/>
    <x v="0"/>
    <x v="0"/>
  </r>
  <r>
    <x v="2"/>
    <x v="2"/>
    <x v="0"/>
    <s v="William Payne"/>
    <d v="2016-11-30T00:00:00"/>
    <x v="1"/>
    <n v="1"/>
    <n v="15"/>
    <n v="16.32"/>
    <n v="16.32"/>
    <n v="1.3200000000000003"/>
    <x v="9"/>
    <s v="2016"/>
    <n v="41"/>
    <x v="0"/>
    <x v="0"/>
  </r>
  <r>
    <x v="0"/>
    <x v="2"/>
    <x v="0"/>
    <s v="Jacqueline Hart"/>
    <d v="2016-10-01T00:00:00"/>
    <x v="3"/>
    <n v="2"/>
    <n v="15"/>
    <n v="17.829999999999998"/>
    <n v="35.659999999999997"/>
    <n v="5.6599999999999966"/>
    <x v="10"/>
    <s v="2016"/>
    <n v="44"/>
    <x v="1"/>
    <x v="0"/>
  </r>
  <r>
    <x v="0"/>
    <x v="0"/>
    <x v="0"/>
    <s v="Tammy Ferguson"/>
    <d v="2016-10-01T00:00:00"/>
    <x v="2"/>
    <n v="6"/>
    <n v="10"/>
    <n v="12.42"/>
    <n v="74.52"/>
    <n v="14.519999999999996"/>
    <x v="10"/>
    <s v="2016"/>
    <n v="18"/>
    <x v="1"/>
    <x v="0"/>
  </r>
  <r>
    <x v="0"/>
    <x v="1"/>
    <x v="0"/>
    <s v="Joseph Foster"/>
    <d v="2016-10-01T00:00:00"/>
    <x v="2"/>
    <n v="7"/>
    <n v="10"/>
    <n v="12.42"/>
    <n v="86.94"/>
    <n v="16.939999999999998"/>
    <x v="10"/>
    <s v="2016"/>
    <n v="39"/>
    <x v="1"/>
    <x v="0"/>
  </r>
  <r>
    <x v="3"/>
    <x v="3"/>
    <x v="1"/>
    <s v="Jason Berry"/>
    <d v="2016-10-01T00:00:00"/>
    <x v="2"/>
    <n v="10"/>
    <n v="10"/>
    <n v="12.42"/>
    <n v="124.2"/>
    <n v="24.200000000000003"/>
    <x v="10"/>
    <s v="2016"/>
    <n v="41"/>
    <x v="0"/>
    <x v="0"/>
  </r>
  <r>
    <x v="1"/>
    <x v="0"/>
    <x v="0"/>
    <s v="Joan Thompson"/>
    <d v="2016-10-01T00:00:00"/>
    <x v="2"/>
    <n v="1"/>
    <n v="10"/>
    <n v="12.42"/>
    <n v="12.42"/>
    <n v="2.42"/>
    <x v="10"/>
    <s v="2016"/>
    <n v="25"/>
    <x v="0"/>
    <x v="0"/>
  </r>
  <r>
    <x v="4"/>
    <x v="3"/>
    <x v="1"/>
    <s v="Harry Hanson"/>
    <d v="2016-10-01T00:00:00"/>
    <x v="2"/>
    <n v="8"/>
    <n v="10"/>
    <n v="12.42"/>
    <n v="99.36"/>
    <n v="19.36"/>
    <x v="10"/>
    <s v="2016"/>
    <n v="28"/>
    <x v="1"/>
    <x v="0"/>
  </r>
  <r>
    <x v="4"/>
    <x v="4"/>
    <x v="1"/>
    <s v="Lillian Howard"/>
    <d v="2016-10-01T00:00:00"/>
    <x v="1"/>
    <n v="6"/>
    <n v="15"/>
    <n v="16.32"/>
    <n v="97.92"/>
    <n v="7.9200000000000017"/>
    <x v="10"/>
    <s v="2016"/>
    <n v="28"/>
    <x v="0"/>
    <x v="0"/>
  </r>
  <r>
    <x v="3"/>
    <x v="5"/>
    <x v="1"/>
    <s v="Michelle Sanchez"/>
    <d v="2016-10-01T00:00:00"/>
    <x v="2"/>
    <n v="1"/>
    <n v="10"/>
    <n v="12.42"/>
    <n v="12.42"/>
    <n v="2.42"/>
    <x v="10"/>
    <s v="2016"/>
    <n v="45"/>
    <x v="1"/>
    <x v="0"/>
  </r>
  <r>
    <x v="4"/>
    <x v="7"/>
    <x v="1"/>
    <s v="Kimberly Bennett"/>
    <d v="2016-10-01T00:00:00"/>
    <x v="2"/>
    <n v="8"/>
    <n v="10"/>
    <n v="12.42"/>
    <n v="99.36"/>
    <n v="19.36"/>
    <x v="10"/>
    <s v="2016"/>
    <n v="30"/>
    <x v="1"/>
    <x v="0"/>
  </r>
  <r>
    <x v="3"/>
    <x v="3"/>
    <x v="1"/>
    <s v="Jason Jackson"/>
    <d v="2016-10-01T00:00:00"/>
    <x v="3"/>
    <n v="4"/>
    <n v="15"/>
    <n v="17.829999999999998"/>
    <n v="71.319999999999993"/>
    <n v="11.319999999999993"/>
    <x v="10"/>
    <s v="2016"/>
    <n v="32"/>
    <x v="1"/>
    <x v="0"/>
  </r>
  <r>
    <x v="0"/>
    <x v="2"/>
    <x v="0"/>
    <s v="Shirley Rivera"/>
    <d v="2016-10-01T00:00:00"/>
    <x v="3"/>
    <n v="3"/>
    <n v="15"/>
    <n v="17.829999999999998"/>
    <n v="53.489999999999995"/>
    <n v="8.4899999999999949"/>
    <x v="10"/>
    <s v="2016"/>
    <n v="39"/>
    <x v="1"/>
    <x v="0"/>
  </r>
  <r>
    <x v="2"/>
    <x v="2"/>
    <x v="0"/>
    <s v="Kenneth Nelson"/>
    <d v="2016-10-01T00:00:00"/>
    <x v="2"/>
    <n v="10"/>
    <n v="10"/>
    <n v="12.42"/>
    <n v="124.2"/>
    <n v="24.200000000000003"/>
    <x v="10"/>
    <s v="2016"/>
    <n v="20"/>
    <x v="0"/>
    <x v="0"/>
  </r>
  <r>
    <x v="2"/>
    <x v="0"/>
    <x v="0"/>
    <s v="Todd Holmes"/>
    <d v="2016-10-01T00:00:00"/>
    <x v="2"/>
    <n v="5"/>
    <n v="10"/>
    <n v="12.42"/>
    <n v="62.1"/>
    <n v="12.100000000000001"/>
    <x v="10"/>
    <s v="2016"/>
    <n v="42"/>
    <x v="1"/>
    <x v="0"/>
  </r>
  <r>
    <x v="0"/>
    <x v="1"/>
    <x v="0"/>
    <s v="Melissa Price"/>
    <d v="2016-10-01T00:00:00"/>
    <x v="1"/>
    <n v="8"/>
    <n v="15"/>
    <n v="16.32"/>
    <n v="130.56"/>
    <n v="10.560000000000002"/>
    <x v="10"/>
    <s v="2016"/>
    <n v="29"/>
    <x v="0"/>
    <x v="0"/>
  </r>
  <r>
    <x v="0"/>
    <x v="6"/>
    <x v="0"/>
    <s v="William Collins"/>
    <d v="2016-10-01T00:00:00"/>
    <x v="0"/>
    <n v="5"/>
    <n v="45"/>
    <n v="53.35"/>
    <n v="266.75"/>
    <n v="41.75"/>
    <x v="10"/>
    <s v="2016"/>
    <n v="28"/>
    <x v="1"/>
    <x v="0"/>
  </r>
  <r>
    <x v="1"/>
    <x v="0"/>
    <x v="0"/>
    <s v="Phyllis Ward"/>
    <d v="2016-10-02T00:00:00"/>
    <x v="2"/>
    <n v="4"/>
    <n v="10"/>
    <n v="12.42"/>
    <n v="49.68"/>
    <n v="9.68"/>
    <x v="10"/>
    <s v="2016"/>
    <n v="17"/>
    <x v="0"/>
    <x v="0"/>
  </r>
  <r>
    <x v="2"/>
    <x v="1"/>
    <x v="0"/>
    <s v="Anthony Ruiz"/>
    <d v="2016-10-02T00:00:00"/>
    <x v="2"/>
    <n v="6"/>
    <n v="10"/>
    <n v="12.42"/>
    <n v="74.52"/>
    <n v="14.519999999999996"/>
    <x v="10"/>
    <s v="2016"/>
    <n v="39"/>
    <x v="0"/>
    <x v="0"/>
  </r>
  <r>
    <x v="0"/>
    <x v="2"/>
    <x v="0"/>
    <s v="Joshua Diaz"/>
    <d v="2016-10-02T00:00:00"/>
    <x v="2"/>
    <n v="6"/>
    <n v="10"/>
    <n v="12.42"/>
    <n v="74.52"/>
    <n v="14.519999999999996"/>
    <x v="10"/>
    <s v="2016"/>
    <n v="25"/>
    <x v="1"/>
    <x v="0"/>
  </r>
  <r>
    <x v="3"/>
    <x v="4"/>
    <x v="1"/>
    <s v="Roger Bell"/>
    <d v="2016-10-02T00:00:00"/>
    <x v="0"/>
    <n v="10"/>
    <n v="45"/>
    <n v="53.35"/>
    <n v="533.5"/>
    <n v="83.5"/>
    <x v="10"/>
    <s v="2016"/>
    <n v="35"/>
    <x v="0"/>
    <x v="0"/>
  </r>
  <r>
    <x v="3"/>
    <x v="4"/>
    <x v="1"/>
    <s v="Cynthia Matthews"/>
    <d v="2016-10-02T00:00:00"/>
    <x v="1"/>
    <n v="3"/>
    <n v="15"/>
    <n v="16.32"/>
    <n v="48.96"/>
    <n v="3.9600000000000009"/>
    <x v="10"/>
    <s v="2016"/>
    <n v="20"/>
    <x v="0"/>
    <x v="0"/>
  </r>
  <r>
    <x v="3"/>
    <x v="5"/>
    <x v="1"/>
    <s v="Walter Reed"/>
    <d v="2016-10-02T00:00:00"/>
    <x v="0"/>
    <n v="2"/>
    <n v="45"/>
    <n v="53.35"/>
    <n v="106.7"/>
    <n v="16.700000000000003"/>
    <x v="10"/>
    <s v="2016"/>
    <n v="29"/>
    <x v="1"/>
    <x v="0"/>
  </r>
  <r>
    <x v="3"/>
    <x v="7"/>
    <x v="1"/>
    <s v="Laura Lewis"/>
    <d v="2016-10-02T00:00:00"/>
    <x v="2"/>
    <n v="2"/>
    <n v="10"/>
    <n v="12.42"/>
    <n v="24.84"/>
    <n v="4.84"/>
    <x v="10"/>
    <s v="2016"/>
    <n v="31"/>
    <x v="0"/>
    <x v="0"/>
  </r>
  <r>
    <x v="4"/>
    <x v="4"/>
    <x v="1"/>
    <s v="Teresa Fisher"/>
    <d v="2016-10-02T00:00:00"/>
    <x v="2"/>
    <n v="9"/>
    <n v="10"/>
    <n v="12.42"/>
    <n v="111.78"/>
    <n v="21.78"/>
    <x v="10"/>
    <s v="2016"/>
    <n v="27"/>
    <x v="1"/>
    <x v="0"/>
  </r>
  <r>
    <x v="3"/>
    <x v="5"/>
    <x v="1"/>
    <s v="Walter Reed"/>
    <d v="2016-10-02T00:00:00"/>
    <x v="0"/>
    <n v="10"/>
    <n v="45"/>
    <n v="53.35"/>
    <n v="533.5"/>
    <n v="83.5"/>
    <x v="10"/>
    <s v="2016"/>
    <n v="20"/>
    <x v="1"/>
    <x v="0"/>
  </r>
  <r>
    <x v="1"/>
    <x v="0"/>
    <x v="0"/>
    <s v="Betty Stewart"/>
    <d v="2016-10-02T00:00:00"/>
    <x v="2"/>
    <n v="10"/>
    <n v="10"/>
    <n v="12.42"/>
    <n v="124.2"/>
    <n v="24.200000000000003"/>
    <x v="10"/>
    <s v="2016"/>
    <n v="26"/>
    <x v="0"/>
    <x v="0"/>
  </r>
  <r>
    <x v="0"/>
    <x v="1"/>
    <x v="0"/>
    <s v="Ruby Evans"/>
    <d v="2016-10-02T00:00:00"/>
    <x v="2"/>
    <n v="4"/>
    <n v="10"/>
    <n v="12.42"/>
    <n v="49.68"/>
    <n v="9.68"/>
    <x v="10"/>
    <s v="2016"/>
    <n v="36"/>
    <x v="1"/>
    <x v="0"/>
  </r>
  <r>
    <x v="0"/>
    <x v="0"/>
    <x v="0"/>
    <s v="Jason Black"/>
    <d v="2016-10-02T00:00:00"/>
    <x v="0"/>
    <n v="3"/>
    <n v="45"/>
    <n v="53.35"/>
    <n v="160.05000000000001"/>
    <n v="25.050000000000011"/>
    <x v="10"/>
    <s v="2016"/>
    <n v="38"/>
    <x v="0"/>
    <x v="0"/>
  </r>
  <r>
    <x v="0"/>
    <x v="0"/>
    <x v="0"/>
    <s v="Ronald Kim"/>
    <d v="2016-10-02T00:00:00"/>
    <x v="1"/>
    <n v="8"/>
    <n v="15"/>
    <n v="16.32"/>
    <n v="130.56"/>
    <n v="10.560000000000002"/>
    <x v="10"/>
    <s v="2016"/>
    <n v="23"/>
    <x v="1"/>
    <x v="0"/>
  </r>
  <r>
    <x v="4"/>
    <x v="3"/>
    <x v="1"/>
    <s v="Jean Stephens"/>
    <d v="2016-10-02T00:00:00"/>
    <x v="0"/>
    <n v="3"/>
    <n v="45"/>
    <n v="53.35"/>
    <n v="160.05000000000001"/>
    <n v="25.050000000000011"/>
    <x v="10"/>
    <s v="2016"/>
    <n v="26"/>
    <x v="0"/>
    <x v="0"/>
  </r>
  <r>
    <x v="0"/>
    <x v="1"/>
    <x v="0"/>
    <s v="Emily Duncan"/>
    <d v="2016-10-02T00:00:00"/>
    <x v="2"/>
    <n v="8"/>
    <n v="10"/>
    <n v="12.42"/>
    <n v="99.36"/>
    <n v="19.36"/>
    <x v="10"/>
    <s v="2016"/>
    <n v="36"/>
    <x v="0"/>
    <x v="0"/>
  </r>
  <r>
    <x v="3"/>
    <x v="3"/>
    <x v="1"/>
    <s v="Ryan Ramos"/>
    <d v="2016-10-03T00:00:00"/>
    <x v="3"/>
    <n v="6"/>
    <n v="15"/>
    <n v="17.829999999999998"/>
    <n v="106.97999999999999"/>
    <n v="16.97999999999999"/>
    <x v="10"/>
    <s v="2016"/>
    <n v="26"/>
    <x v="1"/>
    <x v="0"/>
  </r>
  <r>
    <x v="1"/>
    <x v="0"/>
    <x v="0"/>
    <s v="Louise Frazier"/>
    <d v="2016-10-03T00:00:00"/>
    <x v="3"/>
    <n v="1"/>
    <n v="15"/>
    <n v="17.829999999999998"/>
    <n v="17.829999999999998"/>
    <n v="2.8299999999999983"/>
    <x v="10"/>
    <s v="2016"/>
    <n v="31"/>
    <x v="1"/>
    <x v="0"/>
  </r>
  <r>
    <x v="0"/>
    <x v="2"/>
    <x v="0"/>
    <s v="Douglas Duncan"/>
    <d v="2016-10-03T00:00:00"/>
    <x v="0"/>
    <n v="4"/>
    <n v="45"/>
    <n v="53.35"/>
    <n v="213.4"/>
    <n v="33.400000000000006"/>
    <x v="10"/>
    <s v="2016"/>
    <n v="23"/>
    <x v="1"/>
    <x v="0"/>
  </r>
  <r>
    <x v="0"/>
    <x v="2"/>
    <x v="0"/>
    <s v="Carolyn Scott"/>
    <d v="2016-10-03T00:00:00"/>
    <x v="2"/>
    <n v="7"/>
    <n v="10"/>
    <n v="12.42"/>
    <n v="86.94"/>
    <n v="16.939999999999998"/>
    <x v="10"/>
    <s v="2016"/>
    <n v="45"/>
    <x v="1"/>
    <x v="0"/>
  </r>
  <r>
    <x v="3"/>
    <x v="3"/>
    <x v="1"/>
    <s v="Antonio Coleman"/>
    <d v="2016-10-03T00:00:00"/>
    <x v="0"/>
    <n v="8"/>
    <n v="45"/>
    <n v="53.35"/>
    <n v="426.8"/>
    <n v="66.800000000000011"/>
    <x v="10"/>
    <s v="2016"/>
    <n v="45"/>
    <x v="1"/>
    <x v="0"/>
  </r>
  <r>
    <x v="0"/>
    <x v="0"/>
    <x v="0"/>
    <s v="Roger Freeman"/>
    <d v="2016-10-03T00:00:00"/>
    <x v="2"/>
    <n v="2"/>
    <n v="10"/>
    <n v="12.42"/>
    <n v="24.84"/>
    <n v="4.84"/>
    <x v="10"/>
    <s v="2016"/>
    <n v="34"/>
    <x v="0"/>
    <x v="0"/>
  </r>
  <r>
    <x v="2"/>
    <x v="6"/>
    <x v="0"/>
    <s v="Sandra Meyer"/>
    <d v="2016-10-03T00:00:00"/>
    <x v="2"/>
    <n v="3"/>
    <n v="10"/>
    <n v="12.42"/>
    <n v="37.26"/>
    <n v="7.259999999999998"/>
    <x v="10"/>
    <s v="2016"/>
    <n v="20"/>
    <x v="1"/>
    <x v="0"/>
  </r>
  <r>
    <x v="4"/>
    <x v="3"/>
    <x v="1"/>
    <s v="Judy Sanchez"/>
    <d v="2016-10-03T00:00:00"/>
    <x v="2"/>
    <n v="9"/>
    <n v="10"/>
    <n v="12.42"/>
    <n v="111.78"/>
    <n v="21.78"/>
    <x v="10"/>
    <s v="2016"/>
    <n v="31"/>
    <x v="0"/>
    <x v="0"/>
  </r>
  <r>
    <x v="2"/>
    <x v="1"/>
    <x v="0"/>
    <s v="Victor Bell"/>
    <d v="2016-10-03T00:00:00"/>
    <x v="0"/>
    <n v="7"/>
    <n v="45"/>
    <n v="53.35"/>
    <n v="373.45"/>
    <n v="58.449999999999989"/>
    <x v="10"/>
    <s v="2016"/>
    <n v="40"/>
    <x v="1"/>
    <x v="0"/>
  </r>
  <r>
    <x v="2"/>
    <x v="6"/>
    <x v="0"/>
    <s v="Janice Ford"/>
    <d v="2016-10-03T00:00:00"/>
    <x v="3"/>
    <n v="3"/>
    <n v="15"/>
    <n v="17.829999999999998"/>
    <n v="53.489999999999995"/>
    <n v="8.4899999999999949"/>
    <x v="10"/>
    <s v="2016"/>
    <n v="19"/>
    <x v="1"/>
    <x v="0"/>
  </r>
  <r>
    <x v="0"/>
    <x v="2"/>
    <x v="0"/>
    <s v="Mary Nelson"/>
    <d v="2016-10-03T00:00:00"/>
    <x v="2"/>
    <n v="10"/>
    <n v="10"/>
    <n v="12.42"/>
    <n v="124.2"/>
    <n v="24.200000000000003"/>
    <x v="10"/>
    <s v="2016"/>
    <n v="29"/>
    <x v="1"/>
    <x v="0"/>
  </r>
  <r>
    <x v="2"/>
    <x v="0"/>
    <x v="0"/>
    <s v="Karen Gray"/>
    <d v="2016-10-03T00:00:00"/>
    <x v="1"/>
    <n v="1"/>
    <n v="15"/>
    <n v="16.32"/>
    <n v="16.32"/>
    <n v="1.3200000000000003"/>
    <x v="10"/>
    <s v="2016"/>
    <n v="45"/>
    <x v="0"/>
    <x v="0"/>
  </r>
  <r>
    <x v="3"/>
    <x v="4"/>
    <x v="1"/>
    <s v="Brian Bryant"/>
    <d v="2016-10-03T00:00:00"/>
    <x v="0"/>
    <n v="5"/>
    <n v="45"/>
    <n v="53.35"/>
    <n v="266.75"/>
    <n v="41.75"/>
    <x v="10"/>
    <s v="2016"/>
    <n v="43"/>
    <x v="1"/>
    <x v="0"/>
  </r>
  <r>
    <x v="3"/>
    <x v="3"/>
    <x v="1"/>
    <s v="Craig Reyes"/>
    <d v="2016-10-04T00:00:00"/>
    <x v="1"/>
    <n v="2"/>
    <n v="15"/>
    <n v="16.32"/>
    <n v="32.64"/>
    <n v="2.6400000000000006"/>
    <x v="10"/>
    <s v="2016"/>
    <n v="43"/>
    <x v="0"/>
    <x v="0"/>
  </r>
  <r>
    <x v="0"/>
    <x v="2"/>
    <x v="0"/>
    <s v="Susan Watkins"/>
    <d v="2016-10-04T00:00:00"/>
    <x v="0"/>
    <n v="2"/>
    <n v="45"/>
    <n v="53.35"/>
    <n v="106.7"/>
    <n v="16.700000000000003"/>
    <x v="10"/>
    <s v="2016"/>
    <n v="20"/>
    <x v="0"/>
    <x v="0"/>
  </r>
  <r>
    <x v="3"/>
    <x v="5"/>
    <x v="1"/>
    <s v="Nicholas Nguyen"/>
    <d v="2016-10-04T00:00:00"/>
    <x v="2"/>
    <n v="5"/>
    <n v="10"/>
    <n v="12.42"/>
    <n v="62.1"/>
    <n v="12.100000000000001"/>
    <x v="10"/>
    <s v="2016"/>
    <n v="22"/>
    <x v="1"/>
    <x v="0"/>
  </r>
  <r>
    <x v="0"/>
    <x v="1"/>
    <x v="0"/>
    <s v="Sean Weaver"/>
    <d v="2016-10-04T00:00:00"/>
    <x v="0"/>
    <n v="8"/>
    <n v="45"/>
    <n v="53.35"/>
    <n v="426.8"/>
    <n v="66.800000000000011"/>
    <x v="10"/>
    <s v="2016"/>
    <n v="37"/>
    <x v="0"/>
    <x v="0"/>
  </r>
  <r>
    <x v="3"/>
    <x v="5"/>
    <x v="1"/>
    <s v="Helen Diaz"/>
    <d v="2016-10-04T00:00:00"/>
    <x v="3"/>
    <n v="2"/>
    <n v="15"/>
    <n v="17.829999999999998"/>
    <n v="35.659999999999997"/>
    <n v="5.6599999999999966"/>
    <x v="10"/>
    <s v="2016"/>
    <n v="28"/>
    <x v="0"/>
    <x v="0"/>
  </r>
  <r>
    <x v="3"/>
    <x v="4"/>
    <x v="1"/>
    <s v="Alice Taylor"/>
    <d v="2016-10-04T00:00:00"/>
    <x v="2"/>
    <n v="8"/>
    <n v="10"/>
    <n v="12.42"/>
    <n v="99.36"/>
    <n v="19.36"/>
    <x v="10"/>
    <s v="2016"/>
    <n v="25"/>
    <x v="1"/>
    <x v="0"/>
  </r>
  <r>
    <x v="0"/>
    <x v="2"/>
    <x v="0"/>
    <s v="Heather Lawrence"/>
    <d v="2016-10-04T00:00:00"/>
    <x v="3"/>
    <n v="9"/>
    <n v="15"/>
    <n v="17.829999999999998"/>
    <n v="160.46999999999997"/>
    <n v="25.46999999999997"/>
    <x v="10"/>
    <s v="2016"/>
    <n v="30"/>
    <x v="1"/>
    <x v="0"/>
  </r>
  <r>
    <x v="4"/>
    <x v="5"/>
    <x v="1"/>
    <s v="Helen Diaz"/>
    <d v="2016-10-04T00:00:00"/>
    <x v="2"/>
    <n v="3"/>
    <n v="10"/>
    <n v="12.42"/>
    <n v="37.26"/>
    <n v="7.259999999999998"/>
    <x v="10"/>
    <s v="2016"/>
    <n v="19"/>
    <x v="0"/>
    <x v="0"/>
  </r>
  <r>
    <x v="0"/>
    <x v="2"/>
    <x v="0"/>
    <s v="Joan Cooper"/>
    <d v="2016-10-04T00:00:00"/>
    <x v="3"/>
    <n v="6"/>
    <n v="15"/>
    <n v="17.829999999999998"/>
    <n v="106.97999999999999"/>
    <n v="16.97999999999999"/>
    <x v="10"/>
    <s v="2016"/>
    <n v="36"/>
    <x v="1"/>
    <x v="0"/>
  </r>
  <r>
    <x v="3"/>
    <x v="5"/>
    <x v="1"/>
    <s v="Andrew Adams"/>
    <d v="2016-10-04T00:00:00"/>
    <x v="3"/>
    <n v="10"/>
    <n v="15"/>
    <n v="17.829999999999998"/>
    <n v="178.29999999999998"/>
    <n v="28.299999999999983"/>
    <x v="10"/>
    <s v="2016"/>
    <n v="34"/>
    <x v="1"/>
    <x v="0"/>
  </r>
  <r>
    <x v="0"/>
    <x v="2"/>
    <x v="0"/>
    <s v="Eric Robertson"/>
    <d v="2016-10-04T00:00:00"/>
    <x v="2"/>
    <n v="9"/>
    <n v="10"/>
    <n v="12.42"/>
    <n v="111.78"/>
    <n v="21.78"/>
    <x v="10"/>
    <s v="2016"/>
    <n v="24"/>
    <x v="1"/>
    <x v="0"/>
  </r>
  <r>
    <x v="3"/>
    <x v="3"/>
    <x v="1"/>
    <s v="Beverly Garcia"/>
    <d v="2016-10-04T00:00:00"/>
    <x v="2"/>
    <n v="5"/>
    <n v="10"/>
    <n v="12.42"/>
    <n v="62.1"/>
    <n v="12.100000000000001"/>
    <x v="10"/>
    <s v="2016"/>
    <n v="18"/>
    <x v="0"/>
    <x v="0"/>
  </r>
  <r>
    <x v="4"/>
    <x v="5"/>
    <x v="1"/>
    <s v="Jimmy Warren"/>
    <d v="2016-10-04T00:00:00"/>
    <x v="3"/>
    <n v="9"/>
    <n v="15"/>
    <n v="17.829999999999998"/>
    <n v="160.46999999999997"/>
    <n v="25.46999999999997"/>
    <x v="10"/>
    <s v="2016"/>
    <n v="30"/>
    <x v="0"/>
    <x v="0"/>
  </r>
  <r>
    <x v="0"/>
    <x v="0"/>
    <x v="0"/>
    <s v="Joshua Campbell"/>
    <d v="2016-10-04T00:00:00"/>
    <x v="2"/>
    <n v="2"/>
    <n v="10"/>
    <n v="12.42"/>
    <n v="24.84"/>
    <n v="4.84"/>
    <x v="10"/>
    <s v="2016"/>
    <n v="25"/>
    <x v="0"/>
    <x v="0"/>
  </r>
  <r>
    <x v="0"/>
    <x v="0"/>
    <x v="0"/>
    <s v="Craig Mcdonald"/>
    <d v="2016-10-04T00:00:00"/>
    <x v="0"/>
    <n v="9"/>
    <n v="45"/>
    <n v="53.35"/>
    <n v="480.15000000000003"/>
    <n v="75.150000000000034"/>
    <x v="10"/>
    <s v="2016"/>
    <n v="42"/>
    <x v="0"/>
    <x v="0"/>
  </r>
  <r>
    <x v="0"/>
    <x v="0"/>
    <x v="0"/>
    <s v="Nancy Stephens"/>
    <d v="2016-10-04T00:00:00"/>
    <x v="2"/>
    <n v="9"/>
    <n v="10"/>
    <n v="12.42"/>
    <n v="111.78"/>
    <n v="21.78"/>
    <x v="10"/>
    <s v="2016"/>
    <n v="32"/>
    <x v="0"/>
    <x v="0"/>
  </r>
  <r>
    <x v="2"/>
    <x v="0"/>
    <x v="0"/>
    <s v="Antonio Mason"/>
    <d v="2016-10-04T00:00:00"/>
    <x v="2"/>
    <n v="5"/>
    <n v="10"/>
    <n v="12.42"/>
    <n v="62.1"/>
    <n v="12.100000000000001"/>
    <x v="10"/>
    <s v="2016"/>
    <n v="44"/>
    <x v="1"/>
    <x v="0"/>
  </r>
  <r>
    <x v="4"/>
    <x v="7"/>
    <x v="1"/>
    <s v="John Simpson"/>
    <d v="2016-10-04T00:00:00"/>
    <x v="1"/>
    <n v="9"/>
    <n v="15"/>
    <n v="16.32"/>
    <n v="146.88"/>
    <n v="11.879999999999995"/>
    <x v="10"/>
    <s v="2016"/>
    <n v="30"/>
    <x v="1"/>
    <x v="0"/>
  </r>
  <r>
    <x v="3"/>
    <x v="3"/>
    <x v="1"/>
    <s v="Angela Sullivan"/>
    <d v="2016-10-05T00:00:00"/>
    <x v="2"/>
    <n v="5"/>
    <n v="10"/>
    <n v="12.42"/>
    <n v="62.1"/>
    <n v="12.100000000000001"/>
    <x v="10"/>
    <s v="2016"/>
    <n v="20"/>
    <x v="1"/>
    <x v="0"/>
  </r>
  <r>
    <x v="2"/>
    <x v="0"/>
    <x v="0"/>
    <s v="Phyllis Ward"/>
    <d v="2016-10-05T00:00:00"/>
    <x v="2"/>
    <n v="4"/>
    <n v="10"/>
    <n v="12.42"/>
    <n v="49.68"/>
    <n v="9.68"/>
    <x v="10"/>
    <s v="2016"/>
    <n v="17"/>
    <x v="0"/>
    <x v="0"/>
  </r>
  <r>
    <x v="2"/>
    <x v="6"/>
    <x v="0"/>
    <s v="Anna Franklin"/>
    <d v="2016-10-05T00:00:00"/>
    <x v="2"/>
    <n v="2"/>
    <n v="10"/>
    <n v="12.42"/>
    <n v="24.84"/>
    <n v="4.84"/>
    <x v="10"/>
    <s v="2016"/>
    <n v="24"/>
    <x v="0"/>
    <x v="0"/>
  </r>
  <r>
    <x v="0"/>
    <x v="2"/>
    <x v="0"/>
    <s v="Lori Shaw"/>
    <d v="2016-10-05T00:00:00"/>
    <x v="3"/>
    <n v="7"/>
    <n v="15"/>
    <n v="17.829999999999998"/>
    <n v="124.80999999999999"/>
    <n v="19.809999999999988"/>
    <x v="10"/>
    <s v="2016"/>
    <n v="20"/>
    <x v="1"/>
    <x v="0"/>
  </r>
  <r>
    <x v="4"/>
    <x v="7"/>
    <x v="1"/>
    <s v="Rachel Dunn"/>
    <d v="2016-10-05T00:00:00"/>
    <x v="3"/>
    <n v="5"/>
    <n v="15"/>
    <n v="17.829999999999998"/>
    <n v="89.149999999999991"/>
    <n v="14.149999999999991"/>
    <x v="10"/>
    <s v="2016"/>
    <n v="44"/>
    <x v="1"/>
    <x v="0"/>
  </r>
  <r>
    <x v="0"/>
    <x v="2"/>
    <x v="0"/>
    <s v="Sandra Weaver"/>
    <d v="2016-10-05T00:00:00"/>
    <x v="3"/>
    <n v="3"/>
    <n v="15"/>
    <n v="17.829999999999998"/>
    <n v="53.489999999999995"/>
    <n v="8.4899999999999949"/>
    <x v="10"/>
    <s v="2016"/>
    <n v="41"/>
    <x v="1"/>
    <x v="0"/>
  </r>
  <r>
    <x v="0"/>
    <x v="2"/>
    <x v="0"/>
    <s v="Jerry Butler"/>
    <d v="2016-10-05T00:00:00"/>
    <x v="3"/>
    <n v="3"/>
    <n v="15"/>
    <n v="17.829999999999998"/>
    <n v="53.489999999999995"/>
    <n v="8.4899999999999949"/>
    <x v="10"/>
    <s v="2016"/>
    <n v="31"/>
    <x v="0"/>
    <x v="0"/>
  </r>
  <r>
    <x v="0"/>
    <x v="2"/>
    <x v="0"/>
    <s v="Paul Perkins"/>
    <d v="2016-10-05T00:00:00"/>
    <x v="3"/>
    <n v="4"/>
    <n v="15"/>
    <n v="17.829999999999998"/>
    <n v="71.319999999999993"/>
    <n v="11.319999999999993"/>
    <x v="10"/>
    <s v="2016"/>
    <n v="44"/>
    <x v="0"/>
    <x v="0"/>
  </r>
  <r>
    <x v="0"/>
    <x v="1"/>
    <x v="0"/>
    <s v="Frank Spencer"/>
    <d v="2016-10-05T00:00:00"/>
    <x v="2"/>
    <n v="6"/>
    <n v="10"/>
    <n v="12.42"/>
    <n v="74.52"/>
    <n v="14.519999999999996"/>
    <x v="10"/>
    <s v="2016"/>
    <n v="28"/>
    <x v="0"/>
    <x v="0"/>
  </r>
  <r>
    <x v="0"/>
    <x v="0"/>
    <x v="0"/>
    <s v="Lawrence Ruiz"/>
    <d v="2016-10-05T00:00:00"/>
    <x v="3"/>
    <n v="10"/>
    <n v="15"/>
    <n v="17.829999999999998"/>
    <n v="178.29999999999998"/>
    <n v="28.299999999999983"/>
    <x v="10"/>
    <s v="2016"/>
    <n v="22"/>
    <x v="0"/>
    <x v="0"/>
  </r>
  <r>
    <x v="0"/>
    <x v="2"/>
    <x v="0"/>
    <s v="Matthew Berry"/>
    <d v="2016-10-05T00:00:00"/>
    <x v="3"/>
    <n v="6"/>
    <n v="15"/>
    <n v="17.829999999999998"/>
    <n v="106.97999999999999"/>
    <n v="16.97999999999999"/>
    <x v="10"/>
    <s v="2016"/>
    <n v="20"/>
    <x v="0"/>
    <x v="0"/>
  </r>
  <r>
    <x v="2"/>
    <x v="2"/>
    <x v="0"/>
    <s v="Virginia Foster"/>
    <d v="2016-10-05T00:00:00"/>
    <x v="1"/>
    <n v="8"/>
    <n v="15"/>
    <n v="16.32"/>
    <n v="130.56"/>
    <n v="10.560000000000002"/>
    <x v="10"/>
    <s v="2016"/>
    <n v="18"/>
    <x v="0"/>
    <x v="0"/>
  </r>
  <r>
    <x v="1"/>
    <x v="0"/>
    <x v="0"/>
    <s v="Kenneth Fernandez"/>
    <d v="2016-10-05T00:00:00"/>
    <x v="2"/>
    <n v="3"/>
    <n v="10"/>
    <n v="12.42"/>
    <n v="37.26"/>
    <n v="7.259999999999998"/>
    <x v="10"/>
    <s v="2016"/>
    <n v="37"/>
    <x v="0"/>
    <x v="0"/>
  </r>
  <r>
    <x v="2"/>
    <x v="0"/>
    <x v="0"/>
    <s v="Dorothy Patterson"/>
    <d v="2016-10-05T00:00:00"/>
    <x v="2"/>
    <n v="8"/>
    <n v="10"/>
    <n v="12.42"/>
    <n v="99.36"/>
    <n v="19.36"/>
    <x v="10"/>
    <s v="2016"/>
    <n v="37"/>
    <x v="0"/>
    <x v="0"/>
  </r>
  <r>
    <x v="1"/>
    <x v="0"/>
    <x v="0"/>
    <s v="Alan Allen"/>
    <d v="2016-10-05T00:00:00"/>
    <x v="3"/>
    <n v="1"/>
    <n v="15"/>
    <n v="17.829999999999998"/>
    <n v="17.829999999999998"/>
    <n v="2.8299999999999983"/>
    <x v="10"/>
    <s v="2016"/>
    <n v="30"/>
    <x v="1"/>
    <x v="0"/>
  </r>
  <r>
    <x v="2"/>
    <x v="0"/>
    <x v="0"/>
    <s v="Christina Oliver"/>
    <d v="2016-10-05T00:00:00"/>
    <x v="3"/>
    <n v="1"/>
    <n v="15"/>
    <n v="17.829999999999998"/>
    <n v="17.829999999999998"/>
    <n v="2.8299999999999983"/>
    <x v="10"/>
    <s v="2016"/>
    <n v="37"/>
    <x v="0"/>
    <x v="0"/>
  </r>
  <r>
    <x v="0"/>
    <x v="2"/>
    <x v="0"/>
    <s v="Andrea King"/>
    <d v="2016-10-06T00:00:00"/>
    <x v="0"/>
    <n v="2"/>
    <n v="45"/>
    <n v="53.35"/>
    <n v="106.7"/>
    <n v="16.700000000000003"/>
    <x v="10"/>
    <s v="2016"/>
    <n v="19"/>
    <x v="1"/>
    <x v="0"/>
  </r>
  <r>
    <x v="3"/>
    <x v="5"/>
    <x v="1"/>
    <s v="Robin Murphy"/>
    <d v="2016-10-06T00:00:00"/>
    <x v="2"/>
    <n v="2"/>
    <n v="10"/>
    <n v="12.42"/>
    <n v="24.84"/>
    <n v="4.84"/>
    <x v="10"/>
    <s v="2016"/>
    <n v="20"/>
    <x v="0"/>
    <x v="0"/>
  </r>
  <r>
    <x v="3"/>
    <x v="4"/>
    <x v="1"/>
    <s v="Jeremy Diaz"/>
    <d v="2016-10-06T00:00:00"/>
    <x v="3"/>
    <n v="10"/>
    <n v="15"/>
    <n v="17.829999999999998"/>
    <n v="178.29999999999998"/>
    <n v="28.299999999999983"/>
    <x v="10"/>
    <s v="2016"/>
    <n v="31"/>
    <x v="0"/>
    <x v="0"/>
  </r>
  <r>
    <x v="4"/>
    <x v="5"/>
    <x v="1"/>
    <s v="Beverly Jacobs"/>
    <d v="2016-10-06T00:00:00"/>
    <x v="0"/>
    <n v="6"/>
    <n v="45"/>
    <n v="53.35"/>
    <n v="320.10000000000002"/>
    <n v="50.100000000000023"/>
    <x v="10"/>
    <s v="2016"/>
    <n v="27"/>
    <x v="0"/>
    <x v="0"/>
  </r>
  <r>
    <x v="3"/>
    <x v="4"/>
    <x v="1"/>
    <s v="Joyce Garcia"/>
    <d v="2016-10-06T00:00:00"/>
    <x v="2"/>
    <n v="3"/>
    <n v="10"/>
    <n v="12.42"/>
    <n v="37.26"/>
    <n v="7.259999999999998"/>
    <x v="10"/>
    <s v="2016"/>
    <n v="40"/>
    <x v="0"/>
    <x v="0"/>
  </r>
  <r>
    <x v="4"/>
    <x v="3"/>
    <x v="1"/>
    <s v="Gregory Richardson"/>
    <d v="2016-10-06T00:00:00"/>
    <x v="1"/>
    <n v="10"/>
    <n v="15"/>
    <n v="16.32"/>
    <n v="163.19999999999999"/>
    <n v="13.199999999999989"/>
    <x v="10"/>
    <s v="2016"/>
    <n v="42"/>
    <x v="0"/>
    <x v="0"/>
  </r>
  <r>
    <x v="0"/>
    <x v="0"/>
    <x v="0"/>
    <s v="Frank Owens"/>
    <d v="2016-10-06T00:00:00"/>
    <x v="1"/>
    <n v="8"/>
    <n v="15"/>
    <n v="16.32"/>
    <n v="130.56"/>
    <n v="10.560000000000002"/>
    <x v="10"/>
    <s v="2016"/>
    <n v="24"/>
    <x v="0"/>
    <x v="0"/>
  </r>
  <r>
    <x v="4"/>
    <x v="5"/>
    <x v="1"/>
    <s v="Kenneth James"/>
    <d v="2016-10-06T00:00:00"/>
    <x v="3"/>
    <n v="7"/>
    <n v="15"/>
    <n v="17.829999999999998"/>
    <n v="124.80999999999999"/>
    <n v="19.809999999999988"/>
    <x v="10"/>
    <s v="2016"/>
    <n v="41"/>
    <x v="1"/>
    <x v="0"/>
  </r>
  <r>
    <x v="2"/>
    <x v="0"/>
    <x v="0"/>
    <s v="Phyllis Ward"/>
    <d v="2016-10-06T00:00:00"/>
    <x v="3"/>
    <n v="1"/>
    <n v="15"/>
    <n v="17.829999999999998"/>
    <n v="17.829999999999998"/>
    <n v="2.8299999999999983"/>
    <x v="10"/>
    <s v="2016"/>
    <n v="28"/>
    <x v="1"/>
    <x v="0"/>
  </r>
  <r>
    <x v="3"/>
    <x v="3"/>
    <x v="1"/>
    <s v="Earl Morales"/>
    <d v="2016-10-06T00:00:00"/>
    <x v="0"/>
    <n v="2"/>
    <n v="45"/>
    <n v="53.35"/>
    <n v="106.7"/>
    <n v="16.700000000000003"/>
    <x v="10"/>
    <s v="2016"/>
    <n v="42"/>
    <x v="0"/>
    <x v="0"/>
  </r>
  <r>
    <x v="3"/>
    <x v="5"/>
    <x v="1"/>
    <s v="Tina Schmidt"/>
    <d v="2016-10-06T00:00:00"/>
    <x v="2"/>
    <n v="4"/>
    <n v="10"/>
    <n v="12.42"/>
    <n v="49.68"/>
    <n v="9.68"/>
    <x v="10"/>
    <s v="2016"/>
    <n v="20"/>
    <x v="1"/>
    <x v="0"/>
  </r>
  <r>
    <x v="1"/>
    <x v="0"/>
    <x v="0"/>
    <s v="Eric Stanley"/>
    <d v="2016-10-06T00:00:00"/>
    <x v="1"/>
    <n v="8"/>
    <n v="15"/>
    <n v="16.32"/>
    <n v="130.56"/>
    <n v="10.560000000000002"/>
    <x v="10"/>
    <s v="2016"/>
    <n v="20"/>
    <x v="0"/>
    <x v="0"/>
  </r>
  <r>
    <x v="0"/>
    <x v="1"/>
    <x v="0"/>
    <s v="Keith Berry"/>
    <d v="2016-10-06T00:00:00"/>
    <x v="0"/>
    <n v="3"/>
    <n v="45"/>
    <n v="53.35"/>
    <n v="160.05000000000001"/>
    <n v="25.050000000000011"/>
    <x v="10"/>
    <s v="2016"/>
    <n v="43"/>
    <x v="1"/>
    <x v="0"/>
  </r>
  <r>
    <x v="3"/>
    <x v="3"/>
    <x v="1"/>
    <s v="Jason Jackson"/>
    <d v="2016-10-06T00:00:00"/>
    <x v="0"/>
    <n v="9"/>
    <n v="45"/>
    <n v="53.35"/>
    <n v="480.15000000000003"/>
    <n v="75.150000000000034"/>
    <x v="10"/>
    <s v="2016"/>
    <n v="37"/>
    <x v="0"/>
    <x v="0"/>
  </r>
  <r>
    <x v="3"/>
    <x v="5"/>
    <x v="1"/>
    <s v="Frank Garrett"/>
    <d v="2016-10-06T00:00:00"/>
    <x v="2"/>
    <n v="10"/>
    <n v="10"/>
    <n v="12.42"/>
    <n v="124.2"/>
    <n v="24.200000000000003"/>
    <x v="10"/>
    <s v="2016"/>
    <n v="22"/>
    <x v="1"/>
    <x v="0"/>
  </r>
  <r>
    <x v="3"/>
    <x v="3"/>
    <x v="1"/>
    <s v="Christine Jacobs"/>
    <d v="2016-10-06T00:00:00"/>
    <x v="3"/>
    <n v="1"/>
    <n v="15"/>
    <n v="17.829999999999998"/>
    <n v="17.829999999999998"/>
    <n v="2.8299999999999983"/>
    <x v="10"/>
    <s v="2016"/>
    <n v="36"/>
    <x v="1"/>
    <x v="0"/>
  </r>
  <r>
    <x v="0"/>
    <x v="1"/>
    <x v="0"/>
    <s v="Judith Wood"/>
    <d v="2016-10-06T00:00:00"/>
    <x v="3"/>
    <n v="4"/>
    <n v="15"/>
    <n v="17.829999999999998"/>
    <n v="71.319999999999993"/>
    <n v="11.319999999999993"/>
    <x v="10"/>
    <s v="2016"/>
    <n v="32"/>
    <x v="0"/>
    <x v="0"/>
  </r>
  <r>
    <x v="0"/>
    <x v="0"/>
    <x v="0"/>
    <s v="Nancy Scott"/>
    <d v="2016-10-07T00:00:00"/>
    <x v="0"/>
    <n v="1"/>
    <n v="45"/>
    <n v="53.35"/>
    <n v="53.35"/>
    <n v="8.3500000000000014"/>
    <x v="10"/>
    <s v="2016"/>
    <n v="27"/>
    <x v="0"/>
    <x v="0"/>
  </r>
  <r>
    <x v="2"/>
    <x v="2"/>
    <x v="0"/>
    <s v="Teresa Walker"/>
    <d v="2016-10-07T00:00:00"/>
    <x v="2"/>
    <n v="8"/>
    <n v="10"/>
    <n v="12.42"/>
    <n v="99.36"/>
    <n v="19.36"/>
    <x v="10"/>
    <s v="2016"/>
    <n v="25"/>
    <x v="0"/>
    <x v="0"/>
  </r>
  <r>
    <x v="0"/>
    <x v="0"/>
    <x v="0"/>
    <s v="Robert Hayes"/>
    <d v="2016-10-07T00:00:00"/>
    <x v="2"/>
    <n v="2"/>
    <n v="10"/>
    <n v="12.42"/>
    <n v="24.84"/>
    <n v="4.84"/>
    <x v="10"/>
    <s v="2016"/>
    <n v="42"/>
    <x v="0"/>
    <x v="0"/>
  </r>
  <r>
    <x v="2"/>
    <x v="2"/>
    <x v="0"/>
    <s v="Martha Brown"/>
    <d v="2016-10-07T00:00:00"/>
    <x v="2"/>
    <n v="8"/>
    <n v="10"/>
    <n v="12.42"/>
    <n v="99.36"/>
    <n v="19.36"/>
    <x v="10"/>
    <s v="2016"/>
    <n v="24"/>
    <x v="1"/>
    <x v="0"/>
  </r>
  <r>
    <x v="3"/>
    <x v="5"/>
    <x v="1"/>
    <s v="Joan Robinson"/>
    <d v="2016-10-07T00:00:00"/>
    <x v="3"/>
    <n v="9"/>
    <n v="15"/>
    <n v="17.829999999999998"/>
    <n v="160.46999999999997"/>
    <n v="25.46999999999997"/>
    <x v="10"/>
    <s v="2016"/>
    <n v="40"/>
    <x v="0"/>
    <x v="0"/>
  </r>
  <r>
    <x v="0"/>
    <x v="1"/>
    <x v="0"/>
    <s v="Brian Ryan"/>
    <d v="2016-10-07T00:00:00"/>
    <x v="3"/>
    <n v="9"/>
    <n v="15"/>
    <n v="17.829999999999998"/>
    <n v="160.46999999999997"/>
    <n v="25.46999999999997"/>
    <x v="10"/>
    <s v="2016"/>
    <n v="25"/>
    <x v="0"/>
    <x v="0"/>
  </r>
  <r>
    <x v="3"/>
    <x v="3"/>
    <x v="1"/>
    <s v="Margaret James"/>
    <d v="2016-10-07T00:00:00"/>
    <x v="3"/>
    <n v="5"/>
    <n v="15"/>
    <n v="17.829999999999998"/>
    <n v="89.149999999999991"/>
    <n v="14.149999999999991"/>
    <x v="10"/>
    <s v="2016"/>
    <n v="35"/>
    <x v="1"/>
    <x v="0"/>
  </r>
  <r>
    <x v="1"/>
    <x v="2"/>
    <x v="0"/>
    <s v="Harold Schmidt"/>
    <d v="2016-10-07T00:00:00"/>
    <x v="1"/>
    <n v="10"/>
    <n v="15"/>
    <n v="16.32"/>
    <n v="163.19999999999999"/>
    <n v="13.199999999999989"/>
    <x v="10"/>
    <s v="2016"/>
    <n v="45"/>
    <x v="1"/>
    <x v="0"/>
  </r>
  <r>
    <x v="1"/>
    <x v="1"/>
    <x v="0"/>
    <s v="Rebecca Williams"/>
    <d v="2016-10-07T00:00:00"/>
    <x v="2"/>
    <n v="3"/>
    <n v="10"/>
    <n v="12.42"/>
    <n v="37.26"/>
    <n v="7.259999999999998"/>
    <x v="10"/>
    <s v="2016"/>
    <n v="19"/>
    <x v="1"/>
    <x v="0"/>
  </r>
  <r>
    <x v="3"/>
    <x v="4"/>
    <x v="1"/>
    <s v="Thomas Lane"/>
    <d v="2016-10-07T00:00:00"/>
    <x v="3"/>
    <n v="10"/>
    <n v="15"/>
    <n v="17.829999999999998"/>
    <n v="178.29999999999998"/>
    <n v="28.299999999999983"/>
    <x v="10"/>
    <s v="2016"/>
    <n v="45"/>
    <x v="0"/>
    <x v="0"/>
  </r>
  <r>
    <x v="3"/>
    <x v="5"/>
    <x v="1"/>
    <s v="Andrea Washington"/>
    <d v="2016-10-07T00:00:00"/>
    <x v="0"/>
    <n v="9"/>
    <n v="45"/>
    <n v="53.35"/>
    <n v="480.15000000000003"/>
    <n v="75.150000000000034"/>
    <x v="10"/>
    <s v="2016"/>
    <n v="39"/>
    <x v="1"/>
    <x v="0"/>
  </r>
  <r>
    <x v="0"/>
    <x v="0"/>
    <x v="0"/>
    <s v="Steven Simpson"/>
    <d v="2016-10-07T00:00:00"/>
    <x v="3"/>
    <n v="9"/>
    <n v="15"/>
    <n v="17.829999999999998"/>
    <n v="160.46999999999997"/>
    <n v="25.46999999999997"/>
    <x v="10"/>
    <s v="2016"/>
    <n v="34"/>
    <x v="0"/>
    <x v="0"/>
  </r>
  <r>
    <x v="0"/>
    <x v="6"/>
    <x v="0"/>
    <s v="Lois Baker"/>
    <d v="2016-10-07T00:00:00"/>
    <x v="2"/>
    <n v="2"/>
    <n v="10"/>
    <n v="12.42"/>
    <n v="24.84"/>
    <n v="4.84"/>
    <x v="10"/>
    <s v="2016"/>
    <n v="17"/>
    <x v="0"/>
    <x v="0"/>
  </r>
  <r>
    <x v="4"/>
    <x v="3"/>
    <x v="1"/>
    <s v="Pamela Alexander"/>
    <d v="2016-10-07T00:00:00"/>
    <x v="0"/>
    <n v="9"/>
    <n v="45"/>
    <n v="53.35"/>
    <n v="480.15000000000003"/>
    <n v="75.150000000000034"/>
    <x v="10"/>
    <s v="2016"/>
    <n v="21"/>
    <x v="0"/>
    <x v="0"/>
  </r>
  <r>
    <x v="1"/>
    <x v="2"/>
    <x v="0"/>
    <s v="Jennifer Reyes"/>
    <d v="2016-10-07T00:00:00"/>
    <x v="1"/>
    <n v="8"/>
    <n v="15"/>
    <n v="16.32"/>
    <n v="130.56"/>
    <n v="10.560000000000002"/>
    <x v="10"/>
    <s v="2016"/>
    <n v="29"/>
    <x v="1"/>
    <x v="0"/>
  </r>
  <r>
    <x v="4"/>
    <x v="5"/>
    <x v="1"/>
    <s v="Tina Schmidt"/>
    <d v="2016-10-07T00:00:00"/>
    <x v="0"/>
    <n v="6"/>
    <n v="45"/>
    <n v="53.35"/>
    <n v="320.10000000000002"/>
    <n v="50.100000000000023"/>
    <x v="10"/>
    <s v="2016"/>
    <n v="24"/>
    <x v="1"/>
    <x v="0"/>
  </r>
  <r>
    <x v="3"/>
    <x v="7"/>
    <x v="1"/>
    <s v="Craig Lewis"/>
    <d v="2016-10-07T00:00:00"/>
    <x v="0"/>
    <n v="7"/>
    <n v="45"/>
    <n v="53.35"/>
    <n v="373.45"/>
    <n v="58.449999999999989"/>
    <x v="10"/>
    <s v="2016"/>
    <n v="33"/>
    <x v="1"/>
    <x v="0"/>
  </r>
  <r>
    <x v="3"/>
    <x v="3"/>
    <x v="1"/>
    <s v="Charles Montgomery"/>
    <d v="2016-10-08T00:00:00"/>
    <x v="3"/>
    <n v="2"/>
    <n v="15"/>
    <n v="17.829999999999998"/>
    <n v="35.659999999999997"/>
    <n v="5.6599999999999966"/>
    <x v="10"/>
    <s v="2016"/>
    <n v="37"/>
    <x v="0"/>
    <x v="0"/>
  </r>
  <r>
    <x v="4"/>
    <x v="3"/>
    <x v="1"/>
    <s v="Earl White"/>
    <d v="2016-10-08T00:00:00"/>
    <x v="1"/>
    <n v="4"/>
    <n v="15"/>
    <n v="16.32"/>
    <n v="65.28"/>
    <n v="5.2800000000000011"/>
    <x v="10"/>
    <s v="2016"/>
    <n v="28"/>
    <x v="1"/>
    <x v="0"/>
  </r>
  <r>
    <x v="3"/>
    <x v="5"/>
    <x v="1"/>
    <s v="Diana Hamilton"/>
    <d v="2016-10-08T00:00:00"/>
    <x v="0"/>
    <n v="4"/>
    <n v="45"/>
    <n v="53.35"/>
    <n v="213.4"/>
    <n v="33.400000000000006"/>
    <x v="10"/>
    <s v="2016"/>
    <n v="18"/>
    <x v="1"/>
    <x v="0"/>
  </r>
  <r>
    <x v="1"/>
    <x v="0"/>
    <x v="0"/>
    <s v="Janet Freeman"/>
    <d v="2016-10-08T00:00:00"/>
    <x v="1"/>
    <n v="6"/>
    <n v="15"/>
    <n v="16.32"/>
    <n v="97.92"/>
    <n v="7.9200000000000017"/>
    <x v="10"/>
    <s v="2016"/>
    <n v="20"/>
    <x v="0"/>
    <x v="0"/>
  </r>
  <r>
    <x v="3"/>
    <x v="3"/>
    <x v="1"/>
    <s v="Ernest Hernandez"/>
    <d v="2016-10-08T00:00:00"/>
    <x v="2"/>
    <n v="10"/>
    <n v="10"/>
    <n v="12.42"/>
    <n v="124.2"/>
    <n v="24.200000000000003"/>
    <x v="10"/>
    <s v="2016"/>
    <n v="31"/>
    <x v="1"/>
    <x v="0"/>
  </r>
  <r>
    <x v="4"/>
    <x v="5"/>
    <x v="1"/>
    <s v="Andrew Adams"/>
    <d v="2016-10-08T00:00:00"/>
    <x v="2"/>
    <n v="10"/>
    <n v="10"/>
    <n v="12.42"/>
    <n v="124.2"/>
    <n v="24.200000000000003"/>
    <x v="10"/>
    <s v="2016"/>
    <n v="38"/>
    <x v="1"/>
    <x v="0"/>
  </r>
  <r>
    <x v="4"/>
    <x v="5"/>
    <x v="1"/>
    <s v="Joan Robinson"/>
    <d v="2016-10-08T00:00:00"/>
    <x v="2"/>
    <n v="2"/>
    <n v="10"/>
    <n v="12.42"/>
    <n v="24.84"/>
    <n v="4.84"/>
    <x v="10"/>
    <s v="2016"/>
    <n v="38"/>
    <x v="0"/>
    <x v="0"/>
  </r>
  <r>
    <x v="0"/>
    <x v="2"/>
    <x v="0"/>
    <s v="Ann Duncan"/>
    <d v="2016-10-08T00:00:00"/>
    <x v="2"/>
    <n v="9"/>
    <n v="10"/>
    <n v="12.42"/>
    <n v="111.78"/>
    <n v="21.78"/>
    <x v="10"/>
    <s v="2016"/>
    <n v="17"/>
    <x v="0"/>
    <x v="0"/>
  </r>
  <r>
    <x v="0"/>
    <x v="6"/>
    <x v="0"/>
    <s v="Annie Collins"/>
    <d v="2016-10-08T00:00:00"/>
    <x v="2"/>
    <n v="4"/>
    <n v="10"/>
    <n v="12.42"/>
    <n v="49.68"/>
    <n v="9.68"/>
    <x v="10"/>
    <s v="2016"/>
    <n v="31"/>
    <x v="0"/>
    <x v="0"/>
  </r>
  <r>
    <x v="0"/>
    <x v="1"/>
    <x v="0"/>
    <s v="Lois Woods"/>
    <d v="2016-10-08T00:00:00"/>
    <x v="2"/>
    <n v="3"/>
    <n v="10"/>
    <n v="12.42"/>
    <n v="37.26"/>
    <n v="7.259999999999998"/>
    <x v="10"/>
    <s v="2016"/>
    <n v="32"/>
    <x v="1"/>
    <x v="0"/>
  </r>
  <r>
    <x v="4"/>
    <x v="5"/>
    <x v="1"/>
    <s v="Joan Robinson"/>
    <d v="2016-10-08T00:00:00"/>
    <x v="2"/>
    <n v="9"/>
    <n v="10"/>
    <n v="12.42"/>
    <n v="111.78"/>
    <n v="21.78"/>
    <x v="10"/>
    <s v="2016"/>
    <n v="27"/>
    <x v="0"/>
    <x v="0"/>
  </r>
  <r>
    <x v="0"/>
    <x v="0"/>
    <x v="0"/>
    <s v="Karen Gray"/>
    <d v="2016-10-08T00:00:00"/>
    <x v="2"/>
    <n v="6"/>
    <n v="10"/>
    <n v="12.42"/>
    <n v="74.52"/>
    <n v="14.519999999999996"/>
    <x v="10"/>
    <s v="2016"/>
    <n v="41"/>
    <x v="1"/>
    <x v="0"/>
  </r>
  <r>
    <x v="3"/>
    <x v="3"/>
    <x v="1"/>
    <s v="Arthur Green"/>
    <d v="2016-10-08T00:00:00"/>
    <x v="3"/>
    <n v="9"/>
    <n v="15"/>
    <n v="17.829999999999998"/>
    <n v="160.46999999999997"/>
    <n v="25.46999999999997"/>
    <x v="10"/>
    <s v="2016"/>
    <n v="41"/>
    <x v="1"/>
    <x v="0"/>
  </r>
  <r>
    <x v="0"/>
    <x v="0"/>
    <x v="0"/>
    <s v="Ronald Kim"/>
    <d v="2016-10-08T00:00:00"/>
    <x v="3"/>
    <n v="2"/>
    <n v="15"/>
    <n v="17.829999999999998"/>
    <n v="35.659999999999997"/>
    <n v="5.6599999999999966"/>
    <x v="10"/>
    <s v="2016"/>
    <n v="35"/>
    <x v="0"/>
    <x v="0"/>
  </r>
  <r>
    <x v="0"/>
    <x v="2"/>
    <x v="0"/>
    <s v="Walter Kennedy"/>
    <d v="2016-10-08T00:00:00"/>
    <x v="1"/>
    <n v="6"/>
    <n v="15"/>
    <n v="16.32"/>
    <n v="97.92"/>
    <n v="7.9200000000000017"/>
    <x v="10"/>
    <s v="2016"/>
    <n v="35"/>
    <x v="1"/>
    <x v="0"/>
  </r>
  <r>
    <x v="2"/>
    <x v="6"/>
    <x v="0"/>
    <s v="Phyllis Grant"/>
    <d v="2016-10-08T00:00:00"/>
    <x v="0"/>
    <n v="9"/>
    <n v="45"/>
    <n v="53.35"/>
    <n v="480.15000000000003"/>
    <n v="75.150000000000034"/>
    <x v="10"/>
    <s v="2016"/>
    <n v="26"/>
    <x v="1"/>
    <x v="0"/>
  </r>
  <r>
    <x v="2"/>
    <x v="0"/>
    <x v="0"/>
    <s v="Phyllis Ward"/>
    <d v="2016-10-08T00:00:00"/>
    <x v="1"/>
    <n v="3"/>
    <n v="15"/>
    <n v="16.32"/>
    <n v="48.96"/>
    <n v="3.9600000000000009"/>
    <x v="10"/>
    <s v="2016"/>
    <n v="37"/>
    <x v="1"/>
    <x v="0"/>
  </r>
  <r>
    <x v="0"/>
    <x v="2"/>
    <x v="0"/>
    <s v="Frances Lane"/>
    <d v="2016-10-08T00:00:00"/>
    <x v="2"/>
    <n v="4"/>
    <n v="10"/>
    <n v="12.42"/>
    <n v="49.68"/>
    <n v="9.68"/>
    <x v="10"/>
    <s v="2016"/>
    <n v="33"/>
    <x v="0"/>
    <x v="0"/>
  </r>
  <r>
    <x v="3"/>
    <x v="4"/>
    <x v="1"/>
    <s v="Craig Brooks"/>
    <d v="2016-10-09T00:00:00"/>
    <x v="2"/>
    <n v="4"/>
    <n v="10"/>
    <n v="12.42"/>
    <n v="49.68"/>
    <n v="9.68"/>
    <x v="10"/>
    <s v="2016"/>
    <n v="45"/>
    <x v="0"/>
    <x v="0"/>
  </r>
  <r>
    <x v="4"/>
    <x v="5"/>
    <x v="1"/>
    <s v="Steven Stewart"/>
    <d v="2016-10-09T00:00:00"/>
    <x v="2"/>
    <n v="10"/>
    <n v="10"/>
    <n v="12.42"/>
    <n v="124.2"/>
    <n v="24.200000000000003"/>
    <x v="10"/>
    <s v="2016"/>
    <n v="18"/>
    <x v="0"/>
    <x v="0"/>
  </r>
  <r>
    <x v="3"/>
    <x v="3"/>
    <x v="1"/>
    <s v="Paula Ross"/>
    <d v="2016-10-09T00:00:00"/>
    <x v="3"/>
    <n v="3"/>
    <n v="15"/>
    <n v="17.829999999999998"/>
    <n v="53.489999999999995"/>
    <n v="8.4899999999999949"/>
    <x v="10"/>
    <s v="2016"/>
    <n v="31"/>
    <x v="0"/>
    <x v="0"/>
  </r>
  <r>
    <x v="3"/>
    <x v="4"/>
    <x v="1"/>
    <s v="Kevin Garza"/>
    <d v="2016-10-09T00:00:00"/>
    <x v="2"/>
    <n v="10"/>
    <n v="10"/>
    <n v="12.42"/>
    <n v="124.2"/>
    <n v="24.200000000000003"/>
    <x v="10"/>
    <s v="2016"/>
    <n v="34"/>
    <x v="1"/>
    <x v="0"/>
  </r>
  <r>
    <x v="4"/>
    <x v="4"/>
    <x v="1"/>
    <s v="Martha Harper"/>
    <d v="2016-10-09T00:00:00"/>
    <x v="2"/>
    <n v="4"/>
    <n v="10"/>
    <n v="12.42"/>
    <n v="49.68"/>
    <n v="9.68"/>
    <x v="10"/>
    <s v="2016"/>
    <n v="27"/>
    <x v="1"/>
    <x v="0"/>
  </r>
  <r>
    <x v="3"/>
    <x v="5"/>
    <x v="1"/>
    <s v="Timothy Gonzales"/>
    <d v="2016-10-09T00:00:00"/>
    <x v="0"/>
    <n v="10"/>
    <n v="45"/>
    <n v="53.35"/>
    <n v="533.5"/>
    <n v="83.5"/>
    <x v="10"/>
    <s v="2016"/>
    <n v="20"/>
    <x v="0"/>
    <x v="0"/>
  </r>
  <r>
    <x v="0"/>
    <x v="0"/>
    <x v="0"/>
    <s v="Sandra Hicks"/>
    <d v="2016-10-09T00:00:00"/>
    <x v="2"/>
    <n v="3"/>
    <n v="10"/>
    <n v="12.42"/>
    <n v="37.26"/>
    <n v="7.259999999999998"/>
    <x v="10"/>
    <s v="2016"/>
    <n v="27"/>
    <x v="1"/>
    <x v="0"/>
  </r>
  <r>
    <x v="0"/>
    <x v="0"/>
    <x v="0"/>
    <s v="Peter Gilbert"/>
    <d v="2016-10-09T00:00:00"/>
    <x v="2"/>
    <n v="8"/>
    <n v="10"/>
    <n v="12.42"/>
    <n v="99.36"/>
    <n v="19.36"/>
    <x v="10"/>
    <s v="2016"/>
    <n v="41"/>
    <x v="0"/>
    <x v="0"/>
  </r>
  <r>
    <x v="0"/>
    <x v="1"/>
    <x v="0"/>
    <s v="Timothy Lawson"/>
    <d v="2016-10-09T00:00:00"/>
    <x v="2"/>
    <n v="6"/>
    <n v="10"/>
    <n v="12.42"/>
    <n v="74.52"/>
    <n v="14.519999999999996"/>
    <x v="10"/>
    <s v="2016"/>
    <n v="32"/>
    <x v="1"/>
    <x v="0"/>
  </r>
  <r>
    <x v="0"/>
    <x v="2"/>
    <x v="0"/>
    <s v="Shirley Rivera"/>
    <d v="2016-10-09T00:00:00"/>
    <x v="2"/>
    <n v="6"/>
    <n v="10"/>
    <n v="12.42"/>
    <n v="74.52"/>
    <n v="14.519999999999996"/>
    <x v="10"/>
    <s v="2016"/>
    <n v="21"/>
    <x v="0"/>
    <x v="0"/>
  </r>
  <r>
    <x v="3"/>
    <x v="5"/>
    <x v="1"/>
    <s v="Robin Murphy"/>
    <d v="2016-10-09T00:00:00"/>
    <x v="2"/>
    <n v="8"/>
    <n v="10"/>
    <n v="12.42"/>
    <n v="99.36"/>
    <n v="19.36"/>
    <x v="10"/>
    <s v="2016"/>
    <n v="28"/>
    <x v="1"/>
    <x v="0"/>
  </r>
  <r>
    <x v="1"/>
    <x v="6"/>
    <x v="0"/>
    <s v="Marilyn Perry"/>
    <d v="2016-10-09T00:00:00"/>
    <x v="0"/>
    <n v="1"/>
    <n v="45"/>
    <n v="53.35"/>
    <n v="53.35"/>
    <n v="8.3500000000000014"/>
    <x v="10"/>
    <s v="2016"/>
    <n v="20"/>
    <x v="0"/>
    <x v="0"/>
  </r>
  <r>
    <x v="4"/>
    <x v="4"/>
    <x v="1"/>
    <s v="Marilyn Graham"/>
    <d v="2016-10-09T00:00:00"/>
    <x v="1"/>
    <n v="8"/>
    <n v="15"/>
    <n v="16.32"/>
    <n v="130.56"/>
    <n v="10.560000000000002"/>
    <x v="10"/>
    <s v="2016"/>
    <n v="21"/>
    <x v="1"/>
    <x v="0"/>
  </r>
  <r>
    <x v="0"/>
    <x v="1"/>
    <x v="0"/>
    <s v="David Allen"/>
    <d v="2016-10-09T00:00:00"/>
    <x v="2"/>
    <n v="9"/>
    <n v="10"/>
    <n v="12.42"/>
    <n v="111.78"/>
    <n v="21.78"/>
    <x v="10"/>
    <s v="2016"/>
    <n v="30"/>
    <x v="0"/>
    <x v="0"/>
  </r>
  <r>
    <x v="3"/>
    <x v="3"/>
    <x v="1"/>
    <s v="Jason Berry"/>
    <d v="2016-10-09T00:00:00"/>
    <x v="2"/>
    <n v="3"/>
    <n v="10"/>
    <n v="12.42"/>
    <n v="37.26"/>
    <n v="7.259999999999998"/>
    <x v="10"/>
    <s v="2016"/>
    <n v="28"/>
    <x v="0"/>
    <x v="0"/>
  </r>
  <r>
    <x v="1"/>
    <x v="0"/>
    <x v="0"/>
    <s v="Lillian Wood"/>
    <d v="2016-10-09T00:00:00"/>
    <x v="3"/>
    <n v="8"/>
    <n v="15"/>
    <n v="17.829999999999998"/>
    <n v="142.63999999999999"/>
    <n v="22.639999999999986"/>
    <x v="10"/>
    <s v="2016"/>
    <n v="36"/>
    <x v="1"/>
    <x v="0"/>
  </r>
  <r>
    <x v="0"/>
    <x v="2"/>
    <x v="0"/>
    <s v="Kevin Torres"/>
    <d v="2016-10-10T00:00:00"/>
    <x v="0"/>
    <n v="1"/>
    <n v="45"/>
    <n v="53.35"/>
    <n v="53.35"/>
    <n v="8.3500000000000014"/>
    <x v="10"/>
    <s v="2016"/>
    <n v="39"/>
    <x v="0"/>
    <x v="0"/>
  </r>
  <r>
    <x v="0"/>
    <x v="1"/>
    <x v="0"/>
    <s v="Melissa Price"/>
    <d v="2016-10-10T00:00:00"/>
    <x v="2"/>
    <n v="7"/>
    <n v="10"/>
    <n v="12.42"/>
    <n v="86.94"/>
    <n v="16.939999999999998"/>
    <x v="10"/>
    <s v="2016"/>
    <n v="31"/>
    <x v="0"/>
    <x v="0"/>
  </r>
  <r>
    <x v="0"/>
    <x v="2"/>
    <x v="0"/>
    <s v="Deborah Wells"/>
    <d v="2016-10-10T00:00:00"/>
    <x v="2"/>
    <n v="9"/>
    <n v="10"/>
    <n v="12.42"/>
    <n v="111.78"/>
    <n v="21.78"/>
    <x v="10"/>
    <s v="2016"/>
    <n v="32"/>
    <x v="0"/>
    <x v="0"/>
  </r>
  <r>
    <x v="4"/>
    <x v="3"/>
    <x v="1"/>
    <s v="Evelyn Lane"/>
    <d v="2016-10-10T00:00:00"/>
    <x v="0"/>
    <n v="1"/>
    <n v="45"/>
    <n v="53.35"/>
    <n v="53.35"/>
    <n v="8.3500000000000014"/>
    <x v="10"/>
    <s v="2016"/>
    <n v="40"/>
    <x v="1"/>
    <x v="0"/>
  </r>
  <r>
    <x v="2"/>
    <x v="0"/>
    <x v="0"/>
    <s v="Janice Jackson"/>
    <d v="2016-10-10T00:00:00"/>
    <x v="3"/>
    <n v="5"/>
    <n v="15"/>
    <n v="17.829999999999998"/>
    <n v="89.149999999999991"/>
    <n v="14.149999999999991"/>
    <x v="10"/>
    <s v="2016"/>
    <n v="34"/>
    <x v="1"/>
    <x v="0"/>
  </r>
  <r>
    <x v="2"/>
    <x v="2"/>
    <x v="0"/>
    <s v="Albert Cook"/>
    <d v="2016-10-10T00:00:00"/>
    <x v="2"/>
    <n v="7"/>
    <n v="10"/>
    <n v="12.42"/>
    <n v="86.94"/>
    <n v="16.939999999999998"/>
    <x v="10"/>
    <s v="2016"/>
    <n v="43"/>
    <x v="0"/>
    <x v="0"/>
  </r>
  <r>
    <x v="0"/>
    <x v="0"/>
    <x v="0"/>
    <s v="Arthur Austin"/>
    <d v="2016-10-10T00:00:00"/>
    <x v="2"/>
    <n v="6"/>
    <n v="10"/>
    <n v="12.42"/>
    <n v="74.52"/>
    <n v="14.519999999999996"/>
    <x v="10"/>
    <s v="2016"/>
    <n v="36"/>
    <x v="1"/>
    <x v="0"/>
  </r>
  <r>
    <x v="0"/>
    <x v="0"/>
    <x v="0"/>
    <s v="Denise Perez"/>
    <d v="2016-10-10T00:00:00"/>
    <x v="2"/>
    <n v="7"/>
    <n v="10"/>
    <n v="12.42"/>
    <n v="86.94"/>
    <n v="16.939999999999998"/>
    <x v="10"/>
    <s v="2016"/>
    <n v="23"/>
    <x v="1"/>
    <x v="0"/>
  </r>
  <r>
    <x v="2"/>
    <x v="0"/>
    <x v="0"/>
    <s v="Sharon Rose"/>
    <d v="2016-10-10T00:00:00"/>
    <x v="2"/>
    <n v="1"/>
    <n v="10"/>
    <n v="12.42"/>
    <n v="12.42"/>
    <n v="2.42"/>
    <x v="10"/>
    <s v="2016"/>
    <n v="26"/>
    <x v="1"/>
    <x v="0"/>
  </r>
  <r>
    <x v="0"/>
    <x v="1"/>
    <x v="0"/>
    <s v="Denise Mitchell"/>
    <d v="2016-10-10T00:00:00"/>
    <x v="1"/>
    <n v="5"/>
    <n v="15"/>
    <n v="16.32"/>
    <n v="81.599999999999994"/>
    <n v="6.5999999999999943"/>
    <x v="10"/>
    <s v="2016"/>
    <n v="35"/>
    <x v="1"/>
    <x v="0"/>
  </r>
  <r>
    <x v="4"/>
    <x v="5"/>
    <x v="1"/>
    <s v="Michelle Sanchez"/>
    <d v="2016-10-10T00:00:00"/>
    <x v="0"/>
    <n v="2"/>
    <n v="45"/>
    <n v="53.35"/>
    <n v="106.7"/>
    <n v="16.700000000000003"/>
    <x v="10"/>
    <s v="2016"/>
    <n v="38"/>
    <x v="0"/>
    <x v="0"/>
  </r>
  <r>
    <x v="1"/>
    <x v="0"/>
    <x v="0"/>
    <s v="Evelyn Greene"/>
    <d v="2016-10-10T00:00:00"/>
    <x v="3"/>
    <n v="7"/>
    <n v="15"/>
    <n v="17.829999999999998"/>
    <n v="124.80999999999999"/>
    <n v="19.809999999999988"/>
    <x v="10"/>
    <s v="2016"/>
    <n v="24"/>
    <x v="1"/>
    <x v="0"/>
  </r>
  <r>
    <x v="1"/>
    <x v="6"/>
    <x v="0"/>
    <s v="Scott Weaver"/>
    <d v="2016-10-10T00:00:00"/>
    <x v="1"/>
    <n v="8"/>
    <n v="15"/>
    <n v="16.32"/>
    <n v="130.56"/>
    <n v="10.560000000000002"/>
    <x v="10"/>
    <s v="2016"/>
    <n v="42"/>
    <x v="1"/>
    <x v="0"/>
  </r>
  <r>
    <x v="3"/>
    <x v="4"/>
    <x v="1"/>
    <s v="Billy Scott"/>
    <d v="2016-10-10T00:00:00"/>
    <x v="0"/>
    <n v="7"/>
    <n v="45"/>
    <n v="53.35"/>
    <n v="373.45"/>
    <n v="58.449999999999989"/>
    <x v="10"/>
    <s v="2016"/>
    <n v="30"/>
    <x v="1"/>
    <x v="0"/>
  </r>
  <r>
    <x v="0"/>
    <x v="0"/>
    <x v="0"/>
    <s v="Harold Daniels"/>
    <d v="2016-10-10T00:00:00"/>
    <x v="2"/>
    <n v="9"/>
    <n v="10"/>
    <n v="12.42"/>
    <n v="111.78"/>
    <n v="21.78"/>
    <x v="10"/>
    <s v="2016"/>
    <n v="28"/>
    <x v="0"/>
    <x v="0"/>
  </r>
  <r>
    <x v="0"/>
    <x v="1"/>
    <x v="0"/>
    <s v="Cheryl Howard"/>
    <d v="2016-10-10T00:00:00"/>
    <x v="2"/>
    <n v="6"/>
    <n v="10"/>
    <n v="12.42"/>
    <n v="74.52"/>
    <n v="14.519999999999996"/>
    <x v="10"/>
    <s v="2016"/>
    <n v="43"/>
    <x v="0"/>
    <x v="0"/>
  </r>
  <r>
    <x v="0"/>
    <x v="6"/>
    <x v="0"/>
    <s v="Russell Romero"/>
    <d v="2016-10-10T00:00:00"/>
    <x v="3"/>
    <n v="4"/>
    <n v="15"/>
    <n v="17.829999999999998"/>
    <n v="71.319999999999993"/>
    <n v="11.319999999999993"/>
    <x v="10"/>
    <s v="2016"/>
    <n v="41"/>
    <x v="1"/>
    <x v="0"/>
  </r>
  <r>
    <x v="3"/>
    <x v="5"/>
    <x v="1"/>
    <s v="Frank Garrett"/>
    <d v="2016-10-11T00:00:00"/>
    <x v="0"/>
    <n v="10"/>
    <n v="45"/>
    <n v="53.35"/>
    <n v="533.5"/>
    <n v="83.5"/>
    <x v="10"/>
    <s v="2016"/>
    <n v="31"/>
    <x v="0"/>
    <x v="0"/>
  </r>
  <r>
    <x v="3"/>
    <x v="3"/>
    <x v="1"/>
    <s v="Aaron Boyd"/>
    <d v="2016-10-11T00:00:00"/>
    <x v="3"/>
    <n v="2"/>
    <n v="15"/>
    <n v="17.829999999999998"/>
    <n v="35.659999999999997"/>
    <n v="5.6599999999999966"/>
    <x v="10"/>
    <s v="2016"/>
    <n v="25"/>
    <x v="0"/>
    <x v="0"/>
  </r>
  <r>
    <x v="0"/>
    <x v="0"/>
    <x v="0"/>
    <s v="Marie Rivera"/>
    <d v="2016-10-11T00:00:00"/>
    <x v="2"/>
    <n v="8"/>
    <n v="10"/>
    <n v="12.42"/>
    <n v="99.36"/>
    <n v="19.36"/>
    <x v="10"/>
    <s v="2016"/>
    <n v="36"/>
    <x v="0"/>
    <x v="0"/>
  </r>
  <r>
    <x v="1"/>
    <x v="1"/>
    <x v="0"/>
    <s v="Maria Hughes"/>
    <d v="2016-10-11T00:00:00"/>
    <x v="3"/>
    <n v="3"/>
    <n v="15"/>
    <n v="17.829999999999998"/>
    <n v="53.489999999999995"/>
    <n v="8.4899999999999949"/>
    <x v="10"/>
    <s v="2016"/>
    <n v="34"/>
    <x v="1"/>
    <x v="0"/>
  </r>
  <r>
    <x v="1"/>
    <x v="2"/>
    <x v="0"/>
    <s v="Jason Patterson"/>
    <d v="2016-10-11T00:00:00"/>
    <x v="2"/>
    <n v="7"/>
    <n v="10"/>
    <n v="12.42"/>
    <n v="86.94"/>
    <n v="16.939999999999998"/>
    <x v="10"/>
    <s v="2016"/>
    <n v="27"/>
    <x v="0"/>
    <x v="0"/>
  </r>
  <r>
    <x v="1"/>
    <x v="2"/>
    <x v="0"/>
    <s v="Jerry Palmer"/>
    <d v="2016-10-11T00:00:00"/>
    <x v="2"/>
    <n v="2"/>
    <n v="10"/>
    <n v="12.42"/>
    <n v="24.84"/>
    <n v="4.84"/>
    <x v="10"/>
    <s v="2016"/>
    <n v="22"/>
    <x v="0"/>
    <x v="0"/>
  </r>
  <r>
    <x v="2"/>
    <x v="0"/>
    <x v="0"/>
    <s v="Jane Sims"/>
    <d v="2016-10-11T00:00:00"/>
    <x v="1"/>
    <n v="6"/>
    <n v="15"/>
    <n v="16.32"/>
    <n v="97.92"/>
    <n v="7.9200000000000017"/>
    <x v="10"/>
    <s v="2016"/>
    <n v="32"/>
    <x v="1"/>
    <x v="0"/>
  </r>
  <r>
    <x v="3"/>
    <x v="4"/>
    <x v="1"/>
    <s v="Kathy Lee"/>
    <d v="2016-10-11T00:00:00"/>
    <x v="1"/>
    <n v="3"/>
    <n v="15"/>
    <n v="16.32"/>
    <n v="48.96"/>
    <n v="3.9600000000000009"/>
    <x v="10"/>
    <s v="2016"/>
    <n v="36"/>
    <x v="0"/>
    <x v="0"/>
  </r>
  <r>
    <x v="3"/>
    <x v="5"/>
    <x v="1"/>
    <s v="Adam Garza"/>
    <d v="2016-10-11T00:00:00"/>
    <x v="2"/>
    <n v="5"/>
    <n v="10"/>
    <n v="12.42"/>
    <n v="62.1"/>
    <n v="12.100000000000001"/>
    <x v="10"/>
    <s v="2016"/>
    <n v="27"/>
    <x v="0"/>
    <x v="0"/>
  </r>
  <r>
    <x v="0"/>
    <x v="6"/>
    <x v="0"/>
    <s v="Irene Franklin"/>
    <d v="2016-10-11T00:00:00"/>
    <x v="0"/>
    <n v="7"/>
    <n v="45"/>
    <n v="53.35"/>
    <n v="373.45"/>
    <n v="58.449999999999989"/>
    <x v="10"/>
    <s v="2016"/>
    <n v="35"/>
    <x v="0"/>
    <x v="0"/>
  </r>
  <r>
    <x v="0"/>
    <x v="6"/>
    <x v="0"/>
    <s v="Henry Cox"/>
    <d v="2016-10-11T00:00:00"/>
    <x v="1"/>
    <n v="5"/>
    <n v="15"/>
    <n v="16.32"/>
    <n v="81.599999999999994"/>
    <n v="6.5999999999999943"/>
    <x v="10"/>
    <s v="2016"/>
    <n v="34"/>
    <x v="0"/>
    <x v="0"/>
  </r>
  <r>
    <x v="4"/>
    <x v="5"/>
    <x v="1"/>
    <s v="Laura Gutierrez"/>
    <d v="2016-10-12T00:00:00"/>
    <x v="3"/>
    <n v="5"/>
    <n v="15"/>
    <n v="17.829999999999998"/>
    <n v="89.149999999999991"/>
    <n v="14.149999999999991"/>
    <x v="10"/>
    <s v="2016"/>
    <n v="26"/>
    <x v="1"/>
    <x v="0"/>
  </r>
  <r>
    <x v="3"/>
    <x v="7"/>
    <x v="1"/>
    <s v="Donna Williams"/>
    <d v="2016-10-12T00:00:00"/>
    <x v="2"/>
    <n v="9"/>
    <n v="10"/>
    <n v="12.42"/>
    <n v="111.78"/>
    <n v="21.78"/>
    <x v="10"/>
    <s v="2016"/>
    <n v="20"/>
    <x v="1"/>
    <x v="0"/>
  </r>
  <r>
    <x v="2"/>
    <x v="0"/>
    <x v="0"/>
    <s v="Judith Warren"/>
    <d v="2016-10-12T00:00:00"/>
    <x v="2"/>
    <n v="9"/>
    <n v="10"/>
    <n v="12.42"/>
    <n v="111.78"/>
    <n v="21.78"/>
    <x v="10"/>
    <s v="2016"/>
    <n v="33"/>
    <x v="0"/>
    <x v="0"/>
  </r>
  <r>
    <x v="0"/>
    <x v="2"/>
    <x v="0"/>
    <s v="Amanda Bryant"/>
    <d v="2016-10-12T00:00:00"/>
    <x v="1"/>
    <n v="4"/>
    <n v="15"/>
    <n v="16.32"/>
    <n v="65.28"/>
    <n v="5.2800000000000011"/>
    <x v="10"/>
    <s v="2016"/>
    <n v="30"/>
    <x v="1"/>
    <x v="0"/>
  </r>
  <r>
    <x v="3"/>
    <x v="4"/>
    <x v="1"/>
    <s v="Craig Brooks"/>
    <d v="2016-10-12T00:00:00"/>
    <x v="2"/>
    <n v="1"/>
    <n v="10"/>
    <n v="12.42"/>
    <n v="12.42"/>
    <n v="2.42"/>
    <x v="10"/>
    <s v="2016"/>
    <n v="33"/>
    <x v="1"/>
    <x v="0"/>
  </r>
  <r>
    <x v="0"/>
    <x v="0"/>
    <x v="0"/>
    <s v="Cynthia Brooks"/>
    <d v="2016-10-12T00:00:00"/>
    <x v="2"/>
    <n v="4"/>
    <n v="10"/>
    <n v="12.42"/>
    <n v="49.68"/>
    <n v="9.68"/>
    <x v="10"/>
    <s v="2016"/>
    <n v="38"/>
    <x v="1"/>
    <x v="0"/>
  </r>
  <r>
    <x v="3"/>
    <x v="3"/>
    <x v="1"/>
    <s v="Christine Wallace"/>
    <d v="2016-10-12T00:00:00"/>
    <x v="2"/>
    <n v="5"/>
    <n v="10"/>
    <n v="12.42"/>
    <n v="62.1"/>
    <n v="12.100000000000001"/>
    <x v="10"/>
    <s v="2016"/>
    <n v="20"/>
    <x v="1"/>
    <x v="0"/>
  </r>
  <r>
    <x v="3"/>
    <x v="5"/>
    <x v="1"/>
    <s v="Jacqueline Little"/>
    <d v="2016-10-12T00:00:00"/>
    <x v="0"/>
    <n v="10"/>
    <n v="45"/>
    <n v="53.35"/>
    <n v="533.5"/>
    <n v="83.5"/>
    <x v="10"/>
    <s v="2016"/>
    <n v="26"/>
    <x v="1"/>
    <x v="0"/>
  </r>
  <r>
    <x v="1"/>
    <x v="2"/>
    <x v="0"/>
    <s v="Lori Shaw"/>
    <d v="2016-10-12T00:00:00"/>
    <x v="2"/>
    <n v="7"/>
    <n v="10"/>
    <n v="12.42"/>
    <n v="86.94"/>
    <n v="16.939999999999998"/>
    <x v="10"/>
    <s v="2016"/>
    <n v="40"/>
    <x v="1"/>
    <x v="0"/>
  </r>
  <r>
    <x v="0"/>
    <x v="0"/>
    <x v="0"/>
    <s v="Roy Collins"/>
    <d v="2016-10-12T00:00:00"/>
    <x v="2"/>
    <n v="1"/>
    <n v="10"/>
    <n v="12.42"/>
    <n v="12.42"/>
    <n v="2.42"/>
    <x v="10"/>
    <s v="2016"/>
    <n v="44"/>
    <x v="0"/>
    <x v="0"/>
  </r>
  <r>
    <x v="0"/>
    <x v="2"/>
    <x v="0"/>
    <s v="Louise Rivera"/>
    <d v="2016-10-12T00:00:00"/>
    <x v="2"/>
    <n v="2"/>
    <n v="10"/>
    <n v="12.42"/>
    <n v="24.84"/>
    <n v="4.84"/>
    <x v="10"/>
    <s v="2016"/>
    <n v="28"/>
    <x v="0"/>
    <x v="0"/>
  </r>
  <r>
    <x v="0"/>
    <x v="0"/>
    <x v="0"/>
    <s v="Jessica Lewis"/>
    <d v="2016-10-12T00:00:00"/>
    <x v="2"/>
    <n v="2"/>
    <n v="10"/>
    <n v="12.42"/>
    <n v="24.84"/>
    <n v="4.84"/>
    <x v="10"/>
    <s v="2016"/>
    <n v="29"/>
    <x v="1"/>
    <x v="0"/>
  </r>
  <r>
    <x v="0"/>
    <x v="1"/>
    <x v="0"/>
    <s v="Timothy Lawson"/>
    <d v="2016-10-12T00:00:00"/>
    <x v="2"/>
    <n v="8"/>
    <n v="10"/>
    <n v="12.42"/>
    <n v="99.36"/>
    <n v="19.36"/>
    <x v="10"/>
    <s v="2016"/>
    <n v="45"/>
    <x v="1"/>
    <x v="0"/>
  </r>
  <r>
    <x v="1"/>
    <x v="2"/>
    <x v="0"/>
    <s v="Jean Fowler"/>
    <d v="2016-10-12T00:00:00"/>
    <x v="1"/>
    <n v="9"/>
    <n v="15"/>
    <n v="16.32"/>
    <n v="146.88"/>
    <n v="11.879999999999995"/>
    <x v="10"/>
    <s v="2016"/>
    <n v="20"/>
    <x v="1"/>
    <x v="0"/>
  </r>
  <r>
    <x v="1"/>
    <x v="2"/>
    <x v="0"/>
    <s v="Joshua Diaz"/>
    <d v="2016-10-12T00:00:00"/>
    <x v="3"/>
    <n v="6"/>
    <n v="15"/>
    <n v="17.829999999999998"/>
    <n v="106.97999999999999"/>
    <n v="16.97999999999999"/>
    <x v="10"/>
    <s v="2016"/>
    <n v="32"/>
    <x v="0"/>
    <x v="0"/>
  </r>
  <r>
    <x v="1"/>
    <x v="1"/>
    <x v="0"/>
    <s v="Martha Mills"/>
    <d v="2016-10-12T00:00:00"/>
    <x v="1"/>
    <n v="2"/>
    <n v="15"/>
    <n v="16.32"/>
    <n v="32.64"/>
    <n v="2.6400000000000006"/>
    <x v="10"/>
    <s v="2016"/>
    <n v="29"/>
    <x v="0"/>
    <x v="0"/>
  </r>
  <r>
    <x v="4"/>
    <x v="4"/>
    <x v="1"/>
    <s v="Edward Taylor"/>
    <d v="2016-10-12T00:00:00"/>
    <x v="3"/>
    <n v="4"/>
    <n v="15"/>
    <n v="17.829999999999998"/>
    <n v="71.319999999999993"/>
    <n v="11.319999999999993"/>
    <x v="10"/>
    <s v="2016"/>
    <n v="27"/>
    <x v="1"/>
    <x v="0"/>
  </r>
  <r>
    <x v="2"/>
    <x v="0"/>
    <x v="0"/>
    <s v="Daniel Morris"/>
    <d v="2016-10-13T00:00:00"/>
    <x v="2"/>
    <n v="7"/>
    <n v="10"/>
    <n v="12.42"/>
    <n v="86.94"/>
    <n v="16.939999999999998"/>
    <x v="10"/>
    <s v="2016"/>
    <n v="43"/>
    <x v="1"/>
    <x v="0"/>
  </r>
  <r>
    <x v="2"/>
    <x v="0"/>
    <x v="0"/>
    <s v="Heather Andrews"/>
    <d v="2016-10-13T00:00:00"/>
    <x v="2"/>
    <n v="3"/>
    <n v="10"/>
    <n v="12.42"/>
    <n v="37.26"/>
    <n v="7.259999999999998"/>
    <x v="10"/>
    <s v="2016"/>
    <n v="20"/>
    <x v="1"/>
    <x v="0"/>
  </r>
  <r>
    <x v="1"/>
    <x v="1"/>
    <x v="0"/>
    <s v="Laura Wells"/>
    <d v="2016-10-13T00:00:00"/>
    <x v="2"/>
    <n v="8"/>
    <n v="10"/>
    <n v="12.42"/>
    <n v="99.36"/>
    <n v="19.36"/>
    <x v="10"/>
    <s v="2016"/>
    <n v="17"/>
    <x v="1"/>
    <x v="0"/>
  </r>
  <r>
    <x v="1"/>
    <x v="1"/>
    <x v="0"/>
    <s v="Ronald Lopez"/>
    <d v="2016-10-13T00:00:00"/>
    <x v="1"/>
    <n v="1"/>
    <n v="15"/>
    <n v="16.32"/>
    <n v="16.32"/>
    <n v="1.3200000000000003"/>
    <x v="10"/>
    <s v="2016"/>
    <n v="26"/>
    <x v="0"/>
    <x v="0"/>
  </r>
  <r>
    <x v="4"/>
    <x v="4"/>
    <x v="1"/>
    <s v="Kelly Gomez"/>
    <d v="2016-10-13T00:00:00"/>
    <x v="0"/>
    <n v="3"/>
    <n v="45"/>
    <n v="53.35"/>
    <n v="160.05000000000001"/>
    <n v="25.050000000000011"/>
    <x v="10"/>
    <s v="2016"/>
    <n v="33"/>
    <x v="0"/>
    <x v="0"/>
  </r>
  <r>
    <x v="0"/>
    <x v="2"/>
    <x v="0"/>
    <s v="Deborah Wells"/>
    <d v="2016-10-13T00:00:00"/>
    <x v="3"/>
    <n v="6"/>
    <n v="15"/>
    <n v="17.829999999999998"/>
    <n v="106.97999999999999"/>
    <n v="16.97999999999999"/>
    <x v="10"/>
    <s v="2016"/>
    <n v="35"/>
    <x v="1"/>
    <x v="0"/>
  </r>
  <r>
    <x v="2"/>
    <x v="2"/>
    <x v="0"/>
    <s v="Diana Pierce"/>
    <d v="2016-10-13T00:00:00"/>
    <x v="2"/>
    <n v="1"/>
    <n v="10"/>
    <n v="12.42"/>
    <n v="12.42"/>
    <n v="2.42"/>
    <x v="10"/>
    <s v="2016"/>
    <n v="31"/>
    <x v="0"/>
    <x v="0"/>
  </r>
  <r>
    <x v="2"/>
    <x v="0"/>
    <x v="0"/>
    <s v="Cynthia Brooks"/>
    <d v="2016-10-13T00:00:00"/>
    <x v="2"/>
    <n v="6"/>
    <n v="10"/>
    <n v="12.42"/>
    <n v="74.52"/>
    <n v="14.519999999999996"/>
    <x v="10"/>
    <s v="2016"/>
    <n v="35"/>
    <x v="0"/>
    <x v="0"/>
  </r>
  <r>
    <x v="0"/>
    <x v="2"/>
    <x v="0"/>
    <s v="Heather Lawrence"/>
    <d v="2016-10-13T00:00:00"/>
    <x v="2"/>
    <n v="3"/>
    <n v="10"/>
    <n v="12.42"/>
    <n v="37.26"/>
    <n v="7.259999999999998"/>
    <x v="10"/>
    <s v="2016"/>
    <n v="44"/>
    <x v="0"/>
    <x v="0"/>
  </r>
  <r>
    <x v="2"/>
    <x v="2"/>
    <x v="0"/>
    <s v="Kevin Barnes"/>
    <d v="2016-10-13T00:00:00"/>
    <x v="2"/>
    <n v="10"/>
    <n v="10"/>
    <n v="12.42"/>
    <n v="124.2"/>
    <n v="24.200000000000003"/>
    <x v="10"/>
    <s v="2016"/>
    <n v="18"/>
    <x v="0"/>
    <x v="0"/>
  </r>
  <r>
    <x v="0"/>
    <x v="0"/>
    <x v="0"/>
    <s v="Wayne Lawson"/>
    <d v="2016-10-13T00:00:00"/>
    <x v="2"/>
    <n v="10"/>
    <n v="10"/>
    <n v="12.42"/>
    <n v="124.2"/>
    <n v="24.200000000000003"/>
    <x v="10"/>
    <s v="2016"/>
    <n v="20"/>
    <x v="1"/>
    <x v="0"/>
  </r>
  <r>
    <x v="0"/>
    <x v="2"/>
    <x v="0"/>
    <s v="Theresa Ellis"/>
    <d v="2016-10-13T00:00:00"/>
    <x v="2"/>
    <n v="4"/>
    <n v="10"/>
    <n v="12.42"/>
    <n v="49.68"/>
    <n v="9.68"/>
    <x v="10"/>
    <s v="2016"/>
    <n v="22"/>
    <x v="1"/>
    <x v="0"/>
  </r>
  <r>
    <x v="1"/>
    <x v="0"/>
    <x v="0"/>
    <s v="Virginia Alvarez"/>
    <d v="2016-10-13T00:00:00"/>
    <x v="2"/>
    <n v="4"/>
    <n v="10"/>
    <n v="12.42"/>
    <n v="49.68"/>
    <n v="9.68"/>
    <x v="10"/>
    <s v="2016"/>
    <n v="29"/>
    <x v="0"/>
    <x v="0"/>
  </r>
  <r>
    <x v="0"/>
    <x v="0"/>
    <x v="0"/>
    <s v="Frank Owens"/>
    <d v="2016-10-14T00:00:00"/>
    <x v="3"/>
    <n v="10"/>
    <n v="15"/>
    <n v="17.829999999999998"/>
    <n v="178.29999999999998"/>
    <n v="28.299999999999983"/>
    <x v="10"/>
    <s v="2016"/>
    <n v="17"/>
    <x v="0"/>
    <x v="0"/>
  </r>
  <r>
    <x v="0"/>
    <x v="2"/>
    <x v="0"/>
    <s v="Amy Carr"/>
    <d v="2016-10-14T00:00:00"/>
    <x v="0"/>
    <n v="3"/>
    <n v="45"/>
    <n v="53.35"/>
    <n v="160.05000000000001"/>
    <n v="25.050000000000011"/>
    <x v="10"/>
    <s v="2016"/>
    <n v="37"/>
    <x v="0"/>
    <x v="0"/>
  </r>
  <r>
    <x v="0"/>
    <x v="0"/>
    <x v="0"/>
    <s v="Teresa Thomas"/>
    <d v="2016-10-14T00:00:00"/>
    <x v="3"/>
    <n v="6"/>
    <n v="15"/>
    <n v="17.829999999999998"/>
    <n v="106.97999999999999"/>
    <n v="16.97999999999999"/>
    <x v="10"/>
    <s v="2016"/>
    <n v="33"/>
    <x v="0"/>
    <x v="0"/>
  </r>
  <r>
    <x v="0"/>
    <x v="2"/>
    <x v="0"/>
    <s v="Sean Carr"/>
    <d v="2016-10-14T00:00:00"/>
    <x v="3"/>
    <n v="3"/>
    <n v="15"/>
    <n v="17.829999999999998"/>
    <n v="53.489999999999995"/>
    <n v="8.4899999999999949"/>
    <x v="10"/>
    <s v="2016"/>
    <n v="37"/>
    <x v="0"/>
    <x v="0"/>
  </r>
  <r>
    <x v="0"/>
    <x v="0"/>
    <x v="0"/>
    <s v="Randy Clark"/>
    <d v="2016-10-14T00:00:00"/>
    <x v="0"/>
    <n v="5"/>
    <n v="45"/>
    <n v="53.35"/>
    <n v="266.75"/>
    <n v="41.75"/>
    <x v="10"/>
    <s v="2016"/>
    <n v="29"/>
    <x v="1"/>
    <x v="0"/>
  </r>
  <r>
    <x v="4"/>
    <x v="5"/>
    <x v="1"/>
    <s v="Kelly Wagner"/>
    <d v="2016-10-14T00:00:00"/>
    <x v="0"/>
    <n v="6"/>
    <n v="45"/>
    <n v="53.35"/>
    <n v="320.10000000000002"/>
    <n v="50.100000000000023"/>
    <x v="10"/>
    <s v="2016"/>
    <n v="19"/>
    <x v="0"/>
    <x v="0"/>
  </r>
  <r>
    <x v="3"/>
    <x v="4"/>
    <x v="1"/>
    <s v="Henry Stanley"/>
    <d v="2016-10-14T00:00:00"/>
    <x v="2"/>
    <n v="7"/>
    <n v="10"/>
    <n v="12.42"/>
    <n v="86.94"/>
    <n v="16.939999999999998"/>
    <x v="10"/>
    <s v="2016"/>
    <n v="39"/>
    <x v="1"/>
    <x v="0"/>
  </r>
  <r>
    <x v="0"/>
    <x v="0"/>
    <x v="0"/>
    <s v="Katherine Mcdonald"/>
    <d v="2016-10-14T00:00:00"/>
    <x v="2"/>
    <n v="10"/>
    <n v="10"/>
    <n v="12.42"/>
    <n v="124.2"/>
    <n v="24.200000000000003"/>
    <x v="10"/>
    <s v="2016"/>
    <n v="29"/>
    <x v="1"/>
    <x v="0"/>
  </r>
  <r>
    <x v="4"/>
    <x v="4"/>
    <x v="1"/>
    <s v="Rose Matthews"/>
    <d v="2016-10-15T00:00:00"/>
    <x v="1"/>
    <n v="2"/>
    <n v="15"/>
    <n v="16.32"/>
    <n v="32.64"/>
    <n v="2.6400000000000006"/>
    <x v="10"/>
    <s v="2016"/>
    <n v="26"/>
    <x v="1"/>
    <x v="0"/>
  </r>
  <r>
    <x v="3"/>
    <x v="3"/>
    <x v="1"/>
    <s v="Jason Jackson"/>
    <d v="2016-10-15T00:00:00"/>
    <x v="3"/>
    <n v="1"/>
    <n v="15"/>
    <n v="17.829999999999998"/>
    <n v="17.829999999999998"/>
    <n v="2.8299999999999983"/>
    <x v="10"/>
    <s v="2016"/>
    <n v="17"/>
    <x v="1"/>
    <x v="0"/>
  </r>
  <r>
    <x v="4"/>
    <x v="3"/>
    <x v="1"/>
    <s v="Ruth Day"/>
    <d v="2016-10-15T00:00:00"/>
    <x v="0"/>
    <n v="8"/>
    <n v="45"/>
    <n v="53.35"/>
    <n v="426.8"/>
    <n v="66.800000000000011"/>
    <x v="10"/>
    <s v="2016"/>
    <n v="41"/>
    <x v="1"/>
    <x v="0"/>
  </r>
  <r>
    <x v="0"/>
    <x v="2"/>
    <x v="0"/>
    <s v="Juan Olson"/>
    <d v="2016-10-15T00:00:00"/>
    <x v="2"/>
    <n v="4"/>
    <n v="10"/>
    <n v="12.42"/>
    <n v="49.68"/>
    <n v="9.68"/>
    <x v="10"/>
    <s v="2016"/>
    <n v="26"/>
    <x v="0"/>
    <x v="0"/>
  </r>
  <r>
    <x v="0"/>
    <x v="6"/>
    <x v="0"/>
    <s v="Clarence Mason"/>
    <d v="2016-10-15T00:00:00"/>
    <x v="3"/>
    <n v="2"/>
    <n v="15"/>
    <n v="17.829999999999998"/>
    <n v="35.659999999999997"/>
    <n v="5.6599999999999966"/>
    <x v="10"/>
    <s v="2016"/>
    <n v="37"/>
    <x v="0"/>
    <x v="0"/>
  </r>
  <r>
    <x v="0"/>
    <x v="2"/>
    <x v="0"/>
    <s v="Matthew Carter"/>
    <d v="2016-10-15T00:00:00"/>
    <x v="2"/>
    <n v="4"/>
    <n v="10"/>
    <n v="12.42"/>
    <n v="49.68"/>
    <n v="9.68"/>
    <x v="10"/>
    <s v="2016"/>
    <n v="38"/>
    <x v="1"/>
    <x v="0"/>
  </r>
  <r>
    <x v="4"/>
    <x v="4"/>
    <x v="1"/>
    <s v="Gloria Fisher"/>
    <d v="2016-10-16T00:00:00"/>
    <x v="1"/>
    <n v="10"/>
    <n v="15"/>
    <n v="16.32"/>
    <n v="163.19999999999999"/>
    <n v="13.199999999999989"/>
    <x v="10"/>
    <s v="2016"/>
    <n v="19"/>
    <x v="1"/>
    <x v="0"/>
  </r>
  <r>
    <x v="2"/>
    <x v="0"/>
    <x v="0"/>
    <s v="Tina Jones"/>
    <d v="2016-10-16T00:00:00"/>
    <x v="1"/>
    <n v="3"/>
    <n v="15"/>
    <n v="16.32"/>
    <n v="48.96"/>
    <n v="3.9600000000000009"/>
    <x v="10"/>
    <s v="2016"/>
    <n v="23"/>
    <x v="1"/>
    <x v="0"/>
  </r>
  <r>
    <x v="2"/>
    <x v="0"/>
    <x v="0"/>
    <s v="Linda Rose"/>
    <d v="2016-10-16T00:00:00"/>
    <x v="3"/>
    <n v="5"/>
    <n v="15"/>
    <n v="17.829999999999998"/>
    <n v="89.149999999999991"/>
    <n v="14.149999999999991"/>
    <x v="10"/>
    <s v="2016"/>
    <n v="26"/>
    <x v="0"/>
    <x v="0"/>
  </r>
  <r>
    <x v="4"/>
    <x v="3"/>
    <x v="1"/>
    <s v="George Hill"/>
    <d v="2016-10-16T00:00:00"/>
    <x v="3"/>
    <n v="5"/>
    <n v="15"/>
    <n v="17.829999999999998"/>
    <n v="89.149999999999991"/>
    <n v="14.149999999999991"/>
    <x v="10"/>
    <s v="2016"/>
    <n v="18"/>
    <x v="0"/>
    <x v="0"/>
  </r>
  <r>
    <x v="2"/>
    <x v="0"/>
    <x v="0"/>
    <s v="Sandra Hicks"/>
    <d v="2016-10-16T00:00:00"/>
    <x v="2"/>
    <n v="4"/>
    <n v="10"/>
    <n v="12.42"/>
    <n v="49.68"/>
    <n v="9.68"/>
    <x v="10"/>
    <s v="2016"/>
    <n v="37"/>
    <x v="0"/>
    <x v="0"/>
  </r>
  <r>
    <x v="3"/>
    <x v="3"/>
    <x v="1"/>
    <s v="Terry Nguyen"/>
    <d v="2016-10-16T00:00:00"/>
    <x v="2"/>
    <n v="9"/>
    <n v="10"/>
    <n v="12.42"/>
    <n v="111.78"/>
    <n v="21.78"/>
    <x v="10"/>
    <s v="2016"/>
    <n v="44"/>
    <x v="1"/>
    <x v="0"/>
  </r>
  <r>
    <x v="0"/>
    <x v="1"/>
    <x v="0"/>
    <s v="Robert Collins"/>
    <d v="2016-10-16T00:00:00"/>
    <x v="2"/>
    <n v="2"/>
    <n v="10"/>
    <n v="12.42"/>
    <n v="24.84"/>
    <n v="4.84"/>
    <x v="10"/>
    <s v="2016"/>
    <n v="21"/>
    <x v="0"/>
    <x v="0"/>
  </r>
  <r>
    <x v="4"/>
    <x v="5"/>
    <x v="1"/>
    <s v="Rachel Stanley"/>
    <d v="2016-10-16T00:00:00"/>
    <x v="2"/>
    <n v="8"/>
    <n v="10"/>
    <n v="12.42"/>
    <n v="99.36"/>
    <n v="19.36"/>
    <x v="10"/>
    <s v="2016"/>
    <n v="44"/>
    <x v="1"/>
    <x v="0"/>
  </r>
  <r>
    <x v="1"/>
    <x v="1"/>
    <x v="0"/>
    <s v="Timothy Lawson"/>
    <d v="2016-10-16T00:00:00"/>
    <x v="3"/>
    <n v="4"/>
    <n v="15"/>
    <n v="17.829999999999998"/>
    <n v="71.319999999999993"/>
    <n v="11.319999999999993"/>
    <x v="10"/>
    <s v="2016"/>
    <n v="32"/>
    <x v="1"/>
    <x v="0"/>
  </r>
  <r>
    <x v="0"/>
    <x v="2"/>
    <x v="0"/>
    <s v="Michael Foster"/>
    <d v="2016-10-16T00:00:00"/>
    <x v="2"/>
    <n v="2"/>
    <n v="10"/>
    <n v="12.42"/>
    <n v="24.84"/>
    <n v="4.84"/>
    <x v="10"/>
    <s v="2016"/>
    <n v="42"/>
    <x v="1"/>
    <x v="0"/>
  </r>
  <r>
    <x v="1"/>
    <x v="0"/>
    <x v="0"/>
    <s v="Todd Holmes"/>
    <d v="2016-10-16T00:00:00"/>
    <x v="3"/>
    <n v="3"/>
    <n v="15"/>
    <n v="17.829999999999998"/>
    <n v="53.489999999999995"/>
    <n v="8.4899999999999949"/>
    <x v="10"/>
    <s v="2016"/>
    <n v="23"/>
    <x v="1"/>
    <x v="0"/>
  </r>
  <r>
    <x v="0"/>
    <x v="2"/>
    <x v="0"/>
    <s v="Sean Carr"/>
    <d v="2016-10-17T00:00:00"/>
    <x v="2"/>
    <n v="7"/>
    <n v="10"/>
    <n v="12.42"/>
    <n v="86.94"/>
    <n v="16.939999999999998"/>
    <x v="10"/>
    <s v="2016"/>
    <n v="45"/>
    <x v="0"/>
    <x v="0"/>
  </r>
  <r>
    <x v="0"/>
    <x v="2"/>
    <x v="0"/>
    <s v="Amy Carr"/>
    <d v="2016-10-17T00:00:00"/>
    <x v="1"/>
    <n v="3"/>
    <n v="15"/>
    <n v="16.32"/>
    <n v="48.96"/>
    <n v="3.9600000000000009"/>
    <x v="10"/>
    <s v="2016"/>
    <n v="41"/>
    <x v="0"/>
    <x v="0"/>
  </r>
  <r>
    <x v="0"/>
    <x v="2"/>
    <x v="0"/>
    <s v="Joan Cooper"/>
    <d v="2016-10-17T00:00:00"/>
    <x v="2"/>
    <n v="3"/>
    <n v="10"/>
    <n v="12.42"/>
    <n v="37.26"/>
    <n v="7.259999999999998"/>
    <x v="10"/>
    <s v="2016"/>
    <n v="19"/>
    <x v="1"/>
    <x v="0"/>
  </r>
  <r>
    <x v="3"/>
    <x v="4"/>
    <x v="1"/>
    <s v="Rose Moreno"/>
    <d v="2016-10-17T00:00:00"/>
    <x v="0"/>
    <n v="9"/>
    <n v="45"/>
    <n v="53.35"/>
    <n v="480.15000000000003"/>
    <n v="75.150000000000034"/>
    <x v="10"/>
    <s v="2016"/>
    <n v="33"/>
    <x v="1"/>
    <x v="0"/>
  </r>
  <r>
    <x v="0"/>
    <x v="0"/>
    <x v="0"/>
    <s v="Mark Alexander"/>
    <d v="2016-10-17T00:00:00"/>
    <x v="2"/>
    <n v="6"/>
    <n v="10"/>
    <n v="12.42"/>
    <n v="74.52"/>
    <n v="14.519999999999996"/>
    <x v="10"/>
    <s v="2016"/>
    <n v="18"/>
    <x v="0"/>
    <x v="0"/>
  </r>
  <r>
    <x v="4"/>
    <x v="3"/>
    <x v="1"/>
    <s v="Jerry Collins"/>
    <d v="2016-10-17T00:00:00"/>
    <x v="0"/>
    <n v="6"/>
    <n v="45"/>
    <n v="53.35"/>
    <n v="320.10000000000002"/>
    <n v="50.100000000000023"/>
    <x v="10"/>
    <s v="2016"/>
    <n v="28"/>
    <x v="1"/>
    <x v="0"/>
  </r>
  <r>
    <x v="0"/>
    <x v="6"/>
    <x v="0"/>
    <s v="Theresa Kennedy"/>
    <d v="2016-10-17T00:00:00"/>
    <x v="1"/>
    <n v="5"/>
    <n v="15"/>
    <n v="16.32"/>
    <n v="81.599999999999994"/>
    <n v="6.5999999999999943"/>
    <x v="10"/>
    <s v="2016"/>
    <n v="34"/>
    <x v="0"/>
    <x v="0"/>
  </r>
  <r>
    <x v="0"/>
    <x v="2"/>
    <x v="0"/>
    <s v="Joan Cooper"/>
    <d v="2016-10-17T00:00:00"/>
    <x v="0"/>
    <n v="3"/>
    <n v="45"/>
    <n v="53.35"/>
    <n v="160.05000000000001"/>
    <n v="25.050000000000011"/>
    <x v="10"/>
    <s v="2016"/>
    <n v="22"/>
    <x v="0"/>
    <x v="0"/>
  </r>
  <r>
    <x v="1"/>
    <x v="1"/>
    <x v="0"/>
    <s v="Maria Hughes"/>
    <d v="2016-10-17T00:00:00"/>
    <x v="1"/>
    <n v="10"/>
    <n v="15"/>
    <n v="16.32"/>
    <n v="163.19999999999999"/>
    <n v="13.199999999999989"/>
    <x v="10"/>
    <s v="2016"/>
    <n v="41"/>
    <x v="0"/>
    <x v="0"/>
  </r>
  <r>
    <x v="2"/>
    <x v="1"/>
    <x v="0"/>
    <s v="Marilyn Patterson"/>
    <d v="2016-10-17T00:00:00"/>
    <x v="2"/>
    <n v="8"/>
    <n v="10"/>
    <n v="12.42"/>
    <n v="99.36"/>
    <n v="19.36"/>
    <x v="10"/>
    <s v="2016"/>
    <n v="21"/>
    <x v="1"/>
    <x v="0"/>
  </r>
  <r>
    <x v="3"/>
    <x v="3"/>
    <x v="1"/>
    <s v="Annie Hughes"/>
    <d v="2016-10-17T00:00:00"/>
    <x v="3"/>
    <n v="4"/>
    <n v="15"/>
    <n v="17.829999999999998"/>
    <n v="71.319999999999993"/>
    <n v="11.319999999999993"/>
    <x v="10"/>
    <s v="2016"/>
    <n v="28"/>
    <x v="0"/>
    <x v="0"/>
  </r>
  <r>
    <x v="1"/>
    <x v="0"/>
    <x v="0"/>
    <s v="Sandra Hicks"/>
    <d v="2016-10-17T00:00:00"/>
    <x v="3"/>
    <n v="8"/>
    <n v="15"/>
    <n v="17.829999999999998"/>
    <n v="142.63999999999999"/>
    <n v="22.639999999999986"/>
    <x v="10"/>
    <s v="2016"/>
    <n v="26"/>
    <x v="1"/>
    <x v="0"/>
  </r>
  <r>
    <x v="4"/>
    <x v="5"/>
    <x v="1"/>
    <s v="Tammy Clark"/>
    <d v="2016-10-17T00:00:00"/>
    <x v="0"/>
    <n v="3"/>
    <n v="45"/>
    <n v="53.35"/>
    <n v="160.05000000000001"/>
    <n v="25.050000000000011"/>
    <x v="10"/>
    <s v="2016"/>
    <n v="24"/>
    <x v="0"/>
    <x v="0"/>
  </r>
  <r>
    <x v="1"/>
    <x v="0"/>
    <x v="0"/>
    <s v="Christopher Oliver"/>
    <d v="2016-10-17T00:00:00"/>
    <x v="1"/>
    <n v="1"/>
    <n v="15"/>
    <n v="16.32"/>
    <n v="16.32"/>
    <n v="1.3200000000000003"/>
    <x v="10"/>
    <s v="2016"/>
    <n v="28"/>
    <x v="0"/>
    <x v="0"/>
  </r>
  <r>
    <x v="0"/>
    <x v="2"/>
    <x v="0"/>
    <s v="Brandon King"/>
    <d v="2016-10-17T00:00:00"/>
    <x v="2"/>
    <n v="7"/>
    <n v="10"/>
    <n v="12.42"/>
    <n v="86.94"/>
    <n v="16.939999999999998"/>
    <x v="10"/>
    <s v="2016"/>
    <n v="37"/>
    <x v="1"/>
    <x v="0"/>
  </r>
  <r>
    <x v="0"/>
    <x v="2"/>
    <x v="0"/>
    <s v="Bruce Nelson"/>
    <d v="2016-10-17T00:00:00"/>
    <x v="2"/>
    <n v="5"/>
    <n v="10"/>
    <n v="12.42"/>
    <n v="62.1"/>
    <n v="12.100000000000001"/>
    <x v="10"/>
    <s v="2016"/>
    <n v="34"/>
    <x v="0"/>
    <x v="0"/>
  </r>
  <r>
    <x v="0"/>
    <x v="2"/>
    <x v="0"/>
    <s v="Sandra Weaver"/>
    <d v="2016-10-17T00:00:00"/>
    <x v="2"/>
    <n v="8"/>
    <n v="10"/>
    <n v="12.42"/>
    <n v="99.36"/>
    <n v="19.36"/>
    <x v="10"/>
    <s v="2016"/>
    <n v="42"/>
    <x v="0"/>
    <x v="0"/>
  </r>
  <r>
    <x v="2"/>
    <x v="2"/>
    <x v="0"/>
    <s v="Beverly Hamilton"/>
    <d v="2016-10-18T00:00:00"/>
    <x v="2"/>
    <n v="5"/>
    <n v="10"/>
    <n v="12.42"/>
    <n v="62.1"/>
    <n v="12.100000000000001"/>
    <x v="10"/>
    <s v="2016"/>
    <n v="23"/>
    <x v="0"/>
    <x v="0"/>
  </r>
  <r>
    <x v="3"/>
    <x v="4"/>
    <x v="1"/>
    <s v="Janet Stewart"/>
    <d v="2016-10-18T00:00:00"/>
    <x v="0"/>
    <n v="5"/>
    <n v="45"/>
    <n v="53.35"/>
    <n v="266.75"/>
    <n v="41.75"/>
    <x v="10"/>
    <s v="2016"/>
    <n v="30"/>
    <x v="0"/>
    <x v="0"/>
  </r>
  <r>
    <x v="3"/>
    <x v="4"/>
    <x v="1"/>
    <s v="Carl Lawson"/>
    <d v="2016-10-18T00:00:00"/>
    <x v="2"/>
    <n v="7"/>
    <n v="10"/>
    <n v="12.42"/>
    <n v="86.94"/>
    <n v="16.939999999999998"/>
    <x v="10"/>
    <s v="2016"/>
    <n v="36"/>
    <x v="1"/>
    <x v="0"/>
  </r>
  <r>
    <x v="0"/>
    <x v="6"/>
    <x v="0"/>
    <s v="Ryan Arnold"/>
    <d v="2016-10-18T00:00:00"/>
    <x v="2"/>
    <n v="3"/>
    <n v="10"/>
    <n v="12.42"/>
    <n v="37.26"/>
    <n v="7.259999999999998"/>
    <x v="10"/>
    <s v="2016"/>
    <n v="35"/>
    <x v="1"/>
    <x v="0"/>
  </r>
  <r>
    <x v="0"/>
    <x v="2"/>
    <x v="0"/>
    <s v="Emily Anderson"/>
    <d v="2016-10-18T00:00:00"/>
    <x v="0"/>
    <n v="2"/>
    <n v="45"/>
    <n v="53.35"/>
    <n v="106.7"/>
    <n v="16.700000000000003"/>
    <x v="10"/>
    <s v="2016"/>
    <n v="29"/>
    <x v="0"/>
    <x v="0"/>
  </r>
  <r>
    <x v="0"/>
    <x v="1"/>
    <x v="0"/>
    <s v="Arthur Simmons"/>
    <d v="2016-10-18T00:00:00"/>
    <x v="0"/>
    <n v="5"/>
    <n v="45"/>
    <n v="53.35"/>
    <n v="266.75"/>
    <n v="41.75"/>
    <x v="10"/>
    <s v="2016"/>
    <n v="29"/>
    <x v="0"/>
    <x v="0"/>
  </r>
  <r>
    <x v="1"/>
    <x v="6"/>
    <x v="0"/>
    <s v="Ryan Arnold"/>
    <d v="2016-10-18T00:00:00"/>
    <x v="2"/>
    <n v="7"/>
    <n v="10"/>
    <n v="12.42"/>
    <n v="86.94"/>
    <n v="16.939999999999998"/>
    <x v="10"/>
    <s v="2016"/>
    <n v="26"/>
    <x v="1"/>
    <x v="0"/>
  </r>
  <r>
    <x v="3"/>
    <x v="3"/>
    <x v="1"/>
    <s v="Susan Gomez"/>
    <d v="2016-10-18T00:00:00"/>
    <x v="2"/>
    <n v="1"/>
    <n v="10"/>
    <n v="12.42"/>
    <n v="12.42"/>
    <n v="2.42"/>
    <x v="10"/>
    <s v="2016"/>
    <n v="34"/>
    <x v="1"/>
    <x v="0"/>
  </r>
  <r>
    <x v="0"/>
    <x v="2"/>
    <x v="0"/>
    <s v="Eugene Schmidt"/>
    <d v="2016-10-18T00:00:00"/>
    <x v="2"/>
    <n v="3"/>
    <n v="10"/>
    <n v="12.42"/>
    <n v="37.26"/>
    <n v="7.259999999999998"/>
    <x v="10"/>
    <s v="2016"/>
    <n v="35"/>
    <x v="1"/>
    <x v="0"/>
  </r>
  <r>
    <x v="2"/>
    <x v="0"/>
    <x v="0"/>
    <s v="Shirley Murray"/>
    <d v="2016-10-18T00:00:00"/>
    <x v="3"/>
    <n v="1"/>
    <n v="15"/>
    <n v="17.829999999999998"/>
    <n v="17.829999999999998"/>
    <n v="2.8299999999999983"/>
    <x v="10"/>
    <s v="2016"/>
    <n v="25"/>
    <x v="1"/>
    <x v="0"/>
  </r>
  <r>
    <x v="1"/>
    <x v="1"/>
    <x v="0"/>
    <s v="Martha Mills"/>
    <d v="2016-10-18T00:00:00"/>
    <x v="2"/>
    <n v="5"/>
    <n v="10"/>
    <n v="12.42"/>
    <n v="62.1"/>
    <n v="12.100000000000001"/>
    <x v="10"/>
    <s v="2016"/>
    <n v="45"/>
    <x v="1"/>
    <x v="0"/>
  </r>
  <r>
    <x v="0"/>
    <x v="1"/>
    <x v="0"/>
    <s v="Denise Mitchell"/>
    <d v="2016-10-18T00:00:00"/>
    <x v="1"/>
    <n v="9"/>
    <n v="15"/>
    <n v="16.32"/>
    <n v="146.88"/>
    <n v="11.879999999999995"/>
    <x v="10"/>
    <s v="2016"/>
    <n v="38"/>
    <x v="1"/>
    <x v="0"/>
  </r>
  <r>
    <x v="2"/>
    <x v="2"/>
    <x v="0"/>
    <s v="Michael Foster"/>
    <d v="2016-10-18T00:00:00"/>
    <x v="3"/>
    <n v="9"/>
    <n v="15"/>
    <n v="17.829999999999998"/>
    <n v="160.46999999999997"/>
    <n v="25.46999999999997"/>
    <x v="10"/>
    <s v="2016"/>
    <n v="43"/>
    <x v="0"/>
    <x v="0"/>
  </r>
  <r>
    <x v="1"/>
    <x v="0"/>
    <x v="0"/>
    <s v="Wayne Lawson"/>
    <d v="2016-10-19T00:00:00"/>
    <x v="2"/>
    <n v="3"/>
    <n v="10"/>
    <n v="12.42"/>
    <n v="37.26"/>
    <n v="7.259999999999998"/>
    <x v="10"/>
    <s v="2016"/>
    <n v="36"/>
    <x v="0"/>
    <x v="0"/>
  </r>
  <r>
    <x v="0"/>
    <x v="0"/>
    <x v="0"/>
    <s v="Nicholas Howell"/>
    <d v="2016-10-19T00:00:00"/>
    <x v="1"/>
    <n v="8"/>
    <n v="15"/>
    <n v="16.32"/>
    <n v="130.56"/>
    <n v="10.560000000000002"/>
    <x v="10"/>
    <s v="2016"/>
    <n v="33"/>
    <x v="1"/>
    <x v="0"/>
  </r>
  <r>
    <x v="0"/>
    <x v="0"/>
    <x v="0"/>
    <s v="Juan Wallace"/>
    <d v="2016-10-19T00:00:00"/>
    <x v="3"/>
    <n v="9"/>
    <n v="15"/>
    <n v="17.829999999999998"/>
    <n v="160.46999999999997"/>
    <n v="25.46999999999997"/>
    <x v="10"/>
    <s v="2016"/>
    <n v="32"/>
    <x v="0"/>
    <x v="0"/>
  </r>
  <r>
    <x v="0"/>
    <x v="2"/>
    <x v="0"/>
    <s v="Jean Torres"/>
    <d v="2016-10-19T00:00:00"/>
    <x v="2"/>
    <n v="5"/>
    <n v="10"/>
    <n v="12.42"/>
    <n v="62.1"/>
    <n v="12.100000000000001"/>
    <x v="10"/>
    <s v="2016"/>
    <n v="28"/>
    <x v="0"/>
    <x v="0"/>
  </r>
  <r>
    <x v="1"/>
    <x v="1"/>
    <x v="0"/>
    <s v="Timothy Lawson"/>
    <d v="2016-10-19T00:00:00"/>
    <x v="2"/>
    <n v="9"/>
    <n v="10"/>
    <n v="12.42"/>
    <n v="111.78"/>
    <n v="21.78"/>
    <x v="10"/>
    <s v="2016"/>
    <n v="26"/>
    <x v="0"/>
    <x v="0"/>
  </r>
  <r>
    <x v="0"/>
    <x v="2"/>
    <x v="0"/>
    <s v="Amy Carr"/>
    <d v="2016-10-19T00:00:00"/>
    <x v="0"/>
    <n v="8"/>
    <n v="45"/>
    <n v="53.35"/>
    <n v="426.8"/>
    <n v="66.800000000000011"/>
    <x v="10"/>
    <s v="2016"/>
    <n v="33"/>
    <x v="0"/>
    <x v="0"/>
  </r>
  <r>
    <x v="3"/>
    <x v="5"/>
    <x v="1"/>
    <s v="Tina Schmidt"/>
    <d v="2016-10-19T00:00:00"/>
    <x v="2"/>
    <n v="9"/>
    <n v="10"/>
    <n v="12.42"/>
    <n v="111.78"/>
    <n v="21.78"/>
    <x v="10"/>
    <s v="2016"/>
    <n v="18"/>
    <x v="0"/>
    <x v="0"/>
  </r>
  <r>
    <x v="0"/>
    <x v="2"/>
    <x v="0"/>
    <s v="Beverly Hamilton"/>
    <d v="2016-10-19T00:00:00"/>
    <x v="2"/>
    <n v="2"/>
    <n v="10"/>
    <n v="12.42"/>
    <n v="24.84"/>
    <n v="4.84"/>
    <x v="10"/>
    <s v="2016"/>
    <n v="43"/>
    <x v="1"/>
    <x v="0"/>
  </r>
  <r>
    <x v="0"/>
    <x v="0"/>
    <x v="0"/>
    <s v="Richard Walker"/>
    <d v="2016-10-19T00:00:00"/>
    <x v="3"/>
    <n v="9"/>
    <n v="15"/>
    <n v="17.829999999999998"/>
    <n v="160.46999999999997"/>
    <n v="25.46999999999997"/>
    <x v="10"/>
    <s v="2016"/>
    <n v="40"/>
    <x v="0"/>
    <x v="0"/>
  </r>
  <r>
    <x v="3"/>
    <x v="5"/>
    <x v="1"/>
    <s v="Nicholas Nguyen"/>
    <d v="2016-10-19T00:00:00"/>
    <x v="0"/>
    <n v="7"/>
    <n v="45"/>
    <n v="53.35"/>
    <n v="373.45"/>
    <n v="58.449999999999989"/>
    <x v="10"/>
    <s v="2016"/>
    <n v="42"/>
    <x v="0"/>
    <x v="0"/>
  </r>
  <r>
    <x v="0"/>
    <x v="1"/>
    <x v="0"/>
    <s v="Joseph Foster"/>
    <d v="2016-10-19T00:00:00"/>
    <x v="2"/>
    <n v="8"/>
    <n v="10"/>
    <n v="12.42"/>
    <n v="99.36"/>
    <n v="19.36"/>
    <x v="10"/>
    <s v="2016"/>
    <n v="24"/>
    <x v="0"/>
    <x v="0"/>
  </r>
  <r>
    <x v="2"/>
    <x v="0"/>
    <x v="0"/>
    <s v="Albert Miller"/>
    <d v="2016-10-20T00:00:00"/>
    <x v="0"/>
    <n v="9"/>
    <n v="45"/>
    <n v="53.35"/>
    <n v="480.15000000000003"/>
    <n v="75.150000000000034"/>
    <x v="10"/>
    <s v="2016"/>
    <n v="33"/>
    <x v="0"/>
    <x v="0"/>
  </r>
  <r>
    <x v="4"/>
    <x v="5"/>
    <x v="1"/>
    <s v="Anthony White"/>
    <d v="2016-10-20T00:00:00"/>
    <x v="3"/>
    <n v="6"/>
    <n v="15"/>
    <n v="17.829999999999998"/>
    <n v="106.97999999999999"/>
    <n v="16.97999999999999"/>
    <x v="10"/>
    <s v="2016"/>
    <n v="33"/>
    <x v="1"/>
    <x v="0"/>
  </r>
  <r>
    <x v="4"/>
    <x v="4"/>
    <x v="1"/>
    <s v="Lois Fernandez"/>
    <d v="2016-10-20T00:00:00"/>
    <x v="2"/>
    <n v="9"/>
    <n v="10"/>
    <n v="12.42"/>
    <n v="111.78"/>
    <n v="21.78"/>
    <x v="10"/>
    <s v="2016"/>
    <n v="44"/>
    <x v="0"/>
    <x v="0"/>
  </r>
  <r>
    <x v="0"/>
    <x v="0"/>
    <x v="0"/>
    <s v="Jerry Pierce"/>
    <d v="2016-10-20T00:00:00"/>
    <x v="2"/>
    <n v="3"/>
    <n v="10"/>
    <n v="12.42"/>
    <n v="37.26"/>
    <n v="7.259999999999998"/>
    <x v="10"/>
    <s v="2016"/>
    <n v="43"/>
    <x v="1"/>
    <x v="0"/>
  </r>
  <r>
    <x v="1"/>
    <x v="0"/>
    <x v="0"/>
    <s v="Judith Warren"/>
    <d v="2016-10-20T00:00:00"/>
    <x v="1"/>
    <n v="5"/>
    <n v="15"/>
    <n v="16.32"/>
    <n v="81.599999999999994"/>
    <n v="6.5999999999999943"/>
    <x v="10"/>
    <s v="2016"/>
    <n v="32"/>
    <x v="0"/>
    <x v="0"/>
  </r>
  <r>
    <x v="3"/>
    <x v="5"/>
    <x v="1"/>
    <s v="Helen Diaz"/>
    <d v="2016-10-20T00:00:00"/>
    <x v="2"/>
    <n v="6"/>
    <n v="10"/>
    <n v="12.42"/>
    <n v="74.52"/>
    <n v="14.519999999999996"/>
    <x v="10"/>
    <s v="2016"/>
    <n v="34"/>
    <x v="0"/>
    <x v="0"/>
  </r>
  <r>
    <x v="3"/>
    <x v="3"/>
    <x v="1"/>
    <s v="Shirley Chavez"/>
    <d v="2016-10-21T00:00:00"/>
    <x v="2"/>
    <n v="9"/>
    <n v="10"/>
    <n v="12.42"/>
    <n v="111.78"/>
    <n v="21.78"/>
    <x v="10"/>
    <s v="2016"/>
    <n v="33"/>
    <x v="0"/>
    <x v="0"/>
  </r>
  <r>
    <x v="3"/>
    <x v="5"/>
    <x v="1"/>
    <s v="Helen Diaz"/>
    <d v="2016-10-21T00:00:00"/>
    <x v="0"/>
    <n v="9"/>
    <n v="45"/>
    <n v="53.35"/>
    <n v="480.15000000000003"/>
    <n v="75.150000000000034"/>
    <x v="10"/>
    <s v="2016"/>
    <n v="40"/>
    <x v="1"/>
    <x v="0"/>
  </r>
  <r>
    <x v="2"/>
    <x v="1"/>
    <x v="0"/>
    <s v="Marilyn Patterson"/>
    <d v="2016-10-21T00:00:00"/>
    <x v="2"/>
    <n v="5"/>
    <n v="10"/>
    <n v="12.42"/>
    <n v="62.1"/>
    <n v="12.100000000000001"/>
    <x v="10"/>
    <s v="2016"/>
    <n v="21"/>
    <x v="1"/>
    <x v="0"/>
  </r>
  <r>
    <x v="3"/>
    <x v="7"/>
    <x v="1"/>
    <s v="Michelle Elliott"/>
    <d v="2016-10-21T00:00:00"/>
    <x v="2"/>
    <n v="1"/>
    <n v="10"/>
    <n v="12.42"/>
    <n v="12.42"/>
    <n v="2.42"/>
    <x v="10"/>
    <s v="2016"/>
    <n v="44"/>
    <x v="1"/>
    <x v="0"/>
  </r>
  <r>
    <x v="2"/>
    <x v="1"/>
    <x v="0"/>
    <s v="Cynthia Lewis"/>
    <d v="2016-10-21T00:00:00"/>
    <x v="2"/>
    <n v="5"/>
    <n v="10"/>
    <n v="12.42"/>
    <n v="62.1"/>
    <n v="12.100000000000001"/>
    <x v="10"/>
    <s v="2016"/>
    <n v="43"/>
    <x v="0"/>
    <x v="0"/>
  </r>
  <r>
    <x v="2"/>
    <x v="2"/>
    <x v="0"/>
    <s v="Jennifer Reyes"/>
    <d v="2016-10-21T00:00:00"/>
    <x v="2"/>
    <n v="8"/>
    <n v="10"/>
    <n v="12.42"/>
    <n v="99.36"/>
    <n v="19.36"/>
    <x v="10"/>
    <s v="2016"/>
    <n v="40"/>
    <x v="1"/>
    <x v="0"/>
  </r>
  <r>
    <x v="4"/>
    <x v="4"/>
    <x v="1"/>
    <s v="Gloria Mcdonald"/>
    <d v="2016-10-21T00:00:00"/>
    <x v="2"/>
    <n v="9"/>
    <n v="10"/>
    <n v="12.42"/>
    <n v="111.78"/>
    <n v="21.78"/>
    <x v="10"/>
    <s v="2016"/>
    <n v="32"/>
    <x v="0"/>
    <x v="0"/>
  </r>
  <r>
    <x v="2"/>
    <x v="1"/>
    <x v="0"/>
    <s v="Kathy Rice"/>
    <d v="2016-10-21T00:00:00"/>
    <x v="1"/>
    <n v="2"/>
    <n v="15"/>
    <n v="16.32"/>
    <n v="32.64"/>
    <n v="2.6400000000000006"/>
    <x v="10"/>
    <s v="2016"/>
    <n v="32"/>
    <x v="1"/>
    <x v="0"/>
  </r>
  <r>
    <x v="3"/>
    <x v="7"/>
    <x v="1"/>
    <s v="Michelle Elliott"/>
    <d v="2016-10-21T00:00:00"/>
    <x v="2"/>
    <n v="3"/>
    <n v="10"/>
    <n v="12.42"/>
    <n v="37.26"/>
    <n v="7.259999999999998"/>
    <x v="10"/>
    <s v="2016"/>
    <n v="17"/>
    <x v="0"/>
    <x v="0"/>
  </r>
  <r>
    <x v="3"/>
    <x v="4"/>
    <x v="1"/>
    <s v="Janet Stewart"/>
    <d v="2016-10-21T00:00:00"/>
    <x v="0"/>
    <n v="9"/>
    <n v="45"/>
    <n v="53.35"/>
    <n v="480.15000000000003"/>
    <n v="75.150000000000034"/>
    <x v="10"/>
    <s v="2016"/>
    <n v="26"/>
    <x v="1"/>
    <x v="0"/>
  </r>
  <r>
    <x v="0"/>
    <x v="0"/>
    <x v="0"/>
    <s v="Anna Wheeler"/>
    <d v="2016-10-21T00:00:00"/>
    <x v="1"/>
    <n v="10"/>
    <n v="15"/>
    <n v="16.32"/>
    <n v="163.19999999999999"/>
    <n v="13.199999999999989"/>
    <x v="10"/>
    <s v="2016"/>
    <n v="37"/>
    <x v="1"/>
    <x v="0"/>
  </r>
  <r>
    <x v="0"/>
    <x v="0"/>
    <x v="0"/>
    <s v="Craig Mcdonald"/>
    <d v="2016-10-21T00:00:00"/>
    <x v="3"/>
    <n v="10"/>
    <n v="15"/>
    <n v="17.829999999999998"/>
    <n v="178.29999999999998"/>
    <n v="28.299999999999983"/>
    <x v="10"/>
    <s v="2016"/>
    <n v="42"/>
    <x v="1"/>
    <x v="0"/>
  </r>
  <r>
    <x v="3"/>
    <x v="5"/>
    <x v="1"/>
    <s v="Edward Foster"/>
    <d v="2016-10-21T00:00:00"/>
    <x v="0"/>
    <n v="1"/>
    <n v="45"/>
    <n v="53.35"/>
    <n v="53.35"/>
    <n v="8.3500000000000014"/>
    <x v="10"/>
    <s v="2016"/>
    <n v="18"/>
    <x v="1"/>
    <x v="0"/>
  </r>
  <r>
    <x v="4"/>
    <x v="5"/>
    <x v="1"/>
    <s v="Frank Garrett"/>
    <d v="2016-10-21T00:00:00"/>
    <x v="0"/>
    <n v="4"/>
    <n v="45"/>
    <n v="53.35"/>
    <n v="213.4"/>
    <n v="33.400000000000006"/>
    <x v="10"/>
    <s v="2016"/>
    <n v="37"/>
    <x v="1"/>
    <x v="0"/>
  </r>
  <r>
    <x v="3"/>
    <x v="4"/>
    <x v="1"/>
    <s v="Carl Lawson"/>
    <d v="2016-10-21T00:00:00"/>
    <x v="0"/>
    <n v="10"/>
    <n v="45"/>
    <n v="53.35"/>
    <n v="533.5"/>
    <n v="83.5"/>
    <x v="10"/>
    <s v="2016"/>
    <n v="17"/>
    <x v="0"/>
    <x v="0"/>
  </r>
  <r>
    <x v="3"/>
    <x v="3"/>
    <x v="1"/>
    <s v="Susan Jacobs"/>
    <d v="2016-10-22T00:00:00"/>
    <x v="3"/>
    <n v="3"/>
    <n v="15"/>
    <n v="17.829999999999998"/>
    <n v="53.489999999999995"/>
    <n v="8.4899999999999949"/>
    <x v="10"/>
    <s v="2016"/>
    <n v="18"/>
    <x v="1"/>
    <x v="0"/>
  </r>
  <r>
    <x v="1"/>
    <x v="6"/>
    <x v="0"/>
    <s v="Diana Foster"/>
    <d v="2016-10-22T00:00:00"/>
    <x v="2"/>
    <n v="3"/>
    <n v="10"/>
    <n v="12.42"/>
    <n v="37.26"/>
    <n v="7.259999999999998"/>
    <x v="10"/>
    <s v="2016"/>
    <n v="17"/>
    <x v="0"/>
    <x v="0"/>
  </r>
  <r>
    <x v="0"/>
    <x v="2"/>
    <x v="0"/>
    <s v="Frances Lane"/>
    <d v="2016-10-22T00:00:00"/>
    <x v="0"/>
    <n v="8"/>
    <n v="45"/>
    <n v="53.35"/>
    <n v="426.8"/>
    <n v="66.800000000000011"/>
    <x v="10"/>
    <s v="2016"/>
    <n v="25"/>
    <x v="1"/>
    <x v="0"/>
  </r>
  <r>
    <x v="0"/>
    <x v="6"/>
    <x v="0"/>
    <s v="Janice Ford"/>
    <d v="2016-10-22T00:00:00"/>
    <x v="3"/>
    <n v="6"/>
    <n v="15"/>
    <n v="17.829999999999998"/>
    <n v="106.97999999999999"/>
    <n v="16.97999999999999"/>
    <x v="10"/>
    <s v="2016"/>
    <n v="33"/>
    <x v="0"/>
    <x v="0"/>
  </r>
  <r>
    <x v="4"/>
    <x v="4"/>
    <x v="1"/>
    <s v="Linda Wagner"/>
    <d v="2016-10-22T00:00:00"/>
    <x v="2"/>
    <n v="7"/>
    <n v="10"/>
    <n v="12.42"/>
    <n v="86.94"/>
    <n v="16.939999999999998"/>
    <x v="10"/>
    <s v="2016"/>
    <n v="35"/>
    <x v="1"/>
    <x v="0"/>
  </r>
  <r>
    <x v="1"/>
    <x v="2"/>
    <x v="0"/>
    <s v="Albert Cook"/>
    <d v="2016-10-22T00:00:00"/>
    <x v="2"/>
    <n v="5"/>
    <n v="10"/>
    <n v="12.42"/>
    <n v="62.1"/>
    <n v="12.100000000000001"/>
    <x v="10"/>
    <s v="2016"/>
    <n v="21"/>
    <x v="1"/>
    <x v="0"/>
  </r>
  <r>
    <x v="0"/>
    <x v="0"/>
    <x v="0"/>
    <s v="Nancy Stephens"/>
    <d v="2016-10-22T00:00:00"/>
    <x v="2"/>
    <n v="7"/>
    <n v="10"/>
    <n v="12.42"/>
    <n v="86.94"/>
    <n v="16.939999999999998"/>
    <x v="10"/>
    <s v="2016"/>
    <n v="32"/>
    <x v="0"/>
    <x v="0"/>
  </r>
  <r>
    <x v="0"/>
    <x v="0"/>
    <x v="0"/>
    <s v="Edward Cooper"/>
    <d v="2016-10-22T00:00:00"/>
    <x v="0"/>
    <n v="6"/>
    <n v="45"/>
    <n v="53.35"/>
    <n v="320.10000000000002"/>
    <n v="50.100000000000023"/>
    <x v="10"/>
    <s v="2016"/>
    <n v="31"/>
    <x v="1"/>
    <x v="0"/>
  </r>
  <r>
    <x v="3"/>
    <x v="7"/>
    <x v="1"/>
    <s v="Stephen Rice"/>
    <d v="2016-10-22T00:00:00"/>
    <x v="2"/>
    <n v="9"/>
    <n v="10"/>
    <n v="12.42"/>
    <n v="111.78"/>
    <n v="21.78"/>
    <x v="10"/>
    <s v="2016"/>
    <n v="29"/>
    <x v="0"/>
    <x v="0"/>
  </r>
  <r>
    <x v="0"/>
    <x v="2"/>
    <x v="0"/>
    <s v="Deborah Wells"/>
    <d v="2016-10-22T00:00:00"/>
    <x v="3"/>
    <n v="9"/>
    <n v="15"/>
    <n v="17.829999999999998"/>
    <n v="160.46999999999997"/>
    <n v="25.46999999999997"/>
    <x v="10"/>
    <s v="2016"/>
    <n v="42"/>
    <x v="1"/>
    <x v="0"/>
  </r>
  <r>
    <x v="2"/>
    <x v="1"/>
    <x v="0"/>
    <s v="Lisa Thomas"/>
    <d v="2016-10-22T00:00:00"/>
    <x v="3"/>
    <n v="3"/>
    <n v="15"/>
    <n v="17.829999999999998"/>
    <n v="53.489999999999995"/>
    <n v="8.4899999999999949"/>
    <x v="10"/>
    <s v="2016"/>
    <n v="38"/>
    <x v="0"/>
    <x v="0"/>
  </r>
  <r>
    <x v="1"/>
    <x v="2"/>
    <x v="0"/>
    <s v="Phillip Young"/>
    <d v="2016-10-22T00:00:00"/>
    <x v="2"/>
    <n v="9"/>
    <n v="10"/>
    <n v="12.42"/>
    <n v="111.78"/>
    <n v="21.78"/>
    <x v="10"/>
    <s v="2016"/>
    <n v="28"/>
    <x v="0"/>
    <x v="0"/>
  </r>
  <r>
    <x v="3"/>
    <x v="3"/>
    <x v="1"/>
    <s v="Paula Ross"/>
    <d v="2016-10-22T00:00:00"/>
    <x v="2"/>
    <n v="9"/>
    <n v="10"/>
    <n v="12.42"/>
    <n v="111.78"/>
    <n v="21.78"/>
    <x v="10"/>
    <s v="2016"/>
    <n v="38"/>
    <x v="0"/>
    <x v="0"/>
  </r>
  <r>
    <x v="0"/>
    <x v="0"/>
    <x v="0"/>
    <s v="Cynthia Day"/>
    <d v="2016-10-22T00:00:00"/>
    <x v="2"/>
    <n v="5"/>
    <n v="10"/>
    <n v="12.42"/>
    <n v="62.1"/>
    <n v="12.100000000000001"/>
    <x v="10"/>
    <s v="2016"/>
    <n v="17"/>
    <x v="0"/>
    <x v="0"/>
  </r>
  <r>
    <x v="4"/>
    <x v="3"/>
    <x v="1"/>
    <s v="Jeremy Baker"/>
    <d v="2016-10-22T00:00:00"/>
    <x v="0"/>
    <n v="7"/>
    <n v="45"/>
    <n v="53.35"/>
    <n v="373.45"/>
    <n v="58.449999999999989"/>
    <x v="10"/>
    <s v="2016"/>
    <n v="39"/>
    <x v="1"/>
    <x v="0"/>
  </r>
  <r>
    <x v="0"/>
    <x v="2"/>
    <x v="0"/>
    <s v="Wanda Cole"/>
    <d v="2016-10-22T00:00:00"/>
    <x v="2"/>
    <n v="2"/>
    <n v="10"/>
    <n v="12.42"/>
    <n v="24.84"/>
    <n v="4.84"/>
    <x v="10"/>
    <s v="2016"/>
    <n v="25"/>
    <x v="1"/>
    <x v="0"/>
  </r>
  <r>
    <x v="3"/>
    <x v="3"/>
    <x v="1"/>
    <s v="Gary Cook"/>
    <d v="2016-10-22T00:00:00"/>
    <x v="3"/>
    <n v="7"/>
    <n v="15"/>
    <n v="17.829999999999998"/>
    <n v="124.80999999999999"/>
    <n v="19.809999999999988"/>
    <x v="10"/>
    <s v="2016"/>
    <n v="45"/>
    <x v="0"/>
    <x v="0"/>
  </r>
  <r>
    <x v="0"/>
    <x v="2"/>
    <x v="0"/>
    <s v="Walter Meyer"/>
    <d v="2016-10-22T00:00:00"/>
    <x v="2"/>
    <n v="9"/>
    <n v="10"/>
    <n v="12.42"/>
    <n v="111.78"/>
    <n v="21.78"/>
    <x v="10"/>
    <s v="2016"/>
    <n v="45"/>
    <x v="0"/>
    <x v="0"/>
  </r>
  <r>
    <x v="3"/>
    <x v="4"/>
    <x v="1"/>
    <s v="Teresa Fisher"/>
    <d v="2016-10-23T00:00:00"/>
    <x v="2"/>
    <n v="5"/>
    <n v="10"/>
    <n v="12.42"/>
    <n v="62.1"/>
    <n v="12.100000000000001"/>
    <x v="10"/>
    <s v="2016"/>
    <n v="38"/>
    <x v="0"/>
    <x v="0"/>
  </r>
  <r>
    <x v="4"/>
    <x v="5"/>
    <x v="1"/>
    <s v="Diana Hamilton"/>
    <d v="2016-10-23T00:00:00"/>
    <x v="3"/>
    <n v="3"/>
    <n v="15"/>
    <n v="17.829999999999998"/>
    <n v="53.489999999999995"/>
    <n v="8.4899999999999949"/>
    <x v="10"/>
    <s v="2016"/>
    <n v="32"/>
    <x v="1"/>
    <x v="0"/>
  </r>
  <r>
    <x v="4"/>
    <x v="3"/>
    <x v="1"/>
    <s v="Cheryl Morris"/>
    <d v="2016-10-23T00:00:00"/>
    <x v="2"/>
    <n v="4"/>
    <n v="10"/>
    <n v="12.42"/>
    <n v="49.68"/>
    <n v="9.68"/>
    <x v="10"/>
    <s v="2016"/>
    <n v="26"/>
    <x v="1"/>
    <x v="0"/>
  </r>
  <r>
    <x v="4"/>
    <x v="5"/>
    <x v="1"/>
    <s v="Joshua Baker"/>
    <d v="2016-10-23T00:00:00"/>
    <x v="3"/>
    <n v="9"/>
    <n v="15"/>
    <n v="17.829999999999998"/>
    <n v="160.46999999999997"/>
    <n v="25.46999999999997"/>
    <x v="10"/>
    <s v="2016"/>
    <n v="23"/>
    <x v="0"/>
    <x v="0"/>
  </r>
  <r>
    <x v="0"/>
    <x v="0"/>
    <x v="0"/>
    <s v="Jane Sims"/>
    <d v="2016-10-23T00:00:00"/>
    <x v="2"/>
    <n v="7"/>
    <n v="10"/>
    <n v="12.42"/>
    <n v="86.94"/>
    <n v="16.939999999999998"/>
    <x v="10"/>
    <s v="2016"/>
    <n v="23"/>
    <x v="1"/>
    <x v="0"/>
  </r>
  <r>
    <x v="3"/>
    <x v="4"/>
    <x v="1"/>
    <s v="Roger Bell"/>
    <d v="2016-10-23T00:00:00"/>
    <x v="1"/>
    <n v="7"/>
    <n v="15"/>
    <n v="16.32"/>
    <n v="114.24000000000001"/>
    <n v="9.2400000000000091"/>
    <x v="10"/>
    <s v="2016"/>
    <n v="22"/>
    <x v="1"/>
    <x v="0"/>
  </r>
  <r>
    <x v="2"/>
    <x v="0"/>
    <x v="0"/>
    <s v="Robert Hayes"/>
    <d v="2016-10-23T00:00:00"/>
    <x v="1"/>
    <n v="3"/>
    <n v="15"/>
    <n v="16.32"/>
    <n v="48.96"/>
    <n v="3.9600000000000009"/>
    <x v="10"/>
    <s v="2016"/>
    <n v="24"/>
    <x v="0"/>
    <x v="0"/>
  </r>
  <r>
    <x v="0"/>
    <x v="2"/>
    <x v="0"/>
    <s v="Steven Miller"/>
    <d v="2016-10-23T00:00:00"/>
    <x v="1"/>
    <n v="5"/>
    <n v="15"/>
    <n v="16.32"/>
    <n v="81.599999999999994"/>
    <n v="6.5999999999999943"/>
    <x v="10"/>
    <s v="2016"/>
    <n v="17"/>
    <x v="0"/>
    <x v="0"/>
  </r>
  <r>
    <x v="2"/>
    <x v="2"/>
    <x v="0"/>
    <s v="Jennifer Reyes"/>
    <d v="2016-10-24T00:00:00"/>
    <x v="0"/>
    <n v="5"/>
    <n v="45"/>
    <n v="53.35"/>
    <n v="266.75"/>
    <n v="41.75"/>
    <x v="10"/>
    <s v="2016"/>
    <n v="36"/>
    <x v="1"/>
    <x v="0"/>
  </r>
  <r>
    <x v="0"/>
    <x v="2"/>
    <x v="0"/>
    <s v="Robin Matthews"/>
    <d v="2016-10-24T00:00:00"/>
    <x v="0"/>
    <n v="6"/>
    <n v="45"/>
    <n v="53.35"/>
    <n v="320.10000000000002"/>
    <n v="50.100000000000023"/>
    <x v="10"/>
    <s v="2016"/>
    <n v="44"/>
    <x v="1"/>
    <x v="0"/>
  </r>
  <r>
    <x v="2"/>
    <x v="0"/>
    <x v="0"/>
    <s v="Janet Freeman"/>
    <d v="2016-10-24T00:00:00"/>
    <x v="2"/>
    <n v="9"/>
    <n v="10"/>
    <n v="12.42"/>
    <n v="111.78"/>
    <n v="21.78"/>
    <x v="10"/>
    <s v="2016"/>
    <n v="41"/>
    <x v="1"/>
    <x v="0"/>
  </r>
  <r>
    <x v="0"/>
    <x v="2"/>
    <x v="0"/>
    <s v="Joan Cooper"/>
    <d v="2016-10-24T00:00:00"/>
    <x v="3"/>
    <n v="7"/>
    <n v="15"/>
    <n v="17.829999999999998"/>
    <n v="124.80999999999999"/>
    <n v="19.809999999999988"/>
    <x v="10"/>
    <s v="2016"/>
    <n v="41"/>
    <x v="0"/>
    <x v="0"/>
  </r>
  <r>
    <x v="2"/>
    <x v="0"/>
    <x v="0"/>
    <s v="Heather Andrews"/>
    <d v="2016-10-24T00:00:00"/>
    <x v="0"/>
    <n v="6"/>
    <n v="45"/>
    <n v="53.35"/>
    <n v="320.10000000000002"/>
    <n v="50.100000000000023"/>
    <x v="10"/>
    <s v="2016"/>
    <n v="40"/>
    <x v="1"/>
    <x v="0"/>
  </r>
  <r>
    <x v="0"/>
    <x v="1"/>
    <x v="0"/>
    <s v="Emily Duncan"/>
    <d v="2016-10-24T00:00:00"/>
    <x v="0"/>
    <n v="9"/>
    <n v="45"/>
    <n v="53.35"/>
    <n v="480.15000000000003"/>
    <n v="75.150000000000034"/>
    <x v="10"/>
    <s v="2016"/>
    <n v="45"/>
    <x v="0"/>
    <x v="0"/>
  </r>
  <r>
    <x v="3"/>
    <x v="3"/>
    <x v="1"/>
    <s v="Mary Green"/>
    <d v="2016-10-24T00:00:00"/>
    <x v="0"/>
    <n v="9"/>
    <n v="45"/>
    <n v="53.35"/>
    <n v="480.15000000000003"/>
    <n v="75.150000000000034"/>
    <x v="10"/>
    <s v="2016"/>
    <n v="24"/>
    <x v="0"/>
    <x v="0"/>
  </r>
  <r>
    <x v="0"/>
    <x v="0"/>
    <x v="0"/>
    <s v="Lawrence Ruiz"/>
    <d v="2016-10-24T00:00:00"/>
    <x v="0"/>
    <n v="5"/>
    <n v="45"/>
    <n v="53.35"/>
    <n v="266.75"/>
    <n v="41.75"/>
    <x v="10"/>
    <s v="2016"/>
    <n v="36"/>
    <x v="1"/>
    <x v="0"/>
  </r>
  <r>
    <x v="3"/>
    <x v="5"/>
    <x v="1"/>
    <s v="Joan Robinson"/>
    <d v="2016-10-24T00:00:00"/>
    <x v="3"/>
    <n v="10"/>
    <n v="15"/>
    <n v="17.829999999999998"/>
    <n v="178.29999999999998"/>
    <n v="28.299999999999983"/>
    <x v="10"/>
    <s v="2016"/>
    <n v="29"/>
    <x v="0"/>
    <x v="0"/>
  </r>
  <r>
    <x v="2"/>
    <x v="6"/>
    <x v="0"/>
    <s v="Maria Long"/>
    <d v="2016-10-24T00:00:00"/>
    <x v="3"/>
    <n v="3"/>
    <n v="15"/>
    <n v="17.829999999999998"/>
    <n v="53.489999999999995"/>
    <n v="8.4899999999999949"/>
    <x v="10"/>
    <s v="2016"/>
    <n v="43"/>
    <x v="0"/>
    <x v="0"/>
  </r>
  <r>
    <x v="2"/>
    <x v="2"/>
    <x v="0"/>
    <s v="Nancy Meyer"/>
    <d v="2016-10-24T00:00:00"/>
    <x v="2"/>
    <n v="1"/>
    <n v="10"/>
    <n v="12.42"/>
    <n v="12.42"/>
    <n v="2.42"/>
    <x v="10"/>
    <s v="2016"/>
    <n v="20"/>
    <x v="1"/>
    <x v="0"/>
  </r>
  <r>
    <x v="0"/>
    <x v="0"/>
    <x v="0"/>
    <s v="Louis Marshall"/>
    <d v="2016-10-24T00:00:00"/>
    <x v="0"/>
    <n v="7"/>
    <n v="45"/>
    <n v="53.35"/>
    <n v="373.45"/>
    <n v="58.449999999999989"/>
    <x v="10"/>
    <s v="2016"/>
    <n v="44"/>
    <x v="0"/>
    <x v="0"/>
  </r>
  <r>
    <x v="2"/>
    <x v="0"/>
    <x v="0"/>
    <s v="Marie Rivera"/>
    <d v="2016-10-25T00:00:00"/>
    <x v="0"/>
    <n v="8"/>
    <n v="45"/>
    <n v="53.35"/>
    <n v="426.8"/>
    <n v="66.800000000000011"/>
    <x v="10"/>
    <s v="2016"/>
    <n v="38"/>
    <x v="0"/>
    <x v="0"/>
  </r>
  <r>
    <x v="3"/>
    <x v="4"/>
    <x v="1"/>
    <s v="Brian Bryant"/>
    <d v="2016-10-25T00:00:00"/>
    <x v="2"/>
    <n v="6"/>
    <n v="10"/>
    <n v="12.42"/>
    <n v="74.52"/>
    <n v="14.519999999999996"/>
    <x v="10"/>
    <s v="2016"/>
    <n v="22"/>
    <x v="0"/>
    <x v="0"/>
  </r>
  <r>
    <x v="2"/>
    <x v="6"/>
    <x v="0"/>
    <s v="Brandon Morales"/>
    <d v="2016-10-25T00:00:00"/>
    <x v="1"/>
    <n v="3"/>
    <n v="15"/>
    <n v="16.32"/>
    <n v="48.96"/>
    <n v="3.9600000000000009"/>
    <x v="10"/>
    <s v="2016"/>
    <n v="44"/>
    <x v="1"/>
    <x v="0"/>
  </r>
  <r>
    <x v="3"/>
    <x v="5"/>
    <x v="1"/>
    <s v="Kathy Porter"/>
    <d v="2016-10-25T00:00:00"/>
    <x v="2"/>
    <n v="6"/>
    <n v="10"/>
    <n v="12.42"/>
    <n v="74.52"/>
    <n v="14.519999999999996"/>
    <x v="10"/>
    <s v="2016"/>
    <n v="23"/>
    <x v="1"/>
    <x v="0"/>
  </r>
  <r>
    <x v="2"/>
    <x v="1"/>
    <x v="0"/>
    <s v="Cynthia Mccoy"/>
    <d v="2016-10-25T00:00:00"/>
    <x v="3"/>
    <n v="4"/>
    <n v="15"/>
    <n v="17.829999999999998"/>
    <n v="71.319999999999993"/>
    <n v="11.319999999999993"/>
    <x v="10"/>
    <s v="2016"/>
    <n v="20"/>
    <x v="1"/>
    <x v="0"/>
  </r>
  <r>
    <x v="3"/>
    <x v="4"/>
    <x v="1"/>
    <s v="Joseph Reynolds"/>
    <d v="2016-10-25T00:00:00"/>
    <x v="2"/>
    <n v="7"/>
    <n v="10"/>
    <n v="12.42"/>
    <n v="86.94"/>
    <n v="16.939999999999998"/>
    <x v="10"/>
    <s v="2016"/>
    <n v="26"/>
    <x v="1"/>
    <x v="0"/>
  </r>
  <r>
    <x v="2"/>
    <x v="0"/>
    <x v="0"/>
    <s v="Mark Rogers"/>
    <d v="2016-10-25T00:00:00"/>
    <x v="1"/>
    <n v="9"/>
    <n v="15"/>
    <n v="16.32"/>
    <n v="146.88"/>
    <n v="11.879999999999995"/>
    <x v="10"/>
    <s v="2016"/>
    <n v="38"/>
    <x v="0"/>
    <x v="0"/>
  </r>
  <r>
    <x v="0"/>
    <x v="1"/>
    <x v="0"/>
    <s v="Judy Carpenter"/>
    <d v="2016-10-25T00:00:00"/>
    <x v="1"/>
    <n v="3"/>
    <n v="15"/>
    <n v="16.32"/>
    <n v="48.96"/>
    <n v="3.9600000000000009"/>
    <x v="10"/>
    <s v="2016"/>
    <n v="36"/>
    <x v="1"/>
    <x v="0"/>
  </r>
  <r>
    <x v="2"/>
    <x v="2"/>
    <x v="0"/>
    <s v="Douglas Duncan"/>
    <d v="2016-10-25T00:00:00"/>
    <x v="2"/>
    <n v="1"/>
    <n v="10"/>
    <n v="12.42"/>
    <n v="12.42"/>
    <n v="2.42"/>
    <x v="10"/>
    <s v="2016"/>
    <n v="23"/>
    <x v="1"/>
    <x v="0"/>
  </r>
  <r>
    <x v="4"/>
    <x v="3"/>
    <x v="1"/>
    <s v="Mildred Hernandez"/>
    <d v="2016-10-25T00:00:00"/>
    <x v="2"/>
    <n v="5"/>
    <n v="10"/>
    <n v="12.42"/>
    <n v="62.1"/>
    <n v="12.100000000000001"/>
    <x v="10"/>
    <s v="2016"/>
    <n v="45"/>
    <x v="1"/>
    <x v="0"/>
  </r>
  <r>
    <x v="0"/>
    <x v="1"/>
    <x v="0"/>
    <s v="Harold Matthews"/>
    <d v="2016-10-25T00:00:00"/>
    <x v="0"/>
    <n v="1"/>
    <n v="45"/>
    <n v="53.35"/>
    <n v="53.35"/>
    <n v="8.3500000000000014"/>
    <x v="10"/>
    <s v="2016"/>
    <n v="28"/>
    <x v="0"/>
    <x v="0"/>
  </r>
  <r>
    <x v="0"/>
    <x v="0"/>
    <x v="0"/>
    <s v="Evelyn Greene"/>
    <d v="2016-10-25T00:00:00"/>
    <x v="2"/>
    <n v="9"/>
    <n v="10"/>
    <n v="12.42"/>
    <n v="111.78"/>
    <n v="21.78"/>
    <x v="10"/>
    <s v="2016"/>
    <n v="34"/>
    <x v="0"/>
    <x v="0"/>
  </r>
  <r>
    <x v="1"/>
    <x v="2"/>
    <x v="0"/>
    <s v="Amy Carr"/>
    <d v="2016-10-25T00:00:00"/>
    <x v="2"/>
    <n v="10"/>
    <n v="10"/>
    <n v="12.42"/>
    <n v="124.2"/>
    <n v="24.200000000000003"/>
    <x v="10"/>
    <s v="2016"/>
    <n v="29"/>
    <x v="0"/>
    <x v="0"/>
  </r>
  <r>
    <x v="0"/>
    <x v="2"/>
    <x v="0"/>
    <s v="Kenneth Nelson"/>
    <d v="2016-10-25T00:00:00"/>
    <x v="0"/>
    <n v="7"/>
    <n v="45"/>
    <n v="53.35"/>
    <n v="373.45"/>
    <n v="58.449999999999989"/>
    <x v="10"/>
    <s v="2016"/>
    <n v="34"/>
    <x v="0"/>
    <x v="0"/>
  </r>
  <r>
    <x v="2"/>
    <x v="1"/>
    <x v="0"/>
    <s v="Johnny Fowler"/>
    <d v="2016-10-25T00:00:00"/>
    <x v="1"/>
    <n v="1"/>
    <n v="15"/>
    <n v="16.32"/>
    <n v="16.32"/>
    <n v="1.3200000000000003"/>
    <x v="10"/>
    <s v="2016"/>
    <n v="44"/>
    <x v="1"/>
    <x v="0"/>
  </r>
  <r>
    <x v="0"/>
    <x v="1"/>
    <x v="0"/>
    <s v="Cynthia Lewis"/>
    <d v="2016-10-25T00:00:00"/>
    <x v="0"/>
    <n v="8"/>
    <n v="45"/>
    <n v="53.35"/>
    <n v="426.8"/>
    <n v="66.800000000000011"/>
    <x v="10"/>
    <s v="2016"/>
    <n v="26"/>
    <x v="0"/>
    <x v="0"/>
  </r>
  <r>
    <x v="3"/>
    <x v="3"/>
    <x v="1"/>
    <s v="Earl Morales"/>
    <d v="2016-10-25T00:00:00"/>
    <x v="2"/>
    <n v="3"/>
    <n v="10"/>
    <n v="12.42"/>
    <n v="37.26"/>
    <n v="7.259999999999998"/>
    <x v="10"/>
    <s v="2016"/>
    <n v="30"/>
    <x v="0"/>
    <x v="0"/>
  </r>
  <r>
    <x v="4"/>
    <x v="5"/>
    <x v="1"/>
    <s v="Helen Diaz"/>
    <d v="2016-10-25T00:00:00"/>
    <x v="1"/>
    <n v="4"/>
    <n v="15"/>
    <n v="16.32"/>
    <n v="65.28"/>
    <n v="5.2800000000000011"/>
    <x v="10"/>
    <s v="2016"/>
    <n v="23"/>
    <x v="1"/>
    <x v="0"/>
  </r>
  <r>
    <x v="0"/>
    <x v="1"/>
    <x v="0"/>
    <s v="Dorothy Baker"/>
    <d v="2016-10-25T00:00:00"/>
    <x v="2"/>
    <n v="4"/>
    <n v="10"/>
    <n v="12.42"/>
    <n v="49.68"/>
    <n v="9.68"/>
    <x v="10"/>
    <s v="2016"/>
    <n v="19"/>
    <x v="1"/>
    <x v="0"/>
  </r>
  <r>
    <x v="3"/>
    <x v="3"/>
    <x v="1"/>
    <s v="Craig Reyes"/>
    <d v="2016-10-25T00:00:00"/>
    <x v="2"/>
    <n v="5"/>
    <n v="10"/>
    <n v="12.42"/>
    <n v="62.1"/>
    <n v="12.100000000000001"/>
    <x v="10"/>
    <s v="2016"/>
    <n v="27"/>
    <x v="0"/>
    <x v="0"/>
  </r>
  <r>
    <x v="1"/>
    <x v="2"/>
    <x v="0"/>
    <s v="Lillian Burke"/>
    <d v="2016-10-25T00:00:00"/>
    <x v="3"/>
    <n v="6"/>
    <n v="15"/>
    <n v="17.829999999999998"/>
    <n v="106.97999999999999"/>
    <n v="16.97999999999999"/>
    <x v="10"/>
    <s v="2016"/>
    <n v="26"/>
    <x v="1"/>
    <x v="0"/>
  </r>
  <r>
    <x v="2"/>
    <x v="6"/>
    <x v="0"/>
    <s v="Clarence Mason"/>
    <d v="2016-10-26T00:00:00"/>
    <x v="2"/>
    <n v="7"/>
    <n v="10"/>
    <n v="12.42"/>
    <n v="86.94"/>
    <n v="16.939999999999998"/>
    <x v="10"/>
    <s v="2016"/>
    <n v="33"/>
    <x v="1"/>
    <x v="0"/>
  </r>
  <r>
    <x v="3"/>
    <x v="4"/>
    <x v="1"/>
    <s v="Clarence Bishop"/>
    <d v="2016-10-26T00:00:00"/>
    <x v="2"/>
    <n v="1"/>
    <n v="10"/>
    <n v="12.42"/>
    <n v="12.42"/>
    <n v="2.42"/>
    <x v="10"/>
    <s v="2016"/>
    <n v="44"/>
    <x v="1"/>
    <x v="0"/>
  </r>
  <r>
    <x v="0"/>
    <x v="0"/>
    <x v="0"/>
    <s v="Katherine Mcdonald"/>
    <d v="2016-10-26T00:00:00"/>
    <x v="2"/>
    <n v="3"/>
    <n v="10"/>
    <n v="12.42"/>
    <n v="37.26"/>
    <n v="7.259999999999998"/>
    <x v="10"/>
    <s v="2016"/>
    <n v="17"/>
    <x v="0"/>
    <x v="0"/>
  </r>
  <r>
    <x v="2"/>
    <x v="2"/>
    <x v="0"/>
    <s v="Ann Duncan"/>
    <d v="2016-10-26T00:00:00"/>
    <x v="3"/>
    <n v="7"/>
    <n v="15"/>
    <n v="17.829999999999998"/>
    <n v="124.80999999999999"/>
    <n v="19.809999999999988"/>
    <x v="10"/>
    <s v="2016"/>
    <n v="39"/>
    <x v="0"/>
    <x v="0"/>
  </r>
  <r>
    <x v="2"/>
    <x v="6"/>
    <x v="0"/>
    <s v="Nicholas Ward"/>
    <d v="2016-10-26T00:00:00"/>
    <x v="2"/>
    <n v="8"/>
    <n v="10"/>
    <n v="12.42"/>
    <n v="99.36"/>
    <n v="19.36"/>
    <x v="10"/>
    <s v="2016"/>
    <n v="24"/>
    <x v="0"/>
    <x v="0"/>
  </r>
  <r>
    <x v="0"/>
    <x v="0"/>
    <x v="0"/>
    <s v="Sharon Rose"/>
    <d v="2016-10-26T00:00:00"/>
    <x v="2"/>
    <n v="8"/>
    <n v="10"/>
    <n v="12.42"/>
    <n v="99.36"/>
    <n v="19.36"/>
    <x v="10"/>
    <s v="2016"/>
    <n v="40"/>
    <x v="1"/>
    <x v="0"/>
  </r>
  <r>
    <x v="0"/>
    <x v="0"/>
    <x v="0"/>
    <s v="Carlos Greene"/>
    <d v="2016-10-26T00:00:00"/>
    <x v="0"/>
    <n v="5"/>
    <n v="45"/>
    <n v="53.35"/>
    <n v="266.75"/>
    <n v="41.75"/>
    <x v="10"/>
    <s v="2016"/>
    <n v="40"/>
    <x v="1"/>
    <x v="0"/>
  </r>
  <r>
    <x v="3"/>
    <x v="3"/>
    <x v="1"/>
    <s v="Russell Cooper"/>
    <d v="2016-10-26T00:00:00"/>
    <x v="2"/>
    <n v="2"/>
    <n v="10"/>
    <n v="12.42"/>
    <n v="24.84"/>
    <n v="4.84"/>
    <x v="10"/>
    <s v="2016"/>
    <n v="20"/>
    <x v="0"/>
    <x v="0"/>
  </r>
  <r>
    <x v="0"/>
    <x v="0"/>
    <x v="0"/>
    <s v="Jeffrey Miller"/>
    <d v="2016-10-26T00:00:00"/>
    <x v="2"/>
    <n v="10"/>
    <n v="10"/>
    <n v="12.42"/>
    <n v="124.2"/>
    <n v="24.200000000000003"/>
    <x v="10"/>
    <s v="2016"/>
    <n v="37"/>
    <x v="1"/>
    <x v="0"/>
  </r>
  <r>
    <x v="1"/>
    <x v="1"/>
    <x v="0"/>
    <s v="Albert Dunn"/>
    <d v="2016-10-26T00:00:00"/>
    <x v="3"/>
    <n v="8"/>
    <n v="15"/>
    <n v="17.829999999999998"/>
    <n v="142.63999999999999"/>
    <n v="22.639999999999986"/>
    <x v="10"/>
    <s v="2016"/>
    <n v="29"/>
    <x v="0"/>
    <x v="0"/>
  </r>
  <r>
    <x v="3"/>
    <x v="4"/>
    <x v="1"/>
    <s v="Kenneth West"/>
    <d v="2016-10-26T00:00:00"/>
    <x v="2"/>
    <n v="4"/>
    <n v="10"/>
    <n v="12.42"/>
    <n v="49.68"/>
    <n v="9.68"/>
    <x v="10"/>
    <s v="2016"/>
    <n v="18"/>
    <x v="0"/>
    <x v="0"/>
  </r>
  <r>
    <x v="3"/>
    <x v="4"/>
    <x v="1"/>
    <s v="Janet Stewart"/>
    <d v="2016-10-26T00:00:00"/>
    <x v="2"/>
    <n v="6"/>
    <n v="10"/>
    <n v="12.42"/>
    <n v="74.52"/>
    <n v="14.519999999999996"/>
    <x v="10"/>
    <s v="2016"/>
    <n v="28"/>
    <x v="1"/>
    <x v="0"/>
  </r>
  <r>
    <x v="2"/>
    <x v="0"/>
    <x v="0"/>
    <s v="Roy Collins"/>
    <d v="2016-10-26T00:00:00"/>
    <x v="0"/>
    <n v="1"/>
    <n v="45"/>
    <n v="53.35"/>
    <n v="53.35"/>
    <n v="8.3500000000000014"/>
    <x v="10"/>
    <s v="2016"/>
    <n v="23"/>
    <x v="0"/>
    <x v="0"/>
  </r>
  <r>
    <x v="2"/>
    <x v="2"/>
    <x v="0"/>
    <s v="Jerry Smith"/>
    <d v="2016-10-26T00:00:00"/>
    <x v="2"/>
    <n v="1"/>
    <n v="10"/>
    <n v="12.42"/>
    <n v="12.42"/>
    <n v="2.42"/>
    <x v="10"/>
    <s v="2016"/>
    <n v="25"/>
    <x v="1"/>
    <x v="0"/>
  </r>
  <r>
    <x v="4"/>
    <x v="4"/>
    <x v="1"/>
    <s v="Samuel Garza"/>
    <d v="2016-10-27T00:00:00"/>
    <x v="1"/>
    <n v="9"/>
    <n v="15"/>
    <n v="16.32"/>
    <n v="146.88"/>
    <n v="11.879999999999995"/>
    <x v="10"/>
    <s v="2016"/>
    <n v="29"/>
    <x v="1"/>
    <x v="0"/>
  </r>
  <r>
    <x v="2"/>
    <x v="1"/>
    <x v="0"/>
    <s v="Chris George"/>
    <d v="2016-10-27T00:00:00"/>
    <x v="0"/>
    <n v="4"/>
    <n v="45"/>
    <n v="53.35"/>
    <n v="213.4"/>
    <n v="33.400000000000006"/>
    <x v="10"/>
    <s v="2016"/>
    <n v="30"/>
    <x v="1"/>
    <x v="0"/>
  </r>
  <r>
    <x v="2"/>
    <x v="1"/>
    <x v="0"/>
    <s v="Johnny Fowler"/>
    <d v="2016-10-27T00:00:00"/>
    <x v="0"/>
    <n v="6"/>
    <n v="45"/>
    <n v="53.35"/>
    <n v="320.10000000000002"/>
    <n v="50.100000000000023"/>
    <x v="10"/>
    <s v="2016"/>
    <n v="31"/>
    <x v="0"/>
    <x v="0"/>
  </r>
  <r>
    <x v="3"/>
    <x v="3"/>
    <x v="1"/>
    <s v="Jerry Collins"/>
    <d v="2016-10-27T00:00:00"/>
    <x v="1"/>
    <n v="1"/>
    <n v="15"/>
    <n v="16.32"/>
    <n v="16.32"/>
    <n v="1.3200000000000003"/>
    <x v="10"/>
    <s v="2016"/>
    <n v="37"/>
    <x v="1"/>
    <x v="0"/>
  </r>
  <r>
    <x v="0"/>
    <x v="0"/>
    <x v="0"/>
    <s v="Mark Alexander"/>
    <d v="2016-10-27T00:00:00"/>
    <x v="2"/>
    <n v="10"/>
    <n v="10"/>
    <n v="12.42"/>
    <n v="124.2"/>
    <n v="24.200000000000003"/>
    <x v="10"/>
    <s v="2016"/>
    <n v="27"/>
    <x v="0"/>
    <x v="0"/>
  </r>
  <r>
    <x v="4"/>
    <x v="5"/>
    <x v="1"/>
    <s v="Kathy Porter"/>
    <d v="2016-10-27T00:00:00"/>
    <x v="0"/>
    <n v="5"/>
    <n v="45"/>
    <n v="53.35"/>
    <n v="266.75"/>
    <n v="41.75"/>
    <x v="10"/>
    <s v="2016"/>
    <n v="30"/>
    <x v="0"/>
    <x v="0"/>
  </r>
  <r>
    <x v="2"/>
    <x v="1"/>
    <x v="0"/>
    <s v="Eric Ellis"/>
    <d v="2016-10-27T00:00:00"/>
    <x v="3"/>
    <n v="3"/>
    <n v="15"/>
    <n v="17.829999999999998"/>
    <n v="53.489999999999995"/>
    <n v="8.4899999999999949"/>
    <x v="10"/>
    <s v="2016"/>
    <n v="18"/>
    <x v="1"/>
    <x v="0"/>
  </r>
  <r>
    <x v="0"/>
    <x v="1"/>
    <x v="0"/>
    <s v="Keith Berry"/>
    <d v="2016-10-27T00:00:00"/>
    <x v="0"/>
    <n v="1"/>
    <n v="45"/>
    <n v="53.35"/>
    <n v="53.35"/>
    <n v="8.3500000000000014"/>
    <x v="10"/>
    <s v="2016"/>
    <n v="25"/>
    <x v="1"/>
    <x v="0"/>
  </r>
  <r>
    <x v="0"/>
    <x v="6"/>
    <x v="0"/>
    <s v="Ryan Arnold"/>
    <d v="2016-10-27T00:00:00"/>
    <x v="2"/>
    <n v="6"/>
    <n v="10"/>
    <n v="12.42"/>
    <n v="74.52"/>
    <n v="14.519999999999996"/>
    <x v="10"/>
    <s v="2016"/>
    <n v="32"/>
    <x v="1"/>
    <x v="0"/>
  </r>
  <r>
    <x v="3"/>
    <x v="3"/>
    <x v="1"/>
    <s v="Carol Pierce"/>
    <d v="2016-10-27T00:00:00"/>
    <x v="1"/>
    <n v="3"/>
    <n v="15"/>
    <n v="16.32"/>
    <n v="48.96"/>
    <n v="3.9600000000000009"/>
    <x v="10"/>
    <s v="2016"/>
    <n v="24"/>
    <x v="1"/>
    <x v="0"/>
  </r>
  <r>
    <x v="3"/>
    <x v="4"/>
    <x v="1"/>
    <s v="Alan Cole"/>
    <d v="2016-10-27T00:00:00"/>
    <x v="2"/>
    <n v="5"/>
    <n v="10"/>
    <n v="12.42"/>
    <n v="62.1"/>
    <n v="12.100000000000001"/>
    <x v="10"/>
    <s v="2016"/>
    <n v="18"/>
    <x v="1"/>
    <x v="0"/>
  </r>
  <r>
    <x v="0"/>
    <x v="6"/>
    <x v="0"/>
    <s v="Theresa Kennedy"/>
    <d v="2016-10-27T00:00:00"/>
    <x v="2"/>
    <n v="2"/>
    <n v="10"/>
    <n v="12.42"/>
    <n v="24.84"/>
    <n v="4.84"/>
    <x v="10"/>
    <s v="2016"/>
    <n v="23"/>
    <x v="0"/>
    <x v="0"/>
  </r>
  <r>
    <x v="0"/>
    <x v="1"/>
    <x v="0"/>
    <s v="David Allen"/>
    <d v="2016-10-27T00:00:00"/>
    <x v="0"/>
    <n v="10"/>
    <n v="45"/>
    <n v="53.35"/>
    <n v="533.5"/>
    <n v="83.5"/>
    <x v="10"/>
    <s v="2016"/>
    <n v="32"/>
    <x v="0"/>
    <x v="0"/>
  </r>
  <r>
    <x v="2"/>
    <x v="2"/>
    <x v="0"/>
    <s v="Joseph Bishop"/>
    <d v="2016-10-27T00:00:00"/>
    <x v="2"/>
    <n v="4"/>
    <n v="10"/>
    <n v="12.42"/>
    <n v="49.68"/>
    <n v="9.68"/>
    <x v="10"/>
    <s v="2016"/>
    <n v="32"/>
    <x v="0"/>
    <x v="0"/>
  </r>
  <r>
    <x v="3"/>
    <x v="3"/>
    <x v="1"/>
    <s v="Earl White"/>
    <d v="2016-10-28T00:00:00"/>
    <x v="3"/>
    <n v="7"/>
    <n v="15"/>
    <n v="17.829999999999998"/>
    <n v="124.80999999999999"/>
    <n v="19.809999999999988"/>
    <x v="10"/>
    <s v="2016"/>
    <n v="38"/>
    <x v="1"/>
    <x v="0"/>
  </r>
  <r>
    <x v="4"/>
    <x v="4"/>
    <x v="1"/>
    <s v="Samuel Garza"/>
    <d v="2016-10-28T00:00:00"/>
    <x v="0"/>
    <n v="2"/>
    <n v="45"/>
    <n v="53.35"/>
    <n v="106.7"/>
    <n v="16.700000000000003"/>
    <x v="10"/>
    <s v="2016"/>
    <n v="32"/>
    <x v="1"/>
    <x v="0"/>
  </r>
  <r>
    <x v="0"/>
    <x v="0"/>
    <x v="0"/>
    <s v="Frank Owens"/>
    <d v="2016-10-28T00:00:00"/>
    <x v="0"/>
    <n v="3"/>
    <n v="45"/>
    <n v="53.35"/>
    <n v="160.05000000000001"/>
    <n v="25.050000000000011"/>
    <x v="10"/>
    <s v="2016"/>
    <n v="40"/>
    <x v="1"/>
    <x v="0"/>
  </r>
  <r>
    <x v="3"/>
    <x v="4"/>
    <x v="1"/>
    <s v="Gloria Oliver"/>
    <d v="2016-10-28T00:00:00"/>
    <x v="3"/>
    <n v="6"/>
    <n v="15"/>
    <n v="17.829999999999998"/>
    <n v="106.97999999999999"/>
    <n v="16.97999999999999"/>
    <x v="10"/>
    <s v="2016"/>
    <n v="27"/>
    <x v="1"/>
    <x v="0"/>
  </r>
  <r>
    <x v="0"/>
    <x v="2"/>
    <x v="0"/>
    <s v="Dennis Reed"/>
    <d v="2016-10-28T00:00:00"/>
    <x v="2"/>
    <n v="6"/>
    <n v="10"/>
    <n v="12.42"/>
    <n v="74.52"/>
    <n v="14.519999999999996"/>
    <x v="10"/>
    <s v="2016"/>
    <n v="17"/>
    <x v="0"/>
    <x v="0"/>
  </r>
  <r>
    <x v="0"/>
    <x v="1"/>
    <x v="0"/>
    <s v="Ruby Evans"/>
    <d v="2016-10-28T00:00:00"/>
    <x v="1"/>
    <n v="1"/>
    <n v="15"/>
    <n v="16.32"/>
    <n v="16.32"/>
    <n v="1.3200000000000003"/>
    <x v="10"/>
    <s v="2016"/>
    <n v="31"/>
    <x v="1"/>
    <x v="0"/>
  </r>
  <r>
    <x v="0"/>
    <x v="6"/>
    <x v="0"/>
    <s v="Raymond Clark"/>
    <d v="2016-10-28T00:00:00"/>
    <x v="2"/>
    <n v="2"/>
    <n v="10"/>
    <n v="12.42"/>
    <n v="24.84"/>
    <n v="4.84"/>
    <x v="10"/>
    <s v="2016"/>
    <n v="40"/>
    <x v="0"/>
    <x v="0"/>
  </r>
  <r>
    <x v="3"/>
    <x v="3"/>
    <x v="1"/>
    <s v="Joan Austin"/>
    <d v="2016-10-28T00:00:00"/>
    <x v="3"/>
    <n v="5"/>
    <n v="15"/>
    <n v="17.829999999999998"/>
    <n v="89.149999999999991"/>
    <n v="14.149999999999991"/>
    <x v="10"/>
    <s v="2016"/>
    <n v="34"/>
    <x v="0"/>
    <x v="0"/>
  </r>
  <r>
    <x v="2"/>
    <x v="0"/>
    <x v="0"/>
    <s v="Ronald Kim"/>
    <d v="2016-10-28T00:00:00"/>
    <x v="2"/>
    <n v="2"/>
    <n v="10"/>
    <n v="12.42"/>
    <n v="24.84"/>
    <n v="4.84"/>
    <x v="10"/>
    <s v="2016"/>
    <n v="25"/>
    <x v="0"/>
    <x v="0"/>
  </r>
  <r>
    <x v="3"/>
    <x v="4"/>
    <x v="1"/>
    <s v="Lois Fernandez"/>
    <d v="2016-10-29T00:00:00"/>
    <x v="1"/>
    <n v="5"/>
    <n v="15"/>
    <n v="16.32"/>
    <n v="81.599999999999994"/>
    <n v="6.5999999999999943"/>
    <x v="10"/>
    <s v="2016"/>
    <n v="37"/>
    <x v="1"/>
    <x v="0"/>
  </r>
  <r>
    <x v="3"/>
    <x v="4"/>
    <x v="1"/>
    <s v="Donald Ryan"/>
    <d v="2016-10-29T00:00:00"/>
    <x v="2"/>
    <n v="8"/>
    <n v="10"/>
    <n v="12.42"/>
    <n v="99.36"/>
    <n v="19.36"/>
    <x v="10"/>
    <s v="2016"/>
    <n v="26"/>
    <x v="1"/>
    <x v="0"/>
  </r>
  <r>
    <x v="0"/>
    <x v="0"/>
    <x v="0"/>
    <s v="Edward Cooper"/>
    <d v="2016-10-29T00:00:00"/>
    <x v="0"/>
    <n v="4"/>
    <n v="45"/>
    <n v="53.35"/>
    <n v="213.4"/>
    <n v="33.400000000000006"/>
    <x v="10"/>
    <s v="2016"/>
    <n v="29"/>
    <x v="1"/>
    <x v="0"/>
  </r>
  <r>
    <x v="3"/>
    <x v="3"/>
    <x v="1"/>
    <s v="Jason Berry"/>
    <d v="2016-10-29T00:00:00"/>
    <x v="1"/>
    <n v="3"/>
    <n v="15"/>
    <n v="16.32"/>
    <n v="48.96"/>
    <n v="3.9600000000000009"/>
    <x v="10"/>
    <s v="2016"/>
    <n v="18"/>
    <x v="1"/>
    <x v="0"/>
  </r>
  <r>
    <x v="0"/>
    <x v="0"/>
    <x v="0"/>
    <s v="Lawrence Ruiz"/>
    <d v="2016-10-29T00:00:00"/>
    <x v="1"/>
    <n v="3"/>
    <n v="15"/>
    <n v="16.32"/>
    <n v="48.96"/>
    <n v="3.9600000000000009"/>
    <x v="10"/>
    <s v="2016"/>
    <n v="44"/>
    <x v="0"/>
    <x v="0"/>
  </r>
  <r>
    <x v="4"/>
    <x v="5"/>
    <x v="1"/>
    <s v="Beverly Jacobs"/>
    <d v="2016-10-29T00:00:00"/>
    <x v="1"/>
    <n v="2"/>
    <n v="15"/>
    <n v="16.32"/>
    <n v="32.64"/>
    <n v="2.6400000000000006"/>
    <x v="10"/>
    <s v="2016"/>
    <n v="43"/>
    <x v="0"/>
    <x v="0"/>
  </r>
  <r>
    <x v="0"/>
    <x v="2"/>
    <x v="0"/>
    <s v="Jeremy Richards"/>
    <d v="2016-10-29T00:00:00"/>
    <x v="3"/>
    <n v="8"/>
    <n v="15"/>
    <n v="17.829999999999998"/>
    <n v="142.63999999999999"/>
    <n v="22.639999999999986"/>
    <x v="10"/>
    <s v="2016"/>
    <n v="23"/>
    <x v="0"/>
    <x v="0"/>
  </r>
  <r>
    <x v="0"/>
    <x v="2"/>
    <x v="0"/>
    <s v="Roy Rivera"/>
    <d v="2016-10-29T00:00:00"/>
    <x v="1"/>
    <n v="8"/>
    <n v="15"/>
    <n v="16.32"/>
    <n v="130.56"/>
    <n v="10.560000000000002"/>
    <x v="10"/>
    <s v="2016"/>
    <n v="44"/>
    <x v="1"/>
    <x v="0"/>
  </r>
  <r>
    <x v="3"/>
    <x v="3"/>
    <x v="1"/>
    <s v="Ruth Day"/>
    <d v="2016-10-29T00:00:00"/>
    <x v="1"/>
    <n v="3"/>
    <n v="15"/>
    <n v="16.32"/>
    <n v="48.96"/>
    <n v="3.9600000000000009"/>
    <x v="10"/>
    <s v="2016"/>
    <n v="39"/>
    <x v="1"/>
    <x v="0"/>
  </r>
  <r>
    <x v="3"/>
    <x v="4"/>
    <x v="1"/>
    <s v="Martha Harper"/>
    <d v="2016-10-29T00:00:00"/>
    <x v="3"/>
    <n v="1"/>
    <n v="15"/>
    <n v="17.829999999999998"/>
    <n v="17.829999999999998"/>
    <n v="2.8299999999999983"/>
    <x v="10"/>
    <s v="2016"/>
    <n v="21"/>
    <x v="0"/>
    <x v="0"/>
  </r>
  <r>
    <x v="0"/>
    <x v="6"/>
    <x v="0"/>
    <s v="Lois Baker"/>
    <d v="2016-10-29T00:00:00"/>
    <x v="3"/>
    <n v="3"/>
    <n v="15"/>
    <n v="17.829999999999998"/>
    <n v="53.489999999999995"/>
    <n v="8.4899999999999949"/>
    <x v="10"/>
    <s v="2016"/>
    <n v="24"/>
    <x v="0"/>
    <x v="0"/>
  </r>
  <r>
    <x v="0"/>
    <x v="0"/>
    <x v="0"/>
    <s v="Phyllis Johnston"/>
    <d v="2016-10-30T00:00:00"/>
    <x v="3"/>
    <n v="1"/>
    <n v="15"/>
    <n v="17.829999999999998"/>
    <n v="17.829999999999998"/>
    <n v="2.8299999999999983"/>
    <x v="10"/>
    <s v="2016"/>
    <n v="36"/>
    <x v="1"/>
    <x v="0"/>
  </r>
  <r>
    <x v="2"/>
    <x v="2"/>
    <x v="0"/>
    <s v="Jean Fowler"/>
    <d v="2016-10-30T00:00:00"/>
    <x v="3"/>
    <n v="8"/>
    <n v="15"/>
    <n v="17.829999999999998"/>
    <n v="142.63999999999999"/>
    <n v="22.639999999999986"/>
    <x v="10"/>
    <s v="2016"/>
    <n v="21"/>
    <x v="1"/>
    <x v="0"/>
  </r>
  <r>
    <x v="1"/>
    <x v="2"/>
    <x v="0"/>
    <s v="Alice Kelly"/>
    <d v="2016-10-30T00:00:00"/>
    <x v="2"/>
    <n v="7"/>
    <n v="10"/>
    <n v="12.42"/>
    <n v="86.94"/>
    <n v="16.939999999999998"/>
    <x v="10"/>
    <s v="2016"/>
    <n v="38"/>
    <x v="0"/>
    <x v="0"/>
  </r>
  <r>
    <x v="4"/>
    <x v="3"/>
    <x v="1"/>
    <s v="Ruth Kennedy"/>
    <d v="2016-10-30T00:00:00"/>
    <x v="0"/>
    <n v="5"/>
    <n v="45"/>
    <n v="53.35"/>
    <n v="266.75"/>
    <n v="41.75"/>
    <x v="10"/>
    <s v="2016"/>
    <n v="42"/>
    <x v="1"/>
    <x v="0"/>
  </r>
  <r>
    <x v="2"/>
    <x v="2"/>
    <x v="0"/>
    <s v="Eugene Hughes"/>
    <d v="2016-10-30T00:00:00"/>
    <x v="1"/>
    <n v="3"/>
    <n v="15"/>
    <n v="16.32"/>
    <n v="48.96"/>
    <n v="3.9600000000000009"/>
    <x v="10"/>
    <s v="2016"/>
    <n v="43"/>
    <x v="1"/>
    <x v="0"/>
  </r>
  <r>
    <x v="0"/>
    <x v="0"/>
    <x v="0"/>
    <s v="Mark Alexander"/>
    <d v="2016-10-30T00:00:00"/>
    <x v="3"/>
    <n v="7"/>
    <n v="15"/>
    <n v="17.829999999999998"/>
    <n v="124.80999999999999"/>
    <n v="19.809999999999988"/>
    <x v="10"/>
    <s v="2016"/>
    <n v="17"/>
    <x v="1"/>
    <x v="0"/>
  </r>
  <r>
    <x v="0"/>
    <x v="1"/>
    <x v="0"/>
    <s v="Lois Woods"/>
    <d v="2016-10-30T00:00:00"/>
    <x v="2"/>
    <n v="8"/>
    <n v="10"/>
    <n v="12.42"/>
    <n v="99.36"/>
    <n v="19.36"/>
    <x v="10"/>
    <s v="2016"/>
    <n v="29"/>
    <x v="0"/>
    <x v="0"/>
  </r>
  <r>
    <x v="3"/>
    <x v="3"/>
    <x v="1"/>
    <s v="Ryan Ramos"/>
    <d v="2016-10-30T00:00:00"/>
    <x v="3"/>
    <n v="8"/>
    <n v="15"/>
    <n v="17.829999999999998"/>
    <n v="142.63999999999999"/>
    <n v="22.639999999999986"/>
    <x v="10"/>
    <s v="2016"/>
    <n v="39"/>
    <x v="1"/>
    <x v="0"/>
  </r>
  <r>
    <x v="0"/>
    <x v="1"/>
    <x v="0"/>
    <s v="Albert Dunn"/>
    <d v="2016-10-30T00:00:00"/>
    <x v="3"/>
    <n v="4"/>
    <n v="15"/>
    <n v="17.829999999999998"/>
    <n v="71.319999999999993"/>
    <n v="11.319999999999993"/>
    <x v="10"/>
    <s v="2016"/>
    <n v="24"/>
    <x v="1"/>
    <x v="0"/>
  </r>
  <r>
    <x v="3"/>
    <x v="3"/>
    <x v="1"/>
    <s v="Henry Sanders"/>
    <d v="2016-10-30T00:00:00"/>
    <x v="1"/>
    <n v="7"/>
    <n v="15"/>
    <n v="16.32"/>
    <n v="114.24000000000001"/>
    <n v="9.2400000000000091"/>
    <x v="10"/>
    <s v="2016"/>
    <n v="40"/>
    <x v="0"/>
    <x v="0"/>
  </r>
  <r>
    <x v="2"/>
    <x v="2"/>
    <x v="0"/>
    <s v="Robin Matthews"/>
    <d v="2016-10-31T00:00:00"/>
    <x v="1"/>
    <n v="5"/>
    <n v="15"/>
    <n v="16.32"/>
    <n v="81.599999999999994"/>
    <n v="6.5999999999999943"/>
    <x v="10"/>
    <s v="2016"/>
    <n v="17"/>
    <x v="0"/>
    <x v="0"/>
  </r>
  <r>
    <x v="0"/>
    <x v="1"/>
    <x v="0"/>
    <s v="Stephen Welch"/>
    <d v="2016-10-31T00:00:00"/>
    <x v="2"/>
    <n v="6"/>
    <n v="10"/>
    <n v="12.42"/>
    <n v="74.52"/>
    <n v="14.519999999999996"/>
    <x v="10"/>
    <s v="2016"/>
    <n v="31"/>
    <x v="1"/>
    <x v="0"/>
  </r>
  <r>
    <x v="0"/>
    <x v="0"/>
    <x v="0"/>
    <s v="Virginia Alvarez"/>
    <d v="2016-10-31T00:00:00"/>
    <x v="2"/>
    <n v="2"/>
    <n v="10"/>
    <n v="12.42"/>
    <n v="24.84"/>
    <n v="4.84"/>
    <x v="10"/>
    <s v="2016"/>
    <n v="25"/>
    <x v="1"/>
    <x v="0"/>
  </r>
  <r>
    <x v="3"/>
    <x v="3"/>
    <x v="1"/>
    <s v="Margaret James"/>
    <d v="2016-10-31T00:00:00"/>
    <x v="2"/>
    <n v="8"/>
    <n v="10"/>
    <n v="12.42"/>
    <n v="99.36"/>
    <n v="19.36"/>
    <x v="10"/>
    <s v="2016"/>
    <n v="39"/>
    <x v="0"/>
    <x v="0"/>
  </r>
  <r>
    <x v="3"/>
    <x v="3"/>
    <x v="1"/>
    <s v="Earl Morales"/>
    <d v="2016-10-31T00:00:00"/>
    <x v="1"/>
    <n v="9"/>
    <n v="15"/>
    <n v="16.32"/>
    <n v="146.88"/>
    <n v="11.879999999999995"/>
    <x v="10"/>
    <s v="2016"/>
    <n v="39"/>
    <x v="0"/>
    <x v="0"/>
  </r>
  <r>
    <x v="0"/>
    <x v="1"/>
    <x v="0"/>
    <s v="Benjamin Willis"/>
    <d v="2016-10-31T00:00:00"/>
    <x v="3"/>
    <n v="8"/>
    <n v="15"/>
    <n v="17.829999999999998"/>
    <n v="142.63999999999999"/>
    <n v="22.639999999999986"/>
    <x v="10"/>
    <s v="2016"/>
    <n v="33"/>
    <x v="1"/>
    <x v="0"/>
  </r>
  <r>
    <x v="0"/>
    <x v="0"/>
    <x v="0"/>
    <s v="Ashley Spencer"/>
    <d v="2016-10-31T00:00:00"/>
    <x v="0"/>
    <n v="4"/>
    <n v="45"/>
    <n v="53.35"/>
    <n v="213.4"/>
    <n v="33.400000000000006"/>
    <x v="10"/>
    <s v="2016"/>
    <n v="32"/>
    <x v="1"/>
    <x v="0"/>
  </r>
  <r>
    <x v="3"/>
    <x v="3"/>
    <x v="1"/>
    <s v="Jessica Miller"/>
    <d v="2016-10-31T00:00:00"/>
    <x v="3"/>
    <n v="7"/>
    <n v="15"/>
    <n v="17.829999999999998"/>
    <n v="124.80999999999999"/>
    <n v="19.809999999999988"/>
    <x v="10"/>
    <s v="2016"/>
    <n v="22"/>
    <x v="0"/>
    <x v="0"/>
  </r>
  <r>
    <x v="2"/>
    <x v="0"/>
    <x v="0"/>
    <s v="Frank Owens"/>
    <d v="2016-10-31T00:00:00"/>
    <x v="2"/>
    <n v="6"/>
    <n v="10"/>
    <n v="12.42"/>
    <n v="74.52"/>
    <n v="14.519999999999996"/>
    <x v="10"/>
    <s v="2016"/>
    <n v="33"/>
    <x v="1"/>
    <x v="0"/>
  </r>
  <r>
    <x v="0"/>
    <x v="0"/>
    <x v="0"/>
    <s v="Sharon Rose"/>
    <d v="2016-10-31T00:00:00"/>
    <x v="2"/>
    <n v="10"/>
    <n v="10"/>
    <n v="12.42"/>
    <n v="124.2"/>
    <n v="24.200000000000003"/>
    <x v="10"/>
    <s v="2016"/>
    <n v="28"/>
    <x v="1"/>
    <x v="0"/>
  </r>
  <r>
    <x v="4"/>
    <x v="4"/>
    <x v="1"/>
    <s v="Joseph Reynolds"/>
    <d v="2016-10-31T00:00:00"/>
    <x v="2"/>
    <n v="8"/>
    <n v="10"/>
    <n v="12.42"/>
    <n v="99.36"/>
    <n v="19.36"/>
    <x v="10"/>
    <s v="2016"/>
    <n v="24"/>
    <x v="1"/>
    <x v="0"/>
  </r>
  <r>
    <x v="0"/>
    <x v="6"/>
    <x v="0"/>
    <s v="Janice Ford"/>
    <d v="2016-10-31T00:00:00"/>
    <x v="3"/>
    <n v="9"/>
    <n v="15"/>
    <n v="17.829999999999998"/>
    <n v="160.46999999999997"/>
    <n v="25.46999999999997"/>
    <x v="10"/>
    <s v="2016"/>
    <n v="23"/>
    <x v="0"/>
    <x v="0"/>
  </r>
  <r>
    <x v="4"/>
    <x v="5"/>
    <x v="1"/>
    <s v="Martha Bell"/>
    <d v="2016-10-31T00:00:00"/>
    <x v="0"/>
    <n v="8"/>
    <n v="45"/>
    <n v="53.35"/>
    <n v="426.8"/>
    <n v="66.800000000000011"/>
    <x v="10"/>
    <s v="2016"/>
    <n v="43"/>
    <x v="1"/>
    <x v="0"/>
  </r>
  <r>
    <x v="2"/>
    <x v="6"/>
    <x v="0"/>
    <s v="Janice Ford"/>
    <d v="2016-09-01T00:00:00"/>
    <x v="0"/>
    <n v="4"/>
    <n v="45"/>
    <n v="53.35"/>
    <n v="213.4"/>
    <n v="33.400000000000006"/>
    <x v="11"/>
    <s v="2016"/>
    <n v="23"/>
    <x v="1"/>
    <x v="0"/>
  </r>
  <r>
    <x v="4"/>
    <x v="3"/>
    <x v="1"/>
    <s v="Arthur James"/>
    <d v="2016-09-01T00:00:00"/>
    <x v="0"/>
    <n v="9"/>
    <n v="45"/>
    <n v="53.35"/>
    <n v="480.15000000000003"/>
    <n v="75.150000000000034"/>
    <x v="11"/>
    <s v="2016"/>
    <n v="23"/>
    <x v="1"/>
    <x v="0"/>
  </r>
  <r>
    <x v="3"/>
    <x v="4"/>
    <x v="1"/>
    <s v="Catherine Cooper"/>
    <d v="2016-09-01T00:00:00"/>
    <x v="2"/>
    <n v="10"/>
    <n v="10"/>
    <n v="12.42"/>
    <n v="124.2"/>
    <n v="24.200000000000003"/>
    <x v="11"/>
    <s v="2016"/>
    <n v="18"/>
    <x v="0"/>
    <x v="0"/>
  </r>
  <r>
    <x v="3"/>
    <x v="5"/>
    <x v="1"/>
    <s v="Helen Diaz"/>
    <d v="2016-09-01T00:00:00"/>
    <x v="2"/>
    <n v="1"/>
    <n v="10"/>
    <n v="12.42"/>
    <n v="12.42"/>
    <n v="2.42"/>
    <x v="11"/>
    <s v="2016"/>
    <n v="28"/>
    <x v="0"/>
    <x v="0"/>
  </r>
  <r>
    <x v="2"/>
    <x v="2"/>
    <x v="0"/>
    <s v="Nancy Meyer"/>
    <d v="2016-09-01T00:00:00"/>
    <x v="2"/>
    <n v="10"/>
    <n v="10"/>
    <n v="12.42"/>
    <n v="124.2"/>
    <n v="24.200000000000003"/>
    <x v="11"/>
    <s v="2016"/>
    <n v="19"/>
    <x v="1"/>
    <x v="0"/>
  </r>
  <r>
    <x v="2"/>
    <x v="0"/>
    <x v="0"/>
    <s v="Bonnie Wagner"/>
    <d v="2016-09-01T00:00:00"/>
    <x v="3"/>
    <n v="3"/>
    <n v="15"/>
    <n v="17.829999999999998"/>
    <n v="53.489999999999995"/>
    <n v="8.4899999999999949"/>
    <x v="11"/>
    <s v="2016"/>
    <n v="27"/>
    <x v="0"/>
    <x v="0"/>
  </r>
  <r>
    <x v="4"/>
    <x v="4"/>
    <x v="1"/>
    <s v="Raymond Matthews"/>
    <d v="2016-09-01T00:00:00"/>
    <x v="3"/>
    <n v="2"/>
    <n v="15"/>
    <n v="17.829999999999998"/>
    <n v="35.659999999999997"/>
    <n v="5.6599999999999966"/>
    <x v="11"/>
    <s v="2016"/>
    <n v="30"/>
    <x v="0"/>
    <x v="0"/>
  </r>
  <r>
    <x v="2"/>
    <x v="0"/>
    <x v="0"/>
    <s v="Denise Perez"/>
    <d v="2016-09-01T00:00:00"/>
    <x v="1"/>
    <n v="3"/>
    <n v="15"/>
    <n v="16.32"/>
    <n v="48.96"/>
    <n v="3.9600000000000009"/>
    <x v="11"/>
    <s v="2016"/>
    <n v="32"/>
    <x v="0"/>
    <x v="0"/>
  </r>
  <r>
    <x v="3"/>
    <x v="3"/>
    <x v="1"/>
    <s v="Annie Hunter"/>
    <d v="2016-09-01T00:00:00"/>
    <x v="2"/>
    <n v="3"/>
    <n v="10"/>
    <n v="12.42"/>
    <n v="37.26"/>
    <n v="7.259999999999998"/>
    <x v="11"/>
    <s v="2016"/>
    <n v="45"/>
    <x v="0"/>
    <x v="0"/>
  </r>
  <r>
    <x v="4"/>
    <x v="3"/>
    <x v="1"/>
    <s v="Margaret James"/>
    <d v="2016-09-01T00:00:00"/>
    <x v="2"/>
    <n v="1"/>
    <n v="10"/>
    <n v="12.42"/>
    <n v="12.42"/>
    <n v="2.42"/>
    <x v="11"/>
    <s v="2016"/>
    <n v="33"/>
    <x v="1"/>
    <x v="0"/>
  </r>
  <r>
    <x v="2"/>
    <x v="0"/>
    <x v="0"/>
    <s v="Linda Rose"/>
    <d v="2016-09-01T00:00:00"/>
    <x v="3"/>
    <n v="6"/>
    <n v="15"/>
    <n v="17.829999999999998"/>
    <n v="106.97999999999999"/>
    <n v="16.97999999999999"/>
    <x v="11"/>
    <s v="2016"/>
    <n v="19"/>
    <x v="0"/>
    <x v="0"/>
  </r>
  <r>
    <x v="3"/>
    <x v="5"/>
    <x v="1"/>
    <s v="Benjamin Carpenter"/>
    <d v="2016-09-01T00:00:00"/>
    <x v="3"/>
    <n v="5"/>
    <n v="15"/>
    <n v="17.829999999999998"/>
    <n v="89.149999999999991"/>
    <n v="14.149999999999991"/>
    <x v="11"/>
    <s v="2016"/>
    <n v="25"/>
    <x v="1"/>
    <x v="0"/>
  </r>
  <r>
    <x v="0"/>
    <x v="2"/>
    <x v="0"/>
    <s v="Linda Morrison"/>
    <d v="2016-09-01T00:00:00"/>
    <x v="3"/>
    <n v="3"/>
    <n v="15"/>
    <n v="17.829999999999998"/>
    <n v="53.489999999999995"/>
    <n v="8.4899999999999949"/>
    <x v="11"/>
    <s v="2016"/>
    <n v="21"/>
    <x v="1"/>
    <x v="0"/>
  </r>
  <r>
    <x v="0"/>
    <x v="0"/>
    <x v="0"/>
    <s v="Joshua Campbell"/>
    <d v="2016-09-01T00:00:00"/>
    <x v="0"/>
    <n v="7"/>
    <n v="45"/>
    <n v="53.35"/>
    <n v="373.45"/>
    <n v="58.449999999999989"/>
    <x v="11"/>
    <s v="2016"/>
    <n v="23"/>
    <x v="0"/>
    <x v="0"/>
  </r>
  <r>
    <x v="0"/>
    <x v="0"/>
    <x v="0"/>
    <s v="Tina Jones"/>
    <d v="2016-09-01T00:00:00"/>
    <x v="1"/>
    <n v="7"/>
    <n v="15"/>
    <n v="16.32"/>
    <n v="114.24000000000001"/>
    <n v="9.2400000000000091"/>
    <x v="11"/>
    <s v="2016"/>
    <n v="24"/>
    <x v="1"/>
    <x v="0"/>
  </r>
  <r>
    <x v="0"/>
    <x v="0"/>
    <x v="0"/>
    <s v="Annie Wilson"/>
    <d v="2016-09-01T00:00:00"/>
    <x v="1"/>
    <n v="6"/>
    <n v="15"/>
    <n v="16.32"/>
    <n v="97.92"/>
    <n v="7.9200000000000017"/>
    <x v="11"/>
    <s v="2016"/>
    <n v="44"/>
    <x v="1"/>
    <x v="0"/>
  </r>
  <r>
    <x v="2"/>
    <x v="2"/>
    <x v="0"/>
    <s v="Bruce Reynolds"/>
    <d v="2016-09-01T00:00:00"/>
    <x v="3"/>
    <n v="9"/>
    <n v="15"/>
    <n v="17.829999999999998"/>
    <n v="160.46999999999997"/>
    <n v="25.46999999999997"/>
    <x v="11"/>
    <s v="2016"/>
    <n v="28"/>
    <x v="1"/>
    <x v="0"/>
  </r>
  <r>
    <x v="3"/>
    <x v="5"/>
    <x v="1"/>
    <s v="Edward Foster"/>
    <d v="2016-09-01T00:00:00"/>
    <x v="0"/>
    <n v="1"/>
    <n v="45"/>
    <n v="53.35"/>
    <n v="53.35"/>
    <n v="8.3500000000000014"/>
    <x v="11"/>
    <s v="2016"/>
    <n v="41"/>
    <x v="1"/>
    <x v="0"/>
  </r>
  <r>
    <x v="0"/>
    <x v="6"/>
    <x v="0"/>
    <s v="Benjamin Phillips"/>
    <d v="2016-09-02T00:00:00"/>
    <x v="2"/>
    <n v="4"/>
    <n v="10"/>
    <n v="12.42"/>
    <n v="49.68"/>
    <n v="9.68"/>
    <x v="11"/>
    <s v="2016"/>
    <n v="40"/>
    <x v="1"/>
    <x v="0"/>
  </r>
  <r>
    <x v="1"/>
    <x v="2"/>
    <x v="0"/>
    <s v="Alice Kelly"/>
    <d v="2016-09-02T00:00:00"/>
    <x v="0"/>
    <n v="7"/>
    <n v="45"/>
    <n v="53.35"/>
    <n v="373.45"/>
    <n v="58.449999999999989"/>
    <x v="11"/>
    <s v="2016"/>
    <n v="25"/>
    <x v="1"/>
    <x v="0"/>
  </r>
  <r>
    <x v="3"/>
    <x v="4"/>
    <x v="1"/>
    <s v="Sharon Wagner"/>
    <d v="2016-09-02T00:00:00"/>
    <x v="2"/>
    <n v="6"/>
    <n v="10"/>
    <n v="12.42"/>
    <n v="74.52"/>
    <n v="14.519999999999996"/>
    <x v="11"/>
    <s v="2016"/>
    <n v="45"/>
    <x v="0"/>
    <x v="0"/>
  </r>
  <r>
    <x v="0"/>
    <x v="0"/>
    <x v="0"/>
    <s v="Eric Stanley"/>
    <d v="2016-09-02T00:00:00"/>
    <x v="2"/>
    <n v="7"/>
    <n v="10"/>
    <n v="12.42"/>
    <n v="86.94"/>
    <n v="16.939999999999998"/>
    <x v="11"/>
    <s v="2016"/>
    <n v="26"/>
    <x v="1"/>
    <x v="0"/>
  </r>
  <r>
    <x v="2"/>
    <x v="0"/>
    <x v="0"/>
    <s v="Dorothy Patterson"/>
    <d v="2016-09-02T00:00:00"/>
    <x v="1"/>
    <n v="5"/>
    <n v="15"/>
    <n v="16.32"/>
    <n v="81.599999999999994"/>
    <n v="6.5999999999999943"/>
    <x v="11"/>
    <s v="2016"/>
    <n v="37"/>
    <x v="1"/>
    <x v="0"/>
  </r>
  <r>
    <x v="0"/>
    <x v="0"/>
    <x v="0"/>
    <s v="Peter Gilbert"/>
    <d v="2016-09-02T00:00:00"/>
    <x v="2"/>
    <n v="4"/>
    <n v="10"/>
    <n v="12.42"/>
    <n v="49.68"/>
    <n v="9.68"/>
    <x v="11"/>
    <s v="2016"/>
    <n v="21"/>
    <x v="0"/>
    <x v="0"/>
  </r>
  <r>
    <x v="4"/>
    <x v="3"/>
    <x v="1"/>
    <s v="Christine Wallace"/>
    <d v="2016-09-02T00:00:00"/>
    <x v="3"/>
    <n v="2"/>
    <n v="15"/>
    <n v="17.829999999999998"/>
    <n v="35.659999999999997"/>
    <n v="5.6599999999999966"/>
    <x v="11"/>
    <s v="2016"/>
    <n v="26"/>
    <x v="1"/>
    <x v="0"/>
  </r>
  <r>
    <x v="2"/>
    <x v="0"/>
    <x v="0"/>
    <s v="Lori Collins"/>
    <d v="2016-09-02T00:00:00"/>
    <x v="2"/>
    <n v="3"/>
    <n v="10"/>
    <n v="12.42"/>
    <n v="37.26"/>
    <n v="7.259999999999998"/>
    <x v="11"/>
    <s v="2016"/>
    <n v="31"/>
    <x v="1"/>
    <x v="0"/>
  </r>
  <r>
    <x v="0"/>
    <x v="0"/>
    <x v="0"/>
    <s v="Sandra Hicks"/>
    <d v="2016-09-02T00:00:00"/>
    <x v="2"/>
    <n v="2"/>
    <n v="10"/>
    <n v="12.42"/>
    <n v="24.84"/>
    <n v="4.84"/>
    <x v="11"/>
    <s v="2016"/>
    <n v="25"/>
    <x v="1"/>
    <x v="0"/>
  </r>
  <r>
    <x v="4"/>
    <x v="3"/>
    <x v="1"/>
    <s v="Gary Cook"/>
    <d v="2016-09-02T00:00:00"/>
    <x v="1"/>
    <n v="6"/>
    <n v="15"/>
    <n v="16.32"/>
    <n v="97.92"/>
    <n v="7.9200000000000017"/>
    <x v="11"/>
    <s v="2016"/>
    <n v="33"/>
    <x v="0"/>
    <x v="0"/>
  </r>
  <r>
    <x v="2"/>
    <x v="0"/>
    <x v="0"/>
    <s v="Louis Mason"/>
    <d v="2016-09-02T00:00:00"/>
    <x v="3"/>
    <n v="7"/>
    <n v="15"/>
    <n v="17.829999999999998"/>
    <n v="124.80999999999999"/>
    <n v="19.809999999999988"/>
    <x v="11"/>
    <s v="2016"/>
    <n v="18"/>
    <x v="1"/>
    <x v="0"/>
  </r>
  <r>
    <x v="0"/>
    <x v="1"/>
    <x v="0"/>
    <s v="Ashley Adams"/>
    <d v="2016-09-02T00:00:00"/>
    <x v="1"/>
    <n v="4"/>
    <n v="15"/>
    <n v="16.32"/>
    <n v="65.28"/>
    <n v="5.2800000000000011"/>
    <x v="11"/>
    <s v="2016"/>
    <n v="17"/>
    <x v="0"/>
    <x v="0"/>
  </r>
  <r>
    <x v="1"/>
    <x v="0"/>
    <x v="0"/>
    <s v="Alan Allen"/>
    <d v="2016-09-03T00:00:00"/>
    <x v="3"/>
    <n v="10"/>
    <n v="15"/>
    <n v="17.829999999999998"/>
    <n v="178.29999999999998"/>
    <n v="28.299999999999983"/>
    <x v="11"/>
    <s v="2016"/>
    <n v="25"/>
    <x v="1"/>
    <x v="0"/>
  </r>
  <r>
    <x v="3"/>
    <x v="5"/>
    <x v="1"/>
    <s v="Gerald Mcdonald"/>
    <d v="2016-09-03T00:00:00"/>
    <x v="0"/>
    <n v="6"/>
    <n v="45"/>
    <n v="53.35"/>
    <n v="320.10000000000002"/>
    <n v="50.100000000000023"/>
    <x v="11"/>
    <s v="2016"/>
    <n v="42"/>
    <x v="1"/>
    <x v="0"/>
  </r>
  <r>
    <x v="1"/>
    <x v="0"/>
    <x v="0"/>
    <s v="Juan Reed"/>
    <d v="2016-09-03T00:00:00"/>
    <x v="0"/>
    <n v="2"/>
    <n v="45"/>
    <n v="53.35"/>
    <n v="106.7"/>
    <n v="16.700000000000003"/>
    <x v="11"/>
    <s v="2016"/>
    <n v="24"/>
    <x v="0"/>
    <x v="0"/>
  </r>
  <r>
    <x v="0"/>
    <x v="1"/>
    <x v="0"/>
    <s v="Michelle Henderson"/>
    <d v="2016-09-03T00:00:00"/>
    <x v="1"/>
    <n v="10"/>
    <n v="15"/>
    <n v="16.32"/>
    <n v="163.19999999999999"/>
    <n v="13.199999999999989"/>
    <x v="11"/>
    <s v="2016"/>
    <n v="17"/>
    <x v="0"/>
    <x v="0"/>
  </r>
  <r>
    <x v="3"/>
    <x v="5"/>
    <x v="1"/>
    <s v="Judy Lopez"/>
    <d v="2016-09-03T00:00:00"/>
    <x v="0"/>
    <n v="2"/>
    <n v="45"/>
    <n v="53.35"/>
    <n v="106.7"/>
    <n v="16.700000000000003"/>
    <x v="11"/>
    <s v="2016"/>
    <n v="44"/>
    <x v="0"/>
    <x v="0"/>
  </r>
  <r>
    <x v="0"/>
    <x v="2"/>
    <x v="0"/>
    <s v="Linda Morrison"/>
    <d v="2016-09-03T00:00:00"/>
    <x v="2"/>
    <n v="3"/>
    <n v="10"/>
    <n v="12.42"/>
    <n v="37.26"/>
    <n v="7.259999999999998"/>
    <x v="11"/>
    <s v="2016"/>
    <n v="38"/>
    <x v="0"/>
    <x v="0"/>
  </r>
  <r>
    <x v="3"/>
    <x v="5"/>
    <x v="1"/>
    <s v="Frank Garrett"/>
    <d v="2016-09-03T00:00:00"/>
    <x v="2"/>
    <n v="10"/>
    <n v="10"/>
    <n v="12.42"/>
    <n v="124.2"/>
    <n v="24.200000000000003"/>
    <x v="11"/>
    <s v="2016"/>
    <n v="19"/>
    <x v="1"/>
    <x v="0"/>
  </r>
  <r>
    <x v="3"/>
    <x v="5"/>
    <x v="1"/>
    <s v="Timothy Gonzales"/>
    <d v="2016-09-03T00:00:00"/>
    <x v="1"/>
    <n v="6"/>
    <n v="15"/>
    <n v="16.32"/>
    <n v="97.92"/>
    <n v="7.9200000000000017"/>
    <x v="11"/>
    <s v="2016"/>
    <n v="33"/>
    <x v="0"/>
    <x v="0"/>
  </r>
  <r>
    <x v="0"/>
    <x v="0"/>
    <x v="0"/>
    <s v="Annie Wilson"/>
    <d v="2016-09-03T00:00:00"/>
    <x v="2"/>
    <n v="1"/>
    <n v="10"/>
    <n v="12.42"/>
    <n v="12.42"/>
    <n v="2.42"/>
    <x v="11"/>
    <s v="2016"/>
    <n v="44"/>
    <x v="1"/>
    <x v="0"/>
  </r>
  <r>
    <x v="0"/>
    <x v="2"/>
    <x v="0"/>
    <s v="Matthew Berry"/>
    <d v="2016-09-03T00:00:00"/>
    <x v="3"/>
    <n v="9"/>
    <n v="15"/>
    <n v="17.829999999999998"/>
    <n v="160.46999999999997"/>
    <n v="25.46999999999997"/>
    <x v="11"/>
    <s v="2016"/>
    <n v="32"/>
    <x v="0"/>
    <x v="0"/>
  </r>
  <r>
    <x v="2"/>
    <x v="2"/>
    <x v="0"/>
    <s v="Carl Ford"/>
    <d v="2016-09-03T00:00:00"/>
    <x v="2"/>
    <n v="2"/>
    <n v="10"/>
    <n v="12.42"/>
    <n v="24.84"/>
    <n v="4.84"/>
    <x v="11"/>
    <s v="2016"/>
    <n v="42"/>
    <x v="1"/>
    <x v="0"/>
  </r>
  <r>
    <x v="4"/>
    <x v="4"/>
    <x v="1"/>
    <s v="Jean Griffin"/>
    <d v="2016-09-03T00:00:00"/>
    <x v="3"/>
    <n v="5"/>
    <n v="15"/>
    <n v="17.829999999999998"/>
    <n v="89.149999999999991"/>
    <n v="14.149999999999991"/>
    <x v="11"/>
    <s v="2016"/>
    <n v="26"/>
    <x v="0"/>
    <x v="0"/>
  </r>
  <r>
    <x v="3"/>
    <x v="3"/>
    <x v="1"/>
    <s v="Lisa Morrison"/>
    <d v="2016-09-03T00:00:00"/>
    <x v="2"/>
    <n v="4"/>
    <n v="10"/>
    <n v="12.42"/>
    <n v="49.68"/>
    <n v="9.68"/>
    <x v="11"/>
    <s v="2016"/>
    <n v="20"/>
    <x v="1"/>
    <x v="0"/>
  </r>
  <r>
    <x v="0"/>
    <x v="0"/>
    <x v="0"/>
    <s v="Christina Little"/>
    <d v="2016-09-03T00:00:00"/>
    <x v="0"/>
    <n v="2"/>
    <n v="45"/>
    <n v="53.35"/>
    <n v="106.7"/>
    <n v="16.700000000000003"/>
    <x v="11"/>
    <s v="2016"/>
    <n v="26"/>
    <x v="1"/>
    <x v="0"/>
  </r>
  <r>
    <x v="3"/>
    <x v="5"/>
    <x v="1"/>
    <s v="Anthony White"/>
    <d v="2016-09-03T00:00:00"/>
    <x v="0"/>
    <n v="5"/>
    <n v="45"/>
    <n v="53.35"/>
    <n v="266.75"/>
    <n v="41.75"/>
    <x v="11"/>
    <s v="2016"/>
    <n v="26"/>
    <x v="1"/>
    <x v="0"/>
  </r>
  <r>
    <x v="0"/>
    <x v="1"/>
    <x v="0"/>
    <s v="Donna Bryant"/>
    <d v="2016-09-03T00:00:00"/>
    <x v="1"/>
    <n v="2"/>
    <n v="15"/>
    <n v="16.32"/>
    <n v="32.64"/>
    <n v="2.6400000000000006"/>
    <x v="11"/>
    <s v="2016"/>
    <n v="38"/>
    <x v="0"/>
    <x v="0"/>
  </r>
  <r>
    <x v="1"/>
    <x v="2"/>
    <x v="0"/>
    <s v="Carolyn Vasquez"/>
    <d v="2016-09-04T00:00:00"/>
    <x v="3"/>
    <n v="6"/>
    <n v="15"/>
    <n v="17.829999999999998"/>
    <n v="106.97999999999999"/>
    <n v="16.97999999999999"/>
    <x v="11"/>
    <s v="2016"/>
    <n v="24"/>
    <x v="0"/>
    <x v="0"/>
  </r>
  <r>
    <x v="1"/>
    <x v="2"/>
    <x v="0"/>
    <s v="Susan Watkins"/>
    <d v="2016-09-04T00:00:00"/>
    <x v="0"/>
    <n v="10"/>
    <n v="45"/>
    <n v="53.35"/>
    <n v="533.5"/>
    <n v="83.5"/>
    <x v="11"/>
    <s v="2016"/>
    <n v="20"/>
    <x v="0"/>
    <x v="0"/>
  </r>
  <r>
    <x v="3"/>
    <x v="5"/>
    <x v="1"/>
    <s v="Jimmy Warren"/>
    <d v="2016-09-04T00:00:00"/>
    <x v="3"/>
    <n v="3"/>
    <n v="15"/>
    <n v="17.829999999999998"/>
    <n v="53.489999999999995"/>
    <n v="8.4899999999999949"/>
    <x v="11"/>
    <s v="2016"/>
    <n v="38"/>
    <x v="0"/>
    <x v="0"/>
  </r>
  <r>
    <x v="0"/>
    <x v="2"/>
    <x v="0"/>
    <s v="Michael Foster"/>
    <d v="2016-09-04T00:00:00"/>
    <x v="1"/>
    <n v="2"/>
    <n v="15"/>
    <n v="16.32"/>
    <n v="32.64"/>
    <n v="2.6400000000000006"/>
    <x v="11"/>
    <s v="2016"/>
    <n v="18"/>
    <x v="1"/>
    <x v="0"/>
  </r>
  <r>
    <x v="3"/>
    <x v="5"/>
    <x v="1"/>
    <s v="Rachel Stanley"/>
    <d v="2016-09-04T00:00:00"/>
    <x v="2"/>
    <n v="4"/>
    <n v="10"/>
    <n v="12.42"/>
    <n v="49.68"/>
    <n v="9.68"/>
    <x v="11"/>
    <s v="2016"/>
    <n v="41"/>
    <x v="1"/>
    <x v="0"/>
  </r>
  <r>
    <x v="0"/>
    <x v="2"/>
    <x v="0"/>
    <s v="Jason Patterson"/>
    <d v="2016-09-04T00:00:00"/>
    <x v="2"/>
    <n v="7"/>
    <n v="10"/>
    <n v="12.42"/>
    <n v="86.94"/>
    <n v="16.939999999999998"/>
    <x v="11"/>
    <s v="2016"/>
    <n v="21"/>
    <x v="1"/>
    <x v="0"/>
  </r>
  <r>
    <x v="0"/>
    <x v="6"/>
    <x v="0"/>
    <s v="Sara Hawkins"/>
    <d v="2016-09-04T00:00:00"/>
    <x v="0"/>
    <n v="1"/>
    <n v="45"/>
    <n v="53.35"/>
    <n v="53.35"/>
    <n v="8.3500000000000014"/>
    <x v="11"/>
    <s v="2016"/>
    <n v="35"/>
    <x v="1"/>
    <x v="0"/>
  </r>
  <r>
    <x v="0"/>
    <x v="0"/>
    <x v="0"/>
    <s v="Eric Stanley"/>
    <d v="2016-09-04T00:00:00"/>
    <x v="2"/>
    <n v="8"/>
    <n v="10"/>
    <n v="12.42"/>
    <n v="99.36"/>
    <n v="19.36"/>
    <x v="11"/>
    <s v="2016"/>
    <n v="34"/>
    <x v="0"/>
    <x v="0"/>
  </r>
  <r>
    <x v="0"/>
    <x v="0"/>
    <x v="0"/>
    <s v="Debra Allen"/>
    <d v="2016-09-04T00:00:00"/>
    <x v="3"/>
    <n v="7"/>
    <n v="15"/>
    <n v="17.829999999999998"/>
    <n v="124.80999999999999"/>
    <n v="19.809999999999988"/>
    <x v="11"/>
    <s v="2016"/>
    <n v="43"/>
    <x v="1"/>
    <x v="0"/>
  </r>
  <r>
    <x v="2"/>
    <x v="1"/>
    <x v="0"/>
    <s v="Jennifer Simpson"/>
    <d v="2016-09-04T00:00:00"/>
    <x v="3"/>
    <n v="6"/>
    <n v="15"/>
    <n v="17.829999999999998"/>
    <n v="106.97999999999999"/>
    <n v="16.97999999999999"/>
    <x v="11"/>
    <s v="2016"/>
    <n v="19"/>
    <x v="1"/>
    <x v="0"/>
  </r>
  <r>
    <x v="4"/>
    <x v="3"/>
    <x v="1"/>
    <s v="Gloria Morris"/>
    <d v="2016-09-04T00:00:00"/>
    <x v="2"/>
    <n v="9"/>
    <n v="10"/>
    <n v="12.42"/>
    <n v="111.78"/>
    <n v="21.78"/>
    <x v="11"/>
    <s v="2016"/>
    <n v="43"/>
    <x v="1"/>
    <x v="0"/>
  </r>
  <r>
    <x v="0"/>
    <x v="2"/>
    <x v="0"/>
    <s v="Juan Olson"/>
    <d v="2016-09-04T00:00:00"/>
    <x v="3"/>
    <n v="10"/>
    <n v="15"/>
    <n v="17.829999999999998"/>
    <n v="178.29999999999998"/>
    <n v="28.299999999999983"/>
    <x v="11"/>
    <s v="2016"/>
    <n v="30"/>
    <x v="1"/>
    <x v="0"/>
  </r>
  <r>
    <x v="4"/>
    <x v="3"/>
    <x v="1"/>
    <s v="Henry Sanders"/>
    <d v="2016-09-04T00:00:00"/>
    <x v="2"/>
    <n v="7"/>
    <n v="10"/>
    <n v="12.42"/>
    <n v="86.94"/>
    <n v="16.939999999999998"/>
    <x v="11"/>
    <s v="2016"/>
    <n v="31"/>
    <x v="0"/>
    <x v="0"/>
  </r>
  <r>
    <x v="3"/>
    <x v="5"/>
    <x v="1"/>
    <s v="Andrew Adams"/>
    <d v="2016-09-05T00:00:00"/>
    <x v="0"/>
    <n v="4"/>
    <n v="45"/>
    <n v="53.35"/>
    <n v="213.4"/>
    <n v="33.400000000000006"/>
    <x v="11"/>
    <s v="2016"/>
    <n v="19"/>
    <x v="0"/>
    <x v="0"/>
  </r>
  <r>
    <x v="1"/>
    <x v="2"/>
    <x v="0"/>
    <s v="Kevin Barnes"/>
    <d v="2016-09-05T00:00:00"/>
    <x v="2"/>
    <n v="6"/>
    <n v="10"/>
    <n v="12.42"/>
    <n v="74.52"/>
    <n v="14.519999999999996"/>
    <x v="11"/>
    <s v="2016"/>
    <n v="34"/>
    <x v="0"/>
    <x v="0"/>
  </r>
  <r>
    <x v="0"/>
    <x v="1"/>
    <x v="0"/>
    <s v="Keith Berry"/>
    <d v="2016-09-05T00:00:00"/>
    <x v="2"/>
    <n v="1"/>
    <n v="10"/>
    <n v="12.42"/>
    <n v="12.42"/>
    <n v="2.42"/>
    <x v="11"/>
    <s v="2016"/>
    <n v="30"/>
    <x v="0"/>
    <x v="0"/>
  </r>
  <r>
    <x v="3"/>
    <x v="7"/>
    <x v="1"/>
    <s v="John Simpson"/>
    <d v="2016-09-05T00:00:00"/>
    <x v="0"/>
    <n v="1"/>
    <n v="45"/>
    <n v="53.35"/>
    <n v="53.35"/>
    <n v="8.3500000000000014"/>
    <x v="11"/>
    <s v="2016"/>
    <n v="36"/>
    <x v="1"/>
    <x v="0"/>
  </r>
  <r>
    <x v="0"/>
    <x v="2"/>
    <x v="0"/>
    <s v="Robin Matthews"/>
    <d v="2016-09-05T00:00:00"/>
    <x v="2"/>
    <n v="4"/>
    <n v="10"/>
    <n v="12.42"/>
    <n v="49.68"/>
    <n v="9.68"/>
    <x v="11"/>
    <s v="2016"/>
    <n v="41"/>
    <x v="0"/>
    <x v="0"/>
  </r>
  <r>
    <x v="0"/>
    <x v="1"/>
    <x v="0"/>
    <s v="Jacqueline Wheeler"/>
    <d v="2016-09-05T00:00:00"/>
    <x v="2"/>
    <n v="3"/>
    <n v="10"/>
    <n v="12.42"/>
    <n v="37.26"/>
    <n v="7.259999999999998"/>
    <x v="11"/>
    <s v="2016"/>
    <n v="45"/>
    <x v="0"/>
    <x v="0"/>
  </r>
  <r>
    <x v="2"/>
    <x v="0"/>
    <x v="0"/>
    <s v="Janet Freeman"/>
    <d v="2016-09-05T00:00:00"/>
    <x v="2"/>
    <n v="8"/>
    <n v="10"/>
    <n v="12.42"/>
    <n v="99.36"/>
    <n v="19.36"/>
    <x v="11"/>
    <s v="2016"/>
    <n v="36"/>
    <x v="0"/>
    <x v="0"/>
  </r>
  <r>
    <x v="2"/>
    <x v="1"/>
    <x v="0"/>
    <s v="Albert Dunn"/>
    <d v="2016-09-05T00:00:00"/>
    <x v="3"/>
    <n v="10"/>
    <n v="15"/>
    <n v="17.829999999999998"/>
    <n v="178.29999999999998"/>
    <n v="28.299999999999983"/>
    <x v="11"/>
    <s v="2016"/>
    <n v="37"/>
    <x v="1"/>
    <x v="0"/>
  </r>
  <r>
    <x v="0"/>
    <x v="2"/>
    <x v="0"/>
    <s v="Cheryl Myers"/>
    <d v="2016-09-05T00:00:00"/>
    <x v="0"/>
    <n v="4"/>
    <n v="45"/>
    <n v="53.35"/>
    <n v="213.4"/>
    <n v="33.400000000000006"/>
    <x v="11"/>
    <s v="2016"/>
    <n v="33"/>
    <x v="1"/>
    <x v="0"/>
  </r>
  <r>
    <x v="0"/>
    <x v="2"/>
    <x v="0"/>
    <s v="Janice Mason"/>
    <d v="2016-09-05T00:00:00"/>
    <x v="3"/>
    <n v="5"/>
    <n v="15"/>
    <n v="17.829999999999998"/>
    <n v="89.149999999999991"/>
    <n v="14.149999999999991"/>
    <x v="11"/>
    <s v="2016"/>
    <n v="19"/>
    <x v="0"/>
    <x v="0"/>
  </r>
  <r>
    <x v="0"/>
    <x v="0"/>
    <x v="0"/>
    <s v="Louis Mason"/>
    <d v="2016-09-05T00:00:00"/>
    <x v="2"/>
    <n v="3"/>
    <n v="10"/>
    <n v="12.42"/>
    <n v="37.26"/>
    <n v="7.259999999999998"/>
    <x v="11"/>
    <s v="2016"/>
    <n v="44"/>
    <x v="1"/>
    <x v="0"/>
  </r>
  <r>
    <x v="0"/>
    <x v="2"/>
    <x v="0"/>
    <s v="Ann Duncan"/>
    <d v="2016-09-05T00:00:00"/>
    <x v="2"/>
    <n v="1"/>
    <n v="10"/>
    <n v="12.42"/>
    <n v="12.42"/>
    <n v="2.42"/>
    <x v="11"/>
    <s v="2016"/>
    <n v="18"/>
    <x v="1"/>
    <x v="0"/>
  </r>
  <r>
    <x v="3"/>
    <x v="3"/>
    <x v="1"/>
    <s v="Arthur Green"/>
    <d v="2016-09-06T00:00:00"/>
    <x v="3"/>
    <n v="5"/>
    <n v="15"/>
    <n v="17.829999999999998"/>
    <n v="89.149999999999991"/>
    <n v="14.149999999999991"/>
    <x v="11"/>
    <s v="2016"/>
    <n v="37"/>
    <x v="1"/>
    <x v="0"/>
  </r>
  <r>
    <x v="3"/>
    <x v="3"/>
    <x v="1"/>
    <s v="Jason Berry"/>
    <d v="2016-09-06T00:00:00"/>
    <x v="3"/>
    <n v="4"/>
    <n v="15"/>
    <n v="17.829999999999998"/>
    <n v="71.319999999999993"/>
    <n v="11.319999999999993"/>
    <x v="11"/>
    <s v="2016"/>
    <n v="21"/>
    <x v="1"/>
    <x v="0"/>
  </r>
  <r>
    <x v="3"/>
    <x v="4"/>
    <x v="1"/>
    <s v="Donald Ryan"/>
    <d v="2016-09-06T00:00:00"/>
    <x v="3"/>
    <n v="10"/>
    <n v="15"/>
    <n v="17.829999999999998"/>
    <n v="178.29999999999998"/>
    <n v="28.299999999999983"/>
    <x v="11"/>
    <s v="2016"/>
    <n v="39"/>
    <x v="0"/>
    <x v="0"/>
  </r>
  <r>
    <x v="0"/>
    <x v="2"/>
    <x v="0"/>
    <s v="Douglas Duncan"/>
    <d v="2016-09-06T00:00:00"/>
    <x v="3"/>
    <n v="3"/>
    <n v="15"/>
    <n v="17.829999999999998"/>
    <n v="53.489999999999995"/>
    <n v="8.4899999999999949"/>
    <x v="11"/>
    <s v="2016"/>
    <n v="27"/>
    <x v="1"/>
    <x v="0"/>
  </r>
  <r>
    <x v="3"/>
    <x v="3"/>
    <x v="1"/>
    <s v="Gary Cook"/>
    <d v="2016-09-06T00:00:00"/>
    <x v="2"/>
    <n v="7"/>
    <n v="10"/>
    <n v="12.42"/>
    <n v="86.94"/>
    <n v="16.939999999999998"/>
    <x v="11"/>
    <s v="2016"/>
    <n v="27"/>
    <x v="1"/>
    <x v="0"/>
  </r>
  <r>
    <x v="0"/>
    <x v="2"/>
    <x v="0"/>
    <s v="Jason Patterson"/>
    <d v="2016-09-06T00:00:00"/>
    <x v="0"/>
    <n v="8"/>
    <n v="45"/>
    <n v="53.35"/>
    <n v="426.8"/>
    <n v="66.800000000000011"/>
    <x v="11"/>
    <s v="2016"/>
    <n v="45"/>
    <x v="0"/>
    <x v="0"/>
  </r>
  <r>
    <x v="2"/>
    <x v="0"/>
    <x v="0"/>
    <s v="Jason Black"/>
    <d v="2016-09-06T00:00:00"/>
    <x v="2"/>
    <n v="7"/>
    <n v="10"/>
    <n v="12.42"/>
    <n v="86.94"/>
    <n v="16.939999999999998"/>
    <x v="11"/>
    <s v="2016"/>
    <n v="22"/>
    <x v="1"/>
    <x v="0"/>
  </r>
  <r>
    <x v="3"/>
    <x v="4"/>
    <x v="1"/>
    <s v="Alice Taylor"/>
    <d v="2016-09-06T00:00:00"/>
    <x v="2"/>
    <n v="4"/>
    <n v="10"/>
    <n v="12.42"/>
    <n v="49.68"/>
    <n v="9.68"/>
    <x v="11"/>
    <s v="2016"/>
    <n v="32"/>
    <x v="1"/>
    <x v="0"/>
  </r>
  <r>
    <x v="0"/>
    <x v="2"/>
    <x v="0"/>
    <s v="Carolyn Vasquez"/>
    <d v="2016-09-06T00:00:00"/>
    <x v="2"/>
    <n v="8"/>
    <n v="10"/>
    <n v="12.42"/>
    <n v="99.36"/>
    <n v="19.36"/>
    <x v="11"/>
    <s v="2016"/>
    <n v="20"/>
    <x v="0"/>
    <x v="0"/>
  </r>
  <r>
    <x v="0"/>
    <x v="6"/>
    <x v="0"/>
    <s v="Maria Long"/>
    <d v="2016-09-06T00:00:00"/>
    <x v="1"/>
    <n v="8"/>
    <n v="15"/>
    <n v="16.32"/>
    <n v="130.56"/>
    <n v="10.560000000000002"/>
    <x v="11"/>
    <s v="2016"/>
    <n v="36"/>
    <x v="0"/>
    <x v="0"/>
  </r>
  <r>
    <x v="0"/>
    <x v="1"/>
    <x v="0"/>
    <s v="Tammy Hart"/>
    <d v="2016-09-06T00:00:00"/>
    <x v="3"/>
    <n v="2"/>
    <n v="15"/>
    <n v="17.829999999999998"/>
    <n v="35.659999999999997"/>
    <n v="5.6599999999999966"/>
    <x v="11"/>
    <s v="2016"/>
    <n v="44"/>
    <x v="0"/>
    <x v="0"/>
  </r>
  <r>
    <x v="3"/>
    <x v="7"/>
    <x v="1"/>
    <s v="Stephen Rice"/>
    <d v="2016-09-06T00:00:00"/>
    <x v="2"/>
    <n v="10"/>
    <n v="10"/>
    <n v="12.42"/>
    <n v="124.2"/>
    <n v="24.200000000000003"/>
    <x v="11"/>
    <s v="2016"/>
    <n v="31"/>
    <x v="0"/>
    <x v="0"/>
  </r>
  <r>
    <x v="0"/>
    <x v="2"/>
    <x v="0"/>
    <s v="Joe Russell"/>
    <d v="2016-09-06T00:00:00"/>
    <x v="3"/>
    <n v="4"/>
    <n v="15"/>
    <n v="17.829999999999998"/>
    <n v="71.319999999999993"/>
    <n v="11.319999999999993"/>
    <x v="11"/>
    <s v="2016"/>
    <n v="35"/>
    <x v="0"/>
    <x v="0"/>
  </r>
  <r>
    <x v="0"/>
    <x v="1"/>
    <x v="0"/>
    <s v="Robert Collins"/>
    <d v="2016-09-06T00:00:00"/>
    <x v="3"/>
    <n v="9"/>
    <n v="15"/>
    <n v="17.829999999999998"/>
    <n v="160.46999999999997"/>
    <n v="25.46999999999997"/>
    <x v="11"/>
    <s v="2016"/>
    <n v="37"/>
    <x v="0"/>
    <x v="0"/>
  </r>
  <r>
    <x v="3"/>
    <x v="3"/>
    <x v="1"/>
    <s v="Stephen Murray"/>
    <d v="2016-09-07T00:00:00"/>
    <x v="0"/>
    <n v="10"/>
    <n v="45"/>
    <n v="53.35"/>
    <n v="533.5"/>
    <n v="83.5"/>
    <x v="11"/>
    <s v="2016"/>
    <n v="39"/>
    <x v="0"/>
    <x v="0"/>
  </r>
  <r>
    <x v="0"/>
    <x v="0"/>
    <x v="0"/>
    <s v="Kimberly Morris"/>
    <d v="2016-09-07T00:00:00"/>
    <x v="2"/>
    <n v="3"/>
    <n v="10"/>
    <n v="12.42"/>
    <n v="37.26"/>
    <n v="7.259999999999998"/>
    <x v="11"/>
    <s v="2016"/>
    <n v="24"/>
    <x v="0"/>
    <x v="0"/>
  </r>
  <r>
    <x v="3"/>
    <x v="5"/>
    <x v="1"/>
    <s v="Harry Torres"/>
    <d v="2016-09-07T00:00:00"/>
    <x v="2"/>
    <n v="2"/>
    <n v="10"/>
    <n v="12.42"/>
    <n v="24.84"/>
    <n v="4.84"/>
    <x v="11"/>
    <s v="2016"/>
    <n v="40"/>
    <x v="1"/>
    <x v="0"/>
  </r>
  <r>
    <x v="3"/>
    <x v="5"/>
    <x v="1"/>
    <s v="Evelyn Elliott"/>
    <d v="2016-09-07T00:00:00"/>
    <x v="3"/>
    <n v="7"/>
    <n v="15"/>
    <n v="17.829999999999998"/>
    <n v="124.80999999999999"/>
    <n v="19.809999999999988"/>
    <x v="11"/>
    <s v="2016"/>
    <n v="22"/>
    <x v="0"/>
    <x v="0"/>
  </r>
  <r>
    <x v="0"/>
    <x v="0"/>
    <x v="0"/>
    <s v="Eugene Wilson"/>
    <d v="2016-09-07T00:00:00"/>
    <x v="2"/>
    <n v="8"/>
    <n v="10"/>
    <n v="12.42"/>
    <n v="99.36"/>
    <n v="19.36"/>
    <x v="11"/>
    <s v="2016"/>
    <n v="23"/>
    <x v="1"/>
    <x v="0"/>
  </r>
  <r>
    <x v="1"/>
    <x v="2"/>
    <x v="0"/>
    <s v="Theresa Ellis"/>
    <d v="2016-09-07T00:00:00"/>
    <x v="2"/>
    <n v="4"/>
    <n v="10"/>
    <n v="12.42"/>
    <n v="49.68"/>
    <n v="9.68"/>
    <x v="11"/>
    <s v="2016"/>
    <n v="30"/>
    <x v="0"/>
    <x v="0"/>
  </r>
  <r>
    <x v="3"/>
    <x v="4"/>
    <x v="1"/>
    <s v="Lois Fernandez"/>
    <d v="2016-09-07T00:00:00"/>
    <x v="1"/>
    <n v="2"/>
    <n v="15"/>
    <n v="16.32"/>
    <n v="32.64"/>
    <n v="2.6400000000000006"/>
    <x v="11"/>
    <s v="2016"/>
    <n v="35"/>
    <x v="0"/>
    <x v="0"/>
  </r>
  <r>
    <x v="4"/>
    <x v="7"/>
    <x v="1"/>
    <s v="Doris Diaz"/>
    <d v="2016-09-07T00:00:00"/>
    <x v="2"/>
    <n v="10"/>
    <n v="10"/>
    <n v="12.42"/>
    <n v="124.2"/>
    <n v="24.200000000000003"/>
    <x v="11"/>
    <s v="2016"/>
    <n v="33"/>
    <x v="0"/>
    <x v="0"/>
  </r>
  <r>
    <x v="3"/>
    <x v="7"/>
    <x v="1"/>
    <s v="Kimberly Bennett"/>
    <d v="2016-09-07T00:00:00"/>
    <x v="2"/>
    <n v="4"/>
    <n v="10"/>
    <n v="12.42"/>
    <n v="49.68"/>
    <n v="9.68"/>
    <x v="11"/>
    <s v="2016"/>
    <n v="25"/>
    <x v="1"/>
    <x v="0"/>
  </r>
  <r>
    <x v="1"/>
    <x v="0"/>
    <x v="0"/>
    <s v="Christopher Oliver"/>
    <d v="2016-09-07T00:00:00"/>
    <x v="2"/>
    <n v="2"/>
    <n v="10"/>
    <n v="12.42"/>
    <n v="24.84"/>
    <n v="4.84"/>
    <x v="11"/>
    <s v="2016"/>
    <n v="30"/>
    <x v="0"/>
    <x v="0"/>
  </r>
  <r>
    <x v="3"/>
    <x v="3"/>
    <x v="1"/>
    <s v="Jerry Collins"/>
    <d v="2016-09-07T00:00:00"/>
    <x v="1"/>
    <n v="4"/>
    <n v="15"/>
    <n v="16.32"/>
    <n v="65.28"/>
    <n v="5.2800000000000011"/>
    <x v="11"/>
    <s v="2016"/>
    <n v="21"/>
    <x v="0"/>
    <x v="0"/>
  </r>
  <r>
    <x v="1"/>
    <x v="6"/>
    <x v="0"/>
    <s v="Debra Gutierrez"/>
    <d v="2016-09-07T00:00:00"/>
    <x v="2"/>
    <n v="10"/>
    <n v="10"/>
    <n v="12.42"/>
    <n v="124.2"/>
    <n v="24.200000000000003"/>
    <x v="11"/>
    <s v="2016"/>
    <n v="17"/>
    <x v="1"/>
    <x v="0"/>
  </r>
  <r>
    <x v="3"/>
    <x v="4"/>
    <x v="1"/>
    <s v="Samuel Garza"/>
    <d v="2016-09-07T00:00:00"/>
    <x v="2"/>
    <n v="3"/>
    <n v="10"/>
    <n v="12.42"/>
    <n v="37.26"/>
    <n v="7.259999999999998"/>
    <x v="11"/>
    <s v="2016"/>
    <n v="36"/>
    <x v="0"/>
    <x v="0"/>
  </r>
  <r>
    <x v="0"/>
    <x v="0"/>
    <x v="0"/>
    <s v="Janet Freeman"/>
    <d v="2016-09-07T00:00:00"/>
    <x v="1"/>
    <n v="5"/>
    <n v="15"/>
    <n v="16.32"/>
    <n v="81.599999999999994"/>
    <n v="6.5999999999999943"/>
    <x v="11"/>
    <s v="2016"/>
    <n v="44"/>
    <x v="1"/>
    <x v="0"/>
  </r>
  <r>
    <x v="0"/>
    <x v="6"/>
    <x v="0"/>
    <s v="Albert Bradley"/>
    <d v="2016-09-07T00:00:00"/>
    <x v="2"/>
    <n v="6"/>
    <n v="10"/>
    <n v="12.42"/>
    <n v="74.52"/>
    <n v="14.519999999999996"/>
    <x v="11"/>
    <s v="2016"/>
    <n v="18"/>
    <x v="0"/>
    <x v="0"/>
  </r>
  <r>
    <x v="2"/>
    <x v="0"/>
    <x v="0"/>
    <s v="Marie Rivera"/>
    <d v="2016-09-07T00:00:00"/>
    <x v="1"/>
    <n v="1"/>
    <n v="15"/>
    <n v="16.32"/>
    <n v="16.32"/>
    <n v="1.3200000000000003"/>
    <x v="11"/>
    <s v="2016"/>
    <n v="25"/>
    <x v="0"/>
    <x v="0"/>
  </r>
  <r>
    <x v="0"/>
    <x v="0"/>
    <x v="0"/>
    <s v="Phyllis Ward"/>
    <d v="2016-09-07T00:00:00"/>
    <x v="2"/>
    <n v="2"/>
    <n v="10"/>
    <n v="12.42"/>
    <n v="24.84"/>
    <n v="4.84"/>
    <x v="11"/>
    <s v="2016"/>
    <n v="22"/>
    <x v="1"/>
    <x v="0"/>
  </r>
  <r>
    <x v="2"/>
    <x v="0"/>
    <x v="0"/>
    <s v="Eric Stanley"/>
    <d v="2016-09-07T00:00:00"/>
    <x v="2"/>
    <n v="7"/>
    <n v="10"/>
    <n v="12.42"/>
    <n v="86.94"/>
    <n v="16.939999999999998"/>
    <x v="11"/>
    <s v="2016"/>
    <n v="35"/>
    <x v="0"/>
    <x v="0"/>
  </r>
  <r>
    <x v="3"/>
    <x v="4"/>
    <x v="1"/>
    <s v="Janet Stewart"/>
    <d v="2016-09-07T00:00:00"/>
    <x v="2"/>
    <n v="2"/>
    <n v="10"/>
    <n v="12.42"/>
    <n v="24.84"/>
    <n v="4.84"/>
    <x v="11"/>
    <s v="2016"/>
    <n v="44"/>
    <x v="0"/>
    <x v="0"/>
  </r>
  <r>
    <x v="2"/>
    <x v="2"/>
    <x v="0"/>
    <s v="Phillip Johnston"/>
    <d v="2016-09-07T00:00:00"/>
    <x v="2"/>
    <n v="9"/>
    <n v="10"/>
    <n v="12.42"/>
    <n v="111.78"/>
    <n v="21.78"/>
    <x v="11"/>
    <s v="2016"/>
    <n v="29"/>
    <x v="0"/>
    <x v="0"/>
  </r>
  <r>
    <x v="0"/>
    <x v="6"/>
    <x v="0"/>
    <s v="Jane Watkins"/>
    <d v="2016-09-07T00:00:00"/>
    <x v="2"/>
    <n v="2"/>
    <n v="10"/>
    <n v="12.42"/>
    <n v="24.84"/>
    <n v="4.84"/>
    <x v="11"/>
    <s v="2016"/>
    <n v="45"/>
    <x v="1"/>
    <x v="0"/>
  </r>
  <r>
    <x v="3"/>
    <x v="7"/>
    <x v="1"/>
    <s v="Laura Mcdonald"/>
    <d v="2016-09-07T00:00:00"/>
    <x v="0"/>
    <n v="7"/>
    <n v="45"/>
    <n v="53.35"/>
    <n v="373.45"/>
    <n v="58.449999999999989"/>
    <x v="11"/>
    <s v="2016"/>
    <n v="18"/>
    <x v="1"/>
    <x v="0"/>
  </r>
  <r>
    <x v="3"/>
    <x v="5"/>
    <x v="1"/>
    <s v="Ann Hall"/>
    <d v="2016-09-08T00:00:00"/>
    <x v="0"/>
    <n v="5"/>
    <n v="45"/>
    <n v="53.35"/>
    <n v="266.75"/>
    <n v="41.75"/>
    <x v="11"/>
    <s v="2016"/>
    <n v="33"/>
    <x v="1"/>
    <x v="0"/>
  </r>
  <r>
    <x v="4"/>
    <x v="4"/>
    <x v="1"/>
    <s v="Alice Taylor"/>
    <d v="2016-09-08T00:00:00"/>
    <x v="2"/>
    <n v="6"/>
    <n v="10"/>
    <n v="12.42"/>
    <n v="74.52"/>
    <n v="14.519999999999996"/>
    <x v="11"/>
    <s v="2016"/>
    <n v="29"/>
    <x v="0"/>
    <x v="0"/>
  </r>
  <r>
    <x v="3"/>
    <x v="3"/>
    <x v="1"/>
    <s v="Charles Collins"/>
    <d v="2016-09-08T00:00:00"/>
    <x v="3"/>
    <n v="1"/>
    <n v="15"/>
    <n v="17.829999999999998"/>
    <n v="17.829999999999998"/>
    <n v="2.8299999999999983"/>
    <x v="11"/>
    <s v="2016"/>
    <n v="43"/>
    <x v="1"/>
    <x v="0"/>
  </r>
  <r>
    <x v="3"/>
    <x v="5"/>
    <x v="1"/>
    <s v="Frank Garrett"/>
    <d v="2016-09-08T00:00:00"/>
    <x v="2"/>
    <n v="2"/>
    <n v="10"/>
    <n v="12.42"/>
    <n v="24.84"/>
    <n v="4.84"/>
    <x v="11"/>
    <s v="2016"/>
    <n v="40"/>
    <x v="1"/>
    <x v="0"/>
  </r>
  <r>
    <x v="3"/>
    <x v="5"/>
    <x v="1"/>
    <s v="Deborah Gilbert"/>
    <d v="2016-09-08T00:00:00"/>
    <x v="2"/>
    <n v="3"/>
    <n v="10"/>
    <n v="12.42"/>
    <n v="37.26"/>
    <n v="7.259999999999998"/>
    <x v="11"/>
    <s v="2016"/>
    <n v="33"/>
    <x v="0"/>
    <x v="0"/>
  </r>
  <r>
    <x v="4"/>
    <x v="5"/>
    <x v="1"/>
    <s v="Mary Stevens"/>
    <d v="2016-09-08T00:00:00"/>
    <x v="0"/>
    <n v="1"/>
    <n v="45"/>
    <n v="53.35"/>
    <n v="53.35"/>
    <n v="8.3500000000000014"/>
    <x v="11"/>
    <s v="2016"/>
    <n v="37"/>
    <x v="1"/>
    <x v="0"/>
  </r>
  <r>
    <x v="1"/>
    <x v="1"/>
    <x v="0"/>
    <s v="Judith Wood"/>
    <d v="2016-09-08T00:00:00"/>
    <x v="2"/>
    <n v="2"/>
    <n v="10"/>
    <n v="12.42"/>
    <n v="24.84"/>
    <n v="4.84"/>
    <x v="11"/>
    <s v="2016"/>
    <n v="43"/>
    <x v="1"/>
    <x v="0"/>
  </r>
  <r>
    <x v="3"/>
    <x v="3"/>
    <x v="1"/>
    <s v="Charles Collins"/>
    <d v="2016-09-08T00:00:00"/>
    <x v="2"/>
    <n v="1"/>
    <n v="10"/>
    <n v="12.42"/>
    <n v="12.42"/>
    <n v="2.42"/>
    <x v="11"/>
    <s v="2016"/>
    <n v="41"/>
    <x v="0"/>
    <x v="0"/>
  </r>
  <r>
    <x v="0"/>
    <x v="2"/>
    <x v="0"/>
    <s v="Ryan Alvarez"/>
    <d v="2016-09-09T00:00:00"/>
    <x v="2"/>
    <n v="2"/>
    <n v="10"/>
    <n v="12.42"/>
    <n v="24.84"/>
    <n v="4.84"/>
    <x v="11"/>
    <s v="2016"/>
    <n v="25"/>
    <x v="1"/>
    <x v="0"/>
  </r>
  <r>
    <x v="0"/>
    <x v="2"/>
    <x v="0"/>
    <s v="Ann Duncan"/>
    <d v="2016-09-09T00:00:00"/>
    <x v="2"/>
    <n v="8"/>
    <n v="10"/>
    <n v="12.42"/>
    <n v="99.36"/>
    <n v="19.36"/>
    <x v="11"/>
    <s v="2016"/>
    <n v="24"/>
    <x v="0"/>
    <x v="0"/>
  </r>
  <r>
    <x v="4"/>
    <x v="3"/>
    <x v="1"/>
    <s v="Daniel Perez"/>
    <d v="2016-09-09T00:00:00"/>
    <x v="1"/>
    <n v="7"/>
    <n v="15"/>
    <n v="16.32"/>
    <n v="114.24000000000001"/>
    <n v="9.2400000000000091"/>
    <x v="11"/>
    <s v="2016"/>
    <n v="20"/>
    <x v="1"/>
    <x v="0"/>
  </r>
  <r>
    <x v="4"/>
    <x v="3"/>
    <x v="1"/>
    <s v="Joseph Dixon"/>
    <d v="2016-09-09T00:00:00"/>
    <x v="2"/>
    <n v="9"/>
    <n v="10"/>
    <n v="12.42"/>
    <n v="111.78"/>
    <n v="21.78"/>
    <x v="11"/>
    <s v="2016"/>
    <n v="37"/>
    <x v="0"/>
    <x v="0"/>
  </r>
  <r>
    <x v="0"/>
    <x v="1"/>
    <x v="0"/>
    <s v="Ronald Lopez"/>
    <d v="2016-09-09T00:00:00"/>
    <x v="3"/>
    <n v="5"/>
    <n v="15"/>
    <n v="17.829999999999998"/>
    <n v="89.149999999999991"/>
    <n v="14.149999999999991"/>
    <x v="11"/>
    <s v="2016"/>
    <n v="23"/>
    <x v="0"/>
    <x v="0"/>
  </r>
  <r>
    <x v="3"/>
    <x v="4"/>
    <x v="1"/>
    <s v="Martha Harper"/>
    <d v="2016-09-09T00:00:00"/>
    <x v="0"/>
    <n v="1"/>
    <n v="45"/>
    <n v="53.35"/>
    <n v="53.35"/>
    <n v="8.3500000000000014"/>
    <x v="11"/>
    <s v="2016"/>
    <n v="29"/>
    <x v="0"/>
    <x v="0"/>
  </r>
  <r>
    <x v="0"/>
    <x v="0"/>
    <x v="0"/>
    <s v="Gerald Phillips"/>
    <d v="2016-09-09T00:00:00"/>
    <x v="2"/>
    <n v="8"/>
    <n v="10"/>
    <n v="12.42"/>
    <n v="99.36"/>
    <n v="19.36"/>
    <x v="11"/>
    <s v="2016"/>
    <n v="27"/>
    <x v="0"/>
    <x v="0"/>
  </r>
  <r>
    <x v="0"/>
    <x v="6"/>
    <x v="0"/>
    <s v="Carlos Stephens"/>
    <d v="2016-09-09T00:00:00"/>
    <x v="2"/>
    <n v="8"/>
    <n v="10"/>
    <n v="12.42"/>
    <n v="99.36"/>
    <n v="19.36"/>
    <x v="11"/>
    <s v="2016"/>
    <n v="28"/>
    <x v="0"/>
    <x v="0"/>
  </r>
  <r>
    <x v="0"/>
    <x v="1"/>
    <x v="0"/>
    <s v="Bonnie Shaw"/>
    <d v="2016-09-09T00:00:00"/>
    <x v="2"/>
    <n v="3"/>
    <n v="10"/>
    <n v="12.42"/>
    <n v="37.26"/>
    <n v="7.259999999999998"/>
    <x v="11"/>
    <s v="2016"/>
    <n v="36"/>
    <x v="0"/>
    <x v="0"/>
  </r>
  <r>
    <x v="0"/>
    <x v="0"/>
    <x v="0"/>
    <s v="Maria Johnston"/>
    <d v="2016-09-09T00:00:00"/>
    <x v="2"/>
    <n v="4"/>
    <n v="10"/>
    <n v="12.42"/>
    <n v="49.68"/>
    <n v="9.68"/>
    <x v="11"/>
    <s v="2016"/>
    <n v="27"/>
    <x v="1"/>
    <x v="0"/>
  </r>
  <r>
    <x v="2"/>
    <x v="0"/>
    <x v="0"/>
    <s v="Roy Young"/>
    <d v="2016-09-09T00:00:00"/>
    <x v="0"/>
    <n v="5"/>
    <n v="45"/>
    <n v="53.35"/>
    <n v="266.75"/>
    <n v="41.75"/>
    <x v="11"/>
    <s v="2016"/>
    <n v="33"/>
    <x v="1"/>
    <x v="0"/>
  </r>
  <r>
    <x v="4"/>
    <x v="4"/>
    <x v="1"/>
    <s v="Gary Moreno"/>
    <d v="2016-09-09T00:00:00"/>
    <x v="0"/>
    <n v="4"/>
    <n v="45"/>
    <n v="53.35"/>
    <n v="213.4"/>
    <n v="33.400000000000006"/>
    <x v="11"/>
    <s v="2016"/>
    <n v="21"/>
    <x v="0"/>
    <x v="0"/>
  </r>
  <r>
    <x v="1"/>
    <x v="6"/>
    <x v="0"/>
    <s v="Carlos Stephens"/>
    <d v="2016-09-09T00:00:00"/>
    <x v="0"/>
    <n v="10"/>
    <n v="45"/>
    <n v="53.35"/>
    <n v="533.5"/>
    <n v="83.5"/>
    <x v="11"/>
    <s v="2016"/>
    <n v="20"/>
    <x v="1"/>
    <x v="0"/>
  </r>
  <r>
    <x v="0"/>
    <x v="6"/>
    <x v="0"/>
    <s v="Jane Watkins"/>
    <d v="2016-09-09T00:00:00"/>
    <x v="1"/>
    <n v="1"/>
    <n v="15"/>
    <n v="16.32"/>
    <n v="16.32"/>
    <n v="1.3200000000000003"/>
    <x v="11"/>
    <s v="2016"/>
    <n v="25"/>
    <x v="0"/>
    <x v="0"/>
  </r>
  <r>
    <x v="3"/>
    <x v="5"/>
    <x v="1"/>
    <s v="Robin Murphy"/>
    <d v="2016-09-09T00:00:00"/>
    <x v="1"/>
    <n v="1"/>
    <n v="15"/>
    <n v="16.32"/>
    <n v="16.32"/>
    <n v="1.3200000000000003"/>
    <x v="11"/>
    <s v="2016"/>
    <n v="38"/>
    <x v="0"/>
    <x v="0"/>
  </r>
  <r>
    <x v="3"/>
    <x v="3"/>
    <x v="1"/>
    <s v="Maria Romero"/>
    <d v="2016-09-09T00:00:00"/>
    <x v="2"/>
    <n v="2"/>
    <n v="10"/>
    <n v="12.42"/>
    <n v="24.84"/>
    <n v="4.84"/>
    <x v="11"/>
    <s v="2016"/>
    <n v="35"/>
    <x v="1"/>
    <x v="0"/>
  </r>
  <r>
    <x v="3"/>
    <x v="5"/>
    <x v="1"/>
    <s v="Harold Duncan"/>
    <d v="2016-09-09T00:00:00"/>
    <x v="2"/>
    <n v="9"/>
    <n v="10"/>
    <n v="12.42"/>
    <n v="111.78"/>
    <n v="21.78"/>
    <x v="11"/>
    <s v="2016"/>
    <n v="40"/>
    <x v="0"/>
    <x v="0"/>
  </r>
  <r>
    <x v="2"/>
    <x v="2"/>
    <x v="0"/>
    <s v="Cheryl Williamson"/>
    <d v="2016-09-10T00:00:00"/>
    <x v="2"/>
    <n v="4"/>
    <n v="10"/>
    <n v="12.42"/>
    <n v="49.68"/>
    <n v="9.68"/>
    <x v="11"/>
    <s v="2016"/>
    <n v="32"/>
    <x v="1"/>
    <x v="0"/>
  </r>
  <r>
    <x v="2"/>
    <x v="2"/>
    <x v="0"/>
    <s v="Lori Shaw"/>
    <d v="2016-09-10T00:00:00"/>
    <x v="1"/>
    <n v="7"/>
    <n v="15"/>
    <n v="16.32"/>
    <n v="114.24000000000001"/>
    <n v="9.2400000000000091"/>
    <x v="11"/>
    <s v="2016"/>
    <n v="28"/>
    <x v="0"/>
    <x v="0"/>
  </r>
  <r>
    <x v="0"/>
    <x v="1"/>
    <x v="0"/>
    <s v="Judy Carpenter"/>
    <d v="2016-09-10T00:00:00"/>
    <x v="1"/>
    <n v="4"/>
    <n v="15"/>
    <n v="16.32"/>
    <n v="65.28"/>
    <n v="5.2800000000000011"/>
    <x v="11"/>
    <s v="2016"/>
    <n v="24"/>
    <x v="1"/>
    <x v="0"/>
  </r>
  <r>
    <x v="4"/>
    <x v="4"/>
    <x v="1"/>
    <s v="Brian Roberts"/>
    <d v="2016-09-10T00:00:00"/>
    <x v="3"/>
    <n v="5"/>
    <n v="15"/>
    <n v="17.829999999999998"/>
    <n v="89.149999999999991"/>
    <n v="14.149999999999991"/>
    <x v="11"/>
    <s v="2016"/>
    <n v="35"/>
    <x v="0"/>
    <x v="0"/>
  </r>
  <r>
    <x v="0"/>
    <x v="2"/>
    <x v="0"/>
    <s v="Shirley Rivera"/>
    <d v="2016-09-10T00:00:00"/>
    <x v="0"/>
    <n v="2"/>
    <n v="45"/>
    <n v="53.35"/>
    <n v="106.7"/>
    <n v="16.700000000000003"/>
    <x v="11"/>
    <s v="2016"/>
    <n v="36"/>
    <x v="1"/>
    <x v="0"/>
  </r>
  <r>
    <x v="0"/>
    <x v="0"/>
    <x v="0"/>
    <s v="Sharon Perez"/>
    <d v="2016-09-10T00:00:00"/>
    <x v="0"/>
    <n v="6"/>
    <n v="45"/>
    <n v="53.35"/>
    <n v="320.10000000000002"/>
    <n v="50.100000000000023"/>
    <x v="11"/>
    <s v="2016"/>
    <n v="19"/>
    <x v="1"/>
    <x v="0"/>
  </r>
  <r>
    <x v="0"/>
    <x v="6"/>
    <x v="0"/>
    <s v="Janice Ford"/>
    <d v="2016-09-10T00:00:00"/>
    <x v="2"/>
    <n v="5"/>
    <n v="10"/>
    <n v="12.42"/>
    <n v="62.1"/>
    <n v="12.100000000000001"/>
    <x v="11"/>
    <s v="2016"/>
    <n v="32"/>
    <x v="1"/>
    <x v="0"/>
  </r>
  <r>
    <x v="3"/>
    <x v="4"/>
    <x v="1"/>
    <s v="Anna Garcia"/>
    <d v="2016-09-10T00:00:00"/>
    <x v="0"/>
    <n v="2"/>
    <n v="45"/>
    <n v="53.35"/>
    <n v="106.7"/>
    <n v="16.700000000000003"/>
    <x v="11"/>
    <s v="2016"/>
    <n v="34"/>
    <x v="0"/>
    <x v="0"/>
  </r>
  <r>
    <x v="0"/>
    <x v="2"/>
    <x v="0"/>
    <s v="Rose Baker"/>
    <d v="2016-09-10T00:00:00"/>
    <x v="2"/>
    <n v="3"/>
    <n v="10"/>
    <n v="12.42"/>
    <n v="37.26"/>
    <n v="7.259999999999998"/>
    <x v="11"/>
    <s v="2016"/>
    <n v="21"/>
    <x v="0"/>
    <x v="0"/>
  </r>
  <r>
    <x v="2"/>
    <x v="2"/>
    <x v="0"/>
    <s v="Beverly Hamilton"/>
    <d v="2016-09-10T00:00:00"/>
    <x v="1"/>
    <n v="4"/>
    <n v="15"/>
    <n v="16.32"/>
    <n v="65.28"/>
    <n v="5.2800000000000011"/>
    <x v="11"/>
    <s v="2016"/>
    <n v="39"/>
    <x v="1"/>
    <x v="0"/>
  </r>
  <r>
    <x v="3"/>
    <x v="3"/>
    <x v="1"/>
    <s v="Denise Henry"/>
    <d v="2016-09-11T00:00:00"/>
    <x v="3"/>
    <n v="5"/>
    <n v="15"/>
    <n v="17.829999999999998"/>
    <n v="89.149999999999991"/>
    <n v="14.149999999999991"/>
    <x v="11"/>
    <s v="2016"/>
    <n v="24"/>
    <x v="1"/>
    <x v="0"/>
  </r>
  <r>
    <x v="0"/>
    <x v="0"/>
    <x v="0"/>
    <s v="Denise Perez"/>
    <d v="2016-09-11T00:00:00"/>
    <x v="3"/>
    <n v="5"/>
    <n v="15"/>
    <n v="17.829999999999998"/>
    <n v="89.149999999999991"/>
    <n v="14.149999999999991"/>
    <x v="11"/>
    <s v="2016"/>
    <n v="18"/>
    <x v="1"/>
    <x v="0"/>
  </r>
  <r>
    <x v="3"/>
    <x v="4"/>
    <x v="1"/>
    <s v="Wanda Allen"/>
    <d v="2016-09-11T00:00:00"/>
    <x v="3"/>
    <n v="10"/>
    <n v="15"/>
    <n v="17.829999999999998"/>
    <n v="178.29999999999998"/>
    <n v="28.299999999999983"/>
    <x v="11"/>
    <s v="2016"/>
    <n v="32"/>
    <x v="0"/>
    <x v="0"/>
  </r>
  <r>
    <x v="3"/>
    <x v="3"/>
    <x v="1"/>
    <s v="Ryan Ramos"/>
    <d v="2016-09-11T00:00:00"/>
    <x v="0"/>
    <n v="5"/>
    <n v="45"/>
    <n v="53.35"/>
    <n v="266.75"/>
    <n v="41.75"/>
    <x v="11"/>
    <s v="2016"/>
    <n v="29"/>
    <x v="1"/>
    <x v="0"/>
  </r>
  <r>
    <x v="1"/>
    <x v="2"/>
    <x v="0"/>
    <s v="Frank Murphy"/>
    <d v="2016-09-11T00:00:00"/>
    <x v="1"/>
    <n v="6"/>
    <n v="15"/>
    <n v="16.32"/>
    <n v="97.92"/>
    <n v="7.9200000000000017"/>
    <x v="11"/>
    <s v="2016"/>
    <n v="41"/>
    <x v="1"/>
    <x v="0"/>
  </r>
  <r>
    <x v="3"/>
    <x v="7"/>
    <x v="1"/>
    <s v="Michelle Elliott"/>
    <d v="2016-09-11T00:00:00"/>
    <x v="2"/>
    <n v="2"/>
    <n v="10"/>
    <n v="12.42"/>
    <n v="24.84"/>
    <n v="4.84"/>
    <x v="11"/>
    <s v="2016"/>
    <n v="20"/>
    <x v="0"/>
    <x v="0"/>
  </r>
  <r>
    <x v="0"/>
    <x v="1"/>
    <x v="0"/>
    <s v="Judith Wood"/>
    <d v="2016-09-11T00:00:00"/>
    <x v="0"/>
    <n v="6"/>
    <n v="45"/>
    <n v="53.35"/>
    <n v="320.10000000000002"/>
    <n v="50.100000000000023"/>
    <x v="11"/>
    <s v="2016"/>
    <n v="45"/>
    <x v="1"/>
    <x v="0"/>
  </r>
  <r>
    <x v="3"/>
    <x v="5"/>
    <x v="1"/>
    <s v="Jacqueline Little"/>
    <d v="2016-09-11T00:00:00"/>
    <x v="0"/>
    <n v="6"/>
    <n v="45"/>
    <n v="53.35"/>
    <n v="320.10000000000002"/>
    <n v="50.100000000000023"/>
    <x v="11"/>
    <s v="2016"/>
    <n v="38"/>
    <x v="0"/>
    <x v="0"/>
  </r>
  <r>
    <x v="0"/>
    <x v="1"/>
    <x v="0"/>
    <s v="Benjamin Willis"/>
    <d v="2016-09-11T00:00:00"/>
    <x v="2"/>
    <n v="8"/>
    <n v="10"/>
    <n v="12.42"/>
    <n v="99.36"/>
    <n v="19.36"/>
    <x v="11"/>
    <s v="2016"/>
    <n v="24"/>
    <x v="0"/>
    <x v="0"/>
  </r>
  <r>
    <x v="3"/>
    <x v="3"/>
    <x v="1"/>
    <s v="Jessica Miller"/>
    <d v="2016-09-11T00:00:00"/>
    <x v="3"/>
    <n v="2"/>
    <n v="15"/>
    <n v="17.829999999999998"/>
    <n v="35.659999999999997"/>
    <n v="5.6599999999999966"/>
    <x v="11"/>
    <s v="2016"/>
    <n v="31"/>
    <x v="1"/>
    <x v="0"/>
  </r>
  <r>
    <x v="0"/>
    <x v="0"/>
    <x v="0"/>
    <s v="Maria Johnston"/>
    <d v="2016-09-11T00:00:00"/>
    <x v="2"/>
    <n v="4"/>
    <n v="10"/>
    <n v="12.42"/>
    <n v="49.68"/>
    <n v="9.68"/>
    <x v="11"/>
    <s v="2016"/>
    <n v="43"/>
    <x v="0"/>
    <x v="0"/>
  </r>
  <r>
    <x v="3"/>
    <x v="7"/>
    <x v="1"/>
    <s v="Kimberly Bennett"/>
    <d v="2016-09-11T00:00:00"/>
    <x v="3"/>
    <n v="6"/>
    <n v="15"/>
    <n v="17.829999999999998"/>
    <n v="106.97999999999999"/>
    <n v="16.97999999999999"/>
    <x v="11"/>
    <s v="2016"/>
    <n v="40"/>
    <x v="1"/>
    <x v="0"/>
  </r>
  <r>
    <x v="0"/>
    <x v="0"/>
    <x v="0"/>
    <s v="Lawrence Ruiz"/>
    <d v="2016-09-11T00:00:00"/>
    <x v="0"/>
    <n v="6"/>
    <n v="45"/>
    <n v="53.35"/>
    <n v="320.10000000000002"/>
    <n v="50.100000000000023"/>
    <x v="11"/>
    <s v="2016"/>
    <n v="39"/>
    <x v="1"/>
    <x v="0"/>
  </r>
  <r>
    <x v="0"/>
    <x v="2"/>
    <x v="0"/>
    <s v="Harold Rodriguez"/>
    <d v="2016-09-11T00:00:00"/>
    <x v="3"/>
    <n v="3"/>
    <n v="15"/>
    <n v="17.829999999999998"/>
    <n v="53.489999999999995"/>
    <n v="8.4899999999999949"/>
    <x v="11"/>
    <s v="2016"/>
    <n v="37"/>
    <x v="0"/>
    <x v="0"/>
  </r>
  <r>
    <x v="3"/>
    <x v="5"/>
    <x v="1"/>
    <s v="Michelle Sanchez"/>
    <d v="2016-09-11T00:00:00"/>
    <x v="2"/>
    <n v="1"/>
    <n v="10"/>
    <n v="12.42"/>
    <n v="12.42"/>
    <n v="2.42"/>
    <x v="11"/>
    <s v="2016"/>
    <n v="25"/>
    <x v="0"/>
    <x v="0"/>
  </r>
  <r>
    <x v="1"/>
    <x v="2"/>
    <x v="0"/>
    <s v="Sandra Weaver"/>
    <d v="2016-09-11T00:00:00"/>
    <x v="0"/>
    <n v="5"/>
    <n v="45"/>
    <n v="53.35"/>
    <n v="266.75"/>
    <n v="41.75"/>
    <x v="11"/>
    <s v="2016"/>
    <n v="27"/>
    <x v="1"/>
    <x v="0"/>
  </r>
  <r>
    <x v="2"/>
    <x v="2"/>
    <x v="0"/>
    <s v="Cheryl Myers"/>
    <d v="2016-09-12T00:00:00"/>
    <x v="3"/>
    <n v="10"/>
    <n v="15"/>
    <n v="17.829999999999998"/>
    <n v="178.29999999999998"/>
    <n v="28.299999999999983"/>
    <x v="11"/>
    <s v="2016"/>
    <n v="28"/>
    <x v="1"/>
    <x v="0"/>
  </r>
  <r>
    <x v="0"/>
    <x v="1"/>
    <x v="0"/>
    <s v="Billy Wood"/>
    <d v="2016-09-12T00:00:00"/>
    <x v="3"/>
    <n v="2"/>
    <n v="15"/>
    <n v="17.829999999999998"/>
    <n v="35.659999999999997"/>
    <n v="5.6599999999999966"/>
    <x v="11"/>
    <s v="2016"/>
    <n v="37"/>
    <x v="1"/>
    <x v="0"/>
  </r>
  <r>
    <x v="4"/>
    <x v="4"/>
    <x v="1"/>
    <s v="Jeremy Diaz"/>
    <d v="2016-09-12T00:00:00"/>
    <x v="3"/>
    <n v="8"/>
    <n v="15"/>
    <n v="17.829999999999998"/>
    <n v="142.63999999999999"/>
    <n v="22.639999999999986"/>
    <x v="11"/>
    <s v="2016"/>
    <n v="38"/>
    <x v="1"/>
    <x v="0"/>
  </r>
  <r>
    <x v="3"/>
    <x v="5"/>
    <x v="1"/>
    <s v="Rebecca Ryan"/>
    <d v="2016-09-12T00:00:00"/>
    <x v="0"/>
    <n v="6"/>
    <n v="45"/>
    <n v="53.35"/>
    <n v="320.10000000000002"/>
    <n v="50.100000000000023"/>
    <x v="11"/>
    <s v="2016"/>
    <n v="31"/>
    <x v="0"/>
    <x v="0"/>
  </r>
  <r>
    <x v="0"/>
    <x v="2"/>
    <x v="0"/>
    <s v="Emily Anderson"/>
    <d v="2016-09-12T00:00:00"/>
    <x v="2"/>
    <n v="1"/>
    <n v="10"/>
    <n v="12.42"/>
    <n v="12.42"/>
    <n v="2.42"/>
    <x v="11"/>
    <s v="2016"/>
    <n v="21"/>
    <x v="0"/>
    <x v="0"/>
  </r>
  <r>
    <x v="0"/>
    <x v="1"/>
    <x v="0"/>
    <s v="Albert Dunn"/>
    <d v="2016-09-12T00:00:00"/>
    <x v="3"/>
    <n v="4"/>
    <n v="15"/>
    <n v="17.829999999999998"/>
    <n v="71.319999999999993"/>
    <n v="11.319999999999993"/>
    <x v="11"/>
    <s v="2016"/>
    <n v="21"/>
    <x v="1"/>
    <x v="0"/>
  </r>
  <r>
    <x v="3"/>
    <x v="4"/>
    <x v="1"/>
    <s v="Rose Moreno"/>
    <d v="2016-09-12T00:00:00"/>
    <x v="3"/>
    <n v="3"/>
    <n v="15"/>
    <n v="17.829999999999998"/>
    <n v="53.489999999999995"/>
    <n v="8.4899999999999949"/>
    <x v="11"/>
    <s v="2016"/>
    <n v="33"/>
    <x v="0"/>
    <x v="0"/>
  </r>
  <r>
    <x v="3"/>
    <x v="3"/>
    <x v="1"/>
    <s v="Paula Ross"/>
    <d v="2016-09-12T00:00:00"/>
    <x v="2"/>
    <n v="10"/>
    <n v="10"/>
    <n v="12.42"/>
    <n v="124.2"/>
    <n v="24.200000000000003"/>
    <x v="11"/>
    <s v="2016"/>
    <n v="29"/>
    <x v="0"/>
    <x v="0"/>
  </r>
  <r>
    <x v="0"/>
    <x v="2"/>
    <x v="0"/>
    <s v="Ann Duncan"/>
    <d v="2016-09-12T00:00:00"/>
    <x v="2"/>
    <n v="1"/>
    <n v="10"/>
    <n v="12.42"/>
    <n v="12.42"/>
    <n v="2.42"/>
    <x v="11"/>
    <s v="2016"/>
    <n v="28"/>
    <x v="0"/>
    <x v="0"/>
  </r>
  <r>
    <x v="0"/>
    <x v="2"/>
    <x v="0"/>
    <s v="Roger Gomez"/>
    <d v="2016-09-12T00:00:00"/>
    <x v="3"/>
    <n v="9"/>
    <n v="15"/>
    <n v="17.829999999999998"/>
    <n v="160.46999999999997"/>
    <n v="25.46999999999997"/>
    <x v="11"/>
    <s v="2016"/>
    <n v="19"/>
    <x v="1"/>
    <x v="0"/>
  </r>
  <r>
    <x v="0"/>
    <x v="0"/>
    <x v="0"/>
    <s v="Tina Jones"/>
    <d v="2016-09-12T00:00:00"/>
    <x v="1"/>
    <n v="3"/>
    <n v="15"/>
    <n v="16.32"/>
    <n v="48.96"/>
    <n v="3.9600000000000009"/>
    <x v="11"/>
    <s v="2016"/>
    <n v="44"/>
    <x v="0"/>
    <x v="0"/>
  </r>
  <r>
    <x v="4"/>
    <x v="5"/>
    <x v="1"/>
    <s v="Tammy Clark"/>
    <d v="2016-09-12T00:00:00"/>
    <x v="2"/>
    <n v="6"/>
    <n v="10"/>
    <n v="12.42"/>
    <n v="74.52"/>
    <n v="14.519999999999996"/>
    <x v="11"/>
    <s v="2016"/>
    <n v="41"/>
    <x v="0"/>
    <x v="0"/>
  </r>
  <r>
    <x v="0"/>
    <x v="6"/>
    <x v="0"/>
    <s v="Benjamin Phillips"/>
    <d v="2016-09-12T00:00:00"/>
    <x v="0"/>
    <n v="4"/>
    <n v="45"/>
    <n v="53.35"/>
    <n v="213.4"/>
    <n v="33.400000000000006"/>
    <x v="11"/>
    <s v="2016"/>
    <n v="33"/>
    <x v="1"/>
    <x v="0"/>
  </r>
  <r>
    <x v="0"/>
    <x v="1"/>
    <x v="0"/>
    <s v="Chris George"/>
    <d v="2016-09-12T00:00:00"/>
    <x v="2"/>
    <n v="7"/>
    <n v="10"/>
    <n v="12.42"/>
    <n v="86.94"/>
    <n v="16.939999999999998"/>
    <x v="11"/>
    <s v="2016"/>
    <n v="18"/>
    <x v="0"/>
    <x v="0"/>
  </r>
  <r>
    <x v="0"/>
    <x v="0"/>
    <x v="0"/>
    <s v="Katherine Mcdonald"/>
    <d v="2016-09-12T00:00:00"/>
    <x v="2"/>
    <n v="1"/>
    <n v="10"/>
    <n v="12.42"/>
    <n v="12.42"/>
    <n v="2.42"/>
    <x v="11"/>
    <s v="2016"/>
    <n v="24"/>
    <x v="1"/>
    <x v="0"/>
  </r>
  <r>
    <x v="4"/>
    <x v="3"/>
    <x v="1"/>
    <s v="Gary Weaver"/>
    <d v="2016-09-12T00:00:00"/>
    <x v="2"/>
    <n v="8"/>
    <n v="10"/>
    <n v="12.42"/>
    <n v="99.36"/>
    <n v="19.36"/>
    <x v="11"/>
    <s v="2016"/>
    <n v="36"/>
    <x v="0"/>
    <x v="0"/>
  </r>
  <r>
    <x v="3"/>
    <x v="4"/>
    <x v="1"/>
    <s v="Martha Harper"/>
    <d v="2016-09-12T00:00:00"/>
    <x v="1"/>
    <n v="1"/>
    <n v="15"/>
    <n v="16.32"/>
    <n v="16.32"/>
    <n v="1.3200000000000003"/>
    <x v="11"/>
    <s v="2016"/>
    <n v="26"/>
    <x v="1"/>
    <x v="0"/>
  </r>
  <r>
    <x v="4"/>
    <x v="5"/>
    <x v="1"/>
    <s v="Rebecca Ryan"/>
    <d v="2016-09-13T00:00:00"/>
    <x v="0"/>
    <n v="9"/>
    <n v="45"/>
    <n v="53.35"/>
    <n v="480.15000000000003"/>
    <n v="75.150000000000034"/>
    <x v="11"/>
    <s v="2016"/>
    <n v="24"/>
    <x v="1"/>
    <x v="0"/>
  </r>
  <r>
    <x v="0"/>
    <x v="0"/>
    <x v="0"/>
    <s v="Emily Patterson"/>
    <d v="2016-09-13T00:00:00"/>
    <x v="2"/>
    <n v="7"/>
    <n v="10"/>
    <n v="12.42"/>
    <n v="86.94"/>
    <n v="16.939999999999998"/>
    <x v="11"/>
    <s v="2016"/>
    <n v="45"/>
    <x v="0"/>
    <x v="0"/>
  </r>
  <r>
    <x v="4"/>
    <x v="3"/>
    <x v="1"/>
    <s v="Annie Hunter"/>
    <d v="2016-09-13T00:00:00"/>
    <x v="3"/>
    <n v="3"/>
    <n v="15"/>
    <n v="17.829999999999998"/>
    <n v="53.489999999999995"/>
    <n v="8.4899999999999949"/>
    <x v="11"/>
    <s v="2016"/>
    <n v="44"/>
    <x v="0"/>
    <x v="0"/>
  </r>
  <r>
    <x v="2"/>
    <x v="0"/>
    <x v="0"/>
    <s v="Teresa Thomas"/>
    <d v="2016-09-13T00:00:00"/>
    <x v="3"/>
    <n v="4"/>
    <n v="15"/>
    <n v="17.829999999999998"/>
    <n v="71.319999999999993"/>
    <n v="11.319999999999993"/>
    <x v="11"/>
    <s v="2016"/>
    <n v="25"/>
    <x v="0"/>
    <x v="0"/>
  </r>
  <r>
    <x v="0"/>
    <x v="2"/>
    <x v="0"/>
    <s v="Albert Cook"/>
    <d v="2016-09-13T00:00:00"/>
    <x v="3"/>
    <n v="8"/>
    <n v="15"/>
    <n v="17.829999999999998"/>
    <n v="142.63999999999999"/>
    <n v="22.639999999999986"/>
    <x v="11"/>
    <s v="2016"/>
    <n v="29"/>
    <x v="1"/>
    <x v="0"/>
  </r>
  <r>
    <x v="0"/>
    <x v="0"/>
    <x v="0"/>
    <s v="Marilyn Perez"/>
    <d v="2016-09-13T00:00:00"/>
    <x v="3"/>
    <n v="6"/>
    <n v="15"/>
    <n v="17.829999999999998"/>
    <n v="106.97999999999999"/>
    <n v="16.97999999999999"/>
    <x v="11"/>
    <s v="2016"/>
    <n v="21"/>
    <x v="0"/>
    <x v="0"/>
  </r>
  <r>
    <x v="4"/>
    <x v="3"/>
    <x v="1"/>
    <s v="Angela Sullivan"/>
    <d v="2016-09-13T00:00:00"/>
    <x v="2"/>
    <n v="1"/>
    <n v="10"/>
    <n v="12.42"/>
    <n v="12.42"/>
    <n v="2.42"/>
    <x v="11"/>
    <s v="2016"/>
    <n v="36"/>
    <x v="0"/>
    <x v="0"/>
  </r>
  <r>
    <x v="1"/>
    <x v="0"/>
    <x v="0"/>
    <s v="Ralph Gomez"/>
    <d v="2016-09-13T00:00:00"/>
    <x v="0"/>
    <n v="3"/>
    <n v="45"/>
    <n v="53.35"/>
    <n v="160.05000000000001"/>
    <n v="25.050000000000011"/>
    <x v="11"/>
    <s v="2016"/>
    <n v="31"/>
    <x v="0"/>
    <x v="0"/>
  </r>
  <r>
    <x v="3"/>
    <x v="5"/>
    <x v="1"/>
    <s v="Brenda Nelson"/>
    <d v="2016-09-13T00:00:00"/>
    <x v="0"/>
    <n v="9"/>
    <n v="45"/>
    <n v="53.35"/>
    <n v="480.15000000000003"/>
    <n v="75.150000000000034"/>
    <x v="11"/>
    <s v="2016"/>
    <n v="45"/>
    <x v="0"/>
    <x v="0"/>
  </r>
  <r>
    <x v="0"/>
    <x v="1"/>
    <x v="0"/>
    <s v="Ruth Fields"/>
    <d v="2016-09-13T00:00:00"/>
    <x v="3"/>
    <n v="2"/>
    <n v="15"/>
    <n v="17.829999999999998"/>
    <n v="35.659999999999997"/>
    <n v="5.6599999999999966"/>
    <x v="11"/>
    <s v="2016"/>
    <n v="37"/>
    <x v="0"/>
    <x v="0"/>
  </r>
  <r>
    <x v="0"/>
    <x v="1"/>
    <x v="0"/>
    <s v="Sean Weaver"/>
    <d v="2016-09-13T00:00:00"/>
    <x v="3"/>
    <n v="3"/>
    <n v="15"/>
    <n v="17.829999999999998"/>
    <n v="53.489999999999995"/>
    <n v="8.4899999999999949"/>
    <x v="11"/>
    <s v="2016"/>
    <n v="19"/>
    <x v="0"/>
    <x v="0"/>
  </r>
  <r>
    <x v="1"/>
    <x v="6"/>
    <x v="0"/>
    <s v="Annie Collins"/>
    <d v="2016-09-14T00:00:00"/>
    <x v="1"/>
    <n v="1"/>
    <n v="15"/>
    <n v="16.32"/>
    <n v="16.32"/>
    <n v="1.3200000000000003"/>
    <x v="11"/>
    <s v="2016"/>
    <n v="26"/>
    <x v="1"/>
    <x v="0"/>
  </r>
  <r>
    <x v="0"/>
    <x v="2"/>
    <x v="0"/>
    <s v="Theresa Ellis"/>
    <d v="2016-09-14T00:00:00"/>
    <x v="0"/>
    <n v="6"/>
    <n v="45"/>
    <n v="53.35"/>
    <n v="320.10000000000002"/>
    <n v="50.100000000000023"/>
    <x v="11"/>
    <s v="2016"/>
    <n v="32"/>
    <x v="1"/>
    <x v="0"/>
  </r>
  <r>
    <x v="1"/>
    <x v="0"/>
    <x v="0"/>
    <s v="Sharon Rose"/>
    <d v="2016-09-14T00:00:00"/>
    <x v="3"/>
    <n v="9"/>
    <n v="15"/>
    <n v="17.829999999999998"/>
    <n v="160.46999999999997"/>
    <n v="25.46999999999997"/>
    <x v="11"/>
    <s v="2016"/>
    <n v="20"/>
    <x v="0"/>
    <x v="0"/>
  </r>
  <r>
    <x v="2"/>
    <x v="2"/>
    <x v="0"/>
    <s v="Linda Morrison"/>
    <d v="2016-09-14T00:00:00"/>
    <x v="1"/>
    <n v="5"/>
    <n v="15"/>
    <n v="16.32"/>
    <n v="81.599999999999994"/>
    <n v="6.5999999999999943"/>
    <x v="11"/>
    <s v="2016"/>
    <n v="23"/>
    <x v="0"/>
    <x v="0"/>
  </r>
  <r>
    <x v="2"/>
    <x v="2"/>
    <x v="0"/>
    <s v="Joan Cooper"/>
    <d v="2016-09-14T00:00:00"/>
    <x v="2"/>
    <n v="7"/>
    <n v="10"/>
    <n v="12.42"/>
    <n v="86.94"/>
    <n v="16.939999999999998"/>
    <x v="11"/>
    <s v="2016"/>
    <n v="28"/>
    <x v="1"/>
    <x v="0"/>
  </r>
  <r>
    <x v="3"/>
    <x v="5"/>
    <x v="1"/>
    <s v="Helen Diaz"/>
    <d v="2016-09-14T00:00:00"/>
    <x v="2"/>
    <n v="7"/>
    <n v="10"/>
    <n v="12.42"/>
    <n v="86.94"/>
    <n v="16.939999999999998"/>
    <x v="11"/>
    <s v="2016"/>
    <n v="35"/>
    <x v="0"/>
    <x v="0"/>
  </r>
  <r>
    <x v="0"/>
    <x v="0"/>
    <x v="0"/>
    <s v="Jerry Pierce"/>
    <d v="2016-09-14T00:00:00"/>
    <x v="2"/>
    <n v="5"/>
    <n v="10"/>
    <n v="12.42"/>
    <n v="62.1"/>
    <n v="12.100000000000001"/>
    <x v="11"/>
    <s v="2016"/>
    <n v="45"/>
    <x v="1"/>
    <x v="0"/>
  </r>
  <r>
    <x v="4"/>
    <x v="5"/>
    <x v="1"/>
    <s v="Nicholas Schmidt"/>
    <d v="2016-09-14T00:00:00"/>
    <x v="2"/>
    <n v="7"/>
    <n v="10"/>
    <n v="12.42"/>
    <n v="86.94"/>
    <n v="16.939999999999998"/>
    <x v="11"/>
    <s v="2016"/>
    <n v="22"/>
    <x v="1"/>
    <x v="0"/>
  </r>
  <r>
    <x v="1"/>
    <x v="1"/>
    <x v="0"/>
    <s v="Harold Matthews"/>
    <d v="2016-09-14T00:00:00"/>
    <x v="3"/>
    <n v="3"/>
    <n v="15"/>
    <n v="17.829999999999998"/>
    <n v="53.489999999999995"/>
    <n v="8.4899999999999949"/>
    <x v="11"/>
    <s v="2016"/>
    <n v="31"/>
    <x v="1"/>
    <x v="0"/>
  </r>
  <r>
    <x v="1"/>
    <x v="1"/>
    <x v="0"/>
    <s v="Judy Carpenter"/>
    <d v="2016-09-14T00:00:00"/>
    <x v="3"/>
    <n v="10"/>
    <n v="15"/>
    <n v="17.829999999999998"/>
    <n v="178.29999999999998"/>
    <n v="28.299999999999983"/>
    <x v="11"/>
    <s v="2016"/>
    <n v="24"/>
    <x v="0"/>
    <x v="0"/>
  </r>
  <r>
    <x v="4"/>
    <x v="4"/>
    <x v="1"/>
    <s v="Catherine Cooper"/>
    <d v="2016-09-14T00:00:00"/>
    <x v="0"/>
    <n v="6"/>
    <n v="45"/>
    <n v="53.35"/>
    <n v="320.10000000000002"/>
    <n v="50.100000000000023"/>
    <x v="11"/>
    <s v="2016"/>
    <n v="41"/>
    <x v="1"/>
    <x v="0"/>
  </r>
  <r>
    <x v="4"/>
    <x v="3"/>
    <x v="1"/>
    <s v="Ryan Ramos"/>
    <d v="2016-09-14T00:00:00"/>
    <x v="0"/>
    <n v="10"/>
    <n v="45"/>
    <n v="53.35"/>
    <n v="533.5"/>
    <n v="83.5"/>
    <x v="11"/>
    <s v="2016"/>
    <n v="34"/>
    <x v="0"/>
    <x v="0"/>
  </r>
  <r>
    <x v="0"/>
    <x v="0"/>
    <x v="0"/>
    <s v="Carlos Greene"/>
    <d v="2016-09-14T00:00:00"/>
    <x v="2"/>
    <n v="7"/>
    <n v="10"/>
    <n v="12.42"/>
    <n v="86.94"/>
    <n v="16.939999999999998"/>
    <x v="11"/>
    <s v="2016"/>
    <n v="30"/>
    <x v="0"/>
    <x v="0"/>
  </r>
  <r>
    <x v="4"/>
    <x v="7"/>
    <x v="1"/>
    <s v="Laura Mcdonald"/>
    <d v="2016-09-14T00:00:00"/>
    <x v="2"/>
    <n v="6"/>
    <n v="10"/>
    <n v="12.42"/>
    <n v="74.52"/>
    <n v="14.519999999999996"/>
    <x v="11"/>
    <s v="2016"/>
    <n v="20"/>
    <x v="0"/>
    <x v="0"/>
  </r>
  <r>
    <x v="0"/>
    <x v="6"/>
    <x v="0"/>
    <s v="Nicholas Ward"/>
    <d v="2016-09-14T00:00:00"/>
    <x v="3"/>
    <n v="6"/>
    <n v="15"/>
    <n v="17.829999999999998"/>
    <n v="106.97999999999999"/>
    <n v="16.97999999999999"/>
    <x v="11"/>
    <s v="2016"/>
    <n v="21"/>
    <x v="1"/>
    <x v="0"/>
  </r>
  <r>
    <x v="3"/>
    <x v="5"/>
    <x v="1"/>
    <s v="Diana Hamilton"/>
    <d v="2016-09-14T00:00:00"/>
    <x v="1"/>
    <n v="1"/>
    <n v="15"/>
    <n v="16.32"/>
    <n v="16.32"/>
    <n v="1.3200000000000003"/>
    <x v="11"/>
    <s v="2016"/>
    <n v="25"/>
    <x v="1"/>
    <x v="0"/>
  </r>
  <r>
    <x v="0"/>
    <x v="0"/>
    <x v="0"/>
    <s v="Karen Gray"/>
    <d v="2016-09-14T00:00:00"/>
    <x v="2"/>
    <n v="4"/>
    <n v="10"/>
    <n v="12.42"/>
    <n v="49.68"/>
    <n v="9.68"/>
    <x v="11"/>
    <s v="2016"/>
    <n v="37"/>
    <x v="0"/>
    <x v="0"/>
  </r>
  <r>
    <x v="1"/>
    <x v="0"/>
    <x v="0"/>
    <s v="Ronald Kim"/>
    <d v="2016-09-15T00:00:00"/>
    <x v="1"/>
    <n v="5"/>
    <n v="15"/>
    <n v="16.32"/>
    <n v="81.599999999999994"/>
    <n v="6.5999999999999943"/>
    <x v="11"/>
    <s v="2016"/>
    <n v="27"/>
    <x v="1"/>
    <x v="0"/>
  </r>
  <r>
    <x v="4"/>
    <x v="3"/>
    <x v="1"/>
    <s v="Cheryl Morris"/>
    <d v="2016-09-15T00:00:00"/>
    <x v="0"/>
    <n v="4"/>
    <n v="45"/>
    <n v="53.35"/>
    <n v="213.4"/>
    <n v="33.400000000000006"/>
    <x v="11"/>
    <s v="2016"/>
    <n v="26"/>
    <x v="1"/>
    <x v="0"/>
  </r>
  <r>
    <x v="3"/>
    <x v="4"/>
    <x v="1"/>
    <s v="Julie Gonzalez"/>
    <d v="2016-09-15T00:00:00"/>
    <x v="2"/>
    <n v="10"/>
    <n v="10"/>
    <n v="12.42"/>
    <n v="124.2"/>
    <n v="24.200000000000003"/>
    <x v="11"/>
    <s v="2016"/>
    <n v="42"/>
    <x v="0"/>
    <x v="0"/>
  </r>
  <r>
    <x v="4"/>
    <x v="4"/>
    <x v="1"/>
    <s v="Joyce Myers"/>
    <d v="2016-09-15T00:00:00"/>
    <x v="1"/>
    <n v="6"/>
    <n v="15"/>
    <n v="16.32"/>
    <n v="97.92"/>
    <n v="7.9200000000000017"/>
    <x v="11"/>
    <s v="2016"/>
    <n v="22"/>
    <x v="0"/>
    <x v="0"/>
  </r>
  <r>
    <x v="3"/>
    <x v="4"/>
    <x v="1"/>
    <s v="Anna Garcia"/>
    <d v="2016-09-15T00:00:00"/>
    <x v="2"/>
    <n v="10"/>
    <n v="10"/>
    <n v="12.42"/>
    <n v="124.2"/>
    <n v="24.200000000000003"/>
    <x v="11"/>
    <s v="2016"/>
    <n v="38"/>
    <x v="0"/>
    <x v="0"/>
  </r>
  <r>
    <x v="0"/>
    <x v="0"/>
    <x v="0"/>
    <s v="Betty Stewart"/>
    <d v="2016-09-15T00:00:00"/>
    <x v="2"/>
    <n v="7"/>
    <n v="10"/>
    <n v="12.42"/>
    <n v="86.94"/>
    <n v="16.939999999999998"/>
    <x v="11"/>
    <s v="2016"/>
    <n v="34"/>
    <x v="1"/>
    <x v="0"/>
  </r>
  <r>
    <x v="4"/>
    <x v="7"/>
    <x v="1"/>
    <s v="Laura Lewis"/>
    <d v="2016-09-15T00:00:00"/>
    <x v="2"/>
    <n v="2"/>
    <n v="10"/>
    <n v="12.42"/>
    <n v="24.84"/>
    <n v="4.84"/>
    <x v="11"/>
    <s v="2016"/>
    <n v="25"/>
    <x v="0"/>
    <x v="0"/>
  </r>
  <r>
    <x v="1"/>
    <x v="6"/>
    <x v="0"/>
    <s v="Debra Gutierrez"/>
    <d v="2016-09-15T00:00:00"/>
    <x v="2"/>
    <n v="8"/>
    <n v="10"/>
    <n v="12.42"/>
    <n v="99.36"/>
    <n v="19.36"/>
    <x v="11"/>
    <s v="2016"/>
    <n v="28"/>
    <x v="0"/>
    <x v="0"/>
  </r>
  <r>
    <x v="0"/>
    <x v="1"/>
    <x v="0"/>
    <s v="Victor Watson"/>
    <d v="2016-09-15T00:00:00"/>
    <x v="3"/>
    <n v="3"/>
    <n v="15"/>
    <n v="17.829999999999998"/>
    <n v="53.489999999999995"/>
    <n v="8.4899999999999949"/>
    <x v="11"/>
    <s v="2016"/>
    <n v="36"/>
    <x v="0"/>
    <x v="0"/>
  </r>
  <r>
    <x v="3"/>
    <x v="5"/>
    <x v="1"/>
    <s v="Robin Murphy"/>
    <d v="2016-09-15T00:00:00"/>
    <x v="2"/>
    <n v="5"/>
    <n v="10"/>
    <n v="12.42"/>
    <n v="62.1"/>
    <n v="12.100000000000001"/>
    <x v="11"/>
    <s v="2016"/>
    <n v="35"/>
    <x v="1"/>
    <x v="0"/>
  </r>
  <r>
    <x v="3"/>
    <x v="4"/>
    <x v="1"/>
    <s v="Lois Fernandez"/>
    <d v="2016-09-15T00:00:00"/>
    <x v="1"/>
    <n v="1"/>
    <n v="15"/>
    <n v="16.32"/>
    <n v="16.32"/>
    <n v="1.3200000000000003"/>
    <x v="11"/>
    <s v="2016"/>
    <n v="18"/>
    <x v="0"/>
    <x v="0"/>
  </r>
  <r>
    <x v="3"/>
    <x v="7"/>
    <x v="1"/>
    <s v="Laura Lewis"/>
    <d v="2016-09-15T00:00:00"/>
    <x v="2"/>
    <n v="7"/>
    <n v="10"/>
    <n v="12.42"/>
    <n v="86.94"/>
    <n v="16.939999999999998"/>
    <x v="11"/>
    <s v="2016"/>
    <n v="45"/>
    <x v="1"/>
    <x v="0"/>
  </r>
  <r>
    <x v="3"/>
    <x v="5"/>
    <x v="1"/>
    <s v="Andrew Adams"/>
    <d v="2016-09-15T00:00:00"/>
    <x v="0"/>
    <n v="3"/>
    <n v="45"/>
    <n v="53.35"/>
    <n v="160.05000000000001"/>
    <n v="25.050000000000011"/>
    <x v="11"/>
    <s v="2016"/>
    <n v="23"/>
    <x v="0"/>
    <x v="0"/>
  </r>
  <r>
    <x v="0"/>
    <x v="6"/>
    <x v="0"/>
    <s v="Scott Weaver"/>
    <d v="2016-09-15T00:00:00"/>
    <x v="1"/>
    <n v="8"/>
    <n v="15"/>
    <n v="16.32"/>
    <n v="130.56"/>
    <n v="10.560000000000002"/>
    <x v="11"/>
    <s v="2016"/>
    <n v="31"/>
    <x v="1"/>
    <x v="0"/>
  </r>
  <r>
    <x v="0"/>
    <x v="2"/>
    <x v="0"/>
    <s v="Andrew Howard"/>
    <d v="2016-09-15T00:00:00"/>
    <x v="2"/>
    <n v="10"/>
    <n v="10"/>
    <n v="12.42"/>
    <n v="124.2"/>
    <n v="24.200000000000003"/>
    <x v="11"/>
    <s v="2016"/>
    <n v="31"/>
    <x v="0"/>
    <x v="0"/>
  </r>
  <r>
    <x v="4"/>
    <x v="4"/>
    <x v="1"/>
    <s v="Alice Brown"/>
    <d v="2016-09-15T00:00:00"/>
    <x v="2"/>
    <n v="1"/>
    <n v="10"/>
    <n v="12.42"/>
    <n v="12.42"/>
    <n v="2.42"/>
    <x v="11"/>
    <s v="2016"/>
    <n v="21"/>
    <x v="0"/>
    <x v="0"/>
  </r>
  <r>
    <x v="2"/>
    <x v="0"/>
    <x v="0"/>
    <s v="Steven Simpson"/>
    <d v="2016-09-16T00:00:00"/>
    <x v="2"/>
    <n v="8"/>
    <n v="10"/>
    <n v="12.42"/>
    <n v="99.36"/>
    <n v="19.36"/>
    <x v="11"/>
    <s v="2016"/>
    <n v="31"/>
    <x v="0"/>
    <x v="0"/>
  </r>
  <r>
    <x v="0"/>
    <x v="1"/>
    <x v="0"/>
    <s v="Benjamin Willis"/>
    <d v="2016-09-16T00:00:00"/>
    <x v="2"/>
    <n v="5"/>
    <n v="10"/>
    <n v="12.42"/>
    <n v="62.1"/>
    <n v="12.100000000000001"/>
    <x v="11"/>
    <s v="2016"/>
    <n v="27"/>
    <x v="1"/>
    <x v="0"/>
  </r>
  <r>
    <x v="4"/>
    <x v="3"/>
    <x v="1"/>
    <s v="Jean Stephens"/>
    <d v="2016-09-16T00:00:00"/>
    <x v="3"/>
    <n v="1"/>
    <n v="15"/>
    <n v="17.829999999999998"/>
    <n v="17.829999999999998"/>
    <n v="2.8299999999999983"/>
    <x v="11"/>
    <s v="2016"/>
    <n v="17"/>
    <x v="0"/>
    <x v="0"/>
  </r>
  <r>
    <x v="4"/>
    <x v="3"/>
    <x v="1"/>
    <s v="Jessica Miller"/>
    <d v="2016-09-16T00:00:00"/>
    <x v="2"/>
    <n v="3"/>
    <n v="10"/>
    <n v="12.42"/>
    <n v="37.26"/>
    <n v="7.259999999999998"/>
    <x v="11"/>
    <s v="2016"/>
    <n v="31"/>
    <x v="0"/>
    <x v="0"/>
  </r>
  <r>
    <x v="0"/>
    <x v="2"/>
    <x v="0"/>
    <s v="Charles Ray"/>
    <d v="2016-09-16T00:00:00"/>
    <x v="2"/>
    <n v="10"/>
    <n v="10"/>
    <n v="12.42"/>
    <n v="124.2"/>
    <n v="24.200000000000003"/>
    <x v="11"/>
    <s v="2016"/>
    <n v="26"/>
    <x v="1"/>
    <x v="0"/>
  </r>
  <r>
    <x v="0"/>
    <x v="0"/>
    <x v="0"/>
    <s v="Kimberly Adams"/>
    <d v="2016-09-16T00:00:00"/>
    <x v="2"/>
    <n v="1"/>
    <n v="10"/>
    <n v="12.42"/>
    <n v="12.42"/>
    <n v="2.42"/>
    <x v="11"/>
    <s v="2016"/>
    <n v="23"/>
    <x v="0"/>
    <x v="0"/>
  </r>
  <r>
    <x v="3"/>
    <x v="5"/>
    <x v="1"/>
    <s v="Kenneth James"/>
    <d v="2016-09-16T00:00:00"/>
    <x v="2"/>
    <n v="7"/>
    <n v="10"/>
    <n v="12.42"/>
    <n v="86.94"/>
    <n v="16.939999999999998"/>
    <x v="11"/>
    <s v="2016"/>
    <n v="20"/>
    <x v="1"/>
    <x v="0"/>
  </r>
  <r>
    <x v="2"/>
    <x v="2"/>
    <x v="0"/>
    <s v="Frank Murphy"/>
    <d v="2016-09-16T00:00:00"/>
    <x v="3"/>
    <n v="10"/>
    <n v="15"/>
    <n v="17.829999999999998"/>
    <n v="178.29999999999998"/>
    <n v="28.299999999999983"/>
    <x v="11"/>
    <s v="2016"/>
    <n v="31"/>
    <x v="1"/>
    <x v="0"/>
  </r>
  <r>
    <x v="2"/>
    <x v="0"/>
    <x v="0"/>
    <s v="Billy Reed"/>
    <d v="2016-09-16T00:00:00"/>
    <x v="2"/>
    <n v="5"/>
    <n v="10"/>
    <n v="12.42"/>
    <n v="62.1"/>
    <n v="12.100000000000001"/>
    <x v="11"/>
    <s v="2016"/>
    <n v="39"/>
    <x v="1"/>
    <x v="0"/>
  </r>
  <r>
    <x v="2"/>
    <x v="2"/>
    <x v="0"/>
    <s v="Roy Franklin"/>
    <d v="2016-09-16T00:00:00"/>
    <x v="2"/>
    <n v="1"/>
    <n v="10"/>
    <n v="12.42"/>
    <n v="12.42"/>
    <n v="2.42"/>
    <x v="11"/>
    <s v="2016"/>
    <n v="35"/>
    <x v="1"/>
    <x v="0"/>
  </r>
  <r>
    <x v="2"/>
    <x v="1"/>
    <x v="0"/>
    <s v="Kathy Rice"/>
    <d v="2016-09-16T00:00:00"/>
    <x v="2"/>
    <n v="3"/>
    <n v="10"/>
    <n v="12.42"/>
    <n v="37.26"/>
    <n v="7.259999999999998"/>
    <x v="11"/>
    <s v="2016"/>
    <n v="38"/>
    <x v="0"/>
    <x v="0"/>
  </r>
  <r>
    <x v="1"/>
    <x v="2"/>
    <x v="0"/>
    <s v="Howard Adams"/>
    <d v="2016-09-16T00:00:00"/>
    <x v="0"/>
    <n v="6"/>
    <n v="45"/>
    <n v="53.35"/>
    <n v="320.10000000000002"/>
    <n v="50.100000000000023"/>
    <x v="11"/>
    <s v="2016"/>
    <n v="38"/>
    <x v="1"/>
    <x v="0"/>
  </r>
  <r>
    <x v="0"/>
    <x v="0"/>
    <x v="0"/>
    <s v="Ronald Kim"/>
    <d v="2016-09-17T00:00:00"/>
    <x v="2"/>
    <n v="1"/>
    <n v="10"/>
    <n v="12.42"/>
    <n v="12.42"/>
    <n v="2.42"/>
    <x v="11"/>
    <s v="2016"/>
    <n v="43"/>
    <x v="1"/>
    <x v="0"/>
  </r>
  <r>
    <x v="0"/>
    <x v="2"/>
    <x v="0"/>
    <s v="Antonio Hunter"/>
    <d v="2016-09-17T00:00:00"/>
    <x v="0"/>
    <n v="4"/>
    <n v="45"/>
    <n v="53.35"/>
    <n v="213.4"/>
    <n v="33.400000000000006"/>
    <x v="11"/>
    <s v="2016"/>
    <n v="34"/>
    <x v="0"/>
    <x v="0"/>
  </r>
  <r>
    <x v="0"/>
    <x v="0"/>
    <x v="0"/>
    <s v="Jessica Lewis"/>
    <d v="2016-09-17T00:00:00"/>
    <x v="0"/>
    <n v="3"/>
    <n v="45"/>
    <n v="53.35"/>
    <n v="160.05000000000001"/>
    <n v="25.050000000000011"/>
    <x v="11"/>
    <s v="2016"/>
    <n v="40"/>
    <x v="0"/>
    <x v="0"/>
  </r>
  <r>
    <x v="1"/>
    <x v="2"/>
    <x v="0"/>
    <s v="Jason Patterson"/>
    <d v="2016-09-17T00:00:00"/>
    <x v="3"/>
    <n v="8"/>
    <n v="15"/>
    <n v="17.829999999999998"/>
    <n v="142.63999999999999"/>
    <n v="22.639999999999986"/>
    <x v="11"/>
    <s v="2016"/>
    <n v="33"/>
    <x v="0"/>
    <x v="0"/>
  </r>
  <r>
    <x v="3"/>
    <x v="5"/>
    <x v="1"/>
    <s v="Joan Robinson"/>
    <d v="2016-09-17T00:00:00"/>
    <x v="2"/>
    <n v="2"/>
    <n v="10"/>
    <n v="12.42"/>
    <n v="24.84"/>
    <n v="4.84"/>
    <x v="11"/>
    <s v="2016"/>
    <n v="18"/>
    <x v="0"/>
    <x v="0"/>
  </r>
  <r>
    <x v="0"/>
    <x v="2"/>
    <x v="0"/>
    <s v="Kevin Torres"/>
    <d v="2016-09-17T00:00:00"/>
    <x v="2"/>
    <n v="10"/>
    <n v="10"/>
    <n v="12.42"/>
    <n v="124.2"/>
    <n v="24.200000000000003"/>
    <x v="11"/>
    <s v="2016"/>
    <n v="23"/>
    <x v="1"/>
    <x v="0"/>
  </r>
  <r>
    <x v="3"/>
    <x v="3"/>
    <x v="1"/>
    <s v="Susan Gomez"/>
    <d v="2016-09-17T00:00:00"/>
    <x v="2"/>
    <n v="7"/>
    <n v="10"/>
    <n v="12.42"/>
    <n v="86.94"/>
    <n v="16.939999999999998"/>
    <x v="11"/>
    <s v="2016"/>
    <n v="29"/>
    <x v="1"/>
    <x v="0"/>
  </r>
  <r>
    <x v="4"/>
    <x v="4"/>
    <x v="1"/>
    <s v="Cynthia Matthews"/>
    <d v="2016-09-17T00:00:00"/>
    <x v="2"/>
    <n v="4"/>
    <n v="10"/>
    <n v="12.42"/>
    <n v="49.68"/>
    <n v="9.68"/>
    <x v="11"/>
    <s v="2016"/>
    <n v="41"/>
    <x v="1"/>
    <x v="0"/>
  </r>
  <r>
    <x v="1"/>
    <x v="0"/>
    <x v="0"/>
    <s v="Phyllis Ward"/>
    <d v="2016-09-17T00:00:00"/>
    <x v="2"/>
    <n v="1"/>
    <n v="10"/>
    <n v="12.42"/>
    <n v="12.42"/>
    <n v="2.42"/>
    <x v="11"/>
    <s v="2016"/>
    <n v="32"/>
    <x v="0"/>
    <x v="0"/>
  </r>
  <r>
    <x v="2"/>
    <x v="1"/>
    <x v="0"/>
    <s v="Todd Miller"/>
    <d v="2016-09-17T00:00:00"/>
    <x v="2"/>
    <n v="9"/>
    <n v="10"/>
    <n v="12.42"/>
    <n v="111.78"/>
    <n v="21.78"/>
    <x v="11"/>
    <s v="2016"/>
    <n v="44"/>
    <x v="1"/>
    <x v="0"/>
  </r>
  <r>
    <x v="4"/>
    <x v="3"/>
    <x v="1"/>
    <s v="Ernest Carter"/>
    <d v="2016-09-17T00:00:00"/>
    <x v="2"/>
    <n v="9"/>
    <n v="10"/>
    <n v="12.42"/>
    <n v="111.78"/>
    <n v="21.78"/>
    <x v="11"/>
    <s v="2016"/>
    <n v="21"/>
    <x v="1"/>
    <x v="0"/>
  </r>
  <r>
    <x v="3"/>
    <x v="7"/>
    <x v="1"/>
    <s v="John Simpson"/>
    <d v="2016-09-17T00:00:00"/>
    <x v="0"/>
    <n v="1"/>
    <n v="45"/>
    <n v="53.35"/>
    <n v="53.35"/>
    <n v="8.3500000000000014"/>
    <x v="11"/>
    <s v="2016"/>
    <n v="21"/>
    <x v="1"/>
    <x v="0"/>
  </r>
  <r>
    <x v="2"/>
    <x v="0"/>
    <x v="0"/>
    <s v="Annie Wilson"/>
    <d v="2016-09-17T00:00:00"/>
    <x v="3"/>
    <n v="9"/>
    <n v="15"/>
    <n v="17.829999999999998"/>
    <n v="160.46999999999997"/>
    <n v="25.46999999999997"/>
    <x v="11"/>
    <s v="2016"/>
    <n v="39"/>
    <x v="0"/>
    <x v="0"/>
  </r>
  <r>
    <x v="1"/>
    <x v="0"/>
    <x v="0"/>
    <s v="Debra Allen"/>
    <d v="2016-09-17T00:00:00"/>
    <x v="2"/>
    <n v="8"/>
    <n v="10"/>
    <n v="12.42"/>
    <n v="99.36"/>
    <n v="19.36"/>
    <x v="11"/>
    <s v="2016"/>
    <n v="37"/>
    <x v="1"/>
    <x v="0"/>
  </r>
  <r>
    <x v="0"/>
    <x v="0"/>
    <x v="0"/>
    <s v="Steven Simpson"/>
    <d v="2016-09-17T00:00:00"/>
    <x v="3"/>
    <n v="1"/>
    <n v="15"/>
    <n v="17.829999999999998"/>
    <n v="17.829999999999998"/>
    <n v="2.8299999999999983"/>
    <x v="11"/>
    <s v="2016"/>
    <n v="30"/>
    <x v="1"/>
    <x v="0"/>
  </r>
  <r>
    <x v="0"/>
    <x v="0"/>
    <x v="0"/>
    <s v="Antonio Mason"/>
    <d v="2016-09-18T00:00:00"/>
    <x v="1"/>
    <n v="7"/>
    <n v="15"/>
    <n v="16.32"/>
    <n v="114.24000000000001"/>
    <n v="9.2400000000000091"/>
    <x v="11"/>
    <s v="2016"/>
    <n v="45"/>
    <x v="0"/>
    <x v="0"/>
  </r>
  <r>
    <x v="0"/>
    <x v="2"/>
    <x v="0"/>
    <s v="Kevin Torres"/>
    <d v="2016-09-18T00:00:00"/>
    <x v="0"/>
    <n v="8"/>
    <n v="45"/>
    <n v="53.35"/>
    <n v="426.8"/>
    <n v="66.800000000000011"/>
    <x v="11"/>
    <s v="2016"/>
    <n v="25"/>
    <x v="1"/>
    <x v="0"/>
  </r>
  <r>
    <x v="3"/>
    <x v="3"/>
    <x v="1"/>
    <s v="Jane Ramirez"/>
    <d v="2016-09-18T00:00:00"/>
    <x v="2"/>
    <n v="3"/>
    <n v="10"/>
    <n v="12.42"/>
    <n v="37.26"/>
    <n v="7.259999999999998"/>
    <x v="11"/>
    <s v="2016"/>
    <n v="18"/>
    <x v="1"/>
    <x v="0"/>
  </r>
  <r>
    <x v="0"/>
    <x v="0"/>
    <x v="0"/>
    <s v="Ruby Matthews"/>
    <d v="2016-09-18T00:00:00"/>
    <x v="3"/>
    <n v="4"/>
    <n v="15"/>
    <n v="17.829999999999998"/>
    <n v="71.319999999999993"/>
    <n v="11.319999999999993"/>
    <x v="11"/>
    <s v="2016"/>
    <n v="33"/>
    <x v="0"/>
    <x v="0"/>
  </r>
  <r>
    <x v="3"/>
    <x v="3"/>
    <x v="1"/>
    <s v="Christine Jacobs"/>
    <d v="2016-09-18T00:00:00"/>
    <x v="3"/>
    <n v="10"/>
    <n v="15"/>
    <n v="17.829999999999998"/>
    <n v="178.29999999999998"/>
    <n v="28.299999999999983"/>
    <x v="11"/>
    <s v="2016"/>
    <n v="40"/>
    <x v="0"/>
    <x v="0"/>
  </r>
  <r>
    <x v="3"/>
    <x v="4"/>
    <x v="1"/>
    <s v="Anna Garcia"/>
    <d v="2016-09-18T00:00:00"/>
    <x v="3"/>
    <n v="8"/>
    <n v="15"/>
    <n v="17.829999999999998"/>
    <n v="142.63999999999999"/>
    <n v="22.639999999999986"/>
    <x v="11"/>
    <s v="2016"/>
    <n v="45"/>
    <x v="0"/>
    <x v="0"/>
  </r>
  <r>
    <x v="3"/>
    <x v="4"/>
    <x v="1"/>
    <s v="Kenneth West"/>
    <d v="2016-09-18T00:00:00"/>
    <x v="1"/>
    <n v="6"/>
    <n v="15"/>
    <n v="16.32"/>
    <n v="97.92"/>
    <n v="7.9200000000000017"/>
    <x v="11"/>
    <s v="2016"/>
    <n v="35"/>
    <x v="0"/>
    <x v="0"/>
  </r>
  <r>
    <x v="0"/>
    <x v="0"/>
    <x v="0"/>
    <s v="Katherine Mcdonald"/>
    <d v="2016-09-18T00:00:00"/>
    <x v="2"/>
    <n v="7"/>
    <n v="10"/>
    <n v="12.42"/>
    <n v="86.94"/>
    <n v="16.939999999999998"/>
    <x v="11"/>
    <s v="2016"/>
    <n v="34"/>
    <x v="1"/>
    <x v="0"/>
  </r>
  <r>
    <x v="4"/>
    <x v="4"/>
    <x v="1"/>
    <s v="Lois Fernandez"/>
    <d v="2016-09-18T00:00:00"/>
    <x v="0"/>
    <n v="10"/>
    <n v="45"/>
    <n v="53.35"/>
    <n v="533.5"/>
    <n v="83.5"/>
    <x v="11"/>
    <s v="2016"/>
    <n v="43"/>
    <x v="0"/>
    <x v="0"/>
  </r>
  <r>
    <x v="0"/>
    <x v="1"/>
    <x v="0"/>
    <s v="Judith Gray"/>
    <d v="2016-09-18T00:00:00"/>
    <x v="2"/>
    <n v="2"/>
    <n v="10"/>
    <n v="12.42"/>
    <n v="24.84"/>
    <n v="4.84"/>
    <x v="11"/>
    <s v="2016"/>
    <n v="19"/>
    <x v="0"/>
    <x v="0"/>
  </r>
  <r>
    <x v="2"/>
    <x v="2"/>
    <x v="0"/>
    <s v="Eugene Schmidt"/>
    <d v="2016-09-18T00:00:00"/>
    <x v="3"/>
    <n v="1"/>
    <n v="15"/>
    <n v="17.829999999999998"/>
    <n v="17.829999999999998"/>
    <n v="2.8299999999999983"/>
    <x v="11"/>
    <s v="2016"/>
    <n v="27"/>
    <x v="1"/>
    <x v="0"/>
  </r>
  <r>
    <x v="2"/>
    <x v="1"/>
    <x v="0"/>
    <s v="Joshua Washington"/>
    <d v="2016-09-18T00:00:00"/>
    <x v="0"/>
    <n v="7"/>
    <n v="45"/>
    <n v="53.35"/>
    <n v="373.45"/>
    <n v="58.449999999999989"/>
    <x v="11"/>
    <s v="2016"/>
    <n v="37"/>
    <x v="0"/>
    <x v="0"/>
  </r>
  <r>
    <x v="0"/>
    <x v="0"/>
    <x v="0"/>
    <s v="Cynthia Day"/>
    <d v="2016-09-18T00:00:00"/>
    <x v="3"/>
    <n v="5"/>
    <n v="15"/>
    <n v="17.829999999999998"/>
    <n v="89.149999999999991"/>
    <n v="14.149999999999991"/>
    <x v="11"/>
    <s v="2016"/>
    <n v="24"/>
    <x v="1"/>
    <x v="0"/>
  </r>
  <r>
    <x v="0"/>
    <x v="0"/>
    <x v="0"/>
    <s v="Gloria Harper"/>
    <d v="2016-09-18T00:00:00"/>
    <x v="0"/>
    <n v="3"/>
    <n v="45"/>
    <n v="53.35"/>
    <n v="160.05000000000001"/>
    <n v="25.050000000000011"/>
    <x v="11"/>
    <s v="2016"/>
    <n v="25"/>
    <x v="0"/>
    <x v="0"/>
  </r>
  <r>
    <x v="0"/>
    <x v="0"/>
    <x v="0"/>
    <s v="Raymond Collins"/>
    <d v="2016-09-19T00:00:00"/>
    <x v="1"/>
    <n v="4"/>
    <n v="15"/>
    <n v="16.32"/>
    <n v="65.28"/>
    <n v="5.2800000000000011"/>
    <x v="11"/>
    <s v="2016"/>
    <n v="36"/>
    <x v="1"/>
    <x v="0"/>
  </r>
  <r>
    <x v="0"/>
    <x v="6"/>
    <x v="0"/>
    <s v="Marilyn Perry"/>
    <d v="2016-09-19T00:00:00"/>
    <x v="2"/>
    <n v="10"/>
    <n v="10"/>
    <n v="12.42"/>
    <n v="124.2"/>
    <n v="24.200000000000003"/>
    <x v="11"/>
    <s v="2016"/>
    <n v="35"/>
    <x v="1"/>
    <x v="0"/>
  </r>
  <r>
    <x v="4"/>
    <x v="4"/>
    <x v="1"/>
    <s v="Marilyn Graham"/>
    <d v="2016-09-19T00:00:00"/>
    <x v="2"/>
    <n v="7"/>
    <n v="10"/>
    <n v="12.42"/>
    <n v="86.94"/>
    <n v="16.939999999999998"/>
    <x v="11"/>
    <s v="2016"/>
    <n v="29"/>
    <x v="1"/>
    <x v="0"/>
  </r>
  <r>
    <x v="1"/>
    <x v="0"/>
    <x v="0"/>
    <s v="Carlos Greene"/>
    <d v="2016-09-19T00:00:00"/>
    <x v="3"/>
    <n v="6"/>
    <n v="15"/>
    <n v="17.829999999999998"/>
    <n v="106.97999999999999"/>
    <n v="16.97999999999999"/>
    <x v="11"/>
    <s v="2016"/>
    <n v="43"/>
    <x v="0"/>
    <x v="0"/>
  </r>
  <r>
    <x v="0"/>
    <x v="0"/>
    <x v="0"/>
    <s v="Teresa Thomas"/>
    <d v="2016-09-19T00:00:00"/>
    <x v="2"/>
    <n v="3"/>
    <n v="10"/>
    <n v="12.42"/>
    <n v="37.26"/>
    <n v="7.259999999999998"/>
    <x v="11"/>
    <s v="2016"/>
    <n v="27"/>
    <x v="0"/>
    <x v="0"/>
  </r>
  <r>
    <x v="4"/>
    <x v="7"/>
    <x v="1"/>
    <s v="Sandra Hughes"/>
    <d v="2016-09-19T00:00:00"/>
    <x v="2"/>
    <n v="5"/>
    <n v="10"/>
    <n v="12.42"/>
    <n v="62.1"/>
    <n v="12.100000000000001"/>
    <x v="11"/>
    <s v="2016"/>
    <n v="28"/>
    <x v="0"/>
    <x v="0"/>
  </r>
  <r>
    <x v="0"/>
    <x v="1"/>
    <x v="0"/>
    <s v="Cheryl Howard"/>
    <d v="2016-09-19T00:00:00"/>
    <x v="2"/>
    <n v="8"/>
    <n v="10"/>
    <n v="12.42"/>
    <n v="99.36"/>
    <n v="19.36"/>
    <x v="11"/>
    <s v="2016"/>
    <n v="44"/>
    <x v="0"/>
    <x v="0"/>
  </r>
  <r>
    <x v="2"/>
    <x v="2"/>
    <x v="0"/>
    <s v="Phillip Young"/>
    <d v="2016-09-19T00:00:00"/>
    <x v="1"/>
    <n v="10"/>
    <n v="15"/>
    <n v="16.32"/>
    <n v="163.19999999999999"/>
    <n v="13.199999999999989"/>
    <x v="11"/>
    <s v="2016"/>
    <n v="19"/>
    <x v="0"/>
    <x v="0"/>
  </r>
  <r>
    <x v="0"/>
    <x v="1"/>
    <x v="0"/>
    <s v="Victor Bell"/>
    <d v="2016-09-19T00:00:00"/>
    <x v="2"/>
    <n v="7"/>
    <n v="10"/>
    <n v="12.42"/>
    <n v="86.94"/>
    <n v="16.939999999999998"/>
    <x v="11"/>
    <s v="2016"/>
    <n v="33"/>
    <x v="1"/>
    <x v="0"/>
  </r>
  <r>
    <x v="0"/>
    <x v="2"/>
    <x v="0"/>
    <s v="Frances Lane"/>
    <d v="2016-09-19T00:00:00"/>
    <x v="3"/>
    <n v="7"/>
    <n v="15"/>
    <n v="17.829999999999998"/>
    <n v="124.80999999999999"/>
    <n v="19.809999999999988"/>
    <x v="11"/>
    <s v="2016"/>
    <n v="37"/>
    <x v="0"/>
    <x v="0"/>
  </r>
  <r>
    <x v="1"/>
    <x v="6"/>
    <x v="0"/>
    <s v="Russell Romero"/>
    <d v="2016-09-19T00:00:00"/>
    <x v="1"/>
    <n v="6"/>
    <n v="15"/>
    <n v="16.32"/>
    <n v="97.92"/>
    <n v="7.9200000000000017"/>
    <x v="11"/>
    <s v="2016"/>
    <n v="41"/>
    <x v="1"/>
    <x v="0"/>
  </r>
  <r>
    <x v="3"/>
    <x v="5"/>
    <x v="1"/>
    <s v="Tina Schmidt"/>
    <d v="2016-09-20T00:00:00"/>
    <x v="0"/>
    <n v="2"/>
    <n v="45"/>
    <n v="53.35"/>
    <n v="106.7"/>
    <n v="16.700000000000003"/>
    <x v="11"/>
    <s v="2016"/>
    <n v="34"/>
    <x v="1"/>
    <x v="0"/>
  </r>
  <r>
    <x v="0"/>
    <x v="2"/>
    <x v="0"/>
    <s v="Charles Ray"/>
    <d v="2016-09-20T00:00:00"/>
    <x v="3"/>
    <n v="7"/>
    <n v="15"/>
    <n v="17.829999999999998"/>
    <n v="124.80999999999999"/>
    <n v="19.809999999999988"/>
    <x v="11"/>
    <s v="2016"/>
    <n v="22"/>
    <x v="1"/>
    <x v="0"/>
  </r>
  <r>
    <x v="0"/>
    <x v="1"/>
    <x v="0"/>
    <s v="Donna Bryant"/>
    <d v="2016-09-20T00:00:00"/>
    <x v="1"/>
    <n v="5"/>
    <n v="15"/>
    <n v="16.32"/>
    <n v="81.599999999999994"/>
    <n v="6.5999999999999943"/>
    <x v="11"/>
    <s v="2016"/>
    <n v="25"/>
    <x v="1"/>
    <x v="0"/>
  </r>
  <r>
    <x v="0"/>
    <x v="0"/>
    <x v="0"/>
    <s v="Anna Wheeler"/>
    <d v="2016-09-20T00:00:00"/>
    <x v="2"/>
    <n v="10"/>
    <n v="10"/>
    <n v="12.42"/>
    <n v="124.2"/>
    <n v="24.200000000000003"/>
    <x v="11"/>
    <s v="2016"/>
    <n v="43"/>
    <x v="1"/>
    <x v="0"/>
  </r>
  <r>
    <x v="0"/>
    <x v="0"/>
    <x v="0"/>
    <s v="Harold Hunter"/>
    <d v="2016-09-20T00:00:00"/>
    <x v="2"/>
    <n v="7"/>
    <n v="10"/>
    <n v="12.42"/>
    <n v="86.94"/>
    <n v="16.939999999999998"/>
    <x v="11"/>
    <s v="2016"/>
    <n v="36"/>
    <x v="0"/>
    <x v="0"/>
  </r>
  <r>
    <x v="3"/>
    <x v="3"/>
    <x v="1"/>
    <s v="Christine Jacobs"/>
    <d v="2016-09-20T00:00:00"/>
    <x v="0"/>
    <n v="4"/>
    <n v="45"/>
    <n v="53.35"/>
    <n v="213.4"/>
    <n v="33.400000000000006"/>
    <x v="11"/>
    <s v="2016"/>
    <n v="28"/>
    <x v="1"/>
    <x v="0"/>
  </r>
  <r>
    <x v="1"/>
    <x v="0"/>
    <x v="0"/>
    <s v="Jason Black"/>
    <d v="2016-09-20T00:00:00"/>
    <x v="2"/>
    <n v="7"/>
    <n v="10"/>
    <n v="12.42"/>
    <n v="86.94"/>
    <n v="16.939999999999998"/>
    <x v="11"/>
    <s v="2016"/>
    <n v="40"/>
    <x v="0"/>
    <x v="0"/>
  </r>
  <r>
    <x v="3"/>
    <x v="4"/>
    <x v="1"/>
    <s v="Billy Scott"/>
    <d v="2016-09-20T00:00:00"/>
    <x v="2"/>
    <n v="5"/>
    <n v="10"/>
    <n v="12.42"/>
    <n v="62.1"/>
    <n v="12.100000000000001"/>
    <x v="11"/>
    <s v="2016"/>
    <n v="27"/>
    <x v="0"/>
    <x v="0"/>
  </r>
  <r>
    <x v="3"/>
    <x v="4"/>
    <x v="1"/>
    <s v="Anna Garcia"/>
    <d v="2016-09-20T00:00:00"/>
    <x v="1"/>
    <n v="2"/>
    <n v="15"/>
    <n v="16.32"/>
    <n v="32.64"/>
    <n v="2.6400000000000006"/>
    <x v="11"/>
    <s v="2016"/>
    <n v="37"/>
    <x v="1"/>
    <x v="0"/>
  </r>
  <r>
    <x v="3"/>
    <x v="3"/>
    <x v="1"/>
    <s v="Ruth Kennedy"/>
    <d v="2016-09-20T00:00:00"/>
    <x v="2"/>
    <n v="4"/>
    <n v="10"/>
    <n v="12.42"/>
    <n v="49.68"/>
    <n v="9.68"/>
    <x v="11"/>
    <s v="2016"/>
    <n v="27"/>
    <x v="0"/>
    <x v="0"/>
  </r>
  <r>
    <x v="2"/>
    <x v="1"/>
    <x v="0"/>
    <s v="Marilyn Patterson"/>
    <d v="2016-09-20T00:00:00"/>
    <x v="2"/>
    <n v="7"/>
    <n v="10"/>
    <n v="12.42"/>
    <n v="86.94"/>
    <n v="16.939999999999998"/>
    <x v="11"/>
    <s v="2016"/>
    <n v="33"/>
    <x v="1"/>
    <x v="0"/>
  </r>
  <r>
    <x v="2"/>
    <x v="6"/>
    <x v="0"/>
    <s v="Betty Hicks"/>
    <d v="2016-09-20T00:00:00"/>
    <x v="2"/>
    <n v="4"/>
    <n v="10"/>
    <n v="12.42"/>
    <n v="49.68"/>
    <n v="9.68"/>
    <x v="11"/>
    <s v="2016"/>
    <n v="31"/>
    <x v="0"/>
    <x v="0"/>
  </r>
  <r>
    <x v="0"/>
    <x v="2"/>
    <x v="0"/>
    <s v="Bruce Cruz"/>
    <d v="2016-09-21T00:00:00"/>
    <x v="3"/>
    <n v="8"/>
    <n v="15"/>
    <n v="17.829999999999998"/>
    <n v="142.63999999999999"/>
    <n v="22.639999999999986"/>
    <x v="11"/>
    <s v="2016"/>
    <n v="38"/>
    <x v="1"/>
    <x v="14"/>
  </r>
  <r>
    <x v="0"/>
    <x v="2"/>
    <x v="0"/>
    <s v="Kevin Torres"/>
    <d v="2016-09-21T00:00:00"/>
    <x v="3"/>
    <n v="4"/>
    <n v="15"/>
    <n v="17.829999999999998"/>
    <n v="71.319999999999993"/>
    <n v="11.319999999999993"/>
    <x v="11"/>
    <s v="2016"/>
    <n v="32"/>
    <x v="1"/>
    <x v="14"/>
  </r>
  <r>
    <x v="0"/>
    <x v="0"/>
    <x v="0"/>
    <s v="Katherine Mcdonald"/>
    <d v="2016-09-21T00:00:00"/>
    <x v="0"/>
    <n v="2"/>
    <n v="45"/>
    <n v="53.35"/>
    <n v="106.7"/>
    <n v="16.700000000000003"/>
    <x v="11"/>
    <s v="2016"/>
    <n v="26"/>
    <x v="1"/>
    <x v="14"/>
  </r>
  <r>
    <x v="2"/>
    <x v="2"/>
    <x v="0"/>
    <s v="Paul Perkins"/>
    <d v="2016-09-21T00:00:00"/>
    <x v="3"/>
    <n v="4"/>
    <n v="15"/>
    <n v="17.829999999999998"/>
    <n v="71.319999999999993"/>
    <n v="11.319999999999993"/>
    <x v="11"/>
    <s v="2016"/>
    <n v="33"/>
    <x v="0"/>
    <x v="14"/>
  </r>
  <r>
    <x v="0"/>
    <x v="1"/>
    <x v="0"/>
    <s v="Randy Willis"/>
    <d v="2016-09-21T00:00:00"/>
    <x v="0"/>
    <n v="6"/>
    <n v="45"/>
    <n v="53.35"/>
    <n v="320.10000000000002"/>
    <n v="50.100000000000023"/>
    <x v="11"/>
    <s v="2016"/>
    <n v="17"/>
    <x v="0"/>
    <x v="14"/>
  </r>
  <r>
    <x v="0"/>
    <x v="6"/>
    <x v="0"/>
    <s v="Brandon Morales"/>
    <d v="2016-09-21T00:00:00"/>
    <x v="0"/>
    <n v="1"/>
    <n v="45"/>
    <n v="53.35"/>
    <n v="53.35"/>
    <n v="8.3500000000000014"/>
    <x v="11"/>
    <s v="2016"/>
    <n v="40"/>
    <x v="1"/>
    <x v="14"/>
  </r>
  <r>
    <x v="2"/>
    <x v="0"/>
    <x v="0"/>
    <s v="Sandra Hicks"/>
    <d v="2016-09-21T00:00:00"/>
    <x v="3"/>
    <n v="7"/>
    <n v="15"/>
    <n v="17.829999999999998"/>
    <n v="124.80999999999999"/>
    <n v="19.809999999999988"/>
    <x v="11"/>
    <s v="2016"/>
    <n v="30"/>
    <x v="1"/>
    <x v="14"/>
  </r>
  <r>
    <x v="0"/>
    <x v="2"/>
    <x v="0"/>
    <s v="George Stone"/>
    <d v="2016-09-21T00:00:00"/>
    <x v="2"/>
    <n v="6"/>
    <n v="10"/>
    <n v="12.42"/>
    <n v="74.52"/>
    <n v="14.519999999999996"/>
    <x v="11"/>
    <s v="2016"/>
    <n v="44"/>
    <x v="0"/>
    <x v="14"/>
  </r>
  <r>
    <x v="0"/>
    <x v="2"/>
    <x v="0"/>
    <s v="Cheryl Williamson"/>
    <d v="2016-09-21T00:00:00"/>
    <x v="0"/>
    <n v="10"/>
    <n v="45"/>
    <n v="53.35"/>
    <n v="533.5"/>
    <n v="83.5"/>
    <x v="11"/>
    <s v="2016"/>
    <n v="26"/>
    <x v="0"/>
    <x v="14"/>
  </r>
  <r>
    <x v="0"/>
    <x v="2"/>
    <x v="0"/>
    <s v="Jacqueline Hart"/>
    <d v="2016-09-21T00:00:00"/>
    <x v="1"/>
    <n v="8"/>
    <n v="15"/>
    <n v="16.32"/>
    <n v="130.56"/>
    <n v="10.560000000000002"/>
    <x v="11"/>
    <s v="2016"/>
    <n v="17"/>
    <x v="1"/>
    <x v="14"/>
  </r>
  <r>
    <x v="1"/>
    <x v="2"/>
    <x v="0"/>
    <s v="Craig Collins"/>
    <d v="2016-09-22T00:00:00"/>
    <x v="2"/>
    <n v="7"/>
    <n v="10"/>
    <n v="12.42"/>
    <n v="86.94"/>
    <n v="16.939999999999998"/>
    <x v="11"/>
    <s v="2016"/>
    <n v="37"/>
    <x v="1"/>
    <x v="0"/>
  </r>
  <r>
    <x v="0"/>
    <x v="1"/>
    <x v="0"/>
    <s v="Kimberly Coleman"/>
    <d v="2016-09-22T00:00:00"/>
    <x v="1"/>
    <n v="3"/>
    <n v="15"/>
    <n v="16.32"/>
    <n v="48.96"/>
    <n v="3.9600000000000009"/>
    <x v="11"/>
    <s v="2016"/>
    <n v="21"/>
    <x v="1"/>
    <x v="0"/>
  </r>
  <r>
    <x v="0"/>
    <x v="2"/>
    <x v="0"/>
    <s v="Alice Kelly"/>
    <d v="2016-09-22T00:00:00"/>
    <x v="0"/>
    <n v="3"/>
    <n v="45"/>
    <n v="53.35"/>
    <n v="160.05000000000001"/>
    <n v="25.050000000000011"/>
    <x v="11"/>
    <s v="2016"/>
    <n v="35"/>
    <x v="0"/>
    <x v="0"/>
  </r>
  <r>
    <x v="0"/>
    <x v="1"/>
    <x v="0"/>
    <s v="Theresa Torres"/>
    <d v="2016-09-22T00:00:00"/>
    <x v="2"/>
    <n v="3"/>
    <n v="10"/>
    <n v="12.42"/>
    <n v="37.26"/>
    <n v="7.259999999999998"/>
    <x v="11"/>
    <s v="2016"/>
    <n v="21"/>
    <x v="1"/>
    <x v="0"/>
  </r>
  <r>
    <x v="3"/>
    <x v="5"/>
    <x v="1"/>
    <s v="Nicholas Schmidt"/>
    <d v="2016-09-22T00:00:00"/>
    <x v="0"/>
    <n v="1"/>
    <n v="45"/>
    <n v="53.35"/>
    <n v="53.35"/>
    <n v="8.3500000000000014"/>
    <x v="11"/>
    <s v="2016"/>
    <n v="39"/>
    <x v="1"/>
    <x v="0"/>
  </r>
  <r>
    <x v="2"/>
    <x v="2"/>
    <x v="0"/>
    <s v="Juan Olson"/>
    <d v="2016-09-22T00:00:00"/>
    <x v="1"/>
    <n v="4"/>
    <n v="15"/>
    <n v="16.32"/>
    <n v="65.28"/>
    <n v="5.2800000000000011"/>
    <x v="11"/>
    <s v="2016"/>
    <n v="28"/>
    <x v="1"/>
    <x v="0"/>
  </r>
  <r>
    <x v="2"/>
    <x v="0"/>
    <x v="0"/>
    <s v="Katherine Hayes"/>
    <d v="2016-09-22T00:00:00"/>
    <x v="2"/>
    <n v="9"/>
    <n v="10"/>
    <n v="12.42"/>
    <n v="111.78"/>
    <n v="21.78"/>
    <x v="11"/>
    <s v="2016"/>
    <n v="45"/>
    <x v="1"/>
    <x v="0"/>
  </r>
  <r>
    <x v="2"/>
    <x v="0"/>
    <x v="0"/>
    <s v="Alan Allen"/>
    <d v="2016-09-22T00:00:00"/>
    <x v="2"/>
    <n v="6"/>
    <n v="10"/>
    <n v="12.42"/>
    <n v="74.52"/>
    <n v="14.519999999999996"/>
    <x v="11"/>
    <s v="2016"/>
    <n v="19"/>
    <x v="0"/>
    <x v="0"/>
  </r>
  <r>
    <x v="2"/>
    <x v="2"/>
    <x v="0"/>
    <s v="Jennifer Reyes"/>
    <d v="2016-09-22T00:00:00"/>
    <x v="2"/>
    <n v="5"/>
    <n v="10"/>
    <n v="12.42"/>
    <n v="62.1"/>
    <n v="12.100000000000001"/>
    <x v="11"/>
    <s v="2016"/>
    <n v="37"/>
    <x v="1"/>
    <x v="0"/>
  </r>
  <r>
    <x v="3"/>
    <x v="4"/>
    <x v="1"/>
    <s v="Kenneth West"/>
    <d v="2016-09-22T00:00:00"/>
    <x v="2"/>
    <n v="4"/>
    <n v="10"/>
    <n v="12.42"/>
    <n v="49.68"/>
    <n v="9.68"/>
    <x v="11"/>
    <s v="2016"/>
    <n v="34"/>
    <x v="0"/>
    <x v="0"/>
  </r>
  <r>
    <x v="0"/>
    <x v="1"/>
    <x v="0"/>
    <s v="Dorothy Baker"/>
    <d v="2016-09-22T00:00:00"/>
    <x v="0"/>
    <n v="4"/>
    <n v="45"/>
    <n v="53.35"/>
    <n v="213.4"/>
    <n v="33.400000000000006"/>
    <x v="11"/>
    <s v="2016"/>
    <n v="18"/>
    <x v="1"/>
    <x v="0"/>
  </r>
  <r>
    <x v="0"/>
    <x v="0"/>
    <x v="0"/>
    <s v="Mark Alexander"/>
    <d v="2016-09-22T00:00:00"/>
    <x v="0"/>
    <n v="9"/>
    <n v="45"/>
    <n v="53.35"/>
    <n v="480.15000000000003"/>
    <n v="75.150000000000034"/>
    <x v="11"/>
    <s v="2016"/>
    <n v="37"/>
    <x v="1"/>
    <x v="0"/>
  </r>
  <r>
    <x v="0"/>
    <x v="2"/>
    <x v="0"/>
    <s v="Cheryl Myers"/>
    <d v="2016-09-22T00:00:00"/>
    <x v="3"/>
    <n v="9"/>
    <n v="15"/>
    <n v="17.829999999999998"/>
    <n v="160.46999999999997"/>
    <n v="25.46999999999997"/>
    <x v="11"/>
    <s v="2016"/>
    <n v="38"/>
    <x v="0"/>
    <x v="0"/>
  </r>
  <r>
    <x v="2"/>
    <x v="2"/>
    <x v="0"/>
    <s v="Albert Cook"/>
    <d v="2016-09-22T00:00:00"/>
    <x v="1"/>
    <n v="5"/>
    <n v="15"/>
    <n v="16.32"/>
    <n v="81.599999999999994"/>
    <n v="6.5999999999999943"/>
    <x v="11"/>
    <s v="2016"/>
    <n v="28"/>
    <x v="0"/>
    <x v="0"/>
  </r>
  <r>
    <x v="0"/>
    <x v="6"/>
    <x v="0"/>
    <s v="Sara Hawkins"/>
    <d v="2016-09-22T00:00:00"/>
    <x v="2"/>
    <n v="1"/>
    <n v="10"/>
    <n v="12.42"/>
    <n v="12.42"/>
    <n v="2.42"/>
    <x v="11"/>
    <s v="2016"/>
    <n v="20"/>
    <x v="0"/>
    <x v="0"/>
  </r>
  <r>
    <x v="4"/>
    <x v="5"/>
    <x v="1"/>
    <s v="Frances Parker"/>
    <d v="2016-09-22T00:00:00"/>
    <x v="3"/>
    <n v="7"/>
    <n v="15"/>
    <n v="17.829999999999998"/>
    <n v="124.80999999999999"/>
    <n v="19.809999999999988"/>
    <x v="11"/>
    <s v="2016"/>
    <n v="22"/>
    <x v="1"/>
    <x v="0"/>
  </r>
  <r>
    <x v="0"/>
    <x v="0"/>
    <x v="0"/>
    <s v="Cynthia Day"/>
    <d v="2016-09-22T00:00:00"/>
    <x v="2"/>
    <n v="4"/>
    <n v="10"/>
    <n v="12.42"/>
    <n v="49.68"/>
    <n v="9.68"/>
    <x v="11"/>
    <s v="2016"/>
    <n v="17"/>
    <x v="0"/>
    <x v="0"/>
  </r>
  <r>
    <x v="0"/>
    <x v="0"/>
    <x v="0"/>
    <s v="Gerald Phillips"/>
    <d v="2016-09-23T00:00:00"/>
    <x v="1"/>
    <n v="5"/>
    <n v="15"/>
    <n v="16.32"/>
    <n v="81.599999999999994"/>
    <n v="6.5999999999999943"/>
    <x v="11"/>
    <s v="2016"/>
    <n v="31"/>
    <x v="1"/>
    <x v="0"/>
  </r>
  <r>
    <x v="0"/>
    <x v="2"/>
    <x v="0"/>
    <s v="Phillip Young"/>
    <d v="2016-09-23T00:00:00"/>
    <x v="2"/>
    <n v="7"/>
    <n v="10"/>
    <n v="12.42"/>
    <n v="86.94"/>
    <n v="16.939999999999998"/>
    <x v="11"/>
    <s v="2016"/>
    <n v="24"/>
    <x v="0"/>
    <x v="0"/>
  </r>
  <r>
    <x v="3"/>
    <x v="5"/>
    <x v="1"/>
    <s v="Martha Bell"/>
    <d v="2016-09-23T00:00:00"/>
    <x v="1"/>
    <n v="4"/>
    <n v="15"/>
    <n v="16.32"/>
    <n v="65.28"/>
    <n v="5.2800000000000011"/>
    <x v="11"/>
    <s v="2016"/>
    <n v="43"/>
    <x v="0"/>
    <x v="0"/>
  </r>
  <r>
    <x v="2"/>
    <x v="1"/>
    <x v="0"/>
    <s v="Kelly Daniels"/>
    <d v="2016-09-23T00:00:00"/>
    <x v="0"/>
    <n v="8"/>
    <n v="45"/>
    <n v="53.35"/>
    <n v="426.8"/>
    <n v="66.800000000000011"/>
    <x v="11"/>
    <s v="2016"/>
    <n v="30"/>
    <x v="0"/>
    <x v="0"/>
  </r>
  <r>
    <x v="2"/>
    <x v="0"/>
    <x v="0"/>
    <s v="Ruby Matthews"/>
    <d v="2016-09-23T00:00:00"/>
    <x v="2"/>
    <n v="7"/>
    <n v="10"/>
    <n v="12.42"/>
    <n v="86.94"/>
    <n v="16.939999999999998"/>
    <x v="11"/>
    <s v="2016"/>
    <n v="27"/>
    <x v="1"/>
    <x v="0"/>
  </r>
  <r>
    <x v="3"/>
    <x v="3"/>
    <x v="1"/>
    <s v="Mildred Moore"/>
    <d v="2016-09-23T00:00:00"/>
    <x v="0"/>
    <n v="5"/>
    <n v="45"/>
    <n v="53.35"/>
    <n v="266.75"/>
    <n v="41.75"/>
    <x v="11"/>
    <s v="2016"/>
    <n v="32"/>
    <x v="1"/>
    <x v="0"/>
  </r>
  <r>
    <x v="0"/>
    <x v="2"/>
    <x v="0"/>
    <s v="Bruce Nelson"/>
    <d v="2016-09-23T00:00:00"/>
    <x v="2"/>
    <n v="9"/>
    <n v="10"/>
    <n v="12.42"/>
    <n v="111.78"/>
    <n v="21.78"/>
    <x v="11"/>
    <s v="2016"/>
    <n v="24"/>
    <x v="1"/>
    <x v="0"/>
  </r>
  <r>
    <x v="0"/>
    <x v="1"/>
    <x v="0"/>
    <s v="Denise Mitchell"/>
    <d v="2016-09-23T00:00:00"/>
    <x v="3"/>
    <n v="3"/>
    <n v="15"/>
    <n v="17.829999999999998"/>
    <n v="53.489999999999995"/>
    <n v="8.4899999999999949"/>
    <x v="11"/>
    <s v="2016"/>
    <n v="31"/>
    <x v="1"/>
    <x v="0"/>
  </r>
  <r>
    <x v="4"/>
    <x v="7"/>
    <x v="1"/>
    <s v="Stephen Rice"/>
    <d v="2016-09-23T00:00:00"/>
    <x v="3"/>
    <n v="5"/>
    <n v="15"/>
    <n v="17.829999999999998"/>
    <n v="89.149999999999991"/>
    <n v="14.149999999999991"/>
    <x v="11"/>
    <s v="2016"/>
    <n v="37"/>
    <x v="0"/>
    <x v="0"/>
  </r>
  <r>
    <x v="2"/>
    <x v="1"/>
    <x v="0"/>
    <s v="Bonnie Shaw"/>
    <d v="2016-09-23T00:00:00"/>
    <x v="3"/>
    <n v="3"/>
    <n v="15"/>
    <n v="17.829999999999998"/>
    <n v="53.489999999999995"/>
    <n v="8.4899999999999949"/>
    <x v="11"/>
    <s v="2016"/>
    <n v="40"/>
    <x v="0"/>
    <x v="0"/>
  </r>
  <r>
    <x v="4"/>
    <x v="3"/>
    <x v="1"/>
    <s v="Emily Matthews"/>
    <d v="2016-09-23T00:00:00"/>
    <x v="0"/>
    <n v="1"/>
    <n v="45"/>
    <n v="53.35"/>
    <n v="53.35"/>
    <n v="8.3500000000000014"/>
    <x v="11"/>
    <s v="2016"/>
    <n v="32"/>
    <x v="0"/>
    <x v="0"/>
  </r>
  <r>
    <x v="2"/>
    <x v="0"/>
    <x v="0"/>
    <s v="Tina Jones"/>
    <d v="2016-09-23T00:00:00"/>
    <x v="1"/>
    <n v="9"/>
    <n v="15"/>
    <n v="16.32"/>
    <n v="146.88"/>
    <n v="11.879999999999995"/>
    <x v="11"/>
    <s v="2016"/>
    <n v="45"/>
    <x v="1"/>
    <x v="0"/>
  </r>
  <r>
    <x v="3"/>
    <x v="4"/>
    <x v="1"/>
    <s v="Michelle Phillips"/>
    <d v="2016-09-24T00:00:00"/>
    <x v="2"/>
    <n v="5"/>
    <n v="10"/>
    <n v="12.42"/>
    <n v="62.1"/>
    <n v="12.100000000000001"/>
    <x v="11"/>
    <s v="2016"/>
    <n v="18"/>
    <x v="1"/>
    <x v="0"/>
  </r>
  <r>
    <x v="0"/>
    <x v="0"/>
    <x v="0"/>
    <s v="Mark Rogers"/>
    <d v="2016-09-24T00:00:00"/>
    <x v="3"/>
    <n v="4"/>
    <n v="15"/>
    <n v="17.829999999999998"/>
    <n v="71.319999999999993"/>
    <n v="11.319999999999993"/>
    <x v="11"/>
    <s v="2016"/>
    <n v="29"/>
    <x v="1"/>
    <x v="0"/>
  </r>
  <r>
    <x v="0"/>
    <x v="2"/>
    <x v="0"/>
    <s v="Alan Romero"/>
    <d v="2016-09-24T00:00:00"/>
    <x v="0"/>
    <n v="3"/>
    <n v="45"/>
    <n v="53.35"/>
    <n v="160.05000000000001"/>
    <n v="25.050000000000011"/>
    <x v="11"/>
    <s v="2016"/>
    <n v="39"/>
    <x v="1"/>
    <x v="0"/>
  </r>
  <r>
    <x v="3"/>
    <x v="3"/>
    <x v="1"/>
    <s v="Annie Hughes"/>
    <d v="2016-09-24T00:00:00"/>
    <x v="2"/>
    <n v="8"/>
    <n v="10"/>
    <n v="12.42"/>
    <n v="99.36"/>
    <n v="19.36"/>
    <x v="11"/>
    <s v="2016"/>
    <n v="22"/>
    <x v="0"/>
    <x v="0"/>
  </r>
  <r>
    <x v="0"/>
    <x v="2"/>
    <x v="0"/>
    <s v="Andrea King"/>
    <d v="2016-09-24T00:00:00"/>
    <x v="2"/>
    <n v="2"/>
    <n v="10"/>
    <n v="12.42"/>
    <n v="24.84"/>
    <n v="4.84"/>
    <x v="11"/>
    <s v="2016"/>
    <n v="31"/>
    <x v="0"/>
    <x v="0"/>
  </r>
  <r>
    <x v="0"/>
    <x v="0"/>
    <x v="0"/>
    <s v="Chris Gilbert"/>
    <d v="2016-09-24T00:00:00"/>
    <x v="2"/>
    <n v="7"/>
    <n v="10"/>
    <n v="12.42"/>
    <n v="86.94"/>
    <n v="16.939999999999998"/>
    <x v="11"/>
    <s v="2016"/>
    <n v="41"/>
    <x v="0"/>
    <x v="0"/>
  </r>
  <r>
    <x v="3"/>
    <x v="3"/>
    <x v="1"/>
    <s v="Paula Ross"/>
    <d v="2016-09-24T00:00:00"/>
    <x v="0"/>
    <n v="7"/>
    <n v="45"/>
    <n v="53.35"/>
    <n v="373.45"/>
    <n v="58.449999999999989"/>
    <x v="11"/>
    <s v="2016"/>
    <n v="41"/>
    <x v="1"/>
    <x v="0"/>
  </r>
  <r>
    <x v="0"/>
    <x v="1"/>
    <x v="0"/>
    <s v="Tammy Hart"/>
    <d v="2016-09-24T00:00:00"/>
    <x v="2"/>
    <n v="6"/>
    <n v="10"/>
    <n v="12.42"/>
    <n v="74.52"/>
    <n v="14.519999999999996"/>
    <x v="11"/>
    <s v="2016"/>
    <n v="21"/>
    <x v="0"/>
    <x v="0"/>
  </r>
  <r>
    <x v="2"/>
    <x v="2"/>
    <x v="0"/>
    <s v="Dennis Reed"/>
    <d v="2016-09-24T00:00:00"/>
    <x v="2"/>
    <n v="3"/>
    <n v="10"/>
    <n v="12.42"/>
    <n v="37.26"/>
    <n v="7.259999999999998"/>
    <x v="11"/>
    <s v="2016"/>
    <n v="37"/>
    <x v="1"/>
    <x v="0"/>
  </r>
  <r>
    <x v="0"/>
    <x v="2"/>
    <x v="0"/>
    <s v="Amy Carr"/>
    <d v="2016-09-24T00:00:00"/>
    <x v="2"/>
    <n v="2"/>
    <n v="10"/>
    <n v="12.42"/>
    <n v="24.84"/>
    <n v="4.84"/>
    <x v="11"/>
    <s v="2016"/>
    <n v="34"/>
    <x v="1"/>
    <x v="0"/>
  </r>
  <r>
    <x v="2"/>
    <x v="2"/>
    <x v="0"/>
    <s v="Louise Rivera"/>
    <d v="2016-09-24T00:00:00"/>
    <x v="2"/>
    <n v="4"/>
    <n v="10"/>
    <n v="12.42"/>
    <n v="49.68"/>
    <n v="9.68"/>
    <x v="11"/>
    <s v="2016"/>
    <n v="22"/>
    <x v="0"/>
    <x v="0"/>
  </r>
  <r>
    <x v="2"/>
    <x v="2"/>
    <x v="0"/>
    <s v="Jacqueline Hart"/>
    <d v="2016-09-24T00:00:00"/>
    <x v="0"/>
    <n v="5"/>
    <n v="45"/>
    <n v="53.35"/>
    <n v="266.75"/>
    <n v="41.75"/>
    <x v="11"/>
    <s v="2016"/>
    <n v="28"/>
    <x v="1"/>
    <x v="0"/>
  </r>
  <r>
    <x v="3"/>
    <x v="4"/>
    <x v="1"/>
    <s v="Janet Stewart"/>
    <d v="2016-09-24T00:00:00"/>
    <x v="0"/>
    <n v="2"/>
    <n v="45"/>
    <n v="53.35"/>
    <n v="106.7"/>
    <n v="16.700000000000003"/>
    <x v="11"/>
    <s v="2016"/>
    <n v="30"/>
    <x v="1"/>
    <x v="0"/>
  </r>
  <r>
    <x v="0"/>
    <x v="2"/>
    <x v="0"/>
    <s v="Craig Collins"/>
    <d v="2016-09-25T00:00:00"/>
    <x v="0"/>
    <n v="8"/>
    <n v="45"/>
    <n v="53.35"/>
    <n v="426.8"/>
    <n v="66.800000000000011"/>
    <x v="11"/>
    <s v="2016"/>
    <n v="33"/>
    <x v="1"/>
    <x v="0"/>
  </r>
  <r>
    <x v="1"/>
    <x v="1"/>
    <x v="0"/>
    <s v="Dorothy Baker"/>
    <d v="2016-09-25T00:00:00"/>
    <x v="3"/>
    <n v="1"/>
    <n v="15"/>
    <n v="17.829999999999998"/>
    <n v="17.829999999999998"/>
    <n v="2.8299999999999983"/>
    <x v="11"/>
    <s v="2016"/>
    <n v="39"/>
    <x v="0"/>
    <x v="0"/>
  </r>
  <r>
    <x v="2"/>
    <x v="1"/>
    <x v="0"/>
    <s v="Eric Ellis"/>
    <d v="2016-09-25T00:00:00"/>
    <x v="2"/>
    <n v="6"/>
    <n v="10"/>
    <n v="12.42"/>
    <n v="74.52"/>
    <n v="14.519999999999996"/>
    <x v="11"/>
    <s v="2016"/>
    <n v="26"/>
    <x v="0"/>
    <x v="0"/>
  </r>
  <r>
    <x v="3"/>
    <x v="4"/>
    <x v="1"/>
    <s v="Phillip Harrison"/>
    <d v="2016-09-25T00:00:00"/>
    <x v="2"/>
    <n v="2"/>
    <n v="10"/>
    <n v="12.42"/>
    <n v="24.84"/>
    <n v="4.84"/>
    <x v="11"/>
    <s v="2016"/>
    <n v="20"/>
    <x v="0"/>
    <x v="0"/>
  </r>
  <r>
    <x v="4"/>
    <x v="5"/>
    <x v="1"/>
    <s v="Norma West"/>
    <d v="2016-09-25T00:00:00"/>
    <x v="1"/>
    <n v="5"/>
    <n v="15"/>
    <n v="16.32"/>
    <n v="81.599999999999994"/>
    <n v="6.5999999999999943"/>
    <x v="11"/>
    <s v="2016"/>
    <n v="37"/>
    <x v="1"/>
    <x v="0"/>
  </r>
  <r>
    <x v="3"/>
    <x v="5"/>
    <x v="1"/>
    <s v="Andrea Washington"/>
    <d v="2016-09-25T00:00:00"/>
    <x v="3"/>
    <n v="4"/>
    <n v="15"/>
    <n v="17.829999999999998"/>
    <n v="71.319999999999993"/>
    <n v="11.319999999999993"/>
    <x v="11"/>
    <s v="2016"/>
    <n v="33"/>
    <x v="1"/>
    <x v="0"/>
  </r>
  <r>
    <x v="3"/>
    <x v="5"/>
    <x v="1"/>
    <s v="Diana Hamilton"/>
    <d v="2016-09-25T00:00:00"/>
    <x v="3"/>
    <n v="7"/>
    <n v="15"/>
    <n v="17.829999999999998"/>
    <n v="124.80999999999999"/>
    <n v="19.809999999999988"/>
    <x v="11"/>
    <s v="2016"/>
    <n v="33"/>
    <x v="1"/>
    <x v="0"/>
  </r>
  <r>
    <x v="0"/>
    <x v="0"/>
    <x v="0"/>
    <s v="Phyllis Ward"/>
    <d v="2016-09-25T00:00:00"/>
    <x v="2"/>
    <n v="2"/>
    <n v="10"/>
    <n v="12.42"/>
    <n v="24.84"/>
    <n v="4.84"/>
    <x v="11"/>
    <s v="2016"/>
    <n v="41"/>
    <x v="1"/>
    <x v="0"/>
  </r>
  <r>
    <x v="0"/>
    <x v="2"/>
    <x v="0"/>
    <s v="Juan Olson"/>
    <d v="2016-09-25T00:00:00"/>
    <x v="2"/>
    <n v="6"/>
    <n v="10"/>
    <n v="12.42"/>
    <n v="74.52"/>
    <n v="14.519999999999996"/>
    <x v="11"/>
    <s v="2016"/>
    <n v="41"/>
    <x v="0"/>
    <x v="0"/>
  </r>
  <r>
    <x v="0"/>
    <x v="1"/>
    <x v="0"/>
    <s v="Ruth Fields"/>
    <d v="2016-09-25T00:00:00"/>
    <x v="3"/>
    <n v="8"/>
    <n v="15"/>
    <n v="17.829999999999998"/>
    <n v="142.63999999999999"/>
    <n v="22.639999999999986"/>
    <x v="11"/>
    <s v="2016"/>
    <n v="28"/>
    <x v="0"/>
    <x v="0"/>
  </r>
  <r>
    <x v="3"/>
    <x v="3"/>
    <x v="1"/>
    <s v="Gregory Richardson"/>
    <d v="2016-09-25T00:00:00"/>
    <x v="1"/>
    <n v="9"/>
    <n v="15"/>
    <n v="16.32"/>
    <n v="146.88"/>
    <n v="11.879999999999995"/>
    <x v="11"/>
    <s v="2016"/>
    <n v="29"/>
    <x v="0"/>
    <x v="0"/>
  </r>
  <r>
    <x v="2"/>
    <x v="2"/>
    <x v="0"/>
    <s v="Harold Rodriguez"/>
    <d v="2016-09-25T00:00:00"/>
    <x v="2"/>
    <n v="4"/>
    <n v="10"/>
    <n v="12.42"/>
    <n v="49.68"/>
    <n v="9.68"/>
    <x v="11"/>
    <s v="2016"/>
    <n v="23"/>
    <x v="0"/>
    <x v="0"/>
  </r>
  <r>
    <x v="2"/>
    <x v="2"/>
    <x v="0"/>
    <s v="Phillip Young"/>
    <d v="2016-09-25T00:00:00"/>
    <x v="1"/>
    <n v="9"/>
    <n v="15"/>
    <n v="16.32"/>
    <n v="146.88"/>
    <n v="11.879999999999995"/>
    <x v="11"/>
    <s v="2016"/>
    <n v="25"/>
    <x v="0"/>
    <x v="0"/>
  </r>
  <r>
    <x v="4"/>
    <x v="5"/>
    <x v="1"/>
    <s v="Kathy Porter"/>
    <d v="2016-09-25T00:00:00"/>
    <x v="1"/>
    <n v="8"/>
    <n v="15"/>
    <n v="16.32"/>
    <n v="130.56"/>
    <n v="10.560000000000002"/>
    <x v="11"/>
    <s v="2016"/>
    <n v="42"/>
    <x v="1"/>
    <x v="0"/>
  </r>
  <r>
    <x v="0"/>
    <x v="0"/>
    <x v="0"/>
    <s v="Brenda Cruz"/>
    <d v="2016-09-25T00:00:00"/>
    <x v="3"/>
    <n v="2"/>
    <n v="15"/>
    <n v="17.829999999999998"/>
    <n v="35.659999999999997"/>
    <n v="5.6599999999999966"/>
    <x v="11"/>
    <s v="2016"/>
    <n v="36"/>
    <x v="1"/>
    <x v="0"/>
  </r>
  <r>
    <x v="4"/>
    <x v="5"/>
    <x v="1"/>
    <s v="Robin Murphy"/>
    <d v="2016-09-25T00:00:00"/>
    <x v="2"/>
    <n v="9"/>
    <n v="10"/>
    <n v="12.42"/>
    <n v="111.78"/>
    <n v="21.78"/>
    <x v="11"/>
    <s v="2016"/>
    <n v="31"/>
    <x v="1"/>
    <x v="0"/>
  </r>
  <r>
    <x v="2"/>
    <x v="0"/>
    <x v="0"/>
    <s v="Theresa Mendoza"/>
    <d v="2016-09-26T00:00:00"/>
    <x v="2"/>
    <n v="2"/>
    <n v="10"/>
    <n v="12.42"/>
    <n v="24.84"/>
    <n v="4.84"/>
    <x v="11"/>
    <s v="2016"/>
    <n v="41"/>
    <x v="0"/>
    <x v="0"/>
  </r>
  <r>
    <x v="1"/>
    <x v="1"/>
    <x v="0"/>
    <s v="Joshua Washington"/>
    <d v="2016-09-26T00:00:00"/>
    <x v="2"/>
    <n v="8"/>
    <n v="10"/>
    <n v="12.42"/>
    <n v="99.36"/>
    <n v="19.36"/>
    <x v="11"/>
    <s v="2016"/>
    <n v="23"/>
    <x v="1"/>
    <x v="0"/>
  </r>
  <r>
    <x v="0"/>
    <x v="2"/>
    <x v="0"/>
    <s v="Carl Howard"/>
    <d v="2016-09-26T00:00:00"/>
    <x v="2"/>
    <n v="7"/>
    <n v="10"/>
    <n v="12.42"/>
    <n v="86.94"/>
    <n v="16.939999999999998"/>
    <x v="11"/>
    <s v="2016"/>
    <n v="21"/>
    <x v="0"/>
    <x v="0"/>
  </r>
  <r>
    <x v="4"/>
    <x v="4"/>
    <x v="1"/>
    <s v="Henry Day"/>
    <d v="2016-09-26T00:00:00"/>
    <x v="2"/>
    <n v="9"/>
    <n v="10"/>
    <n v="12.42"/>
    <n v="111.78"/>
    <n v="21.78"/>
    <x v="11"/>
    <s v="2016"/>
    <n v="45"/>
    <x v="1"/>
    <x v="0"/>
  </r>
  <r>
    <x v="2"/>
    <x v="6"/>
    <x v="0"/>
    <s v="Jane Watkins"/>
    <d v="2016-09-26T00:00:00"/>
    <x v="2"/>
    <n v="9"/>
    <n v="10"/>
    <n v="12.42"/>
    <n v="111.78"/>
    <n v="21.78"/>
    <x v="11"/>
    <s v="2016"/>
    <n v="27"/>
    <x v="1"/>
    <x v="0"/>
  </r>
  <r>
    <x v="3"/>
    <x v="3"/>
    <x v="1"/>
    <s v="Margaret James"/>
    <d v="2016-09-26T00:00:00"/>
    <x v="3"/>
    <n v="3"/>
    <n v="15"/>
    <n v="17.829999999999998"/>
    <n v="53.489999999999995"/>
    <n v="8.4899999999999949"/>
    <x v="11"/>
    <s v="2016"/>
    <n v="41"/>
    <x v="1"/>
    <x v="0"/>
  </r>
  <r>
    <x v="0"/>
    <x v="2"/>
    <x v="0"/>
    <s v="Gregory Thompson"/>
    <d v="2016-09-26T00:00:00"/>
    <x v="2"/>
    <n v="2"/>
    <n v="10"/>
    <n v="12.42"/>
    <n v="24.84"/>
    <n v="4.84"/>
    <x v="11"/>
    <s v="2016"/>
    <n v="22"/>
    <x v="1"/>
    <x v="0"/>
  </r>
  <r>
    <x v="2"/>
    <x v="1"/>
    <x v="0"/>
    <s v="David Allen"/>
    <d v="2016-09-26T00:00:00"/>
    <x v="1"/>
    <n v="6"/>
    <n v="15"/>
    <n v="16.32"/>
    <n v="97.92"/>
    <n v="7.9200000000000017"/>
    <x v="11"/>
    <s v="2016"/>
    <n v="40"/>
    <x v="0"/>
    <x v="0"/>
  </r>
  <r>
    <x v="0"/>
    <x v="0"/>
    <x v="0"/>
    <s v="Stephen Hicks"/>
    <d v="2016-09-26T00:00:00"/>
    <x v="2"/>
    <n v="7"/>
    <n v="10"/>
    <n v="12.42"/>
    <n v="86.94"/>
    <n v="16.939999999999998"/>
    <x v="11"/>
    <s v="2016"/>
    <n v="44"/>
    <x v="0"/>
    <x v="0"/>
  </r>
  <r>
    <x v="3"/>
    <x v="3"/>
    <x v="1"/>
    <s v="George Hill"/>
    <d v="2016-09-26T00:00:00"/>
    <x v="3"/>
    <n v="10"/>
    <n v="15"/>
    <n v="17.829999999999998"/>
    <n v="178.29999999999998"/>
    <n v="28.299999999999983"/>
    <x v="11"/>
    <s v="2016"/>
    <n v="22"/>
    <x v="1"/>
    <x v="0"/>
  </r>
  <r>
    <x v="0"/>
    <x v="1"/>
    <x v="0"/>
    <s v="Ronald Lopez"/>
    <d v="2016-09-26T00:00:00"/>
    <x v="1"/>
    <n v="2"/>
    <n v="15"/>
    <n v="16.32"/>
    <n v="32.64"/>
    <n v="2.6400000000000006"/>
    <x v="11"/>
    <s v="2016"/>
    <n v="40"/>
    <x v="1"/>
    <x v="0"/>
  </r>
  <r>
    <x v="0"/>
    <x v="6"/>
    <x v="0"/>
    <s v="Katherine Carroll"/>
    <d v="2016-09-26T00:00:00"/>
    <x v="1"/>
    <n v="8"/>
    <n v="15"/>
    <n v="16.32"/>
    <n v="130.56"/>
    <n v="10.560000000000002"/>
    <x v="11"/>
    <s v="2016"/>
    <n v="30"/>
    <x v="1"/>
    <x v="0"/>
  </r>
  <r>
    <x v="3"/>
    <x v="4"/>
    <x v="1"/>
    <s v="Gary Moreno"/>
    <d v="2016-09-26T00:00:00"/>
    <x v="2"/>
    <n v="3"/>
    <n v="10"/>
    <n v="12.42"/>
    <n v="37.26"/>
    <n v="7.259999999999998"/>
    <x v="11"/>
    <s v="2016"/>
    <n v="29"/>
    <x v="0"/>
    <x v="0"/>
  </r>
  <r>
    <x v="3"/>
    <x v="3"/>
    <x v="1"/>
    <s v="Stephen Martinez"/>
    <d v="2016-09-26T00:00:00"/>
    <x v="2"/>
    <n v="10"/>
    <n v="10"/>
    <n v="12.42"/>
    <n v="124.2"/>
    <n v="24.200000000000003"/>
    <x v="11"/>
    <s v="2016"/>
    <n v="28"/>
    <x v="0"/>
    <x v="0"/>
  </r>
  <r>
    <x v="3"/>
    <x v="7"/>
    <x v="1"/>
    <s v="Donna Williams"/>
    <d v="2016-09-26T00:00:00"/>
    <x v="0"/>
    <n v="8"/>
    <n v="45"/>
    <n v="53.35"/>
    <n v="426.8"/>
    <n v="66.800000000000011"/>
    <x v="11"/>
    <s v="2016"/>
    <n v="20"/>
    <x v="0"/>
    <x v="0"/>
  </r>
  <r>
    <x v="3"/>
    <x v="3"/>
    <x v="1"/>
    <s v="Maria Romero"/>
    <d v="2016-09-26T00:00:00"/>
    <x v="2"/>
    <n v="10"/>
    <n v="10"/>
    <n v="12.42"/>
    <n v="124.2"/>
    <n v="24.200000000000003"/>
    <x v="11"/>
    <s v="2016"/>
    <n v="23"/>
    <x v="1"/>
    <x v="0"/>
  </r>
  <r>
    <x v="1"/>
    <x v="2"/>
    <x v="0"/>
    <s v="Justin Dixon"/>
    <d v="2016-09-27T00:00:00"/>
    <x v="0"/>
    <n v="4"/>
    <n v="45"/>
    <n v="53.35"/>
    <n v="213.4"/>
    <n v="33.400000000000006"/>
    <x v="11"/>
    <s v="2016"/>
    <n v="21"/>
    <x v="1"/>
    <x v="0"/>
  </r>
  <r>
    <x v="2"/>
    <x v="2"/>
    <x v="0"/>
    <s v="Christopher Pierce"/>
    <d v="2016-09-27T00:00:00"/>
    <x v="1"/>
    <n v="7"/>
    <n v="15"/>
    <n v="16.32"/>
    <n v="114.24000000000001"/>
    <n v="9.2400000000000091"/>
    <x v="11"/>
    <s v="2016"/>
    <n v="28"/>
    <x v="1"/>
    <x v="0"/>
  </r>
  <r>
    <x v="4"/>
    <x v="3"/>
    <x v="1"/>
    <s v="Ryan Ramos"/>
    <d v="2016-09-27T00:00:00"/>
    <x v="2"/>
    <n v="6"/>
    <n v="10"/>
    <n v="12.42"/>
    <n v="74.52"/>
    <n v="14.519999999999996"/>
    <x v="11"/>
    <s v="2016"/>
    <n v="17"/>
    <x v="1"/>
    <x v="0"/>
  </r>
  <r>
    <x v="0"/>
    <x v="0"/>
    <x v="0"/>
    <s v="Ruby Matthews"/>
    <d v="2016-09-27T00:00:00"/>
    <x v="3"/>
    <n v="6"/>
    <n v="15"/>
    <n v="17.829999999999998"/>
    <n v="106.97999999999999"/>
    <n v="16.97999999999999"/>
    <x v="11"/>
    <s v="2016"/>
    <n v="27"/>
    <x v="0"/>
    <x v="0"/>
  </r>
  <r>
    <x v="2"/>
    <x v="0"/>
    <x v="0"/>
    <s v="Roy Collins"/>
    <d v="2016-09-27T00:00:00"/>
    <x v="1"/>
    <n v="4"/>
    <n v="15"/>
    <n v="16.32"/>
    <n v="65.28"/>
    <n v="5.2800000000000011"/>
    <x v="11"/>
    <s v="2016"/>
    <n v="29"/>
    <x v="0"/>
    <x v="0"/>
  </r>
  <r>
    <x v="4"/>
    <x v="5"/>
    <x v="1"/>
    <s v="Helen Diaz"/>
    <d v="2016-09-27T00:00:00"/>
    <x v="0"/>
    <n v="10"/>
    <n v="45"/>
    <n v="53.35"/>
    <n v="533.5"/>
    <n v="83.5"/>
    <x v="11"/>
    <s v="2016"/>
    <n v="19"/>
    <x v="0"/>
    <x v="0"/>
  </r>
  <r>
    <x v="3"/>
    <x v="5"/>
    <x v="1"/>
    <s v="Helen Diaz"/>
    <d v="2016-09-27T00:00:00"/>
    <x v="3"/>
    <n v="3"/>
    <n v="15"/>
    <n v="17.829999999999998"/>
    <n v="53.489999999999995"/>
    <n v="8.4899999999999949"/>
    <x v="11"/>
    <s v="2016"/>
    <n v="25"/>
    <x v="1"/>
    <x v="0"/>
  </r>
  <r>
    <x v="0"/>
    <x v="2"/>
    <x v="0"/>
    <s v="Janice Mason"/>
    <d v="2016-09-27T00:00:00"/>
    <x v="3"/>
    <n v="7"/>
    <n v="15"/>
    <n v="17.829999999999998"/>
    <n v="124.80999999999999"/>
    <n v="19.809999999999988"/>
    <x v="11"/>
    <s v="2016"/>
    <n v="38"/>
    <x v="1"/>
    <x v="0"/>
  </r>
  <r>
    <x v="2"/>
    <x v="1"/>
    <x v="0"/>
    <s v="Benjamin Spencer"/>
    <d v="2016-09-27T00:00:00"/>
    <x v="0"/>
    <n v="2"/>
    <n v="45"/>
    <n v="53.35"/>
    <n v="106.7"/>
    <n v="16.700000000000003"/>
    <x v="11"/>
    <s v="2016"/>
    <n v="38"/>
    <x v="1"/>
    <x v="0"/>
  </r>
  <r>
    <x v="1"/>
    <x v="0"/>
    <x v="0"/>
    <s v="Lillian Wood"/>
    <d v="2016-09-27T00:00:00"/>
    <x v="0"/>
    <n v="6"/>
    <n v="45"/>
    <n v="53.35"/>
    <n v="320.10000000000002"/>
    <n v="50.100000000000023"/>
    <x v="11"/>
    <s v="2016"/>
    <n v="34"/>
    <x v="1"/>
    <x v="0"/>
  </r>
  <r>
    <x v="0"/>
    <x v="2"/>
    <x v="0"/>
    <s v="Ernest Kelley"/>
    <d v="2016-09-27T00:00:00"/>
    <x v="1"/>
    <n v="9"/>
    <n v="15"/>
    <n v="16.32"/>
    <n v="146.88"/>
    <n v="11.879999999999995"/>
    <x v="11"/>
    <s v="2016"/>
    <n v="40"/>
    <x v="0"/>
    <x v="0"/>
  </r>
  <r>
    <x v="3"/>
    <x v="4"/>
    <x v="1"/>
    <s v="Lillian Howard"/>
    <d v="2016-09-27T00:00:00"/>
    <x v="3"/>
    <n v="1"/>
    <n v="15"/>
    <n v="17.829999999999998"/>
    <n v="17.829999999999998"/>
    <n v="2.8299999999999983"/>
    <x v="11"/>
    <s v="2016"/>
    <n v="17"/>
    <x v="1"/>
    <x v="0"/>
  </r>
  <r>
    <x v="0"/>
    <x v="2"/>
    <x v="0"/>
    <s v="Steven Miller"/>
    <d v="2016-09-27T00:00:00"/>
    <x v="2"/>
    <n v="5"/>
    <n v="10"/>
    <n v="12.42"/>
    <n v="62.1"/>
    <n v="12.100000000000001"/>
    <x v="11"/>
    <s v="2016"/>
    <n v="29"/>
    <x v="1"/>
    <x v="0"/>
  </r>
  <r>
    <x v="2"/>
    <x v="2"/>
    <x v="0"/>
    <s v="Eugene Flores"/>
    <d v="2016-09-28T00:00:00"/>
    <x v="2"/>
    <n v="10"/>
    <n v="10"/>
    <n v="12.42"/>
    <n v="124.2"/>
    <n v="24.200000000000003"/>
    <x v="11"/>
    <s v="2016"/>
    <n v="18"/>
    <x v="1"/>
    <x v="0"/>
  </r>
  <r>
    <x v="2"/>
    <x v="6"/>
    <x v="0"/>
    <s v="Jane Watkins"/>
    <d v="2016-09-28T00:00:00"/>
    <x v="2"/>
    <n v="10"/>
    <n v="10"/>
    <n v="12.42"/>
    <n v="124.2"/>
    <n v="24.200000000000003"/>
    <x v="11"/>
    <s v="2016"/>
    <n v="26"/>
    <x v="1"/>
    <x v="0"/>
  </r>
  <r>
    <x v="3"/>
    <x v="3"/>
    <x v="1"/>
    <s v="Mildred Hernandez"/>
    <d v="2016-09-28T00:00:00"/>
    <x v="2"/>
    <n v="5"/>
    <n v="10"/>
    <n v="12.42"/>
    <n v="62.1"/>
    <n v="12.100000000000001"/>
    <x v="11"/>
    <s v="2016"/>
    <n v="34"/>
    <x v="0"/>
    <x v="0"/>
  </r>
  <r>
    <x v="2"/>
    <x v="1"/>
    <x v="0"/>
    <s v="Brian Ryan"/>
    <d v="2016-09-28T00:00:00"/>
    <x v="1"/>
    <n v="6"/>
    <n v="15"/>
    <n v="16.32"/>
    <n v="97.92"/>
    <n v="7.9200000000000017"/>
    <x v="11"/>
    <s v="2016"/>
    <n v="45"/>
    <x v="0"/>
    <x v="0"/>
  </r>
  <r>
    <x v="2"/>
    <x v="1"/>
    <x v="0"/>
    <s v="Ruth Burton"/>
    <d v="2016-09-28T00:00:00"/>
    <x v="2"/>
    <n v="8"/>
    <n v="10"/>
    <n v="12.42"/>
    <n v="99.36"/>
    <n v="19.36"/>
    <x v="11"/>
    <s v="2016"/>
    <n v="20"/>
    <x v="1"/>
    <x v="0"/>
  </r>
  <r>
    <x v="0"/>
    <x v="1"/>
    <x v="0"/>
    <s v="Debra Barnes"/>
    <d v="2016-09-28T00:00:00"/>
    <x v="0"/>
    <n v="9"/>
    <n v="45"/>
    <n v="53.35"/>
    <n v="480.15000000000003"/>
    <n v="75.150000000000034"/>
    <x v="11"/>
    <s v="2016"/>
    <n v="17"/>
    <x v="1"/>
    <x v="0"/>
  </r>
  <r>
    <x v="4"/>
    <x v="4"/>
    <x v="1"/>
    <s v="Julie Gonzalez"/>
    <d v="2016-09-28T00:00:00"/>
    <x v="3"/>
    <n v="6"/>
    <n v="15"/>
    <n v="17.829999999999998"/>
    <n v="106.97999999999999"/>
    <n v="16.97999999999999"/>
    <x v="11"/>
    <s v="2016"/>
    <n v="38"/>
    <x v="0"/>
    <x v="0"/>
  </r>
  <r>
    <x v="0"/>
    <x v="0"/>
    <x v="0"/>
    <s v="Harold Hunter"/>
    <d v="2016-09-28T00:00:00"/>
    <x v="2"/>
    <n v="5"/>
    <n v="10"/>
    <n v="12.42"/>
    <n v="62.1"/>
    <n v="12.100000000000001"/>
    <x v="11"/>
    <s v="2016"/>
    <n v="35"/>
    <x v="0"/>
    <x v="0"/>
  </r>
  <r>
    <x v="0"/>
    <x v="1"/>
    <x v="0"/>
    <s v="Robert Collins"/>
    <d v="2016-09-28T00:00:00"/>
    <x v="2"/>
    <n v="9"/>
    <n v="10"/>
    <n v="12.42"/>
    <n v="111.78"/>
    <n v="21.78"/>
    <x v="11"/>
    <s v="2016"/>
    <n v="38"/>
    <x v="0"/>
    <x v="0"/>
  </r>
  <r>
    <x v="3"/>
    <x v="4"/>
    <x v="1"/>
    <s v="Edward Taylor"/>
    <d v="2016-09-28T00:00:00"/>
    <x v="3"/>
    <n v="1"/>
    <n v="15"/>
    <n v="17.829999999999998"/>
    <n v="17.829999999999998"/>
    <n v="2.8299999999999983"/>
    <x v="11"/>
    <s v="2016"/>
    <n v="22"/>
    <x v="1"/>
    <x v="0"/>
  </r>
  <r>
    <x v="3"/>
    <x v="5"/>
    <x v="1"/>
    <s v="Judy Lopez"/>
    <d v="2016-09-28T00:00:00"/>
    <x v="3"/>
    <n v="3"/>
    <n v="15"/>
    <n v="17.829999999999998"/>
    <n v="53.489999999999995"/>
    <n v="8.4899999999999949"/>
    <x v="11"/>
    <s v="2016"/>
    <n v="19"/>
    <x v="1"/>
    <x v="0"/>
  </r>
  <r>
    <x v="3"/>
    <x v="3"/>
    <x v="1"/>
    <s v="Shirley Chavez"/>
    <d v="2016-09-28T00:00:00"/>
    <x v="3"/>
    <n v="9"/>
    <n v="15"/>
    <n v="17.829999999999998"/>
    <n v="160.46999999999997"/>
    <n v="25.46999999999997"/>
    <x v="11"/>
    <s v="2016"/>
    <n v="37"/>
    <x v="0"/>
    <x v="0"/>
  </r>
  <r>
    <x v="0"/>
    <x v="0"/>
    <x v="0"/>
    <s v="Raymond Collins"/>
    <d v="2016-09-28T00:00:00"/>
    <x v="1"/>
    <n v="3"/>
    <n v="15"/>
    <n v="16.32"/>
    <n v="48.96"/>
    <n v="3.9600000000000009"/>
    <x v="11"/>
    <s v="2016"/>
    <n v="33"/>
    <x v="0"/>
    <x v="0"/>
  </r>
  <r>
    <x v="0"/>
    <x v="0"/>
    <x v="0"/>
    <s v="Mark Parker"/>
    <d v="2016-09-28T00:00:00"/>
    <x v="2"/>
    <n v="6"/>
    <n v="10"/>
    <n v="12.42"/>
    <n v="74.52"/>
    <n v="14.519999999999996"/>
    <x v="11"/>
    <s v="2016"/>
    <n v="23"/>
    <x v="1"/>
    <x v="0"/>
  </r>
  <r>
    <x v="3"/>
    <x v="3"/>
    <x v="1"/>
    <s v="Carol Pierce"/>
    <d v="2016-09-28T00:00:00"/>
    <x v="0"/>
    <n v="5"/>
    <n v="45"/>
    <n v="53.35"/>
    <n v="266.75"/>
    <n v="41.75"/>
    <x v="11"/>
    <s v="2016"/>
    <n v="28"/>
    <x v="0"/>
    <x v="0"/>
  </r>
  <r>
    <x v="3"/>
    <x v="3"/>
    <x v="1"/>
    <s v="Jason Berry"/>
    <d v="2016-09-28T00:00:00"/>
    <x v="1"/>
    <n v="4"/>
    <n v="15"/>
    <n v="16.32"/>
    <n v="65.28"/>
    <n v="5.2800000000000011"/>
    <x v="11"/>
    <s v="2016"/>
    <n v="19"/>
    <x v="1"/>
    <x v="0"/>
  </r>
  <r>
    <x v="4"/>
    <x v="3"/>
    <x v="1"/>
    <s v="Mary Green"/>
    <d v="2016-09-28T00:00:00"/>
    <x v="2"/>
    <n v="2"/>
    <n v="10"/>
    <n v="12.42"/>
    <n v="24.84"/>
    <n v="4.84"/>
    <x v="11"/>
    <s v="2016"/>
    <n v="36"/>
    <x v="1"/>
    <x v="0"/>
  </r>
  <r>
    <x v="3"/>
    <x v="3"/>
    <x v="1"/>
    <s v="Joseph Willis"/>
    <d v="2016-09-28T00:00:00"/>
    <x v="2"/>
    <n v="6"/>
    <n v="10"/>
    <n v="12.42"/>
    <n v="74.52"/>
    <n v="14.519999999999996"/>
    <x v="11"/>
    <s v="2016"/>
    <n v="19"/>
    <x v="1"/>
    <x v="0"/>
  </r>
  <r>
    <x v="2"/>
    <x v="2"/>
    <x v="0"/>
    <s v="George Stone"/>
    <d v="2016-09-29T00:00:00"/>
    <x v="3"/>
    <n v="3"/>
    <n v="15"/>
    <n v="17.829999999999998"/>
    <n v="53.489999999999995"/>
    <n v="8.4899999999999949"/>
    <x v="11"/>
    <s v="2016"/>
    <n v="40"/>
    <x v="0"/>
    <x v="0"/>
  </r>
  <r>
    <x v="0"/>
    <x v="0"/>
    <x v="0"/>
    <s v="Kimberly Little"/>
    <d v="2016-09-29T00:00:00"/>
    <x v="1"/>
    <n v="6"/>
    <n v="15"/>
    <n v="16.32"/>
    <n v="97.92"/>
    <n v="7.9200000000000017"/>
    <x v="11"/>
    <s v="2016"/>
    <n v="22"/>
    <x v="1"/>
    <x v="0"/>
  </r>
  <r>
    <x v="3"/>
    <x v="3"/>
    <x v="1"/>
    <s v="Antonio Coleman"/>
    <d v="2016-09-29T00:00:00"/>
    <x v="0"/>
    <n v="6"/>
    <n v="45"/>
    <n v="53.35"/>
    <n v="320.10000000000002"/>
    <n v="50.100000000000023"/>
    <x v="11"/>
    <s v="2016"/>
    <n v="19"/>
    <x v="0"/>
    <x v="0"/>
  </r>
  <r>
    <x v="1"/>
    <x v="0"/>
    <x v="0"/>
    <s v="Nancy Scott"/>
    <d v="2016-09-29T00:00:00"/>
    <x v="0"/>
    <n v="4"/>
    <n v="45"/>
    <n v="53.35"/>
    <n v="213.4"/>
    <n v="33.400000000000006"/>
    <x v="11"/>
    <s v="2016"/>
    <n v="20"/>
    <x v="0"/>
    <x v="0"/>
  </r>
  <r>
    <x v="3"/>
    <x v="5"/>
    <x v="1"/>
    <s v="Laura Gutierrez"/>
    <d v="2016-09-29T00:00:00"/>
    <x v="2"/>
    <n v="1"/>
    <n v="10"/>
    <n v="12.42"/>
    <n v="12.42"/>
    <n v="2.42"/>
    <x v="11"/>
    <s v="2016"/>
    <n v="17"/>
    <x v="1"/>
    <x v="0"/>
  </r>
  <r>
    <x v="0"/>
    <x v="0"/>
    <x v="0"/>
    <s v="Craig Mcdonald"/>
    <d v="2016-09-29T00:00:00"/>
    <x v="0"/>
    <n v="10"/>
    <n v="45"/>
    <n v="53.35"/>
    <n v="533.5"/>
    <n v="83.5"/>
    <x v="11"/>
    <s v="2016"/>
    <n v="25"/>
    <x v="0"/>
    <x v="0"/>
  </r>
  <r>
    <x v="0"/>
    <x v="0"/>
    <x v="0"/>
    <s v="Anne Fisher"/>
    <d v="2016-09-29T00:00:00"/>
    <x v="0"/>
    <n v="7"/>
    <n v="45"/>
    <n v="53.35"/>
    <n v="373.45"/>
    <n v="58.449999999999989"/>
    <x v="11"/>
    <s v="2016"/>
    <n v="22"/>
    <x v="0"/>
    <x v="0"/>
  </r>
  <r>
    <x v="0"/>
    <x v="0"/>
    <x v="0"/>
    <s v="Daniel Morris"/>
    <d v="2016-09-29T00:00:00"/>
    <x v="2"/>
    <n v="3"/>
    <n v="10"/>
    <n v="12.42"/>
    <n v="37.26"/>
    <n v="7.259999999999998"/>
    <x v="11"/>
    <s v="2016"/>
    <n v="19"/>
    <x v="0"/>
    <x v="0"/>
  </r>
  <r>
    <x v="0"/>
    <x v="2"/>
    <x v="0"/>
    <s v="Kevin Barnes"/>
    <d v="2016-09-29T00:00:00"/>
    <x v="2"/>
    <n v="10"/>
    <n v="10"/>
    <n v="12.42"/>
    <n v="124.2"/>
    <n v="24.200000000000003"/>
    <x v="11"/>
    <s v="2016"/>
    <n v="25"/>
    <x v="0"/>
    <x v="0"/>
  </r>
  <r>
    <x v="0"/>
    <x v="0"/>
    <x v="0"/>
    <s v="Joshua Campbell"/>
    <d v="2016-09-29T00:00:00"/>
    <x v="1"/>
    <n v="7"/>
    <n v="15"/>
    <n v="16.32"/>
    <n v="114.24000000000001"/>
    <n v="9.2400000000000091"/>
    <x v="11"/>
    <s v="2016"/>
    <n v="42"/>
    <x v="1"/>
    <x v="0"/>
  </r>
  <r>
    <x v="4"/>
    <x v="4"/>
    <x v="1"/>
    <s v="Edward Taylor"/>
    <d v="2016-09-29T00:00:00"/>
    <x v="2"/>
    <n v="5"/>
    <n v="10"/>
    <n v="12.42"/>
    <n v="62.1"/>
    <n v="12.100000000000001"/>
    <x v="11"/>
    <s v="2016"/>
    <n v="41"/>
    <x v="1"/>
    <x v="0"/>
  </r>
  <r>
    <x v="0"/>
    <x v="0"/>
    <x v="0"/>
    <s v="Antonio Mason"/>
    <d v="2016-09-30T00:00:00"/>
    <x v="2"/>
    <n v="3"/>
    <n v="10"/>
    <n v="12.42"/>
    <n v="37.26"/>
    <n v="7.259999999999998"/>
    <x v="11"/>
    <s v="2016"/>
    <n v="44"/>
    <x v="1"/>
    <x v="0"/>
  </r>
  <r>
    <x v="2"/>
    <x v="6"/>
    <x v="0"/>
    <s v="Maria Long"/>
    <d v="2016-09-30T00:00:00"/>
    <x v="2"/>
    <n v="9"/>
    <n v="10"/>
    <n v="12.42"/>
    <n v="111.78"/>
    <n v="21.78"/>
    <x v="11"/>
    <s v="2016"/>
    <n v="23"/>
    <x v="0"/>
    <x v="0"/>
  </r>
  <r>
    <x v="4"/>
    <x v="4"/>
    <x v="1"/>
    <s v="Phillip Harrison"/>
    <d v="2016-09-30T00:00:00"/>
    <x v="0"/>
    <n v="8"/>
    <n v="45"/>
    <n v="53.35"/>
    <n v="426.8"/>
    <n v="66.800000000000011"/>
    <x v="11"/>
    <s v="2016"/>
    <n v="41"/>
    <x v="1"/>
    <x v="0"/>
  </r>
  <r>
    <x v="3"/>
    <x v="5"/>
    <x v="1"/>
    <s v="Helen Diaz"/>
    <d v="2016-09-30T00:00:00"/>
    <x v="2"/>
    <n v="5"/>
    <n v="10"/>
    <n v="12.42"/>
    <n v="62.1"/>
    <n v="12.100000000000001"/>
    <x v="11"/>
    <s v="2016"/>
    <n v="27"/>
    <x v="0"/>
    <x v="0"/>
  </r>
  <r>
    <x v="0"/>
    <x v="2"/>
    <x v="0"/>
    <s v="Kevin Torres"/>
    <d v="2016-09-30T00:00:00"/>
    <x v="2"/>
    <n v="7"/>
    <n v="10"/>
    <n v="12.42"/>
    <n v="86.94"/>
    <n v="16.939999999999998"/>
    <x v="11"/>
    <s v="2016"/>
    <n v="33"/>
    <x v="0"/>
    <x v="0"/>
  </r>
  <r>
    <x v="0"/>
    <x v="1"/>
    <x v="0"/>
    <s v="Kimberly Coleman"/>
    <d v="2016-09-30T00:00:00"/>
    <x v="0"/>
    <n v="1"/>
    <n v="45"/>
    <n v="53.35"/>
    <n v="53.35"/>
    <n v="8.3500000000000014"/>
    <x v="11"/>
    <s v="2016"/>
    <n v="37"/>
    <x v="0"/>
    <x v="0"/>
  </r>
  <r>
    <x v="4"/>
    <x v="3"/>
    <x v="1"/>
    <s v="Angela Sullivan"/>
    <d v="2016-09-30T00:00:00"/>
    <x v="2"/>
    <n v="8"/>
    <n v="10"/>
    <n v="12.42"/>
    <n v="99.36"/>
    <n v="19.36"/>
    <x v="11"/>
    <s v="2016"/>
    <n v="41"/>
    <x v="1"/>
    <x v="0"/>
  </r>
  <r>
    <x v="0"/>
    <x v="0"/>
    <x v="0"/>
    <s v="Steven Simpson"/>
    <d v="2016-09-30T00:00:00"/>
    <x v="2"/>
    <n v="2"/>
    <n v="10"/>
    <n v="12.42"/>
    <n v="24.84"/>
    <n v="4.84"/>
    <x v="11"/>
    <s v="2016"/>
    <n v="34"/>
    <x v="0"/>
    <x v="0"/>
  </r>
  <r>
    <x v="3"/>
    <x v="3"/>
    <x v="1"/>
    <s v="Louis Frazier"/>
    <d v="2016-09-30T00:00:00"/>
    <x v="2"/>
    <n v="1"/>
    <n v="10"/>
    <n v="12.42"/>
    <n v="12.42"/>
    <n v="2.42"/>
    <x v="11"/>
    <s v="2016"/>
    <n v="34"/>
    <x v="0"/>
    <x v="0"/>
  </r>
  <r>
    <x v="2"/>
    <x v="1"/>
    <x v="0"/>
    <s v="Randy Willis"/>
    <d v="2016-09-30T00:00:00"/>
    <x v="2"/>
    <n v="9"/>
    <n v="10"/>
    <n v="12.42"/>
    <n v="111.78"/>
    <n v="21.78"/>
    <x v="11"/>
    <s v="2016"/>
    <n v="27"/>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rowHeaderCaption="Region">
  <location ref="I5:K9" firstHeaderRow="0" firstDataRow="1" firstDataCol="1"/>
  <pivotFields count="16">
    <pivotField showAll="0"/>
    <pivotField showAll="0"/>
    <pivotField showAll="0">
      <items count="3">
        <item x="0"/>
        <item x="1"/>
        <item t="default"/>
      </items>
    </pivotField>
    <pivotField showAll="0"/>
    <pivotField numFmtId="164" showAll="0"/>
    <pivotField axis="axisRow" showAll="0" sortType="descending">
      <items count="5">
        <item x="2"/>
        <item x="1"/>
        <item x="3"/>
        <item x="0"/>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showAll="0"/>
    <pivotField dataField="1" showAll="0"/>
    <pivotField showAll="0">
      <items count="13">
        <item x="4"/>
        <item x="3"/>
        <item x="7"/>
        <item x="0"/>
        <item x="8"/>
        <item x="6"/>
        <item x="5"/>
        <item x="1"/>
        <item x="11"/>
        <item x="10"/>
        <item x="9"/>
        <item x="2"/>
        <item t="default"/>
      </items>
    </pivotField>
    <pivotField showAll="0"/>
    <pivotField showAll="0"/>
    <pivotField showAll="0"/>
    <pivotField showAll="0"/>
  </pivotFields>
  <rowFields count="1">
    <field x="5"/>
  </rowFields>
  <rowItems count="4">
    <i>
      <x v="3"/>
    </i>
    <i>
      <x/>
    </i>
    <i>
      <x v="2"/>
    </i>
    <i>
      <x v="1"/>
    </i>
  </rowItems>
  <colFields count="1">
    <field x="-2"/>
  </colFields>
  <colItems count="2">
    <i>
      <x/>
    </i>
    <i i="1">
      <x v="1"/>
    </i>
  </colItems>
  <dataFields count="2">
    <dataField name="Sum of Profit" fld="10" baseField="0" baseItem="0"/>
    <dataField name="Sum of Total Sale Amount" fld="9" baseField="0" baseItem="0"/>
  </dataFields>
  <chartFormats count="24">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5" count="1" selected="0">
            <x v="0"/>
          </reference>
        </references>
      </pivotArea>
    </chartFormat>
    <chartFormat chart="2" format="20">
      <pivotArea type="data" outline="0" fieldPosition="0">
        <references count="2">
          <reference field="4294967294" count="1" selected="0">
            <x v="0"/>
          </reference>
          <reference field="5" count="1" selected="0">
            <x v="3"/>
          </reference>
        </references>
      </pivotArea>
    </chartFormat>
    <chartFormat chart="2" format="21" series="1">
      <pivotArea type="data" outline="0" fieldPosition="0">
        <references count="1">
          <reference field="4294967294" count="1" selected="0">
            <x v="1"/>
          </reference>
        </references>
      </pivotArea>
    </chartFormat>
    <chartFormat chart="2" format="22">
      <pivotArea type="data" outline="0" fieldPosition="0">
        <references count="2">
          <reference field="4294967294" count="1" selected="0">
            <x v="1"/>
          </reference>
          <reference field="5" count="1" selected="0">
            <x v="0"/>
          </reference>
        </references>
      </pivotArea>
    </chartFormat>
    <chartFormat chart="2" format="23">
      <pivotArea type="data" outline="0" fieldPosition="0">
        <references count="2">
          <reference field="4294967294" count="1" selected="0">
            <x v="1"/>
          </reference>
          <reference field="5" count="1" selected="0">
            <x v="1"/>
          </reference>
        </references>
      </pivotArea>
    </chartFormat>
    <chartFormat chart="2" format="24">
      <pivotArea type="data" outline="0" fieldPosition="0">
        <references count="2">
          <reference field="4294967294" count="1" selected="0">
            <x v="1"/>
          </reference>
          <reference field="5" count="1" selected="0">
            <x v="2"/>
          </reference>
        </references>
      </pivotArea>
    </chartFormat>
    <chartFormat chart="2" format="25">
      <pivotArea type="data" outline="0" fieldPosition="0">
        <references count="2">
          <reference field="4294967294" count="1" selected="0">
            <x v="1"/>
          </reference>
          <reference field="5" count="1" selected="0">
            <x v="3"/>
          </reference>
        </references>
      </pivotArea>
    </chartFormat>
    <chartFormat chart="3" format="26" series="1">
      <pivotArea type="data" outline="0" fieldPosition="0">
        <references count="1">
          <reference field="4294967294" count="1" selected="0">
            <x v="0"/>
          </reference>
        </references>
      </pivotArea>
    </chartFormat>
    <chartFormat chart="3" format="27">
      <pivotArea type="data" outline="0" fieldPosition="0">
        <references count="2">
          <reference field="4294967294" count="1" selected="0">
            <x v="0"/>
          </reference>
          <reference field="5" count="1" selected="0">
            <x v="0"/>
          </reference>
        </references>
      </pivotArea>
    </chartFormat>
    <chartFormat chart="3" format="28">
      <pivotArea type="data" outline="0" fieldPosition="0">
        <references count="2">
          <reference field="4294967294" count="1" selected="0">
            <x v="0"/>
          </reference>
          <reference field="5" count="1" selected="0">
            <x v="3"/>
          </reference>
        </references>
      </pivotArea>
    </chartFormat>
    <chartFormat chart="3" format="29" series="1">
      <pivotArea type="data" outline="0" fieldPosition="0">
        <references count="1">
          <reference field="4294967294" count="1" selected="0">
            <x v="1"/>
          </reference>
        </references>
      </pivotArea>
    </chartFormat>
    <chartFormat chart="3" format="30">
      <pivotArea type="data" outline="0" fieldPosition="0">
        <references count="2">
          <reference field="4294967294" count="1" selected="0">
            <x v="1"/>
          </reference>
          <reference field="5" count="1" selected="0">
            <x v="0"/>
          </reference>
        </references>
      </pivotArea>
    </chartFormat>
    <chartFormat chart="3" format="31">
      <pivotArea type="data" outline="0" fieldPosition="0">
        <references count="2">
          <reference field="4294967294" count="1" selected="0">
            <x v="1"/>
          </reference>
          <reference field="5" count="1" selected="0">
            <x v="1"/>
          </reference>
        </references>
      </pivotArea>
    </chartFormat>
    <chartFormat chart="3" format="32">
      <pivotArea type="data" outline="0" fieldPosition="0">
        <references count="2">
          <reference field="4294967294" count="1" selected="0">
            <x v="1"/>
          </reference>
          <reference field="5" count="1" selected="0">
            <x v="2"/>
          </reference>
        </references>
      </pivotArea>
    </chartFormat>
    <chartFormat chart="3" format="33">
      <pivotArea type="data" outline="0" fieldPosition="0">
        <references count="2">
          <reference field="4294967294" count="1" selected="0">
            <x v="1"/>
          </reference>
          <reference field="5" count="1" selected="0">
            <x v="3"/>
          </reference>
        </references>
      </pivotArea>
    </chartFormat>
    <chartFormat chart="4" format="34" series="1">
      <pivotArea type="data" outline="0" fieldPosition="0">
        <references count="1">
          <reference field="4294967294" count="1" selected="0">
            <x v="0"/>
          </reference>
        </references>
      </pivotArea>
    </chartFormat>
    <chartFormat chart="4" format="35">
      <pivotArea type="data" outline="0" fieldPosition="0">
        <references count="2">
          <reference field="4294967294" count="1" selected="0">
            <x v="0"/>
          </reference>
          <reference field="5" count="1" selected="0">
            <x v="0"/>
          </reference>
        </references>
      </pivotArea>
    </chartFormat>
    <chartFormat chart="4" format="36">
      <pivotArea type="data" outline="0" fieldPosition="0">
        <references count="2">
          <reference field="4294967294" count="1" selected="0">
            <x v="0"/>
          </reference>
          <reference field="5" count="1" selected="0">
            <x v="3"/>
          </reference>
        </references>
      </pivotArea>
    </chartFormat>
    <chartFormat chart="4" format="37" series="1">
      <pivotArea type="data" outline="0" fieldPosition="0">
        <references count="1">
          <reference field="4294967294" count="1" selected="0">
            <x v="1"/>
          </reference>
        </references>
      </pivotArea>
    </chartFormat>
    <chartFormat chart="4" format="38">
      <pivotArea type="data" outline="0" fieldPosition="0">
        <references count="2">
          <reference field="4294967294" count="1" selected="0">
            <x v="1"/>
          </reference>
          <reference field="5" count="1" selected="0">
            <x v="0"/>
          </reference>
        </references>
      </pivotArea>
    </chartFormat>
    <chartFormat chart="4" format="39">
      <pivotArea type="data" outline="0" fieldPosition="0">
        <references count="2">
          <reference field="4294967294" count="1" selected="0">
            <x v="1"/>
          </reference>
          <reference field="5" count="1" selected="0">
            <x v="1"/>
          </reference>
        </references>
      </pivotArea>
    </chartFormat>
    <chartFormat chart="4" format="40">
      <pivotArea type="data" outline="0" fieldPosition="0">
        <references count="2">
          <reference field="4294967294" count="1" selected="0">
            <x v="1"/>
          </reference>
          <reference field="5" count="1" selected="0">
            <x v="2"/>
          </reference>
        </references>
      </pivotArea>
    </chartFormat>
    <chartFormat chart="4" format="41">
      <pivotArea type="data" outline="0" fieldPosition="0">
        <references count="2">
          <reference field="4294967294" count="1" selected="0">
            <x v="1"/>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Location">
  <location ref="Q5:S13" firstHeaderRow="0" firstDataRow="1" firstDataCol="1"/>
  <pivotFields count="16">
    <pivotField showAll="0"/>
    <pivotField axis="axisRow" showAll="0">
      <items count="9">
        <item x="5"/>
        <item x="6"/>
        <item x="2"/>
        <item x="7"/>
        <item x="1"/>
        <item x="0"/>
        <item x="4"/>
        <item x="3"/>
        <item t="default"/>
      </items>
    </pivotField>
    <pivotField showAll="0">
      <items count="3">
        <item x="0"/>
        <item x="1"/>
        <item t="default"/>
      </items>
    </pivotField>
    <pivotField showAll="0"/>
    <pivotField numFmtId="164" showAll="0"/>
    <pivotField showAll="0"/>
    <pivotField showAll="0"/>
    <pivotField showAll="0"/>
    <pivotField showAll="0"/>
    <pivotField dataField="1" showAll="0"/>
    <pivotField dataField="1" showAll="0"/>
    <pivotField showAll="0">
      <items count="13">
        <item x="4"/>
        <item x="3"/>
        <item x="7"/>
        <item x="0"/>
        <item x="8"/>
        <item x="6"/>
        <item x="5"/>
        <item x="1"/>
        <item x="11"/>
        <item x="10"/>
        <item x="9"/>
        <item x="2"/>
        <item t="default"/>
      </items>
    </pivotField>
    <pivotField showAll="0"/>
    <pivotField showAll="0"/>
    <pivotField showAll="0"/>
    <pivotField showAll="0"/>
  </pivotFields>
  <rowFields count="1">
    <field x="1"/>
  </rowFields>
  <rowItems count="8">
    <i>
      <x/>
    </i>
    <i>
      <x v="1"/>
    </i>
    <i>
      <x v="2"/>
    </i>
    <i>
      <x v="3"/>
    </i>
    <i>
      <x v="4"/>
    </i>
    <i>
      <x v="5"/>
    </i>
    <i>
      <x v="6"/>
    </i>
    <i>
      <x v="7"/>
    </i>
  </rowItems>
  <colFields count="1">
    <field x="-2"/>
  </colFields>
  <colItems count="2">
    <i>
      <x/>
    </i>
    <i i="1">
      <x v="1"/>
    </i>
  </colItems>
  <dataFields count="2">
    <dataField name="Sum of Profit" fld="10" baseField="0" baseItem="0"/>
    <dataField name="Sum of Total Sale Amount" fld="9" baseField="0" baseItem="0"/>
  </dataFields>
  <chartFormats count="3">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2" format="6">
      <pivotArea type="data" outline="0" fieldPosition="0">
        <references count="2">
          <reference field="4294967294" count="1" selected="0">
            <x v="1"/>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Gender">
  <location ref="Y5:AB7" firstHeaderRow="0" firstDataRow="1" firstDataCol="1"/>
  <pivotFields count="16">
    <pivotField showAll="0"/>
    <pivotField showAll="0"/>
    <pivotField showAll="0">
      <items count="3">
        <item x="0"/>
        <item x="1"/>
        <item t="default"/>
      </items>
    </pivotField>
    <pivotField showAll="0"/>
    <pivotField numFmtId="164" showAll="0"/>
    <pivotField showAll="0"/>
    <pivotField dataField="1" showAll="0"/>
    <pivotField showAll="0"/>
    <pivotField showAll="0"/>
    <pivotField dataField="1" showAll="0"/>
    <pivotField dataField="1" showAll="0"/>
    <pivotField showAll="0">
      <items count="13">
        <item x="4"/>
        <item x="3"/>
        <item x="7"/>
        <item x="0"/>
        <item x="8"/>
        <item x="6"/>
        <item x="5"/>
        <item x="1"/>
        <item x="11"/>
        <item x="10"/>
        <item x="9"/>
        <item x="2"/>
        <item t="default"/>
      </items>
    </pivotField>
    <pivotField showAll="0"/>
    <pivotField showAll="0"/>
    <pivotField axis="axisRow" showAll="0">
      <items count="3">
        <item x="1"/>
        <item x="0"/>
        <item t="default"/>
      </items>
    </pivotField>
    <pivotField showAll="0"/>
  </pivotFields>
  <rowFields count="1">
    <field x="14"/>
  </rowFields>
  <rowItems count="2">
    <i>
      <x/>
    </i>
    <i>
      <x v="1"/>
    </i>
  </rowItems>
  <colFields count="1">
    <field x="-2"/>
  </colFields>
  <colItems count="3">
    <i>
      <x/>
    </i>
    <i i="1">
      <x v="1"/>
    </i>
    <i i="2">
      <x v="2"/>
    </i>
  </colItems>
  <dataFields count="3">
    <dataField name="Sum of Profit" fld="10" baseField="0" baseItem="0" numFmtId="165"/>
    <dataField name="Sum of Total Sale Amount" fld="9" baseField="0" baseItem="0" numFmtId="165"/>
    <dataField name="Sum of Quantity" fld="6" baseField="0" baseItem="0" numFmtId="165"/>
  </dataFields>
  <formats count="7">
    <format dxfId="10">
      <pivotArea dataOnly="0" labelOnly="1" fieldPosition="0">
        <references count="1">
          <reference field="14" count="1">
            <x v="0"/>
          </reference>
        </references>
      </pivotArea>
    </format>
    <format dxfId="9">
      <pivotArea dataOnly="0" labelOnly="1" fieldPosition="0">
        <references count="1">
          <reference field="14" count="1">
            <x v="0"/>
          </reference>
        </references>
      </pivotArea>
    </format>
    <format dxfId="8">
      <pivotArea dataOnly="0" labelOnly="1" fieldPosition="0">
        <references count="1">
          <reference field="14" count="1">
            <x v="0"/>
          </reference>
        </references>
      </pivotArea>
    </format>
    <format dxfId="7">
      <pivotArea dataOnly="0" labelOnly="1" fieldPosition="0">
        <references count="1">
          <reference field="14" count="1">
            <x v="0"/>
          </reference>
        </references>
      </pivotArea>
    </format>
    <format dxfId="6">
      <pivotArea outline="0" fieldPosition="0">
        <references count="1">
          <reference field="4294967294" count="1">
            <x v="0"/>
          </reference>
        </references>
      </pivotArea>
    </format>
    <format dxfId="5">
      <pivotArea outline="0" fieldPosition="0">
        <references count="1">
          <reference field="4294967294" count="1">
            <x v="1"/>
          </reference>
        </references>
      </pivotArea>
    </format>
    <format dxfId="4">
      <pivotArea outline="0" fieldPosition="0">
        <references count="1">
          <reference field="4294967294" count="1">
            <x v="2"/>
          </reference>
        </references>
      </pivotArea>
    </format>
  </formats>
  <chartFormats count="3">
    <chartFormat chart="2" format="12" series="1">
      <pivotArea type="data" outline="0" fieldPosition="0">
        <references count="1">
          <reference field="4294967294" count="1" selected="0">
            <x v="0"/>
          </reference>
        </references>
      </pivotArea>
    </chartFormat>
    <chartFormat chart="2" format="13" series="1">
      <pivotArea type="data" outline="0" fieldPosition="0">
        <references count="1">
          <reference field="4294967294" count="1" selected="0">
            <x v="1"/>
          </reference>
        </references>
      </pivotArea>
    </chartFormat>
    <chartFormat chart="2" format="1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chartFormat="3" rowHeaderCaption="Holiday">
  <location ref="M5:N10" firstHeaderRow="1" firstDataRow="1" firstDataCol="1"/>
  <pivotFields count="16">
    <pivotField showAll="0"/>
    <pivotField showAll="0"/>
    <pivotField showAll="0">
      <items count="3">
        <item x="0"/>
        <item x="1"/>
        <item t="default"/>
      </items>
    </pivotField>
    <pivotField showAll="0"/>
    <pivotField numFmtId="164" showAll="0"/>
    <pivotField showAll="0"/>
    <pivotField showAll="0"/>
    <pivotField showAll="0"/>
    <pivotField showAll="0"/>
    <pivotField dataField="1" showAll="0"/>
    <pivotField showAll="0"/>
    <pivotField showAll="0">
      <items count="13">
        <item x="4"/>
        <item x="3"/>
        <item x="7"/>
        <item x="0"/>
        <item x="8"/>
        <item x="6"/>
        <item x="5"/>
        <item x="1"/>
        <item x="11"/>
        <item x="10"/>
        <item x="9"/>
        <item x="2"/>
        <item t="default"/>
      </items>
    </pivotField>
    <pivotField showAll="0"/>
    <pivotField showAll="0"/>
    <pivotField showAll="0"/>
    <pivotField axis="axisRow" showAll="0" measureFilter="1" sortType="descending">
      <items count="16">
        <item x="6"/>
        <item x="5"/>
        <item x="8"/>
        <item x="2"/>
        <item x="9"/>
        <item x="13"/>
        <item x="4"/>
        <item x="3"/>
        <item x="1"/>
        <item x="11"/>
        <item x="14"/>
        <item x="7"/>
        <item h="1" x="0"/>
        <item x="10"/>
        <item x="12"/>
        <item t="default"/>
      </items>
      <autoSortScope>
        <pivotArea dataOnly="0" outline="0" fieldPosition="0">
          <references count="1">
            <reference field="4294967294" count="1" selected="0">
              <x v="0"/>
            </reference>
          </references>
        </pivotArea>
      </autoSortScope>
    </pivotField>
  </pivotFields>
  <rowFields count="1">
    <field x="15"/>
  </rowFields>
  <rowItems count="5">
    <i>
      <x/>
    </i>
    <i>
      <x v="1"/>
    </i>
    <i>
      <x v="6"/>
    </i>
    <i>
      <x v="13"/>
    </i>
    <i>
      <x v="3"/>
    </i>
  </rowItems>
  <colItems count="1">
    <i/>
  </colItems>
  <dataFields count="1">
    <dataField name="Sum of Total Sale Amount" fld="9" baseField="0" baseItem="0"/>
  </dataFields>
  <formats count="1">
    <format dxfId="11">
      <pivotArea outline="0" collapsedLevelsAreSubtotals="1" fieldPosition="0"/>
    </format>
  </formats>
  <chartFormats count="1">
    <chartFormat chart="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Region">
  <location ref="U5:W6" firstHeaderRow="0" firstDataRow="1" firstDataCol="0"/>
  <pivotFields count="16">
    <pivotField showAll="0"/>
    <pivotField showAll="0"/>
    <pivotField showAll="0">
      <items count="3">
        <item x="0"/>
        <item x="1"/>
        <item t="default"/>
      </items>
    </pivotField>
    <pivotField showAll="0"/>
    <pivotField numFmtId="164" showAll="0"/>
    <pivotField showAll="0"/>
    <pivotField dataField="1" showAll="0"/>
    <pivotField showAll="0"/>
    <pivotField showAll="0"/>
    <pivotField dataField="1" showAll="0"/>
    <pivotField dataField="1" showAll="0"/>
    <pivotField showAll="0">
      <items count="13">
        <item x="4"/>
        <item x="3"/>
        <item x="7"/>
        <item x="0"/>
        <item x="8"/>
        <item x="6"/>
        <item x="5"/>
        <item x="1"/>
        <item x="11"/>
        <item x="10"/>
        <item x="9"/>
        <item x="2"/>
        <item t="default"/>
      </items>
    </pivotField>
    <pivotField showAll="0"/>
    <pivotField showAll="0"/>
    <pivotField showAll="0"/>
    <pivotField showAll="0"/>
  </pivotFields>
  <rowItems count="1">
    <i/>
  </rowItems>
  <colFields count="1">
    <field x="-2"/>
  </colFields>
  <colItems count="3">
    <i>
      <x/>
    </i>
    <i i="1">
      <x v="1"/>
    </i>
    <i i="2">
      <x v="2"/>
    </i>
  </colItems>
  <dataFields count="3">
    <dataField name="Sum of Profit" fld="10" baseField="0" baseItem="0" numFmtId="165"/>
    <dataField name="Sum of Total Sale Amount" fld="9" baseField="0" baseItem="0" numFmtId="165"/>
    <dataField name="Sum of Quantity" fld="6"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3" rowHeaderCaption="Sales Rep">
  <location ref="F5:G10" firstHeaderRow="1" firstDataRow="1" firstDataCol="1"/>
  <pivotFields count="16">
    <pivotField axis="axisRow" showAll="0">
      <items count="6">
        <item x="4"/>
        <item x="1"/>
        <item x="3"/>
        <item x="2"/>
        <item x="0"/>
        <item t="default"/>
      </items>
    </pivotField>
    <pivotField showAll="0"/>
    <pivotField showAll="0">
      <items count="3">
        <item x="0"/>
        <item x="1"/>
        <item t="default"/>
      </items>
    </pivotField>
    <pivotField dataField="1" showAll="0"/>
    <pivotField numFmtId="164" showAll="0"/>
    <pivotField showAll="0"/>
    <pivotField showAll="0"/>
    <pivotField showAll="0"/>
    <pivotField showAll="0"/>
    <pivotField showAll="0"/>
    <pivotField showAll="0"/>
    <pivotField showAll="0">
      <items count="13">
        <item x="4"/>
        <item x="3"/>
        <item x="7"/>
        <item x="0"/>
        <item x="8"/>
        <item x="6"/>
        <item x="5"/>
        <item x="1"/>
        <item x="11"/>
        <item x="10"/>
        <item x="9"/>
        <item x="2"/>
        <item t="default"/>
      </items>
    </pivotField>
    <pivotField showAll="0"/>
    <pivotField showAll="0"/>
    <pivotField showAll="0"/>
    <pivotField showAll="0"/>
  </pivotFields>
  <rowFields count="1">
    <field x="0"/>
  </rowFields>
  <rowItems count="5">
    <i>
      <x/>
    </i>
    <i>
      <x v="1"/>
    </i>
    <i>
      <x v="2"/>
    </i>
    <i>
      <x v="3"/>
    </i>
    <i>
      <x v="4"/>
    </i>
  </rowItems>
  <colItems count="1">
    <i/>
  </colItems>
  <dataFields count="1">
    <dataField name="Count of Customer" fld="3" subtotal="count" baseField="0" baseItem="0"/>
  </dataField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0" count="1" selected="0">
            <x v="0"/>
          </reference>
        </references>
      </pivotArea>
    </chartFormat>
    <chartFormat chart="2" format="14">
      <pivotArea type="data" outline="0" fieldPosition="0">
        <references count="2">
          <reference field="4294967294" count="1" selected="0">
            <x v="0"/>
          </reference>
          <reference field="0" count="1" selected="0">
            <x v="1"/>
          </reference>
        </references>
      </pivotArea>
    </chartFormat>
    <chartFormat chart="2" format="15">
      <pivotArea type="data" outline="0" fieldPosition="0">
        <references count="2">
          <reference field="4294967294" count="1" selected="0">
            <x v="0"/>
          </reference>
          <reference field="0" count="1" selected="0">
            <x v="2"/>
          </reference>
        </references>
      </pivotArea>
    </chartFormat>
    <chartFormat chart="2" format="16">
      <pivotArea type="data" outline="0" fieldPosition="0">
        <references count="2">
          <reference field="4294967294" count="1" selected="0">
            <x v="0"/>
          </reference>
          <reference field="0" count="1" selected="0">
            <x v="3"/>
          </reference>
        </references>
      </pivotArea>
    </chartFormat>
    <chartFormat chart="2" format="17">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5" rowHeaderCaption="Sales Rep">
  <location ref="B5:D10" firstHeaderRow="0" firstDataRow="1" firstDataCol="1"/>
  <pivotFields count="16">
    <pivotField axis="axisRow" showAll="0">
      <items count="6">
        <item x="4"/>
        <item x="1"/>
        <item x="3"/>
        <item x="2"/>
        <item x="0"/>
        <item t="default"/>
      </items>
    </pivotField>
    <pivotField showAll="0"/>
    <pivotField showAll="0">
      <items count="3">
        <item x="0"/>
        <item x="1"/>
        <item t="default"/>
      </items>
    </pivotField>
    <pivotField showAll="0"/>
    <pivotField numFmtId="164" showAll="0"/>
    <pivotField showAll="0"/>
    <pivotField showAll="0"/>
    <pivotField showAll="0"/>
    <pivotField showAll="0"/>
    <pivotField dataField="1" showAll="0"/>
    <pivotField dataField="1" showAll="0"/>
    <pivotField showAll="0">
      <items count="13">
        <item x="4"/>
        <item x="3"/>
        <item x="7"/>
        <item x="0"/>
        <item x="8"/>
        <item x="6"/>
        <item x="5"/>
        <item x="1"/>
        <item x="11"/>
        <item x="10"/>
        <item x="9"/>
        <item x="2"/>
        <item t="default"/>
      </items>
    </pivotField>
    <pivotField showAll="0"/>
    <pivotField showAll="0"/>
    <pivotField showAll="0"/>
    <pivotField showAll="0"/>
  </pivotFields>
  <rowFields count="1">
    <field x="0"/>
  </rowFields>
  <rowItems count="5">
    <i>
      <x/>
    </i>
    <i>
      <x v="1"/>
    </i>
    <i>
      <x v="2"/>
    </i>
    <i>
      <x v="3"/>
    </i>
    <i>
      <x v="4"/>
    </i>
  </rowItems>
  <colFields count="1">
    <field x="-2"/>
  </colFields>
  <colItems count="2">
    <i>
      <x/>
    </i>
    <i i="1">
      <x v="1"/>
    </i>
  </colItems>
  <dataFields count="2">
    <dataField name="Sum of Profit" fld="10" baseField="0" baseItem="0"/>
    <dataField name="Sum of Total Sale Amount" fld="9" baseField="0" baseItem="0"/>
  </dataFields>
  <chartFormats count="3">
    <chartFormat chart="4" format="13"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1"/>
          </reference>
        </references>
      </pivotArea>
    </chartFormat>
    <chartFormat chart="4" format="15">
      <pivotArea type="data" outline="0" fieldPosition="0">
        <references count="2">
          <reference field="4294967294" count="1" selected="0">
            <x v="1"/>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s" sourceName="Months">
  <pivotTables>
    <pivotTable tabId="3" name="PivotTable6"/>
    <pivotTable tabId="3" name="PivotTable1"/>
    <pivotTable tabId="3" name="PivotTable3"/>
    <pivotTable tabId="3" name="PivotTable5"/>
    <pivotTable tabId="3" name="PivotTable7"/>
    <pivotTable tabId="3" name="PivotTable8"/>
    <pivotTable tabId="3" name="PivotTable9"/>
  </pivotTables>
  <data>
    <tabular pivotCacheId="1">
      <items count="12">
        <i x="4" s="1"/>
        <i x="3" s="1"/>
        <i x="7" s="1"/>
        <i x="0" s="1"/>
        <i x="8" s="1"/>
        <i x="6" s="1"/>
        <i x="5" s="1"/>
        <i x="1" s="1"/>
        <i x="11" s="1"/>
        <i x="10" s="1"/>
        <i x="9"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6"/>
    <pivotTable tabId="3" name="PivotTable1"/>
    <pivotTable tabId="3" name="PivotTable3"/>
    <pivotTable tabId="3" name="PivotTable5"/>
    <pivotTable tabId="3" name="PivotTable7"/>
    <pivotTable tabId="3" name="PivotTable8"/>
    <pivotTable tabId="3" name="PivotTable9"/>
  </pivotTables>
  <data>
    <tabular pivotCacheId="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s" cache="Slicer_Months" caption="Months" columnCount="12" showCaption="0" style="SlicerStyleDark5" rowHeight="234950"/>
  <slicer name="Region" cache="Slicer_Region" caption="Region" columnCount="2" showCaption="0" style="SlicerStyleDark5" rowHeight="234950"/>
</slicers>
</file>

<file path=xl/tables/table1.xml><?xml version="1.0" encoding="utf-8"?>
<table xmlns="http://schemas.openxmlformats.org/spreadsheetml/2006/main" id="1" name="Table1" displayName="Table1" ref="B2:Q5686" totalsRowShown="0" headerRowDxfId="19">
  <autoFilter ref="B2:Q5686">
    <filterColumn colId="15">
      <filters>
        <filter val="Boxing Day"/>
        <filter val="Christmas Day"/>
        <filter val="Constitution Day"/>
        <filter val="Easter Monday"/>
        <filter val="Eid-ul-adha"/>
        <filter val="Eid-ul-Fitr"/>
        <filter val="Farmer's Day"/>
        <filter val="Founders' Day"/>
        <filter val="Good Friday"/>
        <filter val="Independence Day"/>
        <filter val="Kwame Nkrumah Memorial Day"/>
        <filter val="New Year's Day"/>
        <filter val="Republic Day"/>
        <filter val="Workers' Day"/>
      </filters>
    </filterColumn>
  </autoFilter>
  <sortState ref="B3:Q5686">
    <sortCondition ref="F2:F5686"/>
  </sortState>
  <tableColumns count="16">
    <tableColumn id="1" name="Sales Representative"/>
    <tableColumn id="2" name="Location"/>
    <tableColumn id="3" name="Region"/>
    <tableColumn id="4" name="Customer"/>
    <tableColumn id="5" name="Order Date" dataDxfId="18"/>
    <tableColumn id="6" name="Item"/>
    <tableColumn id="7" name="Quantity"/>
    <tableColumn id="10" name="Cost Price" dataDxfId="17">
      <calculatedColumnFormula>IF(Table1[[#This Row],[Price]]&lt;15,10,IF(Table1[[#This Row],[Price]]&lt;20,15,IF(Table1[[#This Row],[Price]]&lt;30,22,IF(Table1[[#This Row],[Price]]&lt;50,36,45))))</calculatedColumnFormula>
    </tableColumn>
    <tableColumn id="8" name="Price"/>
    <tableColumn id="9" name="Total Sale Amount" dataCellStyle="Comma"/>
    <tableColumn id="11" name="Profit" dataCellStyle="Comma">
      <calculatedColumnFormula>Table1[[#This Row],[Total Sale Amount]]-(Table1[[#This Row],[Cost Price]]*Table1[[#This Row],[Quantity]])</calculatedColumnFormula>
    </tableColumn>
    <tableColumn id="12" name="Months" dataDxfId="16">
      <calculatedColumnFormula>TEXT(Table1[[#This Row],[Order Date]],"mmm")</calculatedColumnFormula>
    </tableColumn>
    <tableColumn id="13" name="Year" dataDxfId="15">
      <calculatedColumnFormula>TEXT(Table1[[#This Row],[Order Date]],"yyyy")</calculatedColumnFormula>
    </tableColumn>
    <tableColumn id="14" name="Client age" dataDxfId="14"/>
    <tableColumn id="15" name="Gender" dataDxfId="13"/>
    <tableColumn id="17" name="Holidays" dataDxfId="12">
      <calculatedColumnFormula>IFERROR(INDEX(Holidays[Holiday],MATCH(Table1[[#This Row],[Order Date]],Holidays[Date],0)),"NO HOLIDAY")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Holidays" displayName="Holidays" ref="B4:C19" totalsRowShown="0" headerRowDxfId="3" headerRowBorderDxfId="2">
  <autoFilter ref="B4:C19"/>
  <tableColumns count="2">
    <tableColumn id="1" name="Holiday" dataDxfId="1"/>
    <tableColumn id="2" name="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5686"/>
  <sheetViews>
    <sheetView topLeftCell="E1" workbookViewId="0">
      <selection activeCell="D220" sqref="D220"/>
    </sheetView>
  </sheetViews>
  <sheetFormatPr defaultRowHeight="14.4" x14ac:dyDescent="0.3"/>
  <cols>
    <col min="1" max="1" width="2.77734375" customWidth="1"/>
    <col min="2" max="2" width="20.6640625" bestFit="1" customWidth="1"/>
    <col min="3" max="3" width="13.21875" bestFit="1" customWidth="1"/>
    <col min="4" max="4" width="8.77734375" bestFit="1" customWidth="1"/>
    <col min="5" max="5" width="18.44140625" bestFit="1" customWidth="1"/>
    <col min="6" max="6" width="12.44140625" style="4" customWidth="1"/>
    <col min="7" max="7" width="8.44140625" customWidth="1"/>
    <col min="8" max="8" width="10.44140625" bestFit="1" customWidth="1"/>
    <col min="9" max="9" width="11.44140625" bestFit="1" customWidth="1"/>
    <col min="10" max="10" width="7.33203125" bestFit="1" customWidth="1"/>
    <col min="11" max="11" width="18.77734375" style="14" bestFit="1" customWidth="1"/>
    <col min="12" max="12" width="7.88671875" style="14" bestFit="1" customWidth="1"/>
    <col min="15" max="15" width="11.44140625" bestFit="1" customWidth="1"/>
    <col min="16" max="16" width="9.33203125" bestFit="1" customWidth="1"/>
    <col min="17" max="17" width="27.21875" bestFit="1" customWidth="1"/>
  </cols>
  <sheetData>
    <row r="2" spans="2:17" s="1" customFormat="1" x14ac:dyDescent="0.3">
      <c r="B2" s="1" t="s">
        <v>0</v>
      </c>
      <c r="C2" s="1" t="s">
        <v>1</v>
      </c>
      <c r="D2" s="1" t="s">
        <v>2</v>
      </c>
      <c r="E2" s="1" t="s">
        <v>3</v>
      </c>
      <c r="F2" s="3" t="s">
        <v>4</v>
      </c>
      <c r="G2" s="1" t="s">
        <v>5</v>
      </c>
      <c r="H2" s="1" t="s">
        <v>6</v>
      </c>
      <c r="I2" s="2" t="s">
        <v>553</v>
      </c>
      <c r="J2" s="1" t="s">
        <v>7</v>
      </c>
      <c r="K2" s="13" t="s">
        <v>8</v>
      </c>
      <c r="L2" s="15" t="s">
        <v>554</v>
      </c>
      <c r="M2" s="2" t="s">
        <v>555</v>
      </c>
      <c r="N2" s="2" t="s">
        <v>556</v>
      </c>
      <c r="O2" s="2" t="s">
        <v>557</v>
      </c>
      <c r="P2" s="2" t="s">
        <v>558</v>
      </c>
      <c r="Q2" s="2" t="s">
        <v>561</v>
      </c>
    </row>
    <row r="3" spans="2:17" x14ac:dyDescent="0.3">
      <c r="B3" t="s">
        <v>9</v>
      </c>
      <c r="C3" t="s">
        <v>17</v>
      </c>
      <c r="D3" t="s">
        <v>11</v>
      </c>
      <c r="E3" t="s">
        <v>130</v>
      </c>
      <c r="F3" s="4">
        <v>42370</v>
      </c>
      <c r="G3" t="s">
        <v>15</v>
      </c>
      <c r="H3">
        <v>6</v>
      </c>
      <c r="I3">
        <f>IF(Table1[[#This Row],[Price]]&lt;15,10,IF(Table1[[#This Row],[Price]]&lt;20,15,IF(Table1[[#This Row],[Price]]&lt;30,22,IF(Table1[[#This Row],[Price]]&lt;50,36,45))))</f>
        <v>10</v>
      </c>
      <c r="J3">
        <v>12.42</v>
      </c>
      <c r="K3" s="14">
        <v>74.52</v>
      </c>
      <c r="L3" s="14">
        <f>Table1[[#This Row],[Total Sale Amount]]-(Table1[[#This Row],[Cost Price]]*Table1[[#This Row],[Quantity]])</f>
        <v>14.519999999999996</v>
      </c>
      <c r="M3" t="str">
        <f>TEXT(Table1[[#This Row],[Order Date]],"mmm")</f>
        <v>Jan</v>
      </c>
      <c r="N3" t="str">
        <f>TEXT(Table1[[#This Row],[Order Date]],"yyyy")</f>
        <v>2016</v>
      </c>
      <c r="O3" s="5">
        <v>34</v>
      </c>
      <c r="P3" s="5" t="s">
        <v>559</v>
      </c>
      <c r="Q3" s="5" t="str">
        <f>IFERROR(INDEX(Holidays[Holiday],MATCH(Table1[[#This Row],[Order Date]],Holidays[Date],0)),"NO HOLIDAY")</f>
        <v>New Year's Day</v>
      </c>
    </row>
    <row r="4" spans="2:17" x14ac:dyDescent="0.3">
      <c r="B4" t="s">
        <v>9</v>
      </c>
      <c r="C4" t="s">
        <v>10</v>
      </c>
      <c r="D4" t="s">
        <v>11</v>
      </c>
      <c r="E4" t="s">
        <v>379</v>
      </c>
      <c r="F4" s="4">
        <v>42370</v>
      </c>
      <c r="G4" t="s">
        <v>15</v>
      </c>
      <c r="H4">
        <v>7</v>
      </c>
      <c r="I4">
        <f>IF(Table1[[#This Row],[Price]]&lt;15,10,IF(Table1[[#This Row],[Price]]&lt;20,15,IF(Table1[[#This Row],[Price]]&lt;30,22,IF(Table1[[#This Row],[Price]]&lt;50,36,45))))</f>
        <v>10</v>
      </c>
      <c r="J4">
        <v>12.42</v>
      </c>
      <c r="K4" s="14">
        <v>86.94</v>
      </c>
      <c r="L4" s="14">
        <f>Table1[[#This Row],[Total Sale Amount]]-(Table1[[#This Row],[Cost Price]]*Table1[[#This Row],[Quantity]])</f>
        <v>16.939999999999998</v>
      </c>
      <c r="M4" t="str">
        <f>TEXT(Table1[[#This Row],[Order Date]],"mmm")</f>
        <v>Jan</v>
      </c>
      <c r="N4" s="5" t="str">
        <f>TEXT(Table1[[#This Row],[Order Date]],"yyyy")</f>
        <v>2016</v>
      </c>
      <c r="O4" s="5">
        <v>38</v>
      </c>
      <c r="P4" s="5" t="s">
        <v>560</v>
      </c>
      <c r="Q4" s="5" t="str">
        <f>IFERROR(INDEX(Holidays[Holiday],MATCH(Table1[[#This Row],[Order Date]],Holidays[Date],0)),"NO HOLIDAY")</f>
        <v>New Year's Day</v>
      </c>
    </row>
    <row r="5" spans="2:17" x14ac:dyDescent="0.3">
      <c r="B5" t="s">
        <v>21</v>
      </c>
      <c r="C5" t="s">
        <v>26</v>
      </c>
      <c r="D5" t="s">
        <v>23</v>
      </c>
      <c r="E5" t="s">
        <v>87</v>
      </c>
      <c r="F5" s="4">
        <v>42370</v>
      </c>
      <c r="G5" t="s">
        <v>39</v>
      </c>
      <c r="H5">
        <v>2</v>
      </c>
      <c r="I5">
        <f>IF(Table1[[#This Row],[Price]]&lt;15,10,IF(Table1[[#This Row],[Price]]&lt;20,15,IF(Table1[[#This Row],[Price]]&lt;30,22,IF(Table1[[#This Row],[Price]]&lt;50,36,45))))</f>
        <v>15</v>
      </c>
      <c r="J5">
        <v>16.32</v>
      </c>
      <c r="K5" s="14">
        <v>32.64</v>
      </c>
      <c r="L5" s="14">
        <f>Table1[[#This Row],[Total Sale Amount]]-(Table1[[#This Row],[Cost Price]]*Table1[[#This Row],[Quantity]])</f>
        <v>2.6400000000000006</v>
      </c>
      <c r="M5" t="str">
        <f>TEXT(Table1[[#This Row],[Order Date]],"mmm")</f>
        <v>Jan</v>
      </c>
      <c r="N5" s="5" t="str">
        <f>TEXT(Table1[[#This Row],[Order Date]],"yyyy")</f>
        <v>2016</v>
      </c>
      <c r="O5" s="5">
        <v>45</v>
      </c>
      <c r="P5" s="5" t="s">
        <v>560</v>
      </c>
      <c r="Q5" s="5" t="str">
        <f>IFERROR(INDEX(Holidays[Holiday],MATCH(Table1[[#This Row],[Order Date]],Holidays[Date],0)),"NO HOLIDAY")</f>
        <v>New Year's Day</v>
      </c>
    </row>
    <row r="6" spans="2:17" x14ac:dyDescent="0.3">
      <c r="B6" t="s">
        <v>9</v>
      </c>
      <c r="C6" t="s">
        <v>30</v>
      </c>
      <c r="D6" t="s">
        <v>11</v>
      </c>
      <c r="E6" t="s">
        <v>455</v>
      </c>
      <c r="F6" s="4">
        <v>42370</v>
      </c>
      <c r="G6" t="s">
        <v>15</v>
      </c>
      <c r="H6">
        <v>1</v>
      </c>
      <c r="I6">
        <f>IF(Table1[[#This Row],[Price]]&lt;15,10,IF(Table1[[#This Row],[Price]]&lt;20,15,IF(Table1[[#This Row],[Price]]&lt;30,22,IF(Table1[[#This Row],[Price]]&lt;50,36,45))))</f>
        <v>10</v>
      </c>
      <c r="J6">
        <v>12.42</v>
      </c>
      <c r="K6" s="14">
        <v>12.42</v>
      </c>
      <c r="L6" s="14">
        <f>Table1[[#This Row],[Total Sale Amount]]-(Table1[[#This Row],[Cost Price]]*Table1[[#This Row],[Quantity]])</f>
        <v>2.42</v>
      </c>
      <c r="M6" t="str">
        <f>TEXT(Table1[[#This Row],[Order Date]],"mmm")</f>
        <v>Jan</v>
      </c>
      <c r="N6" s="5" t="str">
        <f>TEXT(Table1[[#This Row],[Order Date]],"yyyy")</f>
        <v>2016</v>
      </c>
      <c r="O6" s="5">
        <v>38</v>
      </c>
      <c r="P6" s="5" t="s">
        <v>559</v>
      </c>
      <c r="Q6" s="5" t="str">
        <f>IFERROR(INDEX(Holidays[Holiday],MATCH(Table1[[#This Row],[Order Date]],Holidays[Date],0)),"NO HOLIDAY")</f>
        <v>New Year's Day</v>
      </c>
    </row>
    <row r="7" spans="2:17" x14ac:dyDescent="0.3">
      <c r="B7" t="s">
        <v>9</v>
      </c>
      <c r="C7" t="s">
        <v>30</v>
      </c>
      <c r="D7" t="s">
        <v>11</v>
      </c>
      <c r="E7" t="s">
        <v>533</v>
      </c>
      <c r="F7" s="4">
        <v>42370</v>
      </c>
      <c r="G7" t="s">
        <v>13</v>
      </c>
      <c r="H7">
        <v>3</v>
      </c>
      <c r="I7">
        <f>IF(Table1[[#This Row],[Price]]&lt;15,10,IF(Table1[[#This Row],[Price]]&lt;20,15,IF(Table1[[#This Row],[Price]]&lt;30,22,IF(Table1[[#This Row],[Price]]&lt;50,36,45))))</f>
        <v>15</v>
      </c>
      <c r="J7">
        <v>17.829999999999998</v>
      </c>
      <c r="K7" s="14">
        <v>53.489999999999995</v>
      </c>
      <c r="L7" s="14">
        <f>Table1[[#This Row],[Total Sale Amount]]-(Table1[[#This Row],[Cost Price]]*Table1[[#This Row],[Quantity]])</f>
        <v>8.4899999999999949</v>
      </c>
      <c r="M7" t="str">
        <f>TEXT(Table1[[#This Row],[Order Date]],"mmm")</f>
        <v>Jan</v>
      </c>
      <c r="N7" s="5" t="str">
        <f>TEXT(Table1[[#This Row],[Order Date]],"yyyy")</f>
        <v>2016</v>
      </c>
      <c r="O7" s="5">
        <v>24</v>
      </c>
      <c r="P7" s="5" t="s">
        <v>559</v>
      </c>
      <c r="Q7" s="5" t="str">
        <f>IFERROR(INDEX(Holidays[Holiday],MATCH(Table1[[#This Row],[Order Date]],Holidays[Date],0)),"NO HOLIDAY")</f>
        <v>New Year's Day</v>
      </c>
    </row>
    <row r="8" spans="2:17" x14ac:dyDescent="0.3">
      <c r="B8" t="s">
        <v>25</v>
      </c>
      <c r="C8" t="s">
        <v>26</v>
      </c>
      <c r="D8" t="s">
        <v>23</v>
      </c>
      <c r="E8" t="s">
        <v>508</v>
      </c>
      <c r="F8" s="4">
        <v>42370</v>
      </c>
      <c r="G8" t="s">
        <v>19</v>
      </c>
      <c r="H8">
        <v>6</v>
      </c>
      <c r="I8">
        <f>IF(Table1[[#This Row],[Price]]&lt;15,10,IF(Table1[[#This Row],[Price]]&lt;20,15,IF(Table1[[#This Row],[Price]]&lt;30,22,IF(Table1[[#This Row],[Price]]&lt;50,36,45))))</f>
        <v>45</v>
      </c>
      <c r="J8">
        <v>53.35</v>
      </c>
      <c r="K8" s="14">
        <v>320.10000000000002</v>
      </c>
      <c r="L8" s="14">
        <f>Table1[[#This Row],[Total Sale Amount]]-(Table1[[#This Row],[Cost Price]]*Table1[[#This Row],[Quantity]])</f>
        <v>50.100000000000023</v>
      </c>
      <c r="M8" t="str">
        <f>TEXT(Table1[[#This Row],[Order Date]],"mmm")</f>
        <v>Jan</v>
      </c>
      <c r="N8" s="5" t="str">
        <f>TEXT(Table1[[#This Row],[Order Date]],"yyyy")</f>
        <v>2016</v>
      </c>
      <c r="O8" s="5">
        <v>23</v>
      </c>
      <c r="P8" s="5" t="s">
        <v>560</v>
      </c>
      <c r="Q8" s="5" t="str">
        <f>IFERROR(INDEX(Holidays[Holiday],MATCH(Table1[[#This Row],[Order Date]],Holidays[Date],0)),"NO HOLIDAY")</f>
        <v>New Year's Day</v>
      </c>
    </row>
    <row r="9" spans="2:17" x14ac:dyDescent="0.3">
      <c r="B9" t="s">
        <v>9</v>
      </c>
      <c r="C9" t="s">
        <v>10</v>
      </c>
      <c r="D9" t="s">
        <v>11</v>
      </c>
      <c r="E9" t="s">
        <v>344</v>
      </c>
      <c r="F9" s="4">
        <v>42370</v>
      </c>
      <c r="G9" t="s">
        <v>19</v>
      </c>
      <c r="H9">
        <v>6</v>
      </c>
      <c r="I9">
        <f>IF(Table1[[#This Row],[Price]]&lt;15,10,IF(Table1[[#This Row],[Price]]&lt;20,15,IF(Table1[[#This Row],[Price]]&lt;30,22,IF(Table1[[#This Row],[Price]]&lt;50,36,45))))</f>
        <v>45</v>
      </c>
      <c r="J9">
        <v>53.35</v>
      </c>
      <c r="K9" s="14">
        <v>320.10000000000002</v>
      </c>
      <c r="L9" s="14">
        <f>Table1[[#This Row],[Total Sale Amount]]-(Table1[[#This Row],[Cost Price]]*Table1[[#This Row],[Quantity]])</f>
        <v>50.100000000000023</v>
      </c>
      <c r="M9" t="str">
        <f>TEXT(Table1[[#This Row],[Order Date]],"mmm")</f>
        <v>Jan</v>
      </c>
      <c r="N9" s="5" t="str">
        <f>TEXT(Table1[[#This Row],[Order Date]],"yyyy")</f>
        <v>2016</v>
      </c>
      <c r="O9" s="5">
        <v>21</v>
      </c>
      <c r="P9" s="5" t="s">
        <v>560</v>
      </c>
      <c r="Q9" s="5" t="str">
        <f>IFERROR(INDEX(Holidays[Holiday],MATCH(Table1[[#This Row],[Order Date]],Holidays[Date],0)),"NO HOLIDAY")</f>
        <v>New Year's Day</v>
      </c>
    </row>
    <row r="10" spans="2:17" x14ac:dyDescent="0.3">
      <c r="B10" t="s">
        <v>25</v>
      </c>
      <c r="C10" t="s">
        <v>26</v>
      </c>
      <c r="D10" t="s">
        <v>23</v>
      </c>
      <c r="E10" t="s">
        <v>511</v>
      </c>
      <c r="F10" s="4">
        <v>42370</v>
      </c>
      <c r="G10" t="s">
        <v>39</v>
      </c>
      <c r="H10">
        <v>9</v>
      </c>
      <c r="I10">
        <f>IF(Table1[[#This Row],[Price]]&lt;15,10,IF(Table1[[#This Row],[Price]]&lt;20,15,IF(Table1[[#This Row],[Price]]&lt;30,22,IF(Table1[[#This Row],[Price]]&lt;50,36,45))))</f>
        <v>15</v>
      </c>
      <c r="J10">
        <v>16.32</v>
      </c>
      <c r="K10" s="14">
        <v>146.88</v>
      </c>
      <c r="L10" s="14">
        <f>Table1[[#This Row],[Total Sale Amount]]-(Table1[[#This Row],[Cost Price]]*Table1[[#This Row],[Quantity]])</f>
        <v>11.879999999999995</v>
      </c>
      <c r="M10" t="str">
        <f>TEXT(Table1[[#This Row],[Order Date]],"mmm")</f>
        <v>Jan</v>
      </c>
      <c r="N10" s="5" t="str">
        <f>TEXT(Table1[[#This Row],[Order Date]],"yyyy")</f>
        <v>2016</v>
      </c>
      <c r="O10" s="5">
        <v>18</v>
      </c>
      <c r="P10" s="5" t="s">
        <v>560</v>
      </c>
      <c r="Q10" s="5" t="str">
        <f>IFERROR(INDEX(Holidays[Holiday],MATCH(Table1[[#This Row],[Order Date]],Holidays[Date],0)),"NO HOLIDAY")</f>
        <v>New Year's Day</v>
      </c>
    </row>
    <row r="11" spans="2:17" hidden="1" x14ac:dyDescent="0.3">
      <c r="B11" t="s">
        <v>36</v>
      </c>
      <c r="C11" t="s">
        <v>10</v>
      </c>
      <c r="D11" t="s">
        <v>11</v>
      </c>
      <c r="E11" t="s">
        <v>94</v>
      </c>
      <c r="F11" s="4">
        <v>42371</v>
      </c>
      <c r="G11" t="s">
        <v>13</v>
      </c>
      <c r="H11">
        <v>6</v>
      </c>
      <c r="I11">
        <f>IF(Table1[[#This Row],[Price]]&lt;15,10,IF(Table1[[#This Row],[Price]]&lt;20,15,IF(Table1[[#This Row],[Price]]&lt;30,22,IF(Table1[[#This Row],[Price]]&lt;50,36,45))))</f>
        <v>15</v>
      </c>
      <c r="J11">
        <v>17.829999999999998</v>
      </c>
      <c r="K11" s="14">
        <v>106.97999999999999</v>
      </c>
      <c r="L11" s="14">
        <f>Table1[[#This Row],[Total Sale Amount]]-(Table1[[#This Row],[Cost Price]]*Table1[[#This Row],[Quantity]])</f>
        <v>16.97999999999999</v>
      </c>
      <c r="M11" t="str">
        <f>TEXT(Table1[[#This Row],[Order Date]],"mmm")</f>
        <v>Jan</v>
      </c>
      <c r="N11" s="5" t="str">
        <f>TEXT(Table1[[#This Row],[Order Date]],"yyyy")</f>
        <v>2016</v>
      </c>
      <c r="O11" s="5">
        <v>42</v>
      </c>
      <c r="P11" s="5" t="s">
        <v>560</v>
      </c>
      <c r="Q11" s="5" t="str">
        <f>IFERROR(INDEX(Holidays[Holiday],MATCH(Table1[[#This Row],[Order Date]],Holidays[Date],0)),"NO HOLIDAY")</f>
        <v>NO HOLIDAY</v>
      </c>
    </row>
    <row r="12" spans="2:17" hidden="1" x14ac:dyDescent="0.3">
      <c r="B12" t="s">
        <v>9</v>
      </c>
      <c r="C12" t="s">
        <v>10</v>
      </c>
      <c r="D12" t="s">
        <v>11</v>
      </c>
      <c r="E12" t="s">
        <v>495</v>
      </c>
      <c r="F12" s="4">
        <v>42371</v>
      </c>
      <c r="G12" t="s">
        <v>15</v>
      </c>
      <c r="H12">
        <v>8</v>
      </c>
      <c r="I12">
        <f>IF(Table1[[#This Row],[Price]]&lt;15,10,IF(Table1[[#This Row],[Price]]&lt;20,15,IF(Table1[[#This Row],[Price]]&lt;30,22,IF(Table1[[#This Row],[Price]]&lt;50,36,45))))</f>
        <v>10</v>
      </c>
      <c r="J12">
        <v>12.42</v>
      </c>
      <c r="K12" s="14">
        <v>99.36</v>
      </c>
      <c r="L12" s="14">
        <f>Table1[[#This Row],[Total Sale Amount]]-(Table1[[#This Row],[Cost Price]]*Table1[[#This Row],[Quantity]])</f>
        <v>19.36</v>
      </c>
      <c r="M12" t="str">
        <f>TEXT(Table1[[#This Row],[Order Date]],"mmm")</f>
        <v>Jan</v>
      </c>
      <c r="N12" s="5" t="str">
        <f>TEXT(Table1[[#This Row],[Order Date]],"yyyy")</f>
        <v>2016</v>
      </c>
      <c r="O12" s="5">
        <v>20</v>
      </c>
      <c r="P12" s="5" t="s">
        <v>559</v>
      </c>
      <c r="Q12" s="5" t="str">
        <f>IFERROR(INDEX(Holidays[Holiday],MATCH(Table1[[#This Row],[Order Date]],Holidays[Date],0)),"NO HOLIDAY")</f>
        <v>NO HOLIDAY</v>
      </c>
    </row>
    <row r="13" spans="2:17" hidden="1" x14ac:dyDescent="0.3">
      <c r="B13" t="s">
        <v>36</v>
      </c>
      <c r="C13" t="s">
        <v>17</v>
      </c>
      <c r="D13" t="s">
        <v>11</v>
      </c>
      <c r="E13" t="s">
        <v>76</v>
      </c>
      <c r="F13" s="4">
        <v>42371</v>
      </c>
      <c r="G13" t="s">
        <v>15</v>
      </c>
      <c r="H13">
        <v>9</v>
      </c>
      <c r="I13">
        <f>IF(Table1[[#This Row],[Price]]&lt;15,10,IF(Table1[[#This Row],[Price]]&lt;20,15,IF(Table1[[#This Row],[Price]]&lt;30,22,IF(Table1[[#This Row],[Price]]&lt;50,36,45))))</f>
        <v>10</v>
      </c>
      <c r="J13">
        <v>12.42</v>
      </c>
      <c r="K13" s="14">
        <v>111.78</v>
      </c>
      <c r="L13" s="14">
        <f>Table1[[#This Row],[Total Sale Amount]]-(Table1[[#This Row],[Cost Price]]*Table1[[#This Row],[Quantity]])</f>
        <v>21.78</v>
      </c>
      <c r="M13" t="str">
        <f>TEXT(Table1[[#This Row],[Order Date]],"mmm")</f>
        <v>Jan</v>
      </c>
      <c r="N13" s="5" t="str">
        <f>TEXT(Table1[[#This Row],[Order Date]],"yyyy")</f>
        <v>2016</v>
      </c>
      <c r="O13" s="5">
        <v>28</v>
      </c>
      <c r="P13" s="5" t="s">
        <v>560</v>
      </c>
      <c r="Q13" s="5" t="str">
        <f>IFERROR(INDEX(Holidays[Holiday],MATCH(Table1[[#This Row],[Order Date]],Holidays[Date],0)),"NO HOLIDAY")</f>
        <v>NO HOLIDAY</v>
      </c>
    </row>
    <row r="14" spans="2:17" hidden="1" x14ac:dyDescent="0.3">
      <c r="B14" t="s">
        <v>25</v>
      </c>
      <c r="C14" t="s">
        <v>22</v>
      </c>
      <c r="D14" t="s">
        <v>23</v>
      </c>
      <c r="E14" t="s">
        <v>374</v>
      </c>
      <c r="F14" s="4">
        <v>42371</v>
      </c>
      <c r="G14" t="s">
        <v>15</v>
      </c>
      <c r="H14">
        <v>4</v>
      </c>
      <c r="I14">
        <f>IF(Table1[[#This Row],[Price]]&lt;15,10,IF(Table1[[#This Row],[Price]]&lt;20,15,IF(Table1[[#This Row],[Price]]&lt;30,22,IF(Table1[[#This Row],[Price]]&lt;50,36,45))))</f>
        <v>10</v>
      </c>
      <c r="J14">
        <v>12.42</v>
      </c>
      <c r="K14" s="14">
        <v>49.68</v>
      </c>
      <c r="L14" s="14">
        <f>Table1[[#This Row],[Total Sale Amount]]-(Table1[[#This Row],[Cost Price]]*Table1[[#This Row],[Quantity]])</f>
        <v>9.68</v>
      </c>
      <c r="M14" t="str">
        <f>TEXT(Table1[[#This Row],[Order Date]],"mmm")</f>
        <v>Jan</v>
      </c>
      <c r="N14" s="5" t="str">
        <f>TEXT(Table1[[#This Row],[Order Date]],"yyyy")</f>
        <v>2016</v>
      </c>
      <c r="O14" s="5">
        <v>34</v>
      </c>
      <c r="P14" s="5" t="s">
        <v>559</v>
      </c>
      <c r="Q14" s="5" t="str">
        <f>IFERROR(INDEX(Holidays[Holiday],MATCH(Table1[[#This Row],[Order Date]],Holidays[Date],0)),"NO HOLIDAY")</f>
        <v>NO HOLIDAY</v>
      </c>
    </row>
    <row r="15" spans="2:17" hidden="1" x14ac:dyDescent="0.3">
      <c r="B15" t="s">
        <v>9</v>
      </c>
      <c r="C15" t="s">
        <v>17</v>
      </c>
      <c r="D15" t="s">
        <v>11</v>
      </c>
      <c r="E15" t="s">
        <v>186</v>
      </c>
      <c r="F15" s="4">
        <v>42371</v>
      </c>
      <c r="G15" t="s">
        <v>15</v>
      </c>
      <c r="H15">
        <v>1</v>
      </c>
      <c r="I15">
        <f>IF(Table1[[#This Row],[Price]]&lt;15,10,IF(Table1[[#This Row],[Price]]&lt;20,15,IF(Table1[[#This Row],[Price]]&lt;30,22,IF(Table1[[#This Row],[Price]]&lt;50,36,45))))</f>
        <v>10</v>
      </c>
      <c r="J15">
        <v>12.42</v>
      </c>
      <c r="K15" s="14">
        <v>12.42</v>
      </c>
      <c r="L15" s="14">
        <f>Table1[[#This Row],[Total Sale Amount]]-(Table1[[#This Row],[Cost Price]]*Table1[[#This Row],[Quantity]])</f>
        <v>2.42</v>
      </c>
      <c r="M15" t="str">
        <f>TEXT(Table1[[#This Row],[Order Date]],"mmm")</f>
        <v>Jan</v>
      </c>
      <c r="N15" s="5" t="str">
        <f>TEXT(Table1[[#This Row],[Order Date]],"yyyy")</f>
        <v>2016</v>
      </c>
      <c r="O15" s="5">
        <v>39</v>
      </c>
      <c r="P15" s="5" t="s">
        <v>559</v>
      </c>
      <c r="Q15" s="5" t="str">
        <f>IFERROR(INDEX(Holidays[Holiday],MATCH(Table1[[#This Row],[Order Date]],Holidays[Date],0)),"NO HOLIDAY")</f>
        <v>NO HOLIDAY</v>
      </c>
    </row>
    <row r="16" spans="2:17" hidden="1" x14ac:dyDescent="0.3">
      <c r="B16" t="s">
        <v>25</v>
      </c>
      <c r="C16" t="s">
        <v>26</v>
      </c>
      <c r="D16" t="s">
        <v>23</v>
      </c>
      <c r="E16" t="s">
        <v>407</v>
      </c>
      <c r="F16" s="4">
        <v>42371</v>
      </c>
      <c r="G16" t="s">
        <v>15</v>
      </c>
      <c r="H16">
        <v>4</v>
      </c>
      <c r="I16">
        <f>IF(Table1[[#This Row],[Price]]&lt;15,10,IF(Table1[[#This Row],[Price]]&lt;20,15,IF(Table1[[#This Row],[Price]]&lt;30,22,IF(Table1[[#This Row],[Price]]&lt;50,36,45))))</f>
        <v>10</v>
      </c>
      <c r="J16">
        <v>12.42</v>
      </c>
      <c r="K16" s="14">
        <v>49.68</v>
      </c>
      <c r="L16" s="14">
        <f>Table1[[#This Row],[Total Sale Amount]]-(Table1[[#This Row],[Cost Price]]*Table1[[#This Row],[Quantity]])</f>
        <v>9.68</v>
      </c>
      <c r="M16" t="str">
        <f>TEXT(Table1[[#This Row],[Order Date]],"mmm")</f>
        <v>Jan</v>
      </c>
      <c r="N16" s="5" t="str">
        <f>TEXT(Table1[[#This Row],[Order Date]],"yyyy")</f>
        <v>2016</v>
      </c>
      <c r="O16" s="5">
        <v>34</v>
      </c>
      <c r="P16" s="5" t="s">
        <v>560</v>
      </c>
      <c r="Q16" s="5" t="str">
        <f>IFERROR(INDEX(Holidays[Holiday],MATCH(Table1[[#This Row],[Order Date]],Holidays[Date],0)),"NO HOLIDAY")</f>
        <v>NO HOLIDAY</v>
      </c>
    </row>
    <row r="17" spans="2:17" hidden="1" x14ac:dyDescent="0.3">
      <c r="B17" t="s">
        <v>9</v>
      </c>
      <c r="C17" t="s">
        <v>10</v>
      </c>
      <c r="D17" t="s">
        <v>11</v>
      </c>
      <c r="E17" t="s">
        <v>80</v>
      </c>
      <c r="F17" s="4">
        <v>42371</v>
      </c>
      <c r="G17" t="s">
        <v>39</v>
      </c>
      <c r="H17">
        <v>8</v>
      </c>
      <c r="I17">
        <f>IF(Table1[[#This Row],[Price]]&lt;15,10,IF(Table1[[#This Row],[Price]]&lt;20,15,IF(Table1[[#This Row],[Price]]&lt;30,22,IF(Table1[[#This Row],[Price]]&lt;50,36,45))))</f>
        <v>15</v>
      </c>
      <c r="J17">
        <v>16.32</v>
      </c>
      <c r="K17" s="14">
        <v>130.56</v>
      </c>
      <c r="L17" s="14">
        <f>Table1[[#This Row],[Total Sale Amount]]-(Table1[[#This Row],[Cost Price]]*Table1[[#This Row],[Quantity]])</f>
        <v>10.560000000000002</v>
      </c>
      <c r="M17" t="str">
        <f>TEXT(Table1[[#This Row],[Order Date]],"mmm")</f>
        <v>Jan</v>
      </c>
      <c r="N17" s="5" t="str">
        <f>TEXT(Table1[[#This Row],[Order Date]],"yyyy")</f>
        <v>2016</v>
      </c>
      <c r="O17" s="5">
        <v>31</v>
      </c>
      <c r="P17" s="5" t="s">
        <v>560</v>
      </c>
      <c r="Q17" s="5" t="str">
        <f>IFERROR(INDEX(Holidays[Holiday],MATCH(Table1[[#This Row],[Order Date]],Holidays[Date],0)),"NO HOLIDAY")</f>
        <v>NO HOLIDAY</v>
      </c>
    </row>
    <row r="18" spans="2:17" hidden="1" x14ac:dyDescent="0.3">
      <c r="B18" t="s">
        <v>36</v>
      </c>
      <c r="C18" t="s">
        <v>10</v>
      </c>
      <c r="D18" t="s">
        <v>11</v>
      </c>
      <c r="E18" t="s">
        <v>411</v>
      </c>
      <c r="F18" s="4">
        <v>42371</v>
      </c>
      <c r="G18" t="s">
        <v>19</v>
      </c>
      <c r="H18">
        <v>10</v>
      </c>
      <c r="I18">
        <f>IF(Table1[[#This Row],[Price]]&lt;15,10,IF(Table1[[#This Row],[Price]]&lt;20,15,IF(Table1[[#This Row],[Price]]&lt;30,22,IF(Table1[[#This Row],[Price]]&lt;50,36,45))))</f>
        <v>45</v>
      </c>
      <c r="J18">
        <v>53.35</v>
      </c>
      <c r="K18" s="14">
        <v>533.5</v>
      </c>
      <c r="L18" s="14">
        <f>Table1[[#This Row],[Total Sale Amount]]-(Table1[[#This Row],[Cost Price]]*Table1[[#This Row],[Quantity]])</f>
        <v>83.5</v>
      </c>
      <c r="M18" t="str">
        <f>TEXT(Table1[[#This Row],[Order Date]],"mmm")</f>
        <v>Jan</v>
      </c>
      <c r="N18" s="5" t="str">
        <f>TEXT(Table1[[#This Row],[Order Date]],"yyyy")</f>
        <v>2016</v>
      </c>
      <c r="O18" s="5">
        <v>39</v>
      </c>
      <c r="P18" s="5" t="s">
        <v>559</v>
      </c>
      <c r="Q18" s="5" t="str">
        <f>IFERROR(INDEX(Holidays[Holiday],MATCH(Table1[[#This Row],[Order Date]],Holidays[Date],0)),"NO HOLIDAY")</f>
        <v>NO HOLIDAY</v>
      </c>
    </row>
    <row r="19" spans="2:17" hidden="1" x14ac:dyDescent="0.3">
      <c r="B19" t="s">
        <v>25</v>
      </c>
      <c r="C19" t="s">
        <v>26</v>
      </c>
      <c r="D19" t="s">
        <v>23</v>
      </c>
      <c r="E19" t="s">
        <v>361</v>
      </c>
      <c r="F19" s="4">
        <v>42371</v>
      </c>
      <c r="G19" t="s">
        <v>19</v>
      </c>
      <c r="H19">
        <v>7</v>
      </c>
      <c r="I19">
        <f>IF(Table1[[#This Row],[Price]]&lt;15,10,IF(Table1[[#This Row],[Price]]&lt;20,15,IF(Table1[[#This Row],[Price]]&lt;30,22,IF(Table1[[#This Row],[Price]]&lt;50,36,45))))</f>
        <v>45</v>
      </c>
      <c r="J19">
        <v>53.35</v>
      </c>
      <c r="K19" s="14">
        <v>373.45</v>
      </c>
      <c r="L19" s="14">
        <f>Table1[[#This Row],[Total Sale Amount]]-(Table1[[#This Row],[Cost Price]]*Table1[[#This Row],[Quantity]])</f>
        <v>58.449999999999989</v>
      </c>
      <c r="M19" t="str">
        <f>TEXT(Table1[[#This Row],[Order Date]],"mmm")</f>
        <v>Jan</v>
      </c>
      <c r="N19" s="5" t="str">
        <f>TEXT(Table1[[#This Row],[Order Date]],"yyyy")</f>
        <v>2016</v>
      </c>
      <c r="O19" s="5">
        <v>21</v>
      </c>
      <c r="P19" s="5" t="s">
        <v>560</v>
      </c>
      <c r="Q19" s="5" t="str">
        <f>IFERROR(INDEX(Holidays[Holiday],MATCH(Table1[[#This Row],[Order Date]],Holidays[Date],0)),"NO HOLIDAY")</f>
        <v>NO HOLIDAY</v>
      </c>
    </row>
    <row r="20" spans="2:17" hidden="1" x14ac:dyDescent="0.3">
      <c r="B20" t="s">
        <v>21</v>
      </c>
      <c r="C20" t="s">
        <v>26</v>
      </c>
      <c r="D20" t="s">
        <v>23</v>
      </c>
      <c r="E20" t="s">
        <v>260</v>
      </c>
      <c r="F20" s="4">
        <v>42371</v>
      </c>
      <c r="G20" t="s">
        <v>15</v>
      </c>
      <c r="H20">
        <v>4</v>
      </c>
      <c r="I20">
        <f>IF(Table1[[#This Row],[Price]]&lt;15,10,IF(Table1[[#This Row],[Price]]&lt;20,15,IF(Table1[[#This Row],[Price]]&lt;30,22,IF(Table1[[#This Row],[Price]]&lt;50,36,45))))</f>
        <v>10</v>
      </c>
      <c r="J20">
        <v>12.42</v>
      </c>
      <c r="K20" s="14">
        <v>49.68</v>
      </c>
      <c r="L20" s="14">
        <f>Table1[[#This Row],[Total Sale Amount]]-(Table1[[#This Row],[Cost Price]]*Table1[[#This Row],[Quantity]])</f>
        <v>9.68</v>
      </c>
      <c r="M20" t="str">
        <f>TEXT(Table1[[#This Row],[Order Date]],"mmm")</f>
        <v>Jan</v>
      </c>
      <c r="N20" s="5" t="str">
        <f>TEXT(Table1[[#This Row],[Order Date]],"yyyy")</f>
        <v>2016</v>
      </c>
      <c r="O20" s="5">
        <v>38</v>
      </c>
      <c r="P20" s="5" t="s">
        <v>560</v>
      </c>
      <c r="Q20" s="5" t="str">
        <f>IFERROR(INDEX(Holidays[Holiday],MATCH(Table1[[#This Row],[Order Date]],Holidays[Date],0)),"NO HOLIDAY")</f>
        <v>NO HOLIDAY</v>
      </c>
    </row>
    <row r="21" spans="2:17" hidden="1" x14ac:dyDescent="0.3">
      <c r="B21" t="s">
        <v>9</v>
      </c>
      <c r="C21" t="s">
        <v>17</v>
      </c>
      <c r="D21" t="s">
        <v>11</v>
      </c>
      <c r="E21" t="s">
        <v>239</v>
      </c>
      <c r="F21" s="4">
        <v>42371</v>
      </c>
      <c r="G21" t="s">
        <v>39</v>
      </c>
      <c r="H21">
        <v>7</v>
      </c>
      <c r="I21">
        <f>IF(Table1[[#This Row],[Price]]&lt;15,10,IF(Table1[[#This Row],[Price]]&lt;20,15,IF(Table1[[#This Row],[Price]]&lt;30,22,IF(Table1[[#This Row],[Price]]&lt;50,36,45))))</f>
        <v>15</v>
      </c>
      <c r="J21">
        <v>16.32</v>
      </c>
      <c r="K21" s="14">
        <v>114.24000000000001</v>
      </c>
      <c r="L21" s="14">
        <f>Table1[[#This Row],[Total Sale Amount]]-(Table1[[#This Row],[Cost Price]]*Table1[[#This Row],[Quantity]])</f>
        <v>9.2400000000000091</v>
      </c>
      <c r="M21" t="str">
        <f>TEXT(Table1[[#This Row],[Order Date]],"mmm")</f>
        <v>Jan</v>
      </c>
      <c r="N21" s="5" t="str">
        <f>TEXT(Table1[[#This Row],[Order Date]],"yyyy")</f>
        <v>2016</v>
      </c>
      <c r="O21" s="5">
        <v>20</v>
      </c>
      <c r="P21" s="5" t="s">
        <v>560</v>
      </c>
      <c r="Q21" s="5" t="str">
        <f>IFERROR(INDEX(Holidays[Holiday],MATCH(Table1[[#This Row],[Order Date]],Holidays[Date],0)),"NO HOLIDAY")</f>
        <v>NO HOLIDAY</v>
      </c>
    </row>
    <row r="22" spans="2:17" hidden="1" x14ac:dyDescent="0.3">
      <c r="B22" t="s">
        <v>9</v>
      </c>
      <c r="C22" t="s">
        <v>10</v>
      </c>
      <c r="D22" t="s">
        <v>11</v>
      </c>
      <c r="E22" t="s">
        <v>160</v>
      </c>
      <c r="F22" s="4">
        <v>42371</v>
      </c>
      <c r="G22" t="s">
        <v>19</v>
      </c>
      <c r="H22">
        <v>1</v>
      </c>
      <c r="I22">
        <f>IF(Table1[[#This Row],[Price]]&lt;15,10,IF(Table1[[#This Row],[Price]]&lt;20,15,IF(Table1[[#This Row],[Price]]&lt;30,22,IF(Table1[[#This Row],[Price]]&lt;50,36,45))))</f>
        <v>45</v>
      </c>
      <c r="J22">
        <v>53.35</v>
      </c>
      <c r="K22" s="14">
        <v>53.35</v>
      </c>
      <c r="L22" s="14">
        <f>Table1[[#This Row],[Total Sale Amount]]-(Table1[[#This Row],[Cost Price]]*Table1[[#This Row],[Quantity]])</f>
        <v>8.3500000000000014</v>
      </c>
      <c r="M22" t="str">
        <f>TEXT(Table1[[#This Row],[Order Date]],"mmm")</f>
        <v>Jan</v>
      </c>
      <c r="N22" s="5" t="str">
        <f>TEXT(Table1[[#This Row],[Order Date]],"yyyy")</f>
        <v>2016</v>
      </c>
      <c r="O22" s="5">
        <v>17</v>
      </c>
      <c r="P22" s="5" t="s">
        <v>560</v>
      </c>
      <c r="Q22" s="5" t="str">
        <f>IFERROR(INDEX(Holidays[Holiday],MATCH(Table1[[#This Row],[Order Date]],Holidays[Date],0)),"NO HOLIDAY")</f>
        <v>NO HOLIDAY</v>
      </c>
    </row>
    <row r="23" spans="2:17" hidden="1" x14ac:dyDescent="0.3">
      <c r="B23" t="s">
        <v>36</v>
      </c>
      <c r="C23" t="s">
        <v>17</v>
      </c>
      <c r="D23" t="s">
        <v>11</v>
      </c>
      <c r="E23" t="s">
        <v>162</v>
      </c>
      <c r="F23" s="4">
        <v>42371</v>
      </c>
      <c r="G23" t="s">
        <v>39</v>
      </c>
      <c r="H23">
        <v>7</v>
      </c>
      <c r="I23">
        <f>IF(Table1[[#This Row],[Price]]&lt;15,10,IF(Table1[[#This Row],[Price]]&lt;20,15,IF(Table1[[#This Row],[Price]]&lt;30,22,IF(Table1[[#This Row],[Price]]&lt;50,36,45))))</f>
        <v>15</v>
      </c>
      <c r="J23">
        <v>16.32</v>
      </c>
      <c r="K23" s="14">
        <v>114.24000000000001</v>
      </c>
      <c r="L23" s="14">
        <f>Table1[[#This Row],[Total Sale Amount]]-(Table1[[#This Row],[Cost Price]]*Table1[[#This Row],[Quantity]])</f>
        <v>9.2400000000000091</v>
      </c>
      <c r="M23" t="str">
        <f>TEXT(Table1[[#This Row],[Order Date]],"mmm")</f>
        <v>Jan</v>
      </c>
      <c r="N23" s="5" t="str">
        <f>TEXT(Table1[[#This Row],[Order Date]],"yyyy")</f>
        <v>2016</v>
      </c>
      <c r="O23" s="5">
        <v>45</v>
      </c>
      <c r="P23" s="5" t="s">
        <v>559</v>
      </c>
      <c r="Q23" s="5" t="str">
        <f>IFERROR(INDEX(Holidays[Holiday],MATCH(Table1[[#This Row],[Order Date]],Holidays[Date],0)),"NO HOLIDAY")</f>
        <v>NO HOLIDAY</v>
      </c>
    </row>
    <row r="24" spans="2:17" hidden="1" x14ac:dyDescent="0.3">
      <c r="B24" t="s">
        <v>9</v>
      </c>
      <c r="C24" t="s">
        <v>30</v>
      </c>
      <c r="D24" t="s">
        <v>11</v>
      </c>
      <c r="E24" t="s">
        <v>375</v>
      </c>
      <c r="F24" s="4">
        <v>42371</v>
      </c>
      <c r="G24" t="s">
        <v>13</v>
      </c>
      <c r="H24">
        <v>1</v>
      </c>
      <c r="I24">
        <f>IF(Table1[[#This Row],[Price]]&lt;15,10,IF(Table1[[#This Row],[Price]]&lt;20,15,IF(Table1[[#This Row],[Price]]&lt;30,22,IF(Table1[[#This Row],[Price]]&lt;50,36,45))))</f>
        <v>15</v>
      </c>
      <c r="J24">
        <v>17.829999999999998</v>
      </c>
      <c r="K24" s="14">
        <v>17.829999999999998</v>
      </c>
      <c r="L24" s="14">
        <f>Table1[[#This Row],[Total Sale Amount]]-(Table1[[#This Row],[Cost Price]]*Table1[[#This Row],[Quantity]])</f>
        <v>2.8299999999999983</v>
      </c>
      <c r="M24" t="str">
        <f>TEXT(Table1[[#This Row],[Order Date]],"mmm")</f>
        <v>Jan</v>
      </c>
      <c r="N24" s="5" t="str">
        <f>TEXT(Table1[[#This Row],[Order Date]],"yyyy")</f>
        <v>2016</v>
      </c>
      <c r="O24" s="5">
        <v>36</v>
      </c>
      <c r="P24" s="5" t="s">
        <v>560</v>
      </c>
      <c r="Q24" s="5" t="str">
        <f>IFERROR(INDEX(Holidays[Holiday],MATCH(Table1[[#This Row],[Order Date]],Holidays[Date],0)),"NO HOLIDAY")</f>
        <v>NO HOLIDAY</v>
      </c>
    </row>
    <row r="25" spans="2:17" hidden="1" x14ac:dyDescent="0.3">
      <c r="B25" t="s">
        <v>16</v>
      </c>
      <c r="C25" t="s">
        <v>10</v>
      </c>
      <c r="D25" t="s">
        <v>11</v>
      </c>
      <c r="E25" t="s">
        <v>494</v>
      </c>
      <c r="F25" s="4">
        <v>42371</v>
      </c>
      <c r="G25" t="s">
        <v>15</v>
      </c>
      <c r="H25">
        <v>7</v>
      </c>
      <c r="I25">
        <f>IF(Table1[[#This Row],[Price]]&lt;15,10,IF(Table1[[#This Row],[Price]]&lt;20,15,IF(Table1[[#This Row],[Price]]&lt;30,22,IF(Table1[[#This Row],[Price]]&lt;50,36,45))))</f>
        <v>10</v>
      </c>
      <c r="J25">
        <v>12.42</v>
      </c>
      <c r="K25" s="14">
        <v>86.94</v>
      </c>
      <c r="L25" s="14">
        <f>Table1[[#This Row],[Total Sale Amount]]-(Table1[[#This Row],[Cost Price]]*Table1[[#This Row],[Quantity]])</f>
        <v>16.939999999999998</v>
      </c>
      <c r="M25" t="str">
        <f>TEXT(Table1[[#This Row],[Order Date]],"mmm")</f>
        <v>Jan</v>
      </c>
      <c r="N25" s="5" t="str">
        <f>TEXT(Table1[[#This Row],[Order Date]],"yyyy")</f>
        <v>2016</v>
      </c>
      <c r="O25" s="5">
        <v>36</v>
      </c>
      <c r="P25" s="5" t="s">
        <v>560</v>
      </c>
      <c r="Q25" s="5" t="str">
        <f>IFERROR(INDEX(Holidays[Holiday],MATCH(Table1[[#This Row],[Order Date]],Holidays[Date],0)),"NO HOLIDAY")</f>
        <v>NO HOLIDAY</v>
      </c>
    </row>
    <row r="26" spans="2:17" hidden="1" x14ac:dyDescent="0.3">
      <c r="B26" t="s">
        <v>25</v>
      </c>
      <c r="C26" t="s">
        <v>22</v>
      </c>
      <c r="D26" t="s">
        <v>23</v>
      </c>
      <c r="E26" t="s">
        <v>217</v>
      </c>
      <c r="F26" s="4">
        <v>42372</v>
      </c>
      <c r="G26" t="s">
        <v>15</v>
      </c>
      <c r="H26">
        <v>2</v>
      </c>
      <c r="I26">
        <f>IF(Table1[[#This Row],[Price]]&lt;15,10,IF(Table1[[#This Row],[Price]]&lt;20,15,IF(Table1[[#This Row],[Price]]&lt;30,22,IF(Table1[[#This Row],[Price]]&lt;50,36,45))))</f>
        <v>10</v>
      </c>
      <c r="J26">
        <v>12.42</v>
      </c>
      <c r="K26" s="14">
        <v>24.84</v>
      </c>
      <c r="L26" s="14">
        <f>Table1[[#This Row],[Total Sale Amount]]-(Table1[[#This Row],[Cost Price]]*Table1[[#This Row],[Quantity]])</f>
        <v>4.84</v>
      </c>
      <c r="M26" t="str">
        <f>TEXT(Table1[[#This Row],[Order Date]],"mmm")</f>
        <v>Jan</v>
      </c>
      <c r="N26" s="5" t="str">
        <f>TEXT(Table1[[#This Row],[Order Date]],"yyyy")</f>
        <v>2016</v>
      </c>
      <c r="O26" s="5">
        <v>33</v>
      </c>
      <c r="P26" s="5" t="s">
        <v>560</v>
      </c>
      <c r="Q26" s="5" t="str">
        <f>IFERROR(INDEX(Holidays[Holiday],MATCH(Table1[[#This Row],[Order Date]],Holidays[Date],0)),"NO HOLIDAY")</f>
        <v>NO HOLIDAY</v>
      </c>
    </row>
    <row r="27" spans="2:17" hidden="1" x14ac:dyDescent="0.3">
      <c r="B27" t="s">
        <v>25</v>
      </c>
      <c r="C27" t="s">
        <v>26</v>
      </c>
      <c r="D27" t="s">
        <v>23</v>
      </c>
      <c r="E27" t="s">
        <v>259</v>
      </c>
      <c r="F27" s="4">
        <v>42372</v>
      </c>
      <c r="G27" t="s">
        <v>19</v>
      </c>
      <c r="H27">
        <v>9</v>
      </c>
      <c r="I27">
        <f>IF(Table1[[#This Row],[Price]]&lt;15,10,IF(Table1[[#This Row],[Price]]&lt;20,15,IF(Table1[[#This Row],[Price]]&lt;30,22,IF(Table1[[#This Row],[Price]]&lt;50,36,45))))</f>
        <v>45</v>
      </c>
      <c r="J27">
        <v>53.35</v>
      </c>
      <c r="K27" s="14">
        <v>480.15000000000003</v>
      </c>
      <c r="L27" s="14">
        <f>Table1[[#This Row],[Total Sale Amount]]-(Table1[[#This Row],[Cost Price]]*Table1[[#This Row],[Quantity]])</f>
        <v>75.150000000000034</v>
      </c>
      <c r="M27" t="str">
        <f>TEXT(Table1[[#This Row],[Order Date]],"mmm")</f>
        <v>Jan</v>
      </c>
      <c r="N27" s="5" t="str">
        <f>TEXT(Table1[[#This Row],[Order Date]],"yyyy")</f>
        <v>2016</v>
      </c>
      <c r="O27" s="5">
        <v>42</v>
      </c>
      <c r="P27" s="5" t="s">
        <v>560</v>
      </c>
      <c r="Q27" s="5" t="str">
        <f>IFERROR(INDEX(Holidays[Holiday],MATCH(Table1[[#This Row],[Order Date]],Holidays[Date],0)),"NO HOLIDAY")</f>
        <v>NO HOLIDAY</v>
      </c>
    </row>
    <row r="28" spans="2:17" hidden="1" x14ac:dyDescent="0.3">
      <c r="B28" t="s">
        <v>9</v>
      </c>
      <c r="C28" t="s">
        <v>17</v>
      </c>
      <c r="D28" t="s">
        <v>11</v>
      </c>
      <c r="E28" t="s">
        <v>466</v>
      </c>
      <c r="F28" s="4">
        <v>42372</v>
      </c>
      <c r="G28" t="s">
        <v>13</v>
      </c>
      <c r="H28">
        <v>3</v>
      </c>
      <c r="I28">
        <f>IF(Table1[[#This Row],[Price]]&lt;15,10,IF(Table1[[#This Row],[Price]]&lt;20,15,IF(Table1[[#This Row],[Price]]&lt;30,22,IF(Table1[[#This Row],[Price]]&lt;50,36,45))))</f>
        <v>15</v>
      </c>
      <c r="J28">
        <v>17.829999999999998</v>
      </c>
      <c r="K28" s="14">
        <v>53.489999999999995</v>
      </c>
      <c r="L28" s="14">
        <f>Table1[[#This Row],[Total Sale Amount]]-(Table1[[#This Row],[Cost Price]]*Table1[[#This Row],[Quantity]])</f>
        <v>8.4899999999999949</v>
      </c>
      <c r="M28" t="str">
        <f>TEXT(Table1[[#This Row],[Order Date]],"mmm")</f>
        <v>Jan</v>
      </c>
      <c r="N28" s="5" t="str">
        <f>TEXT(Table1[[#This Row],[Order Date]],"yyyy")</f>
        <v>2016</v>
      </c>
      <c r="O28" s="5">
        <v>32</v>
      </c>
      <c r="P28" s="5" t="s">
        <v>559</v>
      </c>
      <c r="Q28" s="5" t="str">
        <f>IFERROR(INDEX(Holidays[Holiday],MATCH(Table1[[#This Row],[Order Date]],Holidays[Date],0)),"NO HOLIDAY")</f>
        <v>NO HOLIDAY</v>
      </c>
    </row>
    <row r="29" spans="2:17" hidden="1" x14ac:dyDescent="0.3">
      <c r="B29" t="s">
        <v>36</v>
      </c>
      <c r="C29" t="s">
        <v>10</v>
      </c>
      <c r="D29" t="s">
        <v>11</v>
      </c>
      <c r="E29" t="s">
        <v>155</v>
      </c>
      <c r="F29" s="4">
        <v>42372</v>
      </c>
      <c r="G29" t="s">
        <v>13</v>
      </c>
      <c r="H29">
        <v>9</v>
      </c>
      <c r="I29">
        <f>IF(Table1[[#This Row],[Price]]&lt;15,10,IF(Table1[[#This Row],[Price]]&lt;20,15,IF(Table1[[#This Row],[Price]]&lt;30,22,IF(Table1[[#This Row],[Price]]&lt;50,36,45))))</f>
        <v>15</v>
      </c>
      <c r="J29">
        <v>17.829999999999998</v>
      </c>
      <c r="K29" s="14">
        <v>160.46999999999997</v>
      </c>
      <c r="L29" s="14">
        <f>Table1[[#This Row],[Total Sale Amount]]-(Table1[[#This Row],[Cost Price]]*Table1[[#This Row],[Quantity]])</f>
        <v>25.46999999999997</v>
      </c>
      <c r="M29" t="str">
        <f>TEXT(Table1[[#This Row],[Order Date]],"mmm")</f>
        <v>Jan</v>
      </c>
      <c r="N29" s="5" t="str">
        <f>TEXT(Table1[[#This Row],[Order Date]],"yyyy")</f>
        <v>2016</v>
      </c>
      <c r="O29" s="5">
        <v>25</v>
      </c>
      <c r="P29" s="5" t="s">
        <v>559</v>
      </c>
      <c r="Q29" s="5" t="str">
        <f>IFERROR(INDEX(Holidays[Holiday],MATCH(Table1[[#This Row],[Order Date]],Holidays[Date],0)),"NO HOLIDAY")</f>
        <v>NO HOLIDAY</v>
      </c>
    </row>
    <row r="30" spans="2:17" hidden="1" x14ac:dyDescent="0.3">
      <c r="B30" t="s">
        <v>25</v>
      </c>
      <c r="C30" t="s">
        <v>59</v>
      </c>
      <c r="D30" t="s">
        <v>23</v>
      </c>
      <c r="E30" t="s">
        <v>309</v>
      </c>
      <c r="F30" s="4">
        <v>42372</v>
      </c>
      <c r="G30" t="s">
        <v>15</v>
      </c>
      <c r="H30">
        <v>2</v>
      </c>
      <c r="I30">
        <f>IF(Table1[[#This Row],[Price]]&lt;15,10,IF(Table1[[#This Row],[Price]]&lt;20,15,IF(Table1[[#This Row],[Price]]&lt;30,22,IF(Table1[[#This Row],[Price]]&lt;50,36,45))))</f>
        <v>10</v>
      </c>
      <c r="J30">
        <v>12.42</v>
      </c>
      <c r="K30" s="14">
        <v>24.84</v>
      </c>
      <c r="L30" s="14">
        <f>Table1[[#This Row],[Total Sale Amount]]-(Table1[[#This Row],[Cost Price]]*Table1[[#This Row],[Quantity]])</f>
        <v>4.84</v>
      </c>
      <c r="M30" t="str">
        <f>TEXT(Table1[[#This Row],[Order Date]],"mmm")</f>
        <v>Jan</v>
      </c>
      <c r="N30" s="5" t="str">
        <f>TEXT(Table1[[#This Row],[Order Date]],"yyyy")</f>
        <v>2016</v>
      </c>
      <c r="O30" s="5">
        <v>32</v>
      </c>
      <c r="P30" s="5" t="s">
        <v>560</v>
      </c>
      <c r="Q30" s="5" t="str">
        <f>IFERROR(INDEX(Holidays[Holiday],MATCH(Table1[[#This Row],[Order Date]],Holidays[Date],0)),"NO HOLIDAY")</f>
        <v>NO HOLIDAY</v>
      </c>
    </row>
    <row r="31" spans="2:17" hidden="1" x14ac:dyDescent="0.3">
      <c r="B31" t="s">
        <v>9</v>
      </c>
      <c r="C31" t="s">
        <v>10</v>
      </c>
      <c r="D31" t="s">
        <v>11</v>
      </c>
      <c r="E31" t="s">
        <v>283</v>
      </c>
      <c r="F31" s="4">
        <v>42372</v>
      </c>
      <c r="G31" t="s">
        <v>39</v>
      </c>
      <c r="H31">
        <v>1</v>
      </c>
      <c r="I31">
        <f>IF(Table1[[#This Row],[Price]]&lt;15,10,IF(Table1[[#This Row],[Price]]&lt;20,15,IF(Table1[[#This Row],[Price]]&lt;30,22,IF(Table1[[#This Row],[Price]]&lt;50,36,45))))</f>
        <v>15</v>
      </c>
      <c r="J31">
        <v>16.32</v>
      </c>
      <c r="K31" s="14">
        <v>16.32</v>
      </c>
      <c r="L31" s="14">
        <f>Table1[[#This Row],[Total Sale Amount]]-(Table1[[#This Row],[Cost Price]]*Table1[[#This Row],[Quantity]])</f>
        <v>1.3200000000000003</v>
      </c>
      <c r="M31" t="str">
        <f>TEXT(Table1[[#This Row],[Order Date]],"mmm")</f>
        <v>Jan</v>
      </c>
      <c r="N31" s="5" t="str">
        <f>TEXT(Table1[[#This Row],[Order Date]],"yyyy")</f>
        <v>2016</v>
      </c>
      <c r="O31" s="5">
        <v>27</v>
      </c>
      <c r="P31" s="5" t="s">
        <v>559</v>
      </c>
      <c r="Q31" s="5" t="str">
        <f>IFERROR(INDEX(Holidays[Holiday],MATCH(Table1[[#This Row],[Order Date]],Holidays[Date],0)),"NO HOLIDAY")</f>
        <v>NO HOLIDAY</v>
      </c>
    </row>
    <row r="32" spans="2:17" hidden="1" x14ac:dyDescent="0.3">
      <c r="B32" t="s">
        <v>21</v>
      </c>
      <c r="C32" t="s">
        <v>22</v>
      </c>
      <c r="D32" t="s">
        <v>23</v>
      </c>
      <c r="E32" t="s">
        <v>201</v>
      </c>
      <c r="F32" s="4">
        <v>42372</v>
      </c>
      <c r="G32" t="s">
        <v>15</v>
      </c>
      <c r="H32">
        <v>1</v>
      </c>
      <c r="I32">
        <f>IF(Table1[[#This Row],[Price]]&lt;15,10,IF(Table1[[#This Row],[Price]]&lt;20,15,IF(Table1[[#This Row],[Price]]&lt;30,22,IF(Table1[[#This Row],[Price]]&lt;50,36,45))))</f>
        <v>10</v>
      </c>
      <c r="J32">
        <v>12.42</v>
      </c>
      <c r="K32" s="14">
        <v>12.42</v>
      </c>
      <c r="L32" s="14">
        <f>Table1[[#This Row],[Total Sale Amount]]-(Table1[[#This Row],[Cost Price]]*Table1[[#This Row],[Quantity]])</f>
        <v>2.42</v>
      </c>
      <c r="M32" t="str">
        <f>TEXT(Table1[[#This Row],[Order Date]],"mmm")</f>
        <v>Jan</v>
      </c>
      <c r="N32" s="5" t="str">
        <f>TEXT(Table1[[#This Row],[Order Date]],"yyyy")</f>
        <v>2016</v>
      </c>
      <c r="O32" s="5">
        <v>34</v>
      </c>
      <c r="P32" s="5" t="s">
        <v>559</v>
      </c>
      <c r="Q32" s="5" t="str">
        <f>IFERROR(INDEX(Holidays[Holiday],MATCH(Table1[[#This Row],[Order Date]],Holidays[Date],0)),"NO HOLIDAY")</f>
        <v>NO HOLIDAY</v>
      </c>
    </row>
    <row r="33" spans="2:17" hidden="1" x14ac:dyDescent="0.3">
      <c r="B33" t="s">
        <v>21</v>
      </c>
      <c r="C33" t="s">
        <v>59</v>
      </c>
      <c r="D33" t="s">
        <v>23</v>
      </c>
      <c r="E33" t="s">
        <v>525</v>
      </c>
      <c r="F33" s="4">
        <v>42372</v>
      </c>
      <c r="G33" t="s">
        <v>13</v>
      </c>
      <c r="H33">
        <v>10</v>
      </c>
      <c r="I33">
        <f>IF(Table1[[#This Row],[Price]]&lt;15,10,IF(Table1[[#This Row],[Price]]&lt;20,15,IF(Table1[[#This Row],[Price]]&lt;30,22,IF(Table1[[#This Row],[Price]]&lt;50,36,45))))</f>
        <v>15</v>
      </c>
      <c r="J33">
        <v>17.829999999999998</v>
      </c>
      <c r="K33" s="14">
        <v>178.29999999999998</v>
      </c>
      <c r="L33" s="14">
        <f>Table1[[#This Row],[Total Sale Amount]]-(Table1[[#This Row],[Cost Price]]*Table1[[#This Row],[Quantity]])</f>
        <v>28.299999999999983</v>
      </c>
      <c r="M33" t="str">
        <f>TEXT(Table1[[#This Row],[Order Date]],"mmm")</f>
        <v>Jan</v>
      </c>
      <c r="N33" s="5" t="str">
        <f>TEXT(Table1[[#This Row],[Order Date]],"yyyy")</f>
        <v>2016</v>
      </c>
      <c r="O33" s="5">
        <v>34</v>
      </c>
      <c r="P33" s="5" t="s">
        <v>560</v>
      </c>
      <c r="Q33" s="5" t="str">
        <f>IFERROR(INDEX(Holidays[Holiday],MATCH(Table1[[#This Row],[Order Date]],Holidays[Date],0)),"NO HOLIDAY")</f>
        <v>NO HOLIDAY</v>
      </c>
    </row>
    <row r="34" spans="2:17" hidden="1" x14ac:dyDescent="0.3">
      <c r="B34" t="s">
        <v>25</v>
      </c>
      <c r="C34" t="s">
        <v>26</v>
      </c>
      <c r="D34" t="s">
        <v>23</v>
      </c>
      <c r="E34" t="s">
        <v>480</v>
      </c>
      <c r="F34" s="4">
        <v>42372</v>
      </c>
      <c r="G34" t="s">
        <v>13</v>
      </c>
      <c r="H34">
        <v>9</v>
      </c>
      <c r="I34">
        <f>IF(Table1[[#This Row],[Price]]&lt;15,10,IF(Table1[[#This Row],[Price]]&lt;20,15,IF(Table1[[#This Row],[Price]]&lt;30,22,IF(Table1[[#This Row],[Price]]&lt;50,36,45))))</f>
        <v>15</v>
      </c>
      <c r="J34">
        <v>17.829999999999998</v>
      </c>
      <c r="K34" s="14">
        <v>160.46999999999997</v>
      </c>
      <c r="L34" s="14">
        <f>Table1[[#This Row],[Total Sale Amount]]-(Table1[[#This Row],[Cost Price]]*Table1[[#This Row],[Quantity]])</f>
        <v>25.46999999999997</v>
      </c>
      <c r="M34" t="str">
        <f>TEXT(Table1[[#This Row],[Order Date]],"mmm")</f>
        <v>Jan</v>
      </c>
      <c r="N34" s="5" t="str">
        <f>TEXT(Table1[[#This Row],[Order Date]],"yyyy")</f>
        <v>2016</v>
      </c>
      <c r="O34" s="5">
        <v>39</v>
      </c>
      <c r="P34" s="5" t="s">
        <v>559</v>
      </c>
      <c r="Q34" s="5" t="str">
        <f>IFERROR(INDEX(Holidays[Holiday],MATCH(Table1[[#This Row],[Order Date]],Holidays[Date],0)),"NO HOLIDAY")</f>
        <v>NO HOLIDAY</v>
      </c>
    </row>
    <row r="35" spans="2:17" hidden="1" x14ac:dyDescent="0.3">
      <c r="B35" t="s">
        <v>36</v>
      </c>
      <c r="C35" t="s">
        <v>30</v>
      </c>
      <c r="D35" t="s">
        <v>11</v>
      </c>
      <c r="E35" t="s">
        <v>156</v>
      </c>
      <c r="F35" s="4">
        <v>42372</v>
      </c>
      <c r="G35" t="s">
        <v>13</v>
      </c>
      <c r="H35">
        <v>3</v>
      </c>
      <c r="I35">
        <f>IF(Table1[[#This Row],[Price]]&lt;15,10,IF(Table1[[#This Row],[Price]]&lt;20,15,IF(Table1[[#This Row],[Price]]&lt;30,22,IF(Table1[[#This Row],[Price]]&lt;50,36,45))))</f>
        <v>15</v>
      </c>
      <c r="J35">
        <v>17.829999999999998</v>
      </c>
      <c r="K35" s="14">
        <v>53.489999999999995</v>
      </c>
      <c r="L35" s="14">
        <f>Table1[[#This Row],[Total Sale Amount]]-(Table1[[#This Row],[Cost Price]]*Table1[[#This Row],[Quantity]])</f>
        <v>8.4899999999999949</v>
      </c>
      <c r="M35" t="str">
        <f>TEXT(Table1[[#This Row],[Order Date]],"mmm")</f>
        <v>Jan</v>
      </c>
      <c r="N35" s="5" t="str">
        <f>TEXT(Table1[[#This Row],[Order Date]],"yyyy")</f>
        <v>2016</v>
      </c>
      <c r="O35" s="5">
        <v>42</v>
      </c>
      <c r="P35" s="5" t="s">
        <v>559</v>
      </c>
      <c r="Q35" s="5" t="str">
        <f>IFERROR(INDEX(Holidays[Holiday],MATCH(Table1[[#This Row],[Order Date]],Holidays[Date],0)),"NO HOLIDAY")</f>
        <v>NO HOLIDAY</v>
      </c>
    </row>
    <row r="36" spans="2:17" hidden="1" x14ac:dyDescent="0.3">
      <c r="B36" t="s">
        <v>21</v>
      </c>
      <c r="C36" t="s">
        <v>26</v>
      </c>
      <c r="D36" t="s">
        <v>23</v>
      </c>
      <c r="E36" t="s">
        <v>237</v>
      </c>
      <c r="F36" s="4">
        <v>42372</v>
      </c>
      <c r="G36" t="s">
        <v>19</v>
      </c>
      <c r="H36">
        <v>9</v>
      </c>
      <c r="I36">
        <f>IF(Table1[[#This Row],[Price]]&lt;15,10,IF(Table1[[#This Row],[Price]]&lt;20,15,IF(Table1[[#This Row],[Price]]&lt;30,22,IF(Table1[[#This Row],[Price]]&lt;50,36,45))))</f>
        <v>45</v>
      </c>
      <c r="J36">
        <v>53.35</v>
      </c>
      <c r="K36" s="14">
        <v>480.15000000000003</v>
      </c>
      <c r="L36" s="14">
        <f>Table1[[#This Row],[Total Sale Amount]]-(Table1[[#This Row],[Cost Price]]*Table1[[#This Row],[Quantity]])</f>
        <v>75.150000000000034</v>
      </c>
      <c r="M36" t="str">
        <f>TEXT(Table1[[#This Row],[Order Date]],"mmm")</f>
        <v>Jan</v>
      </c>
      <c r="N36" s="5" t="str">
        <f>TEXT(Table1[[#This Row],[Order Date]],"yyyy")</f>
        <v>2016</v>
      </c>
      <c r="O36" s="5">
        <v>27</v>
      </c>
      <c r="P36" s="5" t="s">
        <v>559</v>
      </c>
      <c r="Q36" s="5" t="str">
        <f>IFERROR(INDEX(Holidays[Holiday],MATCH(Table1[[#This Row],[Order Date]],Holidays[Date],0)),"NO HOLIDAY")</f>
        <v>NO HOLIDAY</v>
      </c>
    </row>
    <row r="37" spans="2:17" hidden="1" x14ac:dyDescent="0.3">
      <c r="B37" t="s">
        <v>9</v>
      </c>
      <c r="C37" t="s">
        <v>10</v>
      </c>
      <c r="D37" t="s">
        <v>11</v>
      </c>
      <c r="E37" t="s">
        <v>269</v>
      </c>
      <c r="F37" s="4">
        <v>42372</v>
      </c>
      <c r="G37" t="s">
        <v>15</v>
      </c>
      <c r="H37">
        <v>6</v>
      </c>
      <c r="I37">
        <f>IF(Table1[[#This Row],[Price]]&lt;15,10,IF(Table1[[#This Row],[Price]]&lt;20,15,IF(Table1[[#This Row],[Price]]&lt;30,22,IF(Table1[[#This Row],[Price]]&lt;50,36,45))))</f>
        <v>10</v>
      </c>
      <c r="J37">
        <v>12.42</v>
      </c>
      <c r="K37" s="14">
        <v>74.52</v>
      </c>
      <c r="L37" s="14">
        <f>Table1[[#This Row],[Total Sale Amount]]-(Table1[[#This Row],[Cost Price]]*Table1[[#This Row],[Quantity]])</f>
        <v>14.519999999999996</v>
      </c>
      <c r="M37" t="str">
        <f>TEXT(Table1[[#This Row],[Order Date]],"mmm")</f>
        <v>Jan</v>
      </c>
      <c r="N37" s="5" t="str">
        <f>TEXT(Table1[[#This Row],[Order Date]],"yyyy")</f>
        <v>2016</v>
      </c>
      <c r="O37" s="5">
        <v>42</v>
      </c>
      <c r="P37" s="5" t="s">
        <v>559</v>
      </c>
      <c r="Q37" s="5" t="str">
        <f>IFERROR(INDEX(Holidays[Holiday],MATCH(Table1[[#This Row],[Order Date]],Holidays[Date],0)),"NO HOLIDAY")</f>
        <v>NO HOLIDAY</v>
      </c>
    </row>
    <row r="38" spans="2:17" hidden="1" x14ac:dyDescent="0.3">
      <c r="B38" t="s">
        <v>25</v>
      </c>
      <c r="C38" t="s">
        <v>59</v>
      </c>
      <c r="D38" t="s">
        <v>23</v>
      </c>
      <c r="E38" t="s">
        <v>373</v>
      </c>
      <c r="F38" s="4">
        <v>42372</v>
      </c>
      <c r="G38" t="s">
        <v>19</v>
      </c>
      <c r="H38">
        <v>3</v>
      </c>
      <c r="I38">
        <f>IF(Table1[[#This Row],[Price]]&lt;15,10,IF(Table1[[#This Row],[Price]]&lt;20,15,IF(Table1[[#This Row],[Price]]&lt;30,22,IF(Table1[[#This Row],[Price]]&lt;50,36,45))))</f>
        <v>45</v>
      </c>
      <c r="J38">
        <v>53.35</v>
      </c>
      <c r="K38" s="14">
        <v>160.05000000000001</v>
      </c>
      <c r="L38" s="14">
        <f>Table1[[#This Row],[Total Sale Amount]]-(Table1[[#This Row],[Cost Price]]*Table1[[#This Row],[Quantity]])</f>
        <v>25.050000000000011</v>
      </c>
      <c r="M38" t="str">
        <f>TEXT(Table1[[#This Row],[Order Date]],"mmm")</f>
        <v>Jan</v>
      </c>
      <c r="N38" s="5" t="str">
        <f>TEXT(Table1[[#This Row],[Order Date]],"yyyy")</f>
        <v>2016</v>
      </c>
      <c r="O38" s="5">
        <v>42</v>
      </c>
      <c r="P38" s="5" t="s">
        <v>560</v>
      </c>
      <c r="Q38" s="5" t="str">
        <f>IFERROR(INDEX(Holidays[Holiday],MATCH(Table1[[#This Row],[Order Date]],Holidays[Date],0)),"NO HOLIDAY")</f>
        <v>NO HOLIDAY</v>
      </c>
    </row>
    <row r="39" spans="2:17" hidden="1" x14ac:dyDescent="0.3">
      <c r="B39" t="s">
        <v>16</v>
      </c>
      <c r="C39" t="s">
        <v>17</v>
      </c>
      <c r="D39" t="s">
        <v>11</v>
      </c>
      <c r="E39" t="s">
        <v>102</v>
      </c>
      <c r="F39" s="4">
        <v>42372</v>
      </c>
      <c r="G39" t="s">
        <v>13</v>
      </c>
      <c r="H39">
        <v>8</v>
      </c>
      <c r="I39">
        <f>IF(Table1[[#This Row],[Price]]&lt;15,10,IF(Table1[[#This Row],[Price]]&lt;20,15,IF(Table1[[#This Row],[Price]]&lt;30,22,IF(Table1[[#This Row],[Price]]&lt;50,36,45))))</f>
        <v>15</v>
      </c>
      <c r="J39">
        <v>17.829999999999998</v>
      </c>
      <c r="K39" s="14">
        <v>142.63999999999999</v>
      </c>
      <c r="L39" s="14">
        <f>Table1[[#This Row],[Total Sale Amount]]-(Table1[[#This Row],[Cost Price]]*Table1[[#This Row],[Quantity]])</f>
        <v>22.639999999999986</v>
      </c>
      <c r="M39" t="str">
        <f>TEXT(Table1[[#This Row],[Order Date]],"mmm")</f>
        <v>Jan</v>
      </c>
      <c r="N39" s="5" t="str">
        <f>TEXT(Table1[[#This Row],[Order Date]],"yyyy")</f>
        <v>2016</v>
      </c>
      <c r="O39" s="5">
        <v>41</v>
      </c>
      <c r="P39" s="5" t="s">
        <v>560</v>
      </c>
      <c r="Q39" s="5" t="str">
        <f>IFERROR(INDEX(Holidays[Holiday],MATCH(Table1[[#This Row],[Order Date]],Holidays[Date],0)),"NO HOLIDAY")</f>
        <v>NO HOLIDAY</v>
      </c>
    </row>
    <row r="40" spans="2:17" hidden="1" x14ac:dyDescent="0.3">
      <c r="B40" t="s">
        <v>36</v>
      </c>
      <c r="C40" t="s">
        <v>10</v>
      </c>
      <c r="D40" t="s">
        <v>11</v>
      </c>
      <c r="E40" t="s">
        <v>527</v>
      </c>
      <c r="F40" s="4">
        <v>42372</v>
      </c>
      <c r="G40" t="s">
        <v>13</v>
      </c>
      <c r="H40">
        <v>5</v>
      </c>
      <c r="I40">
        <f>IF(Table1[[#This Row],[Price]]&lt;15,10,IF(Table1[[#This Row],[Price]]&lt;20,15,IF(Table1[[#This Row],[Price]]&lt;30,22,IF(Table1[[#This Row],[Price]]&lt;50,36,45))))</f>
        <v>15</v>
      </c>
      <c r="J40">
        <v>17.829999999999998</v>
      </c>
      <c r="K40" s="14">
        <v>89.149999999999991</v>
      </c>
      <c r="L40" s="14">
        <f>Table1[[#This Row],[Total Sale Amount]]-(Table1[[#This Row],[Cost Price]]*Table1[[#This Row],[Quantity]])</f>
        <v>14.149999999999991</v>
      </c>
      <c r="M40" t="str">
        <f>TEXT(Table1[[#This Row],[Order Date]],"mmm")</f>
        <v>Jan</v>
      </c>
      <c r="N40" s="5" t="str">
        <f>TEXT(Table1[[#This Row],[Order Date]],"yyyy")</f>
        <v>2016</v>
      </c>
      <c r="O40" s="5">
        <v>20</v>
      </c>
      <c r="P40" s="5" t="s">
        <v>559</v>
      </c>
      <c r="Q40" s="5" t="str">
        <f>IFERROR(INDEX(Holidays[Holiday],MATCH(Table1[[#This Row],[Order Date]],Holidays[Date],0)),"NO HOLIDAY")</f>
        <v>NO HOLIDAY</v>
      </c>
    </row>
    <row r="41" spans="2:17" hidden="1" x14ac:dyDescent="0.3">
      <c r="B41" t="s">
        <v>36</v>
      </c>
      <c r="C41" t="s">
        <v>30</v>
      </c>
      <c r="D41" t="s">
        <v>11</v>
      </c>
      <c r="E41" t="s">
        <v>122</v>
      </c>
      <c r="F41" s="4">
        <v>42372</v>
      </c>
      <c r="G41" t="s">
        <v>39</v>
      </c>
      <c r="H41">
        <v>3</v>
      </c>
      <c r="I41">
        <f>IF(Table1[[#This Row],[Price]]&lt;15,10,IF(Table1[[#This Row],[Price]]&lt;20,15,IF(Table1[[#This Row],[Price]]&lt;30,22,IF(Table1[[#This Row],[Price]]&lt;50,36,45))))</f>
        <v>15</v>
      </c>
      <c r="J41">
        <v>16.32</v>
      </c>
      <c r="K41" s="14">
        <v>48.96</v>
      </c>
      <c r="L41" s="14">
        <f>Table1[[#This Row],[Total Sale Amount]]-(Table1[[#This Row],[Cost Price]]*Table1[[#This Row],[Quantity]])</f>
        <v>3.9600000000000009</v>
      </c>
      <c r="M41" t="str">
        <f>TEXT(Table1[[#This Row],[Order Date]],"mmm")</f>
        <v>Jan</v>
      </c>
      <c r="N41" s="5" t="str">
        <f>TEXT(Table1[[#This Row],[Order Date]],"yyyy")</f>
        <v>2016</v>
      </c>
      <c r="O41" s="5">
        <v>33</v>
      </c>
      <c r="P41" s="5" t="s">
        <v>559</v>
      </c>
      <c r="Q41" s="5" t="str">
        <f>IFERROR(INDEX(Holidays[Holiday],MATCH(Table1[[#This Row],[Order Date]],Holidays[Date],0)),"NO HOLIDAY")</f>
        <v>NO HOLIDAY</v>
      </c>
    </row>
    <row r="42" spans="2:17" hidden="1" x14ac:dyDescent="0.3">
      <c r="B42" t="s">
        <v>36</v>
      </c>
      <c r="C42" t="s">
        <v>17</v>
      </c>
      <c r="D42" t="s">
        <v>11</v>
      </c>
      <c r="E42" t="s">
        <v>186</v>
      </c>
      <c r="F42" s="4">
        <v>42372</v>
      </c>
      <c r="G42" t="s">
        <v>15</v>
      </c>
      <c r="H42">
        <v>2</v>
      </c>
      <c r="I42">
        <f>IF(Table1[[#This Row],[Price]]&lt;15,10,IF(Table1[[#This Row],[Price]]&lt;20,15,IF(Table1[[#This Row],[Price]]&lt;30,22,IF(Table1[[#This Row],[Price]]&lt;50,36,45))))</f>
        <v>10</v>
      </c>
      <c r="J42">
        <v>12.42</v>
      </c>
      <c r="K42" s="14">
        <v>24.84</v>
      </c>
      <c r="L42" s="14">
        <f>Table1[[#This Row],[Total Sale Amount]]-(Table1[[#This Row],[Cost Price]]*Table1[[#This Row],[Quantity]])</f>
        <v>4.84</v>
      </c>
      <c r="M42" t="str">
        <f>TEXT(Table1[[#This Row],[Order Date]],"mmm")</f>
        <v>Jan</v>
      </c>
      <c r="N42" s="5" t="str">
        <f>TEXT(Table1[[#This Row],[Order Date]],"yyyy")</f>
        <v>2016</v>
      </c>
      <c r="O42" s="5">
        <v>40</v>
      </c>
      <c r="P42" s="5" t="s">
        <v>559</v>
      </c>
      <c r="Q42" s="5" t="str">
        <f>IFERROR(INDEX(Holidays[Holiday],MATCH(Table1[[#This Row],[Order Date]],Holidays[Date],0)),"NO HOLIDAY")</f>
        <v>NO HOLIDAY</v>
      </c>
    </row>
    <row r="43" spans="2:17" hidden="1" x14ac:dyDescent="0.3">
      <c r="B43" t="s">
        <v>9</v>
      </c>
      <c r="C43" t="s">
        <v>10</v>
      </c>
      <c r="D43" t="s">
        <v>11</v>
      </c>
      <c r="E43" t="s">
        <v>155</v>
      </c>
      <c r="F43" s="4">
        <v>42372</v>
      </c>
      <c r="G43" t="s">
        <v>39</v>
      </c>
      <c r="H43">
        <v>6</v>
      </c>
      <c r="I43">
        <f>IF(Table1[[#This Row],[Price]]&lt;15,10,IF(Table1[[#This Row],[Price]]&lt;20,15,IF(Table1[[#This Row],[Price]]&lt;30,22,IF(Table1[[#This Row],[Price]]&lt;50,36,45))))</f>
        <v>15</v>
      </c>
      <c r="J43">
        <v>16.32</v>
      </c>
      <c r="K43" s="14">
        <v>97.92</v>
      </c>
      <c r="L43" s="14">
        <f>Table1[[#This Row],[Total Sale Amount]]-(Table1[[#This Row],[Cost Price]]*Table1[[#This Row],[Quantity]])</f>
        <v>7.9200000000000017</v>
      </c>
      <c r="M43" t="str">
        <f>TEXT(Table1[[#This Row],[Order Date]],"mmm")</f>
        <v>Jan</v>
      </c>
      <c r="N43" s="5" t="str">
        <f>TEXT(Table1[[#This Row],[Order Date]],"yyyy")</f>
        <v>2016</v>
      </c>
      <c r="O43" s="5">
        <v>22</v>
      </c>
      <c r="P43" s="5" t="s">
        <v>559</v>
      </c>
      <c r="Q43" s="5" t="str">
        <f>IFERROR(INDEX(Holidays[Holiday],MATCH(Table1[[#This Row],[Order Date]],Holidays[Date],0)),"NO HOLIDAY")</f>
        <v>NO HOLIDAY</v>
      </c>
    </row>
    <row r="44" spans="2:17" hidden="1" x14ac:dyDescent="0.3">
      <c r="B44" t="s">
        <v>36</v>
      </c>
      <c r="C44" t="s">
        <v>17</v>
      </c>
      <c r="D44" t="s">
        <v>11</v>
      </c>
      <c r="E44" t="s">
        <v>529</v>
      </c>
      <c r="F44" s="4">
        <v>42372</v>
      </c>
      <c r="G44" t="s">
        <v>15</v>
      </c>
      <c r="H44">
        <v>1</v>
      </c>
      <c r="I44">
        <f>IF(Table1[[#This Row],[Price]]&lt;15,10,IF(Table1[[#This Row],[Price]]&lt;20,15,IF(Table1[[#This Row],[Price]]&lt;30,22,IF(Table1[[#This Row],[Price]]&lt;50,36,45))))</f>
        <v>10</v>
      </c>
      <c r="J44">
        <v>12.42</v>
      </c>
      <c r="K44" s="14">
        <v>12.42</v>
      </c>
      <c r="L44" s="14">
        <f>Table1[[#This Row],[Total Sale Amount]]-(Table1[[#This Row],[Cost Price]]*Table1[[#This Row],[Quantity]])</f>
        <v>2.42</v>
      </c>
      <c r="M44" t="str">
        <f>TEXT(Table1[[#This Row],[Order Date]],"mmm")</f>
        <v>Jan</v>
      </c>
      <c r="N44" s="5" t="str">
        <f>TEXT(Table1[[#This Row],[Order Date]],"yyyy")</f>
        <v>2016</v>
      </c>
      <c r="O44" s="5">
        <v>29</v>
      </c>
      <c r="P44" s="5" t="s">
        <v>559</v>
      </c>
      <c r="Q44" s="5" t="str">
        <f>IFERROR(INDEX(Holidays[Holiday],MATCH(Table1[[#This Row],[Order Date]],Holidays[Date],0)),"NO HOLIDAY")</f>
        <v>NO HOLIDAY</v>
      </c>
    </row>
    <row r="45" spans="2:17" hidden="1" x14ac:dyDescent="0.3">
      <c r="B45" t="s">
        <v>21</v>
      </c>
      <c r="C45" t="s">
        <v>26</v>
      </c>
      <c r="D45" t="s">
        <v>23</v>
      </c>
      <c r="E45" t="s">
        <v>179</v>
      </c>
      <c r="F45" s="4">
        <v>42372</v>
      </c>
      <c r="G45" t="s">
        <v>19</v>
      </c>
      <c r="H45">
        <v>6</v>
      </c>
      <c r="I45">
        <f>IF(Table1[[#This Row],[Price]]&lt;15,10,IF(Table1[[#This Row],[Price]]&lt;20,15,IF(Table1[[#This Row],[Price]]&lt;30,22,IF(Table1[[#This Row],[Price]]&lt;50,36,45))))</f>
        <v>45</v>
      </c>
      <c r="J45">
        <v>53.35</v>
      </c>
      <c r="K45" s="14">
        <v>320.10000000000002</v>
      </c>
      <c r="L45" s="14">
        <f>Table1[[#This Row],[Total Sale Amount]]-(Table1[[#This Row],[Cost Price]]*Table1[[#This Row],[Quantity]])</f>
        <v>50.100000000000023</v>
      </c>
      <c r="M45" t="str">
        <f>TEXT(Table1[[#This Row],[Order Date]],"mmm")</f>
        <v>Jan</v>
      </c>
      <c r="N45" s="5" t="str">
        <f>TEXT(Table1[[#This Row],[Order Date]],"yyyy")</f>
        <v>2016</v>
      </c>
      <c r="O45" s="5">
        <v>33</v>
      </c>
      <c r="P45" s="5" t="s">
        <v>559</v>
      </c>
      <c r="Q45" s="5" t="str">
        <f>IFERROR(INDEX(Holidays[Holiday],MATCH(Table1[[#This Row],[Order Date]],Holidays[Date],0)),"NO HOLIDAY")</f>
        <v>NO HOLIDAY</v>
      </c>
    </row>
    <row r="46" spans="2:17" hidden="1" x14ac:dyDescent="0.3">
      <c r="B46" t="s">
        <v>25</v>
      </c>
      <c r="C46" t="s">
        <v>59</v>
      </c>
      <c r="D46" t="s">
        <v>23</v>
      </c>
      <c r="E46" t="s">
        <v>121</v>
      </c>
      <c r="F46" s="4">
        <v>42373</v>
      </c>
      <c r="G46" t="s">
        <v>13</v>
      </c>
      <c r="H46">
        <v>1</v>
      </c>
      <c r="I46">
        <f>IF(Table1[[#This Row],[Price]]&lt;15,10,IF(Table1[[#This Row],[Price]]&lt;20,15,IF(Table1[[#This Row],[Price]]&lt;30,22,IF(Table1[[#This Row],[Price]]&lt;50,36,45))))</f>
        <v>15</v>
      </c>
      <c r="J46">
        <v>17.829999999999998</v>
      </c>
      <c r="K46" s="14">
        <v>17.829999999999998</v>
      </c>
      <c r="L46" s="14">
        <f>Table1[[#This Row],[Total Sale Amount]]-(Table1[[#This Row],[Cost Price]]*Table1[[#This Row],[Quantity]])</f>
        <v>2.8299999999999983</v>
      </c>
      <c r="M46" t="str">
        <f>TEXT(Table1[[#This Row],[Order Date]],"mmm")</f>
        <v>Jan</v>
      </c>
      <c r="N46" s="5" t="str">
        <f>TEXT(Table1[[#This Row],[Order Date]],"yyyy")</f>
        <v>2016</v>
      </c>
      <c r="O46" s="5">
        <v>40</v>
      </c>
      <c r="P46" s="5" t="s">
        <v>559</v>
      </c>
      <c r="Q46" s="5" t="str">
        <f>IFERROR(INDEX(Holidays[Holiday],MATCH(Table1[[#This Row],[Order Date]],Holidays[Date],0)),"NO HOLIDAY")</f>
        <v>NO HOLIDAY</v>
      </c>
    </row>
    <row r="47" spans="2:17" hidden="1" x14ac:dyDescent="0.3">
      <c r="B47" t="s">
        <v>16</v>
      </c>
      <c r="C47" t="s">
        <v>28</v>
      </c>
      <c r="D47" t="s">
        <v>11</v>
      </c>
      <c r="E47" t="s">
        <v>315</v>
      </c>
      <c r="F47" s="4">
        <v>42373</v>
      </c>
      <c r="G47" t="s">
        <v>15</v>
      </c>
      <c r="H47">
        <v>7</v>
      </c>
      <c r="I47">
        <f>IF(Table1[[#This Row],[Price]]&lt;15,10,IF(Table1[[#This Row],[Price]]&lt;20,15,IF(Table1[[#This Row],[Price]]&lt;30,22,IF(Table1[[#This Row],[Price]]&lt;50,36,45))))</f>
        <v>10</v>
      </c>
      <c r="J47">
        <v>12.42</v>
      </c>
      <c r="K47" s="14">
        <v>86.94</v>
      </c>
      <c r="L47" s="14">
        <f>Table1[[#This Row],[Total Sale Amount]]-(Table1[[#This Row],[Cost Price]]*Table1[[#This Row],[Quantity]])</f>
        <v>16.939999999999998</v>
      </c>
      <c r="M47" t="str">
        <f>TEXT(Table1[[#This Row],[Order Date]],"mmm")</f>
        <v>Jan</v>
      </c>
      <c r="N47" s="5" t="str">
        <f>TEXT(Table1[[#This Row],[Order Date]],"yyyy")</f>
        <v>2016</v>
      </c>
      <c r="O47" s="5">
        <v>45</v>
      </c>
      <c r="P47" s="5" t="s">
        <v>560</v>
      </c>
      <c r="Q47" s="5" t="str">
        <f>IFERROR(INDEX(Holidays[Holiday],MATCH(Table1[[#This Row],[Order Date]],Holidays[Date],0)),"NO HOLIDAY")</f>
        <v>NO HOLIDAY</v>
      </c>
    </row>
    <row r="48" spans="2:17" hidden="1" x14ac:dyDescent="0.3">
      <c r="B48" t="s">
        <v>9</v>
      </c>
      <c r="C48" t="s">
        <v>28</v>
      </c>
      <c r="D48" t="s">
        <v>11</v>
      </c>
      <c r="E48" t="s">
        <v>164</v>
      </c>
      <c r="F48" s="4">
        <v>42373</v>
      </c>
      <c r="G48" t="s">
        <v>15</v>
      </c>
      <c r="H48">
        <v>1</v>
      </c>
      <c r="I48">
        <f>IF(Table1[[#This Row],[Price]]&lt;15,10,IF(Table1[[#This Row],[Price]]&lt;20,15,IF(Table1[[#This Row],[Price]]&lt;30,22,IF(Table1[[#This Row],[Price]]&lt;50,36,45))))</f>
        <v>10</v>
      </c>
      <c r="J48">
        <v>12.42</v>
      </c>
      <c r="K48" s="14">
        <v>12.42</v>
      </c>
      <c r="L48" s="14">
        <f>Table1[[#This Row],[Total Sale Amount]]-(Table1[[#This Row],[Cost Price]]*Table1[[#This Row],[Quantity]])</f>
        <v>2.42</v>
      </c>
      <c r="M48" t="str">
        <f>TEXT(Table1[[#This Row],[Order Date]],"mmm")</f>
        <v>Jan</v>
      </c>
      <c r="N48" s="5" t="str">
        <f>TEXT(Table1[[#This Row],[Order Date]],"yyyy")</f>
        <v>2016</v>
      </c>
      <c r="O48" s="5">
        <v>30</v>
      </c>
      <c r="P48" s="5" t="s">
        <v>559</v>
      </c>
      <c r="Q48" s="5" t="str">
        <f>IFERROR(INDEX(Holidays[Holiday],MATCH(Table1[[#This Row],[Order Date]],Holidays[Date],0)),"NO HOLIDAY")</f>
        <v>NO HOLIDAY</v>
      </c>
    </row>
    <row r="49" spans="2:17" hidden="1" x14ac:dyDescent="0.3">
      <c r="B49" t="s">
        <v>25</v>
      </c>
      <c r="C49" t="s">
        <v>26</v>
      </c>
      <c r="D49" t="s">
        <v>23</v>
      </c>
      <c r="E49" t="s">
        <v>484</v>
      </c>
      <c r="F49" s="4">
        <v>42373</v>
      </c>
      <c r="G49" t="s">
        <v>15</v>
      </c>
      <c r="H49">
        <v>3</v>
      </c>
      <c r="I49">
        <f>IF(Table1[[#This Row],[Price]]&lt;15,10,IF(Table1[[#This Row],[Price]]&lt;20,15,IF(Table1[[#This Row],[Price]]&lt;30,22,IF(Table1[[#This Row],[Price]]&lt;50,36,45))))</f>
        <v>10</v>
      </c>
      <c r="J49">
        <v>12.42</v>
      </c>
      <c r="K49" s="14">
        <v>37.26</v>
      </c>
      <c r="L49" s="14">
        <f>Table1[[#This Row],[Total Sale Amount]]-(Table1[[#This Row],[Cost Price]]*Table1[[#This Row],[Quantity]])</f>
        <v>7.259999999999998</v>
      </c>
      <c r="M49" t="str">
        <f>TEXT(Table1[[#This Row],[Order Date]],"mmm")</f>
        <v>Jan</v>
      </c>
      <c r="N49" s="5" t="str">
        <f>TEXT(Table1[[#This Row],[Order Date]],"yyyy")</f>
        <v>2016</v>
      </c>
      <c r="O49" s="5">
        <v>24</v>
      </c>
      <c r="P49" s="5" t="s">
        <v>559</v>
      </c>
      <c r="Q49" s="5" t="str">
        <f>IFERROR(INDEX(Holidays[Holiday],MATCH(Table1[[#This Row],[Order Date]],Holidays[Date],0)),"NO HOLIDAY")</f>
        <v>NO HOLIDAY</v>
      </c>
    </row>
    <row r="50" spans="2:17" hidden="1" x14ac:dyDescent="0.3">
      <c r="B50" t="s">
        <v>16</v>
      </c>
      <c r="C50" t="s">
        <v>17</v>
      </c>
      <c r="D50" t="s">
        <v>11</v>
      </c>
      <c r="E50" t="s">
        <v>197</v>
      </c>
      <c r="F50" s="4">
        <v>42373</v>
      </c>
      <c r="G50" t="s">
        <v>13</v>
      </c>
      <c r="H50">
        <v>9</v>
      </c>
      <c r="I50">
        <f>IF(Table1[[#This Row],[Price]]&lt;15,10,IF(Table1[[#This Row],[Price]]&lt;20,15,IF(Table1[[#This Row],[Price]]&lt;30,22,IF(Table1[[#This Row],[Price]]&lt;50,36,45))))</f>
        <v>15</v>
      </c>
      <c r="J50">
        <v>17.829999999999998</v>
      </c>
      <c r="K50" s="14">
        <v>160.46999999999997</v>
      </c>
      <c r="L50" s="14">
        <f>Table1[[#This Row],[Total Sale Amount]]-(Table1[[#This Row],[Cost Price]]*Table1[[#This Row],[Quantity]])</f>
        <v>25.46999999999997</v>
      </c>
      <c r="M50" t="str">
        <f>TEXT(Table1[[#This Row],[Order Date]],"mmm")</f>
        <v>Jan</v>
      </c>
      <c r="N50" s="5" t="str">
        <f>TEXT(Table1[[#This Row],[Order Date]],"yyyy")</f>
        <v>2016</v>
      </c>
      <c r="O50" s="5">
        <v>37</v>
      </c>
      <c r="P50" s="5" t="s">
        <v>559</v>
      </c>
      <c r="Q50" s="5" t="str">
        <f>IFERROR(INDEX(Holidays[Holiday],MATCH(Table1[[#This Row],[Order Date]],Holidays[Date],0)),"NO HOLIDAY")</f>
        <v>NO HOLIDAY</v>
      </c>
    </row>
    <row r="51" spans="2:17" hidden="1" x14ac:dyDescent="0.3">
      <c r="B51" t="s">
        <v>36</v>
      </c>
      <c r="C51" t="s">
        <v>17</v>
      </c>
      <c r="D51" t="s">
        <v>11</v>
      </c>
      <c r="E51" t="s">
        <v>338</v>
      </c>
      <c r="F51" s="4">
        <v>42373</v>
      </c>
      <c r="G51" t="s">
        <v>15</v>
      </c>
      <c r="H51">
        <v>9</v>
      </c>
      <c r="I51">
        <f>IF(Table1[[#This Row],[Price]]&lt;15,10,IF(Table1[[#This Row],[Price]]&lt;20,15,IF(Table1[[#This Row],[Price]]&lt;30,22,IF(Table1[[#This Row],[Price]]&lt;50,36,45))))</f>
        <v>10</v>
      </c>
      <c r="J51">
        <v>12.42</v>
      </c>
      <c r="K51" s="14">
        <v>111.78</v>
      </c>
      <c r="L51" s="14">
        <f>Table1[[#This Row],[Total Sale Amount]]-(Table1[[#This Row],[Cost Price]]*Table1[[#This Row],[Quantity]])</f>
        <v>21.78</v>
      </c>
      <c r="M51" t="str">
        <f>TEXT(Table1[[#This Row],[Order Date]],"mmm")</f>
        <v>Jan</v>
      </c>
      <c r="N51" s="5" t="str">
        <f>TEXT(Table1[[#This Row],[Order Date]],"yyyy")</f>
        <v>2016</v>
      </c>
      <c r="O51" s="5">
        <v>44</v>
      </c>
      <c r="P51" s="5" t="s">
        <v>560</v>
      </c>
      <c r="Q51" s="5" t="str">
        <f>IFERROR(INDEX(Holidays[Holiday],MATCH(Table1[[#This Row],[Order Date]],Holidays[Date],0)),"NO HOLIDAY")</f>
        <v>NO HOLIDAY</v>
      </c>
    </row>
    <row r="52" spans="2:17" hidden="1" x14ac:dyDescent="0.3">
      <c r="B52" t="s">
        <v>21</v>
      </c>
      <c r="C52" t="s">
        <v>22</v>
      </c>
      <c r="D52" t="s">
        <v>23</v>
      </c>
      <c r="E52" t="s">
        <v>275</v>
      </c>
      <c r="F52" s="4">
        <v>42373</v>
      </c>
      <c r="G52" t="s">
        <v>13</v>
      </c>
      <c r="H52">
        <v>2</v>
      </c>
      <c r="I52">
        <f>IF(Table1[[#This Row],[Price]]&lt;15,10,IF(Table1[[#This Row],[Price]]&lt;20,15,IF(Table1[[#This Row],[Price]]&lt;30,22,IF(Table1[[#This Row],[Price]]&lt;50,36,45))))</f>
        <v>15</v>
      </c>
      <c r="J52">
        <v>17.829999999999998</v>
      </c>
      <c r="K52" s="14">
        <v>35.659999999999997</v>
      </c>
      <c r="L52" s="14">
        <f>Table1[[#This Row],[Total Sale Amount]]-(Table1[[#This Row],[Cost Price]]*Table1[[#This Row],[Quantity]])</f>
        <v>5.6599999999999966</v>
      </c>
      <c r="M52" t="str">
        <f>TEXT(Table1[[#This Row],[Order Date]],"mmm")</f>
        <v>Jan</v>
      </c>
      <c r="N52" s="5" t="str">
        <f>TEXT(Table1[[#This Row],[Order Date]],"yyyy")</f>
        <v>2016</v>
      </c>
      <c r="O52" s="5">
        <v>40</v>
      </c>
      <c r="P52" s="5" t="s">
        <v>559</v>
      </c>
      <c r="Q52" s="5" t="str">
        <f>IFERROR(INDEX(Holidays[Holiday],MATCH(Table1[[#This Row],[Order Date]],Holidays[Date],0)),"NO HOLIDAY")</f>
        <v>NO HOLIDAY</v>
      </c>
    </row>
    <row r="53" spans="2:17" hidden="1" x14ac:dyDescent="0.3">
      <c r="B53" t="s">
        <v>9</v>
      </c>
      <c r="C53" t="s">
        <v>10</v>
      </c>
      <c r="D53" t="s">
        <v>11</v>
      </c>
      <c r="E53" t="s">
        <v>155</v>
      </c>
      <c r="F53" s="4">
        <v>42373</v>
      </c>
      <c r="G53" t="s">
        <v>39</v>
      </c>
      <c r="H53">
        <v>4</v>
      </c>
      <c r="I53">
        <f>IF(Table1[[#This Row],[Price]]&lt;15,10,IF(Table1[[#This Row],[Price]]&lt;20,15,IF(Table1[[#This Row],[Price]]&lt;30,22,IF(Table1[[#This Row],[Price]]&lt;50,36,45))))</f>
        <v>15</v>
      </c>
      <c r="J53">
        <v>16.32</v>
      </c>
      <c r="K53" s="14">
        <v>65.28</v>
      </c>
      <c r="L53" s="14">
        <f>Table1[[#This Row],[Total Sale Amount]]-(Table1[[#This Row],[Cost Price]]*Table1[[#This Row],[Quantity]])</f>
        <v>5.2800000000000011</v>
      </c>
      <c r="M53" t="str">
        <f>TEXT(Table1[[#This Row],[Order Date]],"mmm")</f>
        <v>Jan</v>
      </c>
      <c r="N53" s="5" t="str">
        <f>TEXT(Table1[[#This Row],[Order Date]],"yyyy")</f>
        <v>2016</v>
      </c>
      <c r="O53" s="5">
        <v>30</v>
      </c>
      <c r="P53" s="5" t="s">
        <v>559</v>
      </c>
      <c r="Q53" s="5" t="str">
        <f>IFERROR(INDEX(Holidays[Holiday],MATCH(Table1[[#This Row],[Order Date]],Holidays[Date],0)),"NO HOLIDAY")</f>
        <v>NO HOLIDAY</v>
      </c>
    </row>
    <row r="54" spans="2:17" hidden="1" x14ac:dyDescent="0.3">
      <c r="B54" t="s">
        <v>9</v>
      </c>
      <c r="C54" t="s">
        <v>10</v>
      </c>
      <c r="D54" t="s">
        <v>11</v>
      </c>
      <c r="E54" t="s">
        <v>163</v>
      </c>
      <c r="F54" s="4">
        <v>42373</v>
      </c>
      <c r="G54" t="s">
        <v>15</v>
      </c>
      <c r="H54">
        <v>10</v>
      </c>
      <c r="I54">
        <f>IF(Table1[[#This Row],[Price]]&lt;15,10,IF(Table1[[#This Row],[Price]]&lt;20,15,IF(Table1[[#This Row],[Price]]&lt;30,22,IF(Table1[[#This Row],[Price]]&lt;50,36,45))))</f>
        <v>10</v>
      </c>
      <c r="J54">
        <v>12.42</v>
      </c>
      <c r="K54" s="14">
        <v>124.2</v>
      </c>
      <c r="L54" s="14">
        <f>Table1[[#This Row],[Total Sale Amount]]-(Table1[[#This Row],[Cost Price]]*Table1[[#This Row],[Quantity]])</f>
        <v>24.200000000000003</v>
      </c>
      <c r="M54" t="str">
        <f>TEXT(Table1[[#This Row],[Order Date]],"mmm")</f>
        <v>Jan</v>
      </c>
      <c r="N54" s="5" t="str">
        <f>TEXT(Table1[[#This Row],[Order Date]],"yyyy")</f>
        <v>2016</v>
      </c>
      <c r="O54" s="5">
        <v>17</v>
      </c>
      <c r="P54" s="5" t="s">
        <v>560</v>
      </c>
      <c r="Q54" s="5" t="str">
        <f>IFERROR(INDEX(Holidays[Holiday],MATCH(Table1[[#This Row],[Order Date]],Holidays[Date],0)),"NO HOLIDAY")</f>
        <v>NO HOLIDAY</v>
      </c>
    </row>
    <row r="55" spans="2:17" hidden="1" x14ac:dyDescent="0.3">
      <c r="B55" t="s">
        <v>21</v>
      </c>
      <c r="C55" t="s">
        <v>59</v>
      </c>
      <c r="D55" t="s">
        <v>23</v>
      </c>
      <c r="E55" t="s">
        <v>329</v>
      </c>
      <c r="F55" s="4">
        <v>42373</v>
      </c>
      <c r="G55" t="s">
        <v>15</v>
      </c>
      <c r="H55">
        <v>5</v>
      </c>
      <c r="I55">
        <f>IF(Table1[[#This Row],[Price]]&lt;15,10,IF(Table1[[#This Row],[Price]]&lt;20,15,IF(Table1[[#This Row],[Price]]&lt;30,22,IF(Table1[[#This Row],[Price]]&lt;50,36,45))))</f>
        <v>10</v>
      </c>
      <c r="J55">
        <v>12.42</v>
      </c>
      <c r="K55" s="14">
        <v>62.1</v>
      </c>
      <c r="L55" s="14">
        <f>Table1[[#This Row],[Total Sale Amount]]-(Table1[[#This Row],[Cost Price]]*Table1[[#This Row],[Quantity]])</f>
        <v>12.100000000000001</v>
      </c>
      <c r="M55" t="str">
        <f>TEXT(Table1[[#This Row],[Order Date]],"mmm")</f>
        <v>Jan</v>
      </c>
      <c r="N55" s="5" t="str">
        <f>TEXT(Table1[[#This Row],[Order Date]],"yyyy")</f>
        <v>2016</v>
      </c>
      <c r="O55" s="5">
        <v>18</v>
      </c>
      <c r="P55" s="5" t="s">
        <v>560</v>
      </c>
      <c r="Q55" s="5" t="str">
        <f>IFERROR(INDEX(Holidays[Holiday],MATCH(Table1[[#This Row],[Order Date]],Holidays[Date],0)),"NO HOLIDAY")</f>
        <v>NO HOLIDAY</v>
      </c>
    </row>
    <row r="56" spans="2:17" hidden="1" x14ac:dyDescent="0.3">
      <c r="B56" t="s">
        <v>25</v>
      </c>
      <c r="C56" t="s">
        <v>22</v>
      </c>
      <c r="D56" t="s">
        <v>23</v>
      </c>
      <c r="E56" t="s">
        <v>153</v>
      </c>
      <c r="F56" s="4">
        <v>42373</v>
      </c>
      <c r="G56" t="s">
        <v>13</v>
      </c>
      <c r="H56">
        <v>3</v>
      </c>
      <c r="I56">
        <f>IF(Table1[[#This Row],[Price]]&lt;15,10,IF(Table1[[#This Row],[Price]]&lt;20,15,IF(Table1[[#This Row],[Price]]&lt;30,22,IF(Table1[[#This Row],[Price]]&lt;50,36,45))))</f>
        <v>15</v>
      </c>
      <c r="J56">
        <v>17.829999999999998</v>
      </c>
      <c r="K56" s="14">
        <v>53.489999999999995</v>
      </c>
      <c r="L56" s="14">
        <f>Table1[[#This Row],[Total Sale Amount]]-(Table1[[#This Row],[Cost Price]]*Table1[[#This Row],[Quantity]])</f>
        <v>8.4899999999999949</v>
      </c>
      <c r="M56" t="str">
        <f>TEXT(Table1[[#This Row],[Order Date]],"mmm")</f>
        <v>Jan</v>
      </c>
      <c r="N56" s="5" t="str">
        <f>TEXT(Table1[[#This Row],[Order Date]],"yyyy")</f>
        <v>2016</v>
      </c>
      <c r="O56" s="5">
        <v>37</v>
      </c>
      <c r="P56" s="5" t="s">
        <v>560</v>
      </c>
      <c r="Q56" s="5" t="str">
        <f>IFERROR(INDEX(Holidays[Holiday],MATCH(Table1[[#This Row],[Order Date]],Holidays[Date],0)),"NO HOLIDAY")</f>
        <v>NO HOLIDAY</v>
      </c>
    </row>
    <row r="57" spans="2:17" hidden="1" x14ac:dyDescent="0.3">
      <c r="B57" t="s">
        <v>36</v>
      </c>
      <c r="C57" t="s">
        <v>10</v>
      </c>
      <c r="D57" t="s">
        <v>11</v>
      </c>
      <c r="E57" t="s">
        <v>362</v>
      </c>
      <c r="F57" s="4">
        <v>42373</v>
      </c>
      <c r="G57" t="s">
        <v>15</v>
      </c>
      <c r="H57">
        <v>9</v>
      </c>
      <c r="I57">
        <f>IF(Table1[[#This Row],[Price]]&lt;15,10,IF(Table1[[#This Row],[Price]]&lt;20,15,IF(Table1[[#This Row],[Price]]&lt;30,22,IF(Table1[[#This Row],[Price]]&lt;50,36,45))))</f>
        <v>10</v>
      </c>
      <c r="J57">
        <v>12.42</v>
      </c>
      <c r="K57" s="14">
        <v>111.78</v>
      </c>
      <c r="L57" s="14">
        <f>Table1[[#This Row],[Total Sale Amount]]-(Table1[[#This Row],[Cost Price]]*Table1[[#This Row],[Quantity]])</f>
        <v>21.78</v>
      </c>
      <c r="M57" t="str">
        <f>TEXT(Table1[[#This Row],[Order Date]],"mmm")</f>
        <v>Jan</v>
      </c>
      <c r="N57" s="5" t="str">
        <f>TEXT(Table1[[#This Row],[Order Date]],"yyyy")</f>
        <v>2016</v>
      </c>
      <c r="O57" s="5">
        <v>26</v>
      </c>
      <c r="P57" s="5" t="s">
        <v>560</v>
      </c>
      <c r="Q57" s="5" t="str">
        <f>IFERROR(INDEX(Holidays[Holiday],MATCH(Table1[[#This Row],[Order Date]],Holidays[Date],0)),"NO HOLIDAY")</f>
        <v>NO HOLIDAY</v>
      </c>
    </row>
    <row r="58" spans="2:17" hidden="1" x14ac:dyDescent="0.3">
      <c r="B58" t="s">
        <v>9</v>
      </c>
      <c r="C58" t="s">
        <v>28</v>
      </c>
      <c r="D58" t="s">
        <v>11</v>
      </c>
      <c r="E58" t="s">
        <v>184</v>
      </c>
      <c r="F58" s="4">
        <v>42373</v>
      </c>
      <c r="G58" t="s">
        <v>19</v>
      </c>
      <c r="H58">
        <v>7</v>
      </c>
      <c r="I58">
        <f>IF(Table1[[#This Row],[Price]]&lt;15,10,IF(Table1[[#This Row],[Price]]&lt;20,15,IF(Table1[[#This Row],[Price]]&lt;30,22,IF(Table1[[#This Row],[Price]]&lt;50,36,45))))</f>
        <v>45</v>
      </c>
      <c r="J58">
        <v>53.35</v>
      </c>
      <c r="K58" s="14">
        <v>373.45</v>
      </c>
      <c r="L58" s="14">
        <f>Table1[[#This Row],[Total Sale Amount]]-(Table1[[#This Row],[Cost Price]]*Table1[[#This Row],[Quantity]])</f>
        <v>58.449999999999989</v>
      </c>
      <c r="M58" t="str">
        <f>TEXT(Table1[[#This Row],[Order Date]],"mmm")</f>
        <v>Jan</v>
      </c>
      <c r="N58" s="5" t="str">
        <f>TEXT(Table1[[#This Row],[Order Date]],"yyyy")</f>
        <v>2016</v>
      </c>
      <c r="O58" s="5">
        <v>26</v>
      </c>
      <c r="P58" s="5" t="s">
        <v>559</v>
      </c>
      <c r="Q58" s="5" t="str">
        <f>IFERROR(INDEX(Holidays[Holiday],MATCH(Table1[[#This Row],[Order Date]],Holidays[Date],0)),"NO HOLIDAY")</f>
        <v>NO HOLIDAY</v>
      </c>
    </row>
    <row r="59" spans="2:17" hidden="1" x14ac:dyDescent="0.3">
      <c r="B59" t="s">
        <v>9</v>
      </c>
      <c r="C59" t="s">
        <v>28</v>
      </c>
      <c r="D59" t="s">
        <v>11</v>
      </c>
      <c r="E59" t="s">
        <v>123</v>
      </c>
      <c r="F59" s="4">
        <v>42374</v>
      </c>
      <c r="G59" t="s">
        <v>39</v>
      </c>
      <c r="H59">
        <v>2</v>
      </c>
      <c r="I59">
        <f>IF(Table1[[#This Row],[Price]]&lt;15,10,IF(Table1[[#This Row],[Price]]&lt;20,15,IF(Table1[[#This Row],[Price]]&lt;30,22,IF(Table1[[#This Row],[Price]]&lt;50,36,45))))</f>
        <v>15</v>
      </c>
      <c r="J59">
        <v>16.32</v>
      </c>
      <c r="K59" s="14">
        <v>32.64</v>
      </c>
      <c r="L59" s="14">
        <f>Table1[[#This Row],[Total Sale Amount]]-(Table1[[#This Row],[Cost Price]]*Table1[[#This Row],[Quantity]])</f>
        <v>2.6400000000000006</v>
      </c>
      <c r="M59" t="str">
        <f>TEXT(Table1[[#This Row],[Order Date]],"mmm")</f>
        <v>Jan</v>
      </c>
      <c r="N59" s="5" t="str">
        <f>TEXT(Table1[[#This Row],[Order Date]],"yyyy")</f>
        <v>2016</v>
      </c>
      <c r="O59" s="5">
        <v>34</v>
      </c>
      <c r="P59" s="5" t="s">
        <v>560</v>
      </c>
      <c r="Q59" s="5" t="str">
        <f>IFERROR(INDEX(Holidays[Holiday],MATCH(Table1[[#This Row],[Order Date]],Holidays[Date],0)),"NO HOLIDAY")</f>
        <v>NO HOLIDAY</v>
      </c>
    </row>
    <row r="60" spans="2:17" hidden="1" x14ac:dyDescent="0.3">
      <c r="B60" t="s">
        <v>9</v>
      </c>
      <c r="C60" t="s">
        <v>17</v>
      </c>
      <c r="D60" t="s">
        <v>11</v>
      </c>
      <c r="E60" t="s">
        <v>186</v>
      </c>
      <c r="F60" s="4">
        <v>42374</v>
      </c>
      <c r="G60" t="s">
        <v>19</v>
      </c>
      <c r="H60">
        <v>8</v>
      </c>
      <c r="I60">
        <f>IF(Table1[[#This Row],[Price]]&lt;15,10,IF(Table1[[#This Row],[Price]]&lt;20,15,IF(Table1[[#This Row],[Price]]&lt;30,22,IF(Table1[[#This Row],[Price]]&lt;50,36,45))))</f>
        <v>45</v>
      </c>
      <c r="J60">
        <v>53.35</v>
      </c>
      <c r="K60" s="14">
        <v>426.8</v>
      </c>
      <c r="L60" s="14">
        <f>Table1[[#This Row],[Total Sale Amount]]-(Table1[[#This Row],[Cost Price]]*Table1[[#This Row],[Quantity]])</f>
        <v>66.800000000000011</v>
      </c>
      <c r="M60" t="str">
        <f>TEXT(Table1[[#This Row],[Order Date]],"mmm")</f>
        <v>Jan</v>
      </c>
      <c r="N60" s="5" t="str">
        <f>TEXT(Table1[[#This Row],[Order Date]],"yyyy")</f>
        <v>2016</v>
      </c>
      <c r="O60" s="5">
        <v>24</v>
      </c>
      <c r="P60" s="5" t="s">
        <v>559</v>
      </c>
      <c r="Q60" s="5" t="str">
        <f>IFERROR(INDEX(Holidays[Holiday],MATCH(Table1[[#This Row],[Order Date]],Holidays[Date],0)),"NO HOLIDAY")</f>
        <v>NO HOLIDAY</v>
      </c>
    </row>
    <row r="61" spans="2:17" hidden="1" x14ac:dyDescent="0.3">
      <c r="B61" t="s">
        <v>21</v>
      </c>
      <c r="C61" t="s">
        <v>22</v>
      </c>
      <c r="D61" t="s">
        <v>23</v>
      </c>
      <c r="E61" t="s">
        <v>261</v>
      </c>
      <c r="F61" s="4">
        <v>42374</v>
      </c>
      <c r="G61" t="s">
        <v>15</v>
      </c>
      <c r="H61">
        <v>2</v>
      </c>
      <c r="I61">
        <f>IF(Table1[[#This Row],[Price]]&lt;15,10,IF(Table1[[#This Row],[Price]]&lt;20,15,IF(Table1[[#This Row],[Price]]&lt;30,22,IF(Table1[[#This Row],[Price]]&lt;50,36,45))))</f>
        <v>10</v>
      </c>
      <c r="J61">
        <v>12.42</v>
      </c>
      <c r="K61" s="14">
        <v>24.84</v>
      </c>
      <c r="L61" s="14">
        <f>Table1[[#This Row],[Total Sale Amount]]-(Table1[[#This Row],[Cost Price]]*Table1[[#This Row],[Quantity]])</f>
        <v>4.84</v>
      </c>
      <c r="M61" t="str">
        <f>TEXT(Table1[[#This Row],[Order Date]],"mmm")</f>
        <v>Jan</v>
      </c>
      <c r="N61" s="5" t="str">
        <f>TEXT(Table1[[#This Row],[Order Date]],"yyyy")</f>
        <v>2016</v>
      </c>
      <c r="O61" s="5">
        <v>33</v>
      </c>
      <c r="P61" s="5" t="s">
        <v>559</v>
      </c>
      <c r="Q61" s="5" t="str">
        <f>IFERROR(INDEX(Holidays[Holiday],MATCH(Table1[[#This Row],[Order Date]],Holidays[Date],0)),"NO HOLIDAY")</f>
        <v>NO HOLIDAY</v>
      </c>
    </row>
    <row r="62" spans="2:17" hidden="1" x14ac:dyDescent="0.3">
      <c r="B62" t="s">
        <v>21</v>
      </c>
      <c r="C62" t="s">
        <v>22</v>
      </c>
      <c r="D62" t="s">
        <v>23</v>
      </c>
      <c r="E62" t="s">
        <v>451</v>
      </c>
      <c r="F62" s="4">
        <v>42374</v>
      </c>
      <c r="G62" t="s">
        <v>19</v>
      </c>
      <c r="H62">
        <v>6</v>
      </c>
      <c r="I62">
        <f>IF(Table1[[#This Row],[Price]]&lt;15,10,IF(Table1[[#This Row],[Price]]&lt;20,15,IF(Table1[[#This Row],[Price]]&lt;30,22,IF(Table1[[#This Row],[Price]]&lt;50,36,45))))</f>
        <v>45</v>
      </c>
      <c r="J62">
        <v>53.35</v>
      </c>
      <c r="K62" s="14">
        <v>320.10000000000002</v>
      </c>
      <c r="L62" s="14">
        <f>Table1[[#This Row],[Total Sale Amount]]-(Table1[[#This Row],[Cost Price]]*Table1[[#This Row],[Quantity]])</f>
        <v>50.100000000000023</v>
      </c>
      <c r="M62" t="str">
        <f>TEXT(Table1[[#This Row],[Order Date]],"mmm")</f>
        <v>Jan</v>
      </c>
      <c r="N62" s="5" t="str">
        <f>TEXT(Table1[[#This Row],[Order Date]],"yyyy")</f>
        <v>2016</v>
      </c>
      <c r="O62" s="5">
        <v>37</v>
      </c>
      <c r="P62" s="5" t="s">
        <v>560</v>
      </c>
      <c r="Q62" s="5" t="str">
        <f>IFERROR(INDEX(Holidays[Holiday],MATCH(Table1[[#This Row],[Order Date]],Holidays[Date],0)),"NO HOLIDAY")</f>
        <v>NO HOLIDAY</v>
      </c>
    </row>
    <row r="63" spans="2:17" hidden="1" x14ac:dyDescent="0.3">
      <c r="B63" t="s">
        <v>36</v>
      </c>
      <c r="C63" t="s">
        <v>10</v>
      </c>
      <c r="D63" t="s">
        <v>11</v>
      </c>
      <c r="E63" t="s">
        <v>441</v>
      </c>
      <c r="F63" s="4">
        <v>42374</v>
      </c>
      <c r="G63" t="s">
        <v>39</v>
      </c>
      <c r="H63">
        <v>9</v>
      </c>
      <c r="I63">
        <f>IF(Table1[[#This Row],[Price]]&lt;15,10,IF(Table1[[#This Row],[Price]]&lt;20,15,IF(Table1[[#This Row],[Price]]&lt;30,22,IF(Table1[[#This Row],[Price]]&lt;50,36,45))))</f>
        <v>15</v>
      </c>
      <c r="J63">
        <v>16.32</v>
      </c>
      <c r="K63" s="14">
        <v>146.88</v>
      </c>
      <c r="L63" s="14">
        <f>Table1[[#This Row],[Total Sale Amount]]-(Table1[[#This Row],[Cost Price]]*Table1[[#This Row],[Quantity]])</f>
        <v>11.879999999999995</v>
      </c>
      <c r="M63" t="str">
        <f>TEXT(Table1[[#This Row],[Order Date]],"mmm")</f>
        <v>Jan</v>
      </c>
      <c r="N63" s="5" t="str">
        <f>TEXT(Table1[[#This Row],[Order Date]],"yyyy")</f>
        <v>2016</v>
      </c>
      <c r="O63" s="5">
        <v>30</v>
      </c>
      <c r="P63" s="5" t="s">
        <v>560</v>
      </c>
      <c r="Q63" s="5" t="str">
        <f>IFERROR(INDEX(Holidays[Holiday],MATCH(Table1[[#This Row],[Order Date]],Holidays[Date],0)),"NO HOLIDAY")</f>
        <v>NO HOLIDAY</v>
      </c>
    </row>
    <row r="64" spans="2:17" hidden="1" x14ac:dyDescent="0.3">
      <c r="B64" t="s">
        <v>9</v>
      </c>
      <c r="C64" t="s">
        <v>10</v>
      </c>
      <c r="D64" t="s">
        <v>11</v>
      </c>
      <c r="E64" t="s">
        <v>169</v>
      </c>
      <c r="F64" s="4">
        <v>42374</v>
      </c>
      <c r="G64" t="s">
        <v>39</v>
      </c>
      <c r="H64">
        <v>6</v>
      </c>
      <c r="I64">
        <f>IF(Table1[[#This Row],[Price]]&lt;15,10,IF(Table1[[#This Row],[Price]]&lt;20,15,IF(Table1[[#This Row],[Price]]&lt;30,22,IF(Table1[[#This Row],[Price]]&lt;50,36,45))))</f>
        <v>15</v>
      </c>
      <c r="J64">
        <v>16.32</v>
      </c>
      <c r="K64" s="14">
        <v>97.92</v>
      </c>
      <c r="L64" s="14">
        <f>Table1[[#This Row],[Total Sale Amount]]-(Table1[[#This Row],[Cost Price]]*Table1[[#This Row],[Quantity]])</f>
        <v>7.9200000000000017</v>
      </c>
      <c r="M64" t="str">
        <f>TEXT(Table1[[#This Row],[Order Date]],"mmm")</f>
        <v>Jan</v>
      </c>
      <c r="N64" s="5" t="str">
        <f>TEXT(Table1[[#This Row],[Order Date]],"yyyy")</f>
        <v>2016</v>
      </c>
      <c r="O64" s="5">
        <v>26</v>
      </c>
      <c r="P64" s="5" t="s">
        <v>559</v>
      </c>
      <c r="Q64" s="5" t="str">
        <f>IFERROR(INDEX(Holidays[Holiday],MATCH(Table1[[#This Row],[Order Date]],Holidays[Date],0)),"NO HOLIDAY")</f>
        <v>NO HOLIDAY</v>
      </c>
    </row>
    <row r="65" spans="2:17" hidden="1" x14ac:dyDescent="0.3">
      <c r="B65" t="s">
        <v>25</v>
      </c>
      <c r="C65" t="s">
        <v>22</v>
      </c>
      <c r="D65" t="s">
        <v>23</v>
      </c>
      <c r="E65" t="s">
        <v>427</v>
      </c>
      <c r="F65" s="4">
        <v>42374</v>
      </c>
      <c r="G65" t="s">
        <v>13</v>
      </c>
      <c r="H65">
        <v>5</v>
      </c>
      <c r="I65">
        <f>IF(Table1[[#This Row],[Price]]&lt;15,10,IF(Table1[[#This Row],[Price]]&lt;20,15,IF(Table1[[#This Row],[Price]]&lt;30,22,IF(Table1[[#This Row],[Price]]&lt;50,36,45))))</f>
        <v>15</v>
      </c>
      <c r="J65">
        <v>17.829999999999998</v>
      </c>
      <c r="K65" s="14">
        <v>89.149999999999991</v>
      </c>
      <c r="L65" s="14">
        <f>Table1[[#This Row],[Total Sale Amount]]-(Table1[[#This Row],[Cost Price]]*Table1[[#This Row],[Quantity]])</f>
        <v>14.149999999999991</v>
      </c>
      <c r="M65" t="str">
        <f>TEXT(Table1[[#This Row],[Order Date]],"mmm")</f>
        <v>Jan</v>
      </c>
      <c r="N65" s="5" t="str">
        <f>TEXT(Table1[[#This Row],[Order Date]],"yyyy")</f>
        <v>2016</v>
      </c>
      <c r="O65" s="5">
        <v>19</v>
      </c>
      <c r="P65" s="5" t="s">
        <v>559</v>
      </c>
      <c r="Q65" s="5" t="str">
        <f>IFERROR(INDEX(Holidays[Holiday],MATCH(Table1[[#This Row],[Order Date]],Holidays[Date],0)),"NO HOLIDAY")</f>
        <v>NO HOLIDAY</v>
      </c>
    </row>
    <row r="66" spans="2:17" hidden="1" x14ac:dyDescent="0.3">
      <c r="B66" t="s">
        <v>21</v>
      </c>
      <c r="C66" t="s">
        <v>59</v>
      </c>
      <c r="D66" t="s">
        <v>23</v>
      </c>
      <c r="E66" t="s">
        <v>419</v>
      </c>
      <c r="F66" s="4">
        <v>42374</v>
      </c>
      <c r="G66" t="s">
        <v>15</v>
      </c>
      <c r="H66">
        <v>4</v>
      </c>
      <c r="I66">
        <f>IF(Table1[[#This Row],[Price]]&lt;15,10,IF(Table1[[#This Row],[Price]]&lt;20,15,IF(Table1[[#This Row],[Price]]&lt;30,22,IF(Table1[[#This Row],[Price]]&lt;50,36,45))))</f>
        <v>10</v>
      </c>
      <c r="J66">
        <v>12.42</v>
      </c>
      <c r="K66" s="14">
        <v>49.68</v>
      </c>
      <c r="L66" s="14">
        <f>Table1[[#This Row],[Total Sale Amount]]-(Table1[[#This Row],[Cost Price]]*Table1[[#This Row],[Quantity]])</f>
        <v>9.68</v>
      </c>
      <c r="M66" t="str">
        <f>TEXT(Table1[[#This Row],[Order Date]],"mmm")</f>
        <v>Jan</v>
      </c>
      <c r="N66" s="5" t="str">
        <f>TEXT(Table1[[#This Row],[Order Date]],"yyyy")</f>
        <v>2016</v>
      </c>
      <c r="O66" s="5">
        <v>44</v>
      </c>
      <c r="P66" s="5" t="s">
        <v>560</v>
      </c>
      <c r="Q66" s="5" t="str">
        <f>IFERROR(INDEX(Holidays[Holiday],MATCH(Table1[[#This Row],[Order Date]],Holidays[Date],0)),"NO HOLIDAY")</f>
        <v>NO HOLIDAY</v>
      </c>
    </row>
    <row r="67" spans="2:17" hidden="1" x14ac:dyDescent="0.3">
      <c r="B67" t="s">
        <v>16</v>
      </c>
      <c r="C67" t="s">
        <v>17</v>
      </c>
      <c r="D67" t="s">
        <v>11</v>
      </c>
      <c r="E67" t="s">
        <v>52</v>
      </c>
      <c r="F67" s="4">
        <v>42374</v>
      </c>
      <c r="G67" t="s">
        <v>13</v>
      </c>
      <c r="H67">
        <v>10</v>
      </c>
      <c r="I67">
        <f>IF(Table1[[#This Row],[Price]]&lt;15,10,IF(Table1[[#This Row],[Price]]&lt;20,15,IF(Table1[[#This Row],[Price]]&lt;30,22,IF(Table1[[#This Row],[Price]]&lt;50,36,45))))</f>
        <v>15</v>
      </c>
      <c r="J67">
        <v>17.829999999999998</v>
      </c>
      <c r="K67" s="14">
        <v>178.29999999999998</v>
      </c>
      <c r="L67" s="14">
        <f>Table1[[#This Row],[Total Sale Amount]]-(Table1[[#This Row],[Cost Price]]*Table1[[#This Row],[Quantity]])</f>
        <v>28.299999999999983</v>
      </c>
      <c r="M67" t="str">
        <f>TEXT(Table1[[#This Row],[Order Date]],"mmm")</f>
        <v>Jan</v>
      </c>
      <c r="N67" s="5" t="str">
        <f>TEXT(Table1[[#This Row],[Order Date]],"yyyy")</f>
        <v>2016</v>
      </c>
      <c r="O67" s="5">
        <v>19</v>
      </c>
      <c r="P67" s="5" t="s">
        <v>559</v>
      </c>
      <c r="Q67" s="5" t="str">
        <f>IFERROR(INDEX(Holidays[Holiday],MATCH(Table1[[#This Row],[Order Date]],Holidays[Date],0)),"NO HOLIDAY")</f>
        <v>NO HOLIDAY</v>
      </c>
    </row>
    <row r="68" spans="2:17" hidden="1" x14ac:dyDescent="0.3">
      <c r="B68" t="s">
        <v>36</v>
      </c>
      <c r="C68" t="s">
        <v>17</v>
      </c>
      <c r="D68" t="s">
        <v>11</v>
      </c>
      <c r="E68" t="s">
        <v>510</v>
      </c>
      <c r="F68" s="4">
        <v>42374</v>
      </c>
      <c r="G68" t="s">
        <v>15</v>
      </c>
      <c r="H68">
        <v>8</v>
      </c>
      <c r="I68">
        <f>IF(Table1[[#This Row],[Price]]&lt;15,10,IF(Table1[[#This Row],[Price]]&lt;20,15,IF(Table1[[#This Row],[Price]]&lt;30,22,IF(Table1[[#This Row],[Price]]&lt;50,36,45))))</f>
        <v>10</v>
      </c>
      <c r="J68">
        <v>12.42</v>
      </c>
      <c r="K68" s="14">
        <v>99.36</v>
      </c>
      <c r="L68" s="14">
        <f>Table1[[#This Row],[Total Sale Amount]]-(Table1[[#This Row],[Cost Price]]*Table1[[#This Row],[Quantity]])</f>
        <v>19.36</v>
      </c>
      <c r="M68" t="str">
        <f>TEXT(Table1[[#This Row],[Order Date]],"mmm")</f>
        <v>Jan</v>
      </c>
      <c r="N68" s="5" t="str">
        <f>TEXT(Table1[[#This Row],[Order Date]],"yyyy")</f>
        <v>2016</v>
      </c>
      <c r="O68" s="5">
        <v>42</v>
      </c>
      <c r="P68" s="5" t="s">
        <v>560</v>
      </c>
      <c r="Q68" s="5" t="str">
        <f>IFERROR(INDEX(Holidays[Holiday],MATCH(Table1[[#This Row],[Order Date]],Holidays[Date],0)),"NO HOLIDAY")</f>
        <v>NO HOLIDAY</v>
      </c>
    </row>
    <row r="69" spans="2:17" hidden="1" x14ac:dyDescent="0.3">
      <c r="B69" t="s">
        <v>9</v>
      </c>
      <c r="C69" t="s">
        <v>10</v>
      </c>
      <c r="D69" t="s">
        <v>11</v>
      </c>
      <c r="E69" t="s">
        <v>380</v>
      </c>
      <c r="F69" s="4">
        <v>42374</v>
      </c>
      <c r="G69" t="s">
        <v>39</v>
      </c>
      <c r="H69">
        <v>5</v>
      </c>
      <c r="I69">
        <f>IF(Table1[[#This Row],[Price]]&lt;15,10,IF(Table1[[#This Row],[Price]]&lt;20,15,IF(Table1[[#This Row],[Price]]&lt;30,22,IF(Table1[[#This Row],[Price]]&lt;50,36,45))))</f>
        <v>15</v>
      </c>
      <c r="J69">
        <v>16.32</v>
      </c>
      <c r="K69" s="14">
        <v>81.599999999999994</v>
      </c>
      <c r="L69" s="14">
        <f>Table1[[#This Row],[Total Sale Amount]]-(Table1[[#This Row],[Cost Price]]*Table1[[#This Row],[Quantity]])</f>
        <v>6.5999999999999943</v>
      </c>
      <c r="M69" t="str">
        <f>TEXT(Table1[[#This Row],[Order Date]],"mmm")</f>
        <v>Jan</v>
      </c>
      <c r="N69" s="5" t="str">
        <f>TEXT(Table1[[#This Row],[Order Date]],"yyyy")</f>
        <v>2016</v>
      </c>
      <c r="O69" s="5">
        <v>32</v>
      </c>
      <c r="P69" s="5" t="s">
        <v>559</v>
      </c>
      <c r="Q69" s="5" t="str">
        <f>IFERROR(INDEX(Holidays[Holiday],MATCH(Table1[[#This Row],[Order Date]],Holidays[Date],0)),"NO HOLIDAY")</f>
        <v>NO HOLIDAY</v>
      </c>
    </row>
    <row r="70" spans="2:17" hidden="1" x14ac:dyDescent="0.3">
      <c r="B70" t="s">
        <v>16</v>
      </c>
      <c r="C70" t="s">
        <v>30</v>
      </c>
      <c r="D70" t="s">
        <v>11</v>
      </c>
      <c r="E70" t="s">
        <v>148</v>
      </c>
      <c r="F70" s="4">
        <v>42374</v>
      </c>
      <c r="G70" t="s">
        <v>39</v>
      </c>
      <c r="H70">
        <v>6</v>
      </c>
      <c r="I70">
        <f>IF(Table1[[#This Row],[Price]]&lt;15,10,IF(Table1[[#This Row],[Price]]&lt;20,15,IF(Table1[[#This Row],[Price]]&lt;30,22,IF(Table1[[#This Row],[Price]]&lt;50,36,45))))</f>
        <v>15</v>
      </c>
      <c r="J70">
        <v>16.32</v>
      </c>
      <c r="K70" s="14">
        <v>97.92</v>
      </c>
      <c r="L70" s="14">
        <f>Table1[[#This Row],[Total Sale Amount]]-(Table1[[#This Row],[Cost Price]]*Table1[[#This Row],[Quantity]])</f>
        <v>7.9200000000000017</v>
      </c>
      <c r="M70" t="str">
        <f>TEXT(Table1[[#This Row],[Order Date]],"mmm")</f>
        <v>Jan</v>
      </c>
      <c r="N70" s="5" t="str">
        <f>TEXT(Table1[[#This Row],[Order Date]],"yyyy")</f>
        <v>2016</v>
      </c>
      <c r="O70" s="5">
        <v>31</v>
      </c>
      <c r="P70" s="5" t="s">
        <v>560</v>
      </c>
      <c r="Q70" s="5" t="str">
        <f>IFERROR(INDEX(Holidays[Holiday],MATCH(Table1[[#This Row],[Order Date]],Holidays[Date],0)),"NO HOLIDAY")</f>
        <v>NO HOLIDAY</v>
      </c>
    </row>
    <row r="71" spans="2:17" hidden="1" x14ac:dyDescent="0.3">
      <c r="B71" t="s">
        <v>9</v>
      </c>
      <c r="C71" t="s">
        <v>17</v>
      </c>
      <c r="D71" t="s">
        <v>11</v>
      </c>
      <c r="E71" t="s">
        <v>222</v>
      </c>
      <c r="F71" s="4">
        <v>42374</v>
      </c>
      <c r="G71" t="s">
        <v>13</v>
      </c>
      <c r="H71">
        <v>5</v>
      </c>
      <c r="I71">
        <f>IF(Table1[[#This Row],[Price]]&lt;15,10,IF(Table1[[#This Row],[Price]]&lt;20,15,IF(Table1[[#This Row],[Price]]&lt;30,22,IF(Table1[[#This Row],[Price]]&lt;50,36,45))))</f>
        <v>15</v>
      </c>
      <c r="J71">
        <v>17.829999999999998</v>
      </c>
      <c r="K71" s="14">
        <v>89.149999999999991</v>
      </c>
      <c r="L71" s="14">
        <f>Table1[[#This Row],[Total Sale Amount]]-(Table1[[#This Row],[Cost Price]]*Table1[[#This Row],[Quantity]])</f>
        <v>14.149999999999991</v>
      </c>
      <c r="M71" t="str">
        <f>TEXT(Table1[[#This Row],[Order Date]],"mmm")</f>
        <v>Jan</v>
      </c>
      <c r="N71" s="5" t="str">
        <f>TEXT(Table1[[#This Row],[Order Date]],"yyyy")</f>
        <v>2016</v>
      </c>
      <c r="O71" s="5">
        <v>34</v>
      </c>
      <c r="P71" s="5" t="s">
        <v>559</v>
      </c>
      <c r="Q71" s="5" t="str">
        <f>IFERROR(INDEX(Holidays[Holiday],MATCH(Table1[[#This Row],[Order Date]],Holidays[Date],0)),"NO HOLIDAY")</f>
        <v>NO HOLIDAY</v>
      </c>
    </row>
    <row r="72" spans="2:17" hidden="1" x14ac:dyDescent="0.3">
      <c r="B72" t="s">
        <v>16</v>
      </c>
      <c r="C72" t="s">
        <v>10</v>
      </c>
      <c r="D72" t="s">
        <v>11</v>
      </c>
      <c r="E72" t="s">
        <v>376</v>
      </c>
      <c r="F72" s="4">
        <v>42374</v>
      </c>
      <c r="G72" t="s">
        <v>19</v>
      </c>
      <c r="H72">
        <v>1</v>
      </c>
      <c r="I72">
        <f>IF(Table1[[#This Row],[Price]]&lt;15,10,IF(Table1[[#This Row],[Price]]&lt;20,15,IF(Table1[[#This Row],[Price]]&lt;30,22,IF(Table1[[#This Row],[Price]]&lt;50,36,45))))</f>
        <v>45</v>
      </c>
      <c r="J72">
        <v>53.35</v>
      </c>
      <c r="K72" s="14">
        <v>53.35</v>
      </c>
      <c r="L72" s="14">
        <f>Table1[[#This Row],[Total Sale Amount]]-(Table1[[#This Row],[Cost Price]]*Table1[[#This Row],[Quantity]])</f>
        <v>8.3500000000000014</v>
      </c>
      <c r="M72" t="str">
        <f>TEXT(Table1[[#This Row],[Order Date]],"mmm")</f>
        <v>Jan</v>
      </c>
      <c r="N72" s="5" t="str">
        <f>TEXT(Table1[[#This Row],[Order Date]],"yyyy")</f>
        <v>2016</v>
      </c>
      <c r="O72" s="5">
        <v>42</v>
      </c>
      <c r="P72" s="5" t="s">
        <v>559</v>
      </c>
      <c r="Q72" s="5" t="str">
        <f>IFERROR(INDEX(Holidays[Holiday],MATCH(Table1[[#This Row],[Order Date]],Holidays[Date],0)),"NO HOLIDAY")</f>
        <v>NO HOLIDAY</v>
      </c>
    </row>
    <row r="73" spans="2:17" hidden="1" x14ac:dyDescent="0.3">
      <c r="B73" t="s">
        <v>36</v>
      </c>
      <c r="C73" t="s">
        <v>30</v>
      </c>
      <c r="D73" t="s">
        <v>11</v>
      </c>
      <c r="E73" t="s">
        <v>266</v>
      </c>
      <c r="F73" s="4">
        <v>42374</v>
      </c>
      <c r="G73" t="s">
        <v>19</v>
      </c>
      <c r="H73">
        <v>3</v>
      </c>
      <c r="I73">
        <f>IF(Table1[[#This Row],[Price]]&lt;15,10,IF(Table1[[#This Row],[Price]]&lt;20,15,IF(Table1[[#This Row],[Price]]&lt;30,22,IF(Table1[[#This Row],[Price]]&lt;50,36,45))))</f>
        <v>45</v>
      </c>
      <c r="J73">
        <v>53.35</v>
      </c>
      <c r="K73" s="14">
        <v>160.05000000000001</v>
      </c>
      <c r="L73" s="14">
        <f>Table1[[#This Row],[Total Sale Amount]]-(Table1[[#This Row],[Cost Price]]*Table1[[#This Row],[Quantity]])</f>
        <v>25.050000000000011</v>
      </c>
      <c r="M73" t="str">
        <f>TEXT(Table1[[#This Row],[Order Date]],"mmm")</f>
        <v>Jan</v>
      </c>
      <c r="N73" s="5" t="str">
        <f>TEXT(Table1[[#This Row],[Order Date]],"yyyy")</f>
        <v>2016</v>
      </c>
      <c r="O73" s="5">
        <v>41</v>
      </c>
      <c r="P73" s="5" t="s">
        <v>559</v>
      </c>
      <c r="Q73" s="5" t="str">
        <f>IFERROR(INDEX(Holidays[Holiday],MATCH(Table1[[#This Row],[Order Date]],Holidays[Date],0)),"NO HOLIDAY")</f>
        <v>NO HOLIDAY</v>
      </c>
    </row>
    <row r="74" spans="2:17" hidden="1" x14ac:dyDescent="0.3">
      <c r="B74" t="s">
        <v>25</v>
      </c>
      <c r="C74" t="s">
        <v>59</v>
      </c>
      <c r="D74" t="s">
        <v>23</v>
      </c>
      <c r="E74" t="s">
        <v>337</v>
      </c>
      <c r="F74" s="4">
        <v>42375</v>
      </c>
      <c r="G74" t="s">
        <v>13</v>
      </c>
      <c r="H74">
        <v>1</v>
      </c>
      <c r="I74">
        <f>IF(Table1[[#This Row],[Price]]&lt;15,10,IF(Table1[[#This Row],[Price]]&lt;20,15,IF(Table1[[#This Row],[Price]]&lt;30,22,IF(Table1[[#This Row],[Price]]&lt;50,36,45))))</f>
        <v>15</v>
      </c>
      <c r="J74">
        <v>17.829999999999998</v>
      </c>
      <c r="K74" s="14">
        <v>17.829999999999998</v>
      </c>
      <c r="L74" s="14">
        <f>Table1[[#This Row],[Total Sale Amount]]-(Table1[[#This Row],[Cost Price]]*Table1[[#This Row],[Quantity]])</f>
        <v>2.8299999999999983</v>
      </c>
      <c r="M74" t="str">
        <f>TEXT(Table1[[#This Row],[Order Date]],"mmm")</f>
        <v>Jan</v>
      </c>
      <c r="N74" s="5" t="str">
        <f>TEXT(Table1[[#This Row],[Order Date]],"yyyy")</f>
        <v>2016</v>
      </c>
      <c r="O74" s="5">
        <v>24</v>
      </c>
      <c r="P74" s="5" t="s">
        <v>559</v>
      </c>
      <c r="Q74" s="5" t="str">
        <f>IFERROR(INDEX(Holidays[Holiday],MATCH(Table1[[#This Row],[Order Date]],Holidays[Date],0)),"NO HOLIDAY")</f>
        <v>NO HOLIDAY</v>
      </c>
    </row>
    <row r="75" spans="2:17" hidden="1" x14ac:dyDescent="0.3">
      <c r="B75" t="s">
        <v>16</v>
      </c>
      <c r="C75" t="s">
        <v>10</v>
      </c>
      <c r="D75" t="s">
        <v>11</v>
      </c>
      <c r="E75" t="s">
        <v>377</v>
      </c>
      <c r="F75" s="4">
        <v>42375</v>
      </c>
      <c r="G75" t="s">
        <v>19</v>
      </c>
      <c r="H75">
        <v>6</v>
      </c>
      <c r="I75">
        <f>IF(Table1[[#This Row],[Price]]&lt;15,10,IF(Table1[[#This Row],[Price]]&lt;20,15,IF(Table1[[#This Row],[Price]]&lt;30,22,IF(Table1[[#This Row],[Price]]&lt;50,36,45))))</f>
        <v>45</v>
      </c>
      <c r="J75">
        <v>53.35</v>
      </c>
      <c r="K75" s="14">
        <v>320.10000000000002</v>
      </c>
      <c r="L75" s="14">
        <f>Table1[[#This Row],[Total Sale Amount]]-(Table1[[#This Row],[Cost Price]]*Table1[[#This Row],[Quantity]])</f>
        <v>50.100000000000023</v>
      </c>
      <c r="M75" t="str">
        <f>TEXT(Table1[[#This Row],[Order Date]],"mmm")</f>
        <v>Jan</v>
      </c>
      <c r="N75" s="5" t="str">
        <f>TEXT(Table1[[#This Row],[Order Date]],"yyyy")</f>
        <v>2016</v>
      </c>
      <c r="O75" s="5">
        <v>17</v>
      </c>
      <c r="P75" s="5" t="s">
        <v>559</v>
      </c>
      <c r="Q75" s="5" t="str">
        <f>IFERROR(INDEX(Holidays[Holiday],MATCH(Table1[[#This Row],[Order Date]],Holidays[Date],0)),"NO HOLIDAY")</f>
        <v>NO HOLIDAY</v>
      </c>
    </row>
    <row r="76" spans="2:17" hidden="1" x14ac:dyDescent="0.3">
      <c r="B76" t="s">
        <v>9</v>
      </c>
      <c r="C76" t="s">
        <v>30</v>
      </c>
      <c r="D76" t="s">
        <v>11</v>
      </c>
      <c r="E76" t="s">
        <v>75</v>
      </c>
      <c r="F76" s="4">
        <v>42375</v>
      </c>
      <c r="G76" t="s">
        <v>15</v>
      </c>
      <c r="H76">
        <v>6</v>
      </c>
      <c r="I76">
        <f>IF(Table1[[#This Row],[Price]]&lt;15,10,IF(Table1[[#This Row],[Price]]&lt;20,15,IF(Table1[[#This Row],[Price]]&lt;30,22,IF(Table1[[#This Row],[Price]]&lt;50,36,45))))</f>
        <v>10</v>
      </c>
      <c r="J76">
        <v>12.42</v>
      </c>
      <c r="K76" s="14">
        <v>74.52</v>
      </c>
      <c r="L76" s="14">
        <f>Table1[[#This Row],[Total Sale Amount]]-(Table1[[#This Row],[Cost Price]]*Table1[[#This Row],[Quantity]])</f>
        <v>14.519999999999996</v>
      </c>
      <c r="M76" t="str">
        <f>TEXT(Table1[[#This Row],[Order Date]],"mmm")</f>
        <v>Jan</v>
      </c>
      <c r="N76" s="5" t="str">
        <f>TEXT(Table1[[#This Row],[Order Date]],"yyyy")</f>
        <v>2016</v>
      </c>
      <c r="O76" s="5">
        <v>29</v>
      </c>
      <c r="P76" s="5" t="s">
        <v>560</v>
      </c>
      <c r="Q76" s="5" t="str">
        <f>IFERROR(INDEX(Holidays[Holiday],MATCH(Table1[[#This Row],[Order Date]],Holidays[Date],0)),"NO HOLIDAY")</f>
        <v>NO HOLIDAY</v>
      </c>
    </row>
    <row r="77" spans="2:17" hidden="1" x14ac:dyDescent="0.3">
      <c r="B77" t="s">
        <v>9</v>
      </c>
      <c r="C77" t="s">
        <v>17</v>
      </c>
      <c r="D77" t="s">
        <v>11</v>
      </c>
      <c r="E77" t="s">
        <v>197</v>
      </c>
      <c r="F77" s="4">
        <v>42375</v>
      </c>
      <c r="G77" t="s">
        <v>15</v>
      </c>
      <c r="H77">
        <v>9</v>
      </c>
      <c r="I77">
        <f>IF(Table1[[#This Row],[Price]]&lt;15,10,IF(Table1[[#This Row],[Price]]&lt;20,15,IF(Table1[[#This Row],[Price]]&lt;30,22,IF(Table1[[#This Row],[Price]]&lt;50,36,45))))</f>
        <v>10</v>
      </c>
      <c r="J77">
        <v>12.42</v>
      </c>
      <c r="K77" s="14">
        <v>111.78</v>
      </c>
      <c r="L77" s="14">
        <f>Table1[[#This Row],[Total Sale Amount]]-(Table1[[#This Row],[Cost Price]]*Table1[[#This Row],[Quantity]])</f>
        <v>21.78</v>
      </c>
      <c r="M77" t="str">
        <f>TEXT(Table1[[#This Row],[Order Date]],"mmm")</f>
        <v>Jan</v>
      </c>
      <c r="N77" s="5" t="str">
        <f>TEXT(Table1[[#This Row],[Order Date]],"yyyy")</f>
        <v>2016</v>
      </c>
      <c r="O77" s="5">
        <v>43</v>
      </c>
      <c r="P77" s="5" t="s">
        <v>559</v>
      </c>
      <c r="Q77" s="5" t="str">
        <f>IFERROR(INDEX(Holidays[Holiday],MATCH(Table1[[#This Row],[Order Date]],Holidays[Date],0)),"NO HOLIDAY")</f>
        <v>NO HOLIDAY</v>
      </c>
    </row>
    <row r="78" spans="2:17" hidden="1" x14ac:dyDescent="0.3">
      <c r="B78" t="s">
        <v>25</v>
      </c>
      <c r="C78" t="s">
        <v>22</v>
      </c>
      <c r="D78" t="s">
        <v>23</v>
      </c>
      <c r="E78" t="s">
        <v>212</v>
      </c>
      <c r="F78" s="4">
        <v>42375</v>
      </c>
      <c r="G78" t="s">
        <v>15</v>
      </c>
      <c r="H78">
        <v>2</v>
      </c>
      <c r="I78">
        <f>IF(Table1[[#This Row],[Price]]&lt;15,10,IF(Table1[[#This Row],[Price]]&lt;20,15,IF(Table1[[#This Row],[Price]]&lt;30,22,IF(Table1[[#This Row],[Price]]&lt;50,36,45))))</f>
        <v>10</v>
      </c>
      <c r="J78">
        <v>12.42</v>
      </c>
      <c r="K78" s="14">
        <v>24.84</v>
      </c>
      <c r="L78" s="14">
        <f>Table1[[#This Row],[Total Sale Amount]]-(Table1[[#This Row],[Cost Price]]*Table1[[#This Row],[Quantity]])</f>
        <v>4.84</v>
      </c>
      <c r="M78" t="str">
        <f>TEXT(Table1[[#This Row],[Order Date]],"mmm")</f>
        <v>Jan</v>
      </c>
      <c r="N78" s="5" t="str">
        <f>TEXT(Table1[[#This Row],[Order Date]],"yyyy")</f>
        <v>2016</v>
      </c>
      <c r="O78" s="5">
        <v>24</v>
      </c>
      <c r="P78" s="5" t="s">
        <v>560</v>
      </c>
      <c r="Q78" s="5" t="str">
        <f>IFERROR(INDEX(Holidays[Holiday],MATCH(Table1[[#This Row],[Order Date]],Holidays[Date],0)),"NO HOLIDAY")</f>
        <v>NO HOLIDAY</v>
      </c>
    </row>
    <row r="79" spans="2:17" hidden="1" x14ac:dyDescent="0.3">
      <c r="B79" t="s">
        <v>36</v>
      </c>
      <c r="C79" t="s">
        <v>10</v>
      </c>
      <c r="D79" t="s">
        <v>11</v>
      </c>
      <c r="E79" t="s">
        <v>376</v>
      </c>
      <c r="F79" s="4">
        <v>42375</v>
      </c>
      <c r="G79" t="s">
        <v>15</v>
      </c>
      <c r="H79">
        <v>3</v>
      </c>
      <c r="I79">
        <f>IF(Table1[[#This Row],[Price]]&lt;15,10,IF(Table1[[#This Row],[Price]]&lt;20,15,IF(Table1[[#This Row],[Price]]&lt;30,22,IF(Table1[[#This Row],[Price]]&lt;50,36,45))))</f>
        <v>10</v>
      </c>
      <c r="J79">
        <v>12.42</v>
      </c>
      <c r="K79" s="14">
        <v>37.26</v>
      </c>
      <c r="L79" s="14">
        <f>Table1[[#This Row],[Total Sale Amount]]-(Table1[[#This Row],[Cost Price]]*Table1[[#This Row],[Quantity]])</f>
        <v>7.259999999999998</v>
      </c>
      <c r="M79" t="str">
        <f>TEXT(Table1[[#This Row],[Order Date]],"mmm")</f>
        <v>Jan</v>
      </c>
      <c r="N79" s="5" t="str">
        <f>TEXT(Table1[[#This Row],[Order Date]],"yyyy")</f>
        <v>2016</v>
      </c>
      <c r="O79" s="5">
        <v>17</v>
      </c>
      <c r="P79" s="5" t="s">
        <v>559</v>
      </c>
      <c r="Q79" s="5" t="str">
        <f>IFERROR(INDEX(Holidays[Holiday],MATCH(Table1[[#This Row],[Order Date]],Holidays[Date],0)),"NO HOLIDAY")</f>
        <v>NO HOLIDAY</v>
      </c>
    </row>
    <row r="80" spans="2:17" hidden="1" x14ac:dyDescent="0.3">
      <c r="B80" t="s">
        <v>25</v>
      </c>
      <c r="C80" t="s">
        <v>59</v>
      </c>
      <c r="D80" t="s">
        <v>23</v>
      </c>
      <c r="E80" t="s">
        <v>145</v>
      </c>
      <c r="F80" s="4">
        <v>42375</v>
      </c>
      <c r="G80" t="s">
        <v>39</v>
      </c>
      <c r="H80">
        <v>6</v>
      </c>
      <c r="I80">
        <f>IF(Table1[[#This Row],[Price]]&lt;15,10,IF(Table1[[#This Row],[Price]]&lt;20,15,IF(Table1[[#This Row],[Price]]&lt;30,22,IF(Table1[[#This Row],[Price]]&lt;50,36,45))))</f>
        <v>15</v>
      </c>
      <c r="J80">
        <v>16.32</v>
      </c>
      <c r="K80" s="14">
        <v>97.92</v>
      </c>
      <c r="L80" s="14">
        <f>Table1[[#This Row],[Total Sale Amount]]-(Table1[[#This Row],[Cost Price]]*Table1[[#This Row],[Quantity]])</f>
        <v>7.9200000000000017</v>
      </c>
      <c r="M80" t="str">
        <f>TEXT(Table1[[#This Row],[Order Date]],"mmm")</f>
        <v>Jan</v>
      </c>
      <c r="N80" s="5" t="str">
        <f>TEXT(Table1[[#This Row],[Order Date]],"yyyy")</f>
        <v>2016</v>
      </c>
      <c r="O80" s="5">
        <v>19</v>
      </c>
      <c r="P80" s="5" t="s">
        <v>559</v>
      </c>
      <c r="Q80" s="5" t="str">
        <f>IFERROR(INDEX(Holidays[Holiday],MATCH(Table1[[#This Row],[Order Date]],Holidays[Date],0)),"NO HOLIDAY")</f>
        <v>NO HOLIDAY</v>
      </c>
    </row>
    <row r="81" spans="2:17" hidden="1" x14ac:dyDescent="0.3">
      <c r="B81" t="s">
        <v>36</v>
      </c>
      <c r="C81" t="s">
        <v>17</v>
      </c>
      <c r="D81" t="s">
        <v>11</v>
      </c>
      <c r="E81" t="s">
        <v>65</v>
      </c>
      <c r="F81" s="4">
        <v>42375</v>
      </c>
      <c r="G81" t="s">
        <v>15</v>
      </c>
      <c r="H81">
        <v>2</v>
      </c>
      <c r="I81">
        <f>IF(Table1[[#This Row],[Price]]&lt;15,10,IF(Table1[[#This Row],[Price]]&lt;20,15,IF(Table1[[#This Row],[Price]]&lt;30,22,IF(Table1[[#This Row],[Price]]&lt;50,36,45))))</f>
        <v>10</v>
      </c>
      <c r="J81">
        <v>12.42</v>
      </c>
      <c r="K81" s="14">
        <v>24.84</v>
      </c>
      <c r="L81" s="14">
        <f>Table1[[#This Row],[Total Sale Amount]]-(Table1[[#This Row],[Cost Price]]*Table1[[#This Row],[Quantity]])</f>
        <v>4.84</v>
      </c>
      <c r="M81" t="str">
        <f>TEXT(Table1[[#This Row],[Order Date]],"mmm")</f>
        <v>Jan</v>
      </c>
      <c r="N81" s="5" t="str">
        <f>TEXT(Table1[[#This Row],[Order Date]],"yyyy")</f>
        <v>2016</v>
      </c>
      <c r="O81" s="5">
        <v>38</v>
      </c>
      <c r="P81" s="5" t="s">
        <v>559</v>
      </c>
      <c r="Q81" s="5" t="str">
        <f>IFERROR(INDEX(Holidays[Holiday],MATCH(Table1[[#This Row],[Order Date]],Holidays[Date],0)),"NO HOLIDAY")</f>
        <v>NO HOLIDAY</v>
      </c>
    </row>
    <row r="82" spans="2:17" hidden="1" x14ac:dyDescent="0.3">
      <c r="B82" t="s">
        <v>9</v>
      </c>
      <c r="C82" t="s">
        <v>17</v>
      </c>
      <c r="D82" t="s">
        <v>11</v>
      </c>
      <c r="E82" t="s">
        <v>541</v>
      </c>
      <c r="F82" s="4">
        <v>42375</v>
      </c>
      <c r="G82" t="s">
        <v>15</v>
      </c>
      <c r="H82">
        <v>1</v>
      </c>
      <c r="I82">
        <f>IF(Table1[[#This Row],[Price]]&lt;15,10,IF(Table1[[#This Row],[Price]]&lt;20,15,IF(Table1[[#This Row],[Price]]&lt;30,22,IF(Table1[[#This Row],[Price]]&lt;50,36,45))))</f>
        <v>10</v>
      </c>
      <c r="J82">
        <v>12.42</v>
      </c>
      <c r="K82" s="14">
        <v>12.42</v>
      </c>
      <c r="L82" s="14">
        <f>Table1[[#This Row],[Total Sale Amount]]-(Table1[[#This Row],[Cost Price]]*Table1[[#This Row],[Quantity]])</f>
        <v>2.42</v>
      </c>
      <c r="M82" t="str">
        <f>TEXT(Table1[[#This Row],[Order Date]],"mmm")</f>
        <v>Jan</v>
      </c>
      <c r="N82" s="5" t="str">
        <f>TEXT(Table1[[#This Row],[Order Date]],"yyyy")</f>
        <v>2016</v>
      </c>
      <c r="O82" s="5">
        <v>27</v>
      </c>
      <c r="P82" s="5" t="s">
        <v>559</v>
      </c>
      <c r="Q82" s="5" t="str">
        <f>IFERROR(INDEX(Holidays[Holiday],MATCH(Table1[[#This Row],[Order Date]],Holidays[Date],0)),"NO HOLIDAY")</f>
        <v>NO HOLIDAY</v>
      </c>
    </row>
    <row r="83" spans="2:17" hidden="1" x14ac:dyDescent="0.3">
      <c r="B83" t="s">
        <v>36</v>
      </c>
      <c r="C83" t="s">
        <v>17</v>
      </c>
      <c r="D83" t="s">
        <v>11</v>
      </c>
      <c r="E83" t="s">
        <v>468</v>
      </c>
      <c r="F83" s="4">
        <v>42375</v>
      </c>
      <c r="G83" t="s">
        <v>19</v>
      </c>
      <c r="H83">
        <v>7</v>
      </c>
      <c r="I83">
        <f>IF(Table1[[#This Row],[Price]]&lt;15,10,IF(Table1[[#This Row],[Price]]&lt;20,15,IF(Table1[[#This Row],[Price]]&lt;30,22,IF(Table1[[#This Row],[Price]]&lt;50,36,45))))</f>
        <v>45</v>
      </c>
      <c r="J83">
        <v>53.35</v>
      </c>
      <c r="K83" s="14">
        <v>373.45</v>
      </c>
      <c r="L83" s="14">
        <f>Table1[[#This Row],[Total Sale Amount]]-(Table1[[#This Row],[Cost Price]]*Table1[[#This Row],[Quantity]])</f>
        <v>58.449999999999989</v>
      </c>
      <c r="M83" t="str">
        <f>TEXT(Table1[[#This Row],[Order Date]],"mmm")</f>
        <v>Jan</v>
      </c>
      <c r="N83" s="5" t="str">
        <f>TEXT(Table1[[#This Row],[Order Date]],"yyyy")</f>
        <v>2016</v>
      </c>
      <c r="O83" s="5">
        <v>43</v>
      </c>
      <c r="P83" s="5" t="s">
        <v>560</v>
      </c>
      <c r="Q83" s="5" t="str">
        <f>IFERROR(INDEX(Holidays[Holiday],MATCH(Table1[[#This Row],[Order Date]],Holidays[Date],0)),"NO HOLIDAY")</f>
        <v>NO HOLIDAY</v>
      </c>
    </row>
    <row r="84" spans="2:17" hidden="1" x14ac:dyDescent="0.3">
      <c r="B84" t="s">
        <v>36</v>
      </c>
      <c r="C84" t="s">
        <v>17</v>
      </c>
      <c r="D84" t="s">
        <v>11</v>
      </c>
      <c r="E84" t="s">
        <v>358</v>
      </c>
      <c r="F84" s="4">
        <v>42375</v>
      </c>
      <c r="G84" t="s">
        <v>15</v>
      </c>
      <c r="H84">
        <v>1</v>
      </c>
      <c r="I84">
        <f>IF(Table1[[#This Row],[Price]]&lt;15,10,IF(Table1[[#This Row],[Price]]&lt;20,15,IF(Table1[[#This Row],[Price]]&lt;30,22,IF(Table1[[#This Row],[Price]]&lt;50,36,45))))</f>
        <v>10</v>
      </c>
      <c r="J84">
        <v>12.42</v>
      </c>
      <c r="K84" s="14">
        <v>12.42</v>
      </c>
      <c r="L84" s="14">
        <f>Table1[[#This Row],[Total Sale Amount]]-(Table1[[#This Row],[Cost Price]]*Table1[[#This Row],[Quantity]])</f>
        <v>2.42</v>
      </c>
      <c r="M84" t="str">
        <f>TEXT(Table1[[#This Row],[Order Date]],"mmm")</f>
        <v>Jan</v>
      </c>
      <c r="N84" s="5" t="str">
        <f>TEXT(Table1[[#This Row],[Order Date]],"yyyy")</f>
        <v>2016</v>
      </c>
      <c r="O84" s="5">
        <v>23</v>
      </c>
      <c r="P84" s="5" t="s">
        <v>560</v>
      </c>
      <c r="Q84" s="5" t="str">
        <f>IFERROR(INDEX(Holidays[Holiday],MATCH(Table1[[#This Row],[Order Date]],Holidays[Date],0)),"NO HOLIDAY")</f>
        <v>NO HOLIDAY</v>
      </c>
    </row>
    <row r="85" spans="2:17" hidden="1" x14ac:dyDescent="0.3">
      <c r="B85" t="s">
        <v>16</v>
      </c>
      <c r="C85" t="s">
        <v>17</v>
      </c>
      <c r="D85" t="s">
        <v>11</v>
      </c>
      <c r="E85" t="s">
        <v>120</v>
      </c>
      <c r="F85" s="4">
        <v>42375</v>
      </c>
      <c r="G85" t="s">
        <v>13</v>
      </c>
      <c r="H85">
        <v>6</v>
      </c>
      <c r="I85">
        <f>IF(Table1[[#This Row],[Price]]&lt;15,10,IF(Table1[[#This Row],[Price]]&lt;20,15,IF(Table1[[#This Row],[Price]]&lt;30,22,IF(Table1[[#This Row],[Price]]&lt;50,36,45))))</f>
        <v>15</v>
      </c>
      <c r="J85">
        <v>17.829999999999998</v>
      </c>
      <c r="K85" s="14">
        <v>106.97999999999999</v>
      </c>
      <c r="L85" s="14">
        <f>Table1[[#This Row],[Total Sale Amount]]-(Table1[[#This Row],[Cost Price]]*Table1[[#This Row],[Quantity]])</f>
        <v>16.97999999999999</v>
      </c>
      <c r="M85" t="str">
        <f>TEXT(Table1[[#This Row],[Order Date]],"mmm")</f>
        <v>Jan</v>
      </c>
      <c r="N85" s="5" t="str">
        <f>TEXT(Table1[[#This Row],[Order Date]],"yyyy")</f>
        <v>2016</v>
      </c>
      <c r="O85" s="5">
        <v>28</v>
      </c>
      <c r="P85" s="5" t="s">
        <v>559</v>
      </c>
      <c r="Q85" s="5" t="str">
        <f>IFERROR(INDEX(Holidays[Holiday],MATCH(Table1[[#This Row],[Order Date]],Holidays[Date],0)),"NO HOLIDAY")</f>
        <v>NO HOLIDAY</v>
      </c>
    </row>
    <row r="86" spans="2:17" hidden="1" x14ac:dyDescent="0.3">
      <c r="B86" t="s">
        <v>9</v>
      </c>
      <c r="C86" t="s">
        <v>17</v>
      </c>
      <c r="D86" t="s">
        <v>11</v>
      </c>
      <c r="E86" t="s">
        <v>209</v>
      </c>
      <c r="F86" s="4">
        <v>42375</v>
      </c>
      <c r="G86" t="s">
        <v>13</v>
      </c>
      <c r="H86">
        <v>4</v>
      </c>
      <c r="I86">
        <f>IF(Table1[[#This Row],[Price]]&lt;15,10,IF(Table1[[#This Row],[Price]]&lt;20,15,IF(Table1[[#This Row],[Price]]&lt;30,22,IF(Table1[[#This Row],[Price]]&lt;50,36,45))))</f>
        <v>15</v>
      </c>
      <c r="J86">
        <v>17.829999999999998</v>
      </c>
      <c r="K86" s="14">
        <v>71.319999999999993</v>
      </c>
      <c r="L86" s="14">
        <f>Table1[[#This Row],[Total Sale Amount]]-(Table1[[#This Row],[Cost Price]]*Table1[[#This Row],[Quantity]])</f>
        <v>11.319999999999993</v>
      </c>
      <c r="M86" t="str">
        <f>TEXT(Table1[[#This Row],[Order Date]],"mmm")</f>
        <v>Jan</v>
      </c>
      <c r="N86" s="5" t="str">
        <f>TEXT(Table1[[#This Row],[Order Date]],"yyyy")</f>
        <v>2016</v>
      </c>
      <c r="O86" s="5">
        <v>30</v>
      </c>
      <c r="P86" s="5" t="s">
        <v>559</v>
      </c>
      <c r="Q86" s="5" t="str">
        <f>IFERROR(INDEX(Holidays[Holiday],MATCH(Table1[[#This Row],[Order Date]],Holidays[Date],0)),"NO HOLIDAY")</f>
        <v>NO HOLIDAY</v>
      </c>
    </row>
    <row r="87" spans="2:17" x14ac:dyDescent="0.3">
      <c r="B87" t="s">
        <v>9</v>
      </c>
      <c r="C87" t="s">
        <v>10</v>
      </c>
      <c r="D87" t="s">
        <v>11</v>
      </c>
      <c r="E87" t="s">
        <v>475</v>
      </c>
      <c r="F87" s="4">
        <v>42376</v>
      </c>
      <c r="G87" t="s">
        <v>15</v>
      </c>
      <c r="H87">
        <v>1</v>
      </c>
      <c r="I87">
        <f>IF(Table1[[#This Row],[Price]]&lt;15,10,IF(Table1[[#This Row],[Price]]&lt;20,15,IF(Table1[[#This Row],[Price]]&lt;30,22,IF(Table1[[#This Row],[Price]]&lt;50,36,45))))</f>
        <v>10</v>
      </c>
      <c r="J87">
        <v>12.42</v>
      </c>
      <c r="K87" s="14">
        <v>12.42</v>
      </c>
      <c r="L87" s="14">
        <f>Table1[[#This Row],[Total Sale Amount]]-(Table1[[#This Row],[Cost Price]]*Table1[[#This Row],[Quantity]])</f>
        <v>2.42</v>
      </c>
      <c r="M87" t="str">
        <f>TEXT(Table1[[#This Row],[Order Date]],"mmm")</f>
        <v>Jan</v>
      </c>
      <c r="N87" s="5" t="str">
        <f>TEXT(Table1[[#This Row],[Order Date]],"yyyy")</f>
        <v>2016</v>
      </c>
      <c r="O87" s="5">
        <v>44</v>
      </c>
      <c r="P87" s="5" t="s">
        <v>559</v>
      </c>
      <c r="Q87" s="5" t="str">
        <f>IFERROR(INDEX(Holidays[Holiday],MATCH(Table1[[#This Row],[Order Date]],Holidays[Date],0)),"NO HOLIDAY")</f>
        <v>Constitution Day</v>
      </c>
    </row>
    <row r="88" spans="2:17" x14ac:dyDescent="0.3">
      <c r="B88" t="s">
        <v>16</v>
      </c>
      <c r="C88" t="s">
        <v>17</v>
      </c>
      <c r="D88" t="s">
        <v>11</v>
      </c>
      <c r="E88" t="s">
        <v>464</v>
      </c>
      <c r="F88" s="4">
        <v>42376</v>
      </c>
      <c r="G88" t="s">
        <v>15</v>
      </c>
      <c r="H88">
        <v>8</v>
      </c>
      <c r="I88">
        <f>IF(Table1[[#This Row],[Price]]&lt;15,10,IF(Table1[[#This Row],[Price]]&lt;20,15,IF(Table1[[#This Row],[Price]]&lt;30,22,IF(Table1[[#This Row],[Price]]&lt;50,36,45))))</f>
        <v>10</v>
      </c>
      <c r="J88">
        <v>12.42</v>
      </c>
      <c r="K88" s="14">
        <v>99.36</v>
      </c>
      <c r="L88" s="14">
        <f>Table1[[#This Row],[Total Sale Amount]]-(Table1[[#This Row],[Cost Price]]*Table1[[#This Row],[Quantity]])</f>
        <v>19.36</v>
      </c>
      <c r="M88" t="str">
        <f>TEXT(Table1[[#This Row],[Order Date]],"mmm")</f>
        <v>Jan</v>
      </c>
      <c r="N88" s="5" t="str">
        <f>TEXT(Table1[[#This Row],[Order Date]],"yyyy")</f>
        <v>2016</v>
      </c>
      <c r="O88" s="5">
        <v>30</v>
      </c>
      <c r="P88" s="5" t="s">
        <v>559</v>
      </c>
      <c r="Q88" s="5" t="str">
        <f>IFERROR(INDEX(Holidays[Holiday],MATCH(Table1[[#This Row],[Order Date]],Holidays[Date],0)),"NO HOLIDAY")</f>
        <v>Constitution Day</v>
      </c>
    </row>
    <row r="89" spans="2:17" x14ac:dyDescent="0.3">
      <c r="B89" t="s">
        <v>25</v>
      </c>
      <c r="C89" t="s">
        <v>59</v>
      </c>
      <c r="D89" t="s">
        <v>23</v>
      </c>
      <c r="E89" t="s">
        <v>271</v>
      </c>
      <c r="F89" s="4">
        <v>42376</v>
      </c>
      <c r="G89" t="s">
        <v>13</v>
      </c>
      <c r="H89">
        <v>3</v>
      </c>
      <c r="I89">
        <f>IF(Table1[[#This Row],[Price]]&lt;15,10,IF(Table1[[#This Row],[Price]]&lt;20,15,IF(Table1[[#This Row],[Price]]&lt;30,22,IF(Table1[[#This Row],[Price]]&lt;50,36,45))))</f>
        <v>15</v>
      </c>
      <c r="J89">
        <v>17.829999999999998</v>
      </c>
      <c r="K89" s="14">
        <v>53.489999999999995</v>
      </c>
      <c r="L89" s="14">
        <f>Table1[[#This Row],[Total Sale Amount]]-(Table1[[#This Row],[Cost Price]]*Table1[[#This Row],[Quantity]])</f>
        <v>8.4899999999999949</v>
      </c>
      <c r="M89" t="str">
        <f>TEXT(Table1[[#This Row],[Order Date]],"mmm")</f>
        <v>Jan</v>
      </c>
      <c r="N89" s="5" t="str">
        <f>TEXT(Table1[[#This Row],[Order Date]],"yyyy")</f>
        <v>2016</v>
      </c>
      <c r="O89" s="5">
        <v>41</v>
      </c>
      <c r="P89" s="5" t="s">
        <v>559</v>
      </c>
      <c r="Q89" s="5" t="str">
        <f>IFERROR(INDEX(Holidays[Holiday],MATCH(Table1[[#This Row],[Order Date]],Holidays[Date],0)),"NO HOLIDAY")</f>
        <v>Constitution Day</v>
      </c>
    </row>
    <row r="90" spans="2:17" x14ac:dyDescent="0.3">
      <c r="B90" t="s">
        <v>25</v>
      </c>
      <c r="C90" t="s">
        <v>26</v>
      </c>
      <c r="D90" t="s">
        <v>23</v>
      </c>
      <c r="E90" t="s">
        <v>95</v>
      </c>
      <c r="F90" s="4">
        <v>42376</v>
      </c>
      <c r="G90" t="s">
        <v>19</v>
      </c>
      <c r="H90">
        <v>9</v>
      </c>
      <c r="I90">
        <f>IF(Table1[[#This Row],[Price]]&lt;15,10,IF(Table1[[#This Row],[Price]]&lt;20,15,IF(Table1[[#This Row],[Price]]&lt;30,22,IF(Table1[[#This Row],[Price]]&lt;50,36,45))))</f>
        <v>45</v>
      </c>
      <c r="J90">
        <v>53.35</v>
      </c>
      <c r="K90" s="14">
        <v>480.15000000000003</v>
      </c>
      <c r="L90" s="14">
        <f>Table1[[#This Row],[Total Sale Amount]]-(Table1[[#This Row],[Cost Price]]*Table1[[#This Row],[Quantity]])</f>
        <v>75.150000000000034</v>
      </c>
      <c r="M90" t="str">
        <f>TEXT(Table1[[#This Row],[Order Date]],"mmm")</f>
        <v>Jan</v>
      </c>
      <c r="N90" s="5" t="str">
        <f>TEXT(Table1[[#This Row],[Order Date]],"yyyy")</f>
        <v>2016</v>
      </c>
      <c r="O90" s="5">
        <v>22</v>
      </c>
      <c r="P90" s="5" t="s">
        <v>560</v>
      </c>
      <c r="Q90" s="5" t="str">
        <f>IFERROR(INDEX(Holidays[Holiday],MATCH(Table1[[#This Row],[Order Date]],Holidays[Date],0)),"NO HOLIDAY")</f>
        <v>Constitution Day</v>
      </c>
    </row>
    <row r="91" spans="2:17" x14ac:dyDescent="0.3">
      <c r="B91" t="s">
        <v>21</v>
      </c>
      <c r="C91" t="s">
        <v>22</v>
      </c>
      <c r="D91" t="s">
        <v>23</v>
      </c>
      <c r="E91" t="s">
        <v>153</v>
      </c>
      <c r="F91" s="4">
        <v>42376</v>
      </c>
      <c r="G91" t="s">
        <v>15</v>
      </c>
      <c r="H91">
        <v>4</v>
      </c>
      <c r="I91">
        <f>IF(Table1[[#This Row],[Price]]&lt;15,10,IF(Table1[[#This Row],[Price]]&lt;20,15,IF(Table1[[#This Row],[Price]]&lt;30,22,IF(Table1[[#This Row],[Price]]&lt;50,36,45))))</f>
        <v>10</v>
      </c>
      <c r="J91">
        <v>12.42</v>
      </c>
      <c r="K91" s="14">
        <v>49.68</v>
      </c>
      <c r="L91" s="14">
        <f>Table1[[#This Row],[Total Sale Amount]]-(Table1[[#This Row],[Cost Price]]*Table1[[#This Row],[Quantity]])</f>
        <v>9.68</v>
      </c>
      <c r="M91" t="str">
        <f>TEXT(Table1[[#This Row],[Order Date]],"mmm")</f>
        <v>Jan</v>
      </c>
      <c r="N91" s="5" t="str">
        <f>TEXT(Table1[[#This Row],[Order Date]],"yyyy")</f>
        <v>2016</v>
      </c>
      <c r="O91" s="5">
        <v>43</v>
      </c>
      <c r="P91" s="5" t="s">
        <v>560</v>
      </c>
      <c r="Q91" s="5" t="str">
        <f>IFERROR(INDEX(Holidays[Holiday],MATCH(Table1[[#This Row],[Order Date]],Holidays[Date],0)),"NO HOLIDAY")</f>
        <v>Constitution Day</v>
      </c>
    </row>
    <row r="92" spans="2:17" x14ac:dyDescent="0.3">
      <c r="B92" t="s">
        <v>25</v>
      </c>
      <c r="C92" t="s">
        <v>22</v>
      </c>
      <c r="D92" t="s">
        <v>23</v>
      </c>
      <c r="E92" t="s">
        <v>240</v>
      </c>
      <c r="F92" s="4">
        <v>42376</v>
      </c>
      <c r="G92" t="s">
        <v>15</v>
      </c>
      <c r="H92">
        <v>1</v>
      </c>
      <c r="I92">
        <f>IF(Table1[[#This Row],[Price]]&lt;15,10,IF(Table1[[#This Row],[Price]]&lt;20,15,IF(Table1[[#This Row],[Price]]&lt;30,22,IF(Table1[[#This Row],[Price]]&lt;50,36,45))))</f>
        <v>10</v>
      </c>
      <c r="J92">
        <v>12.42</v>
      </c>
      <c r="K92" s="14">
        <v>12.42</v>
      </c>
      <c r="L92" s="14">
        <f>Table1[[#This Row],[Total Sale Amount]]-(Table1[[#This Row],[Cost Price]]*Table1[[#This Row],[Quantity]])</f>
        <v>2.42</v>
      </c>
      <c r="M92" t="str">
        <f>TEXT(Table1[[#This Row],[Order Date]],"mmm")</f>
        <v>Jan</v>
      </c>
      <c r="N92" s="5" t="str">
        <f>TEXT(Table1[[#This Row],[Order Date]],"yyyy")</f>
        <v>2016</v>
      </c>
      <c r="O92" s="5">
        <v>17</v>
      </c>
      <c r="P92" s="5" t="s">
        <v>560</v>
      </c>
      <c r="Q92" s="5" t="str">
        <f>IFERROR(INDEX(Holidays[Holiday],MATCH(Table1[[#This Row],[Order Date]],Holidays[Date],0)),"NO HOLIDAY")</f>
        <v>Constitution Day</v>
      </c>
    </row>
    <row r="93" spans="2:17" x14ac:dyDescent="0.3">
      <c r="B93" t="s">
        <v>25</v>
      </c>
      <c r="C93" t="s">
        <v>59</v>
      </c>
      <c r="D93" t="s">
        <v>23</v>
      </c>
      <c r="E93" t="s">
        <v>351</v>
      </c>
      <c r="F93" s="4">
        <v>42376</v>
      </c>
      <c r="G93" t="s">
        <v>15</v>
      </c>
      <c r="H93">
        <v>8</v>
      </c>
      <c r="I93">
        <f>IF(Table1[[#This Row],[Price]]&lt;15,10,IF(Table1[[#This Row],[Price]]&lt;20,15,IF(Table1[[#This Row],[Price]]&lt;30,22,IF(Table1[[#This Row],[Price]]&lt;50,36,45))))</f>
        <v>10</v>
      </c>
      <c r="J93">
        <v>12.42</v>
      </c>
      <c r="K93" s="14">
        <v>99.36</v>
      </c>
      <c r="L93" s="14">
        <f>Table1[[#This Row],[Total Sale Amount]]-(Table1[[#This Row],[Cost Price]]*Table1[[#This Row],[Quantity]])</f>
        <v>19.36</v>
      </c>
      <c r="M93" t="str">
        <f>TEXT(Table1[[#This Row],[Order Date]],"mmm")</f>
        <v>Jan</v>
      </c>
      <c r="N93" s="5" t="str">
        <f>TEXT(Table1[[#This Row],[Order Date]],"yyyy")</f>
        <v>2016</v>
      </c>
      <c r="O93" s="5">
        <v>38</v>
      </c>
      <c r="P93" s="5" t="s">
        <v>559</v>
      </c>
      <c r="Q93" s="5" t="str">
        <f>IFERROR(INDEX(Holidays[Holiday],MATCH(Table1[[#This Row],[Order Date]],Holidays[Date],0)),"NO HOLIDAY")</f>
        <v>Constitution Day</v>
      </c>
    </row>
    <row r="94" spans="2:17" x14ac:dyDescent="0.3">
      <c r="B94" t="s">
        <v>25</v>
      </c>
      <c r="C94" t="s">
        <v>26</v>
      </c>
      <c r="D94" t="s">
        <v>23</v>
      </c>
      <c r="E94" t="s">
        <v>363</v>
      </c>
      <c r="F94" s="4">
        <v>42376</v>
      </c>
      <c r="G94" t="s">
        <v>13</v>
      </c>
      <c r="H94">
        <v>4</v>
      </c>
      <c r="I94">
        <f>IF(Table1[[#This Row],[Price]]&lt;15,10,IF(Table1[[#This Row],[Price]]&lt;20,15,IF(Table1[[#This Row],[Price]]&lt;30,22,IF(Table1[[#This Row],[Price]]&lt;50,36,45))))</f>
        <v>15</v>
      </c>
      <c r="J94">
        <v>17.829999999999998</v>
      </c>
      <c r="K94" s="14">
        <v>71.319999999999993</v>
      </c>
      <c r="L94" s="14">
        <f>Table1[[#This Row],[Total Sale Amount]]-(Table1[[#This Row],[Cost Price]]*Table1[[#This Row],[Quantity]])</f>
        <v>11.319999999999993</v>
      </c>
      <c r="M94" t="str">
        <f>TEXT(Table1[[#This Row],[Order Date]],"mmm")</f>
        <v>Jan</v>
      </c>
      <c r="N94" s="5" t="str">
        <f>TEXT(Table1[[#This Row],[Order Date]],"yyyy")</f>
        <v>2016</v>
      </c>
      <c r="O94" s="5">
        <v>34</v>
      </c>
      <c r="P94" s="5" t="s">
        <v>559</v>
      </c>
      <c r="Q94" s="5" t="str">
        <f>IFERROR(INDEX(Holidays[Holiday],MATCH(Table1[[#This Row],[Order Date]],Holidays[Date],0)),"NO HOLIDAY")</f>
        <v>Constitution Day</v>
      </c>
    </row>
    <row r="95" spans="2:17" x14ac:dyDescent="0.3">
      <c r="B95" t="s">
        <v>36</v>
      </c>
      <c r="C95" t="s">
        <v>17</v>
      </c>
      <c r="D95" t="s">
        <v>11</v>
      </c>
      <c r="E95" t="s">
        <v>540</v>
      </c>
      <c r="F95" s="4">
        <v>42376</v>
      </c>
      <c r="G95" t="s">
        <v>15</v>
      </c>
      <c r="H95">
        <v>7</v>
      </c>
      <c r="I95">
        <f>IF(Table1[[#This Row],[Price]]&lt;15,10,IF(Table1[[#This Row],[Price]]&lt;20,15,IF(Table1[[#This Row],[Price]]&lt;30,22,IF(Table1[[#This Row],[Price]]&lt;50,36,45))))</f>
        <v>10</v>
      </c>
      <c r="J95">
        <v>12.42</v>
      </c>
      <c r="K95" s="14">
        <v>86.94</v>
      </c>
      <c r="L95" s="14">
        <f>Table1[[#This Row],[Total Sale Amount]]-(Table1[[#This Row],[Cost Price]]*Table1[[#This Row],[Quantity]])</f>
        <v>16.939999999999998</v>
      </c>
      <c r="M95" t="str">
        <f>TEXT(Table1[[#This Row],[Order Date]],"mmm")</f>
        <v>Jan</v>
      </c>
      <c r="N95" s="5" t="str">
        <f>TEXT(Table1[[#This Row],[Order Date]],"yyyy")</f>
        <v>2016</v>
      </c>
      <c r="O95" s="5">
        <v>17</v>
      </c>
      <c r="P95" s="5" t="s">
        <v>559</v>
      </c>
      <c r="Q95" s="5" t="str">
        <f>IFERROR(INDEX(Holidays[Holiday],MATCH(Table1[[#This Row],[Order Date]],Holidays[Date],0)),"NO HOLIDAY")</f>
        <v>Constitution Day</v>
      </c>
    </row>
    <row r="96" spans="2:17" x14ac:dyDescent="0.3">
      <c r="B96" t="s">
        <v>9</v>
      </c>
      <c r="C96" t="s">
        <v>30</v>
      </c>
      <c r="D96" t="s">
        <v>11</v>
      </c>
      <c r="E96" t="s">
        <v>519</v>
      </c>
      <c r="F96" s="4">
        <v>42376</v>
      </c>
      <c r="G96" t="s">
        <v>15</v>
      </c>
      <c r="H96">
        <v>6</v>
      </c>
      <c r="I96">
        <f>IF(Table1[[#This Row],[Price]]&lt;15,10,IF(Table1[[#This Row],[Price]]&lt;20,15,IF(Table1[[#This Row],[Price]]&lt;30,22,IF(Table1[[#This Row],[Price]]&lt;50,36,45))))</f>
        <v>10</v>
      </c>
      <c r="J96">
        <v>12.42</v>
      </c>
      <c r="K96" s="14">
        <v>74.52</v>
      </c>
      <c r="L96" s="14">
        <f>Table1[[#This Row],[Total Sale Amount]]-(Table1[[#This Row],[Cost Price]]*Table1[[#This Row],[Quantity]])</f>
        <v>14.519999999999996</v>
      </c>
      <c r="M96" t="str">
        <f>TEXT(Table1[[#This Row],[Order Date]],"mmm")</f>
        <v>Jan</v>
      </c>
      <c r="N96" s="5" t="str">
        <f>TEXT(Table1[[#This Row],[Order Date]],"yyyy")</f>
        <v>2016</v>
      </c>
      <c r="O96" s="5">
        <v>22</v>
      </c>
      <c r="P96" s="5" t="s">
        <v>559</v>
      </c>
      <c r="Q96" s="5" t="str">
        <f>IFERROR(INDEX(Holidays[Holiday],MATCH(Table1[[#This Row],[Order Date]],Holidays[Date],0)),"NO HOLIDAY")</f>
        <v>Constitution Day</v>
      </c>
    </row>
    <row r="97" spans="2:17" x14ac:dyDescent="0.3">
      <c r="B97" t="s">
        <v>25</v>
      </c>
      <c r="C97" t="s">
        <v>59</v>
      </c>
      <c r="D97" t="s">
        <v>23</v>
      </c>
      <c r="E97" t="s">
        <v>88</v>
      </c>
      <c r="F97" s="4">
        <v>42376</v>
      </c>
      <c r="G97" t="s">
        <v>15</v>
      </c>
      <c r="H97">
        <v>3</v>
      </c>
      <c r="I97">
        <f>IF(Table1[[#This Row],[Price]]&lt;15,10,IF(Table1[[#This Row],[Price]]&lt;20,15,IF(Table1[[#This Row],[Price]]&lt;30,22,IF(Table1[[#This Row],[Price]]&lt;50,36,45))))</f>
        <v>10</v>
      </c>
      <c r="J97">
        <v>12.42</v>
      </c>
      <c r="K97" s="14">
        <v>37.26</v>
      </c>
      <c r="L97" s="14">
        <f>Table1[[#This Row],[Total Sale Amount]]-(Table1[[#This Row],[Cost Price]]*Table1[[#This Row],[Quantity]])</f>
        <v>7.259999999999998</v>
      </c>
      <c r="M97" t="str">
        <f>TEXT(Table1[[#This Row],[Order Date]],"mmm")</f>
        <v>Jan</v>
      </c>
      <c r="N97" s="5" t="str">
        <f>TEXT(Table1[[#This Row],[Order Date]],"yyyy")</f>
        <v>2016</v>
      </c>
      <c r="O97" s="5">
        <v>19</v>
      </c>
      <c r="P97" s="5" t="s">
        <v>560</v>
      </c>
      <c r="Q97" s="5" t="str">
        <f>IFERROR(INDEX(Holidays[Holiday],MATCH(Table1[[#This Row],[Order Date]],Holidays[Date],0)),"NO HOLIDAY")</f>
        <v>Constitution Day</v>
      </c>
    </row>
    <row r="98" spans="2:17" hidden="1" x14ac:dyDescent="0.3">
      <c r="B98" t="s">
        <v>21</v>
      </c>
      <c r="C98" t="s">
        <v>59</v>
      </c>
      <c r="D98" t="s">
        <v>23</v>
      </c>
      <c r="E98" t="s">
        <v>112</v>
      </c>
      <c r="F98" s="4">
        <v>42377</v>
      </c>
      <c r="G98" t="s">
        <v>13</v>
      </c>
      <c r="H98">
        <v>8</v>
      </c>
      <c r="I98">
        <f>IF(Table1[[#This Row],[Price]]&lt;15,10,IF(Table1[[#This Row],[Price]]&lt;20,15,IF(Table1[[#This Row],[Price]]&lt;30,22,IF(Table1[[#This Row],[Price]]&lt;50,36,45))))</f>
        <v>15</v>
      </c>
      <c r="J98">
        <v>17.829999999999998</v>
      </c>
      <c r="K98" s="14">
        <v>142.63999999999999</v>
      </c>
      <c r="L98" s="14">
        <f>Table1[[#This Row],[Total Sale Amount]]-(Table1[[#This Row],[Cost Price]]*Table1[[#This Row],[Quantity]])</f>
        <v>22.639999999999986</v>
      </c>
      <c r="M98" t="str">
        <f>TEXT(Table1[[#This Row],[Order Date]],"mmm")</f>
        <v>Jan</v>
      </c>
      <c r="N98" s="5" t="str">
        <f>TEXT(Table1[[#This Row],[Order Date]],"yyyy")</f>
        <v>2016</v>
      </c>
      <c r="O98" s="5">
        <v>33</v>
      </c>
      <c r="P98" s="5" t="s">
        <v>560</v>
      </c>
      <c r="Q98" s="5" t="str">
        <f>IFERROR(INDEX(Holidays[Holiday],MATCH(Table1[[#This Row],[Order Date]],Holidays[Date],0)),"NO HOLIDAY")</f>
        <v>NO HOLIDAY</v>
      </c>
    </row>
    <row r="99" spans="2:17" hidden="1" x14ac:dyDescent="0.3">
      <c r="B99" t="s">
        <v>21</v>
      </c>
      <c r="C99" t="s">
        <v>22</v>
      </c>
      <c r="D99" t="s">
        <v>23</v>
      </c>
      <c r="E99" t="s">
        <v>225</v>
      </c>
      <c r="F99" s="4">
        <v>42377</v>
      </c>
      <c r="G99" t="s">
        <v>15</v>
      </c>
      <c r="H99">
        <v>4</v>
      </c>
      <c r="I99">
        <f>IF(Table1[[#This Row],[Price]]&lt;15,10,IF(Table1[[#This Row],[Price]]&lt;20,15,IF(Table1[[#This Row],[Price]]&lt;30,22,IF(Table1[[#This Row],[Price]]&lt;50,36,45))))</f>
        <v>10</v>
      </c>
      <c r="J99">
        <v>12.42</v>
      </c>
      <c r="K99" s="14">
        <v>49.68</v>
      </c>
      <c r="L99" s="14">
        <f>Table1[[#This Row],[Total Sale Amount]]-(Table1[[#This Row],[Cost Price]]*Table1[[#This Row],[Quantity]])</f>
        <v>9.68</v>
      </c>
      <c r="M99" t="str">
        <f>TEXT(Table1[[#This Row],[Order Date]],"mmm")</f>
        <v>Jan</v>
      </c>
      <c r="N99" s="5" t="str">
        <f>TEXT(Table1[[#This Row],[Order Date]],"yyyy")</f>
        <v>2016</v>
      </c>
      <c r="O99" s="5">
        <v>37</v>
      </c>
      <c r="P99" s="5" t="s">
        <v>559</v>
      </c>
      <c r="Q99" s="5" t="str">
        <f>IFERROR(INDEX(Holidays[Holiday],MATCH(Table1[[#This Row],[Order Date]],Holidays[Date],0)),"NO HOLIDAY")</f>
        <v>NO HOLIDAY</v>
      </c>
    </row>
    <row r="100" spans="2:17" hidden="1" x14ac:dyDescent="0.3">
      <c r="B100" t="s">
        <v>21</v>
      </c>
      <c r="C100" t="s">
        <v>26</v>
      </c>
      <c r="D100" t="s">
        <v>23</v>
      </c>
      <c r="E100" t="s">
        <v>413</v>
      </c>
      <c r="F100" s="4">
        <v>42377</v>
      </c>
      <c r="G100" t="s">
        <v>13</v>
      </c>
      <c r="H100">
        <v>3</v>
      </c>
      <c r="I100">
        <f>IF(Table1[[#This Row],[Price]]&lt;15,10,IF(Table1[[#This Row],[Price]]&lt;20,15,IF(Table1[[#This Row],[Price]]&lt;30,22,IF(Table1[[#This Row],[Price]]&lt;50,36,45))))</f>
        <v>15</v>
      </c>
      <c r="J100">
        <v>17.829999999999998</v>
      </c>
      <c r="K100" s="14">
        <v>53.489999999999995</v>
      </c>
      <c r="L100" s="14">
        <f>Table1[[#This Row],[Total Sale Amount]]-(Table1[[#This Row],[Cost Price]]*Table1[[#This Row],[Quantity]])</f>
        <v>8.4899999999999949</v>
      </c>
      <c r="M100" t="str">
        <f>TEXT(Table1[[#This Row],[Order Date]],"mmm")</f>
        <v>Jan</v>
      </c>
      <c r="N100" s="5" t="str">
        <f>TEXT(Table1[[#This Row],[Order Date]],"yyyy")</f>
        <v>2016</v>
      </c>
      <c r="O100" s="5">
        <v>30</v>
      </c>
      <c r="P100" s="5" t="s">
        <v>559</v>
      </c>
      <c r="Q100" s="5" t="str">
        <f>IFERROR(INDEX(Holidays[Holiday],MATCH(Table1[[#This Row],[Order Date]],Holidays[Date],0)),"NO HOLIDAY")</f>
        <v>NO HOLIDAY</v>
      </c>
    </row>
    <row r="101" spans="2:17" hidden="1" x14ac:dyDescent="0.3">
      <c r="B101" t="s">
        <v>16</v>
      </c>
      <c r="C101" t="s">
        <v>17</v>
      </c>
      <c r="D101" t="s">
        <v>11</v>
      </c>
      <c r="E101" t="s">
        <v>120</v>
      </c>
      <c r="F101" s="4">
        <v>42377</v>
      </c>
      <c r="G101" t="s">
        <v>19</v>
      </c>
      <c r="H101">
        <v>7</v>
      </c>
      <c r="I101">
        <f>IF(Table1[[#This Row],[Price]]&lt;15,10,IF(Table1[[#This Row],[Price]]&lt;20,15,IF(Table1[[#This Row],[Price]]&lt;30,22,IF(Table1[[#This Row],[Price]]&lt;50,36,45))))</f>
        <v>45</v>
      </c>
      <c r="J101">
        <v>53.35</v>
      </c>
      <c r="K101" s="14">
        <v>373.45</v>
      </c>
      <c r="L101" s="14">
        <f>Table1[[#This Row],[Total Sale Amount]]-(Table1[[#This Row],[Cost Price]]*Table1[[#This Row],[Quantity]])</f>
        <v>58.449999999999989</v>
      </c>
      <c r="M101" t="str">
        <f>TEXT(Table1[[#This Row],[Order Date]],"mmm")</f>
        <v>Jan</v>
      </c>
      <c r="N101" s="5" t="str">
        <f>TEXT(Table1[[#This Row],[Order Date]],"yyyy")</f>
        <v>2016</v>
      </c>
      <c r="O101" s="5">
        <v>40</v>
      </c>
      <c r="P101" s="5" t="s">
        <v>559</v>
      </c>
      <c r="Q101" s="5" t="str">
        <f>IFERROR(INDEX(Holidays[Holiday],MATCH(Table1[[#This Row],[Order Date]],Holidays[Date],0)),"NO HOLIDAY")</f>
        <v>NO HOLIDAY</v>
      </c>
    </row>
    <row r="102" spans="2:17" hidden="1" x14ac:dyDescent="0.3">
      <c r="B102" t="s">
        <v>21</v>
      </c>
      <c r="C102" t="s">
        <v>59</v>
      </c>
      <c r="D102" t="s">
        <v>23</v>
      </c>
      <c r="E102" t="s">
        <v>296</v>
      </c>
      <c r="F102" s="4">
        <v>42377</v>
      </c>
      <c r="G102" t="s">
        <v>19</v>
      </c>
      <c r="H102">
        <v>7</v>
      </c>
      <c r="I102">
        <f>IF(Table1[[#This Row],[Price]]&lt;15,10,IF(Table1[[#This Row],[Price]]&lt;20,15,IF(Table1[[#This Row],[Price]]&lt;30,22,IF(Table1[[#This Row],[Price]]&lt;50,36,45))))</f>
        <v>45</v>
      </c>
      <c r="J102">
        <v>53.35</v>
      </c>
      <c r="K102" s="14">
        <v>373.45</v>
      </c>
      <c r="L102" s="14">
        <f>Table1[[#This Row],[Total Sale Amount]]-(Table1[[#This Row],[Cost Price]]*Table1[[#This Row],[Quantity]])</f>
        <v>58.449999999999989</v>
      </c>
      <c r="M102" t="str">
        <f>TEXT(Table1[[#This Row],[Order Date]],"mmm")</f>
        <v>Jan</v>
      </c>
      <c r="N102" s="5" t="str">
        <f>TEXT(Table1[[#This Row],[Order Date]],"yyyy")</f>
        <v>2016</v>
      </c>
      <c r="O102" s="5">
        <v>23</v>
      </c>
      <c r="P102" s="5" t="s">
        <v>560</v>
      </c>
      <c r="Q102" s="5" t="str">
        <f>IFERROR(INDEX(Holidays[Holiday],MATCH(Table1[[#This Row],[Order Date]],Holidays[Date],0)),"NO HOLIDAY")</f>
        <v>NO HOLIDAY</v>
      </c>
    </row>
    <row r="103" spans="2:17" hidden="1" x14ac:dyDescent="0.3">
      <c r="B103" t="s">
        <v>16</v>
      </c>
      <c r="C103" t="s">
        <v>17</v>
      </c>
      <c r="D103" t="s">
        <v>11</v>
      </c>
      <c r="E103" t="s">
        <v>328</v>
      </c>
      <c r="F103" s="4">
        <v>42377</v>
      </c>
      <c r="G103" t="s">
        <v>39</v>
      </c>
      <c r="H103">
        <v>1</v>
      </c>
      <c r="I103">
        <f>IF(Table1[[#This Row],[Price]]&lt;15,10,IF(Table1[[#This Row],[Price]]&lt;20,15,IF(Table1[[#This Row],[Price]]&lt;30,22,IF(Table1[[#This Row],[Price]]&lt;50,36,45))))</f>
        <v>15</v>
      </c>
      <c r="J103">
        <v>16.32</v>
      </c>
      <c r="K103" s="14">
        <v>16.32</v>
      </c>
      <c r="L103" s="14">
        <f>Table1[[#This Row],[Total Sale Amount]]-(Table1[[#This Row],[Cost Price]]*Table1[[#This Row],[Quantity]])</f>
        <v>1.3200000000000003</v>
      </c>
      <c r="M103" t="str">
        <f>TEXT(Table1[[#This Row],[Order Date]],"mmm")</f>
        <v>Jan</v>
      </c>
      <c r="N103" s="5" t="str">
        <f>TEXT(Table1[[#This Row],[Order Date]],"yyyy")</f>
        <v>2016</v>
      </c>
      <c r="O103" s="5">
        <v>38</v>
      </c>
      <c r="P103" s="5" t="s">
        <v>559</v>
      </c>
      <c r="Q103" s="5" t="str">
        <f>IFERROR(INDEX(Holidays[Holiday],MATCH(Table1[[#This Row],[Order Date]],Holidays[Date],0)),"NO HOLIDAY")</f>
        <v>NO HOLIDAY</v>
      </c>
    </row>
    <row r="104" spans="2:17" hidden="1" x14ac:dyDescent="0.3">
      <c r="B104" t="s">
        <v>16</v>
      </c>
      <c r="C104" t="s">
        <v>10</v>
      </c>
      <c r="D104" t="s">
        <v>11</v>
      </c>
      <c r="E104" t="s">
        <v>234</v>
      </c>
      <c r="F104" s="4">
        <v>42377</v>
      </c>
      <c r="G104" t="s">
        <v>39</v>
      </c>
      <c r="H104">
        <v>4</v>
      </c>
      <c r="I104">
        <f>IF(Table1[[#This Row],[Price]]&lt;15,10,IF(Table1[[#This Row],[Price]]&lt;20,15,IF(Table1[[#This Row],[Price]]&lt;30,22,IF(Table1[[#This Row],[Price]]&lt;50,36,45))))</f>
        <v>15</v>
      </c>
      <c r="J104">
        <v>16.32</v>
      </c>
      <c r="K104" s="14">
        <v>65.28</v>
      </c>
      <c r="L104" s="14">
        <f>Table1[[#This Row],[Total Sale Amount]]-(Table1[[#This Row],[Cost Price]]*Table1[[#This Row],[Quantity]])</f>
        <v>5.2800000000000011</v>
      </c>
      <c r="M104" t="str">
        <f>TEXT(Table1[[#This Row],[Order Date]],"mmm")</f>
        <v>Jan</v>
      </c>
      <c r="N104" s="5" t="str">
        <f>TEXT(Table1[[#This Row],[Order Date]],"yyyy")</f>
        <v>2016</v>
      </c>
      <c r="O104" s="5">
        <v>41</v>
      </c>
      <c r="P104" s="5" t="s">
        <v>559</v>
      </c>
      <c r="Q104" s="5" t="str">
        <f>IFERROR(INDEX(Holidays[Holiday],MATCH(Table1[[#This Row],[Order Date]],Holidays[Date],0)),"NO HOLIDAY")</f>
        <v>NO HOLIDAY</v>
      </c>
    </row>
    <row r="105" spans="2:17" hidden="1" x14ac:dyDescent="0.3">
      <c r="B105" t="s">
        <v>9</v>
      </c>
      <c r="C105" t="s">
        <v>17</v>
      </c>
      <c r="D105" t="s">
        <v>11</v>
      </c>
      <c r="E105" t="s">
        <v>171</v>
      </c>
      <c r="F105" s="4">
        <v>42377</v>
      </c>
      <c r="G105" t="s">
        <v>13</v>
      </c>
      <c r="H105">
        <v>5</v>
      </c>
      <c r="I105">
        <f>IF(Table1[[#This Row],[Price]]&lt;15,10,IF(Table1[[#This Row],[Price]]&lt;20,15,IF(Table1[[#This Row],[Price]]&lt;30,22,IF(Table1[[#This Row],[Price]]&lt;50,36,45))))</f>
        <v>15</v>
      </c>
      <c r="J105">
        <v>17.829999999999998</v>
      </c>
      <c r="K105" s="14">
        <v>89.149999999999991</v>
      </c>
      <c r="L105" s="14">
        <f>Table1[[#This Row],[Total Sale Amount]]-(Table1[[#This Row],[Cost Price]]*Table1[[#This Row],[Quantity]])</f>
        <v>14.149999999999991</v>
      </c>
      <c r="M105" t="str">
        <f>TEXT(Table1[[#This Row],[Order Date]],"mmm")</f>
        <v>Jan</v>
      </c>
      <c r="N105" s="5" t="str">
        <f>TEXT(Table1[[#This Row],[Order Date]],"yyyy")</f>
        <v>2016</v>
      </c>
      <c r="O105" s="5">
        <v>21</v>
      </c>
      <c r="P105" s="5" t="s">
        <v>559</v>
      </c>
      <c r="Q105" s="5" t="str">
        <f>IFERROR(INDEX(Holidays[Holiday],MATCH(Table1[[#This Row],[Order Date]],Holidays[Date],0)),"NO HOLIDAY")</f>
        <v>NO HOLIDAY</v>
      </c>
    </row>
    <row r="106" spans="2:17" hidden="1" x14ac:dyDescent="0.3">
      <c r="B106" t="s">
        <v>36</v>
      </c>
      <c r="C106" t="s">
        <v>10</v>
      </c>
      <c r="D106" t="s">
        <v>11</v>
      </c>
      <c r="E106" t="s">
        <v>344</v>
      </c>
      <c r="F106" s="4">
        <v>42378</v>
      </c>
      <c r="G106" t="s">
        <v>39</v>
      </c>
      <c r="H106">
        <v>7</v>
      </c>
      <c r="I106">
        <f>IF(Table1[[#This Row],[Price]]&lt;15,10,IF(Table1[[#This Row],[Price]]&lt;20,15,IF(Table1[[#This Row],[Price]]&lt;30,22,IF(Table1[[#This Row],[Price]]&lt;50,36,45))))</f>
        <v>15</v>
      </c>
      <c r="J106">
        <v>16.32</v>
      </c>
      <c r="K106" s="14">
        <v>114.24000000000001</v>
      </c>
      <c r="L106" s="14">
        <f>Table1[[#This Row],[Total Sale Amount]]-(Table1[[#This Row],[Cost Price]]*Table1[[#This Row],[Quantity]])</f>
        <v>9.2400000000000091</v>
      </c>
      <c r="M106" t="str">
        <f>TEXT(Table1[[#This Row],[Order Date]],"mmm")</f>
        <v>Jan</v>
      </c>
      <c r="N106" s="5" t="str">
        <f>TEXT(Table1[[#This Row],[Order Date]],"yyyy")</f>
        <v>2016</v>
      </c>
      <c r="O106" s="5">
        <v>26</v>
      </c>
      <c r="P106" s="5" t="s">
        <v>560</v>
      </c>
      <c r="Q106" s="5" t="str">
        <f>IFERROR(INDEX(Holidays[Holiday],MATCH(Table1[[#This Row],[Order Date]],Holidays[Date],0)),"NO HOLIDAY")</f>
        <v>NO HOLIDAY</v>
      </c>
    </row>
    <row r="107" spans="2:17" hidden="1" x14ac:dyDescent="0.3">
      <c r="B107" t="s">
        <v>25</v>
      </c>
      <c r="C107" t="s">
        <v>43</v>
      </c>
      <c r="D107" t="s">
        <v>23</v>
      </c>
      <c r="E107" t="s">
        <v>428</v>
      </c>
      <c r="F107" s="4">
        <v>42378</v>
      </c>
      <c r="G107" t="s">
        <v>13</v>
      </c>
      <c r="H107">
        <v>4</v>
      </c>
      <c r="I107">
        <f>IF(Table1[[#This Row],[Price]]&lt;15,10,IF(Table1[[#This Row],[Price]]&lt;20,15,IF(Table1[[#This Row],[Price]]&lt;30,22,IF(Table1[[#This Row],[Price]]&lt;50,36,45))))</f>
        <v>15</v>
      </c>
      <c r="J107">
        <v>17.829999999999998</v>
      </c>
      <c r="K107" s="14">
        <v>71.319999999999993</v>
      </c>
      <c r="L107" s="14">
        <f>Table1[[#This Row],[Total Sale Amount]]-(Table1[[#This Row],[Cost Price]]*Table1[[#This Row],[Quantity]])</f>
        <v>11.319999999999993</v>
      </c>
      <c r="M107" t="str">
        <f>TEXT(Table1[[#This Row],[Order Date]],"mmm")</f>
        <v>Jan</v>
      </c>
      <c r="N107" s="5" t="str">
        <f>TEXT(Table1[[#This Row],[Order Date]],"yyyy")</f>
        <v>2016</v>
      </c>
      <c r="O107" s="5">
        <v>36</v>
      </c>
      <c r="P107" s="5" t="s">
        <v>560</v>
      </c>
      <c r="Q107" s="5" t="str">
        <f>IFERROR(INDEX(Holidays[Holiday],MATCH(Table1[[#This Row],[Order Date]],Holidays[Date],0)),"NO HOLIDAY")</f>
        <v>NO HOLIDAY</v>
      </c>
    </row>
    <row r="108" spans="2:17" hidden="1" x14ac:dyDescent="0.3">
      <c r="B108" t="s">
        <v>9</v>
      </c>
      <c r="C108" t="s">
        <v>17</v>
      </c>
      <c r="D108" t="s">
        <v>11</v>
      </c>
      <c r="E108" t="s">
        <v>397</v>
      </c>
      <c r="F108" s="4">
        <v>42378</v>
      </c>
      <c r="G108" t="s">
        <v>13</v>
      </c>
      <c r="H108">
        <v>10</v>
      </c>
      <c r="I108">
        <f>IF(Table1[[#This Row],[Price]]&lt;15,10,IF(Table1[[#This Row],[Price]]&lt;20,15,IF(Table1[[#This Row],[Price]]&lt;30,22,IF(Table1[[#This Row],[Price]]&lt;50,36,45))))</f>
        <v>15</v>
      </c>
      <c r="J108">
        <v>17.829999999999998</v>
      </c>
      <c r="K108" s="14">
        <v>178.29999999999998</v>
      </c>
      <c r="L108" s="14">
        <f>Table1[[#This Row],[Total Sale Amount]]-(Table1[[#This Row],[Cost Price]]*Table1[[#This Row],[Quantity]])</f>
        <v>28.299999999999983</v>
      </c>
      <c r="M108" t="str">
        <f>TEXT(Table1[[#This Row],[Order Date]],"mmm")</f>
        <v>Jan</v>
      </c>
      <c r="N108" s="5" t="str">
        <f>TEXT(Table1[[#This Row],[Order Date]],"yyyy")</f>
        <v>2016</v>
      </c>
      <c r="O108" s="5">
        <v>28</v>
      </c>
      <c r="P108" s="5" t="s">
        <v>559</v>
      </c>
      <c r="Q108" s="5" t="str">
        <f>IFERROR(INDEX(Holidays[Holiday],MATCH(Table1[[#This Row],[Order Date]],Holidays[Date],0)),"NO HOLIDAY")</f>
        <v>NO HOLIDAY</v>
      </c>
    </row>
    <row r="109" spans="2:17" hidden="1" x14ac:dyDescent="0.3">
      <c r="B109" t="s">
        <v>25</v>
      </c>
      <c r="C109" t="s">
        <v>26</v>
      </c>
      <c r="D109" t="s">
        <v>23</v>
      </c>
      <c r="E109" t="s">
        <v>316</v>
      </c>
      <c r="F109" s="4">
        <v>42378</v>
      </c>
      <c r="G109" t="s">
        <v>15</v>
      </c>
      <c r="H109">
        <v>5</v>
      </c>
      <c r="I109">
        <f>IF(Table1[[#This Row],[Price]]&lt;15,10,IF(Table1[[#This Row],[Price]]&lt;20,15,IF(Table1[[#This Row],[Price]]&lt;30,22,IF(Table1[[#This Row],[Price]]&lt;50,36,45))))</f>
        <v>10</v>
      </c>
      <c r="J109">
        <v>12.42</v>
      </c>
      <c r="K109" s="14">
        <v>62.1</v>
      </c>
      <c r="L109" s="14">
        <f>Table1[[#This Row],[Total Sale Amount]]-(Table1[[#This Row],[Cost Price]]*Table1[[#This Row],[Quantity]])</f>
        <v>12.100000000000001</v>
      </c>
      <c r="M109" t="str">
        <f>TEXT(Table1[[#This Row],[Order Date]],"mmm")</f>
        <v>Jan</v>
      </c>
      <c r="N109" s="5" t="str">
        <f>TEXT(Table1[[#This Row],[Order Date]],"yyyy")</f>
        <v>2016</v>
      </c>
      <c r="O109" s="5">
        <v>19</v>
      </c>
      <c r="P109" s="5" t="s">
        <v>560</v>
      </c>
      <c r="Q109" s="5" t="str">
        <f>IFERROR(INDEX(Holidays[Holiday],MATCH(Table1[[#This Row],[Order Date]],Holidays[Date],0)),"NO HOLIDAY")</f>
        <v>NO HOLIDAY</v>
      </c>
    </row>
    <row r="110" spans="2:17" hidden="1" x14ac:dyDescent="0.3">
      <c r="B110" t="s">
        <v>9</v>
      </c>
      <c r="C110" t="s">
        <v>10</v>
      </c>
      <c r="D110" t="s">
        <v>11</v>
      </c>
      <c r="E110" t="s">
        <v>465</v>
      </c>
      <c r="F110" s="4">
        <v>42378</v>
      </c>
      <c r="G110" t="s">
        <v>19</v>
      </c>
      <c r="H110">
        <v>10</v>
      </c>
      <c r="I110">
        <f>IF(Table1[[#This Row],[Price]]&lt;15,10,IF(Table1[[#This Row],[Price]]&lt;20,15,IF(Table1[[#This Row],[Price]]&lt;30,22,IF(Table1[[#This Row],[Price]]&lt;50,36,45))))</f>
        <v>45</v>
      </c>
      <c r="J110">
        <v>53.35</v>
      </c>
      <c r="K110" s="14">
        <v>533.5</v>
      </c>
      <c r="L110" s="14">
        <f>Table1[[#This Row],[Total Sale Amount]]-(Table1[[#This Row],[Cost Price]]*Table1[[#This Row],[Quantity]])</f>
        <v>83.5</v>
      </c>
      <c r="M110" t="str">
        <f>TEXT(Table1[[#This Row],[Order Date]],"mmm")</f>
        <v>Jan</v>
      </c>
      <c r="N110" s="5" t="str">
        <f>TEXT(Table1[[#This Row],[Order Date]],"yyyy")</f>
        <v>2016</v>
      </c>
      <c r="O110" s="5">
        <v>20</v>
      </c>
      <c r="P110" s="5" t="s">
        <v>560</v>
      </c>
      <c r="Q110" s="5" t="str">
        <f>IFERROR(INDEX(Holidays[Holiday],MATCH(Table1[[#This Row],[Order Date]],Holidays[Date],0)),"NO HOLIDAY")</f>
        <v>NO HOLIDAY</v>
      </c>
    </row>
    <row r="111" spans="2:17" hidden="1" x14ac:dyDescent="0.3">
      <c r="B111" t="s">
        <v>25</v>
      </c>
      <c r="C111" t="s">
        <v>59</v>
      </c>
      <c r="D111" t="s">
        <v>23</v>
      </c>
      <c r="E111" t="s">
        <v>409</v>
      </c>
      <c r="F111" s="4">
        <v>42378</v>
      </c>
      <c r="G111" t="s">
        <v>19</v>
      </c>
      <c r="H111">
        <v>10</v>
      </c>
      <c r="I111">
        <f>IF(Table1[[#This Row],[Price]]&lt;15,10,IF(Table1[[#This Row],[Price]]&lt;20,15,IF(Table1[[#This Row],[Price]]&lt;30,22,IF(Table1[[#This Row],[Price]]&lt;50,36,45))))</f>
        <v>45</v>
      </c>
      <c r="J111">
        <v>53.35</v>
      </c>
      <c r="K111" s="14">
        <v>533.5</v>
      </c>
      <c r="L111" s="14">
        <f>Table1[[#This Row],[Total Sale Amount]]-(Table1[[#This Row],[Cost Price]]*Table1[[#This Row],[Quantity]])</f>
        <v>83.5</v>
      </c>
      <c r="M111" t="str">
        <f>TEXT(Table1[[#This Row],[Order Date]],"mmm")</f>
        <v>Jan</v>
      </c>
      <c r="N111" s="5" t="str">
        <f>TEXT(Table1[[#This Row],[Order Date]],"yyyy")</f>
        <v>2016</v>
      </c>
      <c r="O111" s="5">
        <v>44</v>
      </c>
      <c r="P111" s="5" t="s">
        <v>559</v>
      </c>
      <c r="Q111" s="5" t="str">
        <f>IFERROR(INDEX(Holidays[Holiday],MATCH(Table1[[#This Row],[Order Date]],Holidays[Date],0)),"NO HOLIDAY")</f>
        <v>NO HOLIDAY</v>
      </c>
    </row>
    <row r="112" spans="2:17" hidden="1" x14ac:dyDescent="0.3">
      <c r="B112" t="s">
        <v>9</v>
      </c>
      <c r="C112" t="s">
        <v>30</v>
      </c>
      <c r="D112" t="s">
        <v>11</v>
      </c>
      <c r="E112" t="s">
        <v>332</v>
      </c>
      <c r="F112" s="4">
        <v>42378</v>
      </c>
      <c r="G112" t="s">
        <v>15</v>
      </c>
      <c r="H112">
        <v>8</v>
      </c>
      <c r="I112">
        <f>IF(Table1[[#This Row],[Price]]&lt;15,10,IF(Table1[[#This Row],[Price]]&lt;20,15,IF(Table1[[#This Row],[Price]]&lt;30,22,IF(Table1[[#This Row],[Price]]&lt;50,36,45))))</f>
        <v>10</v>
      </c>
      <c r="J112">
        <v>12.42</v>
      </c>
      <c r="K112" s="14">
        <v>99.36</v>
      </c>
      <c r="L112" s="14">
        <f>Table1[[#This Row],[Total Sale Amount]]-(Table1[[#This Row],[Cost Price]]*Table1[[#This Row],[Quantity]])</f>
        <v>19.36</v>
      </c>
      <c r="M112" t="str">
        <f>TEXT(Table1[[#This Row],[Order Date]],"mmm")</f>
        <v>Jan</v>
      </c>
      <c r="N112" s="5" t="str">
        <f>TEXT(Table1[[#This Row],[Order Date]],"yyyy")</f>
        <v>2016</v>
      </c>
      <c r="O112" s="5">
        <v>31</v>
      </c>
      <c r="P112" s="5" t="s">
        <v>560</v>
      </c>
      <c r="Q112" s="5" t="str">
        <f>IFERROR(INDEX(Holidays[Holiday],MATCH(Table1[[#This Row],[Order Date]],Holidays[Date],0)),"NO HOLIDAY")</f>
        <v>NO HOLIDAY</v>
      </c>
    </row>
    <row r="113" spans="2:17" hidden="1" x14ac:dyDescent="0.3">
      <c r="B113" t="s">
        <v>25</v>
      </c>
      <c r="C113" t="s">
        <v>22</v>
      </c>
      <c r="D113" t="s">
        <v>23</v>
      </c>
      <c r="E113" t="s">
        <v>225</v>
      </c>
      <c r="F113" s="4">
        <v>42378</v>
      </c>
      <c r="G113" t="s">
        <v>19</v>
      </c>
      <c r="H113">
        <v>2</v>
      </c>
      <c r="I113">
        <f>IF(Table1[[#This Row],[Price]]&lt;15,10,IF(Table1[[#This Row],[Price]]&lt;20,15,IF(Table1[[#This Row],[Price]]&lt;30,22,IF(Table1[[#This Row],[Price]]&lt;50,36,45))))</f>
        <v>45</v>
      </c>
      <c r="J113">
        <v>53.35</v>
      </c>
      <c r="K113" s="14">
        <v>106.7</v>
      </c>
      <c r="L113" s="14">
        <f>Table1[[#This Row],[Total Sale Amount]]-(Table1[[#This Row],[Cost Price]]*Table1[[#This Row],[Quantity]])</f>
        <v>16.700000000000003</v>
      </c>
      <c r="M113" t="str">
        <f>TEXT(Table1[[#This Row],[Order Date]],"mmm")</f>
        <v>Jan</v>
      </c>
      <c r="N113" s="5" t="str">
        <f>TEXT(Table1[[#This Row],[Order Date]],"yyyy")</f>
        <v>2016</v>
      </c>
      <c r="O113" s="5">
        <v>20</v>
      </c>
      <c r="P113" s="5" t="s">
        <v>559</v>
      </c>
      <c r="Q113" s="5" t="str">
        <f>IFERROR(INDEX(Holidays[Holiday],MATCH(Table1[[#This Row],[Order Date]],Holidays[Date],0)),"NO HOLIDAY")</f>
        <v>NO HOLIDAY</v>
      </c>
    </row>
    <row r="114" spans="2:17" hidden="1" x14ac:dyDescent="0.3">
      <c r="B114" t="s">
        <v>9</v>
      </c>
      <c r="C114" t="s">
        <v>28</v>
      </c>
      <c r="D114" t="s">
        <v>11</v>
      </c>
      <c r="E114" t="s">
        <v>432</v>
      </c>
      <c r="F114" s="4">
        <v>42378</v>
      </c>
      <c r="G114" t="s">
        <v>39</v>
      </c>
      <c r="H114">
        <v>8</v>
      </c>
      <c r="I114">
        <f>IF(Table1[[#This Row],[Price]]&lt;15,10,IF(Table1[[#This Row],[Price]]&lt;20,15,IF(Table1[[#This Row],[Price]]&lt;30,22,IF(Table1[[#This Row],[Price]]&lt;50,36,45))))</f>
        <v>15</v>
      </c>
      <c r="J114">
        <v>16.32</v>
      </c>
      <c r="K114" s="14">
        <v>130.56</v>
      </c>
      <c r="L114" s="14">
        <f>Table1[[#This Row],[Total Sale Amount]]-(Table1[[#This Row],[Cost Price]]*Table1[[#This Row],[Quantity]])</f>
        <v>10.560000000000002</v>
      </c>
      <c r="M114" t="str">
        <f>TEXT(Table1[[#This Row],[Order Date]],"mmm")</f>
        <v>Jan</v>
      </c>
      <c r="N114" s="5" t="str">
        <f>TEXT(Table1[[#This Row],[Order Date]],"yyyy")</f>
        <v>2016</v>
      </c>
      <c r="O114" s="5">
        <v>43</v>
      </c>
      <c r="P114" s="5" t="s">
        <v>560</v>
      </c>
      <c r="Q114" s="5" t="str">
        <f>IFERROR(INDEX(Holidays[Holiday],MATCH(Table1[[#This Row],[Order Date]],Holidays[Date],0)),"NO HOLIDAY")</f>
        <v>NO HOLIDAY</v>
      </c>
    </row>
    <row r="115" spans="2:17" hidden="1" x14ac:dyDescent="0.3">
      <c r="B115" t="s">
        <v>25</v>
      </c>
      <c r="C115" t="s">
        <v>22</v>
      </c>
      <c r="D115" t="s">
        <v>23</v>
      </c>
      <c r="E115" t="s">
        <v>229</v>
      </c>
      <c r="F115" s="4">
        <v>42379</v>
      </c>
      <c r="G115" t="s">
        <v>15</v>
      </c>
      <c r="H115">
        <v>2</v>
      </c>
      <c r="I115">
        <f>IF(Table1[[#This Row],[Price]]&lt;15,10,IF(Table1[[#This Row],[Price]]&lt;20,15,IF(Table1[[#This Row],[Price]]&lt;30,22,IF(Table1[[#This Row],[Price]]&lt;50,36,45))))</f>
        <v>10</v>
      </c>
      <c r="J115">
        <v>12.42</v>
      </c>
      <c r="K115" s="14">
        <v>24.84</v>
      </c>
      <c r="L115" s="14">
        <f>Table1[[#This Row],[Total Sale Amount]]-(Table1[[#This Row],[Cost Price]]*Table1[[#This Row],[Quantity]])</f>
        <v>4.84</v>
      </c>
      <c r="M115" t="str">
        <f>TEXT(Table1[[#This Row],[Order Date]],"mmm")</f>
        <v>Jan</v>
      </c>
      <c r="N115" s="5" t="str">
        <f>TEXT(Table1[[#This Row],[Order Date]],"yyyy")</f>
        <v>2016</v>
      </c>
      <c r="O115" s="5">
        <v>32</v>
      </c>
      <c r="P115" s="5" t="s">
        <v>560</v>
      </c>
      <c r="Q115" s="5" t="str">
        <f>IFERROR(INDEX(Holidays[Holiday],MATCH(Table1[[#This Row],[Order Date]],Holidays[Date],0)),"NO HOLIDAY")</f>
        <v>NO HOLIDAY</v>
      </c>
    </row>
    <row r="116" spans="2:17" hidden="1" x14ac:dyDescent="0.3">
      <c r="B116" t="s">
        <v>25</v>
      </c>
      <c r="C116" t="s">
        <v>22</v>
      </c>
      <c r="D116" t="s">
        <v>23</v>
      </c>
      <c r="E116" t="s">
        <v>189</v>
      </c>
      <c r="F116" s="4">
        <v>42379</v>
      </c>
      <c r="G116" t="s">
        <v>19</v>
      </c>
      <c r="H116">
        <v>7</v>
      </c>
      <c r="I116">
        <f>IF(Table1[[#This Row],[Price]]&lt;15,10,IF(Table1[[#This Row],[Price]]&lt;20,15,IF(Table1[[#This Row],[Price]]&lt;30,22,IF(Table1[[#This Row],[Price]]&lt;50,36,45))))</f>
        <v>45</v>
      </c>
      <c r="J116">
        <v>53.35</v>
      </c>
      <c r="K116" s="14">
        <v>373.45</v>
      </c>
      <c r="L116" s="14">
        <f>Table1[[#This Row],[Total Sale Amount]]-(Table1[[#This Row],[Cost Price]]*Table1[[#This Row],[Quantity]])</f>
        <v>58.449999999999989</v>
      </c>
      <c r="M116" t="str">
        <f>TEXT(Table1[[#This Row],[Order Date]],"mmm")</f>
        <v>Jan</v>
      </c>
      <c r="N116" s="5" t="str">
        <f>TEXT(Table1[[#This Row],[Order Date]],"yyyy")</f>
        <v>2016</v>
      </c>
      <c r="O116" s="5">
        <v>34</v>
      </c>
      <c r="P116" s="5" t="s">
        <v>560</v>
      </c>
      <c r="Q116" s="5" t="str">
        <f>IFERROR(INDEX(Holidays[Holiday],MATCH(Table1[[#This Row],[Order Date]],Holidays[Date],0)),"NO HOLIDAY")</f>
        <v>NO HOLIDAY</v>
      </c>
    </row>
    <row r="117" spans="2:17" hidden="1" x14ac:dyDescent="0.3">
      <c r="B117" t="s">
        <v>9</v>
      </c>
      <c r="C117" t="s">
        <v>17</v>
      </c>
      <c r="D117" t="s">
        <v>11</v>
      </c>
      <c r="E117" t="s">
        <v>130</v>
      </c>
      <c r="F117" s="4">
        <v>42379</v>
      </c>
      <c r="G117" t="s">
        <v>13</v>
      </c>
      <c r="H117">
        <v>3</v>
      </c>
      <c r="I117">
        <f>IF(Table1[[#This Row],[Price]]&lt;15,10,IF(Table1[[#This Row],[Price]]&lt;20,15,IF(Table1[[#This Row],[Price]]&lt;30,22,IF(Table1[[#This Row],[Price]]&lt;50,36,45))))</f>
        <v>15</v>
      </c>
      <c r="J117">
        <v>17.829999999999998</v>
      </c>
      <c r="K117" s="14">
        <v>53.489999999999995</v>
      </c>
      <c r="L117" s="14">
        <f>Table1[[#This Row],[Total Sale Amount]]-(Table1[[#This Row],[Cost Price]]*Table1[[#This Row],[Quantity]])</f>
        <v>8.4899999999999949</v>
      </c>
      <c r="M117" t="str">
        <f>TEXT(Table1[[#This Row],[Order Date]],"mmm")</f>
        <v>Jan</v>
      </c>
      <c r="N117" s="5" t="str">
        <f>TEXT(Table1[[#This Row],[Order Date]],"yyyy")</f>
        <v>2016</v>
      </c>
      <c r="O117" s="5">
        <v>23</v>
      </c>
      <c r="P117" s="5" t="s">
        <v>559</v>
      </c>
      <c r="Q117" s="5" t="str">
        <f>IFERROR(INDEX(Holidays[Holiday],MATCH(Table1[[#This Row],[Order Date]],Holidays[Date],0)),"NO HOLIDAY")</f>
        <v>NO HOLIDAY</v>
      </c>
    </row>
    <row r="118" spans="2:17" hidden="1" x14ac:dyDescent="0.3">
      <c r="B118" t="s">
        <v>25</v>
      </c>
      <c r="C118" t="s">
        <v>22</v>
      </c>
      <c r="D118" t="s">
        <v>23</v>
      </c>
      <c r="E118" t="s">
        <v>343</v>
      </c>
      <c r="F118" s="4">
        <v>42379</v>
      </c>
      <c r="G118" t="s">
        <v>39</v>
      </c>
      <c r="H118">
        <v>4</v>
      </c>
      <c r="I118">
        <f>IF(Table1[[#This Row],[Price]]&lt;15,10,IF(Table1[[#This Row],[Price]]&lt;20,15,IF(Table1[[#This Row],[Price]]&lt;30,22,IF(Table1[[#This Row],[Price]]&lt;50,36,45))))</f>
        <v>15</v>
      </c>
      <c r="J118">
        <v>16.32</v>
      </c>
      <c r="K118" s="14">
        <v>65.28</v>
      </c>
      <c r="L118" s="14">
        <f>Table1[[#This Row],[Total Sale Amount]]-(Table1[[#This Row],[Cost Price]]*Table1[[#This Row],[Quantity]])</f>
        <v>5.2800000000000011</v>
      </c>
      <c r="M118" t="str">
        <f>TEXT(Table1[[#This Row],[Order Date]],"mmm")</f>
        <v>Jan</v>
      </c>
      <c r="N118" s="5" t="str">
        <f>TEXT(Table1[[#This Row],[Order Date]],"yyyy")</f>
        <v>2016</v>
      </c>
      <c r="O118" s="5">
        <v>43</v>
      </c>
      <c r="P118" s="5" t="s">
        <v>559</v>
      </c>
      <c r="Q118" s="5" t="str">
        <f>IFERROR(INDEX(Holidays[Holiday],MATCH(Table1[[#This Row],[Order Date]],Holidays[Date],0)),"NO HOLIDAY")</f>
        <v>NO HOLIDAY</v>
      </c>
    </row>
    <row r="119" spans="2:17" hidden="1" x14ac:dyDescent="0.3">
      <c r="B119" t="s">
        <v>21</v>
      </c>
      <c r="C119" t="s">
        <v>26</v>
      </c>
      <c r="D119" t="s">
        <v>23</v>
      </c>
      <c r="E119" t="s">
        <v>424</v>
      </c>
      <c r="F119" s="4">
        <v>42379</v>
      </c>
      <c r="G119" t="s">
        <v>13</v>
      </c>
      <c r="H119">
        <v>10</v>
      </c>
      <c r="I119">
        <f>IF(Table1[[#This Row],[Price]]&lt;15,10,IF(Table1[[#This Row],[Price]]&lt;20,15,IF(Table1[[#This Row],[Price]]&lt;30,22,IF(Table1[[#This Row],[Price]]&lt;50,36,45))))</f>
        <v>15</v>
      </c>
      <c r="J119">
        <v>17.829999999999998</v>
      </c>
      <c r="K119" s="14">
        <v>178.29999999999998</v>
      </c>
      <c r="L119" s="14">
        <f>Table1[[#This Row],[Total Sale Amount]]-(Table1[[#This Row],[Cost Price]]*Table1[[#This Row],[Quantity]])</f>
        <v>28.299999999999983</v>
      </c>
      <c r="M119" t="str">
        <f>TEXT(Table1[[#This Row],[Order Date]],"mmm")</f>
        <v>Jan</v>
      </c>
      <c r="N119" s="5" t="str">
        <f>TEXT(Table1[[#This Row],[Order Date]],"yyyy")</f>
        <v>2016</v>
      </c>
      <c r="O119" s="5">
        <v>31</v>
      </c>
      <c r="P119" s="5" t="s">
        <v>559</v>
      </c>
      <c r="Q119" s="5" t="str">
        <f>IFERROR(INDEX(Holidays[Holiday],MATCH(Table1[[#This Row],[Order Date]],Holidays[Date],0)),"NO HOLIDAY")</f>
        <v>NO HOLIDAY</v>
      </c>
    </row>
    <row r="120" spans="2:17" hidden="1" x14ac:dyDescent="0.3">
      <c r="B120" t="s">
        <v>36</v>
      </c>
      <c r="C120" t="s">
        <v>10</v>
      </c>
      <c r="D120" t="s">
        <v>11</v>
      </c>
      <c r="E120" t="s">
        <v>74</v>
      </c>
      <c r="F120" s="4">
        <v>42379</v>
      </c>
      <c r="G120" t="s">
        <v>15</v>
      </c>
      <c r="H120">
        <v>5</v>
      </c>
      <c r="I120">
        <f>IF(Table1[[#This Row],[Price]]&lt;15,10,IF(Table1[[#This Row],[Price]]&lt;20,15,IF(Table1[[#This Row],[Price]]&lt;30,22,IF(Table1[[#This Row],[Price]]&lt;50,36,45))))</f>
        <v>10</v>
      </c>
      <c r="J120">
        <v>12.42</v>
      </c>
      <c r="K120" s="14">
        <v>62.1</v>
      </c>
      <c r="L120" s="14">
        <f>Table1[[#This Row],[Total Sale Amount]]-(Table1[[#This Row],[Cost Price]]*Table1[[#This Row],[Quantity]])</f>
        <v>12.100000000000001</v>
      </c>
      <c r="M120" t="str">
        <f>TEXT(Table1[[#This Row],[Order Date]],"mmm")</f>
        <v>Jan</v>
      </c>
      <c r="N120" s="5" t="str">
        <f>TEXT(Table1[[#This Row],[Order Date]],"yyyy")</f>
        <v>2016</v>
      </c>
      <c r="O120" s="5">
        <v>24</v>
      </c>
      <c r="P120" s="5" t="s">
        <v>559</v>
      </c>
      <c r="Q120" s="5" t="str">
        <f>IFERROR(INDEX(Holidays[Holiday],MATCH(Table1[[#This Row],[Order Date]],Holidays[Date],0)),"NO HOLIDAY")</f>
        <v>NO HOLIDAY</v>
      </c>
    </row>
    <row r="121" spans="2:17" hidden="1" x14ac:dyDescent="0.3">
      <c r="B121" t="s">
        <v>9</v>
      </c>
      <c r="C121" t="s">
        <v>10</v>
      </c>
      <c r="D121" t="s">
        <v>11</v>
      </c>
      <c r="E121" t="s">
        <v>202</v>
      </c>
      <c r="F121" s="4">
        <v>42379</v>
      </c>
      <c r="G121" t="s">
        <v>15</v>
      </c>
      <c r="H121">
        <v>2</v>
      </c>
      <c r="I121">
        <f>IF(Table1[[#This Row],[Price]]&lt;15,10,IF(Table1[[#This Row],[Price]]&lt;20,15,IF(Table1[[#This Row],[Price]]&lt;30,22,IF(Table1[[#This Row],[Price]]&lt;50,36,45))))</f>
        <v>10</v>
      </c>
      <c r="J121">
        <v>12.42</v>
      </c>
      <c r="K121" s="14">
        <v>24.84</v>
      </c>
      <c r="L121" s="14">
        <f>Table1[[#This Row],[Total Sale Amount]]-(Table1[[#This Row],[Cost Price]]*Table1[[#This Row],[Quantity]])</f>
        <v>4.84</v>
      </c>
      <c r="M121" t="str">
        <f>TEXT(Table1[[#This Row],[Order Date]],"mmm")</f>
        <v>Jan</v>
      </c>
      <c r="N121" s="5" t="str">
        <f>TEXT(Table1[[#This Row],[Order Date]],"yyyy")</f>
        <v>2016</v>
      </c>
      <c r="O121" s="5">
        <v>27</v>
      </c>
      <c r="P121" s="5" t="s">
        <v>559</v>
      </c>
      <c r="Q121" s="5" t="str">
        <f>IFERROR(INDEX(Holidays[Holiday],MATCH(Table1[[#This Row],[Order Date]],Holidays[Date],0)),"NO HOLIDAY")</f>
        <v>NO HOLIDAY</v>
      </c>
    </row>
    <row r="122" spans="2:17" hidden="1" x14ac:dyDescent="0.3">
      <c r="B122" t="s">
        <v>25</v>
      </c>
      <c r="C122" t="s">
        <v>59</v>
      </c>
      <c r="D122" t="s">
        <v>23</v>
      </c>
      <c r="E122" t="s">
        <v>351</v>
      </c>
      <c r="F122" s="4">
        <v>42379</v>
      </c>
      <c r="G122" t="s">
        <v>13</v>
      </c>
      <c r="H122">
        <v>2</v>
      </c>
      <c r="I122">
        <f>IF(Table1[[#This Row],[Price]]&lt;15,10,IF(Table1[[#This Row],[Price]]&lt;20,15,IF(Table1[[#This Row],[Price]]&lt;30,22,IF(Table1[[#This Row],[Price]]&lt;50,36,45))))</f>
        <v>15</v>
      </c>
      <c r="J122">
        <v>17.829999999999998</v>
      </c>
      <c r="K122" s="14">
        <v>35.659999999999997</v>
      </c>
      <c r="L122" s="14">
        <f>Table1[[#This Row],[Total Sale Amount]]-(Table1[[#This Row],[Cost Price]]*Table1[[#This Row],[Quantity]])</f>
        <v>5.6599999999999966</v>
      </c>
      <c r="M122" t="str">
        <f>TEXT(Table1[[#This Row],[Order Date]],"mmm")</f>
        <v>Jan</v>
      </c>
      <c r="N122" s="5" t="str">
        <f>TEXT(Table1[[#This Row],[Order Date]],"yyyy")</f>
        <v>2016</v>
      </c>
      <c r="O122" s="5">
        <v>29</v>
      </c>
      <c r="P122" s="5" t="s">
        <v>559</v>
      </c>
      <c r="Q122" s="5" t="str">
        <f>IFERROR(INDEX(Holidays[Holiday],MATCH(Table1[[#This Row],[Order Date]],Holidays[Date],0)),"NO HOLIDAY")</f>
        <v>NO HOLIDAY</v>
      </c>
    </row>
    <row r="123" spans="2:17" hidden="1" x14ac:dyDescent="0.3">
      <c r="B123" t="s">
        <v>9</v>
      </c>
      <c r="C123" t="s">
        <v>17</v>
      </c>
      <c r="D123" t="s">
        <v>11</v>
      </c>
      <c r="E123" t="s">
        <v>77</v>
      </c>
      <c r="F123" s="4">
        <v>42379</v>
      </c>
      <c r="G123" t="s">
        <v>13</v>
      </c>
      <c r="H123">
        <v>8</v>
      </c>
      <c r="I123">
        <f>IF(Table1[[#This Row],[Price]]&lt;15,10,IF(Table1[[#This Row],[Price]]&lt;20,15,IF(Table1[[#This Row],[Price]]&lt;30,22,IF(Table1[[#This Row],[Price]]&lt;50,36,45))))</f>
        <v>15</v>
      </c>
      <c r="J123">
        <v>17.829999999999998</v>
      </c>
      <c r="K123" s="14">
        <v>142.63999999999999</v>
      </c>
      <c r="L123" s="14">
        <f>Table1[[#This Row],[Total Sale Amount]]-(Table1[[#This Row],[Cost Price]]*Table1[[#This Row],[Quantity]])</f>
        <v>22.639999999999986</v>
      </c>
      <c r="M123" t="str">
        <f>TEXT(Table1[[#This Row],[Order Date]],"mmm")</f>
        <v>Jan</v>
      </c>
      <c r="N123" s="5" t="str">
        <f>TEXT(Table1[[#This Row],[Order Date]],"yyyy")</f>
        <v>2016</v>
      </c>
      <c r="O123" s="5">
        <v>19</v>
      </c>
      <c r="P123" s="5" t="s">
        <v>559</v>
      </c>
      <c r="Q123" s="5" t="str">
        <f>IFERROR(INDEX(Holidays[Holiday],MATCH(Table1[[#This Row],[Order Date]],Holidays[Date],0)),"NO HOLIDAY")</f>
        <v>NO HOLIDAY</v>
      </c>
    </row>
    <row r="124" spans="2:17" hidden="1" x14ac:dyDescent="0.3">
      <c r="B124" t="s">
        <v>9</v>
      </c>
      <c r="C124" t="s">
        <v>28</v>
      </c>
      <c r="D124" t="s">
        <v>11</v>
      </c>
      <c r="E124" t="s">
        <v>226</v>
      </c>
      <c r="F124" s="4">
        <v>42380</v>
      </c>
      <c r="G124" t="s">
        <v>15</v>
      </c>
      <c r="H124">
        <v>5</v>
      </c>
      <c r="I124">
        <f>IF(Table1[[#This Row],[Price]]&lt;15,10,IF(Table1[[#This Row],[Price]]&lt;20,15,IF(Table1[[#This Row],[Price]]&lt;30,22,IF(Table1[[#This Row],[Price]]&lt;50,36,45))))</f>
        <v>10</v>
      </c>
      <c r="J124">
        <v>12.42</v>
      </c>
      <c r="K124" s="14">
        <v>62.1</v>
      </c>
      <c r="L124" s="14">
        <f>Table1[[#This Row],[Total Sale Amount]]-(Table1[[#This Row],[Cost Price]]*Table1[[#This Row],[Quantity]])</f>
        <v>12.100000000000001</v>
      </c>
      <c r="M124" t="str">
        <f>TEXT(Table1[[#This Row],[Order Date]],"mmm")</f>
        <v>Jan</v>
      </c>
      <c r="N124" s="5" t="str">
        <f>TEXT(Table1[[#This Row],[Order Date]],"yyyy")</f>
        <v>2016</v>
      </c>
      <c r="O124" s="5">
        <v>34</v>
      </c>
      <c r="P124" s="5" t="s">
        <v>560</v>
      </c>
      <c r="Q124" s="5" t="str">
        <f>IFERROR(INDEX(Holidays[Holiday],MATCH(Table1[[#This Row],[Order Date]],Holidays[Date],0)),"NO HOLIDAY")</f>
        <v>NO HOLIDAY</v>
      </c>
    </row>
    <row r="125" spans="2:17" hidden="1" x14ac:dyDescent="0.3">
      <c r="B125" t="s">
        <v>21</v>
      </c>
      <c r="C125" t="s">
        <v>59</v>
      </c>
      <c r="D125" t="s">
        <v>23</v>
      </c>
      <c r="E125" t="s">
        <v>141</v>
      </c>
      <c r="F125" s="4">
        <v>42380</v>
      </c>
      <c r="G125" t="s">
        <v>39</v>
      </c>
      <c r="H125">
        <v>4</v>
      </c>
      <c r="I125">
        <f>IF(Table1[[#This Row],[Price]]&lt;15,10,IF(Table1[[#This Row],[Price]]&lt;20,15,IF(Table1[[#This Row],[Price]]&lt;30,22,IF(Table1[[#This Row],[Price]]&lt;50,36,45))))</f>
        <v>15</v>
      </c>
      <c r="J125">
        <v>16.32</v>
      </c>
      <c r="K125" s="14">
        <v>65.28</v>
      </c>
      <c r="L125" s="14">
        <f>Table1[[#This Row],[Total Sale Amount]]-(Table1[[#This Row],[Cost Price]]*Table1[[#This Row],[Quantity]])</f>
        <v>5.2800000000000011</v>
      </c>
      <c r="M125" t="str">
        <f>TEXT(Table1[[#This Row],[Order Date]],"mmm")</f>
        <v>Jan</v>
      </c>
      <c r="N125" s="5" t="str">
        <f>TEXT(Table1[[#This Row],[Order Date]],"yyyy")</f>
        <v>2016</v>
      </c>
      <c r="O125" s="5">
        <v>24</v>
      </c>
      <c r="P125" s="5" t="s">
        <v>559</v>
      </c>
      <c r="Q125" s="5" t="str">
        <f>IFERROR(INDEX(Holidays[Holiday],MATCH(Table1[[#This Row],[Order Date]],Holidays[Date],0)),"NO HOLIDAY")</f>
        <v>NO HOLIDAY</v>
      </c>
    </row>
    <row r="126" spans="2:17" hidden="1" x14ac:dyDescent="0.3">
      <c r="B126" t="s">
        <v>9</v>
      </c>
      <c r="C126" t="s">
        <v>30</v>
      </c>
      <c r="D126" t="s">
        <v>11</v>
      </c>
      <c r="E126" t="s">
        <v>110</v>
      </c>
      <c r="F126" s="4">
        <v>42380</v>
      </c>
      <c r="G126" t="s">
        <v>15</v>
      </c>
      <c r="H126">
        <v>7</v>
      </c>
      <c r="I126">
        <f>IF(Table1[[#This Row],[Price]]&lt;15,10,IF(Table1[[#This Row],[Price]]&lt;20,15,IF(Table1[[#This Row],[Price]]&lt;30,22,IF(Table1[[#This Row],[Price]]&lt;50,36,45))))</f>
        <v>10</v>
      </c>
      <c r="J126">
        <v>12.42</v>
      </c>
      <c r="K126" s="14">
        <v>86.94</v>
      </c>
      <c r="L126" s="14">
        <f>Table1[[#This Row],[Total Sale Amount]]-(Table1[[#This Row],[Cost Price]]*Table1[[#This Row],[Quantity]])</f>
        <v>16.939999999999998</v>
      </c>
      <c r="M126" t="str">
        <f>TEXT(Table1[[#This Row],[Order Date]],"mmm")</f>
        <v>Jan</v>
      </c>
      <c r="N126" s="5" t="str">
        <f>TEXT(Table1[[#This Row],[Order Date]],"yyyy")</f>
        <v>2016</v>
      </c>
      <c r="O126" s="5">
        <v>45</v>
      </c>
      <c r="P126" s="5" t="s">
        <v>560</v>
      </c>
      <c r="Q126" s="5" t="str">
        <f>IFERROR(INDEX(Holidays[Holiday],MATCH(Table1[[#This Row],[Order Date]],Holidays[Date],0)),"NO HOLIDAY")</f>
        <v>NO HOLIDAY</v>
      </c>
    </row>
    <row r="127" spans="2:17" hidden="1" x14ac:dyDescent="0.3">
      <c r="B127" t="s">
        <v>9</v>
      </c>
      <c r="C127" t="s">
        <v>30</v>
      </c>
      <c r="D127" t="s">
        <v>11</v>
      </c>
      <c r="E127" t="s">
        <v>170</v>
      </c>
      <c r="F127" s="4">
        <v>42380</v>
      </c>
      <c r="G127" t="s">
        <v>39</v>
      </c>
      <c r="H127">
        <v>7</v>
      </c>
      <c r="I127">
        <f>IF(Table1[[#This Row],[Price]]&lt;15,10,IF(Table1[[#This Row],[Price]]&lt;20,15,IF(Table1[[#This Row],[Price]]&lt;30,22,IF(Table1[[#This Row],[Price]]&lt;50,36,45))))</f>
        <v>15</v>
      </c>
      <c r="J127">
        <v>16.32</v>
      </c>
      <c r="K127" s="14">
        <v>114.24000000000001</v>
      </c>
      <c r="L127" s="14">
        <f>Table1[[#This Row],[Total Sale Amount]]-(Table1[[#This Row],[Cost Price]]*Table1[[#This Row],[Quantity]])</f>
        <v>9.2400000000000091</v>
      </c>
      <c r="M127" t="str">
        <f>TEXT(Table1[[#This Row],[Order Date]],"mmm")</f>
        <v>Jan</v>
      </c>
      <c r="N127" s="5" t="str">
        <f>TEXT(Table1[[#This Row],[Order Date]],"yyyy")</f>
        <v>2016</v>
      </c>
      <c r="O127" s="5">
        <v>40</v>
      </c>
      <c r="P127" s="5" t="s">
        <v>560</v>
      </c>
      <c r="Q127" s="5" t="str">
        <f>IFERROR(INDEX(Holidays[Holiday],MATCH(Table1[[#This Row],[Order Date]],Holidays[Date],0)),"NO HOLIDAY")</f>
        <v>NO HOLIDAY</v>
      </c>
    </row>
    <row r="128" spans="2:17" hidden="1" x14ac:dyDescent="0.3">
      <c r="B128" t="s">
        <v>21</v>
      </c>
      <c r="C128" t="s">
        <v>43</v>
      </c>
      <c r="D128" t="s">
        <v>23</v>
      </c>
      <c r="E128" t="s">
        <v>262</v>
      </c>
      <c r="F128" s="4">
        <v>42380</v>
      </c>
      <c r="G128" t="s">
        <v>39</v>
      </c>
      <c r="H128">
        <v>5</v>
      </c>
      <c r="I128">
        <f>IF(Table1[[#This Row],[Price]]&lt;15,10,IF(Table1[[#This Row],[Price]]&lt;20,15,IF(Table1[[#This Row],[Price]]&lt;30,22,IF(Table1[[#This Row],[Price]]&lt;50,36,45))))</f>
        <v>15</v>
      </c>
      <c r="J128">
        <v>16.32</v>
      </c>
      <c r="K128" s="14">
        <v>81.599999999999994</v>
      </c>
      <c r="L128" s="14">
        <f>Table1[[#This Row],[Total Sale Amount]]-(Table1[[#This Row],[Cost Price]]*Table1[[#This Row],[Quantity]])</f>
        <v>6.5999999999999943</v>
      </c>
      <c r="M128" t="str">
        <f>TEXT(Table1[[#This Row],[Order Date]],"mmm")</f>
        <v>Jan</v>
      </c>
      <c r="N128" s="5" t="str">
        <f>TEXT(Table1[[#This Row],[Order Date]],"yyyy")</f>
        <v>2016</v>
      </c>
      <c r="O128" s="5">
        <v>31</v>
      </c>
      <c r="P128" s="5" t="s">
        <v>559</v>
      </c>
      <c r="Q128" s="5" t="str">
        <f>IFERROR(INDEX(Holidays[Holiday],MATCH(Table1[[#This Row],[Order Date]],Holidays[Date],0)),"NO HOLIDAY")</f>
        <v>NO HOLIDAY</v>
      </c>
    </row>
    <row r="129" spans="2:17" hidden="1" x14ac:dyDescent="0.3">
      <c r="B129" t="s">
        <v>25</v>
      </c>
      <c r="C129" t="s">
        <v>59</v>
      </c>
      <c r="D129" t="s">
        <v>23</v>
      </c>
      <c r="E129" t="s">
        <v>91</v>
      </c>
      <c r="F129" s="4">
        <v>42380</v>
      </c>
      <c r="G129" t="s">
        <v>13</v>
      </c>
      <c r="H129">
        <v>6</v>
      </c>
      <c r="I129">
        <f>IF(Table1[[#This Row],[Price]]&lt;15,10,IF(Table1[[#This Row],[Price]]&lt;20,15,IF(Table1[[#This Row],[Price]]&lt;30,22,IF(Table1[[#This Row],[Price]]&lt;50,36,45))))</f>
        <v>15</v>
      </c>
      <c r="J129">
        <v>17.829999999999998</v>
      </c>
      <c r="K129" s="14">
        <v>106.97999999999999</v>
      </c>
      <c r="L129" s="14">
        <f>Table1[[#This Row],[Total Sale Amount]]-(Table1[[#This Row],[Cost Price]]*Table1[[#This Row],[Quantity]])</f>
        <v>16.97999999999999</v>
      </c>
      <c r="M129" t="str">
        <f>TEXT(Table1[[#This Row],[Order Date]],"mmm")</f>
        <v>Jan</v>
      </c>
      <c r="N129" s="5" t="str">
        <f>TEXT(Table1[[#This Row],[Order Date]],"yyyy")</f>
        <v>2016</v>
      </c>
      <c r="O129" s="5">
        <v>27</v>
      </c>
      <c r="P129" s="5" t="s">
        <v>559</v>
      </c>
      <c r="Q129" s="5" t="str">
        <f>IFERROR(INDEX(Holidays[Holiday],MATCH(Table1[[#This Row],[Order Date]],Holidays[Date],0)),"NO HOLIDAY")</f>
        <v>NO HOLIDAY</v>
      </c>
    </row>
    <row r="130" spans="2:17" hidden="1" x14ac:dyDescent="0.3">
      <c r="B130" t="s">
        <v>36</v>
      </c>
      <c r="C130" t="s">
        <v>10</v>
      </c>
      <c r="D130" t="s">
        <v>11</v>
      </c>
      <c r="E130" t="s">
        <v>339</v>
      </c>
      <c r="F130" s="4">
        <v>42380</v>
      </c>
      <c r="G130" t="s">
        <v>15</v>
      </c>
      <c r="H130">
        <v>9</v>
      </c>
      <c r="I130">
        <f>IF(Table1[[#This Row],[Price]]&lt;15,10,IF(Table1[[#This Row],[Price]]&lt;20,15,IF(Table1[[#This Row],[Price]]&lt;30,22,IF(Table1[[#This Row],[Price]]&lt;50,36,45))))</f>
        <v>10</v>
      </c>
      <c r="J130">
        <v>12.42</v>
      </c>
      <c r="K130" s="14">
        <v>111.78</v>
      </c>
      <c r="L130" s="14">
        <f>Table1[[#This Row],[Total Sale Amount]]-(Table1[[#This Row],[Cost Price]]*Table1[[#This Row],[Quantity]])</f>
        <v>21.78</v>
      </c>
      <c r="M130" t="str">
        <f>TEXT(Table1[[#This Row],[Order Date]],"mmm")</f>
        <v>Jan</v>
      </c>
      <c r="N130" s="5" t="str">
        <f>TEXT(Table1[[#This Row],[Order Date]],"yyyy")</f>
        <v>2016</v>
      </c>
      <c r="O130" s="5">
        <v>35</v>
      </c>
      <c r="P130" s="5" t="s">
        <v>559</v>
      </c>
      <c r="Q130" s="5" t="str">
        <f>IFERROR(INDEX(Holidays[Holiday],MATCH(Table1[[#This Row],[Order Date]],Holidays[Date],0)),"NO HOLIDAY")</f>
        <v>NO HOLIDAY</v>
      </c>
    </row>
    <row r="131" spans="2:17" hidden="1" x14ac:dyDescent="0.3">
      <c r="B131" t="s">
        <v>25</v>
      </c>
      <c r="C131" t="s">
        <v>22</v>
      </c>
      <c r="D131" t="s">
        <v>23</v>
      </c>
      <c r="E131" t="s">
        <v>48</v>
      </c>
      <c r="F131" s="4">
        <v>42380</v>
      </c>
      <c r="G131" t="s">
        <v>15</v>
      </c>
      <c r="H131">
        <v>5</v>
      </c>
      <c r="I131">
        <f>IF(Table1[[#This Row],[Price]]&lt;15,10,IF(Table1[[#This Row],[Price]]&lt;20,15,IF(Table1[[#This Row],[Price]]&lt;30,22,IF(Table1[[#This Row],[Price]]&lt;50,36,45))))</f>
        <v>10</v>
      </c>
      <c r="J131">
        <v>12.42</v>
      </c>
      <c r="K131" s="14">
        <v>62.1</v>
      </c>
      <c r="L131" s="14">
        <f>Table1[[#This Row],[Total Sale Amount]]-(Table1[[#This Row],[Cost Price]]*Table1[[#This Row],[Quantity]])</f>
        <v>12.100000000000001</v>
      </c>
      <c r="M131" t="str">
        <f>TEXT(Table1[[#This Row],[Order Date]],"mmm")</f>
        <v>Jan</v>
      </c>
      <c r="N131" s="5" t="str">
        <f>TEXT(Table1[[#This Row],[Order Date]],"yyyy")</f>
        <v>2016</v>
      </c>
      <c r="O131" s="5">
        <v>24</v>
      </c>
      <c r="P131" s="5" t="s">
        <v>560</v>
      </c>
      <c r="Q131" s="5" t="str">
        <f>IFERROR(INDEX(Holidays[Holiday],MATCH(Table1[[#This Row],[Order Date]],Holidays[Date],0)),"NO HOLIDAY")</f>
        <v>NO HOLIDAY</v>
      </c>
    </row>
    <row r="132" spans="2:17" hidden="1" x14ac:dyDescent="0.3">
      <c r="B132" t="s">
        <v>16</v>
      </c>
      <c r="C132" t="s">
        <v>10</v>
      </c>
      <c r="D132" t="s">
        <v>11</v>
      </c>
      <c r="E132" t="s">
        <v>377</v>
      </c>
      <c r="F132" s="4">
        <v>42380</v>
      </c>
      <c r="G132" t="s">
        <v>15</v>
      </c>
      <c r="H132">
        <v>9</v>
      </c>
      <c r="I132">
        <f>IF(Table1[[#This Row],[Price]]&lt;15,10,IF(Table1[[#This Row],[Price]]&lt;20,15,IF(Table1[[#This Row],[Price]]&lt;30,22,IF(Table1[[#This Row],[Price]]&lt;50,36,45))))</f>
        <v>10</v>
      </c>
      <c r="J132">
        <v>12.42</v>
      </c>
      <c r="K132" s="14">
        <v>111.78</v>
      </c>
      <c r="L132" s="14">
        <f>Table1[[#This Row],[Total Sale Amount]]-(Table1[[#This Row],[Cost Price]]*Table1[[#This Row],[Quantity]])</f>
        <v>21.78</v>
      </c>
      <c r="M132" t="str">
        <f>TEXT(Table1[[#This Row],[Order Date]],"mmm")</f>
        <v>Jan</v>
      </c>
      <c r="N132" s="5" t="str">
        <f>TEXT(Table1[[#This Row],[Order Date]],"yyyy")</f>
        <v>2016</v>
      </c>
      <c r="O132" s="5">
        <v>38</v>
      </c>
      <c r="P132" s="5" t="s">
        <v>559</v>
      </c>
      <c r="Q132" s="5" t="str">
        <f>IFERROR(INDEX(Holidays[Holiday],MATCH(Table1[[#This Row],[Order Date]],Holidays[Date],0)),"NO HOLIDAY")</f>
        <v>NO HOLIDAY</v>
      </c>
    </row>
    <row r="133" spans="2:17" hidden="1" x14ac:dyDescent="0.3">
      <c r="B133" t="s">
        <v>9</v>
      </c>
      <c r="C133" t="s">
        <v>10</v>
      </c>
      <c r="D133" t="s">
        <v>11</v>
      </c>
      <c r="E133" t="s">
        <v>293</v>
      </c>
      <c r="F133" s="4">
        <v>42380</v>
      </c>
      <c r="G133" t="s">
        <v>13</v>
      </c>
      <c r="H133">
        <v>6</v>
      </c>
      <c r="I133">
        <f>IF(Table1[[#This Row],[Price]]&lt;15,10,IF(Table1[[#This Row],[Price]]&lt;20,15,IF(Table1[[#This Row],[Price]]&lt;30,22,IF(Table1[[#This Row],[Price]]&lt;50,36,45))))</f>
        <v>15</v>
      </c>
      <c r="J133">
        <v>17.829999999999998</v>
      </c>
      <c r="K133" s="14">
        <v>106.97999999999999</v>
      </c>
      <c r="L133" s="14">
        <f>Table1[[#This Row],[Total Sale Amount]]-(Table1[[#This Row],[Cost Price]]*Table1[[#This Row],[Quantity]])</f>
        <v>16.97999999999999</v>
      </c>
      <c r="M133" t="str">
        <f>TEXT(Table1[[#This Row],[Order Date]],"mmm")</f>
        <v>Jan</v>
      </c>
      <c r="N133" s="5" t="str">
        <f>TEXT(Table1[[#This Row],[Order Date]],"yyyy")</f>
        <v>2016</v>
      </c>
      <c r="O133" s="5">
        <v>20</v>
      </c>
      <c r="P133" s="5" t="s">
        <v>560</v>
      </c>
      <c r="Q133" s="5" t="str">
        <f>IFERROR(INDEX(Holidays[Holiday],MATCH(Table1[[#This Row],[Order Date]],Holidays[Date],0)),"NO HOLIDAY")</f>
        <v>NO HOLIDAY</v>
      </c>
    </row>
    <row r="134" spans="2:17" hidden="1" x14ac:dyDescent="0.3">
      <c r="B134" t="s">
        <v>25</v>
      </c>
      <c r="C134" t="s">
        <v>26</v>
      </c>
      <c r="D134" t="s">
        <v>23</v>
      </c>
      <c r="E134" t="s">
        <v>279</v>
      </c>
      <c r="F134" s="4">
        <v>42380</v>
      </c>
      <c r="G134" t="s">
        <v>15</v>
      </c>
      <c r="H134">
        <v>7</v>
      </c>
      <c r="I134">
        <f>IF(Table1[[#This Row],[Price]]&lt;15,10,IF(Table1[[#This Row],[Price]]&lt;20,15,IF(Table1[[#This Row],[Price]]&lt;30,22,IF(Table1[[#This Row],[Price]]&lt;50,36,45))))</f>
        <v>10</v>
      </c>
      <c r="J134">
        <v>12.42</v>
      </c>
      <c r="K134" s="14">
        <v>86.94</v>
      </c>
      <c r="L134" s="14">
        <f>Table1[[#This Row],[Total Sale Amount]]-(Table1[[#This Row],[Cost Price]]*Table1[[#This Row],[Quantity]])</f>
        <v>16.939999999999998</v>
      </c>
      <c r="M134" t="str">
        <f>TEXT(Table1[[#This Row],[Order Date]],"mmm")</f>
        <v>Jan</v>
      </c>
      <c r="N134" s="5" t="str">
        <f>TEXT(Table1[[#This Row],[Order Date]],"yyyy")</f>
        <v>2016</v>
      </c>
      <c r="O134" s="5">
        <v>37</v>
      </c>
      <c r="P134" s="5" t="s">
        <v>559</v>
      </c>
      <c r="Q134" s="5" t="str">
        <f>IFERROR(INDEX(Holidays[Holiday],MATCH(Table1[[#This Row],[Order Date]],Holidays[Date],0)),"NO HOLIDAY")</f>
        <v>NO HOLIDAY</v>
      </c>
    </row>
    <row r="135" spans="2:17" hidden="1" x14ac:dyDescent="0.3">
      <c r="B135" t="s">
        <v>9</v>
      </c>
      <c r="C135" t="s">
        <v>10</v>
      </c>
      <c r="D135" t="s">
        <v>11</v>
      </c>
      <c r="E135" t="s">
        <v>258</v>
      </c>
      <c r="F135" s="4">
        <v>42380</v>
      </c>
      <c r="G135" t="s">
        <v>19</v>
      </c>
      <c r="H135">
        <v>8</v>
      </c>
      <c r="I135">
        <f>IF(Table1[[#This Row],[Price]]&lt;15,10,IF(Table1[[#This Row],[Price]]&lt;20,15,IF(Table1[[#This Row],[Price]]&lt;30,22,IF(Table1[[#This Row],[Price]]&lt;50,36,45))))</f>
        <v>45</v>
      </c>
      <c r="J135">
        <v>53.35</v>
      </c>
      <c r="K135" s="14">
        <v>426.8</v>
      </c>
      <c r="L135" s="14">
        <f>Table1[[#This Row],[Total Sale Amount]]-(Table1[[#This Row],[Cost Price]]*Table1[[#This Row],[Quantity]])</f>
        <v>66.800000000000011</v>
      </c>
      <c r="M135" t="str">
        <f>TEXT(Table1[[#This Row],[Order Date]],"mmm")</f>
        <v>Jan</v>
      </c>
      <c r="N135" s="5" t="str">
        <f>TEXT(Table1[[#This Row],[Order Date]],"yyyy")</f>
        <v>2016</v>
      </c>
      <c r="O135" s="5">
        <v>44</v>
      </c>
      <c r="P135" s="5" t="s">
        <v>560</v>
      </c>
      <c r="Q135" s="5" t="str">
        <f>IFERROR(INDEX(Holidays[Holiday],MATCH(Table1[[#This Row],[Order Date]],Holidays[Date],0)),"NO HOLIDAY")</f>
        <v>NO HOLIDAY</v>
      </c>
    </row>
    <row r="136" spans="2:17" hidden="1" x14ac:dyDescent="0.3">
      <c r="B136" t="s">
        <v>9</v>
      </c>
      <c r="C136" t="s">
        <v>30</v>
      </c>
      <c r="D136" t="s">
        <v>11</v>
      </c>
      <c r="E136" t="s">
        <v>165</v>
      </c>
      <c r="F136" s="4">
        <v>42381</v>
      </c>
      <c r="G136" t="s">
        <v>19</v>
      </c>
      <c r="H136">
        <v>9</v>
      </c>
      <c r="I136">
        <f>IF(Table1[[#This Row],[Price]]&lt;15,10,IF(Table1[[#This Row],[Price]]&lt;20,15,IF(Table1[[#This Row],[Price]]&lt;30,22,IF(Table1[[#This Row],[Price]]&lt;50,36,45))))</f>
        <v>45</v>
      </c>
      <c r="J136">
        <v>53.35</v>
      </c>
      <c r="K136" s="14">
        <v>480.15000000000003</v>
      </c>
      <c r="L136" s="14">
        <f>Table1[[#This Row],[Total Sale Amount]]-(Table1[[#This Row],[Cost Price]]*Table1[[#This Row],[Quantity]])</f>
        <v>75.150000000000034</v>
      </c>
      <c r="M136" t="str">
        <f>TEXT(Table1[[#This Row],[Order Date]],"mmm")</f>
        <v>Jan</v>
      </c>
      <c r="N136" s="5" t="str">
        <f>TEXT(Table1[[#This Row],[Order Date]],"yyyy")</f>
        <v>2016</v>
      </c>
      <c r="O136" s="5">
        <v>25</v>
      </c>
      <c r="P136" s="5" t="s">
        <v>559</v>
      </c>
      <c r="Q136" s="5" t="str">
        <f>IFERROR(INDEX(Holidays[Holiday],MATCH(Table1[[#This Row],[Order Date]],Holidays[Date],0)),"NO HOLIDAY")</f>
        <v>NO HOLIDAY</v>
      </c>
    </row>
    <row r="137" spans="2:17" hidden="1" x14ac:dyDescent="0.3">
      <c r="B137" t="s">
        <v>9</v>
      </c>
      <c r="C137" t="s">
        <v>17</v>
      </c>
      <c r="D137" t="s">
        <v>11</v>
      </c>
      <c r="E137" t="s">
        <v>185</v>
      </c>
      <c r="F137" s="4">
        <v>42381</v>
      </c>
      <c r="G137" t="s">
        <v>15</v>
      </c>
      <c r="H137">
        <v>5</v>
      </c>
      <c r="I137">
        <f>IF(Table1[[#This Row],[Price]]&lt;15,10,IF(Table1[[#This Row],[Price]]&lt;20,15,IF(Table1[[#This Row],[Price]]&lt;30,22,IF(Table1[[#This Row],[Price]]&lt;50,36,45))))</f>
        <v>10</v>
      </c>
      <c r="J137">
        <v>12.42</v>
      </c>
      <c r="K137" s="14">
        <v>62.1</v>
      </c>
      <c r="L137" s="14">
        <f>Table1[[#This Row],[Total Sale Amount]]-(Table1[[#This Row],[Cost Price]]*Table1[[#This Row],[Quantity]])</f>
        <v>12.100000000000001</v>
      </c>
      <c r="M137" t="str">
        <f>TEXT(Table1[[#This Row],[Order Date]],"mmm")</f>
        <v>Jan</v>
      </c>
      <c r="N137" s="5" t="str">
        <f>TEXT(Table1[[#This Row],[Order Date]],"yyyy")</f>
        <v>2016</v>
      </c>
      <c r="O137" s="5">
        <v>23</v>
      </c>
      <c r="P137" s="5" t="s">
        <v>560</v>
      </c>
      <c r="Q137" s="5" t="str">
        <f>IFERROR(INDEX(Holidays[Holiday],MATCH(Table1[[#This Row],[Order Date]],Holidays[Date],0)),"NO HOLIDAY")</f>
        <v>NO HOLIDAY</v>
      </c>
    </row>
    <row r="138" spans="2:17" hidden="1" x14ac:dyDescent="0.3">
      <c r="B138" t="s">
        <v>21</v>
      </c>
      <c r="C138" t="s">
        <v>26</v>
      </c>
      <c r="D138" t="s">
        <v>23</v>
      </c>
      <c r="E138" t="s">
        <v>241</v>
      </c>
      <c r="F138" s="4">
        <v>42381</v>
      </c>
      <c r="G138" t="s">
        <v>13</v>
      </c>
      <c r="H138">
        <v>10</v>
      </c>
      <c r="I138">
        <f>IF(Table1[[#This Row],[Price]]&lt;15,10,IF(Table1[[#This Row],[Price]]&lt;20,15,IF(Table1[[#This Row],[Price]]&lt;30,22,IF(Table1[[#This Row],[Price]]&lt;50,36,45))))</f>
        <v>15</v>
      </c>
      <c r="J138">
        <v>17.829999999999998</v>
      </c>
      <c r="K138" s="14">
        <v>178.29999999999998</v>
      </c>
      <c r="L138" s="14">
        <f>Table1[[#This Row],[Total Sale Amount]]-(Table1[[#This Row],[Cost Price]]*Table1[[#This Row],[Quantity]])</f>
        <v>28.299999999999983</v>
      </c>
      <c r="M138" t="str">
        <f>TEXT(Table1[[#This Row],[Order Date]],"mmm")</f>
        <v>Jan</v>
      </c>
      <c r="N138" s="5" t="str">
        <f>TEXT(Table1[[#This Row],[Order Date]],"yyyy")</f>
        <v>2016</v>
      </c>
      <c r="O138" s="5">
        <v>45</v>
      </c>
      <c r="P138" s="5" t="s">
        <v>559</v>
      </c>
      <c r="Q138" s="5" t="str">
        <f>IFERROR(INDEX(Holidays[Holiday],MATCH(Table1[[#This Row],[Order Date]],Holidays[Date],0)),"NO HOLIDAY")</f>
        <v>NO HOLIDAY</v>
      </c>
    </row>
    <row r="139" spans="2:17" hidden="1" x14ac:dyDescent="0.3">
      <c r="B139" t="s">
        <v>21</v>
      </c>
      <c r="C139" t="s">
        <v>59</v>
      </c>
      <c r="D139" t="s">
        <v>23</v>
      </c>
      <c r="E139" t="s">
        <v>446</v>
      </c>
      <c r="F139" s="4">
        <v>42381</v>
      </c>
      <c r="G139" t="s">
        <v>15</v>
      </c>
      <c r="H139">
        <v>3</v>
      </c>
      <c r="I139">
        <f>IF(Table1[[#This Row],[Price]]&lt;15,10,IF(Table1[[#This Row],[Price]]&lt;20,15,IF(Table1[[#This Row],[Price]]&lt;30,22,IF(Table1[[#This Row],[Price]]&lt;50,36,45))))</f>
        <v>10</v>
      </c>
      <c r="J139">
        <v>12.42</v>
      </c>
      <c r="K139" s="14">
        <v>37.26</v>
      </c>
      <c r="L139" s="14">
        <f>Table1[[#This Row],[Total Sale Amount]]-(Table1[[#This Row],[Cost Price]]*Table1[[#This Row],[Quantity]])</f>
        <v>7.259999999999998</v>
      </c>
      <c r="M139" t="str">
        <f>TEXT(Table1[[#This Row],[Order Date]],"mmm")</f>
        <v>Jan</v>
      </c>
      <c r="N139" s="5" t="str">
        <f>TEXT(Table1[[#This Row],[Order Date]],"yyyy")</f>
        <v>2016</v>
      </c>
      <c r="O139" s="5">
        <v>28</v>
      </c>
      <c r="P139" s="5" t="s">
        <v>560</v>
      </c>
      <c r="Q139" s="5" t="str">
        <f>IFERROR(INDEX(Holidays[Holiday],MATCH(Table1[[#This Row],[Order Date]],Holidays[Date],0)),"NO HOLIDAY")</f>
        <v>NO HOLIDAY</v>
      </c>
    </row>
    <row r="140" spans="2:17" hidden="1" x14ac:dyDescent="0.3">
      <c r="B140" t="s">
        <v>36</v>
      </c>
      <c r="C140" t="s">
        <v>30</v>
      </c>
      <c r="D140" t="s">
        <v>11</v>
      </c>
      <c r="E140" t="s">
        <v>533</v>
      </c>
      <c r="F140" s="4">
        <v>42381</v>
      </c>
      <c r="G140" t="s">
        <v>13</v>
      </c>
      <c r="H140">
        <v>3</v>
      </c>
      <c r="I140">
        <f>IF(Table1[[#This Row],[Price]]&lt;15,10,IF(Table1[[#This Row],[Price]]&lt;20,15,IF(Table1[[#This Row],[Price]]&lt;30,22,IF(Table1[[#This Row],[Price]]&lt;50,36,45))))</f>
        <v>15</v>
      </c>
      <c r="J140">
        <v>17.829999999999998</v>
      </c>
      <c r="K140" s="14">
        <v>53.489999999999995</v>
      </c>
      <c r="L140" s="14">
        <f>Table1[[#This Row],[Total Sale Amount]]-(Table1[[#This Row],[Cost Price]]*Table1[[#This Row],[Quantity]])</f>
        <v>8.4899999999999949</v>
      </c>
      <c r="M140" t="str">
        <f>TEXT(Table1[[#This Row],[Order Date]],"mmm")</f>
        <v>Jan</v>
      </c>
      <c r="N140" s="5" t="str">
        <f>TEXT(Table1[[#This Row],[Order Date]],"yyyy")</f>
        <v>2016</v>
      </c>
      <c r="O140" s="5">
        <v>44</v>
      </c>
      <c r="P140" s="5" t="s">
        <v>559</v>
      </c>
      <c r="Q140" s="5" t="str">
        <f>IFERROR(INDEX(Holidays[Holiday],MATCH(Table1[[#This Row],[Order Date]],Holidays[Date],0)),"NO HOLIDAY")</f>
        <v>NO HOLIDAY</v>
      </c>
    </row>
    <row r="141" spans="2:17" hidden="1" x14ac:dyDescent="0.3">
      <c r="B141" t="s">
        <v>21</v>
      </c>
      <c r="C141" t="s">
        <v>43</v>
      </c>
      <c r="D141" t="s">
        <v>23</v>
      </c>
      <c r="E141" t="s">
        <v>481</v>
      </c>
      <c r="F141" s="4">
        <v>42381</v>
      </c>
      <c r="G141" t="s">
        <v>15</v>
      </c>
      <c r="H141">
        <v>8</v>
      </c>
      <c r="I141">
        <f>IF(Table1[[#This Row],[Price]]&lt;15,10,IF(Table1[[#This Row],[Price]]&lt;20,15,IF(Table1[[#This Row],[Price]]&lt;30,22,IF(Table1[[#This Row],[Price]]&lt;50,36,45))))</f>
        <v>10</v>
      </c>
      <c r="J141">
        <v>12.42</v>
      </c>
      <c r="K141" s="14">
        <v>99.36</v>
      </c>
      <c r="L141" s="14">
        <f>Table1[[#This Row],[Total Sale Amount]]-(Table1[[#This Row],[Cost Price]]*Table1[[#This Row],[Quantity]])</f>
        <v>19.36</v>
      </c>
      <c r="M141" t="str">
        <f>TEXT(Table1[[#This Row],[Order Date]],"mmm")</f>
        <v>Jan</v>
      </c>
      <c r="N141" s="5" t="str">
        <f>TEXT(Table1[[#This Row],[Order Date]],"yyyy")</f>
        <v>2016</v>
      </c>
      <c r="O141" s="5">
        <v>44</v>
      </c>
      <c r="P141" s="5" t="s">
        <v>560</v>
      </c>
      <c r="Q141" s="5" t="str">
        <f>IFERROR(INDEX(Holidays[Holiday],MATCH(Table1[[#This Row],[Order Date]],Holidays[Date],0)),"NO HOLIDAY")</f>
        <v>NO HOLIDAY</v>
      </c>
    </row>
    <row r="142" spans="2:17" hidden="1" x14ac:dyDescent="0.3">
      <c r="B142" t="s">
        <v>25</v>
      </c>
      <c r="C142" t="s">
        <v>26</v>
      </c>
      <c r="D142" t="s">
        <v>23</v>
      </c>
      <c r="E142" t="s">
        <v>311</v>
      </c>
      <c r="F142" s="4">
        <v>42381</v>
      </c>
      <c r="G142" t="s">
        <v>39</v>
      </c>
      <c r="H142">
        <v>8</v>
      </c>
      <c r="I142">
        <f>IF(Table1[[#This Row],[Price]]&lt;15,10,IF(Table1[[#This Row],[Price]]&lt;20,15,IF(Table1[[#This Row],[Price]]&lt;30,22,IF(Table1[[#This Row],[Price]]&lt;50,36,45))))</f>
        <v>15</v>
      </c>
      <c r="J142">
        <v>16.32</v>
      </c>
      <c r="K142" s="14">
        <v>130.56</v>
      </c>
      <c r="L142" s="14">
        <f>Table1[[#This Row],[Total Sale Amount]]-(Table1[[#This Row],[Cost Price]]*Table1[[#This Row],[Quantity]])</f>
        <v>10.560000000000002</v>
      </c>
      <c r="M142" t="str">
        <f>TEXT(Table1[[#This Row],[Order Date]],"mmm")</f>
        <v>Jan</v>
      </c>
      <c r="N142" s="5" t="str">
        <f>TEXT(Table1[[#This Row],[Order Date]],"yyyy")</f>
        <v>2016</v>
      </c>
      <c r="O142" s="5">
        <v>41</v>
      </c>
      <c r="P142" s="5" t="s">
        <v>559</v>
      </c>
      <c r="Q142" s="5" t="str">
        <f>IFERROR(INDEX(Holidays[Holiday],MATCH(Table1[[#This Row],[Order Date]],Holidays[Date],0)),"NO HOLIDAY")</f>
        <v>NO HOLIDAY</v>
      </c>
    </row>
    <row r="143" spans="2:17" hidden="1" x14ac:dyDescent="0.3">
      <c r="B143" t="s">
        <v>9</v>
      </c>
      <c r="C143" t="s">
        <v>30</v>
      </c>
      <c r="D143" t="s">
        <v>11</v>
      </c>
      <c r="E143" t="s">
        <v>404</v>
      </c>
      <c r="F143" s="4">
        <v>42381</v>
      </c>
      <c r="G143" t="s">
        <v>19</v>
      </c>
      <c r="H143">
        <v>8</v>
      </c>
      <c r="I143">
        <f>IF(Table1[[#This Row],[Price]]&lt;15,10,IF(Table1[[#This Row],[Price]]&lt;20,15,IF(Table1[[#This Row],[Price]]&lt;30,22,IF(Table1[[#This Row],[Price]]&lt;50,36,45))))</f>
        <v>45</v>
      </c>
      <c r="J143">
        <v>53.35</v>
      </c>
      <c r="K143" s="14">
        <v>426.8</v>
      </c>
      <c r="L143" s="14">
        <f>Table1[[#This Row],[Total Sale Amount]]-(Table1[[#This Row],[Cost Price]]*Table1[[#This Row],[Quantity]])</f>
        <v>66.800000000000011</v>
      </c>
      <c r="M143" t="str">
        <f>TEXT(Table1[[#This Row],[Order Date]],"mmm")</f>
        <v>Jan</v>
      </c>
      <c r="N143" s="5" t="str">
        <f>TEXT(Table1[[#This Row],[Order Date]],"yyyy")</f>
        <v>2016</v>
      </c>
      <c r="O143" s="5">
        <v>41</v>
      </c>
      <c r="P143" s="5" t="s">
        <v>559</v>
      </c>
      <c r="Q143" s="5" t="str">
        <f>IFERROR(INDEX(Holidays[Holiday],MATCH(Table1[[#This Row],[Order Date]],Holidays[Date],0)),"NO HOLIDAY")</f>
        <v>NO HOLIDAY</v>
      </c>
    </row>
    <row r="144" spans="2:17" hidden="1" x14ac:dyDescent="0.3">
      <c r="B144" t="s">
        <v>36</v>
      </c>
      <c r="C144" t="s">
        <v>10</v>
      </c>
      <c r="D144" t="s">
        <v>11</v>
      </c>
      <c r="E144" t="s">
        <v>551</v>
      </c>
      <c r="F144" s="4">
        <v>42381</v>
      </c>
      <c r="G144" t="s">
        <v>19</v>
      </c>
      <c r="H144">
        <v>9</v>
      </c>
      <c r="I144">
        <f>IF(Table1[[#This Row],[Price]]&lt;15,10,IF(Table1[[#This Row],[Price]]&lt;20,15,IF(Table1[[#This Row],[Price]]&lt;30,22,IF(Table1[[#This Row],[Price]]&lt;50,36,45))))</f>
        <v>45</v>
      </c>
      <c r="J144">
        <v>53.35</v>
      </c>
      <c r="K144" s="14">
        <v>480.15000000000003</v>
      </c>
      <c r="L144" s="14">
        <f>Table1[[#This Row],[Total Sale Amount]]-(Table1[[#This Row],[Cost Price]]*Table1[[#This Row],[Quantity]])</f>
        <v>75.150000000000034</v>
      </c>
      <c r="M144" t="str">
        <f>TEXT(Table1[[#This Row],[Order Date]],"mmm")</f>
        <v>Jan</v>
      </c>
      <c r="N144" s="5" t="str">
        <f>TEXT(Table1[[#This Row],[Order Date]],"yyyy")</f>
        <v>2016</v>
      </c>
      <c r="O144" s="5">
        <v>18</v>
      </c>
      <c r="P144" s="5" t="s">
        <v>560</v>
      </c>
      <c r="Q144" s="5" t="str">
        <f>IFERROR(INDEX(Holidays[Holiday],MATCH(Table1[[#This Row],[Order Date]],Holidays[Date],0)),"NO HOLIDAY")</f>
        <v>NO HOLIDAY</v>
      </c>
    </row>
    <row r="145" spans="2:17" hidden="1" x14ac:dyDescent="0.3">
      <c r="B145" t="s">
        <v>36</v>
      </c>
      <c r="C145" t="s">
        <v>30</v>
      </c>
      <c r="D145" t="s">
        <v>11</v>
      </c>
      <c r="E145" t="s">
        <v>408</v>
      </c>
      <c r="F145" s="4">
        <v>42381</v>
      </c>
      <c r="G145" t="s">
        <v>15</v>
      </c>
      <c r="H145">
        <v>6</v>
      </c>
      <c r="I145">
        <f>IF(Table1[[#This Row],[Price]]&lt;15,10,IF(Table1[[#This Row],[Price]]&lt;20,15,IF(Table1[[#This Row],[Price]]&lt;30,22,IF(Table1[[#This Row],[Price]]&lt;50,36,45))))</f>
        <v>10</v>
      </c>
      <c r="J145">
        <v>12.42</v>
      </c>
      <c r="K145" s="14">
        <v>74.52</v>
      </c>
      <c r="L145" s="14">
        <f>Table1[[#This Row],[Total Sale Amount]]-(Table1[[#This Row],[Cost Price]]*Table1[[#This Row],[Quantity]])</f>
        <v>14.519999999999996</v>
      </c>
      <c r="M145" t="str">
        <f>TEXT(Table1[[#This Row],[Order Date]],"mmm")</f>
        <v>Jan</v>
      </c>
      <c r="N145" s="5" t="str">
        <f>TEXT(Table1[[#This Row],[Order Date]],"yyyy")</f>
        <v>2016</v>
      </c>
      <c r="O145" s="5">
        <v>39</v>
      </c>
      <c r="P145" s="5" t="s">
        <v>559</v>
      </c>
      <c r="Q145" s="5" t="str">
        <f>IFERROR(INDEX(Holidays[Holiday],MATCH(Table1[[#This Row],[Order Date]],Holidays[Date],0)),"NO HOLIDAY")</f>
        <v>NO HOLIDAY</v>
      </c>
    </row>
    <row r="146" spans="2:17" hidden="1" x14ac:dyDescent="0.3">
      <c r="B146" t="s">
        <v>25</v>
      </c>
      <c r="C146" t="s">
        <v>22</v>
      </c>
      <c r="D146" t="s">
        <v>23</v>
      </c>
      <c r="E146" t="s">
        <v>128</v>
      </c>
      <c r="F146" s="4">
        <v>42381</v>
      </c>
      <c r="G146" t="s">
        <v>15</v>
      </c>
      <c r="H146">
        <v>4</v>
      </c>
      <c r="I146">
        <f>IF(Table1[[#This Row],[Price]]&lt;15,10,IF(Table1[[#This Row],[Price]]&lt;20,15,IF(Table1[[#This Row],[Price]]&lt;30,22,IF(Table1[[#This Row],[Price]]&lt;50,36,45))))</f>
        <v>10</v>
      </c>
      <c r="J146">
        <v>12.42</v>
      </c>
      <c r="K146" s="14">
        <v>49.68</v>
      </c>
      <c r="L146" s="14">
        <f>Table1[[#This Row],[Total Sale Amount]]-(Table1[[#This Row],[Cost Price]]*Table1[[#This Row],[Quantity]])</f>
        <v>9.68</v>
      </c>
      <c r="M146" t="str">
        <f>TEXT(Table1[[#This Row],[Order Date]],"mmm")</f>
        <v>Jan</v>
      </c>
      <c r="N146" s="5" t="str">
        <f>TEXT(Table1[[#This Row],[Order Date]],"yyyy")</f>
        <v>2016</v>
      </c>
      <c r="O146" s="5">
        <v>30</v>
      </c>
      <c r="P146" s="5" t="s">
        <v>559</v>
      </c>
      <c r="Q146" s="5" t="str">
        <f>IFERROR(INDEX(Holidays[Holiday],MATCH(Table1[[#This Row],[Order Date]],Holidays[Date],0)),"NO HOLIDAY")</f>
        <v>NO HOLIDAY</v>
      </c>
    </row>
    <row r="147" spans="2:17" hidden="1" x14ac:dyDescent="0.3">
      <c r="B147" t="s">
        <v>25</v>
      </c>
      <c r="C147" t="s">
        <v>26</v>
      </c>
      <c r="D147" t="s">
        <v>23</v>
      </c>
      <c r="E147" t="s">
        <v>250</v>
      </c>
      <c r="F147" s="4">
        <v>42382</v>
      </c>
      <c r="G147" t="s">
        <v>13</v>
      </c>
      <c r="H147">
        <v>6</v>
      </c>
      <c r="I147">
        <f>IF(Table1[[#This Row],[Price]]&lt;15,10,IF(Table1[[#This Row],[Price]]&lt;20,15,IF(Table1[[#This Row],[Price]]&lt;30,22,IF(Table1[[#This Row],[Price]]&lt;50,36,45))))</f>
        <v>15</v>
      </c>
      <c r="J147">
        <v>17.829999999999998</v>
      </c>
      <c r="K147" s="14">
        <v>106.97999999999999</v>
      </c>
      <c r="L147" s="14">
        <f>Table1[[#This Row],[Total Sale Amount]]-(Table1[[#This Row],[Cost Price]]*Table1[[#This Row],[Quantity]])</f>
        <v>16.97999999999999</v>
      </c>
      <c r="M147" t="str">
        <f>TEXT(Table1[[#This Row],[Order Date]],"mmm")</f>
        <v>Jan</v>
      </c>
      <c r="N147" s="5" t="str">
        <f>TEXT(Table1[[#This Row],[Order Date]],"yyyy")</f>
        <v>2016</v>
      </c>
      <c r="O147" s="5">
        <v>37</v>
      </c>
      <c r="P147" s="5" t="s">
        <v>559</v>
      </c>
      <c r="Q147" s="5" t="str">
        <f>IFERROR(INDEX(Holidays[Holiday],MATCH(Table1[[#This Row],[Order Date]],Holidays[Date],0)),"NO HOLIDAY")</f>
        <v>NO HOLIDAY</v>
      </c>
    </row>
    <row r="148" spans="2:17" hidden="1" x14ac:dyDescent="0.3">
      <c r="B148" t="s">
        <v>9</v>
      </c>
      <c r="C148" t="s">
        <v>17</v>
      </c>
      <c r="D148" t="s">
        <v>11</v>
      </c>
      <c r="E148" t="s">
        <v>288</v>
      </c>
      <c r="F148" s="4">
        <v>42382</v>
      </c>
      <c r="G148" t="s">
        <v>39</v>
      </c>
      <c r="H148">
        <v>9</v>
      </c>
      <c r="I148">
        <f>IF(Table1[[#This Row],[Price]]&lt;15,10,IF(Table1[[#This Row],[Price]]&lt;20,15,IF(Table1[[#This Row],[Price]]&lt;30,22,IF(Table1[[#This Row],[Price]]&lt;50,36,45))))</f>
        <v>15</v>
      </c>
      <c r="J148">
        <v>16.32</v>
      </c>
      <c r="K148" s="14">
        <v>146.88</v>
      </c>
      <c r="L148" s="14">
        <f>Table1[[#This Row],[Total Sale Amount]]-(Table1[[#This Row],[Cost Price]]*Table1[[#This Row],[Quantity]])</f>
        <v>11.879999999999995</v>
      </c>
      <c r="M148" t="str">
        <f>TEXT(Table1[[#This Row],[Order Date]],"mmm")</f>
        <v>Jan</v>
      </c>
      <c r="N148" s="5" t="str">
        <f>TEXT(Table1[[#This Row],[Order Date]],"yyyy")</f>
        <v>2016</v>
      </c>
      <c r="O148" s="5">
        <v>17</v>
      </c>
      <c r="P148" s="5" t="s">
        <v>560</v>
      </c>
      <c r="Q148" s="5" t="str">
        <f>IFERROR(INDEX(Holidays[Holiday],MATCH(Table1[[#This Row],[Order Date]],Holidays[Date],0)),"NO HOLIDAY")</f>
        <v>NO HOLIDAY</v>
      </c>
    </row>
    <row r="149" spans="2:17" hidden="1" x14ac:dyDescent="0.3">
      <c r="B149" t="s">
        <v>36</v>
      </c>
      <c r="C149" t="s">
        <v>30</v>
      </c>
      <c r="D149" t="s">
        <v>11</v>
      </c>
      <c r="E149" t="s">
        <v>346</v>
      </c>
      <c r="F149" s="4">
        <v>42382</v>
      </c>
      <c r="G149" t="s">
        <v>39</v>
      </c>
      <c r="H149">
        <v>10</v>
      </c>
      <c r="I149">
        <f>IF(Table1[[#This Row],[Price]]&lt;15,10,IF(Table1[[#This Row],[Price]]&lt;20,15,IF(Table1[[#This Row],[Price]]&lt;30,22,IF(Table1[[#This Row],[Price]]&lt;50,36,45))))</f>
        <v>15</v>
      </c>
      <c r="J149">
        <v>16.32</v>
      </c>
      <c r="K149" s="14">
        <v>163.19999999999999</v>
      </c>
      <c r="L149" s="14">
        <f>Table1[[#This Row],[Total Sale Amount]]-(Table1[[#This Row],[Cost Price]]*Table1[[#This Row],[Quantity]])</f>
        <v>13.199999999999989</v>
      </c>
      <c r="M149" t="str">
        <f>TEXT(Table1[[#This Row],[Order Date]],"mmm")</f>
        <v>Jan</v>
      </c>
      <c r="N149" s="5" t="str">
        <f>TEXT(Table1[[#This Row],[Order Date]],"yyyy")</f>
        <v>2016</v>
      </c>
      <c r="O149" s="5">
        <v>24</v>
      </c>
      <c r="P149" s="5" t="s">
        <v>559</v>
      </c>
      <c r="Q149" s="5" t="str">
        <f>IFERROR(INDEX(Holidays[Holiday],MATCH(Table1[[#This Row],[Order Date]],Holidays[Date],0)),"NO HOLIDAY")</f>
        <v>NO HOLIDAY</v>
      </c>
    </row>
    <row r="150" spans="2:17" hidden="1" x14ac:dyDescent="0.3">
      <c r="B150" t="s">
        <v>9</v>
      </c>
      <c r="C150" t="s">
        <v>30</v>
      </c>
      <c r="D150" t="s">
        <v>11</v>
      </c>
      <c r="E150" t="s">
        <v>73</v>
      </c>
      <c r="F150" s="4">
        <v>42382</v>
      </c>
      <c r="G150" t="s">
        <v>15</v>
      </c>
      <c r="H150">
        <v>6</v>
      </c>
      <c r="I150">
        <f>IF(Table1[[#This Row],[Price]]&lt;15,10,IF(Table1[[#This Row],[Price]]&lt;20,15,IF(Table1[[#This Row],[Price]]&lt;30,22,IF(Table1[[#This Row],[Price]]&lt;50,36,45))))</f>
        <v>10</v>
      </c>
      <c r="J150">
        <v>12.42</v>
      </c>
      <c r="K150" s="14">
        <v>74.52</v>
      </c>
      <c r="L150" s="14">
        <f>Table1[[#This Row],[Total Sale Amount]]-(Table1[[#This Row],[Cost Price]]*Table1[[#This Row],[Quantity]])</f>
        <v>14.519999999999996</v>
      </c>
      <c r="M150" t="str">
        <f>TEXT(Table1[[#This Row],[Order Date]],"mmm")</f>
        <v>Jan</v>
      </c>
      <c r="N150" s="5" t="str">
        <f>TEXT(Table1[[#This Row],[Order Date]],"yyyy")</f>
        <v>2016</v>
      </c>
      <c r="O150" s="5">
        <v>45</v>
      </c>
      <c r="P150" s="5" t="s">
        <v>560</v>
      </c>
      <c r="Q150" s="5" t="str">
        <f>IFERROR(INDEX(Holidays[Holiday],MATCH(Table1[[#This Row],[Order Date]],Holidays[Date],0)),"NO HOLIDAY")</f>
        <v>NO HOLIDAY</v>
      </c>
    </row>
    <row r="151" spans="2:17" hidden="1" x14ac:dyDescent="0.3">
      <c r="B151" t="s">
        <v>9</v>
      </c>
      <c r="C151" t="s">
        <v>17</v>
      </c>
      <c r="D151" t="s">
        <v>11</v>
      </c>
      <c r="E151" t="s">
        <v>280</v>
      </c>
      <c r="F151" s="4">
        <v>42382</v>
      </c>
      <c r="G151" t="s">
        <v>15</v>
      </c>
      <c r="H151">
        <v>1</v>
      </c>
      <c r="I151">
        <f>IF(Table1[[#This Row],[Price]]&lt;15,10,IF(Table1[[#This Row],[Price]]&lt;20,15,IF(Table1[[#This Row],[Price]]&lt;30,22,IF(Table1[[#This Row],[Price]]&lt;50,36,45))))</f>
        <v>10</v>
      </c>
      <c r="J151">
        <v>12.42</v>
      </c>
      <c r="K151" s="14">
        <v>12.42</v>
      </c>
      <c r="L151" s="14">
        <f>Table1[[#This Row],[Total Sale Amount]]-(Table1[[#This Row],[Cost Price]]*Table1[[#This Row],[Quantity]])</f>
        <v>2.42</v>
      </c>
      <c r="M151" t="str">
        <f>TEXT(Table1[[#This Row],[Order Date]],"mmm")</f>
        <v>Jan</v>
      </c>
      <c r="N151" s="5" t="str">
        <f>TEXT(Table1[[#This Row],[Order Date]],"yyyy")</f>
        <v>2016</v>
      </c>
      <c r="O151" s="5">
        <v>35</v>
      </c>
      <c r="P151" s="5" t="s">
        <v>560</v>
      </c>
      <c r="Q151" s="5" t="str">
        <f>IFERROR(INDEX(Holidays[Holiday],MATCH(Table1[[#This Row],[Order Date]],Holidays[Date],0)),"NO HOLIDAY")</f>
        <v>NO HOLIDAY</v>
      </c>
    </row>
    <row r="152" spans="2:17" hidden="1" x14ac:dyDescent="0.3">
      <c r="B152" t="s">
        <v>9</v>
      </c>
      <c r="C152" t="s">
        <v>10</v>
      </c>
      <c r="D152" t="s">
        <v>11</v>
      </c>
      <c r="E152" t="s">
        <v>160</v>
      </c>
      <c r="F152" s="4">
        <v>42382</v>
      </c>
      <c r="G152" t="s">
        <v>39</v>
      </c>
      <c r="H152">
        <v>1</v>
      </c>
      <c r="I152">
        <f>IF(Table1[[#This Row],[Price]]&lt;15,10,IF(Table1[[#This Row],[Price]]&lt;20,15,IF(Table1[[#This Row],[Price]]&lt;30,22,IF(Table1[[#This Row],[Price]]&lt;50,36,45))))</f>
        <v>15</v>
      </c>
      <c r="J152">
        <v>16.32</v>
      </c>
      <c r="K152" s="14">
        <v>16.32</v>
      </c>
      <c r="L152" s="14">
        <f>Table1[[#This Row],[Total Sale Amount]]-(Table1[[#This Row],[Cost Price]]*Table1[[#This Row],[Quantity]])</f>
        <v>1.3200000000000003</v>
      </c>
      <c r="M152" t="str">
        <f>TEXT(Table1[[#This Row],[Order Date]],"mmm")</f>
        <v>Jan</v>
      </c>
      <c r="N152" s="5" t="str">
        <f>TEXT(Table1[[#This Row],[Order Date]],"yyyy")</f>
        <v>2016</v>
      </c>
      <c r="O152" s="5">
        <v>18</v>
      </c>
      <c r="P152" s="5" t="s">
        <v>560</v>
      </c>
      <c r="Q152" s="5" t="str">
        <f>IFERROR(INDEX(Holidays[Holiday],MATCH(Table1[[#This Row],[Order Date]],Holidays[Date],0)),"NO HOLIDAY")</f>
        <v>NO HOLIDAY</v>
      </c>
    </row>
    <row r="153" spans="2:17" hidden="1" x14ac:dyDescent="0.3">
      <c r="B153" t="s">
        <v>9</v>
      </c>
      <c r="C153" t="s">
        <v>10</v>
      </c>
      <c r="D153" t="s">
        <v>11</v>
      </c>
      <c r="E153" t="s">
        <v>80</v>
      </c>
      <c r="F153" s="4">
        <v>42382</v>
      </c>
      <c r="G153" t="s">
        <v>19</v>
      </c>
      <c r="H153">
        <v>9</v>
      </c>
      <c r="I153">
        <f>IF(Table1[[#This Row],[Price]]&lt;15,10,IF(Table1[[#This Row],[Price]]&lt;20,15,IF(Table1[[#This Row],[Price]]&lt;30,22,IF(Table1[[#This Row],[Price]]&lt;50,36,45))))</f>
        <v>45</v>
      </c>
      <c r="J153">
        <v>53.35</v>
      </c>
      <c r="K153" s="14">
        <v>480.15000000000003</v>
      </c>
      <c r="L153" s="14">
        <f>Table1[[#This Row],[Total Sale Amount]]-(Table1[[#This Row],[Cost Price]]*Table1[[#This Row],[Quantity]])</f>
        <v>75.150000000000034</v>
      </c>
      <c r="M153" t="str">
        <f>TEXT(Table1[[#This Row],[Order Date]],"mmm")</f>
        <v>Jan</v>
      </c>
      <c r="N153" s="5" t="str">
        <f>TEXT(Table1[[#This Row],[Order Date]],"yyyy")</f>
        <v>2016</v>
      </c>
      <c r="O153" s="5">
        <v>20</v>
      </c>
      <c r="P153" s="5" t="s">
        <v>560</v>
      </c>
      <c r="Q153" s="5" t="str">
        <f>IFERROR(INDEX(Holidays[Holiday],MATCH(Table1[[#This Row],[Order Date]],Holidays[Date],0)),"NO HOLIDAY")</f>
        <v>NO HOLIDAY</v>
      </c>
    </row>
    <row r="154" spans="2:17" hidden="1" x14ac:dyDescent="0.3">
      <c r="B154" t="s">
        <v>25</v>
      </c>
      <c r="C154" t="s">
        <v>59</v>
      </c>
      <c r="D154" t="s">
        <v>23</v>
      </c>
      <c r="E154" t="s">
        <v>446</v>
      </c>
      <c r="F154" s="4">
        <v>42382</v>
      </c>
      <c r="G154" t="s">
        <v>13</v>
      </c>
      <c r="H154">
        <v>5</v>
      </c>
      <c r="I154">
        <f>IF(Table1[[#This Row],[Price]]&lt;15,10,IF(Table1[[#This Row],[Price]]&lt;20,15,IF(Table1[[#This Row],[Price]]&lt;30,22,IF(Table1[[#This Row],[Price]]&lt;50,36,45))))</f>
        <v>15</v>
      </c>
      <c r="J154">
        <v>17.829999999999998</v>
      </c>
      <c r="K154" s="14">
        <v>89.149999999999991</v>
      </c>
      <c r="L154" s="14">
        <f>Table1[[#This Row],[Total Sale Amount]]-(Table1[[#This Row],[Cost Price]]*Table1[[#This Row],[Quantity]])</f>
        <v>14.149999999999991</v>
      </c>
      <c r="M154" t="str">
        <f>TEXT(Table1[[#This Row],[Order Date]],"mmm")</f>
        <v>Jan</v>
      </c>
      <c r="N154" s="5" t="str">
        <f>TEXT(Table1[[#This Row],[Order Date]],"yyyy")</f>
        <v>2016</v>
      </c>
      <c r="O154" s="5">
        <v>32</v>
      </c>
      <c r="P154" s="5" t="s">
        <v>560</v>
      </c>
      <c r="Q154" s="5" t="str">
        <f>IFERROR(INDEX(Holidays[Holiday],MATCH(Table1[[#This Row],[Order Date]],Holidays[Date],0)),"NO HOLIDAY")</f>
        <v>NO HOLIDAY</v>
      </c>
    </row>
    <row r="155" spans="2:17" hidden="1" x14ac:dyDescent="0.3">
      <c r="B155" t="s">
        <v>9</v>
      </c>
      <c r="C155" t="s">
        <v>28</v>
      </c>
      <c r="D155" t="s">
        <v>11</v>
      </c>
      <c r="E155" t="s">
        <v>501</v>
      </c>
      <c r="F155" s="4">
        <v>42382</v>
      </c>
      <c r="G155" t="s">
        <v>15</v>
      </c>
      <c r="H155">
        <v>9</v>
      </c>
      <c r="I155">
        <f>IF(Table1[[#This Row],[Price]]&lt;15,10,IF(Table1[[#This Row],[Price]]&lt;20,15,IF(Table1[[#This Row],[Price]]&lt;30,22,IF(Table1[[#This Row],[Price]]&lt;50,36,45))))</f>
        <v>10</v>
      </c>
      <c r="J155">
        <v>12.42</v>
      </c>
      <c r="K155" s="14">
        <v>111.78</v>
      </c>
      <c r="L155" s="14">
        <f>Table1[[#This Row],[Total Sale Amount]]-(Table1[[#This Row],[Cost Price]]*Table1[[#This Row],[Quantity]])</f>
        <v>21.78</v>
      </c>
      <c r="M155" t="str">
        <f>TEXT(Table1[[#This Row],[Order Date]],"mmm")</f>
        <v>Jan</v>
      </c>
      <c r="N155" s="5" t="str">
        <f>TEXT(Table1[[#This Row],[Order Date]],"yyyy")</f>
        <v>2016</v>
      </c>
      <c r="O155" s="5">
        <v>25</v>
      </c>
      <c r="P155" s="5" t="s">
        <v>560</v>
      </c>
      <c r="Q155" s="5" t="str">
        <f>IFERROR(INDEX(Holidays[Holiday],MATCH(Table1[[#This Row],[Order Date]],Holidays[Date],0)),"NO HOLIDAY")</f>
        <v>NO HOLIDAY</v>
      </c>
    </row>
    <row r="156" spans="2:17" hidden="1" x14ac:dyDescent="0.3">
      <c r="B156" t="s">
        <v>25</v>
      </c>
      <c r="C156" t="s">
        <v>22</v>
      </c>
      <c r="D156" t="s">
        <v>23</v>
      </c>
      <c r="E156" t="s">
        <v>445</v>
      </c>
      <c r="F156" s="4">
        <v>42382</v>
      </c>
      <c r="G156" t="s">
        <v>19</v>
      </c>
      <c r="H156">
        <v>6</v>
      </c>
      <c r="I156">
        <f>IF(Table1[[#This Row],[Price]]&lt;15,10,IF(Table1[[#This Row],[Price]]&lt;20,15,IF(Table1[[#This Row],[Price]]&lt;30,22,IF(Table1[[#This Row],[Price]]&lt;50,36,45))))</f>
        <v>45</v>
      </c>
      <c r="J156">
        <v>53.35</v>
      </c>
      <c r="K156" s="14">
        <v>320.10000000000002</v>
      </c>
      <c r="L156" s="14">
        <f>Table1[[#This Row],[Total Sale Amount]]-(Table1[[#This Row],[Cost Price]]*Table1[[#This Row],[Quantity]])</f>
        <v>50.100000000000023</v>
      </c>
      <c r="M156" t="str">
        <f>TEXT(Table1[[#This Row],[Order Date]],"mmm")</f>
        <v>Jan</v>
      </c>
      <c r="N156" s="5" t="str">
        <f>TEXT(Table1[[#This Row],[Order Date]],"yyyy")</f>
        <v>2016</v>
      </c>
      <c r="O156" s="5">
        <v>33</v>
      </c>
      <c r="P156" s="5" t="s">
        <v>560</v>
      </c>
      <c r="Q156" s="5" t="str">
        <f>IFERROR(INDEX(Holidays[Holiday],MATCH(Table1[[#This Row],[Order Date]],Holidays[Date],0)),"NO HOLIDAY")</f>
        <v>NO HOLIDAY</v>
      </c>
    </row>
    <row r="157" spans="2:17" hidden="1" x14ac:dyDescent="0.3">
      <c r="B157" t="s">
        <v>16</v>
      </c>
      <c r="C157" t="s">
        <v>17</v>
      </c>
      <c r="D157" t="s">
        <v>11</v>
      </c>
      <c r="E157" t="s">
        <v>400</v>
      </c>
      <c r="F157" s="4">
        <v>42382</v>
      </c>
      <c r="G157" t="s">
        <v>19</v>
      </c>
      <c r="H157">
        <v>2</v>
      </c>
      <c r="I157">
        <f>IF(Table1[[#This Row],[Price]]&lt;15,10,IF(Table1[[#This Row],[Price]]&lt;20,15,IF(Table1[[#This Row],[Price]]&lt;30,22,IF(Table1[[#This Row],[Price]]&lt;50,36,45))))</f>
        <v>45</v>
      </c>
      <c r="J157">
        <v>53.35</v>
      </c>
      <c r="K157" s="14">
        <v>106.7</v>
      </c>
      <c r="L157" s="14">
        <f>Table1[[#This Row],[Total Sale Amount]]-(Table1[[#This Row],[Cost Price]]*Table1[[#This Row],[Quantity]])</f>
        <v>16.700000000000003</v>
      </c>
      <c r="M157" t="str">
        <f>TEXT(Table1[[#This Row],[Order Date]],"mmm")</f>
        <v>Jan</v>
      </c>
      <c r="N157" s="5" t="str">
        <f>TEXT(Table1[[#This Row],[Order Date]],"yyyy")</f>
        <v>2016</v>
      </c>
      <c r="O157" s="5">
        <v>36</v>
      </c>
      <c r="P157" s="5" t="s">
        <v>559</v>
      </c>
      <c r="Q157" s="5" t="str">
        <f>IFERROR(INDEX(Holidays[Holiday],MATCH(Table1[[#This Row],[Order Date]],Holidays[Date],0)),"NO HOLIDAY")</f>
        <v>NO HOLIDAY</v>
      </c>
    </row>
    <row r="158" spans="2:17" hidden="1" x14ac:dyDescent="0.3">
      <c r="B158" t="s">
        <v>25</v>
      </c>
      <c r="C158" t="s">
        <v>22</v>
      </c>
      <c r="D158" t="s">
        <v>23</v>
      </c>
      <c r="E158" t="s">
        <v>83</v>
      </c>
      <c r="F158" s="4">
        <v>42382</v>
      </c>
      <c r="G158" t="s">
        <v>19</v>
      </c>
      <c r="H158">
        <v>8</v>
      </c>
      <c r="I158">
        <f>IF(Table1[[#This Row],[Price]]&lt;15,10,IF(Table1[[#This Row],[Price]]&lt;20,15,IF(Table1[[#This Row],[Price]]&lt;30,22,IF(Table1[[#This Row],[Price]]&lt;50,36,45))))</f>
        <v>45</v>
      </c>
      <c r="J158">
        <v>53.35</v>
      </c>
      <c r="K158" s="14">
        <v>426.8</v>
      </c>
      <c r="L158" s="14">
        <f>Table1[[#This Row],[Total Sale Amount]]-(Table1[[#This Row],[Cost Price]]*Table1[[#This Row],[Quantity]])</f>
        <v>66.800000000000011</v>
      </c>
      <c r="M158" t="str">
        <f>TEXT(Table1[[#This Row],[Order Date]],"mmm")</f>
        <v>Jan</v>
      </c>
      <c r="N158" s="5" t="str">
        <f>TEXT(Table1[[#This Row],[Order Date]],"yyyy")</f>
        <v>2016</v>
      </c>
      <c r="O158" s="5">
        <v>17</v>
      </c>
      <c r="P158" s="5" t="s">
        <v>560</v>
      </c>
      <c r="Q158" s="5" t="str">
        <f>IFERROR(INDEX(Holidays[Holiday],MATCH(Table1[[#This Row],[Order Date]],Holidays[Date],0)),"NO HOLIDAY")</f>
        <v>NO HOLIDAY</v>
      </c>
    </row>
    <row r="159" spans="2:17" hidden="1" x14ac:dyDescent="0.3">
      <c r="B159" t="s">
        <v>9</v>
      </c>
      <c r="C159" t="s">
        <v>17</v>
      </c>
      <c r="D159" t="s">
        <v>11</v>
      </c>
      <c r="E159" t="s">
        <v>197</v>
      </c>
      <c r="F159" s="4">
        <v>42382</v>
      </c>
      <c r="G159" t="s">
        <v>19</v>
      </c>
      <c r="H159">
        <v>10</v>
      </c>
      <c r="I159">
        <f>IF(Table1[[#This Row],[Price]]&lt;15,10,IF(Table1[[#This Row],[Price]]&lt;20,15,IF(Table1[[#This Row],[Price]]&lt;30,22,IF(Table1[[#This Row],[Price]]&lt;50,36,45))))</f>
        <v>45</v>
      </c>
      <c r="J159">
        <v>53.35</v>
      </c>
      <c r="K159" s="14">
        <v>533.5</v>
      </c>
      <c r="L159" s="14">
        <f>Table1[[#This Row],[Total Sale Amount]]-(Table1[[#This Row],[Cost Price]]*Table1[[#This Row],[Quantity]])</f>
        <v>83.5</v>
      </c>
      <c r="M159" t="str">
        <f>TEXT(Table1[[#This Row],[Order Date]],"mmm")</f>
        <v>Jan</v>
      </c>
      <c r="N159" s="5" t="str">
        <f>TEXT(Table1[[#This Row],[Order Date]],"yyyy")</f>
        <v>2016</v>
      </c>
      <c r="O159" s="5">
        <v>39</v>
      </c>
      <c r="P159" s="5" t="s">
        <v>559</v>
      </c>
      <c r="Q159" s="5" t="str">
        <f>IFERROR(INDEX(Holidays[Holiday],MATCH(Table1[[#This Row],[Order Date]],Holidays[Date],0)),"NO HOLIDAY")</f>
        <v>NO HOLIDAY</v>
      </c>
    </row>
    <row r="160" spans="2:17" hidden="1" x14ac:dyDescent="0.3">
      <c r="B160" t="s">
        <v>9</v>
      </c>
      <c r="C160" t="s">
        <v>17</v>
      </c>
      <c r="D160" t="s">
        <v>11</v>
      </c>
      <c r="E160" t="s">
        <v>530</v>
      </c>
      <c r="F160" s="4">
        <v>42382</v>
      </c>
      <c r="G160" t="s">
        <v>15</v>
      </c>
      <c r="H160">
        <v>5</v>
      </c>
      <c r="I160">
        <f>IF(Table1[[#This Row],[Price]]&lt;15,10,IF(Table1[[#This Row],[Price]]&lt;20,15,IF(Table1[[#This Row],[Price]]&lt;30,22,IF(Table1[[#This Row],[Price]]&lt;50,36,45))))</f>
        <v>10</v>
      </c>
      <c r="J160">
        <v>12.42</v>
      </c>
      <c r="K160" s="14">
        <v>62.1</v>
      </c>
      <c r="L160" s="14">
        <f>Table1[[#This Row],[Total Sale Amount]]-(Table1[[#This Row],[Cost Price]]*Table1[[#This Row],[Quantity]])</f>
        <v>12.100000000000001</v>
      </c>
      <c r="M160" t="str">
        <f>TEXT(Table1[[#This Row],[Order Date]],"mmm")</f>
        <v>Jan</v>
      </c>
      <c r="N160" s="5" t="str">
        <f>TEXT(Table1[[#This Row],[Order Date]],"yyyy")</f>
        <v>2016</v>
      </c>
      <c r="O160" s="5">
        <v>32</v>
      </c>
      <c r="P160" s="5" t="s">
        <v>559</v>
      </c>
      <c r="Q160" s="5" t="str">
        <f>IFERROR(INDEX(Holidays[Holiday],MATCH(Table1[[#This Row],[Order Date]],Holidays[Date],0)),"NO HOLIDAY")</f>
        <v>NO HOLIDAY</v>
      </c>
    </row>
    <row r="161" spans="2:17" hidden="1" x14ac:dyDescent="0.3">
      <c r="B161" t="s">
        <v>9</v>
      </c>
      <c r="C161" t="s">
        <v>10</v>
      </c>
      <c r="D161" t="s">
        <v>11</v>
      </c>
      <c r="E161" t="s">
        <v>335</v>
      </c>
      <c r="F161" s="4">
        <v>42382</v>
      </c>
      <c r="G161" t="s">
        <v>39</v>
      </c>
      <c r="H161">
        <v>6</v>
      </c>
      <c r="I161">
        <f>IF(Table1[[#This Row],[Price]]&lt;15,10,IF(Table1[[#This Row],[Price]]&lt;20,15,IF(Table1[[#This Row],[Price]]&lt;30,22,IF(Table1[[#This Row],[Price]]&lt;50,36,45))))</f>
        <v>15</v>
      </c>
      <c r="J161">
        <v>16.32</v>
      </c>
      <c r="K161" s="14">
        <v>97.92</v>
      </c>
      <c r="L161" s="14">
        <f>Table1[[#This Row],[Total Sale Amount]]-(Table1[[#This Row],[Cost Price]]*Table1[[#This Row],[Quantity]])</f>
        <v>7.9200000000000017</v>
      </c>
      <c r="M161" t="str">
        <f>TEXT(Table1[[#This Row],[Order Date]],"mmm")</f>
        <v>Jan</v>
      </c>
      <c r="N161" s="5" t="str">
        <f>TEXT(Table1[[#This Row],[Order Date]],"yyyy")</f>
        <v>2016</v>
      </c>
      <c r="O161" s="5">
        <v>44</v>
      </c>
      <c r="P161" s="5" t="s">
        <v>560</v>
      </c>
      <c r="Q161" s="5" t="str">
        <f>IFERROR(INDEX(Holidays[Holiday],MATCH(Table1[[#This Row],[Order Date]],Holidays[Date],0)),"NO HOLIDAY")</f>
        <v>NO HOLIDAY</v>
      </c>
    </row>
    <row r="162" spans="2:17" hidden="1" x14ac:dyDescent="0.3">
      <c r="B162" t="s">
        <v>21</v>
      </c>
      <c r="C162" t="s">
        <v>22</v>
      </c>
      <c r="D162" t="s">
        <v>23</v>
      </c>
      <c r="E162" t="s">
        <v>101</v>
      </c>
      <c r="F162" s="4">
        <v>42382</v>
      </c>
      <c r="G162" t="s">
        <v>13</v>
      </c>
      <c r="H162">
        <v>5</v>
      </c>
      <c r="I162">
        <f>IF(Table1[[#This Row],[Price]]&lt;15,10,IF(Table1[[#This Row],[Price]]&lt;20,15,IF(Table1[[#This Row],[Price]]&lt;30,22,IF(Table1[[#This Row],[Price]]&lt;50,36,45))))</f>
        <v>15</v>
      </c>
      <c r="J162">
        <v>17.829999999999998</v>
      </c>
      <c r="K162" s="14">
        <v>89.149999999999991</v>
      </c>
      <c r="L162" s="14">
        <f>Table1[[#This Row],[Total Sale Amount]]-(Table1[[#This Row],[Cost Price]]*Table1[[#This Row],[Quantity]])</f>
        <v>14.149999999999991</v>
      </c>
      <c r="M162" t="str">
        <f>TEXT(Table1[[#This Row],[Order Date]],"mmm")</f>
        <v>Jan</v>
      </c>
      <c r="N162" s="5" t="str">
        <f>TEXT(Table1[[#This Row],[Order Date]],"yyyy")</f>
        <v>2016</v>
      </c>
      <c r="O162" s="5">
        <v>43</v>
      </c>
      <c r="P162" s="5" t="s">
        <v>560</v>
      </c>
      <c r="Q162" s="5" t="str">
        <f>IFERROR(INDEX(Holidays[Holiday],MATCH(Table1[[#This Row],[Order Date]],Holidays[Date],0)),"NO HOLIDAY")</f>
        <v>NO HOLIDAY</v>
      </c>
    </row>
    <row r="163" spans="2:17" hidden="1" x14ac:dyDescent="0.3">
      <c r="B163" t="s">
        <v>36</v>
      </c>
      <c r="C163" t="s">
        <v>17</v>
      </c>
      <c r="D163" t="s">
        <v>11</v>
      </c>
      <c r="E163" t="s">
        <v>108</v>
      </c>
      <c r="F163" s="4">
        <v>42382</v>
      </c>
      <c r="G163" t="s">
        <v>15</v>
      </c>
      <c r="H163">
        <v>5</v>
      </c>
      <c r="I163">
        <f>IF(Table1[[#This Row],[Price]]&lt;15,10,IF(Table1[[#This Row],[Price]]&lt;20,15,IF(Table1[[#This Row],[Price]]&lt;30,22,IF(Table1[[#This Row],[Price]]&lt;50,36,45))))</f>
        <v>10</v>
      </c>
      <c r="J163">
        <v>12.42</v>
      </c>
      <c r="K163" s="14">
        <v>62.1</v>
      </c>
      <c r="L163" s="14">
        <f>Table1[[#This Row],[Total Sale Amount]]-(Table1[[#This Row],[Cost Price]]*Table1[[#This Row],[Quantity]])</f>
        <v>12.100000000000001</v>
      </c>
      <c r="M163" t="str">
        <f>TEXT(Table1[[#This Row],[Order Date]],"mmm")</f>
        <v>Jan</v>
      </c>
      <c r="N163" s="5" t="str">
        <f>TEXT(Table1[[#This Row],[Order Date]],"yyyy")</f>
        <v>2016</v>
      </c>
      <c r="O163" s="5">
        <v>44</v>
      </c>
      <c r="P163" s="5" t="s">
        <v>559</v>
      </c>
      <c r="Q163" s="5" t="str">
        <f>IFERROR(INDEX(Holidays[Holiday],MATCH(Table1[[#This Row],[Order Date]],Holidays[Date],0)),"NO HOLIDAY")</f>
        <v>NO HOLIDAY</v>
      </c>
    </row>
    <row r="164" spans="2:17" hidden="1" x14ac:dyDescent="0.3">
      <c r="B164" t="s">
        <v>21</v>
      </c>
      <c r="C164" t="s">
        <v>59</v>
      </c>
      <c r="D164" t="s">
        <v>23</v>
      </c>
      <c r="E164" t="s">
        <v>329</v>
      </c>
      <c r="F164" s="4">
        <v>42382</v>
      </c>
      <c r="G164" t="s">
        <v>15</v>
      </c>
      <c r="H164">
        <v>10</v>
      </c>
      <c r="I164">
        <f>IF(Table1[[#This Row],[Price]]&lt;15,10,IF(Table1[[#This Row],[Price]]&lt;20,15,IF(Table1[[#This Row],[Price]]&lt;30,22,IF(Table1[[#This Row],[Price]]&lt;50,36,45))))</f>
        <v>10</v>
      </c>
      <c r="J164">
        <v>12.42</v>
      </c>
      <c r="K164" s="14">
        <v>124.2</v>
      </c>
      <c r="L164" s="14">
        <f>Table1[[#This Row],[Total Sale Amount]]-(Table1[[#This Row],[Cost Price]]*Table1[[#This Row],[Quantity]])</f>
        <v>24.200000000000003</v>
      </c>
      <c r="M164" t="str">
        <f>TEXT(Table1[[#This Row],[Order Date]],"mmm")</f>
        <v>Jan</v>
      </c>
      <c r="N164" s="5" t="str">
        <f>TEXT(Table1[[#This Row],[Order Date]],"yyyy")</f>
        <v>2016</v>
      </c>
      <c r="O164" s="5">
        <v>33</v>
      </c>
      <c r="P164" s="5" t="s">
        <v>560</v>
      </c>
      <c r="Q164" s="5" t="str">
        <f>IFERROR(INDEX(Holidays[Holiday],MATCH(Table1[[#This Row],[Order Date]],Holidays[Date],0)),"NO HOLIDAY")</f>
        <v>NO HOLIDAY</v>
      </c>
    </row>
    <row r="165" spans="2:17" hidden="1" x14ac:dyDescent="0.3">
      <c r="B165" t="s">
        <v>36</v>
      </c>
      <c r="C165" t="s">
        <v>30</v>
      </c>
      <c r="D165" t="s">
        <v>11</v>
      </c>
      <c r="E165" t="s">
        <v>313</v>
      </c>
      <c r="F165" s="4">
        <v>42382</v>
      </c>
      <c r="G165" t="s">
        <v>19</v>
      </c>
      <c r="H165">
        <v>3</v>
      </c>
      <c r="I165">
        <f>IF(Table1[[#This Row],[Price]]&lt;15,10,IF(Table1[[#This Row],[Price]]&lt;20,15,IF(Table1[[#This Row],[Price]]&lt;30,22,IF(Table1[[#This Row],[Price]]&lt;50,36,45))))</f>
        <v>45</v>
      </c>
      <c r="J165">
        <v>53.35</v>
      </c>
      <c r="K165" s="14">
        <v>160.05000000000001</v>
      </c>
      <c r="L165" s="14">
        <f>Table1[[#This Row],[Total Sale Amount]]-(Table1[[#This Row],[Cost Price]]*Table1[[#This Row],[Quantity]])</f>
        <v>25.050000000000011</v>
      </c>
      <c r="M165" t="str">
        <f>TEXT(Table1[[#This Row],[Order Date]],"mmm")</f>
        <v>Jan</v>
      </c>
      <c r="N165" s="5" t="str">
        <f>TEXT(Table1[[#This Row],[Order Date]],"yyyy")</f>
        <v>2016</v>
      </c>
      <c r="O165" s="5">
        <v>32</v>
      </c>
      <c r="P165" s="5" t="s">
        <v>559</v>
      </c>
      <c r="Q165" s="5" t="str">
        <f>IFERROR(INDEX(Holidays[Holiday],MATCH(Table1[[#This Row],[Order Date]],Holidays[Date],0)),"NO HOLIDAY")</f>
        <v>NO HOLIDAY</v>
      </c>
    </row>
    <row r="166" spans="2:17" hidden="1" x14ac:dyDescent="0.3">
      <c r="B166" t="s">
        <v>36</v>
      </c>
      <c r="C166" t="s">
        <v>17</v>
      </c>
      <c r="D166" t="s">
        <v>11</v>
      </c>
      <c r="E166" t="s">
        <v>131</v>
      </c>
      <c r="F166" s="4">
        <v>42382</v>
      </c>
      <c r="G166" t="s">
        <v>15</v>
      </c>
      <c r="H166">
        <v>6</v>
      </c>
      <c r="I166">
        <f>IF(Table1[[#This Row],[Price]]&lt;15,10,IF(Table1[[#This Row],[Price]]&lt;20,15,IF(Table1[[#This Row],[Price]]&lt;30,22,IF(Table1[[#This Row],[Price]]&lt;50,36,45))))</f>
        <v>10</v>
      </c>
      <c r="J166">
        <v>12.42</v>
      </c>
      <c r="K166" s="14">
        <v>74.52</v>
      </c>
      <c r="L166" s="14">
        <f>Table1[[#This Row],[Total Sale Amount]]-(Table1[[#This Row],[Cost Price]]*Table1[[#This Row],[Quantity]])</f>
        <v>14.519999999999996</v>
      </c>
      <c r="M166" t="str">
        <f>TEXT(Table1[[#This Row],[Order Date]],"mmm")</f>
        <v>Jan</v>
      </c>
      <c r="N166" s="5" t="str">
        <f>TEXT(Table1[[#This Row],[Order Date]],"yyyy")</f>
        <v>2016</v>
      </c>
      <c r="O166" s="5">
        <v>18</v>
      </c>
      <c r="P166" s="5" t="s">
        <v>560</v>
      </c>
      <c r="Q166" s="5" t="str">
        <f>IFERROR(INDEX(Holidays[Holiday],MATCH(Table1[[#This Row],[Order Date]],Holidays[Date],0)),"NO HOLIDAY")</f>
        <v>NO HOLIDAY</v>
      </c>
    </row>
    <row r="167" spans="2:17" hidden="1" x14ac:dyDescent="0.3">
      <c r="B167" t="s">
        <v>36</v>
      </c>
      <c r="C167" t="s">
        <v>10</v>
      </c>
      <c r="D167" t="s">
        <v>11</v>
      </c>
      <c r="E167" t="s">
        <v>155</v>
      </c>
      <c r="F167" s="4">
        <v>42383</v>
      </c>
      <c r="G167" t="s">
        <v>19</v>
      </c>
      <c r="H167">
        <v>6</v>
      </c>
      <c r="I167">
        <f>IF(Table1[[#This Row],[Price]]&lt;15,10,IF(Table1[[#This Row],[Price]]&lt;20,15,IF(Table1[[#This Row],[Price]]&lt;30,22,IF(Table1[[#This Row],[Price]]&lt;50,36,45))))</f>
        <v>45</v>
      </c>
      <c r="J167">
        <v>53.35</v>
      </c>
      <c r="K167" s="14">
        <v>320.10000000000002</v>
      </c>
      <c r="L167" s="14">
        <f>Table1[[#This Row],[Total Sale Amount]]-(Table1[[#This Row],[Cost Price]]*Table1[[#This Row],[Quantity]])</f>
        <v>50.100000000000023</v>
      </c>
      <c r="M167" t="str">
        <f>TEXT(Table1[[#This Row],[Order Date]],"mmm")</f>
        <v>Jan</v>
      </c>
      <c r="N167" s="5" t="str">
        <f>TEXT(Table1[[#This Row],[Order Date]],"yyyy")</f>
        <v>2016</v>
      </c>
      <c r="O167" s="5">
        <v>40</v>
      </c>
      <c r="P167" s="5" t="s">
        <v>559</v>
      </c>
      <c r="Q167" s="5" t="str">
        <f>IFERROR(INDEX(Holidays[Holiday],MATCH(Table1[[#This Row],[Order Date]],Holidays[Date],0)),"NO HOLIDAY")</f>
        <v>NO HOLIDAY</v>
      </c>
    </row>
    <row r="168" spans="2:17" hidden="1" x14ac:dyDescent="0.3">
      <c r="B168" t="s">
        <v>9</v>
      </c>
      <c r="C168" t="s">
        <v>28</v>
      </c>
      <c r="D168" t="s">
        <v>11</v>
      </c>
      <c r="E168" t="s">
        <v>158</v>
      </c>
      <c r="F168" s="4">
        <v>42383</v>
      </c>
      <c r="G168" t="s">
        <v>15</v>
      </c>
      <c r="H168">
        <v>4</v>
      </c>
      <c r="I168">
        <f>IF(Table1[[#This Row],[Price]]&lt;15,10,IF(Table1[[#This Row],[Price]]&lt;20,15,IF(Table1[[#This Row],[Price]]&lt;30,22,IF(Table1[[#This Row],[Price]]&lt;50,36,45))))</f>
        <v>10</v>
      </c>
      <c r="J168">
        <v>12.42</v>
      </c>
      <c r="K168" s="14">
        <v>49.68</v>
      </c>
      <c r="L168" s="14">
        <f>Table1[[#This Row],[Total Sale Amount]]-(Table1[[#This Row],[Cost Price]]*Table1[[#This Row],[Quantity]])</f>
        <v>9.68</v>
      </c>
      <c r="M168" t="str">
        <f>TEXT(Table1[[#This Row],[Order Date]],"mmm")</f>
        <v>Jan</v>
      </c>
      <c r="N168" s="5" t="str">
        <f>TEXT(Table1[[#This Row],[Order Date]],"yyyy")</f>
        <v>2016</v>
      </c>
      <c r="O168" s="5">
        <v>33</v>
      </c>
      <c r="P168" s="5" t="s">
        <v>560</v>
      </c>
      <c r="Q168" s="5" t="str">
        <f>IFERROR(INDEX(Holidays[Holiday],MATCH(Table1[[#This Row],[Order Date]],Holidays[Date],0)),"NO HOLIDAY")</f>
        <v>NO HOLIDAY</v>
      </c>
    </row>
    <row r="169" spans="2:17" hidden="1" x14ac:dyDescent="0.3">
      <c r="B169" t="s">
        <v>21</v>
      </c>
      <c r="C169" t="s">
        <v>26</v>
      </c>
      <c r="D169" t="s">
        <v>23</v>
      </c>
      <c r="E169" t="s">
        <v>355</v>
      </c>
      <c r="F169" s="4">
        <v>42383</v>
      </c>
      <c r="G169" t="s">
        <v>39</v>
      </c>
      <c r="H169">
        <v>9</v>
      </c>
      <c r="I169">
        <f>IF(Table1[[#This Row],[Price]]&lt;15,10,IF(Table1[[#This Row],[Price]]&lt;20,15,IF(Table1[[#This Row],[Price]]&lt;30,22,IF(Table1[[#This Row],[Price]]&lt;50,36,45))))</f>
        <v>15</v>
      </c>
      <c r="J169">
        <v>16.32</v>
      </c>
      <c r="K169" s="14">
        <v>146.88</v>
      </c>
      <c r="L169" s="14">
        <f>Table1[[#This Row],[Total Sale Amount]]-(Table1[[#This Row],[Cost Price]]*Table1[[#This Row],[Quantity]])</f>
        <v>11.879999999999995</v>
      </c>
      <c r="M169" t="str">
        <f>TEXT(Table1[[#This Row],[Order Date]],"mmm")</f>
        <v>Jan</v>
      </c>
      <c r="N169" s="5" t="str">
        <f>TEXT(Table1[[#This Row],[Order Date]],"yyyy")</f>
        <v>2016</v>
      </c>
      <c r="O169" s="5">
        <v>19</v>
      </c>
      <c r="P169" s="5" t="s">
        <v>559</v>
      </c>
      <c r="Q169" s="5" t="str">
        <f>IFERROR(INDEX(Holidays[Holiday],MATCH(Table1[[#This Row],[Order Date]],Holidays[Date],0)),"NO HOLIDAY")</f>
        <v>NO HOLIDAY</v>
      </c>
    </row>
    <row r="170" spans="2:17" hidden="1" x14ac:dyDescent="0.3">
      <c r="B170" t="s">
        <v>9</v>
      </c>
      <c r="C170" t="s">
        <v>30</v>
      </c>
      <c r="D170" t="s">
        <v>11</v>
      </c>
      <c r="E170" t="s">
        <v>313</v>
      </c>
      <c r="F170" s="4">
        <v>42383</v>
      </c>
      <c r="G170" t="s">
        <v>15</v>
      </c>
      <c r="H170">
        <v>9</v>
      </c>
      <c r="I170">
        <f>IF(Table1[[#This Row],[Price]]&lt;15,10,IF(Table1[[#This Row],[Price]]&lt;20,15,IF(Table1[[#This Row],[Price]]&lt;30,22,IF(Table1[[#This Row],[Price]]&lt;50,36,45))))</f>
        <v>10</v>
      </c>
      <c r="J170">
        <v>12.42</v>
      </c>
      <c r="K170" s="14">
        <v>111.78</v>
      </c>
      <c r="L170" s="14">
        <f>Table1[[#This Row],[Total Sale Amount]]-(Table1[[#This Row],[Cost Price]]*Table1[[#This Row],[Quantity]])</f>
        <v>21.78</v>
      </c>
      <c r="M170" t="str">
        <f>TEXT(Table1[[#This Row],[Order Date]],"mmm")</f>
        <v>Jan</v>
      </c>
      <c r="N170" s="5" t="str">
        <f>TEXT(Table1[[#This Row],[Order Date]],"yyyy")</f>
        <v>2016</v>
      </c>
      <c r="O170" s="5">
        <v>25</v>
      </c>
      <c r="P170" s="5" t="s">
        <v>560</v>
      </c>
      <c r="Q170" s="5" t="str">
        <f>IFERROR(INDEX(Holidays[Holiday],MATCH(Table1[[#This Row],[Order Date]],Holidays[Date],0)),"NO HOLIDAY")</f>
        <v>NO HOLIDAY</v>
      </c>
    </row>
    <row r="171" spans="2:17" hidden="1" x14ac:dyDescent="0.3">
      <c r="B171" t="s">
        <v>36</v>
      </c>
      <c r="C171" t="s">
        <v>10</v>
      </c>
      <c r="D171" t="s">
        <v>11</v>
      </c>
      <c r="E171" t="s">
        <v>255</v>
      </c>
      <c r="F171" s="4">
        <v>42383</v>
      </c>
      <c r="G171" t="s">
        <v>15</v>
      </c>
      <c r="H171">
        <v>9</v>
      </c>
      <c r="I171">
        <f>IF(Table1[[#This Row],[Price]]&lt;15,10,IF(Table1[[#This Row],[Price]]&lt;20,15,IF(Table1[[#This Row],[Price]]&lt;30,22,IF(Table1[[#This Row],[Price]]&lt;50,36,45))))</f>
        <v>10</v>
      </c>
      <c r="J171">
        <v>12.42</v>
      </c>
      <c r="K171" s="14">
        <v>111.78</v>
      </c>
      <c r="L171" s="14">
        <f>Table1[[#This Row],[Total Sale Amount]]-(Table1[[#This Row],[Cost Price]]*Table1[[#This Row],[Quantity]])</f>
        <v>21.78</v>
      </c>
      <c r="M171" t="str">
        <f>TEXT(Table1[[#This Row],[Order Date]],"mmm")</f>
        <v>Jan</v>
      </c>
      <c r="N171" s="5" t="str">
        <f>TEXT(Table1[[#This Row],[Order Date]],"yyyy")</f>
        <v>2016</v>
      </c>
      <c r="O171" s="5">
        <v>34</v>
      </c>
      <c r="P171" s="5" t="s">
        <v>559</v>
      </c>
      <c r="Q171" s="5" t="str">
        <f>IFERROR(INDEX(Holidays[Holiday],MATCH(Table1[[#This Row],[Order Date]],Holidays[Date],0)),"NO HOLIDAY")</f>
        <v>NO HOLIDAY</v>
      </c>
    </row>
    <row r="172" spans="2:17" hidden="1" x14ac:dyDescent="0.3">
      <c r="B172" t="s">
        <v>21</v>
      </c>
      <c r="C172" t="s">
        <v>59</v>
      </c>
      <c r="D172" t="s">
        <v>23</v>
      </c>
      <c r="E172" t="s">
        <v>457</v>
      </c>
      <c r="F172" s="4">
        <v>42383</v>
      </c>
      <c r="G172" t="s">
        <v>15</v>
      </c>
      <c r="H172">
        <v>1</v>
      </c>
      <c r="I172">
        <f>IF(Table1[[#This Row],[Price]]&lt;15,10,IF(Table1[[#This Row],[Price]]&lt;20,15,IF(Table1[[#This Row],[Price]]&lt;30,22,IF(Table1[[#This Row],[Price]]&lt;50,36,45))))</f>
        <v>10</v>
      </c>
      <c r="J172">
        <v>12.42</v>
      </c>
      <c r="K172" s="14">
        <v>12.42</v>
      </c>
      <c r="L172" s="14">
        <f>Table1[[#This Row],[Total Sale Amount]]-(Table1[[#This Row],[Cost Price]]*Table1[[#This Row],[Quantity]])</f>
        <v>2.42</v>
      </c>
      <c r="M172" t="str">
        <f>TEXT(Table1[[#This Row],[Order Date]],"mmm")</f>
        <v>Jan</v>
      </c>
      <c r="N172" s="5" t="str">
        <f>TEXT(Table1[[#This Row],[Order Date]],"yyyy")</f>
        <v>2016</v>
      </c>
      <c r="O172" s="5">
        <v>22</v>
      </c>
      <c r="P172" s="5" t="s">
        <v>560</v>
      </c>
      <c r="Q172" s="5" t="str">
        <f>IFERROR(INDEX(Holidays[Holiday],MATCH(Table1[[#This Row],[Order Date]],Holidays[Date],0)),"NO HOLIDAY")</f>
        <v>NO HOLIDAY</v>
      </c>
    </row>
    <row r="173" spans="2:17" hidden="1" x14ac:dyDescent="0.3">
      <c r="B173" t="s">
        <v>16</v>
      </c>
      <c r="C173" t="s">
        <v>17</v>
      </c>
      <c r="D173" t="s">
        <v>11</v>
      </c>
      <c r="E173" t="s">
        <v>338</v>
      </c>
      <c r="F173" s="4">
        <v>42383</v>
      </c>
      <c r="G173" t="s">
        <v>15</v>
      </c>
      <c r="H173">
        <v>2</v>
      </c>
      <c r="I173">
        <f>IF(Table1[[#This Row],[Price]]&lt;15,10,IF(Table1[[#This Row],[Price]]&lt;20,15,IF(Table1[[#This Row],[Price]]&lt;30,22,IF(Table1[[#This Row],[Price]]&lt;50,36,45))))</f>
        <v>10</v>
      </c>
      <c r="J173">
        <v>12.42</v>
      </c>
      <c r="K173" s="14">
        <v>24.84</v>
      </c>
      <c r="L173" s="14">
        <f>Table1[[#This Row],[Total Sale Amount]]-(Table1[[#This Row],[Cost Price]]*Table1[[#This Row],[Quantity]])</f>
        <v>4.84</v>
      </c>
      <c r="M173" t="str">
        <f>TEXT(Table1[[#This Row],[Order Date]],"mmm")</f>
        <v>Jan</v>
      </c>
      <c r="N173" s="5" t="str">
        <f>TEXT(Table1[[#This Row],[Order Date]],"yyyy")</f>
        <v>2016</v>
      </c>
      <c r="O173" s="5">
        <v>32</v>
      </c>
      <c r="P173" s="5" t="s">
        <v>560</v>
      </c>
      <c r="Q173" s="5" t="str">
        <f>IFERROR(INDEX(Holidays[Holiday],MATCH(Table1[[#This Row],[Order Date]],Holidays[Date],0)),"NO HOLIDAY")</f>
        <v>NO HOLIDAY</v>
      </c>
    </row>
    <row r="174" spans="2:17" hidden="1" x14ac:dyDescent="0.3">
      <c r="B174" t="s">
        <v>9</v>
      </c>
      <c r="C174" t="s">
        <v>10</v>
      </c>
      <c r="D174" t="s">
        <v>11</v>
      </c>
      <c r="E174" t="s">
        <v>350</v>
      </c>
      <c r="F174" s="4">
        <v>42383</v>
      </c>
      <c r="G174" t="s">
        <v>13</v>
      </c>
      <c r="H174">
        <v>5</v>
      </c>
      <c r="I174">
        <f>IF(Table1[[#This Row],[Price]]&lt;15,10,IF(Table1[[#This Row],[Price]]&lt;20,15,IF(Table1[[#This Row],[Price]]&lt;30,22,IF(Table1[[#This Row],[Price]]&lt;50,36,45))))</f>
        <v>15</v>
      </c>
      <c r="J174">
        <v>17.829999999999998</v>
      </c>
      <c r="K174" s="14">
        <v>89.149999999999991</v>
      </c>
      <c r="L174" s="14">
        <f>Table1[[#This Row],[Total Sale Amount]]-(Table1[[#This Row],[Cost Price]]*Table1[[#This Row],[Quantity]])</f>
        <v>14.149999999999991</v>
      </c>
      <c r="M174" t="str">
        <f>TEXT(Table1[[#This Row],[Order Date]],"mmm")</f>
        <v>Jan</v>
      </c>
      <c r="N174" s="5" t="str">
        <f>TEXT(Table1[[#This Row],[Order Date]],"yyyy")</f>
        <v>2016</v>
      </c>
      <c r="O174" s="5">
        <v>34</v>
      </c>
      <c r="P174" s="5" t="s">
        <v>559</v>
      </c>
      <c r="Q174" s="5" t="str">
        <f>IFERROR(INDEX(Holidays[Holiday],MATCH(Table1[[#This Row],[Order Date]],Holidays[Date],0)),"NO HOLIDAY")</f>
        <v>NO HOLIDAY</v>
      </c>
    </row>
    <row r="175" spans="2:17" hidden="1" x14ac:dyDescent="0.3">
      <c r="B175" t="s">
        <v>25</v>
      </c>
      <c r="C175" t="s">
        <v>26</v>
      </c>
      <c r="D175" t="s">
        <v>23</v>
      </c>
      <c r="E175" t="s">
        <v>140</v>
      </c>
      <c r="F175" s="4">
        <v>42383</v>
      </c>
      <c r="G175" t="s">
        <v>19</v>
      </c>
      <c r="H175">
        <v>8</v>
      </c>
      <c r="I175">
        <f>IF(Table1[[#This Row],[Price]]&lt;15,10,IF(Table1[[#This Row],[Price]]&lt;20,15,IF(Table1[[#This Row],[Price]]&lt;30,22,IF(Table1[[#This Row],[Price]]&lt;50,36,45))))</f>
        <v>45</v>
      </c>
      <c r="J175">
        <v>53.35</v>
      </c>
      <c r="K175" s="14">
        <v>426.8</v>
      </c>
      <c r="L175" s="14">
        <f>Table1[[#This Row],[Total Sale Amount]]-(Table1[[#This Row],[Cost Price]]*Table1[[#This Row],[Quantity]])</f>
        <v>66.800000000000011</v>
      </c>
      <c r="M175" t="str">
        <f>TEXT(Table1[[#This Row],[Order Date]],"mmm")</f>
        <v>Jan</v>
      </c>
      <c r="N175" s="5" t="str">
        <f>TEXT(Table1[[#This Row],[Order Date]],"yyyy")</f>
        <v>2016</v>
      </c>
      <c r="O175" s="5">
        <v>40</v>
      </c>
      <c r="P175" s="5" t="s">
        <v>559</v>
      </c>
      <c r="Q175" s="5" t="str">
        <f>IFERROR(INDEX(Holidays[Holiday],MATCH(Table1[[#This Row],[Order Date]],Holidays[Date],0)),"NO HOLIDAY")</f>
        <v>NO HOLIDAY</v>
      </c>
    </row>
    <row r="176" spans="2:17" hidden="1" x14ac:dyDescent="0.3">
      <c r="B176" t="s">
        <v>21</v>
      </c>
      <c r="C176" t="s">
        <v>26</v>
      </c>
      <c r="D176" t="s">
        <v>23</v>
      </c>
      <c r="E176" t="s">
        <v>444</v>
      </c>
      <c r="F176" s="4">
        <v>42383</v>
      </c>
      <c r="G176" t="s">
        <v>15</v>
      </c>
      <c r="H176">
        <v>6</v>
      </c>
      <c r="I176">
        <f>IF(Table1[[#This Row],[Price]]&lt;15,10,IF(Table1[[#This Row],[Price]]&lt;20,15,IF(Table1[[#This Row],[Price]]&lt;30,22,IF(Table1[[#This Row],[Price]]&lt;50,36,45))))</f>
        <v>10</v>
      </c>
      <c r="J176">
        <v>12.42</v>
      </c>
      <c r="K176" s="14">
        <v>74.52</v>
      </c>
      <c r="L176" s="14">
        <f>Table1[[#This Row],[Total Sale Amount]]-(Table1[[#This Row],[Cost Price]]*Table1[[#This Row],[Quantity]])</f>
        <v>14.519999999999996</v>
      </c>
      <c r="M176" t="str">
        <f>TEXT(Table1[[#This Row],[Order Date]],"mmm")</f>
        <v>Jan</v>
      </c>
      <c r="N176" s="5" t="str">
        <f>TEXT(Table1[[#This Row],[Order Date]],"yyyy")</f>
        <v>2016</v>
      </c>
      <c r="O176" s="5">
        <v>22</v>
      </c>
      <c r="P176" s="5" t="s">
        <v>560</v>
      </c>
      <c r="Q176" s="5" t="str">
        <f>IFERROR(INDEX(Holidays[Holiday],MATCH(Table1[[#This Row],[Order Date]],Holidays[Date],0)),"NO HOLIDAY")</f>
        <v>NO HOLIDAY</v>
      </c>
    </row>
    <row r="177" spans="2:17" hidden="1" x14ac:dyDescent="0.3">
      <c r="B177" t="s">
        <v>36</v>
      </c>
      <c r="C177" t="s">
        <v>10</v>
      </c>
      <c r="D177" t="s">
        <v>11</v>
      </c>
      <c r="E177" t="s">
        <v>84</v>
      </c>
      <c r="F177" s="4">
        <v>42384</v>
      </c>
      <c r="G177" t="s">
        <v>15</v>
      </c>
      <c r="H177">
        <v>3</v>
      </c>
      <c r="I177">
        <f>IF(Table1[[#This Row],[Price]]&lt;15,10,IF(Table1[[#This Row],[Price]]&lt;20,15,IF(Table1[[#This Row],[Price]]&lt;30,22,IF(Table1[[#This Row],[Price]]&lt;50,36,45))))</f>
        <v>10</v>
      </c>
      <c r="J177">
        <v>12.42</v>
      </c>
      <c r="K177" s="14">
        <v>37.26</v>
      </c>
      <c r="L177" s="14">
        <f>Table1[[#This Row],[Total Sale Amount]]-(Table1[[#This Row],[Cost Price]]*Table1[[#This Row],[Quantity]])</f>
        <v>7.259999999999998</v>
      </c>
      <c r="M177" t="str">
        <f>TEXT(Table1[[#This Row],[Order Date]],"mmm")</f>
        <v>Jan</v>
      </c>
      <c r="N177" s="5" t="str">
        <f>TEXT(Table1[[#This Row],[Order Date]],"yyyy")</f>
        <v>2016</v>
      </c>
      <c r="O177" s="5">
        <v>21</v>
      </c>
      <c r="P177" s="5" t="s">
        <v>559</v>
      </c>
      <c r="Q177" s="5" t="str">
        <f>IFERROR(INDEX(Holidays[Holiday],MATCH(Table1[[#This Row],[Order Date]],Holidays[Date],0)),"NO HOLIDAY")</f>
        <v>NO HOLIDAY</v>
      </c>
    </row>
    <row r="178" spans="2:17" hidden="1" x14ac:dyDescent="0.3">
      <c r="B178" t="s">
        <v>9</v>
      </c>
      <c r="C178" t="s">
        <v>10</v>
      </c>
      <c r="D178" t="s">
        <v>11</v>
      </c>
      <c r="E178" t="s">
        <v>152</v>
      </c>
      <c r="F178" s="4">
        <v>42384</v>
      </c>
      <c r="G178" t="s">
        <v>13</v>
      </c>
      <c r="H178">
        <v>6</v>
      </c>
      <c r="I178">
        <f>IF(Table1[[#This Row],[Price]]&lt;15,10,IF(Table1[[#This Row],[Price]]&lt;20,15,IF(Table1[[#This Row],[Price]]&lt;30,22,IF(Table1[[#This Row],[Price]]&lt;50,36,45))))</f>
        <v>15</v>
      </c>
      <c r="J178">
        <v>17.829999999999998</v>
      </c>
      <c r="K178" s="14">
        <v>106.97999999999999</v>
      </c>
      <c r="L178" s="14">
        <f>Table1[[#This Row],[Total Sale Amount]]-(Table1[[#This Row],[Cost Price]]*Table1[[#This Row],[Quantity]])</f>
        <v>16.97999999999999</v>
      </c>
      <c r="M178" t="str">
        <f>TEXT(Table1[[#This Row],[Order Date]],"mmm")</f>
        <v>Jan</v>
      </c>
      <c r="N178" s="5" t="str">
        <f>TEXT(Table1[[#This Row],[Order Date]],"yyyy")</f>
        <v>2016</v>
      </c>
      <c r="O178" s="5">
        <v>21</v>
      </c>
      <c r="P178" s="5" t="s">
        <v>560</v>
      </c>
      <c r="Q178" s="5" t="str">
        <f>IFERROR(INDEX(Holidays[Holiday],MATCH(Table1[[#This Row],[Order Date]],Holidays[Date],0)),"NO HOLIDAY")</f>
        <v>NO HOLIDAY</v>
      </c>
    </row>
    <row r="179" spans="2:17" hidden="1" x14ac:dyDescent="0.3">
      <c r="B179" t="s">
        <v>36</v>
      </c>
      <c r="C179" t="s">
        <v>17</v>
      </c>
      <c r="D179" t="s">
        <v>11</v>
      </c>
      <c r="E179" t="s">
        <v>378</v>
      </c>
      <c r="F179" s="4">
        <v>42384</v>
      </c>
      <c r="G179" t="s">
        <v>19</v>
      </c>
      <c r="H179">
        <v>7</v>
      </c>
      <c r="I179">
        <f>IF(Table1[[#This Row],[Price]]&lt;15,10,IF(Table1[[#This Row],[Price]]&lt;20,15,IF(Table1[[#This Row],[Price]]&lt;30,22,IF(Table1[[#This Row],[Price]]&lt;50,36,45))))</f>
        <v>45</v>
      </c>
      <c r="J179">
        <v>53.35</v>
      </c>
      <c r="K179" s="14">
        <v>373.45</v>
      </c>
      <c r="L179" s="14">
        <f>Table1[[#This Row],[Total Sale Amount]]-(Table1[[#This Row],[Cost Price]]*Table1[[#This Row],[Quantity]])</f>
        <v>58.449999999999989</v>
      </c>
      <c r="M179" t="str">
        <f>TEXT(Table1[[#This Row],[Order Date]],"mmm")</f>
        <v>Jan</v>
      </c>
      <c r="N179" s="5" t="str">
        <f>TEXT(Table1[[#This Row],[Order Date]],"yyyy")</f>
        <v>2016</v>
      </c>
      <c r="O179" s="5">
        <v>20</v>
      </c>
      <c r="P179" s="5" t="s">
        <v>560</v>
      </c>
      <c r="Q179" s="5" t="str">
        <f>IFERROR(INDEX(Holidays[Holiday],MATCH(Table1[[#This Row],[Order Date]],Holidays[Date],0)),"NO HOLIDAY")</f>
        <v>NO HOLIDAY</v>
      </c>
    </row>
    <row r="180" spans="2:17" hidden="1" x14ac:dyDescent="0.3">
      <c r="B180" t="s">
        <v>9</v>
      </c>
      <c r="C180" t="s">
        <v>17</v>
      </c>
      <c r="D180" t="s">
        <v>11</v>
      </c>
      <c r="E180" t="s">
        <v>149</v>
      </c>
      <c r="F180" s="4">
        <v>42384</v>
      </c>
      <c r="G180" t="s">
        <v>13</v>
      </c>
      <c r="H180">
        <v>3</v>
      </c>
      <c r="I180">
        <f>IF(Table1[[#This Row],[Price]]&lt;15,10,IF(Table1[[#This Row],[Price]]&lt;20,15,IF(Table1[[#This Row],[Price]]&lt;30,22,IF(Table1[[#This Row],[Price]]&lt;50,36,45))))</f>
        <v>15</v>
      </c>
      <c r="J180">
        <v>17.829999999999998</v>
      </c>
      <c r="K180" s="14">
        <v>53.489999999999995</v>
      </c>
      <c r="L180" s="14">
        <f>Table1[[#This Row],[Total Sale Amount]]-(Table1[[#This Row],[Cost Price]]*Table1[[#This Row],[Quantity]])</f>
        <v>8.4899999999999949</v>
      </c>
      <c r="M180" t="str">
        <f>TEXT(Table1[[#This Row],[Order Date]],"mmm")</f>
        <v>Jan</v>
      </c>
      <c r="N180" s="5" t="str">
        <f>TEXT(Table1[[#This Row],[Order Date]],"yyyy")</f>
        <v>2016</v>
      </c>
      <c r="O180" s="5">
        <v>33</v>
      </c>
      <c r="P180" s="5" t="s">
        <v>560</v>
      </c>
      <c r="Q180" s="5" t="str">
        <f>IFERROR(INDEX(Holidays[Holiday],MATCH(Table1[[#This Row],[Order Date]],Holidays[Date],0)),"NO HOLIDAY")</f>
        <v>NO HOLIDAY</v>
      </c>
    </row>
    <row r="181" spans="2:17" hidden="1" x14ac:dyDescent="0.3">
      <c r="B181" t="s">
        <v>16</v>
      </c>
      <c r="C181" t="s">
        <v>10</v>
      </c>
      <c r="D181" t="s">
        <v>11</v>
      </c>
      <c r="E181" t="s">
        <v>257</v>
      </c>
      <c r="F181" s="4">
        <v>42384</v>
      </c>
      <c r="G181" t="s">
        <v>13</v>
      </c>
      <c r="H181">
        <v>3</v>
      </c>
      <c r="I181">
        <f>IF(Table1[[#This Row],[Price]]&lt;15,10,IF(Table1[[#This Row],[Price]]&lt;20,15,IF(Table1[[#This Row],[Price]]&lt;30,22,IF(Table1[[#This Row],[Price]]&lt;50,36,45))))</f>
        <v>15</v>
      </c>
      <c r="J181">
        <v>17.829999999999998</v>
      </c>
      <c r="K181" s="14">
        <v>53.489999999999995</v>
      </c>
      <c r="L181" s="14">
        <f>Table1[[#This Row],[Total Sale Amount]]-(Table1[[#This Row],[Cost Price]]*Table1[[#This Row],[Quantity]])</f>
        <v>8.4899999999999949</v>
      </c>
      <c r="M181" t="str">
        <f>TEXT(Table1[[#This Row],[Order Date]],"mmm")</f>
        <v>Jan</v>
      </c>
      <c r="N181" s="5" t="str">
        <f>TEXT(Table1[[#This Row],[Order Date]],"yyyy")</f>
        <v>2016</v>
      </c>
      <c r="O181" s="5">
        <v>41</v>
      </c>
      <c r="P181" s="5" t="s">
        <v>560</v>
      </c>
      <c r="Q181" s="5" t="str">
        <f>IFERROR(INDEX(Holidays[Holiday],MATCH(Table1[[#This Row],[Order Date]],Holidays[Date],0)),"NO HOLIDAY")</f>
        <v>NO HOLIDAY</v>
      </c>
    </row>
    <row r="182" spans="2:17" hidden="1" x14ac:dyDescent="0.3">
      <c r="B182" t="s">
        <v>9</v>
      </c>
      <c r="C182" t="s">
        <v>10</v>
      </c>
      <c r="D182" t="s">
        <v>11</v>
      </c>
      <c r="E182" t="s">
        <v>314</v>
      </c>
      <c r="F182" s="4">
        <v>42384</v>
      </c>
      <c r="G182" t="s">
        <v>13</v>
      </c>
      <c r="H182">
        <v>7</v>
      </c>
      <c r="I182">
        <f>IF(Table1[[#This Row],[Price]]&lt;15,10,IF(Table1[[#This Row],[Price]]&lt;20,15,IF(Table1[[#This Row],[Price]]&lt;30,22,IF(Table1[[#This Row],[Price]]&lt;50,36,45))))</f>
        <v>15</v>
      </c>
      <c r="J182">
        <v>17.829999999999998</v>
      </c>
      <c r="K182" s="14">
        <v>124.80999999999999</v>
      </c>
      <c r="L182" s="14">
        <f>Table1[[#This Row],[Total Sale Amount]]-(Table1[[#This Row],[Cost Price]]*Table1[[#This Row],[Quantity]])</f>
        <v>19.809999999999988</v>
      </c>
      <c r="M182" t="str">
        <f>TEXT(Table1[[#This Row],[Order Date]],"mmm")</f>
        <v>Jan</v>
      </c>
      <c r="N182" s="5" t="str">
        <f>TEXT(Table1[[#This Row],[Order Date]],"yyyy")</f>
        <v>2016</v>
      </c>
      <c r="O182" s="5">
        <v>40</v>
      </c>
      <c r="P182" s="5" t="s">
        <v>560</v>
      </c>
      <c r="Q182" s="5" t="str">
        <f>IFERROR(INDEX(Holidays[Holiday],MATCH(Table1[[#This Row],[Order Date]],Holidays[Date],0)),"NO HOLIDAY")</f>
        <v>NO HOLIDAY</v>
      </c>
    </row>
    <row r="183" spans="2:17" hidden="1" x14ac:dyDescent="0.3">
      <c r="B183" t="s">
        <v>16</v>
      </c>
      <c r="C183" t="s">
        <v>17</v>
      </c>
      <c r="D183" t="s">
        <v>11</v>
      </c>
      <c r="E183" t="s">
        <v>421</v>
      </c>
      <c r="F183" s="4">
        <v>42384</v>
      </c>
      <c r="G183" t="s">
        <v>19</v>
      </c>
      <c r="H183">
        <v>10</v>
      </c>
      <c r="I183">
        <f>IF(Table1[[#This Row],[Price]]&lt;15,10,IF(Table1[[#This Row],[Price]]&lt;20,15,IF(Table1[[#This Row],[Price]]&lt;30,22,IF(Table1[[#This Row],[Price]]&lt;50,36,45))))</f>
        <v>45</v>
      </c>
      <c r="J183">
        <v>53.35</v>
      </c>
      <c r="K183" s="14">
        <v>533.5</v>
      </c>
      <c r="L183" s="14">
        <f>Table1[[#This Row],[Total Sale Amount]]-(Table1[[#This Row],[Cost Price]]*Table1[[#This Row],[Quantity]])</f>
        <v>83.5</v>
      </c>
      <c r="M183" t="str">
        <f>TEXT(Table1[[#This Row],[Order Date]],"mmm")</f>
        <v>Jan</v>
      </c>
      <c r="N183" s="5" t="str">
        <f>TEXT(Table1[[#This Row],[Order Date]],"yyyy")</f>
        <v>2016</v>
      </c>
      <c r="O183" s="5">
        <v>34</v>
      </c>
      <c r="P183" s="5" t="s">
        <v>559</v>
      </c>
      <c r="Q183" s="5" t="str">
        <f>IFERROR(INDEX(Holidays[Holiday],MATCH(Table1[[#This Row],[Order Date]],Holidays[Date],0)),"NO HOLIDAY")</f>
        <v>NO HOLIDAY</v>
      </c>
    </row>
    <row r="184" spans="2:17" hidden="1" x14ac:dyDescent="0.3">
      <c r="B184" t="s">
        <v>25</v>
      </c>
      <c r="C184" t="s">
        <v>59</v>
      </c>
      <c r="D184" t="s">
        <v>23</v>
      </c>
      <c r="E184" t="s">
        <v>419</v>
      </c>
      <c r="F184" s="4">
        <v>42384</v>
      </c>
      <c r="G184" t="s">
        <v>15</v>
      </c>
      <c r="H184">
        <v>5</v>
      </c>
      <c r="I184">
        <f>IF(Table1[[#This Row],[Price]]&lt;15,10,IF(Table1[[#This Row],[Price]]&lt;20,15,IF(Table1[[#This Row],[Price]]&lt;30,22,IF(Table1[[#This Row],[Price]]&lt;50,36,45))))</f>
        <v>10</v>
      </c>
      <c r="J184">
        <v>12.42</v>
      </c>
      <c r="K184" s="14">
        <v>62.1</v>
      </c>
      <c r="L184" s="14">
        <f>Table1[[#This Row],[Total Sale Amount]]-(Table1[[#This Row],[Cost Price]]*Table1[[#This Row],[Quantity]])</f>
        <v>12.100000000000001</v>
      </c>
      <c r="M184" t="str">
        <f>TEXT(Table1[[#This Row],[Order Date]],"mmm")</f>
        <v>Jan</v>
      </c>
      <c r="N184" s="5" t="str">
        <f>TEXT(Table1[[#This Row],[Order Date]],"yyyy")</f>
        <v>2016</v>
      </c>
      <c r="O184" s="5">
        <v>35</v>
      </c>
      <c r="P184" s="5" t="s">
        <v>560</v>
      </c>
      <c r="Q184" s="5" t="str">
        <f>IFERROR(INDEX(Holidays[Holiday],MATCH(Table1[[#This Row],[Order Date]],Holidays[Date],0)),"NO HOLIDAY")</f>
        <v>NO HOLIDAY</v>
      </c>
    </row>
    <row r="185" spans="2:17" hidden="1" x14ac:dyDescent="0.3">
      <c r="B185" t="s">
        <v>25</v>
      </c>
      <c r="C185" t="s">
        <v>59</v>
      </c>
      <c r="D185" t="s">
        <v>23</v>
      </c>
      <c r="E185" t="s">
        <v>60</v>
      </c>
      <c r="F185" s="4">
        <v>42384</v>
      </c>
      <c r="G185" t="s">
        <v>15</v>
      </c>
      <c r="H185">
        <v>4</v>
      </c>
      <c r="I185">
        <f>IF(Table1[[#This Row],[Price]]&lt;15,10,IF(Table1[[#This Row],[Price]]&lt;20,15,IF(Table1[[#This Row],[Price]]&lt;30,22,IF(Table1[[#This Row],[Price]]&lt;50,36,45))))</f>
        <v>10</v>
      </c>
      <c r="J185">
        <v>12.42</v>
      </c>
      <c r="K185" s="14">
        <v>49.68</v>
      </c>
      <c r="L185" s="14">
        <f>Table1[[#This Row],[Total Sale Amount]]-(Table1[[#This Row],[Cost Price]]*Table1[[#This Row],[Quantity]])</f>
        <v>9.68</v>
      </c>
      <c r="M185" t="str">
        <f>TEXT(Table1[[#This Row],[Order Date]],"mmm")</f>
        <v>Jan</v>
      </c>
      <c r="N185" s="5" t="str">
        <f>TEXT(Table1[[#This Row],[Order Date]],"yyyy")</f>
        <v>2016</v>
      </c>
      <c r="O185" s="5">
        <v>19</v>
      </c>
      <c r="P185" s="5" t="s">
        <v>560</v>
      </c>
      <c r="Q185" s="5" t="str">
        <f>IFERROR(INDEX(Holidays[Holiday],MATCH(Table1[[#This Row],[Order Date]],Holidays[Date],0)),"NO HOLIDAY")</f>
        <v>NO HOLIDAY</v>
      </c>
    </row>
    <row r="186" spans="2:17" hidden="1" x14ac:dyDescent="0.3">
      <c r="B186" t="s">
        <v>21</v>
      </c>
      <c r="C186" t="s">
        <v>59</v>
      </c>
      <c r="D186" t="s">
        <v>23</v>
      </c>
      <c r="E186" t="s">
        <v>192</v>
      </c>
      <c r="F186" s="4">
        <v>42384</v>
      </c>
      <c r="G186" t="s">
        <v>19</v>
      </c>
      <c r="H186">
        <v>6</v>
      </c>
      <c r="I186">
        <f>IF(Table1[[#This Row],[Price]]&lt;15,10,IF(Table1[[#This Row],[Price]]&lt;20,15,IF(Table1[[#This Row],[Price]]&lt;30,22,IF(Table1[[#This Row],[Price]]&lt;50,36,45))))</f>
        <v>45</v>
      </c>
      <c r="J186">
        <v>53.35</v>
      </c>
      <c r="K186" s="14">
        <v>320.10000000000002</v>
      </c>
      <c r="L186" s="14">
        <f>Table1[[#This Row],[Total Sale Amount]]-(Table1[[#This Row],[Cost Price]]*Table1[[#This Row],[Quantity]])</f>
        <v>50.100000000000023</v>
      </c>
      <c r="M186" t="str">
        <f>TEXT(Table1[[#This Row],[Order Date]],"mmm")</f>
        <v>Jan</v>
      </c>
      <c r="N186" s="5" t="str">
        <f>TEXT(Table1[[#This Row],[Order Date]],"yyyy")</f>
        <v>2016</v>
      </c>
      <c r="O186" s="5">
        <v>25</v>
      </c>
      <c r="P186" s="5" t="s">
        <v>560</v>
      </c>
      <c r="Q186" s="5" t="str">
        <f>IFERROR(INDEX(Holidays[Holiday],MATCH(Table1[[#This Row],[Order Date]],Holidays[Date],0)),"NO HOLIDAY")</f>
        <v>NO HOLIDAY</v>
      </c>
    </row>
    <row r="187" spans="2:17" hidden="1" x14ac:dyDescent="0.3">
      <c r="B187" t="s">
        <v>21</v>
      </c>
      <c r="C187" t="s">
        <v>59</v>
      </c>
      <c r="D187" t="s">
        <v>23</v>
      </c>
      <c r="E187" t="s">
        <v>88</v>
      </c>
      <c r="F187" s="4">
        <v>42384</v>
      </c>
      <c r="G187" t="s">
        <v>15</v>
      </c>
      <c r="H187">
        <v>10</v>
      </c>
      <c r="I187">
        <f>IF(Table1[[#This Row],[Price]]&lt;15,10,IF(Table1[[#This Row],[Price]]&lt;20,15,IF(Table1[[#This Row],[Price]]&lt;30,22,IF(Table1[[#This Row],[Price]]&lt;50,36,45))))</f>
        <v>10</v>
      </c>
      <c r="J187">
        <v>12.42</v>
      </c>
      <c r="K187" s="14">
        <v>124.2</v>
      </c>
      <c r="L187" s="14">
        <f>Table1[[#This Row],[Total Sale Amount]]-(Table1[[#This Row],[Cost Price]]*Table1[[#This Row],[Quantity]])</f>
        <v>24.200000000000003</v>
      </c>
      <c r="M187" t="str">
        <f>TEXT(Table1[[#This Row],[Order Date]],"mmm")</f>
        <v>Jan</v>
      </c>
      <c r="N187" s="5" t="str">
        <f>TEXT(Table1[[#This Row],[Order Date]],"yyyy")</f>
        <v>2016</v>
      </c>
      <c r="O187" s="5">
        <v>30</v>
      </c>
      <c r="P187" s="5" t="s">
        <v>560</v>
      </c>
      <c r="Q187" s="5" t="str">
        <f>IFERROR(INDEX(Holidays[Holiday],MATCH(Table1[[#This Row],[Order Date]],Holidays[Date],0)),"NO HOLIDAY")</f>
        <v>NO HOLIDAY</v>
      </c>
    </row>
    <row r="188" spans="2:17" hidden="1" x14ac:dyDescent="0.3">
      <c r="B188" t="s">
        <v>9</v>
      </c>
      <c r="C188" t="s">
        <v>30</v>
      </c>
      <c r="D188" t="s">
        <v>11</v>
      </c>
      <c r="E188" t="s">
        <v>228</v>
      </c>
      <c r="F188" s="4">
        <v>42385</v>
      </c>
      <c r="G188" t="s">
        <v>13</v>
      </c>
      <c r="H188">
        <v>5</v>
      </c>
      <c r="I188">
        <f>IF(Table1[[#This Row],[Price]]&lt;15,10,IF(Table1[[#This Row],[Price]]&lt;20,15,IF(Table1[[#This Row],[Price]]&lt;30,22,IF(Table1[[#This Row],[Price]]&lt;50,36,45))))</f>
        <v>15</v>
      </c>
      <c r="J188">
        <v>17.829999999999998</v>
      </c>
      <c r="K188" s="14">
        <v>89.149999999999991</v>
      </c>
      <c r="L188" s="14">
        <f>Table1[[#This Row],[Total Sale Amount]]-(Table1[[#This Row],[Cost Price]]*Table1[[#This Row],[Quantity]])</f>
        <v>14.149999999999991</v>
      </c>
      <c r="M188" t="str">
        <f>TEXT(Table1[[#This Row],[Order Date]],"mmm")</f>
        <v>Jan</v>
      </c>
      <c r="N188" s="5" t="str">
        <f>TEXT(Table1[[#This Row],[Order Date]],"yyyy")</f>
        <v>2016</v>
      </c>
      <c r="O188" s="5">
        <v>23</v>
      </c>
      <c r="P188" s="5" t="s">
        <v>560</v>
      </c>
      <c r="Q188" s="5" t="str">
        <f>IFERROR(INDEX(Holidays[Holiday],MATCH(Table1[[#This Row],[Order Date]],Holidays[Date],0)),"NO HOLIDAY")</f>
        <v>NO HOLIDAY</v>
      </c>
    </row>
    <row r="189" spans="2:17" hidden="1" x14ac:dyDescent="0.3">
      <c r="B189" t="s">
        <v>9</v>
      </c>
      <c r="C189" t="s">
        <v>30</v>
      </c>
      <c r="D189" t="s">
        <v>11</v>
      </c>
      <c r="E189" t="s">
        <v>324</v>
      </c>
      <c r="F189" s="4">
        <v>42385</v>
      </c>
      <c r="G189" t="s">
        <v>15</v>
      </c>
      <c r="H189">
        <v>10</v>
      </c>
      <c r="I189">
        <f>IF(Table1[[#This Row],[Price]]&lt;15,10,IF(Table1[[#This Row],[Price]]&lt;20,15,IF(Table1[[#This Row],[Price]]&lt;30,22,IF(Table1[[#This Row],[Price]]&lt;50,36,45))))</f>
        <v>10</v>
      </c>
      <c r="J189">
        <v>12.42</v>
      </c>
      <c r="K189" s="14">
        <v>124.2</v>
      </c>
      <c r="L189" s="14">
        <f>Table1[[#This Row],[Total Sale Amount]]-(Table1[[#This Row],[Cost Price]]*Table1[[#This Row],[Quantity]])</f>
        <v>24.200000000000003</v>
      </c>
      <c r="M189" t="str">
        <f>TEXT(Table1[[#This Row],[Order Date]],"mmm")</f>
        <v>Jan</v>
      </c>
      <c r="N189" s="5" t="str">
        <f>TEXT(Table1[[#This Row],[Order Date]],"yyyy")</f>
        <v>2016</v>
      </c>
      <c r="O189" s="5">
        <v>33</v>
      </c>
      <c r="P189" s="5" t="s">
        <v>559</v>
      </c>
      <c r="Q189" s="5" t="str">
        <f>IFERROR(INDEX(Holidays[Holiday],MATCH(Table1[[#This Row],[Order Date]],Holidays[Date],0)),"NO HOLIDAY")</f>
        <v>NO HOLIDAY</v>
      </c>
    </row>
    <row r="190" spans="2:17" hidden="1" x14ac:dyDescent="0.3">
      <c r="B190" t="s">
        <v>16</v>
      </c>
      <c r="C190" t="s">
        <v>10</v>
      </c>
      <c r="D190" t="s">
        <v>11</v>
      </c>
      <c r="E190" t="s">
        <v>495</v>
      </c>
      <c r="F190" s="4">
        <v>42385</v>
      </c>
      <c r="G190" t="s">
        <v>15</v>
      </c>
      <c r="H190">
        <v>8</v>
      </c>
      <c r="I190">
        <f>IF(Table1[[#This Row],[Price]]&lt;15,10,IF(Table1[[#This Row],[Price]]&lt;20,15,IF(Table1[[#This Row],[Price]]&lt;30,22,IF(Table1[[#This Row],[Price]]&lt;50,36,45))))</f>
        <v>10</v>
      </c>
      <c r="J190">
        <v>12.42</v>
      </c>
      <c r="K190" s="14">
        <v>99.36</v>
      </c>
      <c r="L190" s="14">
        <f>Table1[[#This Row],[Total Sale Amount]]-(Table1[[#This Row],[Cost Price]]*Table1[[#This Row],[Quantity]])</f>
        <v>19.36</v>
      </c>
      <c r="M190" t="str">
        <f>TEXT(Table1[[#This Row],[Order Date]],"mmm")</f>
        <v>Jan</v>
      </c>
      <c r="N190" s="5" t="str">
        <f>TEXT(Table1[[#This Row],[Order Date]],"yyyy")</f>
        <v>2016</v>
      </c>
      <c r="O190" s="5">
        <v>24</v>
      </c>
      <c r="P190" s="5" t="s">
        <v>559</v>
      </c>
      <c r="Q190" s="5" t="str">
        <f>IFERROR(INDEX(Holidays[Holiday],MATCH(Table1[[#This Row],[Order Date]],Holidays[Date],0)),"NO HOLIDAY")</f>
        <v>NO HOLIDAY</v>
      </c>
    </row>
    <row r="191" spans="2:17" hidden="1" x14ac:dyDescent="0.3">
      <c r="B191" t="s">
        <v>9</v>
      </c>
      <c r="C191" t="s">
        <v>30</v>
      </c>
      <c r="D191" t="s">
        <v>11</v>
      </c>
      <c r="E191" t="s">
        <v>64</v>
      </c>
      <c r="F191" s="4">
        <v>42385</v>
      </c>
      <c r="G191" t="s">
        <v>15</v>
      </c>
      <c r="H191">
        <v>10</v>
      </c>
      <c r="I191">
        <f>IF(Table1[[#This Row],[Price]]&lt;15,10,IF(Table1[[#This Row],[Price]]&lt;20,15,IF(Table1[[#This Row],[Price]]&lt;30,22,IF(Table1[[#This Row],[Price]]&lt;50,36,45))))</f>
        <v>10</v>
      </c>
      <c r="J191">
        <v>12.42</v>
      </c>
      <c r="K191" s="14">
        <v>124.2</v>
      </c>
      <c r="L191" s="14">
        <f>Table1[[#This Row],[Total Sale Amount]]-(Table1[[#This Row],[Cost Price]]*Table1[[#This Row],[Quantity]])</f>
        <v>24.200000000000003</v>
      </c>
      <c r="M191" t="str">
        <f>TEXT(Table1[[#This Row],[Order Date]],"mmm")</f>
        <v>Jan</v>
      </c>
      <c r="N191" s="5" t="str">
        <f>TEXT(Table1[[#This Row],[Order Date]],"yyyy")</f>
        <v>2016</v>
      </c>
      <c r="O191" s="5">
        <v>35</v>
      </c>
      <c r="P191" s="5" t="s">
        <v>560</v>
      </c>
      <c r="Q191" s="5" t="str">
        <f>IFERROR(INDEX(Holidays[Holiday],MATCH(Table1[[#This Row],[Order Date]],Holidays[Date],0)),"NO HOLIDAY")</f>
        <v>NO HOLIDAY</v>
      </c>
    </row>
    <row r="192" spans="2:17" hidden="1" x14ac:dyDescent="0.3">
      <c r="B192" t="s">
        <v>25</v>
      </c>
      <c r="C192" t="s">
        <v>26</v>
      </c>
      <c r="D192" t="s">
        <v>23</v>
      </c>
      <c r="E192" t="s">
        <v>542</v>
      </c>
      <c r="F192" s="4">
        <v>42385</v>
      </c>
      <c r="G192" t="s">
        <v>15</v>
      </c>
      <c r="H192">
        <v>9</v>
      </c>
      <c r="I192">
        <f>IF(Table1[[#This Row],[Price]]&lt;15,10,IF(Table1[[#This Row],[Price]]&lt;20,15,IF(Table1[[#This Row],[Price]]&lt;30,22,IF(Table1[[#This Row],[Price]]&lt;50,36,45))))</f>
        <v>10</v>
      </c>
      <c r="J192">
        <v>12.42</v>
      </c>
      <c r="K192" s="14">
        <v>111.78</v>
      </c>
      <c r="L192" s="14">
        <f>Table1[[#This Row],[Total Sale Amount]]-(Table1[[#This Row],[Cost Price]]*Table1[[#This Row],[Quantity]])</f>
        <v>21.78</v>
      </c>
      <c r="M192" t="str">
        <f>TEXT(Table1[[#This Row],[Order Date]],"mmm")</f>
        <v>Jan</v>
      </c>
      <c r="N192" s="5" t="str">
        <f>TEXT(Table1[[#This Row],[Order Date]],"yyyy")</f>
        <v>2016</v>
      </c>
      <c r="O192" s="5">
        <v>42</v>
      </c>
      <c r="P192" s="5" t="s">
        <v>560</v>
      </c>
      <c r="Q192" s="5" t="str">
        <f>IFERROR(INDEX(Holidays[Holiday],MATCH(Table1[[#This Row],[Order Date]],Holidays[Date],0)),"NO HOLIDAY")</f>
        <v>NO HOLIDAY</v>
      </c>
    </row>
    <row r="193" spans="2:17" hidden="1" x14ac:dyDescent="0.3">
      <c r="B193" t="s">
        <v>9</v>
      </c>
      <c r="C193" t="s">
        <v>17</v>
      </c>
      <c r="D193" t="s">
        <v>11</v>
      </c>
      <c r="E193" t="s">
        <v>115</v>
      </c>
      <c r="F193" s="4">
        <v>42385</v>
      </c>
      <c r="G193" t="s">
        <v>19</v>
      </c>
      <c r="H193">
        <v>5</v>
      </c>
      <c r="I193">
        <f>IF(Table1[[#This Row],[Price]]&lt;15,10,IF(Table1[[#This Row],[Price]]&lt;20,15,IF(Table1[[#This Row],[Price]]&lt;30,22,IF(Table1[[#This Row],[Price]]&lt;50,36,45))))</f>
        <v>45</v>
      </c>
      <c r="J193">
        <v>53.35</v>
      </c>
      <c r="K193" s="14">
        <v>266.75</v>
      </c>
      <c r="L193" s="14">
        <f>Table1[[#This Row],[Total Sale Amount]]-(Table1[[#This Row],[Cost Price]]*Table1[[#This Row],[Quantity]])</f>
        <v>41.75</v>
      </c>
      <c r="M193" t="str">
        <f>TEXT(Table1[[#This Row],[Order Date]],"mmm")</f>
        <v>Jan</v>
      </c>
      <c r="N193" s="5" t="str">
        <f>TEXT(Table1[[#This Row],[Order Date]],"yyyy")</f>
        <v>2016</v>
      </c>
      <c r="O193" s="5">
        <v>39</v>
      </c>
      <c r="P193" s="5" t="s">
        <v>560</v>
      </c>
      <c r="Q193" s="5" t="str">
        <f>IFERROR(INDEX(Holidays[Holiday],MATCH(Table1[[#This Row],[Order Date]],Holidays[Date],0)),"NO HOLIDAY")</f>
        <v>NO HOLIDAY</v>
      </c>
    </row>
    <row r="194" spans="2:17" hidden="1" x14ac:dyDescent="0.3">
      <c r="B194" t="s">
        <v>9</v>
      </c>
      <c r="C194" t="s">
        <v>17</v>
      </c>
      <c r="D194" t="s">
        <v>11</v>
      </c>
      <c r="E194" t="s">
        <v>113</v>
      </c>
      <c r="F194" s="4">
        <v>42385</v>
      </c>
      <c r="G194" t="s">
        <v>15</v>
      </c>
      <c r="H194">
        <v>2</v>
      </c>
      <c r="I194">
        <f>IF(Table1[[#This Row],[Price]]&lt;15,10,IF(Table1[[#This Row],[Price]]&lt;20,15,IF(Table1[[#This Row],[Price]]&lt;30,22,IF(Table1[[#This Row],[Price]]&lt;50,36,45))))</f>
        <v>10</v>
      </c>
      <c r="J194">
        <v>12.42</v>
      </c>
      <c r="K194" s="14">
        <v>24.84</v>
      </c>
      <c r="L194" s="14">
        <f>Table1[[#This Row],[Total Sale Amount]]-(Table1[[#This Row],[Cost Price]]*Table1[[#This Row],[Quantity]])</f>
        <v>4.84</v>
      </c>
      <c r="M194" t="str">
        <f>TEXT(Table1[[#This Row],[Order Date]],"mmm")</f>
        <v>Jan</v>
      </c>
      <c r="N194" s="5" t="str">
        <f>TEXT(Table1[[#This Row],[Order Date]],"yyyy")</f>
        <v>2016</v>
      </c>
      <c r="O194" s="5">
        <v>28</v>
      </c>
      <c r="P194" s="5" t="s">
        <v>560</v>
      </c>
      <c r="Q194" s="5" t="str">
        <f>IFERROR(INDEX(Holidays[Holiday],MATCH(Table1[[#This Row],[Order Date]],Holidays[Date],0)),"NO HOLIDAY")</f>
        <v>NO HOLIDAY</v>
      </c>
    </row>
    <row r="195" spans="2:17" hidden="1" x14ac:dyDescent="0.3">
      <c r="B195" t="s">
        <v>9</v>
      </c>
      <c r="C195" t="s">
        <v>17</v>
      </c>
      <c r="D195" t="s">
        <v>11</v>
      </c>
      <c r="E195" t="s">
        <v>113</v>
      </c>
      <c r="F195" s="4">
        <v>42385</v>
      </c>
      <c r="G195" t="s">
        <v>19</v>
      </c>
      <c r="H195">
        <v>9</v>
      </c>
      <c r="I195">
        <f>IF(Table1[[#This Row],[Price]]&lt;15,10,IF(Table1[[#This Row],[Price]]&lt;20,15,IF(Table1[[#This Row],[Price]]&lt;30,22,IF(Table1[[#This Row],[Price]]&lt;50,36,45))))</f>
        <v>45</v>
      </c>
      <c r="J195">
        <v>53.35</v>
      </c>
      <c r="K195" s="14">
        <v>480.15000000000003</v>
      </c>
      <c r="L195" s="14">
        <f>Table1[[#This Row],[Total Sale Amount]]-(Table1[[#This Row],[Cost Price]]*Table1[[#This Row],[Quantity]])</f>
        <v>75.150000000000034</v>
      </c>
      <c r="M195" t="str">
        <f>TEXT(Table1[[#This Row],[Order Date]],"mmm")</f>
        <v>Jan</v>
      </c>
      <c r="N195" s="5" t="str">
        <f>TEXT(Table1[[#This Row],[Order Date]],"yyyy")</f>
        <v>2016</v>
      </c>
      <c r="O195" s="5">
        <v>24</v>
      </c>
      <c r="P195" s="5" t="s">
        <v>560</v>
      </c>
      <c r="Q195" s="5" t="str">
        <f>IFERROR(INDEX(Holidays[Holiday],MATCH(Table1[[#This Row],[Order Date]],Holidays[Date],0)),"NO HOLIDAY")</f>
        <v>NO HOLIDAY</v>
      </c>
    </row>
    <row r="196" spans="2:17" hidden="1" x14ac:dyDescent="0.3">
      <c r="B196" t="s">
        <v>9</v>
      </c>
      <c r="C196" t="s">
        <v>10</v>
      </c>
      <c r="D196" t="s">
        <v>11</v>
      </c>
      <c r="E196" t="s">
        <v>155</v>
      </c>
      <c r="F196" s="4">
        <v>42385</v>
      </c>
      <c r="G196" t="s">
        <v>13</v>
      </c>
      <c r="H196">
        <v>5</v>
      </c>
      <c r="I196">
        <f>IF(Table1[[#This Row],[Price]]&lt;15,10,IF(Table1[[#This Row],[Price]]&lt;20,15,IF(Table1[[#This Row],[Price]]&lt;30,22,IF(Table1[[#This Row],[Price]]&lt;50,36,45))))</f>
        <v>15</v>
      </c>
      <c r="J196">
        <v>17.829999999999998</v>
      </c>
      <c r="K196" s="14">
        <v>89.149999999999991</v>
      </c>
      <c r="L196" s="14">
        <f>Table1[[#This Row],[Total Sale Amount]]-(Table1[[#This Row],[Cost Price]]*Table1[[#This Row],[Quantity]])</f>
        <v>14.149999999999991</v>
      </c>
      <c r="M196" t="str">
        <f>TEXT(Table1[[#This Row],[Order Date]],"mmm")</f>
        <v>Jan</v>
      </c>
      <c r="N196" s="5" t="str">
        <f>TEXT(Table1[[#This Row],[Order Date]],"yyyy")</f>
        <v>2016</v>
      </c>
      <c r="O196" s="5">
        <v>45</v>
      </c>
      <c r="P196" s="5" t="s">
        <v>559</v>
      </c>
      <c r="Q196" s="5" t="str">
        <f>IFERROR(INDEX(Holidays[Holiday],MATCH(Table1[[#This Row],[Order Date]],Holidays[Date],0)),"NO HOLIDAY")</f>
        <v>NO HOLIDAY</v>
      </c>
    </row>
    <row r="197" spans="2:17" hidden="1" x14ac:dyDescent="0.3">
      <c r="B197" t="s">
        <v>9</v>
      </c>
      <c r="C197" t="s">
        <v>28</v>
      </c>
      <c r="D197" t="s">
        <v>11</v>
      </c>
      <c r="E197" t="s">
        <v>176</v>
      </c>
      <c r="F197" s="4">
        <v>42385</v>
      </c>
      <c r="G197" t="s">
        <v>15</v>
      </c>
      <c r="H197">
        <v>4</v>
      </c>
      <c r="I197">
        <f>IF(Table1[[#This Row],[Price]]&lt;15,10,IF(Table1[[#This Row],[Price]]&lt;20,15,IF(Table1[[#This Row],[Price]]&lt;30,22,IF(Table1[[#This Row],[Price]]&lt;50,36,45))))</f>
        <v>10</v>
      </c>
      <c r="J197">
        <v>12.42</v>
      </c>
      <c r="K197" s="14">
        <v>49.68</v>
      </c>
      <c r="L197" s="14">
        <f>Table1[[#This Row],[Total Sale Amount]]-(Table1[[#This Row],[Cost Price]]*Table1[[#This Row],[Quantity]])</f>
        <v>9.68</v>
      </c>
      <c r="M197" t="str">
        <f>TEXT(Table1[[#This Row],[Order Date]],"mmm")</f>
        <v>Jan</v>
      </c>
      <c r="N197" s="5" t="str">
        <f>TEXT(Table1[[#This Row],[Order Date]],"yyyy")</f>
        <v>2016</v>
      </c>
      <c r="O197" s="5">
        <v>30</v>
      </c>
      <c r="P197" s="5" t="s">
        <v>560</v>
      </c>
      <c r="Q197" s="5" t="str">
        <f>IFERROR(INDEX(Holidays[Holiday],MATCH(Table1[[#This Row],[Order Date]],Holidays[Date],0)),"NO HOLIDAY")</f>
        <v>NO HOLIDAY</v>
      </c>
    </row>
    <row r="198" spans="2:17" hidden="1" x14ac:dyDescent="0.3">
      <c r="B198" t="s">
        <v>9</v>
      </c>
      <c r="C198" t="s">
        <v>10</v>
      </c>
      <c r="D198" t="s">
        <v>11</v>
      </c>
      <c r="E198" t="s">
        <v>491</v>
      </c>
      <c r="F198" s="4">
        <v>42385</v>
      </c>
      <c r="G198" t="s">
        <v>19</v>
      </c>
      <c r="H198">
        <v>8</v>
      </c>
      <c r="I198">
        <f>IF(Table1[[#This Row],[Price]]&lt;15,10,IF(Table1[[#This Row],[Price]]&lt;20,15,IF(Table1[[#This Row],[Price]]&lt;30,22,IF(Table1[[#This Row],[Price]]&lt;50,36,45))))</f>
        <v>45</v>
      </c>
      <c r="J198">
        <v>53.35</v>
      </c>
      <c r="K198" s="14">
        <v>426.8</v>
      </c>
      <c r="L198" s="14">
        <f>Table1[[#This Row],[Total Sale Amount]]-(Table1[[#This Row],[Cost Price]]*Table1[[#This Row],[Quantity]])</f>
        <v>66.800000000000011</v>
      </c>
      <c r="M198" t="str">
        <f>TEXT(Table1[[#This Row],[Order Date]],"mmm")</f>
        <v>Jan</v>
      </c>
      <c r="N198" s="5" t="str">
        <f>TEXT(Table1[[#This Row],[Order Date]],"yyyy")</f>
        <v>2016</v>
      </c>
      <c r="O198" s="5">
        <v>17</v>
      </c>
      <c r="P198" s="5" t="s">
        <v>560</v>
      </c>
      <c r="Q198" s="5" t="str">
        <f>IFERROR(INDEX(Holidays[Holiday],MATCH(Table1[[#This Row],[Order Date]],Holidays[Date],0)),"NO HOLIDAY")</f>
        <v>NO HOLIDAY</v>
      </c>
    </row>
    <row r="199" spans="2:17" hidden="1" x14ac:dyDescent="0.3">
      <c r="B199" t="s">
        <v>25</v>
      </c>
      <c r="C199" t="s">
        <v>26</v>
      </c>
      <c r="D199" t="s">
        <v>23</v>
      </c>
      <c r="E199" t="s">
        <v>96</v>
      </c>
      <c r="F199" s="4">
        <v>42385</v>
      </c>
      <c r="G199" t="s">
        <v>15</v>
      </c>
      <c r="H199">
        <v>4</v>
      </c>
      <c r="I199">
        <f>IF(Table1[[#This Row],[Price]]&lt;15,10,IF(Table1[[#This Row],[Price]]&lt;20,15,IF(Table1[[#This Row],[Price]]&lt;30,22,IF(Table1[[#This Row],[Price]]&lt;50,36,45))))</f>
        <v>10</v>
      </c>
      <c r="J199">
        <v>12.42</v>
      </c>
      <c r="K199" s="14">
        <v>49.68</v>
      </c>
      <c r="L199" s="14">
        <f>Table1[[#This Row],[Total Sale Amount]]-(Table1[[#This Row],[Cost Price]]*Table1[[#This Row],[Quantity]])</f>
        <v>9.68</v>
      </c>
      <c r="M199" t="str">
        <f>TEXT(Table1[[#This Row],[Order Date]],"mmm")</f>
        <v>Jan</v>
      </c>
      <c r="N199" s="5" t="str">
        <f>TEXT(Table1[[#This Row],[Order Date]],"yyyy")</f>
        <v>2016</v>
      </c>
      <c r="O199" s="5">
        <v>38</v>
      </c>
      <c r="P199" s="5" t="s">
        <v>559</v>
      </c>
      <c r="Q199" s="5" t="str">
        <f>IFERROR(INDEX(Holidays[Holiday],MATCH(Table1[[#This Row],[Order Date]],Holidays[Date],0)),"NO HOLIDAY")</f>
        <v>NO HOLIDAY</v>
      </c>
    </row>
    <row r="200" spans="2:17" hidden="1" x14ac:dyDescent="0.3">
      <c r="B200" t="s">
        <v>21</v>
      </c>
      <c r="C200" t="s">
        <v>59</v>
      </c>
      <c r="D200" t="s">
        <v>23</v>
      </c>
      <c r="E200" t="s">
        <v>134</v>
      </c>
      <c r="F200" s="4">
        <v>42385</v>
      </c>
      <c r="G200" t="s">
        <v>15</v>
      </c>
      <c r="H200">
        <v>7</v>
      </c>
      <c r="I200">
        <f>IF(Table1[[#This Row],[Price]]&lt;15,10,IF(Table1[[#This Row],[Price]]&lt;20,15,IF(Table1[[#This Row],[Price]]&lt;30,22,IF(Table1[[#This Row],[Price]]&lt;50,36,45))))</f>
        <v>10</v>
      </c>
      <c r="J200">
        <v>12.42</v>
      </c>
      <c r="K200" s="14">
        <v>86.94</v>
      </c>
      <c r="L200" s="14">
        <f>Table1[[#This Row],[Total Sale Amount]]-(Table1[[#This Row],[Cost Price]]*Table1[[#This Row],[Quantity]])</f>
        <v>16.939999999999998</v>
      </c>
      <c r="M200" t="str">
        <f>TEXT(Table1[[#This Row],[Order Date]],"mmm")</f>
        <v>Jan</v>
      </c>
      <c r="N200" s="5" t="str">
        <f>TEXT(Table1[[#This Row],[Order Date]],"yyyy")</f>
        <v>2016</v>
      </c>
      <c r="O200" s="5">
        <v>41</v>
      </c>
      <c r="P200" s="5" t="s">
        <v>559</v>
      </c>
      <c r="Q200" s="5" t="str">
        <f>IFERROR(INDEX(Holidays[Holiday],MATCH(Table1[[#This Row],[Order Date]],Holidays[Date],0)),"NO HOLIDAY")</f>
        <v>NO HOLIDAY</v>
      </c>
    </row>
    <row r="201" spans="2:17" hidden="1" x14ac:dyDescent="0.3">
      <c r="B201" t="s">
        <v>9</v>
      </c>
      <c r="C201" t="s">
        <v>10</v>
      </c>
      <c r="D201" t="s">
        <v>11</v>
      </c>
      <c r="E201" t="s">
        <v>293</v>
      </c>
      <c r="F201" s="4">
        <v>42385</v>
      </c>
      <c r="G201" t="s">
        <v>15</v>
      </c>
      <c r="H201">
        <v>5</v>
      </c>
      <c r="I201">
        <f>IF(Table1[[#This Row],[Price]]&lt;15,10,IF(Table1[[#This Row],[Price]]&lt;20,15,IF(Table1[[#This Row],[Price]]&lt;30,22,IF(Table1[[#This Row],[Price]]&lt;50,36,45))))</f>
        <v>10</v>
      </c>
      <c r="J201">
        <v>12.42</v>
      </c>
      <c r="K201" s="14">
        <v>62.1</v>
      </c>
      <c r="L201" s="14">
        <f>Table1[[#This Row],[Total Sale Amount]]-(Table1[[#This Row],[Cost Price]]*Table1[[#This Row],[Quantity]])</f>
        <v>12.100000000000001</v>
      </c>
      <c r="M201" t="str">
        <f>TEXT(Table1[[#This Row],[Order Date]],"mmm")</f>
        <v>Jan</v>
      </c>
      <c r="N201" s="5" t="str">
        <f>TEXT(Table1[[#This Row],[Order Date]],"yyyy")</f>
        <v>2016</v>
      </c>
      <c r="O201" s="5">
        <v>44</v>
      </c>
      <c r="P201" s="5" t="s">
        <v>560</v>
      </c>
      <c r="Q201" s="5" t="str">
        <f>IFERROR(INDEX(Holidays[Holiday],MATCH(Table1[[#This Row],[Order Date]],Holidays[Date],0)),"NO HOLIDAY")</f>
        <v>NO HOLIDAY</v>
      </c>
    </row>
    <row r="202" spans="2:17" hidden="1" x14ac:dyDescent="0.3">
      <c r="B202" t="s">
        <v>9</v>
      </c>
      <c r="C202" t="s">
        <v>10</v>
      </c>
      <c r="D202" t="s">
        <v>11</v>
      </c>
      <c r="E202" t="s">
        <v>396</v>
      </c>
      <c r="F202" s="4">
        <v>42386</v>
      </c>
      <c r="G202" t="s">
        <v>13</v>
      </c>
      <c r="H202">
        <v>8</v>
      </c>
      <c r="I202">
        <f>IF(Table1[[#This Row],[Price]]&lt;15,10,IF(Table1[[#This Row],[Price]]&lt;20,15,IF(Table1[[#This Row],[Price]]&lt;30,22,IF(Table1[[#This Row],[Price]]&lt;50,36,45))))</f>
        <v>15</v>
      </c>
      <c r="J202">
        <v>17.829999999999998</v>
      </c>
      <c r="K202" s="14">
        <v>142.63999999999999</v>
      </c>
      <c r="L202" s="14">
        <f>Table1[[#This Row],[Total Sale Amount]]-(Table1[[#This Row],[Cost Price]]*Table1[[#This Row],[Quantity]])</f>
        <v>22.639999999999986</v>
      </c>
      <c r="M202" t="str">
        <f>TEXT(Table1[[#This Row],[Order Date]],"mmm")</f>
        <v>Jan</v>
      </c>
      <c r="N202" s="5" t="str">
        <f>TEXT(Table1[[#This Row],[Order Date]],"yyyy")</f>
        <v>2016</v>
      </c>
      <c r="O202" s="5">
        <v>26</v>
      </c>
      <c r="P202" s="5" t="s">
        <v>560</v>
      </c>
      <c r="Q202" s="5" t="str">
        <f>IFERROR(INDEX(Holidays[Holiday],MATCH(Table1[[#This Row],[Order Date]],Holidays[Date],0)),"NO HOLIDAY")</f>
        <v>NO HOLIDAY</v>
      </c>
    </row>
    <row r="203" spans="2:17" hidden="1" x14ac:dyDescent="0.3">
      <c r="B203" t="s">
        <v>16</v>
      </c>
      <c r="C203" t="s">
        <v>10</v>
      </c>
      <c r="D203" t="s">
        <v>11</v>
      </c>
      <c r="E203" t="s">
        <v>178</v>
      </c>
      <c r="F203" s="4">
        <v>42386</v>
      </c>
      <c r="G203" t="s">
        <v>15</v>
      </c>
      <c r="H203">
        <v>7</v>
      </c>
      <c r="I203">
        <f>IF(Table1[[#This Row],[Price]]&lt;15,10,IF(Table1[[#This Row],[Price]]&lt;20,15,IF(Table1[[#This Row],[Price]]&lt;30,22,IF(Table1[[#This Row],[Price]]&lt;50,36,45))))</f>
        <v>10</v>
      </c>
      <c r="J203">
        <v>12.42</v>
      </c>
      <c r="K203" s="14">
        <v>86.94</v>
      </c>
      <c r="L203" s="14">
        <f>Table1[[#This Row],[Total Sale Amount]]-(Table1[[#This Row],[Cost Price]]*Table1[[#This Row],[Quantity]])</f>
        <v>16.939999999999998</v>
      </c>
      <c r="M203" t="str">
        <f>TEXT(Table1[[#This Row],[Order Date]],"mmm")</f>
        <v>Jan</v>
      </c>
      <c r="N203" s="5" t="str">
        <f>TEXT(Table1[[#This Row],[Order Date]],"yyyy")</f>
        <v>2016</v>
      </c>
      <c r="O203" s="5">
        <v>28</v>
      </c>
      <c r="P203" s="5" t="s">
        <v>560</v>
      </c>
      <c r="Q203" s="5" t="str">
        <f>IFERROR(INDEX(Holidays[Holiday],MATCH(Table1[[#This Row],[Order Date]],Holidays[Date],0)),"NO HOLIDAY")</f>
        <v>NO HOLIDAY</v>
      </c>
    </row>
    <row r="204" spans="2:17" hidden="1" x14ac:dyDescent="0.3">
      <c r="B204" t="s">
        <v>9</v>
      </c>
      <c r="C204" t="s">
        <v>30</v>
      </c>
      <c r="D204" t="s">
        <v>11</v>
      </c>
      <c r="E204" t="s">
        <v>324</v>
      </c>
      <c r="F204" s="4">
        <v>42386</v>
      </c>
      <c r="G204" t="s">
        <v>39</v>
      </c>
      <c r="H204">
        <v>4</v>
      </c>
      <c r="I204">
        <f>IF(Table1[[#This Row],[Price]]&lt;15,10,IF(Table1[[#This Row],[Price]]&lt;20,15,IF(Table1[[#This Row],[Price]]&lt;30,22,IF(Table1[[#This Row],[Price]]&lt;50,36,45))))</f>
        <v>15</v>
      </c>
      <c r="J204">
        <v>16.32</v>
      </c>
      <c r="K204" s="14">
        <v>65.28</v>
      </c>
      <c r="L204" s="14">
        <f>Table1[[#This Row],[Total Sale Amount]]-(Table1[[#This Row],[Cost Price]]*Table1[[#This Row],[Quantity]])</f>
        <v>5.2800000000000011</v>
      </c>
      <c r="M204" t="str">
        <f>TEXT(Table1[[#This Row],[Order Date]],"mmm")</f>
        <v>Jan</v>
      </c>
      <c r="N204" s="5" t="str">
        <f>TEXT(Table1[[#This Row],[Order Date]],"yyyy")</f>
        <v>2016</v>
      </c>
      <c r="O204" s="5">
        <v>41</v>
      </c>
      <c r="P204" s="5" t="s">
        <v>559</v>
      </c>
      <c r="Q204" s="5" t="str">
        <f>IFERROR(INDEX(Holidays[Holiday],MATCH(Table1[[#This Row],[Order Date]],Holidays[Date],0)),"NO HOLIDAY")</f>
        <v>NO HOLIDAY</v>
      </c>
    </row>
    <row r="205" spans="2:17" hidden="1" x14ac:dyDescent="0.3">
      <c r="B205" t="s">
        <v>16</v>
      </c>
      <c r="C205" t="s">
        <v>17</v>
      </c>
      <c r="D205" t="s">
        <v>11</v>
      </c>
      <c r="E205" t="s">
        <v>77</v>
      </c>
      <c r="F205" s="4">
        <v>42386</v>
      </c>
      <c r="G205" t="s">
        <v>15</v>
      </c>
      <c r="H205">
        <v>10</v>
      </c>
      <c r="I205">
        <f>IF(Table1[[#This Row],[Price]]&lt;15,10,IF(Table1[[#This Row],[Price]]&lt;20,15,IF(Table1[[#This Row],[Price]]&lt;30,22,IF(Table1[[#This Row],[Price]]&lt;50,36,45))))</f>
        <v>10</v>
      </c>
      <c r="J205">
        <v>12.42</v>
      </c>
      <c r="K205" s="14">
        <v>124.2</v>
      </c>
      <c r="L205" s="14">
        <f>Table1[[#This Row],[Total Sale Amount]]-(Table1[[#This Row],[Cost Price]]*Table1[[#This Row],[Quantity]])</f>
        <v>24.200000000000003</v>
      </c>
      <c r="M205" t="str">
        <f>TEXT(Table1[[#This Row],[Order Date]],"mmm")</f>
        <v>Jan</v>
      </c>
      <c r="N205" s="5" t="str">
        <f>TEXT(Table1[[#This Row],[Order Date]],"yyyy")</f>
        <v>2016</v>
      </c>
      <c r="O205" s="5">
        <v>40</v>
      </c>
      <c r="P205" s="5" t="s">
        <v>559</v>
      </c>
      <c r="Q205" s="5" t="str">
        <f>IFERROR(INDEX(Holidays[Holiday],MATCH(Table1[[#This Row],[Order Date]],Holidays[Date],0)),"NO HOLIDAY")</f>
        <v>NO HOLIDAY</v>
      </c>
    </row>
    <row r="206" spans="2:17" hidden="1" x14ac:dyDescent="0.3">
      <c r="B206" t="s">
        <v>36</v>
      </c>
      <c r="C206" t="s">
        <v>10</v>
      </c>
      <c r="D206" t="s">
        <v>11</v>
      </c>
      <c r="E206" t="s">
        <v>78</v>
      </c>
      <c r="F206" s="4">
        <v>42386</v>
      </c>
      <c r="G206" t="s">
        <v>19</v>
      </c>
      <c r="H206">
        <v>1</v>
      </c>
      <c r="I206">
        <f>IF(Table1[[#This Row],[Price]]&lt;15,10,IF(Table1[[#This Row],[Price]]&lt;20,15,IF(Table1[[#This Row],[Price]]&lt;30,22,IF(Table1[[#This Row],[Price]]&lt;50,36,45))))</f>
        <v>45</v>
      </c>
      <c r="J206">
        <v>53.35</v>
      </c>
      <c r="K206" s="14">
        <v>53.35</v>
      </c>
      <c r="L206" s="14">
        <f>Table1[[#This Row],[Total Sale Amount]]-(Table1[[#This Row],[Cost Price]]*Table1[[#This Row],[Quantity]])</f>
        <v>8.3500000000000014</v>
      </c>
      <c r="M206" t="str">
        <f>TEXT(Table1[[#This Row],[Order Date]],"mmm")</f>
        <v>Jan</v>
      </c>
      <c r="N206" s="5" t="str">
        <f>TEXT(Table1[[#This Row],[Order Date]],"yyyy")</f>
        <v>2016</v>
      </c>
      <c r="O206" s="5">
        <v>40</v>
      </c>
      <c r="P206" s="5" t="s">
        <v>559</v>
      </c>
      <c r="Q206" s="5" t="str">
        <f>IFERROR(INDEX(Holidays[Holiday],MATCH(Table1[[#This Row],[Order Date]],Holidays[Date],0)),"NO HOLIDAY")</f>
        <v>NO HOLIDAY</v>
      </c>
    </row>
    <row r="207" spans="2:17" hidden="1" x14ac:dyDescent="0.3">
      <c r="B207" t="s">
        <v>25</v>
      </c>
      <c r="C207" t="s">
        <v>59</v>
      </c>
      <c r="D207" t="s">
        <v>23</v>
      </c>
      <c r="E207" t="s">
        <v>62</v>
      </c>
      <c r="F207" s="4">
        <v>42386</v>
      </c>
      <c r="G207" t="s">
        <v>39</v>
      </c>
      <c r="H207">
        <v>9</v>
      </c>
      <c r="I207">
        <f>IF(Table1[[#This Row],[Price]]&lt;15,10,IF(Table1[[#This Row],[Price]]&lt;20,15,IF(Table1[[#This Row],[Price]]&lt;30,22,IF(Table1[[#This Row],[Price]]&lt;50,36,45))))</f>
        <v>15</v>
      </c>
      <c r="J207">
        <v>16.32</v>
      </c>
      <c r="K207" s="14">
        <v>146.88</v>
      </c>
      <c r="L207" s="14">
        <f>Table1[[#This Row],[Total Sale Amount]]-(Table1[[#This Row],[Cost Price]]*Table1[[#This Row],[Quantity]])</f>
        <v>11.879999999999995</v>
      </c>
      <c r="M207" t="str">
        <f>TEXT(Table1[[#This Row],[Order Date]],"mmm")</f>
        <v>Jan</v>
      </c>
      <c r="N207" s="5" t="str">
        <f>TEXT(Table1[[#This Row],[Order Date]],"yyyy")</f>
        <v>2016</v>
      </c>
      <c r="O207" s="5">
        <v>28</v>
      </c>
      <c r="P207" s="5" t="s">
        <v>560</v>
      </c>
      <c r="Q207" s="5" t="str">
        <f>IFERROR(INDEX(Holidays[Holiday],MATCH(Table1[[#This Row],[Order Date]],Holidays[Date],0)),"NO HOLIDAY")</f>
        <v>NO HOLIDAY</v>
      </c>
    </row>
    <row r="208" spans="2:17" hidden="1" x14ac:dyDescent="0.3">
      <c r="B208" t="s">
        <v>25</v>
      </c>
      <c r="C208" t="s">
        <v>22</v>
      </c>
      <c r="D208" t="s">
        <v>23</v>
      </c>
      <c r="E208" t="s">
        <v>273</v>
      </c>
      <c r="F208" s="4">
        <v>42386</v>
      </c>
      <c r="G208" t="s">
        <v>39</v>
      </c>
      <c r="H208">
        <v>5</v>
      </c>
      <c r="I208">
        <f>IF(Table1[[#This Row],[Price]]&lt;15,10,IF(Table1[[#This Row],[Price]]&lt;20,15,IF(Table1[[#This Row],[Price]]&lt;30,22,IF(Table1[[#This Row],[Price]]&lt;50,36,45))))</f>
        <v>15</v>
      </c>
      <c r="J208">
        <v>16.32</v>
      </c>
      <c r="K208" s="14">
        <v>81.599999999999994</v>
      </c>
      <c r="L208" s="14">
        <f>Table1[[#This Row],[Total Sale Amount]]-(Table1[[#This Row],[Cost Price]]*Table1[[#This Row],[Quantity]])</f>
        <v>6.5999999999999943</v>
      </c>
      <c r="M208" t="str">
        <f>TEXT(Table1[[#This Row],[Order Date]],"mmm")</f>
        <v>Jan</v>
      </c>
      <c r="N208" s="5" t="str">
        <f>TEXT(Table1[[#This Row],[Order Date]],"yyyy")</f>
        <v>2016</v>
      </c>
      <c r="O208" s="5">
        <v>19</v>
      </c>
      <c r="P208" s="5" t="s">
        <v>559</v>
      </c>
      <c r="Q208" s="5" t="str">
        <f>IFERROR(INDEX(Holidays[Holiday],MATCH(Table1[[#This Row],[Order Date]],Holidays[Date],0)),"NO HOLIDAY")</f>
        <v>NO HOLIDAY</v>
      </c>
    </row>
    <row r="209" spans="2:17" hidden="1" x14ac:dyDescent="0.3">
      <c r="B209" t="s">
        <v>36</v>
      </c>
      <c r="C209" t="s">
        <v>10</v>
      </c>
      <c r="D209" t="s">
        <v>11</v>
      </c>
      <c r="E209" t="s">
        <v>380</v>
      </c>
      <c r="F209" s="4">
        <v>42386</v>
      </c>
      <c r="G209" t="s">
        <v>13</v>
      </c>
      <c r="H209">
        <v>5</v>
      </c>
      <c r="I209">
        <f>IF(Table1[[#This Row],[Price]]&lt;15,10,IF(Table1[[#This Row],[Price]]&lt;20,15,IF(Table1[[#This Row],[Price]]&lt;30,22,IF(Table1[[#This Row],[Price]]&lt;50,36,45))))</f>
        <v>15</v>
      </c>
      <c r="J209">
        <v>17.829999999999998</v>
      </c>
      <c r="K209" s="14">
        <v>89.149999999999991</v>
      </c>
      <c r="L209" s="14">
        <f>Table1[[#This Row],[Total Sale Amount]]-(Table1[[#This Row],[Cost Price]]*Table1[[#This Row],[Quantity]])</f>
        <v>14.149999999999991</v>
      </c>
      <c r="M209" t="str">
        <f>TEXT(Table1[[#This Row],[Order Date]],"mmm")</f>
        <v>Jan</v>
      </c>
      <c r="N209" s="5" t="str">
        <f>TEXT(Table1[[#This Row],[Order Date]],"yyyy")</f>
        <v>2016</v>
      </c>
      <c r="O209" s="5">
        <v>24</v>
      </c>
      <c r="P209" s="5" t="s">
        <v>559</v>
      </c>
      <c r="Q209" s="5" t="str">
        <f>IFERROR(INDEX(Holidays[Holiday],MATCH(Table1[[#This Row],[Order Date]],Holidays[Date],0)),"NO HOLIDAY")</f>
        <v>NO HOLIDAY</v>
      </c>
    </row>
    <row r="210" spans="2:17" hidden="1" x14ac:dyDescent="0.3">
      <c r="B210" t="s">
        <v>25</v>
      </c>
      <c r="C210" t="s">
        <v>59</v>
      </c>
      <c r="D210" t="s">
        <v>23</v>
      </c>
      <c r="E210" t="s">
        <v>479</v>
      </c>
      <c r="F210" s="4">
        <v>42386</v>
      </c>
      <c r="G210" t="s">
        <v>15</v>
      </c>
      <c r="H210">
        <v>5</v>
      </c>
      <c r="I210">
        <f>IF(Table1[[#This Row],[Price]]&lt;15,10,IF(Table1[[#This Row],[Price]]&lt;20,15,IF(Table1[[#This Row],[Price]]&lt;30,22,IF(Table1[[#This Row],[Price]]&lt;50,36,45))))</f>
        <v>10</v>
      </c>
      <c r="J210">
        <v>12.42</v>
      </c>
      <c r="K210" s="14">
        <v>62.1</v>
      </c>
      <c r="L210" s="14">
        <f>Table1[[#This Row],[Total Sale Amount]]-(Table1[[#This Row],[Cost Price]]*Table1[[#This Row],[Quantity]])</f>
        <v>12.100000000000001</v>
      </c>
      <c r="M210" t="str">
        <f>TEXT(Table1[[#This Row],[Order Date]],"mmm")</f>
        <v>Jan</v>
      </c>
      <c r="N210" s="5" t="str">
        <f>TEXT(Table1[[#This Row],[Order Date]],"yyyy")</f>
        <v>2016</v>
      </c>
      <c r="O210" s="5">
        <v>24</v>
      </c>
      <c r="P210" s="5" t="s">
        <v>560</v>
      </c>
      <c r="Q210" s="5" t="str">
        <f>IFERROR(INDEX(Holidays[Holiday],MATCH(Table1[[#This Row],[Order Date]],Holidays[Date],0)),"NO HOLIDAY")</f>
        <v>NO HOLIDAY</v>
      </c>
    </row>
    <row r="211" spans="2:17" hidden="1" x14ac:dyDescent="0.3">
      <c r="B211" t="s">
        <v>9</v>
      </c>
      <c r="C211" t="s">
        <v>17</v>
      </c>
      <c r="D211" t="s">
        <v>11</v>
      </c>
      <c r="E211" t="s">
        <v>510</v>
      </c>
      <c r="F211" s="4">
        <v>42386</v>
      </c>
      <c r="G211" t="s">
        <v>15</v>
      </c>
      <c r="H211">
        <v>5</v>
      </c>
      <c r="I211">
        <f>IF(Table1[[#This Row],[Price]]&lt;15,10,IF(Table1[[#This Row],[Price]]&lt;20,15,IF(Table1[[#This Row],[Price]]&lt;30,22,IF(Table1[[#This Row],[Price]]&lt;50,36,45))))</f>
        <v>10</v>
      </c>
      <c r="J211">
        <v>12.42</v>
      </c>
      <c r="K211" s="14">
        <v>62.1</v>
      </c>
      <c r="L211" s="14">
        <f>Table1[[#This Row],[Total Sale Amount]]-(Table1[[#This Row],[Cost Price]]*Table1[[#This Row],[Quantity]])</f>
        <v>12.100000000000001</v>
      </c>
      <c r="M211" t="str">
        <f>TEXT(Table1[[#This Row],[Order Date]],"mmm")</f>
        <v>Jan</v>
      </c>
      <c r="N211" s="5" t="str">
        <f>TEXT(Table1[[#This Row],[Order Date]],"yyyy")</f>
        <v>2016</v>
      </c>
      <c r="O211" s="5">
        <v>26</v>
      </c>
      <c r="P211" s="5" t="s">
        <v>560</v>
      </c>
      <c r="Q211" s="5" t="str">
        <f>IFERROR(INDEX(Holidays[Holiday],MATCH(Table1[[#This Row],[Order Date]],Holidays[Date],0)),"NO HOLIDAY")</f>
        <v>NO HOLIDAY</v>
      </c>
    </row>
    <row r="212" spans="2:17" hidden="1" x14ac:dyDescent="0.3">
      <c r="B212" t="s">
        <v>36</v>
      </c>
      <c r="C212" t="s">
        <v>10</v>
      </c>
      <c r="D212" t="s">
        <v>11</v>
      </c>
      <c r="E212" t="s">
        <v>254</v>
      </c>
      <c r="F212" s="4">
        <v>42386</v>
      </c>
      <c r="G212" t="s">
        <v>15</v>
      </c>
      <c r="H212">
        <v>2</v>
      </c>
      <c r="I212">
        <f>IF(Table1[[#This Row],[Price]]&lt;15,10,IF(Table1[[#This Row],[Price]]&lt;20,15,IF(Table1[[#This Row],[Price]]&lt;30,22,IF(Table1[[#This Row],[Price]]&lt;50,36,45))))</f>
        <v>10</v>
      </c>
      <c r="J212">
        <v>12.42</v>
      </c>
      <c r="K212" s="14">
        <v>24.84</v>
      </c>
      <c r="L212" s="14">
        <f>Table1[[#This Row],[Total Sale Amount]]-(Table1[[#This Row],[Cost Price]]*Table1[[#This Row],[Quantity]])</f>
        <v>4.84</v>
      </c>
      <c r="M212" t="str">
        <f>TEXT(Table1[[#This Row],[Order Date]],"mmm")</f>
        <v>Jan</v>
      </c>
      <c r="N212" s="5" t="str">
        <f>TEXT(Table1[[#This Row],[Order Date]],"yyyy")</f>
        <v>2016</v>
      </c>
      <c r="O212" s="5">
        <v>35</v>
      </c>
      <c r="P212" s="5" t="s">
        <v>559</v>
      </c>
      <c r="Q212" s="5" t="str">
        <f>IFERROR(INDEX(Holidays[Holiday],MATCH(Table1[[#This Row],[Order Date]],Holidays[Date],0)),"NO HOLIDAY")</f>
        <v>NO HOLIDAY</v>
      </c>
    </row>
    <row r="213" spans="2:17" hidden="1" x14ac:dyDescent="0.3">
      <c r="B213" t="s">
        <v>25</v>
      </c>
      <c r="C213" t="s">
        <v>22</v>
      </c>
      <c r="D213" t="s">
        <v>23</v>
      </c>
      <c r="E213" t="s">
        <v>267</v>
      </c>
      <c r="F213" s="4">
        <v>42386</v>
      </c>
      <c r="G213" t="s">
        <v>15</v>
      </c>
      <c r="H213">
        <v>10</v>
      </c>
      <c r="I213">
        <f>IF(Table1[[#This Row],[Price]]&lt;15,10,IF(Table1[[#This Row],[Price]]&lt;20,15,IF(Table1[[#This Row],[Price]]&lt;30,22,IF(Table1[[#This Row],[Price]]&lt;50,36,45))))</f>
        <v>10</v>
      </c>
      <c r="J213">
        <v>12.42</v>
      </c>
      <c r="K213" s="14">
        <v>124.2</v>
      </c>
      <c r="L213" s="14">
        <f>Table1[[#This Row],[Total Sale Amount]]-(Table1[[#This Row],[Cost Price]]*Table1[[#This Row],[Quantity]])</f>
        <v>24.200000000000003</v>
      </c>
      <c r="M213" t="str">
        <f>TEXT(Table1[[#This Row],[Order Date]],"mmm")</f>
        <v>Jan</v>
      </c>
      <c r="N213" s="5" t="str">
        <f>TEXT(Table1[[#This Row],[Order Date]],"yyyy")</f>
        <v>2016</v>
      </c>
      <c r="O213" s="5">
        <v>18</v>
      </c>
      <c r="P213" s="5" t="s">
        <v>560</v>
      </c>
      <c r="Q213" s="5" t="str">
        <f>IFERROR(INDEX(Holidays[Holiday],MATCH(Table1[[#This Row],[Order Date]],Holidays[Date],0)),"NO HOLIDAY")</f>
        <v>NO HOLIDAY</v>
      </c>
    </row>
    <row r="214" spans="2:17" hidden="1" x14ac:dyDescent="0.3">
      <c r="B214" t="s">
        <v>16</v>
      </c>
      <c r="C214" t="s">
        <v>30</v>
      </c>
      <c r="D214" t="s">
        <v>11</v>
      </c>
      <c r="E214" t="s">
        <v>73</v>
      </c>
      <c r="F214" s="4">
        <v>42387</v>
      </c>
      <c r="G214" t="s">
        <v>19</v>
      </c>
      <c r="H214">
        <v>9</v>
      </c>
      <c r="I214">
        <f>IF(Table1[[#This Row],[Price]]&lt;15,10,IF(Table1[[#This Row],[Price]]&lt;20,15,IF(Table1[[#This Row],[Price]]&lt;30,22,IF(Table1[[#This Row],[Price]]&lt;50,36,45))))</f>
        <v>45</v>
      </c>
      <c r="J214">
        <v>53.35</v>
      </c>
      <c r="K214" s="14">
        <v>480.15000000000003</v>
      </c>
      <c r="L214" s="14">
        <f>Table1[[#This Row],[Total Sale Amount]]-(Table1[[#This Row],[Cost Price]]*Table1[[#This Row],[Quantity]])</f>
        <v>75.150000000000034</v>
      </c>
      <c r="M214" t="str">
        <f>TEXT(Table1[[#This Row],[Order Date]],"mmm")</f>
        <v>Jan</v>
      </c>
      <c r="N214" s="5" t="str">
        <f>TEXT(Table1[[#This Row],[Order Date]],"yyyy")</f>
        <v>2016</v>
      </c>
      <c r="O214" s="5">
        <v>20</v>
      </c>
      <c r="P214" s="5" t="s">
        <v>559</v>
      </c>
      <c r="Q214" s="5" t="str">
        <f>IFERROR(INDEX(Holidays[Holiday],MATCH(Table1[[#This Row],[Order Date]],Holidays[Date],0)),"NO HOLIDAY")</f>
        <v>NO HOLIDAY</v>
      </c>
    </row>
    <row r="215" spans="2:17" hidden="1" x14ac:dyDescent="0.3">
      <c r="B215" t="s">
        <v>21</v>
      </c>
      <c r="C215" t="s">
        <v>59</v>
      </c>
      <c r="D215" t="s">
        <v>23</v>
      </c>
      <c r="E215" t="s">
        <v>91</v>
      </c>
      <c r="F215" s="4">
        <v>42387</v>
      </c>
      <c r="G215" t="s">
        <v>39</v>
      </c>
      <c r="H215">
        <v>1</v>
      </c>
      <c r="I215">
        <f>IF(Table1[[#This Row],[Price]]&lt;15,10,IF(Table1[[#This Row],[Price]]&lt;20,15,IF(Table1[[#This Row],[Price]]&lt;30,22,IF(Table1[[#This Row],[Price]]&lt;50,36,45))))</f>
        <v>15</v>
      </c>
      <c r="J215">
        <v>16.32</v>
      </c>
      <c r="K215" s="14">
        <v>16.32</v>
      </c>
      <c r="L215" s="14">
        <f>Table1[[#This Row],[Total Sale Amount]]-(Table1[[#This Row],[Cost Price]]*Table1[[#This Row],[Quantity]])</f>
        <v>1.3200000000000003</v>
      </c>
      <c r="M215" t="str">
        <f>TEXT(Table1[[#This Row],[Order Date]],"mmm")</f>
        <v>Jan</v>
      </c>
      <c r="N215" s="5" t="str">
        <f>TEXT(Table1[[#This Row],[Order Date]],"yyyy")</f>
        <v>2016</v>
      </c>
      <c r="O215" s="5">
        <v>29</v>
      </c>
      <c r="P215" s="5" t="s">
        <v>559</v>
      </c>
      <c r="Q215" s="5" t="str">
        <f>IFERROR(INDEX(Holidays[Holiday],MATCH(Table1[[#This Row],[Order Date]],Holidays[Date],0)),"NO HOLIDAY")</f>
        <v>NO HOLIDAY</v>
      </c>
    </row>
    <row r="216" spans="2:17" hidden="1" x14ac:dyDescent="0.3">
      <c r="B216" t="s">
        <v>9</v>
      </c>
      <c r="C216" t="s">
        <v>17</v>
      </c>
      <c r="D216" t="s">
        <v>11</v>
      </c>
      <c r="E216" t="s">
        <v>483</v>
      </c>
      <c r="F216" s="4">
        <v>42387</v>
      </c>
      <c r="G216" t="s">
        <v>15</v>
      </c>
      <c r="H216">
        <v>4</v>
      </c>
      <c r="I216">
        <f>IF(Table1[[#This Row],[Price]]&lt;15,10,IF(Table1[[#This Row],[Price]]&lt;20,15,IF(Table1[[#This Row],[Price]]&lt;30,22,IF(Table1[[#This Row],[Price]]&lt;50,36,45))))</f>
        <v>10</v>
      </c>
      <c r="J216">
        <v>12.42</v>
      </c>
      <c r="K216" s="14">
        <v>49.68</v>
      </c>
      <c r="L216" s="14">
        <f>Table1[[#This Row],[Total Sale Amount]]-(Table1[[#This Row],[Cost Price]]*Table1[[#This Row],[Quantity]])</f>
        <v>9.68</v>
      </c>
      <c r="M216" t="str">
        <f>TEXT(Table1[[#This Row],[Order Date]],"mmm")</f>
        <v>Jan</v>
      </c>
      <c r="N216" s="5" t="str">
        <f>TEXT(Table1[[#This Row],[Order Date]],"yyyy")</f>
        <v>2016</v>
      </c>
      <c r="O216" s="5">
        <v>29</v>
      </c>
      <c r="P216" s="5" t="s">
        <v>559</v>
      </c>
      <c r="Q216" s="5" t="str">
        <f>IFERROR(INDEX(Holidays[Holiday],MATCH(Table1[[#This Row],[Order Date]],Holidays[Date],0)),"NO HOLIDAY")</f>
        <v>NO HOLIDAY</v>
      </c>
    </row>
    <row r="217" spans="2:17" hidden="1" x14ac:dyDescent="0.3">
      <c r="B217" t="s">
        <v>36</v>
      </c>
      <c r="C217" t="s">
        <v>17</v>
      </c>
      <c r="D217" t="s">
        <v>11</v>
      </c>
      <c r="E217" t="s">
        <v>90</v>
      </c>
      <c r="F217" s="4">
        <v>42387</v>
      </c>
      <c r="G217" t="s">
        <v>15</v>
      </c>
      <c r="H217">
        <v>6</v>
      </c>
      <c r="I217">
        <f>IF(Table1[[#This Row],[Price]]&lt;15,10,IF(Table1[[#This Row],[Price]]&lt;20,15,IF(Table1[[#This Row],[Price]]&lt;30,22,IF(Table1[[#This Row],[Price]]&lt;50,36,45))))</f>
        <v>10</v>
      </c>
      <c r="J217">
        <v>12.42</v>
      </c>
      <c r="K217" s="14">
        <v>74.52</v>
      </c>
      <c r="L217" s="14">
        <f>Table1[[#This Row],[Total Sale Amount]]-(Table1[[#This Row],[Cost Price]]*Table1[[#This Row],[Quantity]])</f>
        <v>14.519999999999996</v>
      </c>
      <c r="M217" t="str">
        <f>TEXT(Table1[[#This Row],[Order Date]],"mmm")</f>
        <v>Jan</v>
      </c>
      <c r="N217" s="5" t="str">
        <f>TEXT(Table1[[#This Row],[Order Date]],"yyyy")</f>
        <v>2016</v>
      </c>
      <c r="O217" s="5">
        <v>24</v>
      </c>
      <c r="P217" s="5" t="s">
        <v>560</v>
      </c>
      <c r="Q217" s="5" t="str">
        <f>IFERROR(INDEX(Holidays[Holiday],MATCH(Table1[[#This Row],[Order Date]],Holidays[Date],0)),"NO HOLIDAY")</f>
        <v>NO HOLIDAY</v>
      </c>
    </row>
    <row r="218" spans="2:17" hidden="1" x14ac:dyDescent="0.3">
      <c r="B218" t="s">
        <v>16</v>
      </c>
      <c r="C218" t="s">
        <v>17</v>
      </c>
      <c r="D218" t="s">
        <v>11</v>
      </c>
      <c r="E218" t="s">
        <v>292</v>
      </c>
      <c r="F218" s="4">
        <v>42387</v>
      </c>
      <c r="G218" t="s">
        <v>13</v>
      </c>
      <c r="H218">
        <v>5</v>
      </c>
      <c r="I218">
        <f>IF(Table1[[#This Row],[Price]]&lt;15,10,IF(Table1[[#This Row],[Price]]&lt;20,15,IF(Table1[[#This Row],[Price]]&lt;30,22,IF(Table1[[#This Row],[Price]]&lt;50,36,45))))</f>
        <v>15</v>
      </c>
      <c r="J218">
        <v>17.829999999999998</v>
      </c>
      <c r="K218" s="14">
        <v>89.149999999999991</v>
      </c>
      <c r="L218" s="14">
        <f>Table1[[#This Row],[Total Sale Amount]]-(Table1[[#This Row],[Cost Price]]*Table1[[#This Row],[Quantity]])</f>
        <v>14.149999999999991</v>
      </c>
      <c r="M218" t="str">
        <f>TEXT(Table1[[#This Row],[Order Date]],"mmm")</f>
        <v>Jan</v>
      </c>
      <c r="N218" s="5" t="str">
        <f>TEXT(Table1[[#This Row],[Order Date]],"yyyy")</f>
        <v>2016</v>
      </c>
      <c r="O218" s="5">
        <v>33</v>
      </c>
      <c r="P218" s="5" t="s">
        <v>559</v>
      </c>
      <c r="Q218" s="5" t="str">
        <f>IFERROR(INDEX(Holidays[Holiday],MATCH(Table1[[#This Row],[Order Date]],Holidays[Date],0)),"NO HOLIDAY")</f>
        <v>NO HOLIDAY</v>
      </c>
    </row>
    <row r="219" spans="2:17" hidden="1" x14ac:dyDescent="0.3">
      <c r="B219" t="s">
        <v>9</v>
      </c>
      <c r="C219" t="s">
        <v>30</v>
      </c>
      <c r="D219" t="s">
        <v>11</v>
      </c>
      <c r="E219" t="s">
        <v>394</v>
      </c>
      <c r="F219" s="4">
        <v>42387</v>
      </c>
      <c r="G219" t="s">
        <v>19</v>
      </c>
      <c r="H219">
        <v>4</v>
      </c>
      <c r="I219">
        <f>IF(Table1[[#This Row],[Price]]&lt;15,10,IF(Table1[[#This Row],[Price]]&lt;20,15,IF(Table1[[#This Row],[Price]]&lt;30,22,IF(Table1[[#This Row],[Price]]&lt;50,36,45))))</f>
        <v>45</v>
      </c>
      <c r="J219">
        <v>53.35</v>
      </c>
      <c r="K219" s="14">
        <v>213.4</v>
      </c>
      <c r="L219" s="14">
        <f>Table1[[#This Row],[Total Sale Amount]]-(Table1[[#This Row],[Cost Price]]*Table1[[#This Row],[Quantity]])</f>
        <v>33.400000000000006</v>
      </c>
      <c r="M219" t="str">
        <f>TEXT(Table1[[#This Row],[Order Date]],"mmm")</f>
        <v>Jan</v>
      </c>
      <c r="N219" s="5" t="str">
        <f>TEXT(Table1[[#This Row],[Order Date]],"yyyy")</f>
        <v>2016</v>
      </c>
      <c r="O219" s="5">
        <v>33</v>
      </c>
      <c r="P219" s="5" t="s">
        <v>560</v>
      </c>
      <c r="Q219" s="5" t="str">
        <f>IFERROR(INDEX(Holidays[Holiday],MATCH(Table1[[#This Row],[Order Date]],Holidays[Date],0)),"NO HOLIDAY")</f>
        <v>NO HOLIDAY</v>
      </c>
    </row>
    <row r="220" spans="2:17" hidden="1" x14ac:dyDescent="0.3">
      <c r="B220" t="s">
        <v>21</v>
      </c>
      <c r="C220" t="s">
        <v>26</v>
      </c>
      <c r="D220" t="s">
        <v>23</v>
      </c>
      <c r="E220" t="s">
        <v>204</v>
      </c>
      <c r="F220" s="4">
        <v>42387</v>
      </c>
      <c r="G220" t="s">
        <v>15</v>
      </c>
      <c r="H220">
        <v>6</v>
      </c>
      <c r="I220">
        <f>IF(Table1[[#This Row],[Price]]&lt;15,10,IF(Table1[[#This Row],[Price]]&lt;20,15,IF(Table1[[#This Row],[Price]]&lt;30,22,IF(Table1[[#This Row],[Price]]&lt;50,36,45))))</f>
        <v>10</v>
      </c>
      <c r="J220">
        <v>12.42</v>
      </c>
      <c r="K220" s="14">
        <v>74.52</v>
      </c>
      <c r="L220" s="14">
        <f>Table1[[#This Row],[Total Sale Amount]]-(Table1[[#This Row],[Cost Price]]*Table1[[#This Row],[Quantity]])</f>
        <v>14.519999999999996</v>
      </c>
      <c r="M220" t="str">
        <f>TEXT(Table1[[#This Row],[Order Date]],"mmm")</f>
        <v>Jan</v>
      </c>
      <c r="N220" s="5" t="str">
        <f>TEXT(Table1[[#This Row],[Order Date]],"yyyy")</f>
        <v>2016</v>
      </c>
      <c r="O220" s="5">
        <v>29</v>
      </c>
      <c r="P220" s="5" t="s">
        <v>559</v>
      </c>
      <c r="Q220" s="5" t="str">
        <f>IFERROR(INDEX(Holidays[Holiday],MATCH(Table1[[#This Row],[Order Date]],Holidays[Date],0)),"NO HOLIDAY")</f>
        <v>NO HOLIDAY</v>
      </c>
    </row>
    <row r="221" spans="2:17" hidden="1" x14ac:dyDescent="0.3">
      <c r="B221" t="s">
        <v>9</v>
      </c>
      <c r="C221" t="s">
        <v>10</v>
      </c>
      <c r="D221" t="s">
        <v>11</v>
      </c>
      <c r="E221" t="s">
        <v>318</v>
      </c>
      <c r="F221" s="4">
        <v>42387</v>
      </c>
      <c r="G221" t="s">
        <v>15</v>
      </c>
      <c r="H221">
        <v>9</v>
      </c>
      <c r="I221">
        <f>IF(Table1[[#This Row],[Price]]&lt;15,10,IF(Table1[[#This Row],[Price]]&lt;20,15,IF(Table1[[#This Row],[Price]]&lt;30,22,IF(Table1[[#This Row],[Price]]&lt;50,36,45))))</f>
        <v>10</v>
      </c>
      <c r="J221">
        <v>12.42</v>
      </c>
      <c r="K221" s="14">
        <v>111.78</v>
      </c>
      <c r="L221" s="14">
        <f>Table1[[#This Row],[Total Sale Amount]]-(Table1[[#This Row],[Cost Price]]*Table1[[#This Row],[Quantity]])</f>
        <v>21.78</v>
      </c>
      <c r="M221" t="str">
        <f>TEXT(Table1[[#This Row],[Order Date]],"mmm")</f>
        <v>Jan</v>
      </c>
      <c r="N221" s="5" t="str">
        <f>TEXT(Table1[[#This Row],[Order Date]],"yyyy")</f>
        <v>2016</v>
      </c>
      <c r="O221" s="5">
        <v>20</v>
      </c>
      <c r="P221" s="5" t="s">
        <v>560</v>
      </c>
      <c r="Q221" s="5" t="str">
        <f>IFERROR(INDEX(Holidays[Holiday],MATCH(Table1[[#This Row],[Order Date]],Holidays[Date],0)),"NO HOLIDAY")</f>
        <v>NO HOLIDAY</v>
      </c>
    </row>
    <row r="222" spans="2:17" hidden="1" x14ac:dyDescent="0.3">
      <c r="B222" t="s">
        <v>21</v>
      </c>
      <c r="C222" t="s">
        <v>26</v>
      </c>
      <c r="D222" t="s">
        <v>23</v>
      </c>
      <c r="E222" t="s">
        <v>140</v>
      </c>
      <c r="F222" s="4">
        <v>42387</v>
      </c>
      <c r="G222" t="s">
        <v>39</v>
      </c>
      <c r="H222">
        <v>2</v>
      </c>
      <c r="I222">
        <f>IF(Table1[[#This Row],[Price]]&lt;15,10,IF(Table1[[#This Row],[Price]]&lt;20,15,IF(Table1[[#This Row],[Price]]&lt;30,22,IF(Table1[[#This Row],[Price]]&lt;50,36,45))))</f>
        <v>15</v>
      </c>
      <c r="J222">
        <v>16.32</v>
      </c>
      <c r="K222" s="14">
        <v>32.64</v>
      </c>
      <c r="L222" s="14">
        <f>Table1[[#This Row],[Total Sale Amount]]-(Table1[[#This Row],[Cost Price]]*Table1[[#This Row],[Quantity]])</f>
        <v>2.6400000000000006</v>
      </c>
      <c r="M222" t="str">
        <f>TEXT(Table1[[#This Row],[Order Date]],"mmm")</f>
        <v>Jan</v>
      </c>
      <c r="N222" s="5" t="str">
        <f>TEXT(Table1[[#This Row],[Order Date]],"yyyy")</f>
        <v>2016</v>
      </c>
      <c r="O222" s="5">
        <v>31</v>
      </c>
      <c r="P222" s="5" t="s">
        <v>559</v>
      </c>
      <c r="Q222" s="5" t="str">
        <f>IFERROR(INDEX(Holidays[Holiday],MATCH(Table1[[#This Row],[Order Date]],Holidays[Date],0)),"NO HOLIDAY")</f>
        <v>NO HOLIDAY</v>
      </c>
    </row>
    <row r="223" spans="2:17" hidden="1" x14ac:dyDescent="0.3">
      <c r="B223" t="s">
        <v>9</v>
      </c>
      <c r="C223" t="s">
        <v>17</v>
      </c>
      <c r="D223" t="s">
        <v>11</v>
      </c>
      <c r="E223" t="s">
        <v>256</v>
      </c>
      <c r="F223" s="4">
        <v>42387</v>
      </c>
      <c r="G223" t="s">
        <v>39</v>
      </c>
      <c r="H223">
        <v>10</v>
      </c>
      <c r="I223">
        <f>IF(Table1[[#This Row],[Price]]&lt;15,10,IF(Table1[[#This Row],[Price]]&lt;20,15,IF(Table1[[#This Row],[Price]]&lt;30,22,IF(Table1[[#This Row],[Price]]&lt;50,36,45))))</f>
        <v>15</v>
      </c>
      <c r="J223">
        <v>16.32</v>
      </c>
      <c r="K223" s="14">
        <v>163.19999999999999</v>
      </c>
      <c r="L223" s="14">
        <f>Table1[[#This Row],[Total Sale Amount]]-(Table1[[#This Row],[Cost Price]]*Table1[[#This Row],[Quantity]])</f>
        <v>13.199999999999989</v>
      </c>
      <c r="M223" t="str">
        <f>TEXT(Table1[[#This Row],[Order Date]],"mmm")</f>
        <v>Jan</v>
      </c>
      <c r="N223" s="5" t="str">
        <f>TEXT(Table1[[#This Row],[Order Date]],"yyyy")</f>
        <v>2016</v>
      </c>
      <c r="O223" s="5">
        <v>40</v>
      </c>
      <c r="P223" s="5" t="s">
        <v>560</v>
      </c>
      <c r="Q223" s="5" t="str">
        <f>IFERROR(INDEX(Holidays[Holiday],MATCH(Table1[[#This Row],[Order Date]],Holidays[Date],0)),"NO HOLIDAY")</f>
        <v>NO HOLIDAY</v>
      </c>
    </row>
    <row r="224" spans="2:17" hidden="1" x14ac:dyDescent="0.3">
      <c r="B224" t="s">
        <v>9</v>
      </c>
      <c r="C224" t="s">
        <v>17</v>
      </c>
      <c r="D224" t="s">
        <v>11</v>
      </c>
      <c r="E224" t="s">
        <v>288</v>
      </c>
      <c r="F224" s="4">
        <v>42387</v>
      </c>
      <c r="G224" t="s">
        <v>39</v>
      </c>
      <c r="H224">
        <v>6</v>
      </c>
      <c r="I224">
        <f>IF(Table1[[#This Row],[Price]]&lt;15,10,IF(Table1[[#This Row],[Price]]&lt;20,15,IF(Table1[[#This Row],[Price]]&lt;30,22,IF(Table1[[#This Row],[Price]]&lt;50,36,45))))</f>
        <v>15</v>
      </c>
      <c r="J224">
        <v>16.32</v>
      </c>
      <c r="K224" s="14">
        <v>97.92</v>
      </c>
      <c r="L224" s="14">
        <f>Table1[[#This Row],[Total Sale Amount]]-(Table1[[#This Row],[Cost Price]]*Table1[[#This Row],[Quantity]])</f>
        <v>7.9200000000000017</v>
      </c>
      <c r="M224" t="str">
        <f>TEXT(Table1[[#This Row],[Order Date]],"mmm")</f>
        <v>Jan</v>
      </c>
      <c r="N224" s="5" t="str">
        <f>TEXT(Table1[[#This Row],[Order Date]],"yyyy")</f>
        <v>2016</v>
      </c>
      <c r="O224" s="5">
        <v>45</v>
      </c>
      <c r="P224" s="5" t="s">
        <v>559</v>
      </c>
      <c r="Q224" s="5" t="str">
        <f>IFERROR(INDEX(Holidays[Holiday],MATCH(Table1[[#This Row],[Order Date]],Holidays[Date],0)),"NO HOLIDAY")</f>
        <v>NO HOLIDAY</v>
      </c>
    </row>
    <row r="225" spans="2:17" hidden="1" x14ac:dyDescent="0.3">
      <c r="B225" t="s">
        <v>9</v>
      </c>
      <c r="C225" t="s">
        <v>30</v>
      </c>
      <c r="D225" t="s">
        <v>11</v>
      </c>
      <c r="E225" t="s">
        <v>449</v>
      </c>
      <c r="F225" s="4">
        <v>42387</v>
      </c>
      <c r="G225" t="s">
        <v>15</v>
      </c>
      <c r="H225">
        <v>1</v>
      </c>
      <c r="I225">
        <f>IF(Table1[[#This Row],[Price]]&lt;15,10,IF(Table1[[#This Row],[Price]]&lt;20,15,IF(Table1[[#This Row],[Price]]&lt;30,22,IF(Table1[[#This Row],[Price]]&lt;50,36,45))))</f>
        <v>10</v>
      </c>
      <c r="J225">
        <v>12.42</v>
      </c>
      <c r="K225" s="14">
        <v>12.42</v>
      </c>
      <c r="L225" s="14">
        <f>Table1[[#This Row],[Total Sale Amount]]-(Table1[[#This Row],[Cost Price]]*Table1[[#This Row],[Quantity]])</f>
        <v>2.42</v>
      </c>
      <c r="M225" t="str">
        <f>TEXT(Table1[[#This Row],[Order Date]],"mmm")</f>
        <v>Jan</v>
      </c>
      <c r="N225" s="5" t="str">
        <f>TEXT(Table1[[#This Row],[Order Date]],"yyyy")</f>
        <v>2016</v>
      </c>
      <c r="O225" s="5">
        <v>23</v>
      </c>
      <c r="P225" s="5" t="s">
        <v>560</v>
      </c>
      <c r="Q225" s="5" t="str">
        <f>IFERROR(INDEX(Holidays[Holiday],MATCH(Table1[[#This Row],[Order Date]],Holidays[Date],0)),"NO HOLIDAY")</f>
        <v>NO HOLIDAY</v>
      </c>
    </row>
    <row r="226" spans="2:17" hidden="1" x14ac:dyDescent="0.3">
      <c r="B226" t="s">
        <v>9</v>
      </c>
      <c r="C226" t="s">
        <v>10</v>
      </c>
      <c r="D226" t="s">
        <v>11</v>
      </c>
      <c r="E226" t="s">
        <v>35</v>
      </c>
      <c r="F226" s="4">
        <v>42387</v>
      </c>
      <c r="G226" t="s">
        <v>15</v>
      </c>
      <c r="H226">
        <v>1</v>
      </c>
      <c r="I226">
        <f>IF(Table1[[#This Row],[Price]]&lt;15,10,IF(Table1[[#This Row],[Price]]&lt;20,15,IF(Table1[[#This Row],[Price]]&lt;30,22,IF(Table1[[#This Row],[Price]]&lt;50,36,45))))</f>
        <v>10</v>
      </c>
      <c r="J226">
        <v>12.42</v>
      </c>
      <c r="K226" s="14">
        <v>12.42</v>
      </c>
      <c r="L226" s="14">
        <f>Table1[[#This Row],[Total Sale Amount]]-(Table1[[#This Row],[Cost Price]]*Table1[[#This Row],[Quantity]])</f>
        <v>2.42</v>
      </c>
      <c r="M226" t="str">
        <f>TEXT(Table1[[#This Row],[Order Date]],"mmm")</f>
        <v>Jan</v>
      </c>
      <c r="N226" s="5" t="str">
        <f>TEXT(Table1[[#This Row],[Order Date]],"yyyy")</f>
        <v>2016</v>
      </c>
      <c r="O226" s="5">
        <v>25</v>
      </c>
      <c r="P226" s="5" t="s">
        <v>559</v>
      </c>
      <c r="Q226" s="5" t="str">
        <f>IFERROR(INDEX(Holidays[Holiday],MATCH(Table1[[#This Row],[Order Date]],Holidays[Date],0)),"NO HOLIDAY")</f>
        <v>NO HOLIDAY</v>
      </c>
    </row>
    <row r="227" spans="2:17" hidden="1" x14ac:dyDescent="0.3">
      <c r="B227" t="s">
        <v>25</v>
      </c>
      <c r="C227" t="s">
        <v>26</v>
      </c>
      <c r="D227" t="s">
        <v>23</v>
      </c>
      <c r="E227" t="s">
        <v>535</v>
      </c>
      <c r="F227" s="4">
        <v>42387</v>
      </c>
      <c r="G227" t="s">
        <v>13</v>
      </c>
      <c r="H227">
        <v>2</v>
      </c>
      <c r="I227">
        <f>IF(Table1[[#This Row],[Price]]&lt;15,10,IF(Table1[[#This Row],[Price]]&lt;20,15,IF(Table1[[#This Row],[Price]]&lt;30,22,IF(Table1[[#This Row],[Price]]&lt;50,36,45))))</f>
        <v>15</v>
      </c>
      <c r="J227">
        <v>17.829999999999998</v>
      </c>
      <c r="K227" s="14">
        <v>35.659999999999997</v>
      </c>
      <c r="L227" s="14">
        <f>Table1[[#This Row],[Total Sale Amount]]-(Table1[[#This Row],[Cost Price]]*Table1[[#This Row],[Quantity]])</f>
        <v>5.6599999999999966</v>
      </c>
      <c r="M227" t="str">
        <f>TEXT(Table1[[#This Row],[Order Date]],"mmm")</f>
        <v>Jan</v>
      </c>
      <c r="N227" s="5" t="str">
        <f>TEXT(Table1[[#This Row],[Order Date]],"yyyy")</f>
        <v>2016</v>
      </c>
      <c r="O227" s="5">
        <v>22</v>
      </c>
      <c r="P227" s="5" t="s">
        <v>559</v>
      </c>
      <c r="Q227" s="5" t="str">
        <f>IFERROR(INDEX(Holidays[Holiday],MATCH(Table1[[#This Row],[Order Date]],Holidays[Date],0)),"NO HOLIDAY")</f>
        <v>NO HOLIDAY</v>
      </c>
    </row>
    <row r="228" spans="2:17" hidden="1" x14ac:dyDescent="0.3">
      <c r="B228" t="s">
        <v>25</v>
      </c>
      <c r="C228" t="s">
        <v>26</v>
      </c>
      <c r="D228" t="s">
        <v>23</v>
      </c>
      <c r="E228" t="s">
        <v>355</v>
      </c>
      <c r="F228" s="4">
        <v>42387</v>
      </c>
      <c r="G228" t="s">
        <v>39</v>
      </c>
      <c r="H228">
        <v>4</v>
      </c>
      <c r="I228">
        <f>IF(Table1[[#This Row],[Price]]&lt;15,10,IF(Table1[[#This Row],[Price]]&lt;20,15,IF(Table1[[#This Row],[Price]]&lt;30,22,IF(Table1[[#This Row],[Price]]&lt;50,36,45))))</f>
        <v>15</v>
      </c>
      <c r="J228">
        <v>16.32</v>
      </c>
      <c r="K228" s="14">
        <v>65.28</v>
      </c>
      <c r="L228" s="14">
        <f>Table1[[#This Row],[Total Sale Amount]]-(Table1[[#This Row],[Cost Price]]*Table1[[#This Row],[Quantity]])</f>
        <v>5.2800000000000011</v>
      </c>
      <c r="M228" t="str">
        <f>TEXT(Table1[[#This Row],[Order Date]],"mmm")</f>
        <v>Jan</v>
      </c>
      <c r="N228" s="5" t="str">
        <f>TEXT(Table1[[#This Row],[Order Date]],"yyyy")</f>
        <v>2016</v>
      </c>
      <c r="O228" s="5">
        <v>43</v>
      </c>
      <c r="P228" s="5" t="s">
        <v>560</v>
      </c>
      <c r="Q228" s="5" t="str">
        <f>IFERROR(INDEX(Holidays[Holiday],MATCH(Table1[[#This Row],[Order Date]],Holidays[Date],0)),"NO HOLIDAY")</f>
        <v>NO HOLIDAY</v>
      </c>
    </row>
    <row r="229" spans="2:17" hidden="1" x14ac:dyDescent="0.3">
      <c r="B229" t="s">
        <v>9</v>
      </c>
      <c r="C229" t="s">
        <v>10</v>
      </c>
      <c r="D229" t="s">
        <v>11</v>
      </c>
      <c r="E229" t="s">
        <v>482</v>
      </c>
      <c r="F229" s="4">
        <v>42387</v>
      </c>
      <c r="G229" t="s">
        <v>13</v>
      </c>
      <c r="H229">
        <v>3</v>
      </c>
      <c r="I229">
        <f>IF(Table1[[#This Row],[Price]]&lt;15,10,IF(Table1[[#This Row],[Price]]&lt;20,15,IF(Table1[[#This Row],[Price]]&lt;30,22,IF(Table1[[#This Row],[Price]]&lt;50,36,45))))</f>
        <v>15</v>
      </c>
      <c r="J229">
        <v>17.829999999999998</v>
      </c>
      <c r="K229" s="14">
        <v>53.489999999999995</v>
      </c>
      <c r="L229" s="14">
        <f>Table1[[#This Row],[Total Sale Amount]]-(Table1[[#This Row],[Cost Price]]*Table1[[#This Row],[Quantity]])</f>
        <v>8.4899999999999949</v>
      </c>
      <c r="M229" t="str">
        <f>TEXT(Table1[[#This Row],[Order Date]],"mmm")</f>
        <v>Jan</v>
      </c>
      <c r="N229" s="5" t="str">
        <f>TEXT(Table1[[#This Row],[Order Date]],"yyyy")</f>
        <v>2016</v>
      </c>
      <c r="O229" s="5">
        <v>32</v>
      </c>
      <c r="P229" s="5" t="s">
        <v>560</v>
      </c>
      <c r="Q229" s="5" t="str">
        <f>IFERROR(INDEX(Holidays[Holiday],MATCH(Table1[[#This Row],[Order Date]],Holidays[Date],0)),"NO HOLIDAY")</f>
        <v>NO HOLIDAY</v>
      </c>
    </row>
    <row r="230" spans="2:17" hidden="1" x14ac:dyDescent="0.3">
      <c r="B230" t="s">
        <v>25</v>
      </c>
      <c r="C230" t="s">
        <v>26</v>
      </c>
      <c r="D230" t="s">
        <v>23</v>
      </c>
      <c r="E230" t="s">
        <v>47</v>
      </c>
      <c r="F230" s="4">
        <v>42388</v>
      </c>
      <c r="G230" t="s">
        <v>13</v>
      </c>
      <c r="H230">
        <v>7</v>
      </c>
      <c r="I230">
        <f>IF(Table1[[#This Row],[Price]]&lt;15,10,IF(Table1[[#This Row],[Price]]&lt;20,15,IF(Table1[[#This Row],[Price]]&lt;30,22,IF(Table1[[#This Row],[Price]]&lt;50,36,45))))</f>
        <v>15</v>
      </c>
      <c r="J230">
        <v>17.829999999999998</v>
      </c>
      <c r="K230" s="14">
        <v>124.80999999999999</v>
      </c>
      <c r="L230" s="14">
        <f>Table1[[#This Row],[Total Sale Amount]]-(Table1[[#This Row],[Cost Price]]*Table1[[#This Row],[Quantity]])</f>
        <v>19.809999999999988</v>
      </c>
      <c r="M230" t="str">
        <f>TEXT(Table1[[#This Row],[Order Date]],"mmm")</f>
        <v>Jan</v>
      </c>
      <c r="N230" s="5" t="str">
        <f>TEXT(Table1[[#This Row],[Order Date]],"yyyy")</f>
        <v>2016</v>
      </c>
      <c r="O230" s="5">
        <v>34</v>
      </c>
      <c r="P230" s="5" t="s">
        <v>560</v>
      </c>
      <c r="Q230" s="5" t="str">
        <f>IFERROR(INDEX(Holidays[Holiday],MATCH(Table1[[#This Row],[Order Date]],Holidays[Date],0)),"NO HOLIDAY")</f>
        <v>NO HOLIDAY</v>
      </c>
    </row>
    <row r="231" spans="2:17" hidden="1" x14ac:dyDescent="0.3">
      <c r="B231" t="s">
        <v>9</v>
      </c>
      <c r="C231" t="s">
        <v>17</v>
      </c>
      <c r="D231" t="s">
        <v>11</v>
      </c>
      <c r="E231" t="s">
        <v>177</v>
      </c>
      <c r="F231" s="4">
        <v>42388</v>
      </c>
      <c r="G231" t="s">
        <v>19</v>
      </c>
      <c r="H231">
        <v>4</v>
      </c>
      <c r="I231">
        <f>IF(Table1[[#This Row],[Price]]&lt;15,10,IF(Table1[[#This Row],[Price]]&lt;20,15,IF(Table1[[#This Row],[Price]]&lt;30,22,IF(Table1[[#This Row],[Price]]&lt;50,36,45))))</f>
        <v>45</v>
      </c>
      <c r="J231">
        <v>53.35</v>
      </c>
      <c r="K231" s="14">
        <v>213.4</v>
      </c>
      <c r="L231" s="14">
        <f>Table1[[#This Row],[Total Sale Amount]]-(Table1[[#This Row],[Cost Price]]*Table1[[#This Row],[Quantity]])</f>
        <v>33.400000000000006</v>
      </c>
      <c r="M231" t="str">
        <f>TEXT(Table1[[#This Row],[Order Date]],"mmm")</f>
        <v>Jan</v>
      </c>
      <c r="N231" s="5" t="str">
        <f>TEXT(Table1[[#This Row],[Order Date]],"yyyy")</f>
        <v>2016</v>
      </c>
      <c r="O231" s="5">
        <v>32</v>
      </c>
      <c r="P231" s="5" t="s">
        <v>560</v>
      </c>
      <c r="Q231" s="5" t="str">
        <f>IFERROR(INDEX(Holidays[Holiday],MATCH(Table1[[#This Row],[Order Date]],Holidays[Date],0)),"NO HOLIDAY")</f>
        <v>NO HOLIDAY</v>
      </c>
    </row>
    <row r="232" spans="2:17" hidden="1" x14ac:dyDescent="0.3">
      <c r="B232" t="s">
        <v>36</v>
      </c>
      <c r="C232" t="s">
        <v>17</v>
      </c>
      <c r="D232" t="s">
        <v>11</v>
      </c>
      <c r="E232" t="s">
        <v>297</v>
      </c>
      <c r="F232" s="4">
        <v>42388</v>
      </c>
      <c r="G232" t="s">
        <v>13</v>
      </c>
      <c r="H232">
        <v>10</v>
      </c>
      <c r="I232">
        <f>IF(Table1[[#This Row],[Price]]&lt;15,10,IF(Table1[[#This Row],[Price]]&lt;20,15,IF(Table1[[#This Row],[Price]]&lt;30,22,IF(Table1[[#This Row],[Price]]&lt;50,36,45))))</f>
        <v>15</v>
      </c>
      <c r="J232">
        <v>17.829999999999998</v>
      </c>
      <c r="K232" s="14">
        <v>178.29999999999998</v>
      </c>
      <c r="L232" s="14">
        <f>Table1[[#This Row],[Total Sale Amount]]-(Table1[[#This Row],[Cost Price]]*Table1[[#This Row],[Quantity]])</f>
        <v>28.299999999999983</v>
      </c>
      <c r="M232" t="str">
        <f>TEXT(Table1[[#This Row],[Order Date]],"mmm")</f>
        <v>Jan</v>
      </c>
      <c r="N232" s="5" t="str">
        <f>TEXT(Table1[[#This Row],[Order Date]],"yyyy")</f>
        <v>2016</v>
      </c>
      <c r="O232" s="5">
        <v>40</v>
      </c>
      <c r="P232" s="5" t="s">
        <v>559</v>
      </c>
      <c r="Q232" s="5" t="str">
        <f>IFERROR(INDEX(Holidays[Holiday],MATCH(Table1[[#This Row],[Order Date]],Holidays[Date],0)),"NO HOLIDAY")</f>
        <v>NO HOLIDAY</v>
      </c>
    </row>
    <row r="233" spans="2:17" hidden="1" x14ac:dyDescent="0.3">
      <c r="B233" t="s">
        <v>16</v>
      </c>
      <c r="C233" t="s">
        <v>17</v>
      </c>
      <c r="D233" t="s">
        <v>11</v>
      </c>
      <c r="E233" t="s">
        <v>52</v>
      </c>
      <c r="F233" s="4">
        <v>42388</v>
      </c>
      <c r="G233" t="s">
        <v>39</v>
      </c>
      <c r="H233">
        <v>4</v>
      </c>
      <c r="I233">
        <f>IF(Table1[[#This Row],[Price]]&lt;15,10,IF(Table1[[#This Row],[Price]]&lt;20,15,IF(Table1[[#This Row],[Price]]&lt;30,22,IF(Table1[[#This Row],[Price]]&lt;50,36,45))))</f>
        <v>15</v>
      </c>
      <c r="J233">
        <v>16.32</v>
      </c>
      <c r="K233" s="14">
        <v>65.28</v>
      </c>
      <c r="L233" s="14">
        <f>Table1[[#This Row],[Total Sale Amount]]-(Table1[[#This Row],[Cost Price]]*Table1[[#This Row],[Quantity]])</f>
        <v>5.2800000000000011</v>
      </c>
      <c r="M233" t="str">
        <f>TEXT(Table1[[#This Row],[Order Date]],"mmm")</f>
        <v>Jan</v>
      </c>
      <c r="N233" s="5" t="str">
        <f>TEXT(Table1[[#This Row],[Order Date]],"yyyy")</f>
        <v>2016</v>
      </c>
      <c r="O233" s="5">
        <v>26</v>
      </c>
      <c r="P233" s="5" t="s">
        <v>559</v>
      </c>
      <c r="Q233" s="5" t="str">
        <f>IFERROR(INDEX(Holidays[Holiday],MATCH(Table1[[#This Row],[Order Date]],Holidays[Date],0)),"NO HOLIDAY")</f>
        <v>NO HOLIDAY</v>
      </c>
    </row>
    <row r="234" spans="2:17" hidden="1" x14ac:dyDescent="0.3">
      <c r="B234" t="s">
        <v>9</v>
      </c>
      <c r="C234" t="s">
        <v>10</v>
      </c>
      <c r="D234" t="s">
        <v>11</v>
      </c>
      <c r="E234" t="s">
        <v>497</v>
      </c>
      <c r="F234" s="4">
        <v>42388</v>
      </c>
      <c r="G234" t="s">
        <v>13</v>
      </c>
      <c r="H234">
        <v>10</v>
      </c>
      <c r="I234">
        <f>IF(Table1[[#This Row],[Price]]&lt;15,10,IF(Table1[[#This Row],[Price]]&lt;20,15,IF(Table1[[#This Row],[Price]]&lt;30,22,IF(Table1[[#This Row],[Price]]&lt;50,36,45))))</f>
        <v>15</v>
      </c>
      <c r="J234">
        <v>17.829999999999998</v>
      </c>
      <c r="K234" s="14">
        <v>178.29999999999998</v>
      </c>
      <c r="L234" s="14">
        <f>Table1[[#This Row],[Total Sale Amount]]-(Table1[[#This Row],[Cost Price]]*Table1[[#This Row],[Quantity]])</f>
        <v>28.299999999999983</v>
      </c>
      <c r="M234" t="str">
        <f>TEXT(Table1[[#This Row],[Order Date]],"mmm")</f>
        <v>Jan</v>
      </c>
      <c r="N234" s="5" t="str">
        <f>TEXT(Table1[[#This Row],[Order Date]],"yyyy")</f>
        <v>2016</v>
      </c>
      <c r="O234" s="5">
        <v>21</v>
      </c>
      <c r="P234" s="5" t="s">
        <v>560</v>
      </c>
      <c r="Q234" s="5" t="str">
        <f>IFERROR(INDEX(Holidays[Holiday],MATCH(Table1[[#This Row],[Order Date]],Holidays[Date],0)),"NO HOLIDAY")</f>
        <v>NO HOLIDAY</v>
      </c>
    </row>
    <row r="235" spans="2:17" hidden="1" x14ac:dyDescent="0.3">
      <c r="B235" t="s">
        <v>16</v>
      </c>
      <c r="C235" t="s">
        <v>10</v>
      </c>
      <c r="D235" t="s">
        <v>11</v>
      </c>
      <c r="E235" t="s">
        <v>497</v>
      </c>
      <c r="F235" s="4">
        <v>42388</v>
      </c>
      <c r="G235" t="s">
        <v>15</v>
      </c>
      <c r="H235">
        <v>10</v>
      </c>
      <c r="I235">
        <f>IF(Table1[[#This Row],[Price]]&lt;15,10,IF(Table1[[#This Row],[Price]]&lt;20,15,IF(Table1[[#This Row],[Price]]&lt;30,22,IF(Table1[[#This Row],[Price]]&lt;50,36,45))))</f>
        <v>10</v>
      </c>
      <c r="J235">
        <v>12.42</v>
      </c>
      <c r="K235" s="14">
        <v>124.2</v>
      </c>
      <c r="L235" s="14">
        <f>Table1[[#This Row],[Total Sale Amount]]-(Table1[[#This Row],[Cost Price]]*Table1[[#This Row],[Quantity]])</f>
        <v>24.200000000000003</v>
      </c>
      <c r="M235" t="str">
        <f>TEXT(Table1[[#This Row],[Order Date]],"mmm")</f>
        <v>Jan</v>
      </c>
      <c r="N235" s="5" t="str">
        <f>TEXT(Table1[[#This Row],[Order Date]],"yyyy")</f>
        <v>2016</v>
      </c>
      <c r="O235" s="5">
        <v>19</v>
      </c>
      <c r="P235" s="5" t="s">
        <v>559</v>
      </c>
      <c r="Q235" s="5" t="str">
        <f>IFERROR(INDEX(Holidays[Holiday],MATCH(Table1[[#This Row],[Order Date]],Holidays[Date],0)),"NO HOLIDAY")</f>
        <v>NO HOLIDAY</v>
      </c>
    </row>
    <row r="236" spans="2:17" hidden="1" x14ac:dyDescent="0.3">
      <c r="B236" t="s">
        <v>36</v>
      </c>
      <c r="C236" t="s">
        <v>17</v>
      </c>
      <c r="D236" t="s">
        <v>11</v>
      </c>
      <c r="E236" t="s">
        <v>400</v>
      </c>
      <c r="F236" s="4">
        <v>42388</v>
      </c>
      <c r="G236" t="s">
        <v>15</v>
      </c>
      <c r="H236">
        <v>2</v>
      </c>
      <c r="I236">
        <f>IF(Table1[[#This Row],[Price]]&lt;15,10,IF(Table1[[#This Row],[Price]]&lt;20,15,IF(Table1[[#This Row],[Price]]&lt;30,22,IF(Table1[[#This Row],[Price]]&lt;50,36,45))))</f>
        <v>10</v>
      </c>
      <c r="J236">
        <v>12.42</v>
      </c>
      <c r="K236" s="14">
        <v>24.84</v>
      </c>
      <c r="L236" s="14">
        <f>Table1[[#This Row],[Total Sale Amount]]-(Table1[[#This Row],[Cost Price]]*Table1[[#This Row],[Quantity]])</f>
        <v>4.84</v>
      </c>
      <c r="M236" t="str">
        <f>TEXT(Table1[[#This Row],[Order Date]],"mmm")</f>
        <v>Jan</v>
      </c>
      <c r="N236" s="5" t="str">
        <f>TEXT(Table1[[#This Row],[Order Date]],"yyyy")</f>
        <v>2016</v>
      </c>
      <c r="O236" s="5">
        <v>30</v>
      </c>
      <c r="P236" s="5" t="s">
        <v>559</v>
      </c>
      <c r="Q236" s="5" t="str">
        <f>IFERROR(INDEX(Holidays[Holiday],MATCH(Table1[[#This Row],[Order Date]],Holidays[Date],0)),"NO HOLIDAY")</f>
        <v>NO HOLIDAY</v>
      </c>
    </row>
    <row r="237" spans="2:17" hidden="1" x14ac:dyDescent="0.3">
      <c r="B237" t="s">
        <v>25</v>
      </c>
      <c r="C237" t="s">
        <v>26</v>
      </c>
      <c r="D237" t="s">
        <v>23</v>
      </c>
      <c r="E237" t="s">
        <v>133</v>
      </c>
      <c r="F237" s="4">
        <v>42388</v>
      </c>
      <c r="G237" t="s">
        <v>15</v>
      </c>
      <c r="H237">
        <v>8</v>
      </c>
      <c r="I237">
        <f>IF(Table1[[#This Row],[Price]]&lt;15,10,IF(Table1[[#This Row],[Price]]&lt;20,15,IF(Table1[[#This Row],[Price]]&lt;30,22,IF(Table1[[#This Row],[Price]]&lt;50,36,45))))</f>
        <v>10</v>
      </c>
      <c r="J237">
        <v>12.42</v>
      </c>
      <c r="K237" s="14">
        <v>99.36</v>
      </c>
      <c r="L237" s="14">
        <f>Table1[[#This Row],[Total Sale Amount]]-(Table1[[#This Row],[Cost Price]]*Table1[[#This Row],[Quantity]])</f>
        <v>19.36</v>
      </c>
      <c r="M237" t="str">
        <f>TEXT(Table1[[#This Row],[Order Date]],"mmm")</f>
        <v>Jan</v>
      </c>
      <c r="N237" s="5" t="str">
        <f>TEXT(Table1[[#This Row],[Order Date]],"yyyy")</f>
        <v>2016</v>
      </c>
      <c r="O237" s="5">
        <v>34</v>
      </c>
      <c r="P237" s="5" t="s">
        <v>560</v>
      </c>
      <c r="Q237" s="5" t="str">
        <f>IFERROR(INDEX(Holidays[Holiday],MATCH(Table1[[#This Row],[Order Date]],Holidays[Date],0)),"NO HOLIDAY")</f>
        <v>NO HOLIDAY</v>
      </c>
    </row>
    <row r="238" spans="2:17" hidden="1" x14ac:dyDescent="0.3">
      <c r="B238" t="s">
        <v>36</v>
      </c>
      <c r="C238" t="s">
        <v>10</v>
      </c>
      <c r="D238" t="s">
        <v>11</v>
      </c>
      <c r="E238" t="s">
        <v>14</v>
      </c>
      <c r="F238" s="4">
        <v>42388</v>
      </c>
      <c r="G238" t="s">
        <v>15</v>
      </c>
      <c r="H238">
        <v>6</v>
      </c>
      <c r="I238">
        <f>IF(Table1[[#This Row],[Price]]&lt;15,10,IF(Table1[[#This Row],[Price]]&lt;20,15,IF(Table1[[#This Row],[Price]]&lt;30,22,IF(Table1[[#This Row],[Price]]&lt;50,36,45))))</f>
        <v>10</v>
      </c>
      <c r="J238">
        <v>12.42</v>
      </c>
      <c r="K238" s="14">
        <v>74.52</v>
      </c>
      <c r="L238" s="14">
        <f>Table1[[#This Row],[Total Sale Amount]]-(Table1[[#This Row],[Cost Price]]*Table1[[#This Row],[Quantity]])</f>
        <v>14.519999999999996</v>
      </c>
      <c r="M238" t="str">
        <f>TEXT(Table1[[#This Row],[Order Date]],"mmm")</f>
        <v>Jan</v>
      </c>
      <c r="N238" s="5" t="str">
        <f>TEXT(Table1[[#This Row],[Order Date]],"yyyy")</f>
        <v>2016</v>
      </c>
      <c r="O238" s="5">
        <v>23</v>
      </c>
      <c r="P238" s="5" t="s">
        <v>560</v>
      </c>
      <c r="Q238" s="5" t="str">
        <f>IFERROR(INDEX(Holidays[Holiday],MATCH(Table1[[#This Row],[Order Date]],Holidays[Date],0)),"NO HOLIDAY")</f>
        <v>NO HOLIDAY</v>
      </c>
    </row>
    <row r="239" spans="2:17" hidden="1" x14ac:dyDescent="0.3">
      <c r="B239" t="s">
        <v>36</v>
      </c>
      <c r="C239" t="s">
        <v>10</v>
      </c>
      <c r="D239" t="s">
        <v>11</v>
      </c>
      <c r="E239" t="s">
        <v>472</v>
      </c>
      <c r="F239" s="4">
        <v>42388</v>
      </c>
      <c r="G239" t="s">
        <v>15</v>
      </c>
      <c r="H239">
        <v>1</v>
      </c>
      <c r="I239">
        <f>IF(Table1[[#This Row],[Price]]&lt;15,10,IF(Table1[[#This Row],[Price]]&lt;20,15,IF(Table1[[#This Row],[Price]]&lt;30,22,IF(Table1[[#This Row],[Price]]&lt;50,36,45))))</f>
        <v>10</v>
      </c>
      <c r="J239">
        <v>12.42</v>
      </c>
      <c r="K239" s="14">
        <v>12.42</v>
      </c>
      <c r="L239" s="14">
        <f>Table1[[#This Row],[Total Sale Amount]]-(Table1[[#This Row],[Cost Price]]*Table1[[#This Row],[Quantity]])</f>
        <v>2.42</v>
      </c>
      <c r="M239" t="str">
        <f>TEXT(Table1[[#This Row],[Order Date]],"mmm")</f>
        <v>Jan</v>
      </c>
      <c r="N239" s="5" t="str">
        <f>TEXT(Table1[[#This Row],[Order Date]],"yyyy")</f>
        <v>2016</v>
      </c>
      <c r="O239" s="5">
        <v>26</v>
      </c>
      <c r="P239" s="5" t="s">
        <v>559</v>
      </c>
      <c r="Q239" s="5" t="str">
        <f>IFERROR(INDEX(Holidays[Holiday],MATCH(Table1[[#This Row],[Order Date]],Holidays[Date],0)),"NO HOLIDAY")</f>
        <v>NO HOLIDAY</v>
      </c>
    </row>
    <row r="240" spans="2:17" hidden="1" x14ac:dyDescent="0.3">
      <c r="B240" t="s">
        <v>9</v>
      </c>
      <c r="C240" t="s">
        <v>10</v>
      </c>
      <c r="D240" t="s">
        <v>11</v>
      </c>
      <c r="E240" t="s">
        <v>303</v>
      </c>
      <c r="F240" s="4">
        <v>42388</v>
      </c>
      <c r="G240" t="s">
        <v>15</v>
      </c>
      <c r="H240">
        <v>9</v>
      </c>
      <c r="I240">
        <f>IF(Table1[[#This Row],[Price]]&lt;15,10,IF(Table1[[#This Row],[Price]]&lt;20,15,IF(Table1[[#This Row],[Price]]&lt;30,22,IF(Table1[[#This Row],[Price]]&lt;50,36,45))))</f>
        <v>10</v>
      </c>
      <c r="J240">
        <v>12.42</v>
      </c>
      <c r="K240" s="14">
        <v>111.78</v>
      </c>
      <c r="L240" s="14">
        <f>Table1[[#This Row],[Total Sale Amount]]-(Table1[[#This Row],[Cost Price]]*Table1[[#This Row],[Quantity]])</f>
        <v>21.78</v>
      </c>
      <c r="M240" t="str">
        <f>TEXT(Table1[[#This Row],[Order Date]],"mmm")</f>
        <v>Jan</v>
      </c>
      <c r="N240" s="5" t="str">
        <f>TEXT(Table1[[#This Row],[Order Date]],"yyyy")</f>
        <v>2016</v>
      </c>
      <c r="O240" s="5">
        <v>42</v>
      </c>
      <c r="P240" s="5" t="s">
        <v>560</v>
      </c>
      <c r="Q240" s="5" t="str">
        <f>IFERROR(INDEX(Holidays[Holiday],MATCH(Table1[[#This Row],[Order Date]],Holidays[Date],0)),"NO HOLIDAY")</f>
        <v>NO HOLIDAY</v>
      </c>
    </row>
    <row r="241" spans="2:17" hidden="1" x14ac:dyDescent="0.3">
      <c r="B241" t="s">
        <v>9</v>
      </c>
      <c r="C241" t="s">
        <v>10</v>
      </c>
      <c r="D241" t="s">
        <v>11</v>
      </c>
      <c r="E241" t="s">
        <v>234</v>
      </c>
      <c r="F241" s="4">
        <v>42388</v>
      </c>
      <c r="G241" t="s">
        <v>15</v>
      </c>
      <c r="H241">
        <v>2</v>
      </c>
      <c r="I241">
        <f>IF(Table1[[#This Row],[Price]]&lt;15,10,IF(Table1[[#This Row],[Price]]&lt;20,15,IF(Table1[[#This Row],[Price]]&lt;30,22,IF(Table1[[#This Row],[Price]]&lt;50,36,45))))</f>
        <v>10</v>
      </c>
      <c r="J241">
        <v>12.42</v>
      </c>
      <c r="K241" s="14">
        <v>24.84</v>
      </c>
      <c r="L241" s="14">
        <f>Table1[[#This Row],[Total Sale Amount]]-(Table1[[#This Row],[Cost Price]]*Table1[[#This Row],[Quantity]])</f>
        <v>4.84</v>
      </c>
      <c r="M241" t="str">
        <f>TEXT(Table1[[#This Row],[Order Date]],"mmm")</f>
        <v>Jan</v>
      </c>
      <c r="N241" s="5" t="str">
        <f>TEXT(Table1[[#This Row],[Order Date]],"yyyy")</f>
        <v>2016</v>
      </c>
      <c r="O241" s="5">
        <v>20</v>
      </c>
      <c r="P241" s="5" t="s">
        <v>560</v>
      </c>
      <c r="Q241" s="5" t="str">
        <f>IFERROR(INDEX(Holidays[Holiday],MATCH(Table1[[#This Row],[Order Date]],Holidays[Date],0)),"NO HOLIDAY")</f>
        <v>NO HOLIDAY</v>
      </c>
    </row>
    <row r="242" spans="2:17" hidden="1" x14ac:dyDescent="0.3">
      <c r="B242" t="s">
        <v>9</v>
      </c>
      <c r="C242" t="s">
        <v>17</v>
      </c>
      <c r="D242" t="s">
        <v>11</v>
      </c>
      <c r="E242" t="s">
        <v>131</v>
      </c>
      <c r="F242" s="4">
        <v>42388</v>
      </c>
      <c r="G242" t="s">
        <v>15</v>
      </c>
      <c r="H242">
        <v>2</v>
      </c>
      <c r="I242">
        <f>IF(Table1[[#This Row],[Price]]&lt;15,10,IF(Table1[[#This Row],[Price]]&lt;20,15,IF(Table1[[#This Row],[Price]]&lt;30,22,IF(Table1[[#This Row],[Price]]&lt;50,36,45))))</f>
        <v>10</v>
      </c>
      <c r="J242">
        <v>12.42</v>
      </c>
      <c r="K242" s="14">
        <v>24.84</v>
      </c>
      <c r="L242" s="14">
        <f>Table1[[#This Row],[Total Sale Amount]]-(Table1[[#This Row],[Cost Price]]*Table1[[#This Row],[Quantity]])</f>
        <v>4.84</v>
      </c>
      <c r="M242" t="str">
        <f>TEXT(Table1[[#This Row],[Order Date]],"mmm")</f>
        <v>Jan</v>
      </c>
      <c r="N242" s="5" t="str">
        <f>TEXT(Table1[[#This Row],[Order Date]],"yyyy")</f>
        <v>2016</v>
      </c>
      <c r="O242" s="5">
        <v>34</v>
      </c>
      <c r="P242" s="5" t="s">
        <v>559</v>
      </c>
      <c r="Q242" s="5" t="str">
        <f>IFERROR(INDEX(Holidays[Holiday],MATCH(Table1[[#This Row],[Order Date]],Holidays[Date],0)),"NO HOLIDAY")</f>
        <v>NO HOLIDAY</v>
      </c>
    </row>
    <row r="243" spans="2:17" hidden="1" x14ac:dyDescent="0.3">
      <c r="B243" t="s">
        <v>36</v>
      </c>
      <c r="C243" t="s">
        <v>10</v>
      </c>
      <c r="D243" t="s">
        <v>11</v>
      </c>
      <c r="E243" t="s">
        <v>46</v>
      </c>
      <c r="F243" s="4">
        <v>42388</v>
      </c>
      <c r="G243" t="s">
        <v>13</v>
      </c>
      <c r="H243">
        <v>8</v>
      </c>
      <c r="I243">
        <f>IF(Table1[[#This Row],[Price]]&lt;15,10,IF(Table1[[#This Row],[Price]]&lt;20,15,IF(Table1[[#This Row],[Price]]&lt;30,22,IF(Table1[[#This Row],[Price]]&lt;50,36,45))))</f>
        <v>15</v>
      </c>
      <c r="J243">
        <v>17.829999999999998</v>
      </c>
      <c r="K243" s="14">
        <v>142.63999999999999</v>
      </c>
      <c r="L243" s="14">
        <f>Table1[[#This Row],[Total Sale Amount]]-(Table1[[#This Row],[Cost Price]]*Table1[[#This Row],[Quantity]])</f>
        <v>22.639999999999986</v>
      </c>
      <c r="M243" t="str">
        <f>TEXT(Table1[[#This Row],[Order Date]],"mmm")</f>
        <v>Jan</v>
      </c>
      <c r="N243" s="5" t="str">
        <f>TEXT(Table1[[#This Row],[Order Date]],"yyyy")</f>
        <v>2016</v>
      </c>
      <c r="O243" s="5">
        <v>18</v>
      </c>
      <c r="P243" s="5" t="s">
        <v>560</v>
      </c>
      <c r="Q243" s="5" t="str">
        <f>IFERROR(INDEX(Holidays[Holiday],MATCH(Table1[[#This Row],[Order Date]],Holidays[Date],0)),"NO HOLIDAY")</f>
        <v>NO HOLIDAY</v>
      </c>
    </row>
    <row r="244" spans="2:17" hidden="1" x14ac:dyDescent="0.3">
      <c r="B244" t="s">
        <v>36</v>
      </c>
      <c r="C244" t="s">
        <v>10</v>
      </c>
      <c r="D244" t="s">
        <v>11</v>
      </c>
      <c r="E244" t="s">
        <v>54</v>
      </c>
      <c r="F244" s="4">
        <v>42388</v>
      </c>
      <c r="G244" t="s">
        <v>13</v>
      </c>
      <c r="H244">
        <v>7</v>
      </c>
      <c r="I244">
        <f>IF(Table1[[#This Row],[Price]]&lt;15,10,IF(Table1[[#This Row],[Price]]&lt;20,15,IF(Table1[[#This Row],[Price]]&lt;30,22,IF(Table1[[#This Row],[Price]]&lt;50,36,45))))</f>
        <v>15</v>
      </c>
      <c r="J244">
        <v>17.829999999999998</v>
      </c>
      <c r="K244" s="14">
        <v>124.80999999999999</v>
      </c>
      <c r="L244" s="14">
        <f>Table1[[#This Row],[Total Sale Amount]]-(Table1[[#This Row],[Cost Price]]*Table1[[#This Row],[Quantity]])</f>
        <v>19.809999999999988</v>
      </c>
      <c r="M244" t="str">
        <f>TEXT(Table1[[#This Row],[Order Date]],"mmm")</f>
        <v>Jan</v>
      </c>
      <c r="N244" s="5" t="str">
        <f>TEXT(Table1[[#This Row],[Order Date]],"yyyy")</f>
        <v>2016</v>
      </c>
      <c r="O244" s="5">
        <v>30</v>
      </c>
      <c r="P244" s="5" t="s">
        <v>560</v>
      </c>
      <c r="Q244" s="5" t="str">
        <f>IFERROR(INDEX(Holidays[Holiday],MATCH(Table1[[#This Row],[Order Date]],Holidays[Date],0)),"NO HOLIDAY")</f>
        <v>NO HOLIDAY</v>
      </c>
    </row>
    <row r="245" spans="2:17" hidden="1" x14ac:dyDescent="0.3">
      <c r="B245" t="s">
        <v>9</v>
      </c>
      <c r="C245" t="s">
        <v>10</v>
      </c>
      <c r="D245" t="s">
        <v>11</v>
      </c>
      <c r="E245" t="s">
        <v>551</v>
      </c>
      <c r="F245" s="4">
        <v>42388</v>
      </c>
      <c r="G245" t="s">
        <v>39</v>
      </c>
      <c r="H245">
        <v>3</v>
      </c>
      <c r="I245">
        <f>IF(Table1[[#This Row],[Price]]&lt;15,10,IF(Table1[[#This Row],[Price]]&lt;20,15,IF(Table1[[#This Row],[Price]]&lt;30,22,IF(Table1[[#This Row],[Price]]&lt;50,36,45))))</f>
        <v>15</v>
      </c>
      <c r="J245">
        <v>16.32</v>
      </c>
      <c r="K245" s="14">
        <v>48.96</v>
      </c>
      <c r="L245" s="14">
        <f>Table1[[#This Row],[Total Sale Amount]]-(Table1[[#This Row],[Cost Price]]*Table1[[#This Row],[Quantity]])</f>
        <v>3.9600000000000009</v>
      </c>
      <c r="M245" t="str">
        <f>TEXT(Table1[[#This Row],[Order Date]],"mmm")</f>
        <v>Jan</v>
      </c>
      <c r="N245" s="5" t="str">
        <f>TEXT(Table1[[#This Row],[Order Date]],"yyyy")</f>
        <v>2016</v>
      </c>
      <c r="O245" s="5">
        <v>27</v>
      </c>
      <c r="P245" s="5" t="s">
        <v>559</v>
      </c>
      <c r="Q245" s="5" t="str">
        <f>IFERROR(INDEX(Holidays[Holiday],MATCH(Table1[[#This Row],[Order Date]],Holidays[Date],0)),"NO HOLIDAY")</f>
        <v>NO HOLIDAY</v>
      </c>
    </row>
    <row r="246" spans="2:17" hidden="1" x14ac:dyDescent="0.3">
      <c r="B246" t="s">
        <v>16</v>
      </c>
      <c r="C246" t="s">
        <v>17</v>
      </c>
      <c r="D246" t="s">
        <v>11</v>
      </c>
      <c r="E246" t="s">
        <v>113</v>
      </c>
      <c r="F246" s="4">
        <v>42389</v>
      </c>
      <c r="G246" t="s">
        <v>15</v>
      </c>
      <c r="H246">
        <v>4</v>
      </c>
      <c r="I246">
        <f>IF(Table1[[#This Row],[Price]]&lt;15,10,IF(Table1[[#This Row],[Price]]&lt;20,15,IF(Table1[[#This Row],[Price]]&lt;30,22,IF(Table1[[#This Row],[Price]]&lt;50,36,45))))</f>
        <v>10</v>
      </c>
      <c r="J246">
        <v>12.42</v>
      </c>
      <c r="K246" s="14">
        <v>49.68</v>
      </c>
      <c r="L246" s="14">
        <f>Table1[[#This Row],[Total Sale Amount]]-(Table1[[#This Row],[Cost Price]]*Table1[[#This Row],[Quantity]])</f>
        <v>9.68</v>
      </c>
      <c r="M246" t="str">
        <f>TEXT(Table1[[#This Row],[Order Date]],"mmm")</f>
        <v>Jan</v>
      </c>
      <c r="N246" s="5" t="str">
        <f>TEXT(Table1[[#This Row],[Order Date]],"yyyy")</f>
        <v>2016</v>
      </c>
      <c r="O246" s="5">
        <v>38</v>
      </c>
      <c r="P246" s="5" t="s">
        <v>560</v>
      </c>
      <c r="Q246" s="5" t="str">
        <f>IFERROR(INDEX(Holidays[Holiday],MATCH(Table1[[#This Row],[Order Date]],Holidays[Date],0)),"NO HOLIDAY")</f>
        <v>NO HOLIDAY</v>
      </c>
    </row>
    <row r="247" spans="2:17" hidden="1" x14ac:dyDescent="0.3">
      <c r="B247" t="s">
        <v>9</v>
      </c>
      <c r="C247" t="s">
        <v>17</v>
      </c>
      <c r="D247" t="s">
        <v>11</v>
      </c>
      <c r="E247" t="s">
        <v>347</v>
      </c>
      <c r="F247" s="4">
        <v>42389</v>
      </c>
      <c r="G247" t="s">
        <v>15</v>
      </c>
      <c r="H247">
        <v>1</v>
      </c>
      <c r="I247">
        <f>IF(Table1[[#This Row],[Price]]&lt;15,10,IF(Table1[[#This Row],[Price]]&lt;20,15,IF(Table1[[#This Row],[Price]]&lt;30,22,IF(Table1[[#This Row],[Price]]&lt;50,36,45))))</f>
        <v>10</v>
      </c>
      <c r="J247">
        <v>12.42</v>
      </c>
      <c r="K247" s="14">
        <v>12.42</v>
      </c>
      <c r="L247" s="14">
        <f>Table1[[#This Row],[Total Sale Amount]]-(Table1[[#This Row],[Cost Price]]*Table1[[#This Row],[Quantity]])</f>
        <v>2.42</v>
      </c>
      <c r="M247" t="str">
        <f>TEXT(Table1[[#This Row],[Order Date]],"mmm")</f>
        <v>Jan</v>
      </c>
      <c r="N247" s="5" t="str">
        <f>TEXT(Table1[[#This Row],[Order Date]],"yyyy")</f>
        <v>2016</v>
      </c>
      <c r="O247" s="5">
        <v>18</v>
      </c>
      <c r="P247" s="5" t="s">
        <v>560</v>
      </c>
      <c r="Q247" s="5" t="str">
        <f>IFERROR(INDEX(Holidays[Holiday],MATCH(Table1[[#This Row],[Order Date]],Holidays[Date],0)),"NO HOLIDAY")</f>
        <v>NO HOLIDAY</v>
      </c>
    </row>
    <row r="248" spans="2:17" hidden="1" x14ac:dyDescent="0.3">
      <c r="B248" t="s">
        <v>9</v>
      </c>
      <c r="C248" t="s">
        <v>17</v>
      </c>
      <c r="D248" t="s">
        <v>11</v>
      </c>
      <c r="E248" t="s">
        <v>458</v>
      </c>
      <c r="F248" s="4">
        <v>42389</v>
      </c>
      <c r="G248" t="s">
        <v>15</v>
      </c>
      <c r="H248">
        <v>4</v>
      </c>
      <c r="I248">
        <f>IF(Table1[[#This Row],[Price]]&lt;15,10,IF(Table1[[#This Row],[Price]]&lt;20,15,IF(Table1[[#This Row],[Price]]&lt;30,22,IF(Table1[[#This Row],[Price]]&lt;50,36,45))))</f>
        <v>10</v>
      </c>
      <c r="J248">
        <v>12.42</v>
      </c>
      <c r="K248" s="14">
        <v>49.68</v>
      </c>
      <c r="L248" s="14">
        <f>Table1[[#This Row],[Total Sale Amount]]-(Table1[[#This Row],[Cost Price]]*Table1[[#This Row],[Quantity]])</f>
        <v>9.68</v>
      </c>
      <c r="M248" t="str">
        <f>TEXT(Table1[[#This Row],[Order Date]],"mmm")</f>
        <v>Jan</v>
      </c>
      <c r="N248" s="5" t="str">
        <f>TEXT(Table1[[#This Row],[Order Date]],"yyyy")</f>
        <v>2016</v>
      </c>
      <c r="O248" s="5">
        <v>35</v>
      </c>
      <c r="P248" s="5" t="s">
        <v>559</v>
      </c>
      <c r="Q248" s="5" t="str">
        <f>IFERROR(INDEX(Holidays[Holiday],MATCH(Table1[[#This Row],[Order Date]],Holidays[Date],0)),"NO HOLIDAY")</f>
        <v>NO HOLIDAY</v>
      </c>
    </row>
    <row r="249" spans="2:17" hidden="1" x14ac:dyDescent="0.3">
      <c r="B249" t="s">
        <v>25</v>
      </c>
      <c r="C249" t="s">
        <v>26</v>
      </c>
      <c r="D249" t="s">
        <v>23</v>
      </c>
      <c r="E249" t="s">
        <v>381</v>
      </c>
      <c r="F249" s="4">
        <v>42389</v>
      </c>
      <c r="G249" t="s">
        <v>39</v>
      </c>
      <c r="H249">
        <v>4</v>
      </c>
      <c r="I249">
        <f>IF(Table1[[#This Row],[Price]]&lt;15,10,IF(Table1[[#This Row],[Price]]&lt;20,15,IF(Table1[[#This Row],[Price]]&lt;30,22,IF(Table1[[#This Row],[Price]]&lt;50,36,45))))</f>
        <v>15</v>
      </c>
      <c r="J249">
        <v>16.32</v>
      </c>
      <c r="K249" s="14">
        <v>65.28</v>
      </c>
      <c r="L249" s="14">
        <f>Table1[[#This Row],[Total Sale Amount]]-(Table1[[#This Row],[Cost Price]]*Table1[[#This Row],[Quantity]])</f>
        <v>5.2800000000000011</v>
      </c>
      <c r="M249" t="str">
        <f>TEXT(Table1[[#This Row],[Order Date]],"mmm")</f>
        <v>Jan</v>
      </c>
      <c r="N249" s="5" t="str">
        <f>TEXT(Table1[[#This Row],[Order Date]],"yyyy")</f>
        <v>2016</v>
      </c>
      <c r="O249" s="5">
        <v>26</v>
      </c>
      <c r="P249" s="5" t="s">
        <v>560</v>
      </c>
      <c r="Q249" s="5" t="str">
        <f>IFERROR(INDEX(Holidays[Holiday],MATCH(Table1[[#This Row],[Order Date]],Holidays[Date],0)),"NO HOLIDAY")</f>
        <v>NO HOLIDAY</v>
      </c>
    </row>
    <row r="250" spans="2:17" hidden="1" x14ac:dyDescent="0.3">
      <c r="B250" t="s">
        <v>16</v>
      </c>
      <c r="C250" t="s">
        <v>17</v>
      </c>
      <c r="D250" t="s">
        <v>11</v>
      </c>
      <c r="E250" t="s">
        <v>162</v>
      </c>
      <c r="F250" s="4">
        <v>42389</v>
      </c>
      <c r="G250" t="s">
        <v>15</v>
      </c>
      <c r="H250">
        <v>5</v>
      </c>
      <c r="I250">
        <f>IF(Table1[[#This Row],[Price]]&lt;15,10,IF(Table1[[#This Row],[Price]]&lt;20,15,IF(Table1[[#This Row],[Price]]&lt;30,22,IF(Table1[[#This Row],[Price]]&lt;50,36,45))))</f>
        <v>10</v>
      </c>
      <c r="J250">
        <v>12.42</v>
      </c>
      <c r="K250" s="14">
        <v>62.1</v>
      </c>
      <c r="L250" s="14">
        <f>Table1[[#This Row],[Total Sale Amount]]-(Table1[[#This Row],[Cost Price]]*Table1[[#This Row],[Quantity]])</f>
        <v>12.100000000000001</v>
      </c>
      <c r="M250" t="str">
        <f>TEXT(Table1[[#This Row],[Order Date]],"mmm")</f>
        <v>Jan</v>
      </c>
      <c r="N250" s="5" t="str">
        <f>TEXT(Table1[[#This Row],[Order Date]],"yyyy")</f>
        <v>2016</v>
      </c>
      <c r="O250" s="5">
        <v>17</v>
      </c>
      <c r="P250" s="5" t="s">
        <v>559</v>
      </c>
      <c r="Q250" s="5" t="str">
        <f>IFERROR(INDEX(Holidays[Holiday],MATCH(Table1[[#This Row],[Order Date]],Holidays[Date],0)),"NO HOLIDAY")</f>
        <v>NO HOLIDAY</v>
      </c>
    </row>
    <row r="251" spans="2:17" hidden="1" x14ac:dyDescent="0.3">
      <c r="B251" t="s">
        <v>36</v>
      </c>
      <c r="C251" t="s">
        <v>30</v>
      </c>
      <c r="D251" t="s">
        <v>11</v>
      </c>
      <c r="E251" t="s">
        <v>385</v>
      </c>
      <c r="F251" s="4">
        <v>42389</v>
      </c>
      <c r="G251" t="s">
        <v>15</v>
      </c>
      <c r="H251">
        <v>8</v>
      </c>
      <c r="I251">
        <f>IF(Table1[[#This Row],[Price]]&lt;15,10,IF(Table1[[#This Row],[Price]]&lt;20,15,IF(Table1[[#This Row],[Price]]&lt;30,22,IF(Table1[[#This Row],[Price]]&lt;50,36,45))))</f>
        <v>10</v>
      </c>
      <c r="J251">
        <v>12.42</v>
      </c>
      <c r="K251" s="14">
        <v>99.36</v>
      </c>
      <c r="L251" s="14">
        <f>Table1[[#This Row],[Total Sale Amount]]-(Table1[[#This Row],[Cost Price]]*Table1[[#This Row],[Quantity]])</f>
        <v>19.36</v>
      </c>
      <c r="M251" t="str">
        <f>TEXT(Table1[[#This Row],[Order Date]],"mmm")</f>
        <v>Jan</v>
      </c>
      <c r="N251" s="5" t="str">
        <f>TEXT(Table1[[#This Row],[Order Date]],"yyyy")</f>
        <v>2016</v>
      </c>
      <c r="O251" s="5">
        <v>28</v>
      </c>
      <c r="P251" s="5" t="s">
        <v>559</v>
      </c>
      <c r="Q251" s="5" t="str">
        <f>IFERROR(INDEX(Holidays[Holiday],MATCH(Table1[[#This Row],[Order Date]],Holidays[Date],0)),"NO HOLIDAY")</f>
        <v>NO HOLIDAY</v>
      </c>
    </row>
    <row r="252" spans="2:17" hidden="1" x14ac:dyDescent="0.3">
      <c r="B252" t="s">
        <v>21</v>
      </c>
      <c r="C252" t="s">
        <v>59</v>
      </c>
      <c r="D252" t="s">
        <v>23</v>
      </c>
      <c r="E252" t="s">
        <v>271</v>
      </c>
      <c r="F252" s="4">
        <v>42389</v>
      </c>
      <c r="G252" t="s">
        <v>15</v>
      </c>
      <c r="H252">
        <v>4</v>
      </c>
      <c r="I252">
        <f>IF(Table1[[#This Row],[Price]]&lt;15,10,IF(Table1[[#This Row],[Price]]&lt;20,15,IF(Table1[[#This Row],[Price]]&lt;30,22,IF(Table1[[#This Row],[Price]]&lt;50,36,45))))</f>
        <v>10</v>
      </c>
      <c r="J252">
        <v>12.42</v>
      </c>
      <c r="K252" s="14">
        <v>49.68</v>
      </c>
      <c r="L252" s="14">
        <f>Table1[[#This Row],[Total Sale Amount]]-(Table1[[#This Row],[Cost Price]]*Table1[[#This Row],[Quantity]])</f>
        <v>9.68</v>
      </c>
      <c r="M252" t="str">
        <f>TEXT(Table1[[#This Row],[Order Date]],"mmm")</f>
        <v>Jan</v>
      </c>
      <c r="N252" s="5" t="str">
        <f>TEXT(Table1[[#This Row],[Order Date]],"yyyy")</f>
        <v>2016</v>
      </c>
      <c r="O252" s="5">
        <v>34</v>
      </c>
      <c r="P252" s="5" t="s">
        <v>559</v>
      </c>
      <c r="Q252" s="5" t="str">
        <f>IFERROR(INDEX(Holidays[Holiday],MATCH(Table1[[#This Row],[Order Date]],Holidays[Date],0)),"NO HOLIDAY")</f>
        <v>NO HOLIDAY</v>
      </c>
    </row>
    <row r="253" spans="2:17" hidden="1" x14ac:dyDescent="0.3">
      <c r="B253" t="s">
        <v>25</v>
      </c>
      <c r="C253" t="s">
        <v>59</v>
      </c>
      <c r="D253" t="s">
        <v>23</v>
      </c>
      <c r="E253" t="s">
        <v>547</v>
      </c>
      <c r="F253" s="4">
        <v>42389</v>
      </c>
      <c r="G253" t="s">
        <v>19</v>
      </c>
      <c r="H253">
        <v>5</v>
      </c>
      <c r="I253">
        <f>IF(Table1[[#This Row],[Price]]&lt;15,10,IF(Table1[[#This Row],[Price]]&lt;20,15,IF(Table1[[#This Row],[Price]]&lt;30,22,IF(Table1[[#This Row],[Price]]&lt;50,36,45))))</f>
        <v>45</v>
      </c>
      <c r="J253">
        <v>53.35</v>
      </c>
      <c r="K253" s="14">
        <v>266.75</v>
      </c>
      <c r="L253" s="14">
        <f>Table1[[#This Row],[Total Sale Amount]]-(Table1[[#This Row],[Cost Price]]*Table1[[#This Row],[Quantity]])</f>
        <v>41.75</v>
      </c>
      <c r="M253" t="str">
        <f>TEXT(Table1[[#This Row],[Order Date]],"mmm")</f>
        <v>Jan</v>
      </c>
      <c r="N253" s="5" t="str">
        <f>TEXT(Table1[[#This Row],[Order Date]],"yyyy")</f>
        <v>2016</v>
      </c>
      <c r="O253" s="5">
        <v>33</v>
      </c>
      <c r="P253" s="5" t="s">
        <v>559</v>
      </c>
      <c r="Q253" s="5" t="str">
        <f>IFERROR(INDEX(Holidays[Holiday],MATCH(Table1[[#This Row],[Order Date]],Holidays[Date],0)),"NO HOLIDAY")</f>
        <v>NO HOLIDAY</v>
      </c>
    </row>
    <row r="254" spans="2:17" hidden="1" x14ac:dyDescent="0.3">
      <c r="B254" t="s">
        <v>36</v>
      </c>
      <c r="C254" t="s">
        <v>30</v>
      </c>
      <c r="D254" t="s">
        <v>11</v>
      </c>
      <c r="E254" t="s">
        <v>110</v>
      </c>
      <c r="F254" s="4">
        <v>42389</v>
      </c>
      <c r="G254" t="s">
        <v>15</v>
      </c>
      <c r="H254">
        <v>10</v>
      </c>
      <c r="I254">
        <f>IF(Table1[[#This Row],[Price]]&lt;15,10,IF(Table1[[#This Row],[Price]]&lt;20,15,IF(Table1[[#This Row],[Price]]&lt;30,22,IF(Table1[[#This Row],[Price]]&lt;50,36,45))))</f>
        <v>10</v>
      </c>
      <c r="J254">
        <v>12.42</v>
      </c>
      <c r="K254" s="14">
        <v>124.2</v>
      </c>
      <c r="L254" s="14">
        <f>Table1[[#This Row],[Total Sale Amount]]-(Table1[[#This Row],[Cost Price]]*Table1[[#This Row],[Quantity]])</f>
        <v>24.200000000000003</v>
      </c>
      <c r="M254" t="str">
        <f>TEXT(Table1[[#This Row],[Order Date]],"mmm")</f>
        <v>Jan</v>
      </c>
      <c r="N254" s="5" t="str">
        <f>TEXT(Table1[[#This Row],[Order Date]],"yyyy")</f>
        <v>2016</v>
      </c>
      <c r="O254" s="5">
        <v>25</v>
      </c>
      <c r="P254" s="5" t="s">
        <v>559</v>
      </c>
      <c r="Q254" s="5" t="str">
        <f>IFERROR(INDEX(Holidays[Holiday],MATCH(Table1[[#This Row],[Order Date]],Holidays[Date],0)),"NO HOLIDAY")</f>
        <v>NO HOLIDAY</v>
      </c>
    </row>
    <row r="255" spans="2:17" hidden="1" x14ac:dyDescent="0.3">
      <c r="B255" t="s">
        <v>9</v>
      </c>
      <c r="C255" t="s">
        <v>30</v>
      </c>
      <c r="D255" t="s">
        <v>11</v>
      </c>
      <c r="E255" t="s">
        <v>449</v>
      </c>
      <c r="F255" s="4">
        <v>42389</v>
      </c>
      <c r="G255" t="s">
        <v>39</v>
      </c>
      <c r="H255">
        <v>3</v>
      </c>
      <c r="I255">
        <f>IF(Table1[[#This Row],[Price]]&lt;15,10,IF(Table1[[#This Row],[Price]]&lt;20,15,IF(Table1[[#This Row],[Price]]&lt;30,22,IF(Table1[[#This Row],[Price]]&lt;50,36,45))))</f>
        <v>15</v>
      </c>
      <c r="J255">
        <v>16.32</v>
      </c>
      <c r="K255" s="14">
        <v>48.96</v>
      </c>
      <c r="L255" s="14">
        <f>Table1[[#This Row],[Total Sale Amount]]-(Table1[[#This Row],[Cost Price]]*Table1[[#This Row],[Quantity]])</f>
        <v>3.9600000000000009</v>
      </c>
      <c r="M255" t="str">
        <f>TEXT(Table1[[#This Row],[Order Date]],"mmm")</f>
        <v>Jan</v>
      </c>
      <c r="N255" s="5" t="str">
        <f>TEXT(Table1[[#This Row],[Order Date]],"yyyy")</f>
        <v>2016</v>
      </c>
      <c r="O255" s="5">
        <v>25</v>
      </c>
      <c r="P255" s="5" t="s">
        <v>559</v>
      </c>
      <c r="Q255" s="5" t="str">
        <f>IFERROR(INDEX(Holidays[Holiday],MATCH(Table1[[#This Row],[Order Date]],Holidays[Date],0)),"NO HOLIDAY")</f>
        <v>NO HOLIDAY</v>
      </c>
    </row>
    <row r="256" spans="2:17" hidden="1" x14ac:dyDescent="0.3">
      <c r="B256" t="s">
        <v>9</v>
      </c>
      <c r="C256" t="s">
        <v>30</v>
      </c>
      <c r="D256" t="s">
        <v>11</v>
      </c>
      <c r="E256" t="s">
        <v>42</v>
      </c>
      <c r="F256" s="4">
        <v>42389</v>
      </c>
      <c r="G256" t="s">
        <v>19</v>
      </c>
      <c r="H256">
        <v>5</v>
      </c>
      <c r="I256">
        <f>IF(Table1[[#This Row],[Price]]&lt;15,10,IF(Table1[[#This Row],[Price]]&lt;20,15,IF(Table1[[#This Row],[Price]]&lt;30,22,IF(Table1[[#This Row],[Price]]&lt;50,36,45))))</f>
        <v>45</v>
      </c>
      <c r="J256">
        <v>53.35</v>
      </c>
      <c r="K256" s="14">
        <v>266.75</v>
      </c>
      <c r="L256" s="14">
        <f>Table1[[#This Row],[Total Sale Amount]]-(Table1[[#This Row],[Cost Price]]*Table1[[#This Row],[Quantity]])</f>
        <v>41.75</v>
      </c>
      <c r="M256" t="str">
        <f>TEXT(Table1[[#This Row],[Order Date]],"mmm")</f>
        <v>Jan</v>
      </c>
      <c r="N256" s="5" t="str">
        <f>TEXT(Table1[[#This Row],[Order Date]],"yyyy")</f>
        <v>2016</v>
      </c>
      <c r="O256" s="5">
        <v>38</v>
      </c>
      <c r="P256" s="5" t="s">
        <v>559</v>
      </c>
      <c r="Q256" s="5" t="str">
        <f>IFERROR(INDEX(Holidays[Holiday],MATCH(Table1[[#This Row],[Order Date]],Holidays[Date],0)),"NO HOLIDAY")</f>
        <v>NO HOLIDAY</v>
      </c>
    </row>
    <row r="257" spans="2:17" hidden="1" x14ac:dyDescent="0.3">
      <c r="B257" t="s">
        <v>36</v>
      </c>
      <c r="C257" t="s">
        <v>30</v>
      </c>
      <c r="D257" t="s">
        <v>11</v>
      </c>
      <c r="E257" t="s">
        <v>418</v>
      </c>
      <c r="F257" s="4">
        <v>42389</v>
      </c>
      <c r="G257" t="s">
        <v>19</v>
      </c>
      <c r="H257">
        <v>7</v>
      </c>
      <c r="I257">
        <f>IF(Table1[[#This Row],[Price]]&lt;15,10,IF(Table1[[#This Row],[Price]]&lt;20,15,IF(Table1[[#This Row],[Price]]&lt;30,22,IF(Table1[[#This Row],[Price]]&lt;50,36,45))))</f>
        <v>45</v>
      </c>
      <c r="J257">
        <v>53.35</v>
      </c>
      <c r="K257" s="14">
        <v>373.45</v>
      </c>
      <c r="L257" s="14">
        <f>Table1[[#This Row],[Total Sale Amount]]-(Table1[[#This Row],[Cost Price]]*Table1[[#This Row],[Quantity]])</f>
        <v>58.449999999999989</v>
      </c>
      <c r="M257" t="str">
        <f>TEXT(Table1[[#This Row],[Order Date]],"mmm")</f>
        <v>Jan</v>
      </c>
      <c r="N257" s="5" t="str">
        <f>TEXT(Table1[[#This Row],[Order Date]],"yyyy")</f>
        <v>2016</v>
      </c>
      <c r="O257" s="5">
        <v>24</v>
      </c>
      <c r="P257" s="5" t="s">
        <v>559</v>
      </c>
      <c r="Q257" s="5" t="str">
        <f>IFERROR(INDEX(Holidays[Holiday],MATCH(Table1[[#This Row],[Order Date]],Holidays[Date],0)),"NO HOLIDAY")</f>
        <v>NO HOLIDAY</v>
      </c>
    </row>
    <row r="258" spans="2:17" hidden="1" x14ac:dyDescent="0.3">
      <c r="B258" t="s">
        <v>9</v>
      </c>
      <c r="C258" t="s">
        <v>10</v>
      </c>
      <c r="D258" t="s">
        <v>11</v>
      </c>
      <c r="E258" t="s">
        <v>496</v>
      </c>
      <c r="F258" s="4">
        <v>42389</v>
      </c>
      <c r="G258" t="s">
        <v>19</v>
      </c>
      <c r="H258">
        <v>10</v>
      </c>
      <c r="I258">
        <f>IF(Table1[[#This Row],[Price]]&lt;15,10,IF(Table1[[#This Row],[Price]]&lt;20,15,IF(Table1[[#This Row],[Price]]&lt;30,22,IF(Table1[[#This Row],[Price]]&lt;50,36,45))))</f>
        <v>45</v>
      </c>
      <c r="J258">
        <v>53.35</v>
      </c>
      <c r="K258" s="14">
        <v>533.5</v>
      </c>
      <c r="L258" s="14">
        <f>Table1[[#This Row],[Total Sale Amount]]-(Table1[[#This Row],[Cost Price]]*Table1[[#This Row],[Quantity]])</f>
        <v>83.5</v>
      </c>
      <c r="M258" t="str">
        <f>TEXT(Table1[[#This Row],[Order Date]],"mmm")</f>
        <v>Jan</v>
      </c>
      <c r="N258" s="5" t="str">
        <f>TEXT(Table1[[#This Row],[Order Date]],"yyyy")</f>
        <v>2016</v>
      </c>
      <c r="O258" s="5">
        <v>36</v>
      </c>
      <c r="P258" s="5" t="s">
        <v>559</v>
      </c>
      <c r="Q258" s="5" t="str">
        <f>IFERROR(INDEX(Holidays[Holiday],MATCH(Table1[[#This Row],[Order Date]],Holidays[Date],0)),"NO HOLIDAY")</f>
        <v>NO HOLIDAY</v>
      </c>
    </row>
    <row r="259" spans="2:17" hidden="1" x14ac:dyDescent="0.3">
      <c r="B259" t="s">
        <v>25</v>
      </c>
      <c r="C259" t="s">
        <v>26</v>
      </c>
      <c r="D259" t="s">
        <v>23</v>
      </c>
      <c r="E259" t="s">
        <v>279</v>
      </c>
      <c r="F259" s="4">
        <v>42390</v>
      </c>
      <c r="G259" t="s">
        <v>13</v>
      </c>
      <c r="H259">
        <v>9</v>
      </c>
      <c r="I259">
        <f>IF(Table1[[#This Row],[Price]]&lt;15,10,IF(Table1[[#This Row],[Price]]&lt;20,15,IF(Table1[[#This Row],[Price]]&lt;30,22,IF(Table1[[#This Row],[Price]]&lt;50,36,45))))</f>
        <v>15</v>
      </c>
      <c r="J259">
        <v>17.829999999999998</v>
      </c>
      <c r="K259" s="14">
        <v>160.46999999999997</v>
      </c>
      <c r="L259" s="14">
        <f>Table1[[#This Row],[Total Sale Amount]]-(Table1[[#This Row],[Cost Price]]*Table1[[#This Row],[Quantity]])</f>
        <v>25.46999999999997</v>
      </c>
      <c r="M259" t="str">
        <f>TEXT(Table1[[#This Row],[Order Date]],"mmm")</f>
        <v>Jan</v>
      </c>
      <c r="N259" s="5" t="str">
        <f>TEXT(Table1[[#This Row],[Order Date]],"yyyy")</f>
        <v>2016</v>
      </c>
      <c r="O259" s="5">
        <v>44</v>
      </c>
      <c r="P259" s="5" t="s">
        <v>559</v>
      </c>
      <c r="Q259" s="5" t="str">
        <f>IFERROR(INDEX(Holidays[Holiday],MATCH(Table1[[#This Row],[Order Date]],Holidays[Date],0)),"NO HOLIDAY")</f>
        <v>NO HOLIDAY</v>
      </c>
    </row>
    <row r="260" spans="2:17" hidden="1" x14ac:dyDescent="0.3">
      <c r="B260" t="s">
        <v>9</v>
      </c>
      <c r="C260" t="s">
        <v>10</v>
      </c>
      <c r="D260" t="s">
        <v>11</v>
      </c>
      <c r="E260" t="s">
        <v>234</v>
      </c>
      <c r="F260" s="4">
        <v>42390</v>
      </c>
      <c r="G260" t="s">
        <v>39</v>
      </c>
      <c r="H260">
        <v>2</v>
      </c>
      <c r="I260">
        <f>IF(Table1[[#This Row],[Price]]&lt;15,10,IF(Table1[[#This Row],[Price]]&lt;20,15,IF(Table1[[#This Row],[Price]]&lt;30,22,IF(Table1[[#This Row],[Price]]&lt;50,36,45))))</f>
        <v>15</v>
      </c>
      <c r="J260">
        <v>16.32</v>
      </c>
      <c r="K260" s="14">
        <v>32.64</v>
      </c>
      <c r="L260" s="14">
        <f>Table1[[#This Row],[Total Sale Amount]]-(Table1[[#This Row],[Cost Price]]*Table1[[#This Row],[Quantity]])</f>
        <v>2.6400000000000006</v>
      </c>
      <c r="M260" t="str">
        <f>TEXT(Table1[[#This Row],[Order Date]],"mmm")</f>
        <v>Jan</v>
      </c>
      <c r="N260" s="5" t="str">
        <f>TEXT(Table1[[#This Row],[Order Date]],"yyyy")</f>
        <v>2016</v>
      </c>
      <c r="O260" s="5">
        <v>23</v>
      </c>
      <c r="P260" s="5" t="s">
        <v>560</v>
      </c>
      <c r="Q260" s="5" t="str">
        <f>IFERROR(INDEX(Holidays[Holiday],MATCH(Table1[[#This Row],[Order Date]],Holidays[Date],0)),"NO HOLIDAY")</f>
        <v>NO HOLIDAY</v>
      </c>
    </row>
    <row r="261" spans="2:17" hidden="1" x14ac:dyDescent="0.3">
      <c r="B261" t="s">
        <v>9</v>
      </c>
      <c r="C261" t="s">
        <v>30</v>
      </c>
      <c r="D261" t="s">
        <v>11</v>
      </c>
      <c r="E261" t="s">
        <v>462</v>
      </c>
      <c r="F261" s="4">
        <v>42390</v>
      </c>
      <c r="G261" t="s">
        <v>19</v>
      </c>
      <c r="H261">
        <v>9</v>
      </c>
      <c r="I261">
        <f>IF(Table1[[#This Row],[Price]]&lt;15,10,IF(Table1[[#This Row],[Price]]&lt;20,15,IF(Table1[[#This Row],[Price]]&lt;30,22,IF(Table1[[#This Row],[Price]]&lt;50,36,45))))</f>
        <v>45</v>
      </c>
      <c r="J261">
        <v>53.35</v>
      </c>
      <c r="K261" s="14">
        <v>480.15000000000003</v>
      </c>
      <c r="L261" s="14">
        <f>Table1[[#This Row],[Total Sale Amount]]-(Table1[[#This Row],[Cost Price]]*Table1[[#This Row],[Quantity]])</f>
        <v>75.150000000000034</v>
      </c>
      <c r="M261" t="str">
        <f>TEXT(Table1[[#This Row],[Order Date]],"mmm")</f>
        <v>Jan</v>
      </c>
      <c r="N261" s="5" t="str">
        <f>TEXT(Table1[[#This Row],[Order Date]],"yyyy")</f>
        <v>2016</v>
      </c>
      <c r="O261" s="5">
        <v>38</v>
      </c>
      <c r="P261" s="5" t="s">
        <v>560</v>
      </c>
      <c r="Q261" s="5" t="str">
        <f>IFERROR(INDEX(Holidays[Holiday],MATCH(Table1[[#This Row],[Order Date]],Holidays[Date],0)),"NO HOLIDAY")</f>
        <v>NO HOLIDAY</v>
      </c>
    </row>
    <row r="262" spans="2:17" hidden="1" x14ac:dyDescent="0.3">
      <c r="B262" t="s">
        <v>9</v>
      </c>
      <c r="C262" t="s">
        <v>10</v>
      </c>
      <c r="D262" t="s">
        <v>11</v>
      </c>
      <c r="E262" t="s">
        <v>350</v>
      </c>
      <c r="F262" s="4">
        <v>42390</v>
      </c>
      <c r="G262" t="s">
        <v>15</v>
      </c>
      <c r="H262">
        <v>10</v>
      </c>
      <c r="I262">
        <f>IF(Table1[[#This Row],[Price]]&lt;15,10,IF(Table1[[#This Row],[Price]]&lt;20,15,IF(Table1[[#This Row],[Price]]&lt;30,22,IF(Table1[[#This Row],[Price]]&lt;50,36,45))))</f>
        <v>10</v>
      </c>
      <c r="J262">
        <v>12.42</v>
      </c>
      <c r="K262" s="14">
        <v>124.2</v>
      </c>
      <c r="L262" s="14">
        <f>Table1[[#This Row],[Total Sale Amount]]-(Table1[[#This Row],[Cost Price]]*Table1[[#This Row],[Quantity]])</f>
        <v>24.200000000000003</v>
      </c>
      <c r="M262" t="str">
        <f>TEXT(Table1[[#This Row],[Order Date]],"mmm")</f>
        <v>Jan</v>
      </c>
      <c r="N262" s="5" t="str">
        <f>TEXT(Table1[[#This Row],[Order Date]],"yyyy")</f>
        <v>2016</v>
      </c>
      <c r="O262" s="5">
        <v>19</v>
      </c>
      <c r="P262" s="5" t="s">
        <v>560</v>
      </c>
      <c r="Q262" s="5" t="str">
        <f>IFERROR(INDEX(Holidays[Holiday],MATCH(Table1[[#This Row],[Order Date]],Holidays[Date],0)),"NO HOLIDAY")</f>
        <v>NO HOLIDAY</v>
      </c>
    </row>
    <row r="263" spans="2:17" hidden="1" x14ac:dyDescent="0.3">
      <c r="B263" t="s">
        <v>9</v>
      </c>
      <c r="C263" t="s">
        <v>17</v>
      </c>
      <c r="D263" t="s">
        <v>11</v>
      </c>
      <c r="E263" t="s">
        <v>338</v>
      </c>
      <c r="F263" s="4">
        <v>42390</v>
      </c>
      <c r="G263" t="s">
        <v>19</v>
      </c>
      <c r="H263">
        <v>5</v>
      </c>
      <c r="I263">
        <f>IF(Table1[[#This Row],[Price]]&lt;15,10,IF(Table1[[#This Row],[Price]]&lt;20,15,IF(Table1[[#This Row],[Price]]&lt;30,22,IF(Table1[[#This Row],[Price]]&lt;50,36,45))))</f>
        <v>45</v>
      </c>
      <c r="J263">
        <v>53.35</v>
      </c>
      <c r="K263" s="14">
        <v>266.75</v>
      </c>
      <c r="L263" s="14">
        <f>Table1[[#This Row],[Total Sale Amount]]-(Table1[[#This Row],[Cost Price]]*Table1[[#This Row],[Quantity]])</f>
        <v>41.75</v>
      </c>
      <c r="M263" t="str">
        <f>TEXT(Table1[[#This Row],[Order Date]],"mmm")</f>
        <v>Jan</v>
      </c>
      <c r="N263" s="5" t="str">
        <f>TEXT(Table1[[#This Row],[Order Date]],"yyyy")</f>
        <v>2016</v>
      </c>
      <c r="O263" s="5">
        <v>31</v>
      </c>
      <c r="P263" s="5" t="s">
        <v>559</v>
      </c>
      <c r="Q263" s="5" t="str">
        <f>IFERROR(INDEX(Holidays[Holiday],MATCH(Table1[[#This Row],[Order Date]],Holidays[Date],0)),"NO HOLIDAY")</f>
        <v>NO HOLIDAY</v>
      </c>
    </row>
    <row r="264" spans="2:17" hidden="1" x14ac:dyDescent="0.3">
      <c r="B264" t="s">
        <v>25</v>
      </c>
      <c r="C264" t="s">
        <v>59</v>
      </c>
      <c r="D264" t="s">
        <v>23</v>
      </c>
      <c r="E264" t="s">
        <v>356</v>
      </c>
      <c r="F264" s="4">
        <v>42390</v>
      </c>
      <c r="G264" t="s">
        <v>19</v>
      </c>
      <c r="H264">
        <v>10</v>
      </c>
      <c r="I264">
        <f>IF(Table1[[#This Row],[Price]]&lt;15,10,IF(Table1[[#This Row],[Price]]&lt;20,15,IF(Table1[[#This Row],[Price]]&lt;30,22,IF(Table1[[#This Row],[Price]]&lt;50,36,45))))</f>
        <v>45</v>
      </c>
      <c r="J264">
        <v>53.35</v>
      </c>
      <c r="K264" s="14">
        <v>533.5</v>
      </c>
      <c r="L264" s="14">
        <f>Table1[[#This Row],[Total Sale Amount]]-(Table1[[#This Row],[Cost Price]]*Table1[[#This Row],[Quantity]])</f>
        <v>83.5</v>
      </c>
      <c r="M264" t="str">
        <f>TEXT(Table1[[#This Row],[Order Date]],"mmm")</f>
        <v>Jan</v>
      </c>
      <c r="N264" s="5" t="str">
        <f>TEXT(Table1[[#This Row],[Order Date]],"yyyy")</f>
        <v>2016</v>
      </c>
      <c r="O264" s="5">
        <v>19</v>
      </c>
      <c r="P264" s="5" t="s">
        <v>559</v>
      </c>
      <c r="Q264" s="5" t="str">
        <f>IFERROR(INDEX(Holidays[Holiday],MATCH(Table1[[#This Row],[Order Date]],Holidays[Date],0)),"NO HOLIDAY")</f>
        <v>NO HOLIDAY</v>
      </c>
    </row>
    <row r="265" spans="2:17" hidden="1" x14ac:dyDescent="0.3">
      <c r="B265" t="s">
        <v>9</v>
      </c>
      <c r="C265" t="s">
        <v>10</v>
      </c>
      <c r="D265" t="s">
        <v>11</v>
      </c>
      <c r="E265" t="s">
        <v>339</v>
      </c>
      <c r="F265" s="4">
        <v>42390</v>
      </c>
      <c r="G265" t="s">
        <v>39</v>
      </c>
      <c r="H265">
        <v>7</v>
      </c>
      <c r="I265">
        <f>IF(Table1[[#This Row],[Price]]&lt;15,10,IF(Table1[[#This Row],[Price]]&lt;20,15,IF(Table1[[#This Row],[Price]]&lt;30,22,IF(Table1[[#This Row],[Price]]&lt;50,36,45))))</f>
        <v>15</v>
      </c>
      <c r="J265">
        <v>16.32</v>
      </c>
      <c r="K265" s="14">
        <v>114.24000000000001</v>
      </c>
      <c r="L265" s="14">
        <f>Table1[[#This Row],[Total Sale Amount]]-(Table1[[#This Row],[Cost Price]]*Table1[[#This Row],[Quantity]])</f>
        <v>9.2400000000000091</v>
      </c>
      <c r="M265" t="str">
        <f>TEXT(Table1[[#This Row],[Order Date]],"mmm")</f>
        <v>Jan</v>
      </c>
      <c r="N265" s="5" t="str">
        <f>TEXT(Table1[[#This Row],[Order Date]],"yyyy")</f>
        <v>2016</v>
      </c>
      <c r="O265" s="5">
        <v>28</v>
      </c>
      <c r="P265" s="5" t="s">
        <v>560</v>
      </c>
      <c r="Q265" s="5" t="str">
        <f>IFERROR(INDEX(Holidays[Holiday],MATCH(Table1[[#This Row],[Order Date]],Holidays[Date],0)),"NO HOLIDAY")</f>
        <v>NO HOLIDAY</v>
      </c>
    </row>
    <row r="266" spans="2:17" hidden="1" x14ac:dyDescent="0.3">
      <c r="B266" t="s">
        <v>36</v>
      </c>
      <c r="C266" t="s">
        <v>17</v>
      </c>
      <c r="D266" t="s">
        <v>11</v>
      </c>
      <c r="E266" t="s">
        <v>256</v>
      </c>
      <c r="F266" s="4">
        <v>42390</v>
      </c>
      <c r="G266" t="s">
        <v>15</v>
      </c>
      <c r="H266">
        <v>3</v>
      </c>
      <c r="I266">
        <f>IF(Table1[[#This Row],[Price]]&lt;15,10,IF(Table1[[#This Row],[Price]]&lt;20,15,IF(Table1[[#This Row],[Price]]&lt;30,22,IF(Table1[[#This Row],[Price]]&lt;50,36,45))))</f>
        <v>10</v>
      </c>
      <c r="J266">
        <v>12.42</v>
      </c>
      <c r="K266" s="14">
        <v>37.26</v>
      </c>
      <c r="L266" s="14">
        <f>Table1[[#This Row],[Total Sale Amount]]-(Table1[[#This Row],[Cost Price]]*Table1[[#This Row],[Quantity]])</f>
        <v>7.259999999999998</v>
      </c>
      <c r="M266" t="str">
        <f>TEXT(Table1[[#This Row],[Order Date]],"mmm")</f>
        <v>Jan</v>
      </c>
      <c r="N266" s="5" t="str">
        <f>TEXT(Table1[[#This Row],[Order Date]],"yyyy")</f>
        <v>2016</v>
      </c>
      <c r="O266" s="5">
        <v>29</v>
      </c>
      <c r="P266" s="5" t="s">
        <v>559</v>
      </c>
      <c r="Q266" s="5" t="str">
        <f>IFERROR(INDEX(Holidays[Holiday],MATCH(Table1[[#This Row],[Order Date]],Holidays[Date],0)),"NO HOLIDAY")</f>
        <v>NO HOLIDAY</v>
      </c>
    </row>
    <row r="267" spans="2:17" hidden="1" x14ac:dyDescent="0.3">
      <c r="B267" t="s">
        <v>25</v>
      </c>
      <c r="C267" t="s">
        <v>26</v>
      </c>
      <c r="D267" t="s">
        <v>23</v>
      </c>
      <c r="E267" t="s">
        <v>321</v>
      </c>
      <c r="F267" s="4">
        <v>42390</v>
      </c>
      <c r="G267" t="s">
        <v>13</v>
      </c>
      <c r="H267">
        <v>6</v>
      </c>
      <c r="I267">
        <f>IF(Table1[[#This Row],[Price]]&lt;15,10,IF(Table1[[#This Row],[Price]]&lt;20,15,IF(Table1[[#This Row],[Price]]&lt;30,22,IF(Table1[[#This Row],[Price]]&lt;50,36,45))))</f>
        <v>15</v>
      </c>
      <c r="J267">
        <v>17.829999999999998</v>
      </c>
      <c r="K267" s="14">
        <v>106.97999999999999</v>
      </c>
      <c r="L267" s="14">
        <f>Table1[[#This Row],[Total Sale Amount]]-(Table1[[#This Row],[Cost Price]]*Table1[[#This Row],[Quantity]])</f>
        <v>16.97999999999999</v>
      </c>
      <c r="M267" t="str">
        <f>TEXT(Table1[[#This Row],[Order Date]],"mmm")</f>
        <v>Jan</v>
      </c>
      <c r="N267" s="5" t="str">
        <f>TEXT(Table1[[#This Row],[Order Date]],"yyyy")</f>
        <v>2016</v>
      </c>
      <c r="O267" s="5">
        <v>41</v>
      </c>
      <c r="P267" s="5" t="s">
        <v>560</v>
      </c>
      <c r="Q267" s="5" t="str">
        <f>IFERROR(INDEX(Holidays[Holiday],MATCH(Table1[[#This Row],[Order Date]],Holidays[Date],0)),"NO HOLIDAY")</f>
        <v>NO HOLIDAY</v>
      </c>
    </row>
    <row r="268" spans="2:17" hidden="1" x14ac:dyDescent="0.3">
      <c r="B268" t="s">
        <v>25</v>
      </c>
      <c r="C268" t="s">
        <v>26</v>
      </c>
      <c r="D268" t="s">
        <v>23</v>
      </c>
      <c r="E268" t="s">
        <v>471</v>
      </c>
      <c r="F268" s="4">
        <v>42390</v>
      </c>
      <c r="G268" t="s">
        <v>15</v>
      </c>
      <c r="H268">
        <v>4</v>
      </c>
      <c r="I268">
        <f>IF(Table1[[#This Row],[Price]]&lt;15,10,IF(Table1[[#This Row],[Price]]&lt;20,15,IF(Table1[[#This Row],[Price]]&lt;30,22,IF(Table1[[#This Row],[Price]]&lt;50,36,45))))</f>
        <v>10</v>
      </c>
      <c r="J268">
        <v>12.42</v>
      </c>
      <c r="K268" s="14">
        <v>49.68</v>
      </c>
      <c r="L268" s="14">
        <f>Table1[[#This Row],[Total Sale Amount]]-(Table1[[#This Row],[Cost Price]]*Table1[[#This Row],[Quantity]])</f>
        <v>9.68</v>
      </c>
      <c r="M268" t="str">
        <f>TEXT(Table1[[#This Row],[Order Date]],"mmm")</f>
        <v>Jan</v>
      </c>
      <c r="N268" s="5" t="str">
        <f>TEXT(Table1[[#This Row],[Order Date]],"yyyy")</f>
        <v>2016</v>
      </c>
      <c r="O268" s="5">
        <v>35</v>
      </c>
      <c r="P268" s="5" t="s">
        <v>559</v>
      </c>
      <c r="Q268" s="5" t="str">
        <f>IFERROR(INDEX(Holidays[Holiday],MATCH(Table1[[#This Row],[Order Date]],Holidays[Date],0)),"NO HOLIDAY")</f>
        <v>NO HOLIDAY</v>
      </c>
    </row>
    <row r="269" spans="2:17" hidden="1" x14ac:dyDescent="0.3">
      <c r="B269" t="s">
        <v>16</v>
      </c>
      <c r="C269" t="s">
        <v>28</v>
      </c>
      <c r="D269" t="s">
        <v>11</v>
      </c>
      <c r="E269" t="s">
        <v>37</v>
      </c>
      <c r="F269" s="4">
        <v>42390</v>
      </c>
      <c r="G269" t="s">
        <v>15</v>
      </c>
      <c r="H269">
        <v>5</v>
      </c>
      <c r="I269">
        <f>IF(Table1[[#This Row],[Price]]&lt;15,10,IF(Table1[[#This Row],[Price]]&lt;20,15,IF(Table1[[#This Row],[Price]]&lt;30,22,IF(Table1[[#This Row],[Price]]&lt;50,36,45))))</f>
        <v>10</v>
      </c>
      <c r="J269">
        <v>12.42</v>
      </c>
      <c r="K269" s="14">
        <v>62.1</v>
      </c>
      <c r="L269" s="14">
        <f>Table1[[#This Row],[Total Sale Amount]]-(Table1[[#This Row],[Cost Price]]*Table1[[#This Row],[Quantity]])</f>
        <v>12.100000000000001</v>
      </c>
      <c r="M269" t="str">
        <f>TEXT(Table1[[#This Row],[Order Date]],"mmm")</f>
        <v>Jan</v>
      </c>
      <c r="N269" s="5" t="str">
        <f>TEXT(Table1[[#This Row],[Order Date]],"yyyy")</f>
        <v>2016</v>
      </c>
      <c r="O269" s="5">
        <v>34</v>
      </c>
      <c r="P269" s="5" t="s">
        <v>560</v>
      </c>
      <c r="Q269" s="5" t="str">
        <f>IFERROR(INDEX(Holidays[Holiday],MATCH(Table1[[#This Row],[Order Date]],Holidays[Date],0)),"NO HOLIDAY")</f>
        <v>NO HOLIDAY</v>
      </c>
    </row>
    <row r="270" spans="2:17" hidden="1" x14ac:dyDescent="0.3">
      <c r="B270" t="s">
        <v>16</v>
      </c>
      <c r="C270" t="s">
        <v>28</v>
      </c>
      <c r="D270" t="s">
        <v>11</v>
      </c>
      <c r="E270" t="s">
        <v>315</v>
      </c>
      <c r="F270" s="4">
        <v>42390</v>
      </c>
      <c r="G270" t="s">
        <v>15</v>
      </c>
      <c r="H270">
        <v>3</v>
      </c>
      <c r="I270">
        <f>IF(Table1[[#This Row],[Price]]&lt;15,10,IF(Table1[[#This Row],[Price]]&lt;20,15,IF(Table1[[#This Row],[Price]]&lt;30,22,IF(Table1[[#This Row],[Price]]&lt;50,36,45))))</f>
        <v>10</v>
      </c>
      <c r="J270">
        <v>12.42</v>
      </c>
      <c r="K270" s="14">
        <v>37.26</v>
      </c>
      <c r="L270" s="14">
        <f>Table1[[#This Row],[Total Sale Amount]]-(Table1[[#This Row],[Cost Price]]*Table1[[#This Row],[Quantity]])</f>
        <v>7.259999999999998</v>
      </c>
      <c r="M270" t="str">
        <f>TEXT(Table1[[#This Row],[Order Date]],"mmm")</f>
        <v>Jan</v>
      </c>
      <c r="N270" s="5" t="str">
        <f>TEXT(Table1[[#This Row],[Order Date]],"yyyy")</f>
        <v>2016</v>
      </c>
      <c r="O270" s="5">
        <v>43</v>
      </c>
      <c r="P270" s="5" t="s">
        <v>559</v>
      </c>
      <c r="Q270" s="5" t="str">
        <f>IFERROR(INDEX(Holidays[Holiday],MATCH(Table1[[#This Row],[Order Date]],Holidays[Date],0)),"NO HOLIDAY")</f>
        <v>NO HOLIDAY</v>
      </c>
    </row>
    <row r="271" spans="2:17" hidden="1" x14ac:dyDescent="0.3">
      <c r="B271" t="s">
        <v>9</v>
      </c>
      <c r="C271" t="s">
        <v>30</v>
      </c>
      <c r="D271" t="s">
        <v>11</v>
      </c>
      <c r="E271" t="s">
        <v>156</v>
      </c>
      <c r="F271" s="4">
        <v>42390</v>
      </c>
      <c r="G271" t="s">
        <v>15</v>
      </c>
      <c r="H271">
        <v>2</v>
      </c>
      <c r="I271">
        <f>IF(Table1[[#This Row],[Price]]&lt;15,10,IF(Table1[[#This Row],[Price]]&lt;20,15,IF(Table1[[#This Row],[Price]]&lt;30,22,IF(Table1[[#This Row],[Price]]&lt;50,36,45))))</f>
        <v>10</v>
      </c>
      <c r="J271">
        <v>12.42</v>
      </c>
      <c r="K271" s="14">
        <v>24.84</v>
      </c>
      <c r="L271" s="14">
        <f>Table1[[#This Row],[Total Sale Amount]]-(Table1[[#This Row],[Cost Price]]*Table1[[#This Row],[Quantity]])</f>
        <v>4.84</v>
      </c>
      <c r="M271" t="str">
        <f>TEXT(Table1[[#This Row],[Order Date]],"mmm")</f>
        <v>Jan</v>
      </c>
      <c r="N271" s="5" t="str">
        <f>TEXT(Table1[[#This Row],[Order Date]],"yyyy")</f>
        <v>2016</v>
      </c>
      <c r="O271" s="5">
        <v>41</v>
      </c>
      <c r="P271" s="5" t="s">
        <v>560</v>
      </c>
      <c r="Q271" s="5" t="str">
        <f>IFERROR(INDEX(Holidays[Holiday],MATCH(Table1[[#This Row],[Order Date]],Holidays[Date],0)),"NO HOLIDAY")</f>
        <v>NO HOLIDAY</v>
      </c>
    </row>
    <row r="272" spans="2:17" hidden="1" x14ac:dyDescent="0.3">
      <c r="B272" t="s">
        <v>25</v>
      </c>
      <c r="C272" t="s">
        <v>43</v>
      </c>
      <c r="D272" t="s">
        <v>23</v>
      </c>
      <c r="E272" t="s">
        <v>428</v>
      </c>
      <c r="F272" s="4">
        <v>42390</v>
      </c>
      <c r="G272" t="s">
        <v>19</v>
      </c>
      <c r="H272">
        <v>2</v>
      </c>
      <c r="I272">
        <f>IF(Table1[[#This Row],[Price]]&lt;15,10,IF(Table1[[#This Row],[Price]]&lt;20,15,IF(Table1[[#This Row],[Price]]&lt;30,22,IF(Table1[[#This Row],[Price]]&lt;50,36,45))))</f>
        <v>45</v>
      </c>
      <c r="J272">
        <v>53.35</v>
      </c>
      <c r="K272" s="14">
        <v>106.7</v>
      </c>
      <c r="L272" s="14">
        <f>Table1[[#This Row],[Total Sale Amount]]-(Table1[[#This Row],[Cost Price]]*Table1[[#This Row],[Quantity]])</f>
        <v>16.700000000000003</v>
      </c>
      <c r="M272" t="str">
        <f>TEXT(Table1[[#This Row],[Order Date]],"mmm")</f>
        <v>Jan</v>
      </c>
      <c r="N272" s="5" t="str">
        <f>TEXT(Table1[[#This Row],[Order Date]],"yyyy")</f>
        <v>2016</v>
      </c>
      <c r="O272" s="5">
        <v>31</v>
      </c>
      <c r="P272" s="5" t="s">
        <v>559</v>
      </c>
      <c r="Q272" s="5" t="str">
        <f>IFERROR(INDEX(Holidays[Holiday],MATCH(Table1[[#This Row],[Order Date]],Holidays[Date],0)),"NO HOLIDAY")</f>
        <v>NO HOLIDAY</v>
      </c>
    </row>
    <row r="273" spans="2:17" hidden="1" x14ac:dyDescent="0.3">
      <c r="B273" t="s">
        <v>9</v>
      </c>
      <c r="C273" t="s">
        <v>10</v>
      </c>
      <c r="D273" t="s">
        <v>11</v>
      </c>
      <c r="E273" t="s">
        <v>84</v>
      </c>
      <c r="F273" s="4">
        <v>42390</v>
      </c>
      <c r="G273" t="s">
        <v>15</v>
      </c>
      <c r="H273">
        <v>7</v>
      </c>
      <c r="I273">
        <f>IF(Table1[[#This Row],[Price]]&lt;15,10,IF(Table1[[#This Row],[Price]]&lt;20,15,IF(Table1[[#This Row],[Price]]&lt;30,22,IF(Table1[[#This Row],[Price]]&lt;50,36,45))))</f>
        <v>10</v>
      </c>
      <c r="J273">
        <v>12.42</v>
      </c>
      <c r="K273" s="14">
        <v>86.94</v>
      </c>
      <c r="L273" s="14">
        <f>Table1[[#This Row],[Total Sale Amount]]-(Table1[[#This Row],[Cost Price]]*Table1[[#This Row],[Quantity]])</f>
        <v>16.939999999999998</v>
      </c>
      <c r="M273" t="str">
        <f>TEXT(Table1[[#This Row],[Order Date]],"mmm")</f>
        <v>Jan</v>
      </c>
      <c r="N273" s="5" t="str">
        <f>TEXT(Table1[[#This Row],[Order Date]],"yyyy")</f>
        <v>2016</v>
      </c>
      <c r="O273" s="5">
        <v>42</v>
      </c>
      <c r="P273" s="5" t="s">
        <v>560</v>
      </c>
      <c r="Q273" s="5" t="str">
        <f>IFERROR(INDEX(Holidays[Holiday],MATCH(Table1[[#This Row],[Order Date]],Holidays[Date],0)),"NO HOLIDAY")</f>
        <v>NO HOLIDAY</v>
      </c>
    </row>
    <row r="274" spans="2:17" hidden="1" x14ac:dyDescent="0.3">
      <c r="B274" t="s">
        <v>9</v>
      </c>
      <c r="C274" t="s">
        <v>17</v>
      </c>
      <c r="D274" t="s">
        <v>11</v>
      </c>
      <c r="E274" t="s">
        <v>76</v>
      </c>
      <c r="F274" s="4">
        <v>42390</v>
      </c>
      <c r="G274" t="s">
        <v>39</v>
      </c>
      <c r="H274">
        <v>8</v>
      </c>
      <c r="I274">
        <f>IF(Table1[[#This Row],[Price]]&lt;15,10,IF(Table1[[#This Row],[Price]]&lt;20,15,IF(Table1[[#This Row],[Price]]&lt;30,22,IF(Table1[[#This Row],[Price]]&lt;50,36,45))))</f>
        <v>15</v>
      </c>
      <c r="J274">
        <v>16.32</v>
      </c>
      <c r="K274" s="14">
        <v>130.56</v>
      </c>
      <c r="L274" s="14">
        <f>Table1[[#This Row],[Total Sale Amount]]-(Table1[[#This Row],[Cost Price]]*Table1[[#This Row],[Quantity]])</f>
        <v>10.560000000000002</v>
      </c>
      <c r="M274" t="str">
        <f>TEXT(Table1[[#This Row],[Order Date]],"mmm")</f>
        <v>Jan</v>
      </c>
      <c r="N274" s="5" t="str">
        <f>TEXT(Table1[[#This Row],[Order Date]],"yyyy")</f>
        <v>2016</v>
      </c>
      <c r="O274" s="5">
        <v>22</v>
      </c>
      <c r="P274" s="5" t="s">
        <v>559</v>
      </c>
      <c r="Q274" s="5" t="str">
        <f>IFERROR(INDEX(Holidays[Holiday],MATCH(Table1[[#This Row],[Order Date]],Holidays[Date],0)),"NO HOLIDAY")</f>
        <v>NO HOLIDAY</v>
      </c>
    </row>
    <row r="275" spans="2:17" hidden="1" x14ac:dyDescent="0.3">
      <c r="B275" t="s">
        <v>9</v>
      </c>
      <c r="C275" t="s">
        <v>30</v>
      </c>
      <c r="D275" t="s">
        <v>11</v>
      </c>
      <c r="E275" t="s">
        <v>346</v>
      </c>
      <c r="F275" s="4">
        <v>42390</v>
      </c>
      <c r="G275" t="s">
        <v>19</v>
      </c>
      <c r="H275">
        <v>2</v>
      </c>
      <c r="I275">
        <f>IF(Table1[[#This Row],[Price]]&lt;15,10,IF(Table1[[#This Row],[Price]]&lt;20,15,IF(Table1[[#This Row],[Price]]&lt;30,22,IF(Table1[[#This Row],[Price]]&lt;50,36,45))))</f>
        <v>45</v>
      </c>
      <c r="J275">
        <v>53.35</v>
      </c>
      <c r="K275" s="14">
        <v>106.7</v>
      </c>
      <c r="L275" s="14">
        <f>Table1[[#This Row],[Total Sale Amount]]-(Table1[[#This Row],[Cost Price]]*Table1[[#This Row],[Quantity]])</f>
        <v>16.700000000000003</v>
      </c>
      <c r="M275" t="str">
        <f>TEXT(Table1[[#This Row],[Order Date]],"mmm")</f>
        <v>Jan</v>
      </c>
      <c r="N275" s="5" t="str">
        <f>TEXT(Table1[[#This Row],[Order Date]],"yyyy")</f>
        <v>2016</v>
      </c>
      <c r="O275" s="5">
        <v>19</v>
      </c>
      <c r="P275" s="5" t="s">
        <v>559</v>
      </c>
      <c r="Q275" s="5" t="str">
        <f>IFERROR(INDEX(Holidays[Holiday],MATCH(Table1[[#This Row],[Order Date]],Holidays[Date],0)),"NO HOLIDAY")</f>
        <v>NO HOLIDAY</v>
      </c>
    </row>
    <row r="276" spans="2:17" hidden="1" x14ac:dyDescent="0.3">
      <c r="B276" t="s">
        <v>9</v>
      </c>
      <c r="C276" t="s">
        <v>30</v>
      </c>
      <c r="D276" t="s">
        <v>11</v>
      </c>
      <c r="E276" t="s">
        <v>324</v>
      </c>
      <c r="F276" s="4">
        <v>42390</v>
      </c>
      <c r="G276" t="s">
        <v>15</v>
      </c>
      <c r="H276">
        <v>8</v>
      </c>
      <c r="I276">
        <f>IF(Table1[[#This Row],[Price]]&lt;15,10,IF(Table1[[#This Row],[Price]]&lt;20,15,IF(Table1[[#This Row],[Price]]&lt;30,22,IF(Table1[[#This Row],[Price]]&lt;50,36,45))))</f>
        <v>10</v>
      </c>
      <c r="J276">
        <v>12.42</v>
      </c>
      <c r="K276" s="14">
        <v>99.36</v>
      </c>
      <c r="L276" s="14">
        <f>Table1[[#This Row],[Total Sale Amount]]-(Table1[[#This Row],[Cost Price]]*Table1[[#This Row],[Quantity]])</f>
        <v>19.36</v>
      </c>
      <c r="M276" t="str">
        <f>TEXT(Table1[[#This Row],[Order Date]],"mmm")</f>
        <v>Jan</v>
      </c>
      <c r="N276" s="5" t="str">
        <f>TEXT(Table1[[#This Row],[Order Date]],"yyyy")</f>
        <v>2016</v>
      </c>
      <c r="O276" s="5">
        <v>27</v>
      </c>
      <c r="P276" s="5" t="s">
        <v>560</v>
      </c>
      <c r="Q276" s="5" t="str">
        <f>IFERROR(INDEX(Holidays[Holiday],MATCH(Table1[[#This Row],[Order Date]],Holidays[Date],0)),"NO HOLIDAY")</f>
        <v>NO HOLIDAY</v>
      </c>
    </row>
    <row r="277" spans="2:17" hidden="1" x14ac:dyDescent="0.3">
      <c r="B277" t="s">
        <v>9</v>
      </c>
      <c r="C277" t="s">
        <v>10</v>
      </c>
      <c r="D277" t="s">
        <v>11</v>
      </c>
      <c r="E277" t="s">
        <v>125</v>
      </c>
      <c r="F277" s="4">
        <v>42391</v>
      </c>
      <c r="G277" t="s">
        <v>19</v>
      </c>
      <c r="H277">
        <v>10</v>
      </c>
      <c r="I277">
        <f>IF(Table1[[#This Row],[Price]]&lt;15,10,IF(Table1[[#This Row],[Price]]&lt;20,15,IF(Table1[[#This Row],[Price]]&lt;30,22,IF(Table1[[#This Row],[Price]]&lt;50,36,45))))</f>
        <v>45</v>
      </c>
      <c r="J277">
        <v>53.35</v>
      </c>
      <c r="K277" s="14">
        <v>533.5</v>
      </c>
      <c r="L277" s="14">
        <f>Table1[[#This Row],[Total Sale Amount]]-(Table1[[#This Row],[Cost Price]]*Table1[[#This Row],[Quantity]])</f>
        <v>83.5</v>
      </c>
      <c r="M277" t="str">
        <f>TEXT(Table1[[#This Row],[Order Date]],"mmm")</f>
        <v>Jan</v>
      </c>
      <c r="N277" s="5" t="str">
        <f>TEXT(Table1[[#This Row],[Order Date]],"yyyy")</f>
        <v>2016</v>
      </c>
      <c r="O277" s="5">
        <v>45</v>
      </c>
      <c r="P277" s="5" t="s">
        <v>559</v>
      </c>
      <c r="Q277" s="5" t="str">
        <f>IFERROR(INDEX(Holidays[Holiday],MATCH(Table1[[#This Row],[Order Date]],Holidays[Date],0)),"NO HOLIDAY")</f>
        <v>NO HOLIDAY</v>
      </c>
    </row>
    <row r="278" spans="2:17" hidden="1" x14ac:dyDescent="0.3">
      <c r="B278" t="s">
        <v>25</v>
      </c>
      <c r="C278" t="s">
        <v>26</v>
      </c>
      <c r="D278" t="s">
        <v>23</v>
      </c>
      <c r="E278" t="s">
        <v>413</v>
      </c>
      <c r="F278" s="4">
        <v>42391</v>
      </c>
      <c r="G278" t="s">
        <v>19</v>
      </c>
      <c r="H278">
        <v>4</v>
      </c>
      <c r="I278">
        <f>IF(Table1[[#This Row],[Price]]&lt;15,10,IF(Table1[[#This Row],[Price]]&lt;20,15,IF(Table1[[#This Row],[Price]]&lt;30,22,IF(Table1[[#This Row],[Price]]&lt;50,36,45))))</f>
        <v>45</v>
      </c>
      <c r="J278">
        <v>53.35</v>
      </c>
      <c r="K278" s="14">
        <v>213.4</v>
      </c>
      <c r="L278" s="14">
        <f>Table1[[#This Row],[Total Sale Amount]]-(Table1[[#This Row],[Cost Price]]*Table1[[#This Row],[Quantity]])</f>
        <v>33.400000000000006</v>
      </c>
      <c r="M278" t="str">
        <f>TEXT(Table1[[#This Row],[Order Date]],"mmm")</f>
        <v>Jan</v>
      </c>
      <c r="N278" s="5" t="str">
        <f>TEXT(Table1[[#This Row],[Order Date]],"yyyy")</f>
        <v>2016</v>
      </c>
      <c r="O278" s="5">
        <v>20</v>
      </c>
      <c r="P278" s="5" t="s">
        <v>560</v>
      </c>
      <c r="Q278" s="5" t="str">
        <f>IFERROR(INDEX(Holidays[Holiday],MATCH(Table1[[#This Row],[Order Date]],Holidays[Date],0)),"NO HOLIDAY")</f>
        <v>NO HOLIDAY</v>
      </c>
    </row>
    <row r="279" spans="2:17" hidden="1" x14ac:dyDescent="0.3">
      <c r="B279" t="s">
        <v>21</v>
      </c>
      <c r="C279" t="s">
        <v>59</v>
      </c>
      <c r="D279" t="s">
        <v>23</v>
      </c>
      <c r="E279" t="s">
        <v>309</v>
      </c>
      <c r="F279" s="4">
        <v>42391</v>
      </c>
      <c r="G279" t="s">
        <v>39</v>
      </c>
      <c r="H279">
        <v>3</v>
      </c>
      <c r="I279">
        <f>IF(Table1[[#This Row],[Price]]&lt;15,10,IF(Table1[[#This Row],[Price]]&lt;20,15,IF(Table1[[#This Row],[Price]]&lt;30,22,IF(Table1[[#This Row],[Price]]&lt;50,36,45))))</f>
        <v>15</v>
      </c>
      <c r="J279">
        <v>16.32</v>
      </c>
      <c r="K279" s="14">
        <v>48.96</v>
      </c>
      <c r="L279" s="14">
        <f>Table1[[#This Row],[Total Sale Amount]]-(Table1[[#This Row],[Cost Price]]*Table1[[#This Row],[Quantity]])</f>
        <v>3.9600000000000009</v>
      </c>
      <c r="M279" t="str">
        <f>TEXT(Table1[[#This Row],[Order Date]],"mmm")</f>
        <v>Jan</v>
      </c>
      <c r="N279" s="5" t="str">
        <f>TEXT(Table1[[#This Row],[Order Date]],"yyyy")</f>
        <v>2016</v>
      </c>
      <c r="O279" s="5">
        <v>23</v>
      </c>
      <c r="P279" s="5" t="s">
        <v>559</v>
      </c>
      <c r="Q279" s="5" t="str">
        <f>IFERROR(INDEX(Holidays[Holiday],MATCH(Table1[[#This Row],[Order Date]],Holidays[Date],0)),"NO HOLIDAY")</f>
        <v>NO HOLIDAY</v>
      </c>
    </row>
    <row r="280" spans="2:17" hidden="1" x14ac:dyDescent="0.3">
      <c r="B280" t="s">
        <v>16</v>
      </c>
      <c r="C280" t="s">
        <v>10</v>
      </c>
      <c r="D280" t="s">
        <v>11</v>
      </c>
      <c r="E280" t="s">
        <v>365</v>
      </c>
      <c r="F280" s="4">
        <v>42391</v>
      </c>
      <c r="G280" t="s">
        <v>19</v>
      </c>
      <c r="H280">
        <v>1</v>
      </c>
      <c r="I280">
        <f>IF(Table1[[#This Row],[Price]]&lt;15,10,IF(Table1[[#This Row],[Price]]&lt;20,15,IF(Table1[[#This Row],[Price]]&lt;30,22,IF(Table1[[#This Row],[Price]]&lt;50,36,45))))</f>
        <v>45</v>
      </c>
      <c r="J280">
        <v>53.35</v>
      </c>
      <c r="K280" s="14">
        <v>53.35</v>
      </c>
      <c r="L280" s="14">
        <f>Table1[[#This Row],[Total Sale Amount]]-(Table1[[#This Row],[Cost Price]]*Table1[[#This Row],[Quantity]])</f>
        <v>8.3500000000000014</v>
      </c>
      <c r="M280" t="str">
        <f>TEXT(Table1[[#This Row],[Order Date]],"mmm")</f>
        <v>Jan</v>
      </c>
      <c r="N280" s="5" t="str">
        <f>TEXT(Table1[[#This Row],[Order Date]],"yyyy")</f>
        <v>2016</v>
      </c>
      <c r="O280" s="5">
        <v>28</v>
      </c>
      <c r="P280" s="5" t="s">
        <v>560</v>
      </c>
      <c r="Q280" s="5" t="str">
        <f>IFERROR(INDEX(Holidays[Holiday],MATCH(Table1[[#This Row],[Order Date]],Holidays[Date],0)),"NO HOLIDAY")</f>
        <v>NO HOLIDAY</v>
      </c>
    </row>
    <row r="281" spans="2:17" hidden="1" x14ac:dyDescent="0.3">
      <c r="B281" t="s">
        <v>9</v>
      </c>
      <c r="C281" t="s">
        <v>10</v>
      </c>
      <c r="D281" t="s">
        <v>11</v>
      </c>
      <c r="E281" t="s">
        <v>303</v>
      </c>
      <c r="F281" s="4">
        <v>42391</v>
      </c>
      <c r="G281" t="s">
        <v>15</v>
      </c>
      <c r="H281">
        <v>2</v>
      </c>
      <c r="I281">
        <f>IF(Table1[[#This Row],[Price]]&lt;15,10,IF(Table1[[#This Row],[Price]]&lt;20,15,IF(Table1[[#This Row],[Price]]&lt;30,22,IF(Table1[[#This Row],[Price]]&lt;50,36,45))))</f>
        <v>10</v>
      </c>
      <c r="J281">
        <v>12.42</v>
      </c>
      <c r="K281" s="14">
        <v>24.84</v>
      </c>
      <c r="L281" s="14">
        <f>Table1[[#This Row],[Total Sale Amount]]-(Table1[[#This Row],[Cost Price]]*Table1[[#This Row],[Quantity]])</f>
        <v>4.84</v>
      </c>
      <c r="M281" t="str">
        <f>TEXT(Table1[[#This Row],[Order Date]],"mmm")</f>
        <v>Jan</v>
      </c>
      <c r="N281" s="5" t="str">
        <f>TEXT(Table1[[#This Row],[Order Date]],"yyyy")</f>
        <v>2016</v>
      </c>
      <c r="O281" s="5">
        <v>40</v>
      </c>
      <c r="P281" s="5" t="s">
        <v>560</v>
      </c>
      <c r="Q281" s="5" t="str">
        <f>IFERROR(INDEX(Holidays[Holiday],MATCH(Table1[[#This Row],[Order Date]],Holidays[Date],0)),"NO HOLIDAY")</f>
        <v>NO HOLIDAY</v>
      </c>
    </row>
    <row r="282" spans="2:17" hidden="1" x14ac:dyDescent="0.3">
      <c r="B282" t="s">
        <v>25</v>
      </c>
      <c r="C282" t="s">
        <v>59</v>
      </c>
      <c r="D282" t="s">
        <v>23</v>
      </c>
      <c r="E282" t="s">
        <v>389</v>
      </c>
      <c r="F282" s="4">
        <v>42391</v>
      </c>
      <c r="G282" t="s">
        <v>15</v>
      </c>
      <c r="H282">
        <v>8</v>
      </c>
      <c r="I282">
        <f>IF(Table1[[#This Row],[Price]]&lt;15,10,IF(Table1[[#This Row],[Price]]&lt;20,15,IF(Table1[[#This Row],[Price]]&lt;30,22,IF(Table1[[#This Row],[Price]]&lt;50,36,45))))</f>
        <v>10</v>
      </c>
      <c r="J282">
        <v>12.42</v>
      </c>
      <c r="K282" s="14">
        <v>99.36</v>
      </c>
      <c r="L282" s="14">
        <f>Table1[[#This Row],[Total Sale Amount]]-(Table1[[#This Row],[Cost Price]]*Table1[[#This Row],[Quantity]])</f>
        <v>19.36</v>
      </c>
      <c r="M282" t="str">
        <f>TEXT(Table1[[#This Row],[Order Date]],"mmm")</f>
        <v>Jan</v>
      </c>
      <c r="N282" s="5" t="str">
        <f>TEXT(Table1[[#This Row],[Order Date]],"yyyy")</f>
        <v>2016</v>
      </c>
      <c r="O282" s="5">
        <v>45</v>
      </c>
      <c r="P282" s="5" t="s">
        <v>560</v>
      </c>
      <c r="Q282" s="5" t="str">
        <f>IFERROR(INDEX(Holidays[Holiday],MATCH(Table1[[#This Row],[Order Date]],Holidays[Date],0)),"NO HOLIDAY")</f>
        <v>NO HOLIDAY</v>
      </c>
    </row>
    <row r="283" spans="2:17" hidden="1" x14ac:dyDescent="0.3">
      <c r="B283" t="s">
        <v>25</v>
      </c>
      <c r="C283" t="s">
        <v>59</v>
      </c>
      <c r="D283" t="s">
        <v>23</v>
      </c>
      <c r="E283" t="s">
        <v>547</v>
      </c>
      <c r="F283" s="4">
        <v>42391</v>
      </c>
      <c r="G283" t="s">
        <v>19</v>
      </c>
      <c r="H283">
        <v>2</v>
      </c>
      <c r="I283">
        <f>IF(Table1[[#This Row],[Price]]&lt;15,10,IF(Table1[[#This Row],[Price]]&lt;20,15,IF(Table1[[#This Row],[Price]]&lt;30,22,IF(Table1[[#This Row],[Price]]&lt;50,36,45))))</f>
        <v>45</v>
      </c>
      <c r="J283">
        <v>53.35</v>
      </c>
      <c r="K283" s="14">
        <v>106.7</v>
      </c>
      <c r="L283" s="14">
        <f>Table1[[#This Row],[Total Sale Amount]]-(Table1[[#This Row],[Cost Price]]*Table1[[#This Row],[Quantity]])</f>
        <v>16.700000000000003</v>
      </c>
      <c r="M283" t="str">
        <f>TEXT(Table1[[#This Row],[Order Date]],"mmm")</f>
        <v>Jan</v>
      </c>
      <c r="N283" s="5" t="str">
        <f>TEXT(Table1[[#This Row],[Order Date]],"yyyy")</f>
        <v>2016</v>
      </c>
      <c r="O283" s="5">
        <v>28</v>
      </c>
      <c r="P283" s="5" t="s">
        <v>559</v>
      </c>
      <c r="Q283" s="5" t="str">
        <f>IFERROR(INDEX(Holidays[Holiday],MATCH(Table1[[#This Row],[Order Date]],Holidays[Date],0)),"NO HOLIDAY")</f>
        <v>NO HOLIDAY</v>
      </c>
    </row>
    <row r="284" spans="2:17" hidden="1" x14ac:dyDescent="0.3">
      <c r="B284" t="s">
        <v>9</v>
      </c>
      <c r="C284" t="s">
        <v>30</v>
      </c>
      <c r="D284" t="s">
        <v>11</v>
      </c>
      <c r="E284" t="s">
        <v>313</v>
      </c>
      <c r="F284" s="4">
        <v>42391</v>
      </c>
      <c r="G284" t="s">
        <v>19</v>
      </c>
      <c r="H284">
        <v>10</v>
      </c>
      <c r="I284">
        <f>IF(Table1[[#This Row],[Price]]&lt;15,10,IF(Table1[[#This Row],[Price]]&lt;20,15,IF(Table1[[#This Row],[Price]]&lt;30,22,IF(Table1[[#This Row],[Price]]&lt;50,36,45))))</f>
        <v>45</v>
      </c>
      <c r="J284">
        <v>53.35</v>
      </c>
      <c r="K284" s="14">
        <v>533.5</v>
      </c>
      <c r="L284" s="14">
        <f>Table1[[#This Row],[Total Sale Amount]]-(Table1[[#This Row],[Cost Price]]*Table1[[#This Row],[Quantity]])</f>
        <v>83.5</v>
      </c>
      <c r="M284" t="str">
        <f>TEXT(Table1[[#This Row],[Order Date]],"mmm")</f>
        <v>Jan</v>
      </c>
      <c r="N284" s="5" t="str">
        <f>TEXT(Table1[[#This Row],[Order Date]],"yyyy")</f>
        <v>2016</v>
      </c>
      <c r="O284" s="5">
        <v>18</v>
      </c>
      <c r="P284" s="5" t="s">
        <v>559</v>
      </c>
      <c r="Q284" s="5" t="str">
        <f>IFERROR(INDEX(Holidays[Holiday],MATCH(Table1[[#This Row],[Order Date]],Holidays[Date],0)),"NO HOLIDAY")</f>
        <v>NO HOLIDAY</v>
      </c>
    </row>
    <row r="285" spans="2:17" hidden="1" x14ac:dyDescent="0.3">
      <c r="B285" t="s">
        <v>16</v>
      </c>
      <c r="C285" t="s">
        <v>30</v>
      </c>
      <c r="D285" t="s">
        <v>11</v>
      </c>
      <c r="E285" t="s">
        <v>418</v>
      </c>
      <c r="F285" s="4">
        <v>42391</v>
      </c>
      <c r="G285" t="s">
        <v>13</v>
      </c>
      <c r="H285">
        <v>7</v>
      </c>
      <c r="I285">
        <f>IF(Table1[[#This Row],[Price]]&lt;15,10,IF(Table1[[#This Row],[Price]]&lt;20,15,IF(Table1[[#This Row],[Price]]&lt;30,22,IF(Table1[[#This Row],[Price]]&lt;50,36,45))))</f>
        <v>15</v>
      </c>
      <c r="J285">
        <v>17.829999999999998</v>
      </c>
      <c r="K285" s="14">
        <v>124.80999999999999</v>
      </c>
      <c r="L285" s="14">
        <f>Table1[[#This Row],[Total Sale Amount]]-(Table1[[#This Row],[Cost Price]]*Table1[[#This Row],[Quantity]])</f>
        <v>19.809999999999988</v>
      </c>
      <c r="M285" t="str">
        <f>TEXT(Table1[[#This Row],[Order Date]],"mmm")</f>
        <v>Jan</v>
      </c>
      <c r="N285" s="5" t="str">
        <f>TEXT(Table1[[#This Row],[Order Date]],"yyyy")</f>
        <v>2016</v>
      </c>
      <c r="O285" s="5">
        <v>36</v>
      </c>
      <c r="P285" s="5" t="s">
        <v>559</v>
      </c>
      <c r="Q285" s="5" t="str">
        <f>IFERROR(INDEX(Holidays[Holiday],MATCH(Table1[[#This Row],[Order Date]],Holidays[Date],0)),"NO HOLIDAY")</f>
        <v>NO HOLIDAY</v>
      </c>
    </row>
    <row r="286" spans="2:17" hidden="1" x14ac:dyDescent="0.3">
      <c r="B286" t="s">
        <v>9</v>
      </c>
      <c r="C286" t="s">
        <v>17</v>
      </c>
      <c r="D286" t="s">
        <v>11</v>
      </c>
      <c r="E286" t="s">
        <v>56</v>
      </c>
      <c r="F286" s="4">
        <v>42391</v>
      </c>
      <c r="G286" t="s">
        <v>15</v>
      </c>
      <c r="H286">
        <v>4</v>
      </c>
      <c r="I286">
        <f>IF(Table1[[#This Row],[Price]]&lt;15,10,IF(Table1[[#This Row],[Price]]&lt;20,15,IF(Table1[[#This Row],[Price]]&lt;30,22,IF(Table1[[#This Row],[Price]]&lt;50,36,45))))</f>
        <v>10</v>
      </c>
      <c r="J286">
        <v>12.42</v>
      </c>
      <c r="K286" s="14">
        <v>49.68</v>
      </c>
      <c r="L286" s="14">
        <f>Table1[[#This Row],[Total Sale Amount]]-(Table1[[#This Row],[Cost Price]]*Table1[[#This Row],[Quantity]])</f>
        <v>9.68</v>
      </c>
      <c r="M286" t="str">
        <f>TEXT(Table1[[#This Row],[Order Date]],"mmm")</f>
        <v>Jan</v>
      </c>
      <c r="N286" s="5" t="str">
        <f>TEXT(Table1[[#This Row],[Order Date]],"yyyy")</f>
        <v>2016</v>
      </c>
      <c r="O286" s="5">
        <v>25</v>
      </c>
      <c r="P286" s="5" t="s">
        <v>559</v>
      </c>
      <c r="Q286" s="5" t="str">
        <f>IFERROR(INDEX(Holidays[Holiday],MATCH(Table1[[#This Row],[Order Date]],Holidays[Date],0)),"NO HOLIDAY")</f>
        <v>NO HOLIDAY</v>
      </c>
    </row>
    <row r="287" spans="2:17" hidden="1" x14ac:dyDescent="0.3">
      <c r="B287" t="s">
        <v>36</v>
      </c>
      <c r="C287" t="s">
        <v>10</v>
      </c>
      <c r="D287" t="s">
        <v>11</v>
      </c>
      <c r="E287" t="s">
        <v>125</v>
      </c>
      <c r="F287" s="4">
        <v>42391</v>
      </c>
      <c r="G287" t="s">
        <v>13</v>
      </c>
      <c r="H287">
        <v>2</v>
      </c>
      <c r="I287">
        <f>IF(Table1[[#This Row],[Price]]&lt;15,10,IF(Table1[[#This Row],[Price]]&lt;20,15,IF(Table1[[#This Row],[Price]]&lt;30,22,IF(Table1[[#This Row],[Price]]&lt;50,36,45))))</f>
        <v>15</v>
      </c>
      <c r="J287">
        <v>17.829999999999998</v>
      </c>
      <c r="K287" s="14">
        <v>35.659999999999997</v>
      </c>
      <c r="L287" s="14">
        <f>Table1[[#This Row],[Total Sale Amount]]-(Table1[[#This Row],[Cost Price]]*Table1[[#This Row],[Quantity]])</f>
        <v>5.6599999999999966</v>
      </c>
      <c r="M287" t="str">
        <f>TEXT(Table1[[#This Row],[Order Date]],"mmm")</f>
        <v>Jan</v>
      </c>
      <c r="N287" s="5" t="str">
        <f>TEXT(Table1[[#This Row],[Order Date]],"yyyy")</f>
        <v>2016</v>
      </c>
      <c r="O287" s="5">
        <v>39</v>
      </c>
      <c r="P287" s="5" t="s">
        <v>559</v>
      </c>
      <c r="Q287" s="5" t="str">
        <f>IFERROR(INDEX(Holidays[Holiday],MATCH(Table1[[#This Row],[Order Date]],Holidays[Date],0)),"NO HOLIDAY")</f>
        <v>NO HOLIDAY</v>
      </c>
    </row>
    <row r="288" spans="2:17" hidden="1" x14ac:dyDescent="0.3">
      <c r="B288" t="s">
        <v>9</v>
      </c>
      <c r="C288" t="s">
        <v>10</v>
      </c>
      <c r="D288" t="s">
        <v>11</v>
      </c>
      <c r="E288" t="s">
        <v>518</v>
      </c>
      <c r="F288" s="4">
        <v>42391</v>
      </c>
      <c r="G288" t="s">
        <v>19</v>
      </c>
      <c r="H288">
        <v>7</v>
      </c>
      <c r="I288">
        <f>IF(Table1[[#This Row],[Price]]&lt;15,10,IF(Table1[[#This Row],[Price]]&lt;20,15,IF(Table1[[#This Row],[Price]]&lt;30,22,IF(Table1[[#This Row],[Price]]&lt;50,36,45))))</f>
        <v>45</v>
      </c>
      <c r="J288">
        <v>53.35</v>
      </c>
      <c r="K288" s="14">
        <v>373.45</v>
      </c>
      <c r="L288" s="14">
        <f>Table1[[#This Row],[Total Sale Amount]]-(Table1[[#This Row],[Cost Price]]*Table1[[#This Row],[Quantity]])</f>
        <v>58.449999999999989</v>
      </c>
      <c r="M288" t="str">
        <f>TEXT(Table1[[#This Row],[Order Date]],"mmm")</f>
        <v>Jan</v>
      </c>
      <c r="N288" s="5" t="str">
        <f>TEXT(Table1[[#This Row],[Order Date]],"yyyy")</f>
        <v>2016</v>
      </c>
      <c r="O288" s="5">
        <v>27</v>
      </c>
      <c r="P288" s="5" t="s">
        <v>559</v>
      </c>
      <c r="Q288" s="5" t="str">
        <f>IFERROR(INDEX(Holidays[Holiday],MATCH(Table1[[#This Row],[Order Date]],Holidays[Date],0)),"NO HOLIDAY")</f>
        <v>NO HOLIDAY</v>
      </c>
    </row>
    <row r="289" spans="2:17" hidden="1" x14ac:dyDescent="0.3">
      <c r="B289" t="s">
        <v>25</v>
      </c>
      <c r="C289" t="s">
        <v>26</v>
      </c>
      <c r="D289" t="s">
        <v>23</v>
      </c>
      <c r="E289" t="s">
        <v>72</v>
      </c>
      <c r="F289" s="4">
        <v>42392</v>
      </c>
      <c r="G289" t="s">
        <v>19</v>
      </c>
      <c r="H289">
        <v>9</v>
      </c>
      <c r="I289">
        <f>IF(Table1[[#This Row],[Price]]&lt;15,10,IF(Table1[[#This Row],[Price]]&lt;20,15,IF(Table1[[#This Row],[Price]]&lt;30,22,IF(Table1[[#This Row],[Price]]&lt;50,36,45))))</f>
        <v>45</v>
      </c>
      <c r="J289">
        <v>53.35</v>
      </c>
      <c r="K289" s="14">
        <v>480.15000000000003</v>
      </c>
      <c r="L289" s="14">
        <f>Table1[[#This Row],[Total Sale Amount]]-(Table1[[#This Row],[Cost Price]]*Table1[[#This Row],[Quantity]])</f>
        <v>75.150000000000034</v>
      </c>
      <c r="M289" t="str">
        <f>TEXT(Table1[[#This Row],[Order Date]],"mmm")</f>
        <v>Jan</v>
      </c>
      <c r="N289" s="5" t="str">
        <f>TEXT(Table1[[#This Row],[Order Date]],"yyyy")</f>
        <v>2016</v>
      </c>
      <c r="O289" s="5">
        <v>42</v>
      </c>
      <c r="P289" s="5" t="s">
        <v>559</v>
      </c>
      <c r="Q289" s="5" t="str">
        <f>IFERROR(INDEX(Holidays[Holiday],MATCH(Table1[[#This Row],[Order Date]],Holidays[Date],0)),"NO HOLIDAY")</f>
        <v>NO HOLIDAY</v>
      </c>
    </row>
    <row r="290" spans="2:17" hidden="1" x14ac:dyDescent="0.3">
      <c r="B290" t="s">
        <v>36</v>
      </c>
      <c r="C290" t="s">
        <v>10</v>
      </c>
      <c r="D290" t="s">
        <v>11</v>
      </c>
      <c r="E290" t="s">
        <v>491</v>
      </c>
      <c r="F290" s="4">
        <v>42392</v>
      </c>
      <c r="G290" t="s">
        <v>19</v>
      </c>
      <c r="H290">
        <v>6</v>
      </c>
      <c r="I290">
        <f>IF(Table1[[#This Row],[Price]]&lt;15,10,IF(Table1[[#This Row],[Price]]&lt;20,15,IF(Table1[[#This Row],[Price]]&lt;30,22,IF(Table1[[#This Row],[Price]]&lt;50,36,45))))</f>
        <v>45</v>
      </c>
      <c r="J290">
        <v>53.35</v>
      </c>
      <c r="K290" s="14">
        <v>320.10000000000002</v>
      </c>
      <c r="L290" s="14">
        <f>Table1[[#This Row],[Total Sale Amount]]-(Table1[[#This Row],[Cost Price]]*Table1[[#This Row],[Quantity]])</f>
        <v>50.100000000000023</v>
      </c>
      <c r="M290" t="str">
        <f>TEXT(Table1[[#This Row],[Order Date]],"mmm")</f>
        <v>Jan</v>
      </c>
      <c r="N290" s="5" t="str">
        <f>TEXT(Table1[[#This Row],[Order Date]],"yyyy")</f>
        <v>2016</v>
      </c>
      <c r="O290" s="5">
        <v>23</v>
      </c>
      <c r="P290" s="5" t="s">
        <v>560</v>
      </c>
      <c r="Q290" s="5" t="str">
        <f>IFERROR(INDEX(Holidays[Holiday],MATCH(Table1[[#This Row],[Order Date]],Holidays[Date],0)),"NO HOLIDAY")</f>
        <v>NO HOLIDAY</v>
      </c>
    </row>
    <row r="291" spans="2:17" hidden="1" x14ac:dyDescent="0.3">
      <c r="B291" t="s">
        <v>21</v>
      </c>
      <c r="C291" t="s">
        <v>22</v>
      </c>
      <c r="D291" t="s">
        <v>23</v>
      </c>
      <c r="E291" t="s">
        <v>445</v>
      </c>
      <c r="F291" s="4">
        <v>42392</v>
      </c>
      <c r="G291" t="s">
        <v>19</v>
      </c>
      <c r="H291">
        <v>7</v>
      </c>
      <c r="I291">
        <f>IF(Table1[[#This Row],[Price]]&lt;15,10,IF(Table1[[#This Row],[Price]]&lt;20,15,IF(Table1[[#This Row],[Price]]&lt;30,22,IF(Table1[[#This Row],[Price]]&lt;50,36,45))))</f>
        <v>45</v>
      </c>
      <c r="J291">
        <v>53.35</v>
      </c>
      <c r="K291" s="14">
        <v>373.45</v>
      </c>
      <c r="L291" s="14">
        <f>Table1[[#This Row],[Total Sale Amount]]-(Table1[[#This Row],[Cost Price]]*Table1[[#This Row],[Quantity]])</f>
        <v>58.449999999999989</v>
      </c>
      <c r="M291" t="str">
        <f>TEXT(Table1[[#This Row],[Order Date]],"mmm")</f>
        <v>Jan</v>
      </c>
      <c r="N291" s="5" t="str">
        <f>TEXT(Table1[[#This Row],[Order Date]],"yyyy")</f>
        <v>2016</v>
      </c>
      <c r="O291" s="5">
        <v>25</v>
      </c>
      <c r="P291" s="5" t="s">
        <v>559</v>
      </c>
      <c r="Q291" s="5" t="str">
        <f>IFERROR(INDEX(Holidays[Holiday],MATCH(Table1[[#This Row],[Order Date]],Holidays[Date],0)),"NO HOLIDAY")</f>
        <v>NO HOLIDAY</v>
      </c>
    </row>
    <row r="292" spans="2:17" hidden="1" x14ac:dyDescent="0.3">
      <c r="B292" t="s">
        <v>25</v>
      </c>
      <c r="C292" t="s">
        <v>22</v>
      </c>
      <c r="D292" t="s">
        <v>23</v>
      </c>
      <c r="E292" t="s">
        <v>307</v>
      </c>
      <c r="F292" s="4">
        <v>42392</v>
      </c>
      <c r="G292" t="s">
        <v>39</v>
      </c>
      <c r="H292">
        <v>5</v>
      </c>
      <c r="I292">
        <f>IF(Table1[[#This Row],[Price]]&lt;15,10,IF(Table1[[#This Row],[Price]]&lt;20,15,IF(Table1[[#This Row],[Price]]&lt;30,22,IF(Table1[[#This Row],[Price]]&lt;50,36,45))))</f>
        <v>15</v>
      </c>
      <c r="J292">
        <v>16.32</v>
      </c>
      <c r="K292" s="14">
        <v>81.599999999999994</v>
      </c>
      <c r="L292" s="14">
        <f>Table1[[#This Row],[Total Sale Amount]]-(Table1[[#This Row],[Cost Price]]*Table1[[#This Row],[Quantity]])</f>
        <v>6.5999999999999943</v>
      </c>
      <c r="M292" t="str">
        <f>TEXT(Table1[[#This Row],[Order Date]],"mmm")</f>
        <v>Jan</v>
      </c>
      <c r="N292" s="5" t="str">
        <f>TEXT(Table1[[#This Row],[Order Date]],"yyyy")</f>
        <v>2016</v>
      </c>
      <c r="O292" s="5">
        <v>29</v>
      </c>
      <c r="P292" s="5" t="s">
        <v>560</v>
      </c>
      <c r="Q292" s="5" t="str">
        <f>IFERROR(INDEX(Holidays[Holiday],MATCH(Table1[[#This Row],[Order Date]],Holidays[Date],0)),"NO HOLIDAY")</f>
        <v>NO HOLIDAY</v>
      </c>
    </row>
    <row r="293" spans="2:17" hidden="1" x14ac:dyDescent="0.3">
      <c r="B293" t="s">
        <v>21</v>
      </c>
      <c r="C293" t="s">
        <v>59</v>
      </c>
      <c r="D293" t="s">
        <v>23</v>
      </c>
      <c r="E293" t="s">
        <v>199</v>
      </c>
      <c r="F293" s="4">
        <v>42392</v>
      </c>
      <c r="G293" t="s">
        <v>19</v>
      </c>
      <c r="H293">
        <v>5</v>
      </c>
      <c r="I293">
        <f>IF(Table1[[#This Row],[Price]]&lt;15,10,IF(Table1[[#This Row],[Price]]&lt;20,15,IF(Table1[[#This Row],[Price]]&lt;30,22,IF(Table1[[#This Row],[Price]]&lt;50,36,45))))</f>
        <v>45</v>
      </c>
      <c r="J293">
        <v>53.35</v>
      </c>
      <c r="K293" s="14">
        <v>266.75</v>
      </c>
      <c r="L293" s="14">
        <f>Table1[[#This Row],[Total Sale Amount]]-(Table1[[#This Row],[Cost Price]]*Table1[[#This Row],[Quantity]])</f>
        <v>41.75</v>
      </c>
      <c r="M293" t="str">
        <f>TEXT(Table1[[#This Row],[Order Date]],"mmm")</f>
        <v>Jan</v>
      </c>
      <c r="N293" s="5" t="str">
        <f>TEXT(Table1[[#This Row],[Order Date]],"yyyy")</f>
        <v>2016</v>
      </c>
      <c r="O293" s="5">
        <v>35</v>
      </c>
      <c r="P293" s="5" t="s">
        <v>559</v>
      </c>
      <c r="Q293" s="5" t="str">
        <f>IFERROR(INDEX(Holidays[Holiday],MATCH(Table1[[#This Row],[Order Date]],Holidays[Date],0)),"NO HOLIDAY")</f>
        <v>NO HOLIDAY</v>
      </c>
    </row>
    <row r="294" spans="2:17" hidden="1" x14ac:dyDescent="0.3">
      <c r="B294" t="s">
        <v>9</v>
      </c>
      <c r="C294" t="s">
        <v>10</v>
      </c>
      <c r="D294" t="s">
        <v>11</v>
      </c>
      <c r="E294" t="s">
        <v>518</v>
      </c>
      <c r="F294" s="4">
        <v>42392</v>
      </c>
      <c r="G294" t="s">
        <v>15</v>
      </c>
      <c r="H294">
        <v>10</v>
      </c>
      <c r="I294">
        <f>IF(Table1[[#This Row],[Price]]&lt;15,10,IF(Table1[[#This Row],[Price]]&lt;20,15,IF(Table1[[#This Row],[Price]]&lt;30,22,IF(Table1[[#This Row],[Price]]&lt;50,36,45))))</f>
        <v>10</v>
      </c>
      <c r="J294">
        <v>12.42</v>
      </c>
      <c r="K294" s="14">
        <v>124.2</v>
      </c>
      <c r="L294" s="14">
        <f>Table1[[#This Row],[Total Sale Amount]]-(Table1[[#This Row],[Cost Price]]*Table1[[#This Row],[Quantity]])</f>
        <v>24.200000000000003</v>
      </c>
      <c r="M294" t="str">
        <f>TEXT(Table1[[#This Row],[Order Date]],"mmm")</f>
        <v>Jan</v>
      </c>
      <c r="N294" s="5" t="str">
        <f>TEXT(Table1[[#This Row],[Order Date]],"yyyy")</f>
        <v>2016</v>
      </c>
      <c r="O294" s="5">
        <v>20</v>
      </c>
      <c r="P294" s="5" t="s">
        <v>560</v>
      </c>
      <c r="Q294" s="5" t="str">
        <f>IFERROR(INDEX(Holidays[Holiday],MATCH(Table1[[#This Row],[Order Date]],Holidays[Date],0)),"NO HOLIDAY")</f>
        <v>NO HOLIDAY</v>
      </c>
    </row>
    <row r="295" spans="2:17" hidden="1" x14ac:dyDescent="0.3">
      <c r="B295" t="s">
        <v>21</v>
      </c>
      <c r="C295" t="s">
        <v>26</v>
      </c>
      <c r="D295" t="s">
        <v>23</v>
      </c>
      <c r="E295" t="s">
        <v>132</v>
      </c>
      <c r="F295" s="4">
        <v>42392</v>
      </c>
      <c r="G295" t="s">
        <v>15</v>
      </c>
      <c r="H295">
        <v>10</v>
      </c>
      <c r="I295">
        <f>IF(Table1[[#This Row],[Price]]&lt;15,10,IF(Table1[[#This Row],[Price]]&lt;20,15,IF(Table1[[#This Row],[Price]]&lt;30,22,IF(Table1[[#This Row],[Price]]&lt;50,36,45))))</f>
        <v>10</v>
      </c>
      <c r="J295">
        <v>12.42</v>
      </c>
      <c r="K295" s="14">
        <v>124.2</v>
      </c>
      <c r="L295" s="14">
        <f>Table1[[#This Row],[Total Sale Amount]]-(Table1[[#This Row],[Cost Price]]*Table1[[#This Row],[Quantity]])</f>
        <v>24.200000000000003</v>
      </c>
      <c r="M295" t="str">
        <f>TEXT(Table1[[#This Row],[Order Date]],"mmm")</f>
        <v>Jan</v>
      </c>
      <c r="N295" s="5" t="str">
        <f>TEXT(Table1[[#This Row],[Order Date]],"yyyy")</f>
        <v>2016</v>
      </c>
      <c r="O295" s="5">
        <v>26</v>
      </c>
      <c r="P295" s="5" t="s">
        <v>560</v>
      </c>
      <c r="Q295" s="5" t="str">
        <f>IFERROR(INDEX(Holidays[Holiday],MATCH(Table1[[#This Row],[Order Date]],Holidays[Date],0)),"NO HOLIDAY")</f>
        <v>NO HOLIDAY</v>
      </c>
    </row>
    <row r="296" spans="2:17" hidden="1" x14ac:dyDescent="0.3">
      <c r="B296" t="s">
        <v>9</v>
      </c>
      <c r="C296" t="s">
        <v>10</v>
      </c>
      <c r="D296" t="s">
        <v>11</v>
      </c>
      <c r="E296" t="s">
        <v>390</v>
      </c>
      <c r="F296" s="4">
        <v>42392</v>
      </c>
      <c r="G296" t="s">
        <v>19</v>
      </c>
      <c r="H296">
        <v>3</v>
      </c>
      <c r="I296">
        <f>IF(Table1[[#This Row],[Price]]&lt;15,10,IF(Table1[[#This Row],[Price]]&lt;20,15,IF(Table1[[#This Row],[Price]]&lt;30,22,IF(Table1[[#This Row],[Price]]&lt;50,36,45))))</f>
        <v>45</v>
      </c>
      <c r="J296">
        <v>53.35</v>
      </c>
      <c r="K296" s="14">
        <v>160.05000000000001</v>
      </c>
      <c r="L296" s="14">
        <f>Table1[[#This Row],[Total Sale Amount]]-(Table1[[#This Row],[Cost Price]]*Table1[[#This Row],[Quantity]])</f>
        <v>25.050000000000011</v>
      </c>
      <c r="M296" t="str">
        <f>TEXT(Table1[[#This Row],[Order Date]],"mmm")</f>
        <v>Jan</v>
      </c>
      <c r="N296" s="5" t="str">
        <f>TEXT(Table1[[#This Row],[Order Date]],"yyyy")</f>
        <v>2016</v>
      </c>
      <c r="O296" s="5">
        <v>45</v>
      </c>
      <c r="P296" s="5" t="s">
        <v>559</v>
      </c>
      <c r="Q296" s="5" t="str">
        <f>IFERROR(INDEX(Holidays[Holiday],MATCH(Table1[[#This Row],[Order Date]],Holidays[Date],0)),"NO HOLIDAY")</f>
        <v>NO HOLIDAY</v>
      </c>
    </row>
    <row r="297" spans="2:17" hidden="1" x14ac:dyDescent="0.3">
      <c r="B297" t="s">
        <v>16</v>
      </c>
      <c r="C297" t="s">
        <v>17</v>
      </c>
      <c r="D297" t="s">
        <v>11</v>
      </c>
      <c r="E297" t="s">
        <v>358</v>
      </c>
      <c r="F297" s="4">
        <v>42392</v>
      </c>
      <c r="G297" t="s">
        <v>19</v>
      </c>
      <c r="H297">
        <v>5</v>
      </c>
      <c r="I297">
        <f>IF(Table1[[#This Row],[Price]]&lt;15,10,IF(Table1[[#This Row],[Price]]&lt;20,15,IF(Table1[[#This Row],[Price]]&lt;30,22,IF(Table1[[#This Row],[Price]]&lt;50,36,45))))</f>
        <v>45</v>
      </c>
      <c r="J297">
        <v>53.35</v>
      </c>
      <c r="K297" s="14">
        <v>266.75</v>
      </c>
      <c r="L297" s="14">
        <f>Table1[[#This Row],[Total Sale Amount]]-(Table1[[#This Row],[Cost Price]]*Table1[[#This Row],[Quantity]])</f>
        <v>41.75</v>
      </c>
      <c r="M297" t="str">
        <f>TEXT(Table1[[#This Row],[Order Date]],"mmm")</f>
        <v>Jan</v>
      </c>
      <c r="N297" s="5" t="str">
        <f>TEXT(Table1[[#This Row],[Order Date]],"yyyy")</f>
        <v>2016</v>
      </c>
      <c r="O297" s="5">
        <v>34</v>
      </c>
      <c r="P297" s="5" t="s">
        <v>559</v>
      </c>
      <c r="Q297" s="5" t="str">
        <f>IFERROR(INDEX(Holidays[Holiday],MATCH(Table1[[#This Row],[Order Date]],Holidays[Date],0)),"NO HOLIDAY")</f>
        <v>NO HOLIDAY</v>
      </c>
    </row>
    <row r="298" spans="2:17" hidden="1" x14ac:dyDescent="0.3">
      <c r="B298" t="s">
        <v>25</v>
      </c>
      <c r="C298" t="s">
        <v>22</v>
      </c>
      <c r="D298" t="s">
        <v>23</v>
      </c>
      <c r="E298" t="s">
        <v>423</v>
      </c>
      <c r="F298" s="4">
        <v>42392</v>
      </c>
      <c r="G298" t="s">
        <v>15</v>
      </c>
      <c r="H298">
        <v>4</v>
      </c>
      <c r="I298">
        <f>IF(Table1[[#This Row],[Price]]&lt;15,10,IF(Table1[[#This Row],[Price]]&lt;20,15,IF(Table1[[#This Row],[Price]]&lt;30,22,IF(Table1[[#This Row],[Price]]&lt;50,36,45))))</f>
        <v>10</v>
      </c>
      <c r="J298">
        <v>12.42</v>
      </c>
      <c r="K298" s="14">
        <v>49.68</v>
      </c>
      <c r="L298" s="14">
        <f>Table1[[#This Row],[Total Sale Amount]]-(Table1[[#This Row],[Cost Price]]*Table1[[#This Row],[Quantity]])</f>
        <v>9.68</v>
      </c>
      <c r="M298" t="str">
        <f>TEXT(Table1[[#This Row],[Order Date]],"mmm")</f>
        <v>Jan</v>
      </c>
      <c r="N298" s="5" t="str">
        <f>TEXT(Table1[[#This Row],[Order Date]],"yyyy")</f>
        <v>2016</v>
      </c>
      <c r="O298" s="5">
        <v>40</v>
      </c>
      <c r="P298" s="5" t="s">
        <v>559</v>
      </c>
      <c r="Q298" s="5" t="str">
        <f>IFERROR(INDEX(Holidays[Holiday],MATCH(Table1[[#This Row],[Order Date]],Holidays[Date],0)),"NO HOLIDAY")</f>
        <v>NO HOLIDAY</v>
      </c>
    </row>
    <row r="299" spans="2:17" hidden="1" x14ac:dyDescent="0.3">
      <c r="B299" t="s">
        <v>36</v>
      </c>
      <c r="C299" t="s">
        <v>10</v>
      </c>
      <c r="D299" t="s">
        <v>11</v>
      </c>
      <c r="E299" t="s">
        <v>269</v>
      </c>
      <c r="F299" s="4">
        <v>42393</v>
      </c>
      <c r="G299" t="s">
        <v>39</v>
      </c>
      <c r="H299">
        <v>10</v>
      </c>
      <c r="I299">
        <f>IF(Table1[[#This Row],[Price]]&lt;15,10,IF(Table1[[#This Row],[Price]]&lt;20,15,IF(Table1[[#This Row],[Price]]&lt;30,22,IF(Table1[[#This Row],[Price]]&lt;50,36,45))))</f>
        <v>15</v>
      </c>
      <c r="J299">
        <v>16.32</v>
      </c>
      <c r="K299" s="14">
        <v>163.19999999999999</v>
      </c>
      <c r="L299" s="14">
        <f>Table1[[#This Row],[Total Sale Amount]]-(Table1[[#This Row],[Cost Price]]*Table1[[#This Row],[Quantity]])</f>
        <v>13.199999999999989</v>
      </c>
      <c r="M299" t="str">
        <f>TEXT(Table1[[#This Row],[Order Date]],"mmm")</f>
        <v>Jan</v>
      </c>
      <c r="N299" s="5" t="str">
        <f>TEXT(Table1[[#This Row],[Order Date]],"yyyy")</f>
        <v>2016</v>
      </c>
      <c r="O299" s="5">
        <v>34</v>
      </c>
      <c r="P299" s="5" t="s">
        <v>560</v>
      </c>
      <c r="Q299" s="5" t="str">
        <f>IFERROR(INDEX(Holidays[Holiday],MATCH(Table1[[#This Row],[Order Date]],Holidays[Date],0)),"NO HOLIDAY")</f>
        <v>NO HOLIDAY</v>
      </c>
    </row>
    <row r="300" spans="2:17" hidden="1" x14ac:dyDescent="0.3">
      <c r="B300" t="s">
        <v>16</v>
      </c>
      <c r="C300" t="s">
        <v>10</v>
      </c>
      <c r="D300" t="s">
        <v>11</v>
      </c>
      <c r="E300" t="s">
        <v>410</v>
      </c>
      <c r="F300" s="4">
        <v>42393</v>
      </c>
      <c r="G300" t="s">
        <v>13</v>
      </c>
      <c r="H300">
        <v>6</v>
      </c>
      <c r="I300">
        <f>IF(Table1[[#This Row],[Price]]&lt;15,10,IF(Table1[[#This Row],[Price]]&lt;20,15,IF(Table1[[#This Row],[Price]]&lt;30,22,IF(Table1[[#This Row],[Price]]&lt;50,36,45))))</f>
        <v>15</v>
      </c>
      <c r="J300">
        <v>17.829999999999998</v>
      </c>
      <c r="K300" s="14">
        <v>106.97999999999999</v>
      </c>
      <c r="L300" s="14">
        <f>Table1[[#This Row],[Total Sale Amount]]-(Table1[[#This Row],[Cost Price]]*Table1[[#This Row],[Quantity]])</f>
        <v>16.97999999999999</v>
      </c>
      <c r="M300" t="str">
        <f>TEXT(Table1[[#This Row],[Order Date]],"mmm")</f>
        <v>Jan</v>
      </c>
      <c r="N300" s="5" t="str">
        <f>TEXT(Table1[[#This Row],[Order Date]],"yyyy")</f>
        <v>2016</v>
      </c>
      <c r="O300" s="5">
        <v>39</v>
      </c>
      <c r="P300" s="5" t="s">
        <v>559</v>
      </c>
      <c r="Q300" s="5" t="str">
        <f>IFERROR(INDEX(Holidays[Holiday],MATCH(Table1[[#This Row],[Order Date]],Holidays[Date],0)),"NO HOLIDAY")</f>
        <v>NO HOLIDAY</v>
      </c>
    </row>
    <row r="301" spans="2:17" hidden="1" x14ac:dyDescent="0.3">
      <c r="B301" t="s">
        <v>25</v>
      </c>
      <c r="C301" t="s">
        <v>26</v>
      </c>
      <c r="D301" t="s">
        <v>23</v>
      </c>
      <c r="E301" t="s">
        <v>325</v>
      </c>
      <c r="F301" s="4">
        <v>42393</v>
      </c>
      <c r="G301" t="s">
        <v>15</v>
      </c>
      <c r="H301">
        <v>6</v>
      </c>
      <c r="I301">
        <f>IF(Table1[[#This Row],[Price]]&lt;15,10,IF(Table1[[#This Row],[Price]]&lt;20,15,IF(Table1[[#This Row],[Price]]&lt;30,22,IF(Table1[[#This Row],[Price]]&lt;50,36,45))))</f>
        <v>10</v>
      </c>
      <c r="J301">
        <v>12.42</v>
      </c>
      <c r="K301" s="14">
        <v>74.52</v>
      </c>
      <c r="L301" s="14">
        <f>Table1[[#This Row],[Total Sale Amount]]-(Table1[[#This Row],[Cost Price]]*Table1[[#This Row],[Quantity]])</f>
        <v>14.519999999999996</v>
      </c>
      <c r="M301" t="str">
        <f>TEXT(Table1[[#This Row],[Order Date]],"mmm")</f>
        <v>Jan</v>
      </c>
      <c r="N301" s="5" t="str">
        <f>TEXT(Table1[[#This Row],[Order Date]],"yyyy")</f>
        <v>2016</v>
      </c>
      <c r="O301" s="5">
        <v>40</v>
      </c>
      <c r="P301" s="5" t="s">
        <v>559</v>
      </c>
      <c r="Q301" s="5" t="str">
        <f>IFERROR(INDEX(Holidays[Holiday],MATCH(Table1[[#This Row],[Order Date]],Holidays[Date],0)),"NO HOLIDAY")</f>
        <v>NO HOLIDAY</v>
      </c>
    </row>
    <row r="302" spans="2:17" hidden="1" x14ac:dyDescent="0.3">
      <c r="B302" t="s">
        <v>21</v>
      </c>
      <c r="C302" t="s">
        <v>26</v>
      </c>
      <c r="D302" t="s">
        <v>23</v>
      </c>
      <c r="E302" t="s">
        <v>355</v>
      </c>
      <c r="F302" s="4">
        <v>42393</v>
      </c>
      <c r="G302" t="s">
        <v>15</v>
      </c>
      <c r="H302">
        <v>7</v>
      </c>
      <c r="I302">
        <f>IF(Table1[[#This Row],[Price]]&lt;15,10,IF(Table1[[#This Row],[Price]]&lt;20,15,IF(Table1[[#This Row],[Price]]&lt;30,22,IF(Table1[[#This Row],[Price]]&lt;50,36,45))))</f>
        <v>10</v>
      </c>
      <c r="J302">
        <v>12.42</v>
      </c>
      <c r="K302" s="14">
        <v>86.94</v>
      </c>
      <c r="L302" s="14">
        <f>Table1[[#This Row],[Total Sale Amount]]-(Table1[[#This Row],[Cost Price]]*Table1[[#This Row],[Quantity]])</f>
        <v>16.939999999999998</v>
      </c>
      <c r="M302" t="str">
        <f>TEXT(Table1[[#This Row],[Order Date]],"mmm")</f>
        <v>Jan</v>
      </c>
      <c r="N302" s="5" t="str">
        <f>TEXT(Table1[[#This Row],[Order Date]],"yyyy")</f>
        <v>2016</v>
      </c>
      <c r="O302" s="5">
        <v>41</v>
      </c>
      <c r="P302" s="5" t="s">
        <v>559</v>
      </c>
      <c r="Q302" s="5" t="str">
        <f>IFERROR(INDEX(Holidays[Holiday],MATCH(Table1[[#This Row],[Order Date]],Holidays[Date],0)),"NO HOLIDAY")</f>
        <v>NO HOLIDAY</v>
      </c>
    </row>
    <row r="303" spans="2:17" hidden="1" x14ac:dyDescent="0.3">
      <c r="B303" t="s">
        <v>25</v>
      </c>
      <c r="C303" t="s">
        <v>22</v>
      </c>
      <c r="D303" t="s">
        <v>23</v>
      </c>
      <c r="E303" t="s">
        <v>126</v>
      </c>
      <c r="F303" s="4">
        <v>42393</v>
      </c>
      <c r="G303" t="s">
        <v>39</v>
      </c>
      <c r="H303">
        <v>7</v>
      </c>
      <c r="I303">
        <f>IF(Table1[[#This Row],[Price]]&lt;15,10,IF(Table1[[#This Row],[Price]]&lt;20,15,IF(Table1[[#This Row],[Price]]&lt;30,22,IF(Table1[[#This Row],[Price]]&lt;50,36,45))))</f>
        <v>15</v>
      </c>
      <c r="J303">
        <v>16.32</v>
      </c>
      <c r="K303" s="14">
        <v>114.24000000000001</v>
      </c>
      <c r="L303" s="14">
        <f>Table1[[#This Row],[Total Sale Amount]]-(Table1[[#This Row],[Cost Price]]*Table1[[#This Row],[Quantity]])</f>
        <v>9.2400000000000091</v>
      </c>
      <c r="M303" t="str">
        <f>TEXT(Table1[[#This Row],[Order Date]],"mmm")</f>
        <v>Jan</v>
      </c>
      <c r="N303" s="5" t="str">
        <f>TEXT(Table1[[#This Row],[Order Date]],"yyyy")</f>
        <v>2016</v>
      </c>
      <c r="O303" s="5">
        <v>28</v>
      </c>
      <c r="P303" s="5" t="s">
        <v>559</v>
      </c>
      <c r="Q303" s="5" t="str">
        <f>IFERROR(INDEX(Holidays[Holiday],MATCH(Table1[[#This Row],[Order Date]],Holidays[Date],0)),"NO HOLIDAY")</f>
        <v>NO HOLIDAY</v>
      </c>
    </row>
    <row r="304" spans="2:17" hidden="1" x14ac:dyDescent="0.3">
      <c r="B304" t="s">
        <v>36</v>
      </c>
      <c r="C304" t="s">
        <v>28</v>
      </c>
      <c r="D304" t="s">
        <v>11</v>
      </c>
      <c r="E304" t="s">
        <v>226</v>
      </c>
      <c r="F304" s="4">
        <v>42393</v>
      </c>
      <c r="G304" t="s">
        <v>15</v>
      </c>
      <c r="H304">
        <v>6</v>
      </c>
      <c r="I304">
        <f>IF(Table1[[#This Row],[Price]]&lt;15,10,IF(Table1[[#This Row],[Price]]&lt;20,15,IF(Table1[[#This Row],[Price]]&lt;30,22,IF(Table1[[#This Row],[Price]]&lt;50,36,45))))</f>
        <v>10</v>
      </c>
      <c r="J304">
        <v>12.42</v>
      </c>
      <c r="K304" s="14">
        <v>74.52</v>
      </c>
      <c r="L304" s="14">
        <f>Table1[[#This Row],[Total Sale Amount]]-(Table1[[#This Row],[Cost Price]]*Table1[[#This Row],[Quantity]])</f>
        <v>14.519999999999996</v>
      </c>
      <c r="M304" t="str">
        <f>TEXT(Table1[[#This Row],[Order Date]],"mmm")</f>
        <v>Jan</v>
      </c>
      <c r="N304" s="5" t="str">
        <f>TEXT(Table1[[#This Row],[Order Date]],"yyyy")</f>
        <v>2016</v>
      </c>
      <c r="O304" s="5">
        <v>17</v>
      </c>
      <c r="P304" s="5" t="s">
        <v>560</v>
      </c>
      <c r="Q304" s="5" t="str">
        <f>IFERROR(INDEX(Holidays[Holiday],MATCH(Table1[[#This Row],[Order Date]],Holidays[Date],0)),"NO HOLIDAY")</f>
        <v>NO HOLIDAY</v>
      </c>
    </row>
    <row r="305" spans="2:17" hidden="1" x14ac:dyDescent="0.3">
      <c r="B305" t="s">
        <v>16</v>
      </c>
      <c r="C305" t="s">
        <v>10</v>
      </c>
      <c r="D305" t="s">
        <v>11</v>
      </c>
      <c r="E305" t="s">
        <v>268</v>
      </c>
      <c r="F305" s="4">
        <v>42393</v>
      </c>
      <c r="G305" t="s">
        <v>15</v>
      </c>
      <c r="H305">
        <v>2</v>
      </c>
      <c r="I305">
        <f>IF(Table1[[#This Row],[Price]]&lt;15,10,IF(Table1[[#This Row],[Price]]&lt;20,15,IF(Table1[[#This Row],[Price]]&lt;30,22,IF(Table1[[#This Row],[Price]]&lt;50,36,45))))</f>
        <v>10</v>
      </c>
      <c r="J305">
        <v>12.42</v>
      </c>
      <c r="K305" s="14">
        <v>24.84</v>
      </c>
      <c r="L305" s="14">
        <f>Table1[[#This Row],[Total Sale Amount]]-(Table1[[#This Row],[Cost Price]]*Table1[[#This Row],[Quantity]])</f>
        <v>4.84</v>
      </c>
      <c r="M305" t="str">
        <f>TEXT(Table1[[#This Row],[Order Date]],"mmm")</f>
        <v>Jan</v>
      </c>
      <c r="N305" s="5" t="str">
        <f>TEXT(Table1[[#This Row],[Order Date]],"yyyy")</f>
        <v>2016</v>
      </c>
      <c r="O305" s="5">
        <v>39</v>
      </c>
      <c r="P305" s="5" t="s">
        <v>559</v>
      </c>
      <c r="Q305" s="5" t="str">
        <f>IFERROR(INDEX(Holidays[Holiday],MATCH(Table1[[#This Row],[Order Date]],Holidays[Date],0)),"NO HOLIDAY")</f>
        <v>NO HOLIDAY</v>
      </c>
    </row>
    <row r="306" spans="2:17" hidden="1" x14ac:dyDescent="0.3">
      <c r="B306" t="s">
        <v>21</v>
      </c>
      <c r="C306" t="s">
        <v>26</v>
      </c>
      <c r="D306" t="s">
        <v>23</v>
      </c>
      <c r="E306" t="s">
        <v>321</v>
      </c>
      <c r="F306" s="4">
        <v>42393</v>
      </c>
      <c r="G306" t="s">
        <v>39</v>
      </c>
      <c r="H306">
        <v>9</v>
      </c>
      <c r="I306">
        <f>IF(Table1[[#This Row],[Price]]&lt;15,10,IF(Table1[[#This Row],[Price]]&lt;20,15,IF(Table1[[#This Row],[Price]]&lt;30,22,IF(Table1[[#This Row],[Price]]&lt;50,36,45))))</f>
        <v>15</v>
      </c>
      <c r="J306">
        <v>16.32</v>
      </c>
      <c r="K306" s="14">
        <v>146.88</v>
      </c>
      <c r="L306" s="14">
        <f>Table1[[#This Row],[Total Sale Amount]]-(Table1[[#This Row],[Cost Price]]*Table1[[#This Row],[Quantity]])</f>
        <v>11.879999999999995</v>
      </c>
      <c r="M306" t="str">
        <f>TEXT(Table1[[#This Row],[Order Date]],"mmm")</f>
        <v>Jan</v>
      </c>
      <c r="N306" s="5" t="str">
        <f>TEXT(Table1[[#This Row],[Order Date]],"yyyy")</f>
        <v>2016</v>
      </c>
      <c r="O306" s="5">
        <v>28</v>
      </c>
      <c r="P306" s="5" t="s">
        <v>559</v>
      </c>
      <c r="Q306" s="5" t="str">
        <f>IFERROR(INDEX(Holidays[Holiday],MATCH(Table1[[#This Row],[Order Date]],Holidays[Date],0)),"NO HOLIDAY")</f>
        <v>NO HOLIDAY</v>
      </c>
    </row>
    <row r="307" spans="2:17" hidden="1" x14ac:dyDescent="0.3">
      <c r="B307" t="s">
        <v>16</v>
      </c>
      <c r="C307" t="s">
        <v>10</v>
      </c>
      <c r="D307" t="s">
        <v>11</v>
      </c>
      <c r="E307" t="s">
        <v>175</v>
      </c>
      <c r="F307" s="4">
        <v>42393</v>
      </c>
      <c r="G307" t="s">
        <v>15</v>
      </c>
      <c r="H307">
        <v>4</v>
      </c>
      <c r="I307">
        <f>IF(Table1[[#This Row],[Price]]&lt;15,10,IF(Table1[[#This Row],[Price]]&lt;20,15,IF(Table1[[#This Row],[Price]]&lt;30,22,IF(Table1[[#This Row],[Price]]&lt;50,36,45))))</f>
        <v>10</v>
      </c>
      <c r="J307">
        <v>12.42</v>
      </c>
      <c r="K307" s="14">
        <v>49.68</v>
      </c>
      <c r="L307" s="14">
        <f>Table1[[#This Row],[Total Sale Amount]]-(Table1[[#This Row],[Cost Price]]*Table1[[#This Row],[Quantity]])</f>
        <v>9.68</v>
      </c>
      <c r="M307" t="str">
        <f>TEXT(Table1[[#This Row],[Order Date]],"mmm")</f>
        <v>Jan</v>
      </c>
      <c r="N307" s="5" t="str">
        <f>TEXT(Table1[[#This Row],[Order Date]],"yyyy")</f>
        <v>2016</v>
      </c>
      <c r="O307" s="5">
        <v>36</v>
      </c>
      <c r="P307" s="5" t="s">
        <v>560</v>
      </c>
      <c r="Q307" s="5" t="str">
        <f>IFERROR(INDEX(Holidays[Holiday],MATCH(Table1[[#This Row],[Order Date]],Holidays[Date],0)),"NO HOLIDAY")</f>
        <v>NO HOLIDAY</v>
      </c>
    </row>
    <row r="308" spans="2:17" hidden="1" x14ac:dyDescent="0.3">
      <c r="B308" t="s">
        <v>36</v>
      </c>
      <c r="C308" t="s">
        <v>17</v>
      </c>
      <c r="D308" t="s">
        <v>11</v>
      </c>
      <c r="E308" t="s">
        <v>119</v>
      </c>
      <c r="F308" s="4">
        <v>42393</v>
      </c>
      <c r="G308" t="s">
        <v>15</v>
      </c>
      <c r="H308">
        <v>6</v>
      </c>
      <c r="I308">
        <f>IF(Table1[[#This Row],[Price]]&lt;15,10,IF(Table1[[#This Row],[Price]]&lt;20,15,IF(Table1[[#This Row],[Price]]&lt;30,22,IF(Table1[[#This Row],[Price]]&lt;50,36,45))))</f>
        <v>10</v>
      </c>
      <c r="J308">
        <v>12.42</v>
      </c>
      <c r="K308" s="14">
        <v>74.52</v>
      </c>
      <c r="L308" s="14">
        <f>Table1[[#This Row],[Total Sale Amount]]-(Table1[[#This Row],[Cost Price]]*Table1[[#This Row],[Quantity]])</f>
        <v>14.519999999999996</v>
      </c>
      <c r="M308" t="str">
        <f>TEXT(Table1[[#This Row],[Order Date]],"mmm")</f>
        <v>Jan</v>
      </c>
      <c r="N308" s="5" t="str">
        <f>TEXT(Table1[[#This Row],[Order Date]],"yyyy")</f>
        <v>2016</v>
      </c>
      <c r="O308" s="5">
        <v>43</v>
      </c>
      <c r="P308" s="5" t="s">
        <v>559</v>
      </c>
      <c r="Q308" s="5" t="str">
        <f>IFERROR(INDEX(Holidays[Holiday],MATCH(Table1[[#This Row],[Order Date]],Holidays[Date],0)),"NO HOLIDAY")</f>
        <v>NO HOLIDAY</v>
      </c>
    </row>
    <row r="309" spans="2:17" hidden="1" x14ac:dyDescent="0.3">
      <c r="B309" t="s">
        <v>9</v>
      </c>
      <c r="C309" t="s">
        <v>17</v>
      </c>
      <c r="D309" t="s">
        <v>11</v>
      </c>
      <c r="E309" t="s">
        <v>270</v>
      </c>
      <c r="F309" s="4">
        <v>42393</v>
      </c>
      <c r="G309" t="s">
        <v>39</v>
      </c>
      <c r="H309">
        <v>6</v>
      </c>
      <c r="I309">
        <f>IF(Table1[[#This Row],[Price]]&lt;15,10,IF(Table1[[#This Row],[Price]]&lt;20,15,IF(Table1[[#This Row],[Price]]&lt;30,22,IF(Table1[[#This Row],[Price]]&lt;50,36,45))))</f>
        <v>15</v>
      </c>
      <c r="J309">
        <v>16.32</v>
      </c>
      <c r="K309" s="14">
        <v>97.92</v>
      </c>
      <c r="L309" s="14">
        <f>Table1[[#This Row],[Total Sale Amount]]-(Table1[[#This Row],[Cost Price]]*Table1[[#This Row],[Quantity]])</f>
        <v>7.9200000000000017</v>
      </c>
      <c r="M309" t="str">
        <f>TEXT(Table1[[#This Row],[Order Date]],"mmm")</f>
        <v>Jan</v>
      </c>
      <c r="N309" s="5" t="str">
        <f>TEXT(Table1[[#This Row],[Order Date]],"yyyy")</f>
        <v>2016</v>
      </c>
      <c r="O309" s="5">
        <v>44</v>
      </c>
      <c r="P309" s="5" t="s">
        <v>559</v>
      </c>
      <c r="Q309" s="5" t="str">
        <f>IFERROR(INDEX(Holidays[Holiday],MATCH(Table1[[#This Row],[Order Date]],Holidays[Date],0)),"NO HOLIDAY")</f>
        <v>NO HOLIDAY</v>
      </c>
    </row>
    <row r="310" spans="2:17" hidden="1" x14ac:dyDescent="0.3">
      <c r="B310" t="s">
        <v>9</v>
      </c>
      <c r="C310" t="s">
        <v>10</v>
      </c>
      <c r="D310" t="s">
        <v>11</v>
      </c>
      <c r="E310" t="s">
        <v>390</v>
      </c>
      <c r="F310" s="4">
        <v>42393</v>
      </c>
      <c r="G310" t="s">
        <v>15</v>
      </c>
      <c r="H310">
        <v>10</v>
      </c>
      <c r="I310">
        <f>IF(Table1[[#This Row],[Price]]&lt;15,10,IF(Table1[[#This Row],[Price]]&lt;20,15,IF(Table1[[#This Row],[Price]]&lt;30,22,IF(Table1[[#This Row],[Price]]&lt;50,36,45))))</f>
        <v>10</v>
      </c>
      <c r="J310">
        <v>12.42</v>
      </c>
      <c r="K310" s="14">
        <v>124.2</v>
      </c>
      <c r="L310" s="14">
        <f>Table1[[#This Row],[Total Sale Amount]]-(Table1[[#This Row],[Cost Price]]*Table1[[#This Row],[Quantity]])</f>
        <v>24.200000000000003</v>
      </c>
      <c r="M310" t="str">
        <f>TEXT(Table1[[#This Row],[Order Date]],"mmm")</f>
        <v>Jan</v>
      </c>
      <c r="N310" s="5" t="str">
        <f>TEXT(Table1[[#This Row],[Order Date]],"yyyy")</f>
        <v>2016</v>
      </c>
      <c r="O310" s="5">
        <v>44</v>
      </c>
      <c r="P310" s="5" t="s">
        <v>559</v>
      </c>
      <c r="Q310" s="5" t="str">
        <f>IFERROR(INDEX(Holidays[Holiday],MATCH(Table1[[#This Row],[Order Date]],Holidays[Date],0)),"NO HOLIDAY")</f>
        <v>NO HOLIDAY</v>
      </c>
    </row>
    <row r="311" spans="2:17" hidden="1" x14ac:dyDescent="0.3">
      <c r="B311" t="s">
        <v>21</v>
      </c>
      <c r="C311" t="s">
        <v>59</v>
      </c>
      <c r="D311" t="s">
        <v>23</v>
      </c>
      <c r="E311" t="s">
        <v>406</v>
      </c>
      <c r="F311" s="4">
        <v>42393</v>
      </c>
      <c r="G311" t="s">
        <v>13</v>
      </c>
      <c r="H311">
        <v>6</v>
      </c>
      <c r="I311">
        <f>IF(Table1[[#This Row],[Price]]&lt;15,10,IF(Table1[[#This Row],[Price]]&lt;20,15,IF(Table1[[#This Row],[Price]]&lt;30,22,IF(Table1[[#This Row],[Price]]&lt;50,36,45))))</f>
        <v>15</v>
      </c>
      <c r="J311">
        <v>17.829999999999998</v>
      </c>
      <c r="K311" s="14">
        <v>106.97999999999999</v>
      </c>
      <c r="L311" s="14">
        <f>Table1[[#This Row],[Total Sale Amount]]-(Table1[[#This Row],[Cost Price]]*Table1[[#This Row],[Quantity]])</f>
        <v>16.97999999999999</v>
      </c>
      <c r="M311" t="str">
        <f>TEXT(Table1[[#This Row],[Order Date]],"mmm")</f>
        <v>Jan</v>
      </c>
      <c r="N311" s="5" t="str">
        <f>TEXT(Table1[[#This Row],[Order Date]],"yyyy")</f>
        <v>2016</v>
      </c>
      <c r="O311" s="5">
        <v>17</v>
      </c>
      <c r="P311" s="5" t="s">
        <v>560</v>
      </c>
      <c r="Q311" s="5" t="str">
        <f>IFERROR(INDEX(Holidays[Holiday],MATCH(Table1[[#This Row],[Order Date]],Holidays[Date],0)),"NO HOLIDAY")</f>
        <v>NO HOLIDAY</v>
      </c>
    </row>
    <row r="312" spans="2:17" hidden="1" x14ac:dyDescent="0.3">
      <c r="B312" t="s">
        <v>25</v>
      </c>
      <c r="C312" t="s">
        <v>26</v>
      </c>
      <c r="D312" t="s">
        <v>23</v>
      </c>
      <c r="E312" t="s">
        <v>325</v>
      </c>
      <c r="F312" s="4">
        <v>42393</v>
      </c>
      <c r="G312" t="s">
        <v>13</v>
      </c>
      <c r="H312">
        <v>8</v>
      </c>
      <c r="I312">
        <f>IF(Table1[[#This Row],[Price]]&lt;15,10,IF(Table1[[#This Row],[Price]]&lt;20,15,IF(Table1[[#This Row],[Price]]&lt;30,22,IF(Table1[[#This Row],[Price]]&lt;50,36,45))))</f>
        <v>15</v>
      </c>
      <c r="J312">
        <v>17.829999999999998</v>
      </c>
      <c r="K312" s="14">
        <v>142.63999999999999</v>
      </c>
      <c r="L312" s="14">
        <f>Table1[[#This Row],[Total Sale Amount]]-(Table1[[#This Row],[Cost Price]]*Table1[[#This Row],[Quantity]])</f>
        <v>22.639999999999986</v>
      </c>
      <c r="M312" t="str">
        <f>TEXT(Table1[[#This Row],[Order Date]],"mmm")</f>
        <v>Jan</v>
      </c>
      <c r="N312" s="5" t="str">
        <f>TEXT(Table1[[#This Row],[Order Date]],"yyyy")</f>
        <v>2016</v>
      </c>
      <c r="O312" s="5">
        <v>37</v>
      </c>
      <c r="P312" s="5" t="s">
        <v>560</v>
      </c>
      <c r="Q312" s="5" t="str">
        <f>IFERROR(INDEX(Holidays[Holiday],MATCH(Table1[[#This Row],[Order Date]],Holidays[Date],0)),"NO HOLIDAY")</f>
        <v>NO HOLIDAY</v>
      </c>
    </row>
    <row r="313" spans="2:17" hidden="1" x14ac:dyDescent="0.3">
      <c r="B313" t="s">
        <v>25</v>
      </c>
      <c r="C313" t="s">
        <v>22</v>
      </c>
      <c r="D313" t="s">
        <v>23</v>
      </c>
      <c r="E313" t="s">
        <v>423</v>
      </c>
      <c r="F313" s="4">
        <v>42393</v>
      </c>
      <c r="G313" t="s">
        <v>15</v>
      </c>
      <c r="H313">
        <v>8</v>
      </c>
      <c r="I313">
        <f>IF(Table1[[#This Row],[Price]]&lt;15,10,IF(Table1[[#This Row],[Price]]&lt;20,15,IF(Table1[[#This Row],[Price]]&lt;30,22,IF(Table1[[#This Row],[Price]]&lt;50,36,45))))</f>
        <v>10</v>
      </c>
      <c r="J313">
        <v>12.42</v>
      </c>
      <c r="K313" s="14">
        <v>99.36</v>
      </c>
      <c r="L313" s="14">
        <f>Table1[[#This Row],[Total Sale Amount]]-(Table1[[#This Row],[Cost Price]]*Table1[[#This Row],[Quantity]])</f>
        <v>19.36</v>
      </c>
      <c r="M313" t="str">
        <f>TEXT(Table1[[#This Row],[Order Date]],"mmm")</f>
        <v>Jan</v>
      </c>
      <c r="N313" s="5" t="str">
        <f>TEXT(Table1[[#This Row],[Order Date]],"yyyy")</f>
        <v>2016</v>
      </c>
      <c r="O313" s="5">
        <v>24</v>
      </c>
      <c r="P313" s="5" t="s">
        <v>559</v>
      </c>
      <c r="Q313" s="5" t="str">
        <f>IFERROR(INDEX(Holidays[Holiday],MATCH(Table1[[#This Row],[Order Date]],Holidays[Date],0)),"NO HOLIDAY")</f>
        <v>NO HOLIDAY</v>
      </c>
    </row>
    <row r="314" spans="2:17" hidden="1" x14ac:dyDescent="0.3">
      <c r="B314" t="s">
        <v>36</v>
      </c>
      <c r="C314" t="s">
        <v>17</v>
      </c>
      <c r="D314" t="s">
        <v>11</v>
      </c>
      <c r="E314" t="s">
        <v>514</v>
      </c>
      <c r="F314" s="4">
        <v>42393</v>
      </c>
      <c r="G314" t="s">
        <v>15</v>
      </c>
      <c r="H314">
        <v>3</v>
      </c>
      <c r="I314">
        <f>IF(Table1[[#This Row],[Price]]&lt;15,10,IF(Table1[[#This Row],[Price]]&lt;20,15,IF(Table1[[#This Row],[Price]]&lt;30,22,IF(Table1[[#This Row],[Price]]&lt;50,36,45))))</f>
        <v>10</v>
      </c>
      <c r="J314">
        <v>12.42</v>
      </c>
      <c r="K314" s="14">
        <v>37.26</v>
      </c>
      <c r="L314" s="14">
        <f>Table1[[#This Row],[Total Sale Amount]]-(Table1[[#This Row],[Cost Price]]*Table1[[#This Row],[Quantity]])</f>
        <v>7.259999999999998</v>
      </c>
      <c r="M314" t="str">
        <f>TEXT(Table1[[#This Row],[Order Date]],"mmm")</f>
        <v>Jan</v>
      </c>
      <c r="N314" s="5" t="str">
        <f>TEXT(Table1[[#This Row],[Order Date]],"yyyy")</f>
        <v>2016</v>
      </c>
      <c r="O314" s="5">
        <v>20</v>
      </c>
      <c r="P314" s="5" t="s">
        <v>559</v>
      </c>
      <c r="Q314" s="5" t="str">
        <f>IFERROR(INDEX(Holidays[Holiday],MATCH(Table1[[#This Row],[Order Date]],Holidays[Date],0)),"NO HOLIDAY")</f>
        <v>NO HOLIDAY</v>
      </c>
    </row>
    <row r="315" spans="2:17" hidden="1" x14ac:dyDescent="0.3">
      <c r="B315" t="s">
        <v>21</v>
      </c>
      <c r="C315" t="s">
        <v>59</v>
      </c>
      <c r="D315" t="s">
        <v>23</v>
      </c>
      <c r="E315" t="s">
        <v>141</v>
      </c>
      <c r="F315" s="4">
        <v>42393</v>
      </c>
      <c r="G315" t="s">
        <v>13</v>
      </c>
      <c r="H315">
        <v>9</v>
      </c>
      <c r="I315">
        <f>IF(Table1[[#This Row],[Price]]&lt;15,10,IF(Table1[[#This Row],[Price]]&lt;20,15,IF(Table1[[#This Row],[Price]]&lt;30,22,IF(Table1[[#This Row],[Price]]&lt;50,36,45))))</f>
        <v>15</v>
      </c>
      <c r="J315">
        <v>17.829999999999998</v>
      </c>
      <c r="K315" s="14">
        <v>160.46999999999997</v>
      </c>
      <c r="L315" s="14">
        <f>Table1[[#This Row],[Total Sale Amount]]-(Table1[[#This Row],[Cost Price]]*Table1[[#This Row],[Quantity]])</f>
        <v>25.46999999999997</v>
      </c>
      <c r="M315" t="str">
        <f>TEXT(Table1[[#This Row],[Order Date]],"mmm")</f>
        <v>Jan</v>
      </c>
      <c r="N315" s="5" t="str">
        <f>TEXT(Table1[[#This Row],[Order Date]],"yyyy")</f>
        <v>2016</v>
      </c>
      <c r="O315" s="5">
        <v>26</v>
      </c>
      <c r="P315" s="5" t="s">
        <v>560</v>
      </c>
      <c r="Q315" s="5" t="str">
        <f>IFERROR(INDEX(Holidays[Holiday],MATCH(Table1[[#This Row],[Order Date]],Holidays[Date],0)),"NO HOLIDAY")</f>
        <v>NO HOLIDAY</v>
      </c>
    </row>
    <row r="316" spans="2:17" hidden="1" x14ac:dyDescent="0.3">
      <c r="B316" t="s">
        <v>36</v>
      </c>
      <c r="C316" t="s">
        <v>10</v>
      </c>
      <c r="D316" t="s">
        <v>11</v>
      </c>
      <c r="E316" t="s">
        <v>236</v>
      </c>
      <c r="F316" s="4">
        <v>42393</v>
      </c>
      <c r="G316" t="s">
        <v>13</v>
      </c>
      <c r="H316">
        <v>2</v>
      </c>
      <c r="I316">
        <f>IF(Table1[[#This Row],[Price]]&lt;15,10,IF(Table1[[#This Row],[Price]]&lt;20,15,IF(Table1[[#This Row],[Price]]&lt;30,22,IF(Table1[[#This Row],[Price]]&lt;50,36,45))))</f>
        <v>15</v>
      </c>
      <c r="J316">
        <v>17.829999999999998</v>
      </c>
      <c r="K316" s="14">
        <v>35.659999999999997</v>
      </c>
      <c r="L316" s="14">
        <f>Table1[[#This Row],[Total Sale Amount]]-(Table1[[#This Row],[Cost Price]]*Table1[[#This Row],[Quantity]])</f>
        <v>5.6599999999999966</v>
      </c>
      <c r="M316" t="str">
        <f>TEXT(Table1[[#This Row],[Order Date]],"mmm")</f>
        <v>Jan</v>
      </c>
      <c r="N316" s="5" t="str">
        <f>TEXT(Table1[[#This Row],[Order Date]],"yyyy")</f>
        <v>2016</v>
      </c>
      <c r="O316" s="5">
        <v>17</v>
      </c>
      <c r="P316" s="5" t="s">
        <v>560</v>
      </c>
      <c r="Q316" s="5" t="str">
        <f>IFERROR(INDEX(Holidays[Holiday],MATCH(Table1[[#This Row],[Order Date]],Holidays[Date],0)),"NO HOLIDAY")</f>
        <v>NO HOLIDAY</v>
      </c>
    </row>
    <row r="317" spans="2:17" hidden="1" x14ac:dyDescent="0.3">
      <c r="B317" t="s">
        <v>25</v>
      </c>
      <c r="C317" t="s">
        <v>26</v>
      </c>
      <c r="D317" t="s">
        <v>23</v>
      </c>
      <c r="E317" t="s">
        <v>368</v>
      </c>
      <c r="F317" s="4">
        <v>42393</v>
      </c>
      <c r="G317" t="s">
        <v>15</v>
      </c>
      <c r="H317">
        <v>7</v>
      </c>
      <c r="I317">
        <f>IF(Table1[[#This Row],[Price]]&lt;15,10,IF(Table1[[#This Row],[Price]]&lt;20,15,IF(Table1[[#This Row],[Price]]&lt;30,22,IF(Table1[[#This Row],[Price]]&lt;50,36,45))))</f>
        <v>10</v>
      </c>
      <c r="J317">
        <v>12.42</v>
      </c>
      <c r="K317" s="14">
        <v>86.94</v>
      </c>
      <c r="L317" s="14">
        <f>Table1[[#This Row],[Total Sale Amount]]-(Table1[[#This Row],[Cost Price]]*Table1[[#This Row],[Quantity]])</f>
        <v>16.939999999999998</v>
      </c>
      <c r="M317" t="str">
        <f>TEXT(Table1[[#This Row],[Order Date]],"mmm")</f>
        <v>Jan</v>
      </c>
      <c r="N317" s="5" t="str">
        <f>TEXT(Table1[[#This Row],[Order Date]],"yyyy")</f>
        <v>2016</v>
      </c>
      <c r="O317" s="5">
        <v>37</v>
      </c>
      <c r="P317" s="5" t="s">
        <v>560</v>
      </c>
      <c r="Q317" s="5" t="str">
        <f>IFERROR(INDEX(Holidays[Holiday],MATCH(Table1[[#This Row],[Order Date]],Holidays[Date],0)),"NO HOLIDAY")</f>
        <v>NO HOLIDAY</v>
      </c>
    </row>
    <row r="318" spans="2:17" hidden="1" x14ac:dyDescent="0.3">
      <c r="B318" t="s">
        <v>25</v>
      </c>
      <c r="C318" t="s">
        <v>26</v>
      </c>
      <c r="D318" t="s">
        <v>23</v>
      </c>
      <c r="E318" t="s">
        <v>241</v>
      </c>
      <c r="F318" s="4">
        <v>42393</v>
      </c>
      <c r="G318" t="s">
        <v>15</v>
      </c>
      <c r="H318">
        <v>4</v>
      </c>
      <c r="I318">
        <f>IF(Table1[[#This Row],[Price]]&lt;15,10,IF(Table1[[#This Row],[Price]]&lt;20,15,IF(Table1[[#This Row],[Price]]&lt;30,22,IF(Table1[[#This Row],[Price]]&lt;50,36,45))))</f>
        <v>10</v>
      </c>
      <c r="J318">
        <v>12.42</v>
      </c>
      <c r="K318" s="14">
        <v>49.68</v>
      </c>
      <c r="L318" s="14">
        <f>Table1[[#This Row],[Total Sale Amount]]-(Table1[[#This Row],[Cost Price]]*Table1[[#This Row],[Quantity]])</f>
        <v>9.68</v>
      </c>
      <c r="M318" t="str">
        <f>TEXT(Table1[[#This Row],[Order Date]],"mmm")</f>
        <v>Jan</v>
      </c>
      <c r="N318" s="5" t="str">
        <f>TEXT(Table1[[#This Row],[Order Date]],"yyyy")</f>
        <v>2016</v>
      </c>
      <c r="O318" s="5">
        <v>19</v>
      </c>
      <c r="P318" s="5" t="s">
        <v>560</v>
      </c>
      <c r="Q318" s="5" t="str">
        <f>IFERROR(INDEX(Holidays[Holiday],MATCH(Table1[[#This Row],[Order Date]],Holidays[Date],0)),"NO HOLIDAY")</f>
        <v>NO HOLIDAY</v>
      </c>
    </row>
    <row r="319" spans="2:17" hidden="1" x14ac:dyDescent="0.3">
      <c r="B319" t="s">
        <v>9</v>
      </c>
      <c r="C319" t="s">
        <v>17</v>
      </c>
      <c r="D319" t="s">
        <v>11</v>
      </c>
      <c r="E319" t="s">
        <v>172</v>
      </c>
      <c r="F319" s="4">
        <v>42393</v>
      </c>
      <c r="G319" t="s">
        <v>39</v>
      </c>
      <c r="H319">
        <v>10</v>
      </c>
      <c r="I319">
        <f>IF(Table1[[#This Row],[Price]]&lt;15,10,IF(Table1[[#This Row],[Price]]&lt;20,15,IF(Table1[[#This Row],[Price]]&lt;30,22,IF(Table1[[#This Row],[Price]]&lt;50,36,45))))</f>
        <v>15</v>
      </c>
      <c r="J319">
        <v>16.32</v>
      </c>
      <c r="K319" s="14">
        <v>163.19999999999999</v>
      </c>
      <c r="L319" s="14">
        <f>Table1[[#This Row],[Total Sale Amount]]-(Table1[[#This Row],[Cost Price]]*Table1[[#This Row],[Quantity]])</f>
        <v>13.199999999999989</v>
      </c>
      <c r="M319" t="str">
        <f>TEXT(Table1[[#This Row],[Order Date]],"mmm")</f>
        <v>Jan</v>
      </c>
      <c r="N319" s="5" t="str">
        <f>TEXT(Table1[[#This Row],[Order Date]],"yyyy")</f>
        <v>2016</v>
      </c>
      <c r="O319" s="5">
        <v>36</v>
      </c>
      <c r="P319" s="5" t="s">
        <v>559</v>
      </c>
      <c r="Q319" s="5" t="str">
        <f>IFERROR(INDEX(Holidays[Holiday],MATCH(Table1[[#This Row],[Order Date]],Holidays[Date],0)),"NO HOLIDAY")</f>
        <v>NO HOLIDAY</v>
      </c>
    </row>
    <row r="320" spans="2:17" hidden="1" x14ac:dyDescent="0.3">
      <c r="B320" t="s">
        <v>9</v>
      </c>
      <c r="C320" t="s">
        <v>10</v>
      </c>
      <c r="D320" t="s">
        <v>11</v>
      </c>
      <c r="E320" t="s">
        <v>344</v>
      </c>
      <c r="F320" s="4">
        <v>42394</v>
      </c>
      <c r="G320" t="s">
        <v>15</v>
      </c>
      <c r="H320">
        <v>3</v>
      </c>
      <c r="I320">
        <f>IF(Table1[[#This Row],[Price]]&lt;15,10,IF(Table1[[#This Row],[Price]]&lt;20,15,IF(Table1[[#This Row],[Price]]&lt;30,22,IF(Table1[[#This Row],[Price]]&lt;50,36,45))))</f>
        <v>10</v>
      </c>
      <c r="J320">
        <v>12.42</v>
      </c>
      <c r="K320" s="14">
        <v>37.26</v>
      </c>
      <c r="L320" s="14">
        <f>Table1[[#This Row],[Total Sale Amount]]-(Table1[[#This Row],[Cost Price]]*Table1[[#This Row],[Quantity]])</f>
        <v>7.259999999999998</v>
      </c>
      <c r="M320" t="str">
        <f>TEXT(Table1[[#This Row],[Order Date]],"mmm")</f>
        <v>Jan</v>
      </c>
      <c r="N320" s="5" t="str">
        <f>TEXT(Table1[[#This Row],[Order Date]],"yyyy")</f>
        <v>2016</v>
      </c>
      <c r="O320" s="5">
        <v>33</v>
      </c>
      <c r="P320" s="5" t="s">
        <v>559</v>
      </c>
      <c r="Q320" s="5" t="str">
        <f>IFERROR(INDEX(Holidays[Holiday],MATCH(Table1[[#This Row],[Order Date]],Holidays[Date],0)),"NO HOLIDAY")</f>
        <v>NO HOLIDAY</v>
      </c>
    </row>
    <row r="321" spans="2:17" hidden="1" x14ac:dyDescent="0.3">
      <c r="B321" t="s">
        <v>9</v>
      </c>
      <c r="C321" t="s">
        <v>30</v>
      </c>
      <c r="D321" t="s">
        <v>11</v>
      </c>
      <c r="E321" t="s">
        <v>58</v>
      </c>
      <c r="F321" s="4">
        <v>42394</v>
      </c>
      <c r="G321" t="s">
        <v>19</v>
      </c>
      <c r="H321">
        <v>5</v>
      </c>
      <c r="I321">
        <f>IF(Table1[[#This Row],[Price]]&lt;15,10,IF(Table1[[#This Row],[Price]]&lt;20,15,IF(Table1[[#This Row],[Price]]&lt;30,22,IF(Table1[[#This Row],[Price]]&lt;50,36,45))))</f>
        <v>45</v>
      </c>
      <c r="J321">
        <v>53.35</v>
      </c>
      <c r="K321" s="14">
        <v>266.75</v>
      </c>
      <c r="L321" s="14">
        <f>Table1[[#This Row],[Total Sale Amount]]-(Table1[[#This Row],[Cost Price]]*Table1[[#This Row],[Quantity]])</f>
        <v>41.75</v>
      </c>
      <c r="M321" t="str">
        <f>TEXT(Table1[[#This Row],[Order Date]],"mmm")</f>
        <v>Jan</v>
      </c>
      <c r="N321" s="5" t="str">
        <f>TEXT(Table1[[#This Row],[Order Date]],"yyyy")</f>
        <v>2016</v>
      </c>
      <c r="O321" s="5">
        <v>34</v>
      </c>
      <c r="P321" s="5" t="s">
        <v>559</v>
      </c>
      <c r="Q321" s="5" t="str">
        <f>IFERROR(INDEX(Holidays[Holiday],MATCH(Table1[[#This Row],[Order Date]],Holidays[Date],0)),"NO HOLIDAY")</f>
        <v>NO HOLIDAY</v>
      </c>
    </row>
    <row r="322" spans="2:17" hidden="1" x14ac:dyDescent="0.3">
      <c r="B322" t="s">
        <v>36</v>
      </c>
      <c r="C322" t="s">
        <v>17</v>
      </c>
      <c r="D322" t="s">
        <v>11</v>
      </c>
      <c r="E322" t="s">
        <v>388</v>
      </c>
      <c r="F322" s="4">
        <v>42394</v>
      </c>
      <c r="G322" t="s">
        <v>15</v>
      </c>
      <c r="H322">
        <v>8</v>
      </c>
      <c r="I322">
        <f>IF(Table1[[#This Row],[Price]]&lt;15,10,IF(Table1[[#This Row],[Price]]&lt;20,15,IF(Table1[[#This Row],[Price]]&lt;30,22,IF(Table1[[#This Row],[Price]]&lt;50,36,45))))</f>
        <v>10</v>
      </c>
      <c r="J322">
        <v>12.42</v>
      </c>
      <c r="K322" s="14">
        <v>99.36</v>
      </c>
      <c r="L322" s="14">
        <f>Table1[[#This Row],[Total Sale Amount]]-(Table1[[#This Row],[Cost Price]]*Table1[[#This Row],[Quantity]])</f>
        <v>19.36</v>
      </c>
      <c r="M322" t="str">
        <f>TEXT(Table1[[#This Row],[Order Date]],"mmm")</f>
        <v>Jan</v>
      </c>
      <c r="N322" s="5" t="str">
        <f>TEXT(Table1[[#This Row],[Order Date]],"yyyy")</f>
        <v>2016</v>
      </c>
      <c r="O322" s="5">
        <v>27</v>
      </c>
      <c r="P322" s="5" t="s">
        <v>559</v>
      </c>
      <c r="Q322" s="5" t="str">
        <f>IFERROR(INDEX(Holidays[Holiday],MATCH(Table1[[#This Row],[Order Date]],Holidays[Date],0)),"NO HOLIDAY")</f>
        <v>NO HOLIDAY</v>
      </c>
    </row>
    <row r="323" spans="2:17" hidden="1" x14ac:dyDescent="0.3">
      <c r="B323" t="s">
        <v>16</v>
      </c>
      <c r="C323" t="s">
        <v>17</v>
      </c>
      <c r="D323" t="s">
        <v>11</v>
      </c>
      <c r="E323" t="s">
        <v>248</v>
      </c>
      <c r="F323" s="4">
        <v>42394</v>
      </c>
      <c r="G323" t="s">
        <v>13</v>
      </c>
      <c r="H323">
        <v>9</v>
      </c>
      <c r="I323">
        <f>IF(Table1[[#This Row],[Price]]&lt;15,10,IF(Table1[[#This Row],[Price]]&lt;20,15,IF(Table1[[#This Row],[Price]]&lt;30,22,IF(Table1[[#This Row],[Price]]&lt;50,36,45))))</f>
        <v>15</v>
      </c>
      <c r="J323">
        <v>17.829999999999998</v>
      </c>
      <c r="K323" s="14">
        <v>160.46999999999997</v>
      </c>
      <c r="L323" s="14">
        <f>Table1[[#This Row],[Total Sale Amount]]-(Table1[[#This Row],[Cost Price]]*Table1[[#This Row],[Quantity]])</f>
        <v>25.46999999999997</v>
      </c>
      <c r="M323" t="str">
        <f>TEXT(Table1[[#This Row],[Order Date]],"mmm")</f>
        <v>Jan</v>
      </c>
      <c r="N323" s="5" t="str">
        <f>TEXT(Table1[[#This Row],[Order Date]],"yyyy")</f>
        <v>2016</v>
      </c>
      <c r="O323" s="5">
        <v>37</v>
      </c>
      <c r="P323" s="5" t="s">
        <v>560</v>
      </c>
      <c r="Q323" s="5" t="str">
        <f>IFERROR(INDEX(Holidays[Holiday],MATCH(Table1[[#This Row],[Order Date]],Holidays[Date],0)),"NO HOLIDAY")</f>
        <v>NO HOLIDAY</v>
      </c>
    </row>
    <row r="324" spans="2:17" hidden="1" x14ac:dyDescent="0.3">
      <c r="B324" t="s">
        <v>21</v>
      </c>
      <c r="C324" t="s">
        <v>22</v>
      </c>
      <c r="D324" t="s">
        <v>23</v>
      </c>
      <c r="E324" t="s">
        <v>460</v>
      </c>
      <c r="F324" s="4">
        <v>42394</v>
      </c>
      <c r="G324" t="s">
        <v>15</v>
      </c>
      <c r="H324">
        <v>5</v>
      </c>
      <c r="I324">
        <f>IF(Table1[[#This Row],[Price]]&lt;15,10,IF(Table1[[#This Row],[Price]]&lt;20,15,IF(Table1[[#This Row],[Price]]&lt;30,22,IF(Table1[[#This Row],[Price]]&lt;50,36,45))))</f>
        <v>10</v>
      </c>
      <c r="J324">
        <v>12.42</v>
      </c>
      <c r="K324" s="14">
        <v>62.1</v>
      </c>
      <c r="L324" s="14">
        <f>Table1[[#This Row],[Total Sale Amount]]-(Table1[[#This Row],[Cost Price]]*Table1[[#This Row],[Quantity]])</f>
        <v>12.100000000000001</v>
      </c>
      <c r="M324" t="str">
        <f>TEXT(Table1[[#This Row],[Order Date]],"mmm")</f>
        <v>Jan</v>
      </c>
      <c r="N324" s="5" t="str">
        <f>TEXT(Table1[[#This Row],[Order Date]],"yyyy")</f>
        <v>2016</v>
      </c>
      <c r="O324" s="5">
        <v>24</v>
      </c>
      <c r="P324" s="5" t="s">
        <v>560</v>
      </c>
      <c r="Q324" s="5" t="str">
        <f>IFERROR(INDEX(Holidays[Holiday],MATCH(Table1[[#This Row],[Order Date]],Holidays[Date],0)),"NO HOLIDAY")</f>
        <v>NO HOLIDAY</v>
      </c>
    </row>
    <row r="325" spans="2:17" hidden="1" x14ac:dyDescent="0.3">
      <c r="B325" t="s">
        <v>9</v>
      </c>
      <c r="C325" t="s">
        <v>30</v>
      </c>
      <c r="D325" t="s">
        <v>11</v>
      </c>
      <c r="E325" t="s">
        <v>42</v>
      </c>
      <c r="F325" s="4">
        <v>42394</v>
      </c>
      <c r="G325" t="s">
        <v>15</v>
      </c>
      <c r="H325">
        <v>5</v>
      </c>
      <c r="I325">
        <f>IF(Table1[[#This Row],[Price]]&lt;15,10,IF(Table1[[#This Row],[Price]]&lt;20,15,IF(Table1[[#This Row],[Price]]&lt;30,22,IF(Table1[[#This Row],[Price]]&lt;50,36,45))))</f>
        <v>10</v>
      </c>
      <c r="J325">
        <v>12.42</v>
      </c>
      <c r="K325" s="14">
        <v>62.1</v>
      </c>
      <c r="L325" s="14">
        <f>Table1[[#This Row],[Total Sale Amount]]-(Table1[[#This Row],[Cost Price]]*Table1[[#This Row],[Quantity]])</f>
        <v>12.100000000000001</v>
      </c>
      <c r="M325" t="str">
        <f>TEXT(Table1[[#This Row],[Order Date]],"mmm")</f>
        <v>Jan</v>
      </c>
      <c r="N325" s="5" t="str">
        <f>TEXT(Table1[[#This Row],[Order Date]],"yyyy")</f>
        <v>2016</v>
      </c>
      <c r="O325" s="5">
        <v>31</v>
      </c>
      <c r="P325" s="5" t="s">
        <v>560</v>
      </c>
      <c r="Q325" s="5" t="str">
        <f>IFERROR(INDEX(Holidays[Holiday],MATCH(Table1[[#This Row],[Order Date]],Holidays[Date],0)),"NO HOLIDAY")</f>
        <v>NO HOLIDAY</v>
      </c>
    </row>
    <row r="326" spans="2:17" hidden="1" x14ac:dyDescent="0.3">
      <c r="B326" t="s">
        <v>9</v>
      </c>
      <c r="C326" t="s">
        <v>30</v>
      </c>
      <c r="D326" t="s">
        <v>11</v>
      </c>
      <c r="E326" t="s">
        <v>317</v>
      </c>
      <c r="F326" s="4">
        <v>42394</v>
      </c>
      <c r="G326" t="s">
        <v>19</v>
      </c>
      <c r="H326">
        <v>10</v>
      </c>
      <c r="I326">
        <f>IF(Table1[[#This Row],[Price]]&lt;15,10,IF(Table1[[#This Row],[Price]]&lt;20,15,IF(Table1[[#This Row],[Price]]&lt;30,22,IF(Table1[[#This Row],[Price]]&lt;50,36,45))))</f>
        <v>45</v>
      </c>
      <c r="J326">
        <v>53.35</v>
      </c>
      <c r="K326" s="14">
        <v>533.5</v>
      </c>
      <c r="L326" s="14">
        <f>Table1[[#This Row],[Total Sale Amount]]-(Table1[[#This Row],[Cost Price]]*Table1[[#This Row],[Quantity]])</f>
        <v>83.5</v>
      </c>
      <c r="M326" t="str">
        <f>TEXT(Table1[[#This Row],[Order Date]],"mmm")</f>
        <v>Jan</v>
      </c>
      <c r="N326" s="5" t="str">
        <f>TEXT(Table1[[#This Row],[Order Date]],"yyyy")</f>
        <v>2016</v>
      </c>
      <c r="O326" s="5">
        <v>33</v>
      </c>
      <c r="P326" s="5" t="s">
        <v>560</v>
      </c>
      <c r="Q326" s="5" t="str">
        <f>IFERROR(INDEX(Holidays[Holiday],MATCH(Table1[[#This Row],[Order Date]],Holidays[Date],0)),"NO HOLIDAY")</f>
        <v>NO HOLIDAY</v>
      </c>
    </row>
    <row r="327" spans="2:17" hidden="1" x14ac:dyDescent="0.3">
      <c r="B327" t="s">
        <v>9</v>
      </c>
      <c r="C327" t="s">
        <v>30</v>
      </c>
      <c r="D327" t="s">
        <v>11</v>
      </c>
      <c r="E327" t="s">
        <v>218</v>
      </c>
      <c r="F327" s="4">
        <v>42394</v>
      </c>
      <c r="G327" t="s">
        <v>19</v>
      </c>
      <c r="H327">
        <v>9</v>
      </c>
      <c r="I327">
        <f>IF(Table1[[#This Row],[Price]]&lt;15,10,IF(Table1[[#This Row],[Price]]&lt;20,15,IF(Table1[[#This Row],[Price]]&lt;30,22,IF(Table1[[#This Row],[Price]]&lt;50,36,45))))</f>
        <v>45</v>
      </c>
      <c r="J327">
        <v>53.35</v>
      </c>
      <c r="K327" s="14">
        <v>480.15000000000003</v>
      </c>
      <c r="L327" s="14">
        <f>Table1[[#This Row],[Total Sale Amount]]-(Table1[[#This Row],[Cost Price]]*Table1[[#This Row],[Quantity]])</f>
        <v>75.150000000000034</v>
      </c>
      <c r="M327" t="str">
        <f>TEXT(Table1[[#This Row],[Order Date]],"mmm")</f>
        <v>Jan</v>
      </c>
      <c r="N327" s="5" t="str">
        <f>TEXT(Table1[[#This Row],[Order Date]],"yyyy")</f>
        <v>2016</v>
      </c>
      <c r="O327" s="5">
        <v>40</v>
      </c>
      <c r="P327" s="5" t="s">
        <v>559</v>
      </c>
      <c r="Q327" s="5" t="str">
        <f>IFERROR(INDEX(Holidays[Holiday],MATCH(Table1[[#This Row],[Order Date]],Holidays[Date],0)),"NO HOLIDAY")</f>
        <v>NO HOLIDAY</v>
      </c>
    </row>
    <row r="328" spans="2:17" hidden="1" x14ac:dyDescent="0.3">
      <c r="B328" t="s">
        <v>9</v>
      </c>
      <c r="C328" t="s">
        <v>10</v>
      </c>
      <c r="D328" t="s">
        <v>11</v>
      </c>
      <c r="E328" t="s">
        <v>496</v>
      </c>
      <c r="F328" s="4">
        <v>42394</v>
      </c>
      <c r="G328" t="s">
        <v>13</v>
      </c>
      <c r="H328">
        <v>3</v>
      </c>
      <c r="I328">
        <f>IF(Table1[[#This Row],[Price]]&lt;15,10,IF(Table1[[#This Row],[Price]]&lt;20,15,IF(Table1[[#This Row],[Price]]&lt;30,22,IF(Table1[[#This Row],[Price]]&lt;50,36,45))))</f>
        <v>15</v>
      </c>
      <c r="J328">
        <v>17.829999999999998</v>
      </c>
      <c r="K328" s="14">
        <v>53.489999999999995</v>
      </c>
      <c r="L328" s="14">
        <f>Table1[[#This Row],[Total Sale Amount]]-(Table1[[#This Row],[Cost Price]]*Table1[[#This Row],[Quantity]])</f>
        <v>8.4899999999999949</v>
      </c>
      <c r="M328" t="str">
        <f>TEXT(Table1[[#This Row],[Order Date]],"mmm")</f>
        <v>Jan</v>
      </c>
      <c r="N328" s="5" t="str">
        <f>TEXT(Table1[[#This Row],[Order Date]],"yyyy")</f>
        <v>2016</v>
      </c>
      <c r="O328" s="5">
        <v>28</v>
      </c>
      <c r="P328" s="5" t="s">
        <v>560</v>
      </c>
      <c r="Q328" s="5" t="str">
        <f>IFERROR(INDEX(Holidays[Holiday],MATCH(Table1[[#This Row],[Order Date]],Holidays[Date],0)),"NO HOLIDAY")</f>
        <v>NO HOLIDAY</v>
      </c>
    </row>
    <row r="329" spans="2:17" hidden="1" x14ac:dyDescent="0.3">
      <c r="B329" t="s">
        <v>36</v>
      </c>
      <c r="C329" t="s">
        <v>30</v>
      </c>
      <c r="D329" t="s">
        <v>11</v>
      </c>
      <c r="E329" t="s">
        <v>64</v>
      </c>
      <c r="F329" s="4">
        <v>42394</v>
      </c>
      <c r="G329" t="s">
        <v>15</v>
      </c>
      <c r="H329">
        <v>6</v>
      </c>
      <c r="I329">
        <f>IF(Table1[[#This Row],[Price]]&lt;15,10,IF(Table1[[#This Row],[Price]]&lt;20,15,IF(Table1[[#This Row],[Price]]&lt;30,22,IF(Table1[[#This Row],[Price]]&lt;50,36,45))))</f>
        <v>10</v>
      </c>
      <c r="J329">
        <v>12.42</v>
      </c>
      <c r="K329" s="14">
        <v>74.52</v>
      </c>
      <c r="L329" s="14">
        <f>Table1[[#This Row],[Total Sale Amount]]-(Table1[[#This Row],[Cost Price]]*Table1[[#This Row],[Quantity]])</f>
        <v>14.519999999999996</v>
      </c>
      <c r="M329" t="str">
        <f>TEXT(Table1[[#This Row],[Order Date]],"mmm")</f>
        <v>Jan</v>
      </c>
      <c r="N329" s="5" t="str">
        <f>TEXT(Table1[[#This Row],[Order Date]],"yyyy")</f>
        <v>2016</v>
      </c>
      <c r="O329" s="5">
        <v>33</v>
      </c>
      <c r="P329" s="5" t="s">
        <v>560</v>
      </c>
      <c r="Q329" s="5" t="str">
        <f>IFERROR(INDEX(Holidays[Holiday],MATCH(Table1[[#This Row],[Order Date]],Holidays[Date],0)),"NO HOLIDAY")</f>
        <v>NO HOLIDAY</v>
      </c>
    </row>
    <row r="330" spans="2:17" hidden="1" x14ac:dyDescent="0.3">
      <c r="B330" t="s">
        <v>9</v>
      </c>
      <c r="C330" t="s">
        <v>10</v>
      </c>
      <c r="D330" t="s">
        <v>11</v>
      </c>
      <c r="E330" t="s">
        <v>202</v>
      </c>
      <c r="F330" s="4">
        <v>42394</v>
      </c>
      <c r="G330" t="s">
        <v>15</v>
      </c>
      <c r="H330">
        <v>8</v>
      </c>
      <c r="I330">
        <f>IF(Table1[[#This Row],[Price]]&lt;15,10,IF(Table1[[#This Row],[Price]]&lt;20,15,IF(Table1[[#This Row],[Price]]&lt;30,22,IF(Table1[[#This Row],[Price]]&lt;50,36,45))))</f>
        <v>10</v>
      </c>
      <c r="J330">
        <v>12.42</v>
      </c>
      <c r="K330" s="14">
        <v>99.36</v>
      </c>
      <c r="L330" s="14">
        <f>Table1[[#This Row],[Total Sale Amount]]-(Table1[[#This Row],[Cost Price]]*Table1[[#This Row],[Quantity]])</f>
        <v>19.36</v>
      </c>
      <c r="M330" t="str">
        <f>TEXT(Table1[[#This Row],[Order Date]],"mmm")</f>
        <v>Jan</v>
      </c>
      <c r="N330" s="5" t="str">
        <f>TEXT(Table1[[#This Row],[Order Date]],"yyyy")</f>
        <v>2016</v>
      </c>
      <c r="O330" s="5">
        <v>18</v>
      </c>
      <c r="P330" s="5" t="s">
        <v>560</v>
      </c>
      <c r="Q330" s="5" t="str">
        <f>IFERROR(INDEX(Holidays[Holiday],MATCH(Table1[[#This Row],[Order Date]],Holidays[Date],0)),"NO HOLIDAY")</f>
        <v>NO HOLIDAY</v>
      </c>
    </row>
    <row r="331" spans="2:17" hidden="1" x14ac:dyDescent="0.3">
      <c r="B331" t="s">
        <v>21</v>
      </c>
      <c r="C331" t="s">
        <v>22</v>
      </c>
      <c r="D331" t="s">
        <v>23</v>
      </c>
      <c r="E331" t="s">
        <v>70</v>
      </c>
      <c r="F331" s="4">
        <v>42395</v>
      </c>
      <c r="G331" t="s">
        <v>19</v>
      </c>
      <c r="H331">
        <v>6</v>
      </c>
      <c r="I331">
        <f>IF(Table1[[#This Row],[Price]]&lt;15,10,IF(Table1[[#This Row],[Price]]&lt;20,15,IF(Table1[[#This Row],[Price]]&lt;30,22,IF(Table1[[#This Row],[Price]]&lt;50,36,45))))</f>
        <v>45</v>
      </c>
      <c r="J331">
        <v>53.35</v>
      </c>
      <c r="K331" s="14">
        <v>320.10000000000002</v>
      </c>
      <c r="L331" s="14">
        <f>Table1[[#This Row],[Total Sale Amount]]-(Table1[[#This Row],[Cost Price]]*Table1[[#This Row],[Quantity]])</f>
        <v>50.100000000000023</v>
      </c>
      <c r="M331" t="str">
        <f>TEXT(Table1[[#This Row],[Order Date]],"mmm")</f>
        <v>Jan</v>
      </c>
      <c r="N331" s="5" t="str">
        <f>TEXT(Table1[[#This Row],[Order Date]],"yyyy")</f>
        <v>2016</v>
      </c>
      <c r="O331" s="5">
        <v>33</v>
      </c>
      <c r="P331" s="5" t="s">
        <v>559</v>
      </c>
      <c r="Q331" s="5" t="str">
        <f>IFERROR(INDEX(Holidays[Holiday],MATCH(Table1[[#This Row],[Order Date]],Holidays[Date],0)),"NO HOLIDAY")</f>
        <v>NO HOLIDAY</v>
      </c>
    </row>
    <row r="332" spans="2:17" hidden="1" x14ac:dyDescent="0.3">
      <c r="B332" t="s">
        <v>21</v>
      </c>
      <c r="C332" t="s">
        <v>22</v>
      </c>
      <c r="D332" t="s">
        <v>23</v>
      </c>
      <c r="E332" t="s">
        <v>212</v>
      </c>
      <c r="F332" s="4">
        <v>42395</v>
      </c>
      <c r="G332" t="s">
        <v>15</v>
      </c>
      <c r="H332">
        <v>2</v>
      </c>
      <c r="I332">
        <f>IF(Table1[[#This Row],[Price]]&lt;15,10,IF(Table1[[#This Row],[Price]]&lt;20,15,IF(Table1[[#This Row],[Price]]&lt;30,22,IF(Table1[[#This Row],[Price]]&lt;50,36,45))))</f>
        <v>10</v>
      </c>
      <c r="J332">
        <v>12.42</v>
      </c>
      <c r="K332" s="14">
        <v>24.84</v>
      </c>
      <c r="L332" s="14">
        <f>Table1[[#This Row],[Total Sale Amount]]-(Table1[[#This Row],[Cost Price]]*Table1[[#This Row],[Quantity]])</f>
        <v>4.84</v>
      </c>
      <c r="M332" t="str">
        <f>TEXT(Table1[[#This Row],[Order Date]],"mmm")</f>
        <v>Jan</v>
      </c>
      <c r="N332" s="5" t="str">
        <f>TEXT(Table1[[#This Row],[Order Date]],"yyyy")</f>
        <v>2016</v>
      </c>
      <c r="O332" s="5">
        <v>34</v>
      </c>
      <c r="P332" s="5" t="s">
        <v>560</v>
      </c>
      <c r="Q332" s="5" t="str">
        <f>IFERROR(INDEX(Holidays[Holiday],MATCH(Table1[[#This Row],[Order Date]],Holidays[Date],0)),"NO HOLIDAY")</f>
        <v>NO HOLIDAY</v>
      </c>
    </row>
    <row r="333" spans="2:17" hidden="1" x14ac:dyDescent="0.3">
      <c r="B333" t="s">
        <v>21</v>
      </c>
      <c r="C333" t="s">
        <v>26</v>
      </c>
      <c r="D333" t="s">
        <v>23</v>
      </c>
      <c r="E333" t="s">
        <v>250</v>
      </c>
      <c r="F333" s="4">
        <v>42395</v>
      </c>
      <c r="G333" t="s">
        <v>13</v>
      </c>
      <c r="H333">
        <v>10</v>
      </c>
      <c r="I333">
        <f>IF(Table1[[#This Row],[Price]]&lt;15,10,IF(Table1[[#This Row],[Price]]&lt;20,15,IF(Table1[[#This Row],[Price]]&lt;30,22,IF(Table1[[#This Row],[Price]]&lt;50,36,45))))</f>
        <v>15</v>
      </c>
      <c r="J333">
        <v>17.829999999999998</v>
      </c>
      <c r="K333" s="14">
        <v>178.29999999999998</v>
      </c>
      <c r="L333" s="14">
        <f>Table1[[#This Row],[Total Sale Amount]]-(Table1[[#This Row],[Cost Price]]*Table1[[#This Row],[Quantity]])</f>
        <v>28.299999999999983</v>
      </c>
      <c r="M333" t="str">
        <f>TEXT(Table1[[#This Row],[Order Date]],"mmm")</f>
        <v>Jan</v>
      </c>
      <c r="N333" s="5" t="str">
        <f>TEXT(Table1[[#This Row],[Order Date]],"yyyy")</f>
        <v>2016</v>
      </c>
      <c r="O333" s="5">
        <v>31</v>
      </c>
      <c r="P333" s="5" t="s">
        <v>560</v>
      </c>
      <c r="Q333" s="5" t="str">
        <f>IFERROR(INDEX(Holidays[Holiday],MATCH(Table1[[#This Row],[Order Date]],Holidays[Date],0)),"NO HOLIDAY")</f>
        <v>NO HOLIDAY</v>
      </c>
    </row>
    <row r="334" spans="2:17" hidden="1" x14ac:dyDescent="0.3">
      <c r="B334" t="s">
        <v>36</v>
      </c>
      <c r="C334" t="s">
        <v>17</v>
      </c>
      <c r="D334" t="s">
        <v>11</v>
      </c>
      <c r="E334" t="s">
        <v>56</v>
      </c>
      <c r="F334" s="4">
        <v>42395</v>
      </c>
      <c r="G334" t="s">
        <v>13</v>
      </c>
      <c r="H334">
        <v>3</v>
      </c>
      <c r="I334">
        <f>IF(Table1[[#This Row],[Price]]&lt;15,10,IF(Table1[[#This Row],[Price]]&lt;20,15,IF(Table1[[#This Row],[Price]]&lt;30,22,IF(Table1[[#This Row],[Price]]&lt;50,36,45))))</f>
        <v>15</v>
      </c>
      <c r="J334">
        <v>17.829999999999998</v>
      </c>
      <c r="K334" s="14">
        <v>53.489999999999995</v>
      </c>
      <c r="L334" s="14">
        <f>Table1[[#This Row],[Total Sale Amount]]-(Table1[[#This Row],[Cost Price]]*Table1[[#This Row],[Quantity]])</f>
        <v>8.4899999999999949</v>
      </c>
      <c r="M334" t="str">
        <f>TEXT(Table1[[#This Row],[Order Date]],"mmm")</f>
        <v>Jan</v>
      </c>
      <c r="N334" s="5" t="str">
        <f>TEXT(Table1[[#This Row],[Order Date]],"yyyy")</f>
        <v>2016</v>
      </c>
      <c r="O334" s="5">
        <v>20</v>
      </c>
      <c r="P334" s="5" t="s">
        <v>560</v>
      </c>
      <c r="Q334" s="5" t="str">
        <f>IFERROR(INDEX(Holidays[Holiday],MATCH(Table1[[#This Row],[Order Date]],Holidays[Date],0)),"NO HOLIDAY")</f>
        <v>NO HOLIDAY</v>
      </c>
    </row>
    <row r="335" spans="2:17" hidden="1" x14ac:dyDescent="0.3">
      <c r="B335" t="s">
        <v>9</v>
      </c>
      <c r="C335" t="s">
        <v>10</v>
      </c>
      <c r="D335" t="s">
        <v>11</v>
      </c>
      <c r="E335" t="s">
        <v>169</v>
      </c>
      <c r="F335" s="4">
        <v>42395</v>
      </c>
      <c r="G335" t="s">
        <v>15</v>
      </c>
      <c r="H335">
        <v>10</v>
      </c>
      <c r="I335">
        <f>IF(Table1[[#This Row],[Price]]&lt;15,10,IF(Table1[[#This Row],[Price]]&lt;20,15,IF(Table1[[#This Row],[Price]]&lt;30,22,IF(Table1[[#This Row],[Price]]&lt;50,36,45))))</f>
        <v>10</v>
      </c>
      <c r="J335">
        <v>12.42</v>
      </c>
      <c r="K335" s="14">
        <v>124.2</v>
      </c>
      <c r="L335" s="14">
        <f>Table1[[#This Row],[Total Sale Amount]]-(Table1[[#This Row],[Cost Price]]*Table1[[#This Row],[Quantity]])</f>
        <v>24.200000000000003</v>
      </c>
      <c r="M335" t="str">
        <f>TEXT(Table1[[#This Row],[Order Date]],"mmm")</f>
        <v>Jan</v>
      </c>
      <c r="N335" s="5" t="str">
        <f>TEXT(Table1[[#This Row],[Order Date]],"yyyy")</f>
        <v>2016</v>
      </c>
      <c r="O335" s="5">
        <v>18</v>
      </c>
      <c r="P335" s="5" t="s">
        <v>559</v>
      </c>
      <c r="Q335" s="5" t="str">
        <f>IFERROR(INDEX(Holidays[Holiday],MATCH(Table1[[#This Row],[Order Date]],Holidays[Date],0)),"NO HOLIDAY")</f>
        <v>NO HOLIDAY</v>
      </c>
    </row>
    <row r="336" spans="2:17" hidden="1" x14ac:dyDescent="0.3">
      <c r="B336" t="s">
        <v>9</v>
      </c>
      <c r="C336" t="s">
        <v>30</v>
      </c>
      <c r="D336" t="s">
        <v>11</v>
      </c>
      <c r="E336" t="s">
        <v>277</v>
      </c>
      <c r="F336" s="4">
        <v>42395</v>
      </c>
      <c r="G336" t="s">
        <v>19</v>
      </c>
      <c r="H336">
        <v>10</v>
      </c>
      <c r="I336">
        <f>IF(Table1[[#This Row],[Price]]&lt;15,10,IF(Table1[[#This Row],[Price]]&lt;20,15,IF(Table1[[#This Row],[Price]]&lt;30,22,IF(Table1[[#This Row],[Price]]&lt;50,36,45))))</f>
        <v>45</v>
      </c>
      <c r="J336">
        <v>53.35</v>
      </c>
      <c r="K336" s="14">
        <v>533.5</v>
      </c>
      <c r="L336" s="14">
        <f>Table1[[#This Row],[Total Sale Amount]]-(Table1[[#This Row],[Cost Price]]*Table1[[#This Row],[Quantity]])</f>
        <v>83.5</v>
      </c>
      <c r="M336" t="str">
        <f>TEXT(Table1[[#This Row],[Order Date]],"mmm")</f>
        <v>Jan</v>
      </c>
      <c r="N336" s="5" t="str">
        <f>TEXT(Table1[[#This Row],[Order Date]],"yyyy")</f>
        <v>2016</v>
      </c>
      <c r="O336" s="5">
        <v>41</v>
      </c>
      <c r="P336" s="5" t="s">
        <v>559</v>
      </c>
      <c r="Q336" s="5" t="str">
        <f>IFERROR(INDEX(Holidays[Holiday],MATCH(Table1[[#This Row],[Order Date]],Holidays[Date],0)),"NO HOLIDAY")</f>
        <v>NO HOLIDAY</v>
      </c>
    </row>
    <row r="337" spans="2:17" hidden="1" x14ac:dyDescent="0.3">
      <c r="B337" t="s">
        <v>21</v>
      </c>
      <c r="C337" t="s">
        <v>59</v>
      </c>
      <c r="D337" t="s">
        <v>23</v>
      </c>
      <c r="E337" t="s">
        <v>505</v>
      </c>
      <c r="F337" s="4">
        <v>42395</v>
      </c>
      <c r="G337" t="s">
        <v>19</v>
      </c>
      <c r="H337">
        <v>2</v>
      </c>
      <c r="I337">
        <f>IF(Table1[[#This Row],[Price]]&lt;15,10,IF(Table1[[#This Row],[Price]]&lt;20,15,IF(Table1[[#This Row],[Price]]&lt;30,22,IF(Table1[[#This Row],[Price]]&lt;50,36,45))))</f>
        <v>45</v>
      </c>
      <c r="J337">
        <v>53.35</v>
      </c>
      <c r="K337" s="14">
        <v>106.7</v>
      </c>
      <c r="L337" s="14">
        <f>Table1[[#This Row],[Total Sale Amount]]-(Table1[[#This Row],[Cost Price]]*Table1[[#This Row],[Quantity]])</f>
        <v>16.700000000000003</v>
      </c>
      <c r="M337" t="str">
        <f>TEXT(Table1[[#This Row],[Order Date]],"mmm")</f>
        <v>Jan</v>
      </c>
      <c r="N337" s="5" t="str">
        <f>TEXT(Table1[[#This Row],[Order Date]],"yyyy")</f>
        <v>2016</v>
      </c>
      <c r="O337" s="5">
        <v>32</v>
      </c>
      <c r="P337" s="5" t="s">
        <v>560</v>
      </c>
      <c r="Q337" s="5" t="str">
        <f>IFERROR(INDEX(Holidays[Holiday],MATCH(Table1[[#This Row],[Order Date]],Holidays[Date],0)),"NO HOLIDAY")</f>
        <v>NO HOLIDAY</v>
      </c>
    </row>
    <row r="338" spans="2:17" hidden="1" x14ac:dyDescent="0.3">
      <c r="B338" t="s">
        <v>9</v>
      </c>
      <c r="C338" t="s">
        <v>30</v>
      </c>
      <c r="D338" t="s">
        <v>11</v>
      </c>
      <c r="E338" t="s">
        <v>295</v>
      </c>
      <c r="F338" s="4">
        <v>42395</v>
      </c>
      <c r="G338" t="s">
        <v>13</v>
      </c>
      <c r="H338">
        <v>9</v>
      </c>
      <c r="I338">
        <f>IF(Table1[[#This Row],[Price]]&lt;15,10,IF(Table1[[#This Row],[Price]]&lt;20,15,IF(Table1[[#This Row],[Price]]&lt;30,22,IF(Table1[[#This Row],[Price]]&lt;50,36,45))))</f>
        <v>15</v>
      </c>
      <c r="J338">
        <v>17.829999999999998</v>
      </c>
      <c r="K338" s="14">
        <v>160.46999999999997</v>
      </c>
      <c r="L338" s="14">
        <f>Table1[[#This Row],[Total Sale Amount]]-(Table1[[#This Row],[Cost Price]]*Table1[[#This Row],[Quantity]])</f>
        <v>25.46999999999997</v>
      </c>
      <c r="M338" t="str">
        <f>TEXT(Table1[[#This Row],[Order Date]],"mmm")</f>
        <v>Jan</v>
      </c>
      <c r="N338" s="5" t="str">
        <f>TEXT(Table1[[#This Row],[Order Date]],"yyyy")</f>
        <v>2016</v>
      </c>
      <c r="O338" s="5">
        <v>36</v>
      </c>
      <c r="P338" s="5" t="s">
        <v>560</v>
      </c>
      <c r="Q338" s="5" t="str">
        <f>IFERROR(INDEX(Holidays[Holiday],MATCH(Table1[[#This Row],[Order Date]],Holidays[Date],0)),"NO HOLIDAY")</f>
        <v>NO HOLIDAY</v>
      </c>
    </row>
    <row r="339" spans="2:17" hidden="1" x14ac:dyDescent="0.3">
      <c r="B339" t="s">
        <v>25</v>
      </c>
      <c r="C339" t="s">
        <v>26</v>
      </c>
      <c r="D339" t="s">
        <v>23</v>
      </c>
      <c r="E339" t="s">
        <v>471</v>
      </c>
      <c r="F339" s="4">
        <v>42395</v>
      </c>
      <c r="G339" t="s">
        <v>19</v>
      </c>
      <c r="H339">
        <v>8</v>
      </c>
      <c r="I339">
        <f>IF(Table1[[#This Row],[Price]]&lt;15,10,IF(Table1[[#This Row],[Price]]&lt;20,15,IF(Table1[[#This Row],[Price]]&lt;30,22,IF(Table1[[#This Row],[Price]]&lt;50,36,45))))</f>
        <v>45</v>
      </c>
      <c r="J339">
        <v>53.35</v>
      </c>
      <c r="K339" s="14">
        <v>426.8</v>
      </c>
      <c r="L339" s="14">
        <f>Table1[[#This Row],[Total Sale Amount]]-(Table1[[#This Row],[Cost Price]]*Table1[[#This Row],[Quantity]])</f>
        <v>66.800000000000011</v>
      </c>
      <c r="M339" t="str">
        <f>TEXT(Table1[[#This Row],[Order Date]],"mmm")</f>
        <v>Jan</v>
      </c>
      <c r="N339" s="5" t="str">
        <f>TEXT(Table1[[#This Row],[Order Date]],"yyyy")</f>
        <v>2016</v>
      </c>
      <c r="O339" s="5">
        <v>36</v>
      </c>
      <c r="P339" s="5" t="s">
        <v>560</v>
      </c>
      <c r="Q339" s="5" t="str">
        <f>IFERROR(INDEX(Holidays[Holiday],MATCH(Table1[[#This Row],[Order Date]],Holidays[Date],0)),"NO HOLIDAY")</f>
        <v>NO HOLIDAY</v>
      </c>
    </row>
    <row r="340" spans="2:17" hidden="1" x14ac:dyDescent="0.3">
      <c r="B340" t="s">
        <v>9</v>
      </c>
      <c r="C340" t="s">
        <v>30</v>
      </c>
      <c r="D340" t="s">
        <v>11</v>
      </c>
      <c r="E340" t="s">
        <v>213</v>
      </c>
      <c r="F340" s="4">
        <v>42395</v>
      </c>
      <c r="G340" t="s">
        <v>13</v>
      </c>
      <c r="H340">
        <v>6</v>
      </c>
      <c r="I340">
        <f>IF(Table1[[#This Row],[Price]]&lt;15,10,IF(Table1[[#This Row],[Price]]&lt;20,15,IF(Table1[[#This Row],[Price]]&lt;30,22,IF(Table1[[#This Row],[Price]]&lt;50,36,45))))</f>
        <v>15</v>
      </c>
      <c r="J340">
        <v>17.829999999999998</v>
      </c>
      <c r="K340" s="14">
        <v>106.97999999999999</v>
      </c>
      <c r="L340" s="14">
        <f>Table1[[#This Row],[Total Sale Amount]]-(Table1[[#This Row],[Cost Price]]*Table1[[#This Row],[Quantity]])</f>
        <v>16.97999999999999</v>
      </c>
      <c r="M340" t="str">
        <f>TEXT(Table1[[#This Row],[Order Date]],"mmm")</f>
        <v>Jan</v>
      </c>
      <c r="N340" s="5" t="str">
        <f>TEXT(Table1[[#This Row],[Order Date]],"yyyy")</f>
        <v>2016</v>
      </c>
      <c r="O340" s="5">
        <v>21</v>
      </c>
      <c r="P340" s="5" t="s">
        <v>559</v>
      </c>
      <c r="Q340" s="5" t="str">
        <f>IFERROR(INDEX(Holidays[Holiday],MATCH(Table1[[#This Row],[Order Date]],Holidays[Date],0)),"NO HOLIDAY")</f>
        <v>NO HOLIDAY</v>
      </c>
    </row>
    <row r="341" spans="2:17" hidden="1" x14ac:dyDescent="0.3">
      <c r="B341" t="s">
        <v>9</v>
      </c>
      <c r="C341" t="s">
        <v>30</v>
      </c>
      <c r="D341" t="s">
        <v>11</v>
      </c>
      <c r="E341" t="s">
        <v>161</v>
      </c>
      <c r="F341" s="4">
        <v>42395</v>
      </c>
      <c r="G341" t="s">
        <v>19</v>
      </c>
      <c r="H341">
        <v>10</v>
      </c>
      <c r="I341">
        <f>IF(Table1[[#This Row],[Price]]&lt;15,10,IF(Table1[[#This Row],[Price]]&lt;20,15,IF(Table1[[#This Row],[Price]]&lt;30,22,IF(Table1[[#This Row],[Price]]&lt;50,36,45))))</f>
        <v>45</v>
      </c>
      <c r="J341">
        <v>53.35</v>
      </c>
      <c r="K341" s="14">
        <v>533.5</v>
      </c>
      <c r="L341" s="14">
        <f>Table1[[#This Row],[Total Sale Amount]]-(Table1[[#This Row],[Cost Price]]*Table1[[#This Row],[Quantity]])</f>
        <v>83.5</v>
      </c>
      <c r="M341" t="str">
        <f>TEXT(Table1[[#This Row],[Order Date]],"mmm")</f>
        <v>Jan</v>
      </c>
      <c r="N341" s="5" t="str">
        <f>TEXT(Table1[[#This Row],[Order Date]],"yyyy")</f>
        <v>2016</v>
      </c>
      <c r="O341" s="5">
        <v>36</v>
      </c>
      <c r="P341" s="5" t="s">
        <v>560</v>
      </c>
      <c r="Q341" s="5" t="str">
        <f>IFERROR(INDEX(Holidays[Holiday],MATCH(Table1[[#This Row],[Order Date]],Holidays[Date],0)),"NO HOLIDAY")</f>
        <v>NO HOLIDAY</v>
      </c>
    </row>
    <row r="342" spans="2:17" hidden="1" x14ac:dyDescent="0.3">
      <c r="B342" t="s">
        <v>9</v>
      </c>
      <c r="C342" t="s">
        <v>10</v>
      </c>
      <c r="D342" t="s">
        <v>11</v>
      </c>
      <c r="E342" t="s">
        <v>339</v>
      </c>
      <c r="F342" s="4">
        <v>42395</v>
      </c>
      <c r="G342" t="s">
        <v>15</v>
      </c>
      <c r="H342">
        <v>1</v>
      </c>
      <c r="I342">
        <f>IF(Table1[[#This Row],[Price]]&lt;15,10,IF(Table1[[#This Row],[Price]]&lt;20,15,IF(Table1[[#This Row],[Price]]&lt;30,22,IF(Table1[[#This Row],[Price]]&lt;50,36,45))))</f>
        <v>10</v>
      </c>
      <c r="J342">
        <v>12.42</v>
      </c>
      <c r="K342" s="14">
        <v>12.42</v>
      </c>
      <c r="L342" s="14">
        <f>Table1[[#This Row],[Total Sale Amount]]-(Table1[[#This Row],[Cost Price]]*Table1[[#This Row],[Quantity]])</f>
        <v>2.42</v>
      </c>
      <c r="M342" t="str">
        <f>TEXT(Table1[[#This Row],[Order Date]],"mmm")</f>
        <v>Jan</v>
      </c>
      <c r="N342" s="5" t="str">
        <f>TEXT(Table1[[#This Row],[Order Date]],"yyyy")</f>
        <v>2016</v>
      </c>
      <c r="O342" s="5">
        <v>40</v>
      </c>
      <c r="P342" s="5" t="s">
        <v>560</v>
      </c>
      <c r="Q342" s="5" t="str">
        <f>IFERROR(INDEX(Holidays[Holiday],MATCH(Table1[[#This Row],[Order Date]],Holidays[Date],0)),"NO HOLIDAY")</f>
        <v>NO HOLIDAY</v>
      </c>
    </row>
    <row r="343" spans="2:17" hidden="1" x14ac:dyDescent="0.3">
      <c r="B343" t="s">
        <v>9</v>
      </c>
      <c r="C343" t="s">
        <v>28</v>
      </c>
      <c r="D343" t="s">
        <v>11</v>
      </c>
      <c r="E343" t="s">
        <v>315</v>
      </c>
      <c r="F343" s="4">
        <v>42395</v>
      </c>
      <c r="G343" t="s">
        <v>15</v>
      </c>
      <c r="H343">
        <v>1</v>
      </c>
      <c r="I343">
        <f>IF(Table1[[#This Row],[Price]]&lt;15,10,IF(Table1[[#This Row],[Price]]&lt;20,15,IF(Table1[[#This Row],[Price]]&lt;30,22,IF(Table1[[#This Row],[Price]]&lt;50,36,45))))</f>
        <v>10</v>
      </c>
      <c r="J343">
        <v>12.42</v>
      </c>
      <c r="K343" s="14">
        <v>12.42</v>
      </c>
      <c r="L343" s="14">
        <f>Table1[[#This Row],[Total Sale Amount]]-(Table1[[#This Row],[Cost Price]]*Table1[[#This Row],[Quantity]])</f>
        <v>2.42</v>
      </c>
      <c r="M343" t="str">
        <f>TEXT(Table1[[#This Row],[Order Date]],"mmm")</f>
        <v>Jan</v>
      </c>
      <c r="N343" s="5" t="str">
        <f>TEXT(Table1[[#This Row],[Order Date]],"yyyy")</f>
        <v>2016</v>
      </c>
      <c r="O343" s="5">
        <v>43</v>
      </c>
      <c r="P343" s="5" t="s">
        <v>559</v>
      </c>
      <c r="Q343" s="5" t="str">
        <f>IFERROR(INDEX(Holidays[Holiday],MATCH(Table1[[#This Row],[Order Date]],Holidays[Date],0)),"NO HOLIDAY")</f>
        <v>NO HOLIDAY</v>
      </c>
    </row>
    <row r="344" spans="2:17" hidden="1" x14ac:dyDescent="0.3">
      <c r="B344" t="s">
        <v>21</v>
      </c>
      <c r="C344" t="s">
        <v>22</v>
      </c>
      <c r="D344" t="s">
        <v>23</v>
      </c>
      <c r="E344" t="s">
        <v>32</v>
      </c>
      <c r="F344" s="4">
        <v>42395</v>
      </c>
      <c r="G344" t="s">
        <v>13</v>
      </c>
      <c r="H344">
        <v>6</v>
      </c>
      <c r="I344">
        <f>IF(Table1[[#This Row],[Price]]&lt;15,10,IF(Table1[[#This Row],[Price]]&lt;20,15,IF(Table1[[#This Row],[Price]]&lt;30,22,IF(Table1[[#This Row],[Price]]&lt;50,36,45))))</f>
        <v>15</v>
      </c>
      <c r="J344">
        <v>17.829999999999998</v>
      </c>
      <c r="K344" s="14">
        <v>106.97999999999999</v>
      </c>
      <c r="L344" s="14">
        <f>Table1[[#This Row],[Total Sale Amount]]-(Table1[[#This Row],[Cost Price]]*Table1[[#This Row],[Quantity]])</f>
        <v>16.97999999999999</v>
      </c>
      <c r="M344" t="str">
        <f>TEXT(Table1[[#This Row],[Order Date]],"mmm")</f>
        <v>Jan</v>
      </c>
      <c r="N344" s="5" t="str">
        <f>TEXT(Table1[[#This Row],[Order Date]],"yyyy")</f>
        <v>2016</v>
      </c>
      <c r="O344" s="5">
        <v>29</v>
      </c>
      <c r="P344" s="5" t="s">
        <v>560</v>
      </c>
      <c r="Q344" s="5" t="str">
        <f>IFERROR(INDEX(Holidays[Holiday],MATCH(Table1[[#This Row],[Order Date]],Holidays[Date],0)),"NO HOLIDAY")</f>
        <v>NO HOLIDAY</v>
      </c>
    </row>
    <row r="345" spans="2:17" hidden="1" x14ac:dyDescent="0.3">
      <c r="B345" t="s">
        <v>25</v>
      </c>
      <c r="C345" t="s">
        <v>59</v>
      </c>
      <c r="D345" t="s">
        <v>23</v>
      </c>
      <c r="E345" t="s">
        <v>442</v>
      </c>
      <c r="F345" s="4">
        <v>42395</v>
      </c>
      <c r="G345" t="s">
        <v>15</v>
      </c>
      <c r="H345">
        <v>7</v>
      </c>
      <c r="I345">
        <f>IF(Table1[[#This Row],[Price]]&lt;15,10,IF(Table1[[#This Row],[Price]]&lt;20,15,IF(Table1[[#This Row],[Price]]&lt;30,22,IF(Table1[[#This Row],[Price]]&lt;50,36,45))))</f>
        <v>10</v>
      </c>
      <c r="J345">
        <v>12.42</v>
      </c>
      <c r="K345" s="14">
        <v>86.94</v>
      </c>
      <c r="L345" s="14">
        <f>Table1[[#This Row],[Total Sale Amount]]-(Table1[[#This Row],[Cost Price]]*Table1[[#This Row],[Quantity]])</f>
        <v>16.939999999999998</v>
      </c>
      <c r="M345" t="str">
        <f>TEXT(Table1[[#This Row],[Order Date]],"mmm")</f>
        <v>Jan</v>
      </c>
      <c r="N345" s="5" t="str">
        <f>TEXT(Table1[[#This Row],[Order Date]],"yyyy")</f>
        <v>2016</v>
      </c>
      <c r="O345" s="5">
        <v>28</v>
      </c>
      <c r="P345" s="5" t="s">
        <v>560</v>
      </c>
      <c r="Q345" s="5" t="str">
        <f>IFERROR(INDEX(Holidays[Holiday],MATCH(Table1[[#This Row],[Order Date]],Holidays[Date],0)),"NO HOLIDAY")</f>
        <v>NO HOLIDAY</v>
      </c>
    </row>
    <row r="346" spans="2:17" hidden="1" x14ac:dyDescent="0.3">
      <c r="B346" t="s">
        <v>9</v>
      </c>
      <c r="C346" t="s">
        <v>17</v>
      </c>
      <c r="D346" t="s">
        <v>11</v>
      </c>
      <c r="E346" t="s">
        <v>197</v>
      </c>
      <c r="F346" s="4">
        <v>42396</v>
      </c>
      <c r="G346" t="s">
        <v>15</v>
      </c>
      <c r="H346">
        <v>6</v>
      </c>
      <c r="I346">
        <f>IF(Table1[[#This Row],[Price]]&lt;15,10,IF(Table1[[#This Row],[Price]]&lt;20,15,IF(Table1[[#This Row],[Price]]&lt;30,22,IF(Table1[[#This Row],[Price]]&lt;50,36,45))))</f>
        <v>10</v>
      </c>
      <c r="J346">
        <v>12.42</v>
      </c>
      <c r="K346" s="14">
        <v>74.52</v>
      </c>
      <c r="L346" s="14">
        <f>Table1[[#This Row],[Total Sale Amount]]-(Table1[[#This Row],[Cost Price]]*Table1[[#This Row],[Quantity]])</f>
        <v>14.519999999999996</v>
      </c>
      <c r="M346" t="str">
        <f>TEXT(Table1[[#This Row],[Order Date]],"mmm")</f>
        <v>Jan</v>
      </c>
      <c r="N346" s="5" t="str">
        <f>TEXT(Table1[[#This Row],[Order Date]],"yyyy")</f>
        <v>2016</v>
      </c>
      <c r="O346" s="5">
        <v>45</v>
      </c>
      <c r="P346" s="5" t="s">
        <v>560</v>
      </c>
      <c r="Q346" s="5" t="str">
        <f>IFERROR(INDEX(Holidays[Holiday],MATCH(Table1[[#This Row],[Order Date]],Holidays[Date],0)),"NO HOLIDAY")</f>
        <v>NO HOLIDAY</v>
      </c>
    </row>
    <row r="347" spans="2:17" hidden="1" x14ac:dyDescent="0.3">
      <c r="B347" t="s">
        <v>21</v>
      </c>
      <c r="C347" t="s">
        <v>22</v>
      </c>
      <c r="D347" t="s">
        <v>23</v>
      </c>
      <c r="E347" t="s">
        <v>182</v>
      </c>
      <c r="F347" s="4">
        <v>42396</v>
      </c>
      <c r="G347" t="s">
        <v>13</v>
      </c>
      <c r="H347">
        <v>5</v>
      </c>
      <c r="I347">
        <f>IF(Table1[[#This Row],[Price]]&lt;15,10,IF(Table1[[#This Row],[Price]]&lt;20,15,IF(Table1[[#This Row],[Price]]&lt;30,22,IF(Table1[[#This Row],[Price]]&lt;50,36,45))))</f>
        <v>15</v>
      </c>
      <c r="J347">
        <v>17.829999999999998</v>
      </c>
      <c r="K347" s="14">
        <v>89.149999999999991</v>
      </c>
      <c r="L347" s="14">
        <f>Table1[[#This Row],[Total Sale Amount]]-(Table1[[#This Row],[Cost Price]]*Table1[[#This Row],[Quantity]])</f>
        <v>14.149999999999991</v>
      </c>
      <c r="M347" t="str">
        <f>TEXT(Table1[[#This Row],[Order Date]],"mmm")</f>
        <v>Jan</v>
      </c>
      <c r="N347" s="5" t="str">
        <f>TEXT(Table1[[#This Row],[Order Date]],"yyyy")</f>
        <v>2016</v>
      </c>
      <c r="O347" s="5">
        <v>43</v>
      </c>
      <c r="P347" s="5" t="s">
        <v>560</v>
      </c>
      <c r="Q347" s="5" t="str">
        <f>IFERROR(INDEX(Holidays[Holiday],MATCH(Table1[[#This Row],[Order Date]],Holidays[Date],0)),"NO HOLIDAY")</f>
        <v>NO HOLIDAY</v>
      </c>
    </row>
    <row r="348" spans="2:17" hidden="1" x14ac:dyDescent="0.3">
      <c r="B348" t="s">
        <v>16</v>
      </c>
      <c r="C348" t="s">
        <v>30</v>
      </c>
      <c r="D348" t="s">
        <v>11</v>
      </c>
      <c r="E348" t="s">
        <v>455</v>
      </c>
      <c r="F348" s="4">
        <v>42396</v>
      </c>
      <c r="G348" t="s">
        <v>39</v>
      </c>
      <c r="H348">
        <v>8</v>
      </c>
      <c r="I348">
        <f>IF(Table1[[#This Row],[Price]]&lt;15,10,IF(Table1[[#This Row],[Price]]&lt;20,15,IF(Table1[[#This Row],[Price]]&lt;30,22,IF(Table1[[#This Row],[Price]]&lt;50,36,45))))</f>
        <v>15</v>
      </c>
      <c r="J348">
        <v>16.32</v>
      </c>
      <c r="K348" s="14">
        <v>130.56</v>
      </c>
      <c r="L348" s="14">
        <f>Table1[[#This Row],[Total Sale Amount]]-(Table1[[#This Row],[Cost Price]]*Table1[[#This Row],[Quantity]])</f>
        <v>10.560000000000002</v>
      </c>
      <c r="M348" t="str">
        <f>TEXT(Table1[[#This Row],[Order Date]],"mmm")</f>
        <v>Jan</v>
      </c>
      <c r="N348" s="5" t="str">
        <f>TEXT(Table1[[#This Row],[Order Date]],"yyyy")</f>
        <v>2016</v>
      </c>
      <c r="O348" s="5">
        <v>35</v>
      </c>
      <c r="P348" s="5" t="s">
        <v>560</v>
      </c>
      <c r="Q348" s="5" t="str">
        <f>IFERROR(INDEX(Holidays[Holiday],MATCH(Table1[[#This Row],[Order Date]],Holidays[Date],0)),"NO HOLIDAY")</f>
        <v>NO HOLIDAY</v>
      </c>
    </row>
    <row r="349" spans="2:17" hidden="1" x14ac:dyDescent="0.3">
      <c r="B349" t="s">
        <v>36</v>
      </c>
      <c r="C349" t="s">
        <v>17</v>
      </c>
      <c r="D349" t="s">
        <v>11</v>
      </c>
      <c r="E349" t="s">
        <v>196</v>
      </c>
      <c r="F349" s="4">
        <v>42396</v>
      </c>
      <c r="G349" t="s">
        <v>15</v>
      </c>
      <c r="H349">
        <v>6</v>
      </c>
      <c r="I349">
        <f>IF(Table1[[#This Row],[Price]]&lt;15,10,IF(Table1[[#This Row],[Price]]&lt;20,15,IF(Table1[[#This Row],[Price]]&lt;30,22,IF(Table1[[#This Row],[Price]]&lt;50,36,45))))</f>
        <v>10</v>
      </c>
      <c r="J349">
        <v>12.42</v>
      </c>
      <c r="K349" s="14">
        <v>74.52</v>
      </c>
      <c r="L349" s="14">
        <f>Table1[[#This Row],[Total Sale Amount]]-(Table1[[#This Row],[Cost Price]]*Table1[[#This Row],[Quantity]])</f>
        <v>14.519999999999996</v>
      </c>
      <c r="M349" t="str">
        <f>TEXT(Table1[[#This Row],[Order Date]],"mmm")</f>
        <v>Jan</v>
      </c>
      <c r="N349" s="5" t="str">
        <f>TEXT(Table1[[#This Row],[Order Date]],"yyyy")</f>
        <v>2016</v>
      </c>
      <c r="O349" s="5">
        <v>44</v>
      </c>
      <c r="P349" s="5" t="s">
        <v>560</v>
      </c>
      <c r="Q349" s="5" t="str">
        <f>IFERROR(INDEX(Holidays[Holiday],MATCH(Table1[[#This Row],[Order Date]],Holidays[Date],0)),"NO HOLIDAY")</f>
        <v>NO HOLIDAY</v>
      </c>
    </row>
    <row r="350" spans="2:17" hidden="1" x14ac:dyDescent="0.3">
      <c r="B350" t="s">
        <v>25</v>
      </c>
      <c r="C350" t="s">
        <v>26</v>
      </c>
      <c r="D350" t="s">
        <v>23</v>
      </c>
      <c r="E350" t="s">
        <v>474</v>
      </c>
      <c r="F350" s="4">
        <v>42396</v>
      </c>
      <c r="G350" t="s">
        <v>15</v>
      </c>
      <c r="H350">
        <v>8</v>
      </c>
      <c r="I350">
        <f>IF(Table1[[#This Row],[Price]]&lt;15,10,IF(Table1[[#This Row],[Price]]&lt;20,15,IF(Table1[[#This Row],[Price]]&lt;30,22,IF(Table1[[#This Row],[Price]]&lt;50,36,45))))</f>
        <v>10</v>
      </c>
      <c r="J350">
        <v>12.42</v>
      </c>
      <c r="K350" s="14">
        <v>99.36</v>
      </c>
      <c r="L350" s="14">
        <f>Table1[[#This Row],[Total Sale Amount]]-(Table1[[#This Row],[Cost Price]]*Table1[[#This Row],[Quantity]])</f>
        <v>19.36</v>
      </c>
      <c r="M350" t="str">
        <f>TEXT(Table1[[#This Row],[Order Date]],"mmm")</f>
        <v>Jan</v>
      </c>
      <c r="N350" s="5" t="str">
        <f>TEXT(Table1[[#This Row],[Order Date]],"yyyy")</f>
        <v>2016</v>
      </c>
      <c r="O350" s="5">
        <v>18</v>
      </c>
      <c r="P350" s="5" t="s">
        <v>559</v>
      </c>
      <c r="Q350" s="5" t="str">
        <f>IFERROR(INDEX(Holidays[Holiday],MATCH(Table1[[#This Row],[Order Date]],Holidays[Date],0)),"NO HOLIDAY")</f>
        <v>NO HOLIDAY</v>
      </c>
    </row>
    <row r="351" spans="2:17" hidden="1" x14ac:dyDescent="0.3">
      <c r="B351" t="s">
        <v>9</v>
      </c>
      <c r="C351" t="s">
        <v>30</v>
      </c>
      <c r="D351" t="s">
        <v>11</v>
      </c>
      <c r="E351" t="s">
        <v>375</v>
      </c>
      <c r="F351" s="4">
        <v>42396</v>
      </c>
      <c r="G351" t="s">
        <v>15</v>
      </c>
      <c r="H351">
        <v>6</v>
      </c>
      <c r="I351">
        <f>IF(Table1[[#This Row],[Price]]&lt;15,10,IF(Table1[[#This Row],[Price]]&lt;20,15,IF(Table1[[#This Row],[Price]]&lt;30,22,IF(Table1[[#This Row],[Price]]&lt;50,36,45))))</f>
        <v>10</v>
      </c>
      <c r="J351">
        <v>12.42</v>
      </c>
      <c r="K351" s="14">
        <v>74.52</v>
      </c>
      <c r="L351" s="14">
        <f>Table1[[#This Row],[Total Sale Amount]]-(Table1[[#This Row],[Cost Price]]*Table1[[#This Row],[Quantity]])</f>
        <v>14.519999999999996</v>
      </c>
      <c r="M351" t="str">
        <f>TEXT(Table1[[#This Row],[Order Date]],"mmm")</f>
        <v>Jan</v>
      </c>
      <c r="N351" s="5" t="str">
        <f>TEXT(Table1[[#This Row],[Order Date]],"yyyy")</f>
        <v>2016</v>
      </c>
      <c r="O351" s="5">
        <v>38</v>
      </c>
      <c r="P351" s="5" t="s">
        <v>559</v>
      </c>
      <c r="Q351" s="5" t="str">
        <f>IFERROR(INDEX(Holidays[Holiday],MATCH(Table1[[#This Row],[Order Date]],Holidays[Date],0)),"NO HOLIDAY")</f>
        <v>NO HOLIDAY</v>
      </c>
    </row>
    <row r="352" spans="2:17" hidden="1" x14ac:dyDescent="0.3">
      <c r="B352" t="s">
        <v>9</v>
      </c>
      <c r="C352" t="s">
        <v>10</v>
      </c>
      <c r="D352" t="s">
        <v>11</v>
      </c>
      <c r="E352" t="s">
        <v>362</v>
      </c>
      <c r="F352" s="4">
        <v>42396</v>
      </c>
      <c r="G352" t="s">
        <v>15</v>
      </c>
      <c r="H352">
        <v>3</v>
      </c>
      <c r="I352">
        <f>IF(Table1[[#This Row],[Price]]&lt;15,10,IF(Table1[[#This Row],[Price]]&lt;20,15,IF(Table1[[#This Row],[Price]]&lt;30,22,IF(Table1[[#This Row],[Price]]&lt;50,36,45))))</f>
        <v>10</v>
      </c>
      <c r="J352">
        <v>12.42</v>
      </c>
      <c r="K352" s="14">
        <v>37.26</v>
      </c>
      <c r="L352" s="14">
        <f>Table1[[#This Row],[Total Sale Amount]]-(Table1[[#This Row],[Cost Price]]*Table1[[#This Row],[Quantity]])</f>
        <v>7.259999999999998</v>
      </c>
      <c r="M352" t="str">
        <f>TEXT(Table1[[#This Row],[Order Date]],"mmm")</f>
        <v>Jan</v>
      </c>
      <c r="N352" s="5" t="str">
        <f>TEXT(Table1[[#This Row],[Order Date]],"yyyy")</f>
        <v>2016</v>
      </c>
      <c r="O352" s="5">
        <v>41</v>
      </c>
      <c r="P352" s="5" t="s">
        <v>560</v>
      </c>
      <c r="Q352" s="5" t="str">
        <f>IFERROR(INDEX(Holidays[Holiday],MATCH(Table1[[#This Row],[Order Date]],Holidays[Date],0)),"NO HOLIDAY")</f>
        <v>NO HOLIDAY</v>
      </c>
    </row>
    <row r="353" spans="2:17" hidden="1" x14ac:dyDescent="0.3">
      <c r="B353" t="s">
        <v>36</v>
      </c>
      <c r="C353" t="s">
        <v>17</v>
      </c>
      <c r="D353" t="s">
        <v>11</v>
      </c>
      <c r="E353" t="s">
        <v>209</v>
      </c>
      <c r="F353" s="4">
        <v>42396</v>
      </c>
      <c r="G353" t="s">
        <v>15</v>
      </c>
      <c r="H353">
        <v>8</v>
      </c>
      <c r="I353">
        <f>IF(Table1[[#This Row],[Price]]&lt;15,10,IF(Table1[[#This Row],[Price]]&lt;20,15,IF(Table1[[#This Row],[Price]]&lt;30,22,IF(Table1[[#This Row],[Price]]&lt;50,36,45))))</f>
        <v>10</v>
      </c>
      <c r="J353">
        <v>12.42</v>
      </c>
      <c r="K353" s="14">
        <v>99.36</v>
      </c>
      <c r="L353" s="14">
        <f>Table1[[#This Row],[Total Sale Amount]]-(Table1[[#This Row],[Cost Price]]*Table1[[#This Row],[Quantity]])</f>
        <v>19.36</v>
      </c>
      <c r="M353" t="str">
        <f>TEXT(Table1[[#This Row],[Order Date]],"mmm")</f>
        <v>Jan</v>
      </c>
      <c r="N353" s="5" t="str">
        <f>TEXT(Table1[[#This Row],[Order Date]],"yyyy")</f>
        <v>2016</v>
      </c>
      <c r="O353" s="5">
        <v>38</v>
      </c>
      <c r="P353" s="5" t="s">
        <v>560</v>
      </c>
      <c r="Q353" s="5" t="str">
        <f>IFERROR(INDEX(Holidays[Holiday],MATCH(Table1[[#This Row],[Order Date]],Holidays[Date],0)),"NO HOLIDAY")</f>
        <v>NO HOLIDAY</v>
      </c>
    </row>
    <row r="354" spans="2:17" hidden="1" x14ac:dyDescent="0.3">
      <c r="B354" t="s">
        <v>9</v>
      </c>
      <c r="C354" t="s">
        <v>10</v>
      </c>
      <c r="D354" t="s">
        <v>11</v>
      </c>
      <c r="E354" t="s">
        <v>12</v>
      </c>
      <c r="F354" s="4">
        <v>42396</v>
      </c>
      <c r="G354" t="s">
        <v>15</v>
      </c>
      <c r="H354">
        <v>8</v>
      </c>
      <c r="I354">
        <f>IF(Table1[[#This Row],[Price]]&lt;15,10,IF(Table1[[#This Row],[Price]]&lt;20,15,IF(Table1[[#This Row],[Price]]&lt;30,22,IF(Table1[[#This Row],[Price]]&lt;50,36,45))))</f>
        <v>10</v>
      </c>
      <c r="J354">
        <v>12.42</v>
      </c>
      <c r="K354" s="14">
        <v>99.36</v>
      </c>
      <c r="L354" s="14">
        <f>Table1[[#This Row],[Total Sale Amount]]-(Table1[[#This Row],[Cost Price]]*Table1[[#This Row],[Quantity]])</f>
        <v>19.36</v>
      </c>
      <c r="M354" t="str">
        <f>TEXT(Table1[[#This Row],[Order Date]],"mmm")</f>
        <v>Jan</v>
      </c>
      <c r="N354" s="5" t="str">
        <f>TEXT(Table1[[#This Row],[Order Date]],"yyyy")</f>
        <v>2016</v>
      </c>
      <c r="O354" s="5">
        <v>18</v>
      </c>
      <c r="P354" s="5" t="s">
        <v>559</v>
      </c>
      <c r="Q354" s="5" t="str">
        <f>IFERROR(INDEX(Holidays[Holiday],MATCH(Table1[[#This Row],[Order Date]],Holidays[Date],0)),"NO HOLIDAY")</f>
        <v>NO HOLIDAY</v>
      </c>
    </row>
    <row r="355" spans="2:17" hidden="1" x14ac:dyDescent="0.3">
      <c r="B355" t="s">
        <v>9</v>
      </c>
      <c r="C355" t="s">
        <v>10</v>
      </c>
      <c r="D355" t="s">
        <v>11</v>
      </c>
      <c r="E355" t="s">
        <v>376</v>
      </c>
      <c r="F355" s="4">
        <v>42396</v>
      </c>
      <c r="G355" t="s">
        <v>13</v>
      </c>
      <c r="H355">
        <v>3</v>
      </c>
      <c r="I355">
        <f>IF(Table1[[#This Row],[Price]]&lt;15,10,IF(Table1[[#This Row],[Price]]&lt;20,15,IF(Table1[[#This Row],[Price]]&lt;30,22,IF(Table1[[#This Row],[Price]]&lt;50,36,45))))</f>
        <v>15</v>
      </c>
      <c r="J355">
        <v>17.829999999999998</v>
      </c>
      <c r="K355" s="14">
        <v>53.489999999999995</v>
      </c>
      <c r="L355" s="14">
        <f>Table1[[#This Row],[Total Sale Amount]]-(Table1[[#This Row],[Cost Price]]*Table1[[#This Row],[Quantity]])</f>
        <v>8.4899999999999949</v>
      </c>
      <c r="M355" t="str">
        <f>TEXT(Table1[[#This Row],[Order Date]],"mmm")</f>
        <v>Jan</v>
      </c>
      <c r="N355" s="5" t="str">
        <f>TEXT(Table1[[#This Row],[Order Date]],"yyyy")</f>
        <v>2016</v>
      </c>
      <c r="O355" s="5">
        <v>25</v>
      </c>
      <c r="P355" s="5" t="s">
        <v>559</v>
      </c>
      <c r="Q355" s="5" t="str">
        <f>IFERROR(INDEX(Holidays[Holiday],MATCH(Table1[[#This Row],[Order Date]],Holidays[Date],0)),"NO HOLIDAY")</f>
        <v>NO HOLIDAY</v>
      </c>
    </row>
    <row r="356" spans="2:17" hidden="1" x14ac:dyDescent="0.3">
      <c r="B356" t="s">
        <v>9</v>
      </c>
      <c r="C356" t="s">
        <v>10</v>
      </c>
      <c r="D356" t="s">
        <v>11</v>
      </c>
      <c r="E356" t="s">
        <v>258</v>
      </c>
      <c r="F356" s="4">
        <v>42396</v>
      </c>
      <c r="G356" t="s">
        <v>39</v>
      </c>
      <c r="H356">
        <v>7</v>
      </c>
      <c r="I356">
        <f>IF(Table1[[#This Row],[Price]]&lt;15,10,IF(Table1[[#This Row],[Price]]&lt;20,15,IF(Table1[[#This Row],[Price]]&lt;30,22,IF(Table1[[#This Row],[Price]]&lt;50,36,45))))</f>
        <v>15</v>
      </c>
      <c r="J356">
        <v>16.32</v>
      </c>
      <c r="K356" s="14">
        <v>114.24000000000001</v>
      </c>
      <c r="L356" s="14">
        <f>Table1[[#This Row],[Total Sale Amount]]-(Table1[[#This Row],[Cost Price]]*Table1[[#This Row],[Quantity]])</f>
        <v>9.2400000000000091</v>
      </c>
      <c r="M356" t="str">
        <f>TEXT(Table1[[#This Row],[Order Date]],"mmm")</f>
        <v>Jan</v>
      </c>
      <c r="N356" s="5" t="str">
        <f>TEXT(Table1[[#This Row],[Order Date]],"yyyy")</f>
        <v>2016</v>
      </c>
      <c r="O356" s="5">
        <v>41</v>
      </c>
      <c r="P356" s="5" t="s">
        <v>560</v>
      </c>
      <c r="Q356" s="5" t="str">
        <f>IFERROR(INDEX(Holidays[Holiday],MATCH(Table1[[#This Row],[Order Date]],Holidays[Date],0)),"NO HOLIDAY")</f>
        <v>NO HOLIDAY</v>
      </c>
    </row>
    <row r="357" spans="2:17" hidden="1" x14ac:dyDescent="0.3">
      <c r="B357" t="s">
        <v>25</v>
      </c>
      <c r="C357" t="s">
        <v>59</v>
      </c>
      <c r="D357" t="s">
        <v>23</v>
      </c>
      <c r="E357" t="s">
        <v>91</v>
      </c>
      <c r="F357" s="4">
        <v>42396</v>
      </c>
      <c r="G357" t="s">
        <v>15</v>
      </c>
      <c r="H357">
        <v>8</v>
      </c>
      <c r="I357">
        <f>IF(Table1[[#This Row],[Price]]&lt;15,10,IF(Table1[[#This Row],[Price]]&lt;20,15,IF(Table1[[#This Row],[Price]]&lt;30,22,IF(Table1[[#This Row],[Price]]&lt;50,36,45))))</f>
        <v>10</v>
      </c>
      <c r="J357">
        <v>12.42</v>
      </c>
      <c r="K357" s="14">
        <v>99.36</v>
      </c>
      <c r="L357" s="14">
        <f>Table1[[#This Row],[Total Sale Amount]]-(Table1[[#This Row],[Cost Price]]*Table1[[#This Row],[Quantity]])</f>
        <v>19.36</v>
      </c>
      <c r="M357" t="str">
        <f>TEXT(Table1[[#This Row],[Order Date]],"mmm")</f>
        <v>Jan</v>
      </c>
      <c r="N357" s="5" t="str">
        <f>TEXT(Table1[[#This Row],[Order Date]],"yyyy")</f>
        <v>2016</v>
      </c>
      <c r="O357" s="5">
        <v>38</v>
      </c>
      <c r="P357" s="5" t="s">
        <v>560</v>
      </c>
      <c r="Q357" s="5" t="str">
        <f>IFERROR(INDEX(Holidays[Holiday],MATCH(Table1[[#This Row],[Order Date]],Holidays[Date],0)),"NO HOLIDAY")</f>
        <v>NO HOLIDAY</v>
      </c>
    </row>
    <row r="358" spans="2:17" hidden="1" x14ac:dyDescent="0.3">
      <c r="B358" t="s">
        <v>9</v>
      </c>
      <c r="C358" t="s">
        <v>17</v>
      </c>
      <c r="D358" t="s">
        <v>11</v>
      </c>
      <c r="E358" t="s">
        <v>172</v>
      </c>
      <c r="F358" s="4">
        <v>42397</v>
      </c>
      <c r="G358" t="s">
        <v>13</v>
      </c>
      <c r="H358">
        <v>10</v>
      </c>
      <c r="I358">
        <f>IF(Table1[[#This Row],[Price]]&lt;15,10,IF(Table1[[#This Row],[Price]]&lt;20,15,IF(Table1[[#This Row],[Price]]&lt;30,22,IF(Table1[[#This Row],[Price]]&lt;50,36,45))))</f>
        <v>15</v>
      </c>
      <c r="J358">
        <v>17.829999999999998</v>
      </c>
      <c r="K358" s="14">
        <v>178.29999999999998</v>
      </c>
      <c r="L358" s="14">
        <f>Table1[[#This Row],[Total Sale Amount]]-(Table1[[#This Row],[Cost Price]]*Table1[[#This Row],[Quantity]])</f>
        <v>28.299999999999983</v>
      </c>
      <c r="M358" t="str">
        <f>TEXT(Table1[[#This Row],[Order Date]],"mmm")</f>
        <v>Jan</v>
      </c>
      <c r="N358" s="5" t="str">
        <f>TEXT(Table1[[#This Row],[Order Date]],"yyyy")</f>
        <v>2016</v>
      </c>
      <c r="O358" s="5">
        <v>25</v>
      </c>
      <c r="P358" s="5" t="s">
        <v>560</v>
      </c>
      <c r="Q358" s="5" t="str">
        <f>IFERROR(INDEX(Holidays[Holiday],MATCH(Table1[[#This Row],[Order Date]],Holidays[Date],0)),"NO HOLIDAY")</f>
        <v>NO HOLIDAY</v>
      </c>
    </row>
    <row r="359" spans="2:17" hidden="1" x14ac:dyDescent="0.3">
      <c r="B359" t="s">
        <v>9</v>
      </c>
      <c r="C359" t="s">
        <v>30</v>
      </c>
      <c r="D359" t="s">
        <v>11</v>
      </c>
      <c r="E359" t="s">
        <v>418</v>
      </c>
      <c r="F359" s="4">
        <v>42397</v>
      </c>
      <c r="G359" t="s">
        <v>15</v>
      </c>
      <c r="H359">
        <v>9</v>
      </c>
      <c r="I359">
        <f>IF(Table1[[#This Row],[Price]]&lt;15,10,IF(Table1[[#This Row],[Price]]&lt;20,15,IF(Table1[[#This Row],[Price]]&lt;30,22,IF(Table1[[#This Row],[Price]]&lt;50,36,45))))</f>
        <v>10</v>
      </c>
      <c r="J359">
        <v>12.42</v>
      </c>
      <c r="K359" s="14">
        <v>111.78</v>
      </c>
      <c r="L359" s="14">
        <f>Table1[[#This Row],[Total Sale Amount]]-(Table1[[#This Row],[Cost Price]]*Table1[[#This Row],[Quantity]])</f>
        <v>21.78</v>
      </c>
      <c r="M359" t="str">
        <f>TEXT(Table1[[#This Row],[Order Date]],"mmm")</f>
        <v>Jan</v>
      </c>
      <c r="N359" s="5" t="str">
        <f>TEXT(Table1[[#This Row],[Order Date]],"yyyy")</f>
        <v>2016</v>
      </c>
      <c r="O359" s="5">
        <v>35</v>
      </c>
      <c r="P359" s="5" t="s">
        <v>559</v>
      </c>
      <c r="Q359" s="5" t="str">
        <f>IFERROR(INDEX(Holidays[Holiday],MATCH(Table1[[#This Row],[Order Date]],Holidays[Date],0)),"NO HOLIDAY")</f>
        <v>NO HOLIDAY</v>
      </c>
    </row>
    <row r="360" spans="2:17" hidden="1" x14ac:dyDescent="0.3">
      <c r="B360" t="s">
        <v>9</v>
      </c>
      <c r="C360" t="s">
        <v>30</v>
      </c>
      <c r="D360" t="s">
        <v>11</v>
      </c>
      <c r="E360" t="s">
        <v>470</v>
      </c>
      <c r="F360" s="4">
        <v>42397</v>
      </c>
      <c r="G360" t="s">
        <v>39</v>
      </c>
      <c r="H360">
        <v>1</v>
      </c>
      <c r="I360">
        <f>IF(Table1[[#This Row],[Price]]&lt;15,10,IF(Table1[[#This Row],[Price]]&lt;20,15,IF(Table1[[#This Row],[Price]]&lt;30,22,IF(Table1[[#This Row],[Price]]&lt;50,36,45))))</f>
        <v>15</v>
      </c>
      <c r="J360">
        <v>16.32</v>
      </c>
      <c r="K360" s="14">
        <v>16.32</v>
      </c>
      <c r="L360" s="14">
        <f>Table1[[#This Row],[Total Sale Amount]]-(Table1[[#This Row],[Cost Price]]*Table1[[#This Row],[Quantity]])</f>
        <v>1.3200000000000003</v>
      </c>
      <c r="M360" t="str">
        <f>TEXT(Table1[[#This Row],[Order Date]],"mmm")</f>
        <v>Jan</v>
      </c>
      <c r="N360" s="5" t="str">
        <f>TEXT(Table1[[#This Row],[Order Date]],"yyyy")</f>
        <v>2016</v>
      </c>
      <c r="O360" s="5">
        <v>23</v>
      </c>
      <c r="P360" s="5" t="s">
        <v>560</v>
      </c>
      <c r="Q360" s="5" t="str">
        <f>IFERROR(INDEX(Holidays[Holiday],MATCH(Table1[[#This Row],[Order Date]],Holidays[Date],0)),"NO HOLIDAY")</f>
        <v>NO HOLIDAY</v>
      </c>
    </row>
    <row r="361" spans="2:17" hidden="1" x14ac:dyDescent="0.3">
      <c r="B361" t="s">
        <v>9</v>
      </c>
      <c r="C361" t="s">
        <v>30</v>
      </c>
      <c r="D361" t="s">
        <v>11</v>
      </c>
      <c r="E361" t="s">
        <v>404</v>
      </c>
      <c r="F361" s="4">
        <v>42397</v>
      </c>
      <c r="G361" t="s">
        <v>39</v>
      </c>
      <c r="H361">
        <v>10</v>
      </c>
      <c r="I361">
        <f>IF(Table1[[#This Row],[Price]]&lt;15,10,IF(Table1[[#This Row],[Price]]&lt;20,15,IF(Table1[[#This Row],[Price]]&lt;30,22,IF(Table1[[#This Row],[Price]]&lt;50,36,45))))</f>
        <v>15</v>
      </c>
      <c r="J361">
        <v>16.32</v>
      </c>
      <c r="K361" s="14">
        <v>163.19999999999999</v>
      </c>
      <c r="L361" s="14">
        <f>Table1[[#This Row],[Total Sale Amount]]-(Table1[[#This Row],[Cost Price]]*Table1[[#This Row],[Quantity]])</f>
        <v>13.199999999999989</v>
      </c>
      <c r="M361" t="str">
        <f>TEXT(Table1[[#This Row],[Order Date]],"mmm")</f>
        <v>Jan</v>
      </c>
      <c r="N361" s="5" t="str">
        <f>TEXT(Table1[[#This Row],[Order Date]],"yyyy")</f>
        <v>2016</v>
      </c>
      <c r="O361" s="5">
        <v>29</v>
      </c>
      <c r="P361" s="5" t="s">
        <v>559</v>
      </c>
      <c r="Q361" s="5" t="str">
        <f>IFERROR(INDEX(Holidays[Holiday],MATCH(Table1[[#This Row],[Order Date]],Holidays[Date],0)),"NO HOLIDAY")</f>
        <v>NO HOLIDAY</v>
      </c>
    </row>
    <row r="362" spans="2:17" hidden="1" x14ac:dyDescent="0.3">
      <c r="B362" t="s">
        <v>9</v>
      </c>
      <c r="C362" t="s">
        <v>17</v>
      </c>
      <c r="D362" t="s">
        <v>11</v>
      </c>
      <c r="E362" t="s">
        <v>492</v>
      </c>
      <c r="F362" s="4">
        <v>42397</v>
      </c>
      <c r="G362" t="s">
        <v>15</v>
      </c>
      <c r="H362">
        <v>5</v>
      </c>
      <c r="I362">
        <f>IF(Table1[[#This Row],[Price]]&lt;15,10,IF(Table1[[#This Row],[Price]]&lt;20,15,IF(Table1[[#This Row],[Price]]&lt;30,22,IF(Table1[[#This Row],[Price]]&lt;50,36,45))))</f>
        <v>10</v>
      </c>
      <c r="J362">
        <v>12.42</v>
      </c>
      <c r="K362" s="14">
        <v>62.1</v>
      </c>
      <c r="L362" s="14">
        <f>Table1[[#This Row],[Total Sale Amount]]-(Table1[[#This Row],[Cost Price]]*Table1[[#This Row],[Quantity]])</f>
        <v>12.100000000000001</v>
      </c>
      <c r="M362" t="str">
        <f>TEXT(Table1[[#This Row],[Order Date]],"mmm")</f>
        <v>Jan</v>
      </c>
      <c r="N362" s="5" t="str">
        <f>TEXT(Table1[[#This Row],[Order Date]],"yyyy")</f>
        <v>2016</v>
      </c>
      <c r="O362" s="5">
        <v>42</v>
      </c>
      <c r="P362" s="5" t="s">
        <v>560</v>
      </c>
      <c r="Q362" s="5" t="str">
        <f>IFERROR(INDEX(Holidays[Holiday],MATCH(Table1[[#This Row],[Order Date]],Holidays[Date],0)),"NO HOLIDAY")</f>
        <v>NO HOLIDAY</v>
      </c>
    </row>
    <row r="363" spans="2:17" hidden="1" x14ac:dyDescent="0.3">
      <c r="B363" t="s">
        <v>25</v>
      </c>
      <c r="C363" t="s">
        <v>59</v>
      </c>
      <c r="D363" t="s">
        <v>23</v>
      </c>
      <c r="E363" t="s">
        <v>401</v>
      </c>
      <c r="F363" s="4">
        <v>42397</v>
      </c>
      <c r="G363" t="s">
        <v>15</v>
      </c>
      <c r="H363">
        <v>1</v>
      </c>
      <c r="I363">
        <f>IF(Table1[[#This Row],[Price]]&lt;15,10,IF(Table1[[#This Row],[Price]]&lt;20,15,IF(Table1[[#This Row],[Price]]&lt;30,22,IF(Table1[[#This Row],[Price]]&lt;50,36,45))))</f>
        <v>10</v>
      </c>
      <c r="J363">
        <v>12.42</v>
      </c>
      <c r="K363" s="14">
        <v>12.42</v>
      </c>
      <c r="L363" s="14">
        <f>Table1[[#This Row],[Total Sale Amount]]-(Table1[[#This Row],[Cost Price]]*Table1[[#This Row],[Quantity]])</f>
        <v>2.42</v>
      </c>
      <c r="M363" t="str">
        <f>TEXT(Table1[[#This Row],[Order Date]],"mmm")</f>
        <v>Jan</v>
      </c>
      <c r="N363" s="5" t="str">
        <f>TEXT(Table1[[#This Row],[Order Date]],"yyyy")</f>
        <v>2016</v>
      </c>
      <c r="O363" s="5">
        <v>26</v>
      </c>
      <c r="P363" s="5" t="s">
        <v>559</v>
      </c>
      <c r="Q363" s="5" t="str">
        <f>IFERROR(INDEX(Holidays[Holiday],MATCH(Table1[[#This Row],[Order Date]],Holidays[Date],0)),"NO HOLIDAY")</f>
        <v>NO HOLIDAY</v>
      </c>
    </row>
    <row r="364" spans="2:17" hidden="1" x14ac:dyDescent="0.3">
      <c r="B364" t="s">
        <v>25</v>
      </c>
      <c r="C364" t="s">
        <v>22</v>
      </c>
      <c r="D364" t="s">
        <v>23</v>
      </c>
      <c r="E364" t="s">
        <v>423</v>
      </c>
      <c r="F364" s="4">
        <v>42397</v>
      </c>
      <c r="G364" t="s">
        <v>15</v>
      </c>
      <c r="H364">
        <v>8</v>
      </c>
      <c r="I364">
        <f>IF(Table1[[#This Row],[Price]]&lt;15,10,IF(Table1[[#This Row],[Price]]&lt;20,15,IF(Table1[[#This Row],[Price]]&lt;30,22,IF(Table1[[#This Row],[Price]]&lt;50,36,45))))</f>
        <v>10</v>
      </c>
      <c r="J364">
        <v>12.42</v>
      </c>
      <c r="K364" s="14">
        <v>99.36</v>
      </c>
      <c r="L364" s="14">
        <f>Table1[[#This Row],[Total Sale Amount]]-(Table1[[#This Row],[Cost Price]]*Table1[[#This Row],[Quantity]])</f>
        <v>19.36</v>
      </c>
      <c r="M364" t="str">
        <f>TEXT(Table1[[#This Row],[Order Date]],"mmm")</f>
        <v>Jan</v>
      </c>
      <c r="N364" s="5" t="str">
        <f>TEXT(Table1[[#This Row],[Order Date]],"yyyy")</f>
        <v>2016</v>
      </c>
      <c r="O364" s="5">
        <v>35</v>
      </c>
      <c r="P364" s="5" t="s">
        <v>559</v>
      </c>
      <c r="Q364" s="5" t="str">
        <f>IFERROR(INDEX(Holidays[Holiday],MATCH(Table1[[#This Row],[Order Date]],Holidays[Date],0)),"NO HOLIDAY")</f>
        <v>NO HOLIDAY</v>
      </c>
    </row>
    <row r="365" spans="2:17" hidden="1" x14ac:dyDescent="0.3">
      <c r="B365" t="s">
        <v>36</v>
      </c>
      <c r="C365" t="s">
        <v>17</v>
      </c>
      <c r="D365" t="s">
        <v>11</v>
      </c>
      <c r="E365" t="s">
        <v>137</v>
      </c>
      <c r="F365" s="4">
        <v>42397</v>
      </c>
      <c r="G365" t="s">
        <v>15</v>
      </c>
      <c r="H365">
        <v>8</v>
      </c>
      <c r="I365">
        <f>IF(Table1[[#This Row],[Price]]&lt;15,10,IF(Table1[[#This Row],[Price]]&lt;20,15,IF(Table1[[#This Row],[Price]]&lt;30,22,IF(Table1[[#This Row],[Price]]&lt;50,36,45))))</f>
        <v>10</v>
      </c>
      <c r="J365">
        <v>12.42</v>
      </c>
      <c r="K365" s="14">
        <v>99.36</v>
      </c>
      <c r="L365" s="14">
        <f>Table1[[#This Row],[Total Sale Amount]]-(Table1[[#This Row],[Cost Price]]*Table1[[#This Row],[Quantity]])</f>
        <v>19.36</v>
      </c>
      <c r="M365" t="str">
        <f>TEXT(Table1[[#This Row],[Order Date]],"mmm")</f>
        <v>Jan</v>
      </c>
      <c r="N365" s="5" t="str">
        <f>TEXT(Table1[[#This Row],[Order Date]],"yyyy")</f>
        <v>2016</v>
      </c>
      <c r="O365" s="5">
        <v>41</v>
      </c>
      <c r="P365" s="5" t="s">
        <v>559</v>
      </c>
      <c r="Q365" s="5" t="str">
        <f>IFERROR(INDEX(Holidays[Holiday],MATCH(Table1[[#This Row],[Order Date]],Holidays[Date],0)),"NO HOLIDAY")</f>
        <v>NO HOLIDAY</v>
      </c>
    </row>
    <row r="366" spans="2:17" hidden="1" x14ac:dyDescent="0.3">
      <c r="B366" t="s">
        <v>9</v>
      </c>
      <c r="C366" t="s">
        <v>30</v>
      </c>
      <c r="D366" t="s">
        <v>11</v>
      </c>
      <c r="E366" t="s">
        <v>524</v>
      </c>
      <c r="F366" s="4">
        <v>42397</v>
      </c>
      <c r="G366" t="s">
        <v>19</v>
      </c>
      <c r="H366">
        <v>1</v>
      </c>
      <c r="I366">
        <f>IF(Table1[[#This Row],[Price]]&lt;15,10,IF(Table1[[#This Row],[Price]]&lt;20,15,IF(Table1[[#This Row],[Price]]&lt;30,22,IF(Table1[[#This Row],[Price]]&lt;50,36,45))))</f>
        <v>45</v>
      </c>
      <c r="J366">
        <v>53.35</v>
      </c>
      <c r="K366" s="14">
        <v>53.35</v>
      </c>
      <c r="L366" s="14">
        <f>Table1[[#This Row],[Total Sale Amount]]-(Table1[[#This Row],[Cost Price]]*Table1[[#This Row],[Quantity]])</f>
        <v>8.3500000000000014</v>
      </c>
      <c r="M366" t="str">
        <f>TEXT(Table1[[#This Row],[Order Date]],"mmm")</f>
        <v>Jan</v>
      </c>
      <c r="N366" s="5" t="str">
        <f>TEXT(Table1[[#This Row],[Order Date]],"yyyy")</f>
        <v>2016</v>
      </c>
      <c r="O366" s="5">
        <v>42</v>
      </c>
      <c r="P366" s="5" t="s">
        <v>559</v>
      </c>
      <c r="Q366" s="5" t="str">
        <f>IFERROR(INDEX(Holidays[Holiday],MATCH(Table1[[#This Row],[Order Date]],Holidays[Date],0)),"NO HOLIDAY")</f>
        <v>NO HOLIDAY</v>
      </c>
    </row>
    <row r="367" spans="2:17" hidden="1" x14ac:dyDescent="0.3">
      <c r="B367" t="s">
        <v>36</v>
      </c>
      <c r="C367" t="s">
        <v>28</v>
      </c>
      <c r="D367" t="s">
        <v>11</v>
      </c>
      <c r="E367" t="s">
        <v>82</v>
      </c>
      <c r="F367" s="4">
        <v>42397</v>
      </c>
      <c r="G367" t="s">
        <v>39</v>
      </c>
      <c r="H367">
        <v>7</v>
      </c>
      <c r="I367">
        <f>IF(Table1[[#This Row],[Price]]&lt;15,10,IF(Table1[[#This Row],[Price]]&lt;20,15,IF(Table1[[#This Row],[Price]]&lt;30,22,IF(Table1[[#This Row],[Price]]&lt;50,36,45))))</f>
        <v>15</v>
      </c>
      <c r="J367">
        <v>16.32</v>
      </c>
      <c r="K367" s="14">
        <v>114.24000000000001</v>
      </c>
      <c r="L367" s="14">
        <f>Table1[[#This Row],[Total Sale Amount]]-(Table1[[#This Row],[Cost Price]]*Table1[[#This Row],[Quantity]])</f>
        <v>9.2400000000000091</v>
      </c>
      <c r="M367" t="str">
        <f>TEXT(Table1[[#This Row],[Order Date]],"mmm")</f>
        <v>Jan</v>
      </c>
      <c r="N367" s="5" t="str">
        <f>TEXT(Table1[[#This Row],[Order Date]],"yyyy")</f>
        <v>2016</v>
      </c>
      <c r="O367" s="5">
        <v>20</v>
      </c>
      <c r="P367" s="5" t="s">
        <v>559</v>
      </c>
      <c r="Q367" s="5" t="str">
        <f>IFERROR(INDEX(Holidays[Holiday],MATCH(Table1[[#This Row],[Order Date]],Holidays[Date],0)),"NO HOLIDAY")</f>
        <v>NO HOLIDAY</v>
      </c>
    </row>
    <row r="368" spans="2:17" hidden="1" x14ac:dyDescent="0.3">
      <c r="B368" t="s">
        <v>9</v>
      </c>
      <c r="C368" t="s">
        <v>10</v>
      </c>
      <c r="D368" t="s">
        <v>11</v>
      </c>
      <c r="E368" t="s">
        <v>268</v>
      </c>
      <c r="F368" s="4">
        <v>42397</v>
      </c>
      <c r="G368" t="s">
        <v>13</v>
      </c>
      <c r="H368">
        <v>7</v>
      </c>
      <c r="I368">
        <f>IF(Table1[[#This Row],[Price]]&lt;15,10,IF(Table1[[#This Row],[Price]]&lt;20,15,IF(Table1[[#This Row],[Price]]&lt;30,22,IF(Table1[[#This Row],[Price]]&lt;50,36,45))))</f>
        <v>15</v>
      </c>
      <c r="J368">
        <v>17.829999999999998</v>
      </c>
      <c r="K368" s="14">
        <v>124.80999999999999</v>
      </c>
      <c r="L368" s="14">
        <f>Table1[[#This Row],[Total Sale Amount]]-(Table1[[#This Row],[Cost Price]]*Table1[[#This Row],[Quantity]])</f>
        <v>19.809999999999988</v>
      </c>
      <c r="M368" t="str">
        <f>TEXT(Table1[[#This Row],[Order Date]],"mmm")</f>
        <v>Jan</v>
      </c>
      <c r="N368" s="5" t="str">
        <f>TEXT(Table1[[#This Row],[Order Date]],"yyyy")</f>
        <v>2016</v>
      </c>
      <c r="O368" s="5">
        <v>29</v>
      </c>
      <c r="P368" s="5" t="s">
        <v>559</v>
      </c>
      <c r="Q368" s="5" t="str">
        <f>IFERROR(INDEX(Holidays[Holiday],MATCH(Table1[[#This Row],[Order Date]],Holidays[Date],0)),"NO HOLIDAY")</f>
        <v>NO HOLIDAY</v>
      </c>
    </row>
    <row r="369" spans="2:17" hidden="1" x14ac:dyDescent="0.3">
      <c r="B369" t="s">
        <v>21</v>
      </c>
      <c r="C369" t="s">
        <v>43</v>
      </c>
      <c r="D369" t="s">
        <v>23</v>
      </c>
      <c r="E369" t="s">
        <v>191</v>
      </c>
      <c r="F369" s="4">
        <v>42397</v>
      </c>
      <c r="G369" t="s">
        <v>13</v>
      </c>
      <c r="H369">
        <v>9</v>
      </c>
      <c r="I369">
        <f>IF(Table1[[#This Row],[Price]]&lt;15,10,IF(Table1[[#This Row],[Price]]&lt;20,15,IF(Table1[[#This Row],[Price]]&lt;30,22,IF(Table1[[#This Row],[Price]]&lt;50,36,45))))</f>
        <v>15</v>
      </c>
      <c r="J369">
        <v>17.829999999999998</v>
      </c>
      <c r="K369" s="14">
        <v>160.46999999999997</v>
      </c>
      <c r="L369" s="14">
        <f>Table1[[#This Row],[Total Sale Amount]]-(Table1[[#This Row],[Cost Price]]*Table1[[#This Row],[Quantity]])</f>
        <v>25.46999999999997</v>
      </c>
      <c r="M369" t="str">
        <f>TEXT(Table1[[#This Row],[Order Date]],"mmm")</f>
        <v>Jan</v>
      </c>
      <c r="N369" s="5" t="str">
        <f>TEXT(Table1[[#This Row],[Order Date]],"yyyy")</f>
        <v>2016</v>
      </c>
      <c r="O369" s="5">
        <v>41</v>
      </c>
      <c r="P369" s="5" t="s">
        <v>559</v>
      </c>
      <c r="Q369" s="5" t="str">
        <f>IFERROR(INDEX(Holidays[Holiday],MATCH(Table1[[#This Row],[Order Date]],Holidays[Date],0)),"NO HOLIDAY")</f>
        <v>NO HOLIDAY</v>
      </c>
    </row>
    <row r="370" spans="2:17" hidden="1" x14ac:dyDescent="0.3">
      <c r="B370" t="s">
        <v>25</v>
      </c>
      <c r="C370" t="s">
        <v>26</v>
      </c>
      <c r="D370" t="s">
        <v>23</v>
      </c>
      <c r="E370" t="s">
        <v>140</v>
      </c>
      <c r="F370" s="4">
        <v>42397</v>
      </c>
      <c r="G370" t="s">
        <v>19</v>
      </c>
      <c r="H370">
        <v>3</v>
      </c>
      <c r="I370">
        <f>IF(Table1[[#This Row],[Price]]&lt;15,10,IF(Table1[[#This Row],[Price]]&lt;20,15,IF(Table1[[#This Row],[Price]]&lt;30,22,IF(Table1[[#This Row],[Price]]&lt;50,36,45))))</f>
        <v>45</v>
      </c>
      <c r="J370">
        <v>53.35</v>
      </c>
      <c r="K370" s="14">
        <v>160.05000000000001</v>
      </c>
      <c r="L370" s="14">
        <f>Table1[[#This Row],[Total Sale Amount]]-(Table1[[#This Row],[Cost Price]]*Table1[[#This Row],[Quantity]])</f>
        <v>25.050000000000011</v>
      </c>
      <c r="M370" t="str">
        <f>TEXT(Table1[[#This Row],[Order Date]],"mmm")</f>
        <v>Jan</v>
      </c>
      <c r="N370" s="5" t="str">
        <f>TEXT(Table1[[#This Row],[Order Date]],"yyyy")</f>
        <v>2016</v>
      </c>
      <c r="O370" s="5">
        <v>43</v>
      </c>
      <c r="P370" s="5" t="s">
        <v>560</v>
      </c>
      <c r="Q370" s="5" t="str">
        <f>IFERROR(INDEX(Holidays[Holiday],MATCH(Table1[[#This Row],[Order Date]],Holidays[Date],0)),"NO HOLIDAY")</f>
        <v>NO HOLIDAY</v>
      </c>
    </row>
    <row r="371" spans="2:17" hidden="1" x14ac:dyDescent="0.3">
      <c r="B371" t="s">
        <v>36</v>
      </c>
      <c r="C371" t="s">
        <v>17</v>
      </c>
      <c r="D371" t="s">
        <v>11</v>
      </c>
      <c r="E371" t="s">
        <v>131</v>
      </c>
      <c r="F371" s="4">
        <v>42398</v>
      </c>
      <c r="G371" t="s">
        <v>15</v>
      </c>
      <c r="H371">
        <v>5</v>
      </c>
      <c r="I371">
        <f>IF(Table1[[#This Row],[Price]]&lt;15,10,IF(Table1[[#This Row],[Price]]&lt;20,15,IF(Table1[[#This Row],[Price]]&lt;30,22,IF(Table1[[#This Row],[Price]]&lt;50,36,45))))</f>
        <v>10</v>
      </c>
      <c r="J371">
        <v>12.42</v>
      </c>
      <c r="K371" s="14">
        <v>62.1</v>
      </c>
      <c r="L371" s="14">
        <f>Table1[[#This Row],[Total Sale Amount]]-(Table1[[#This Row],[Cost Price]]*Table1[[#This Row],[Quantity]])</f>
        <v>12.100000000000001</v>
      </c>
      <c r="M371" t="str">
        <f>TEXT(Table1[[#This Row],[Order Date]],"mmm")</f>
        <v>Jan</v>
      </c>
      <c r="N371" s="5" t="str">
        <f>TEXT(Table1[[#This Row],[Order Date]],"yyyy")</f>
        <v>2016</v>
      </c>
      <c r="O371" s="5">
        <v>41</v>
      </c>
      <c r="P371" s="5" t="s">
        <v>560</v>
      </c>
      <c r="Q371" s="5" t="str">
        <f>IFERROR(INDEX(Holidays[Holiday],MATCH(Table1[[#This Row],[Order Date]],Holidays[Date],0)),"NO HOLIDAY")</f>
        <v>NO HOLIDAY</v>
      </c>
    </row>
    <row r="372" spans="2:17" hidden="1" x14ac:dyDescent="0.3">
      <c r="B372" t="s">
        <v>9</v>
      </c>
      <c r="C372" t="s">
        <v>30</v>
      </c>
      <c r="D372" t="s">
        <v>11</v>
      </c>
      <c r="E372" t="s">
        <v>154</v>
      </c>
      <c r="F372" s="4">
        <v>42398</v>
      </c>
      <c r="G372" t="s">
        <v>15</v>
      </c>
      <c r="H372">
        <v>9</v>
      </c>
      <c r="I372">
        <f>IF(Table1[[#This Row],[Price]]&lt;15,10,IF(Table1[[#This Row],[Price]]&lt;20,15,IF(Table1[[#This Row],[Price]]&lt;30,22,IF(Table1[[#This Row],[Price]]&lt;50,36,45))))</f>
        <v>10</v>
      </c>
      <c r="J372">
        <v>12.42</v>
      </c>
      <c r="K372" s="14">
        <v>111.78</v>
      </c>
      <c r="L372" s="14">
        <f>Table1[[#This Row],[Total Sale Amount]]-(Table1[[#This Row],[Cost Price]]*Table1[[#This Row],[Quantity]])</f>
        <v>21.78</v>
      </c>
      <c r="M372" t="str">
        <f>TEXT(Table1[[#This Row],[Order Date]],"mmm")</f>
        <v>Jan</v>
      </c>
      <c r="N372" s="5" t="str">
        <f>TEXT(Table1[[#This Row],[Order Date]],"yyyy")</f>
        <v>2016</v>
      </c>
      <c r="O372" s="5">
        <v>44</v>
      </c>
      <c r="P372" s="5" t="s">
        <v>560</v>
      </c>
      <c r="Q372" s="5" t="str">
        <f>IFERROR(INDEX(Holidays[Holiday],MATCH(Table1[[#This Row],[Order Date]],Holidays[Date],0)),"NO HOLIDAY")</f>
        <v>NO HOLIDAY</v>
      </c>
    </row>
    <row r="373" spans="2:17" hidden="1" x14ac:dyDescent="0.3">
      <c r="B373" t="s">
        <v>9</v>
      </c>
      <c r="C373" t="s">
        <v>17</v>
      </c>
      <c r="D373" t="s">
        <v>11</v>
      </c>
      <c r="E373" t="s">
        <v>421</v>
      </c>
      <c r="F373" s="4">
        <v>42398</v>
      </c>
      <c r="G373" t="s">
        <v>15</v>
      </c>
      <c r="H373">
        <v>7</v>
      </c>
      <c r="I373">
        <f>IF(Table1[[#This Row],[Price]]&lt;15,10,IF(Table1[[#This Row],[Price]]&lt;20,15,IF(Table1[[#This Row],[Price]]&lt;30,22,IF(Table1[[#This Row],[Price]]&lt;50,36,45))))</f>
        <v>10</v>
      </c>
      <c r="J373">
        <v>12.42</v>
      </c>
      <c r="K373" s="14">
        <v>86.94</v>
      </c>
      <c r="L373" s="14">
        <f>Table1[[#This Row],[Total Sale Amount]]-(Table1[[#This Row],[Cost Price]]*Table1[[#This Row],[Quantity]])</f>
        <v>16.939999999999998</v>
      </c>
      <c r="M373" t="str">
        <f>TEXT(Table1[[#This Row],[Order Date]],"mmm")</f>
        <v>Jan</v>
      </c>
      <c r="N373" s="5" t="str">
        <f>TEXT(Table1[[#This Row],[Order Date]],"yyyy")</f>
        <v>2016</v>
      </c>
      <c r="O373" s="5">
        <v>22</v>
      </c>
      <c r="P373" s="5" t="s">
        <v>560</v>
      </c>
      <c r="Q373" s="5" t="str">
        <f>IFERROR(INDEX(Holidays[Holiday],MATCH(Table1[[#This Row],[Order Date]],Holidays[Date],0)),"NO HOLIDAY")</f>
        <v>NO HOLIDAY</v>
      </c>
    </row>
    <row r="374" spans="2:17" hidden="1" x14ac:dyDescent="0.3">
      <c r="B374" t="s">
        <v>9</v>
      </c>
      <c r="C374" t="s">
        <v>10</v>
      </c>
      <c r="D374" t="s">
        <v>11</v>
      </c>
      <c r="E374" t="s">
        <v>278</v>
      </c>
      <c r="F374" s="4">
        <v>42398</v>
      </c>
      <c r="G374" t="s">
        <v>15</v>
      </c>
      <c r="H374">
        <v>10</v>
      </c>
      <c r="I374">
        <f>IF(Table1[[#This Row],[Price]]&lt;15,10,IF(Table1[[#This Row],[Price]]&lt;20,15,IF(Table1[[#This Row],[Price]]&lt;30,22,IF(Table1[[#This Row],[Price]]&lt;50,36,45))))</f>
        <v>10</v>
      </c>
      <c r="J374">
        <v>12.42</v>
      </c>
      <c r="K374" s="14">
        <v>124.2</v>
      </c>
      <c r="L374" s="14">
        <f>Table1[[#This Row],[Total Sale Amount]]-(Table1[[#This Row],[Cost Price]]*Table1[[#This Row],[Quantity]])</f>
        <v>24.200000000000003</v>
      </c>
      <c r="M374" t="str">
        <f>TEXT(Table1[[#This Row],[Order Date]],"mmm")</f>
        <v>Jan</v>
      </c>
      <c r="N374" s="5" t="str">
        <f>TEXT(Table1[[#This Row],[Order Date]],"yyyy")</f>
        <v>2016</v>
      </c>
      <c r="O374" s="5">
        <v>22</v>
      </c>
      <c r="P374" s="5" t="s">
        <v>559</v>
      </c>
      <c r="Q374" s="5" t="str">
        <f>IFERROR(INDEX(Holidays[Holiday],MATCH(Table1[[#This Row],[Order Date]],Holidays[Date],0)),"NO HOLIDAY")</f>
        <v>NO HOLIDAY</v>
      </c>
    </row>
    <row r="375" spans="2:17" hidden="1" x14ac:dyDescent="0.3">
      <c r="B375" t="s">
        <v>9</v>
      </c>
      <c r="C375" t="s">
        <v>17</v>
      </c>
      <c r="D375" t="s">
        <v>11</v>
      </c>
      <c r="E375" t="s">
        <v>347</v>
      </c>
      <c r="F375" s="4">
        <v>42398</v>
      </c>
      <c r="G375" t="s">
        <v>15</v>
      </c>
      <c r="H375">
        <v>3</v>
      </c>
      <c r="I375">
        <f>IF(Table1[[#This Row],[Price]]&lt;15,10,IF(Table1[[#This Row],[Price]]&lt;20,15,IF(Table1[[#This Row],[Price]]&lt;30,22,IF(Table1[[#This Row],[Price]]&lt;50,36,45))))</f>
        <v>10</v>
      </c>
      <c r="J375">
        <v>12.42</v>
      </c>
      <c r="K375" s="14">
        <v>37.26</v>
      </c>
      <c r="L375" s="14">
        <f>Table1[[#This Row],[Total Sale Amount]]-(Table1[[#This Row],[Cost Price]]*Table1[[#This Row],[Quantity]])</f>
        <v>7.259999999999998</v>
      </c>
      <c r="M375" t="str">
        <f>TEXT(Table1[[#This Row],[Order Date]],"mmm")</f>
        <v>Jan</v>
      </c>
      <c r="N375" s="5" t="str">
        <f>TEXT(Table1[[#This Row],[Order Date]],"yyyy")</f>
        <v>2016</v>
      </c>
      <c r="O375" s="5">
        <v>36</v>
      </c>
      <c r="P375" s="5" t="s">
        <v>560</v>
      </c>
      <c r="Q375" s="5" t="str">
        <f>IFERROR(INDEX(Holidays[Holiday],MATCH(Table1[[#This Row],[Order Date]],Holidays[Date],0)),"NO HOLIDAY")</f>
        <v>NO HOLIDAY</v>
      </c>
    </row>
    <row r="376" spans="2:17" hidden="1" x14ac:dyDescent="0.3">
      <c r="B376" t="s">
        <v>9</v>
      </c>
      <c r="C376" t="s">
        <v>30</v>
      </c>
      <c r="D376" t="s">
        <v>11</v>
      </c>
      <c r="E376" t="s">
        <v>326</v>
      </c>
      <c r="F376" s="4">
        <v>42398</v>
      </c>
      <c r="G376" t="s">
        <v>15</v>
      </c>
      <c r="H376">
        <v>8</v>
      </c>
      <c r="I376">
        <f>IF(Table1[[#This Row],[Price]]&lt;15,10,IF(Table1[[#This Row],[Price]]&lt;20,15,IF(Table1[[#This Row],[Price]]&lt;30,22,IF(Table1[[#This Row],[Price]]&lt;50,36,45))))</f>
        <v>10</v>
      </c>
      <c r="J376">
        <v>12.42</v>
      </c>
      <c r="K376" s="14">
        <v>99.36</v>
      </c>
      <c r="L376" s="14">
        <f>Table1[[#This Row],[Total Sale Amount]]-(Table1[[#This Row],[Cost Price]]*Table1[[#This Row],[Quantity]])</f>
        <v>19.36</v>
      </c>
      <c r="M376" t="str">
        <f>TEXT(Table1[[#This Row],[Order Date]],"mmm")</f>
        <v>Jan</v>
      </c>
      <c r="N376" s="5" t="str">
        <f>TEXT(Table1[[#This Row],[Order Date]],"yyyy")</f>
        <v>2016</v>
      </c>
      <c r="O376" s="5">
        <v>41</v>
      </c>
      <c r="P376" s="5" t="s">
        <v>560</v>
      </c>
      <c r="Q376" s="5" t="str">
        <f>IFERROR(INDEX(Holidays[Holiday],MATCH(Table1[[#This Row],[Order Date]],Holidays[Date],0)),"NO HOLIDAY")</f>
        <v>NO HOLIDAY</v>
      </c>
    </row>
    <row r="377" spans="2:17" hidden="1" x14ac:dyDescent="0.3">
      <c r="B377" t="s">
        <v>9</v>
      </c>
      <c r="C377" t="s">
        <v>10</v>
      </c>
      <c r="D377" t="s">
        <v>11</v>
      </c>
      <c r="E377" t="s">
        <v>482</v>
      </c>
      <c r="F377" s="4">
        <v>42398</v>
      </c>
      <c r="G377" t="s">
        <v>39</v>
      </c>
      <c r="H377">
        <v>3</v>
      </c>
      <c r="I377">
        <f>IF(Table1[[#This Row],[Price]]&lt;15,10,IF(Table1[[#This Row],[Price]]&lt;20,15,IF(Table1[[#This Row],[Price]]&lt;30,22,IF(Table1[[#This Row],[Price]]&lt;50,36,45))))</f>
        <v>15</v>
      </c>
      <c r="J377">
        <v>16.32</v>
      </c>
      <c r="K377" s="14">
        <v>48.96</v>
      </c>
      <c r="L377" s="14">
        <f>Table1[[#This Row],[Total Sale Amount]]-(Table1[[#This Row],[Cost Price]]*Table1[[#This Row],[Quantity]])</f>
        <v>3.9600000000000009</v>
      </c>
      <c r="M377" t="str">
        <f>TEXT(Table1[[#This Row],[Order Date]],"mmm")</f>
        <v>Jan</v>
      </c>
      <c r="N377" s="5" t="str">
        <f>TEXT(Table1[[#This Row],[Order Date]],"yyyy")</f>
        <v>2016</v>
      </c>
      <c r="O377" s="5">
        <v>34</v>
      </c>
      <c r="P377" s="5" t="s">
        <v>559</v>
      </c>
      <c r="Q377" s="5" t="str">
        <f>IFERROR(INDEX(Holidays[Holiday],MATCH(Table1[[#This Row],[Order Date]],Holidays[Date],0)),"NO HOLIDAY")</f>
        <v>NO HOLIDAY</v>
      </c>
    </row>
    <row r="378" spans="2:17" hidden="1" x14ac:dyDescent="0.3">
      <c r="B378" t="s">
        <v>25</v>
      </c>
      <c r="C378" t="s">
        <v>59</v>
      </c>
      <c r="D378" t="s">
        <v>23</v>
      </c>
      <c r="E378" t="s">
        <v>387</v>
      </c>
      <c r="F378" s="4">
        <v>42398</v>
      </c>
      <c r="G378" t="s">
        <v>39</v>
      </c>
      <c r="H378">
        <v>3</v>
      </c>
      <c r="I378">
        <f>IF(Table1[[#This Row],[Price]]&lt;15,10,IF(Table1[[#This Row],[Price]]&lt;20,15,IF(Table1[[#This Row],[Price]]&lt;30,22,IF(Table1[[#This Row],[Price]]&lt;50,36,45))))</f>
        <v>15</v>
      </c>
      <c r="J378">
        <v>16.32</v>
      </c>
      <c r="K378" s="14">
        <v>48.96</v>
      </c>
      <c r="L378" s="14">
        <f>Table1[[#This Row],[Total Sale Amount]]-(Table1[[#This Row],[Cost Price]]*Table1[[#This Row],[Quantity]])</f>
        <v>3.9600000000000009</v>
      </c>
      <c r="M378" t="str">
        <f>TEXT(Table1[[#This Row],[Order Date]],"mmm")</f>
        <v>Jan</v>
      </c>
      <c r="N378" s="5" t="str">
        <f>TEXT(Table1[[#This Row],[Order Date]],"yyyy")</f>
        <v>2016</v>
      </c>
      <c r="O378" s="5">
        <v>18</v>
      </c>
      <c r="P378" s="5" t="s">
        <v>559</v>
      </c>
      <c r="Q378" s="5" t="str">
        <f>IFERROR(INDEX(Holidays[Holiday],MATCH(Table1[[#This Row],[Order Date]],Holidays[Date],0)),"NO HOLIDAY")</f>
        <v>NO HOLIDAY</v>
      </c>
    </row>
    <row r="379" spans="2:17" hidden="1" x14ac:dyDescent="0.3">
      <c r="B379" t="s">
        <v>16</v>
      </c>
      <c r="C379" t="s">
        <v>10</v>
      </c>
      <c r="D379" t="s">
        <v>11</v>
      </c>
      <c r="E379" t="s">
        <v>298</v>
      </c>
      <c r="F379" s="4">
        <v>42398</v>
      </c>
      <c r="G379" t="s">
        <v>15</v>
      </c>
      <c r="H379">
        <v>4</v>
      </c>
      <c r="I379">
        <f>IF(Table1[[#This Row],[Price]]&lt;15,10,IF(Table1[[#This Row],[Price]]&lt;20,15,IF(Table1[[#This Row],[Price]]&lt;30,22,IF(Table1[[#This Row],[Price]]&lt;50,36,45))))</f>
        <v>10</v>
      </c>
      <c r="J379">
        <v>12.42</v>
      </c>
      <c r="K379" s="14">
        <v>49.68</v>
      </c>
      <c r="L379" s="14">
        <f>Table1[[#This Row],[Total Sale Amount]]-(Table1[[#This Row],[Cost Price]]*Table1[[#This Row],[Quantity]])</f>
        <v>9.68</v>
      </c>
      <c r="M379" t="str">
        <f>TEXT(Table1[[#This Row],[Order Date]],"mmm")</f>
        <v>Jan</v>
      </c>
      <c r="N379" s="5" t="str">
        <f>TEXT(Table1[[#This Row],[Order Date]],"yyyy")</f>
        <v>2016</v>
      </c>
      <c r="O379" s="5">
        <v>34</v>
      </c>
      <c r="P379" s="5" t="s">
        <v>559</v>
      </c>
      <c r="Q379" s="5" t="str">
        <f>IFERROR(INDEX(Holidays[Holiday],MATCH(Table1[[#This Row],[Order Date]],Holidays[Date],0)),"NO HOLIDAY")</f>
        <v>NO HOLIDAY</v>
      </c>
    </row>
    <row r="380" spans="2:17" hidden="1" x14ac:dyDescent="0.3">
      <c r="B380" t="s">
        <v>9</v>
      </c>
      <c r="C380" t="s">
        <v>10</v>
      </c>
      <c r="D380" t="s">
        <v>11</v>
      </c>
      <c r="E380" t="s">
        <v>84</v>
      </c>
      <c r="F380" s="4">
        <v>42398</v>
      </c>
      <c r="G380" t="s">
        <v>19</v>
      </c>
      <c r="H380">
        <v>5</v>
      </c>
      <c r="I380">
        <f>IF(Table1[[#This Row],[Price]]&lt;15,10,IF(Table1[[#This Row],[Price]]&lt;20,15,IF(Table1[[#This Row],[Price]]&lt;30,22,IF(Table1[[#This Row],[Price]]&lt;50,36,45))))</f>
        <v>45</v>
      </c>
      <c r="J380">
        <v>53.35</v>
      </c>
      <c r="K380" s="14">
        <v>266.75</v>
      </c>
      <c r="L380" s="14">
        <f>Table1[[#This Row],[Total Sale Amount]]-(Table1[[#This Row],[Cost Price]]*Table1[[#This Row],[Quantity]])</f>
        <v>41.75</v>
      </c>
      <c r="M380" t="str">
        <f>TEXT(Table1[[#This Row],[Order Date]],"mmm")</f>
        <v>Jan</v>
      </c>
      <c r="N380" s="5" t="str">
        <f>TEXT(Table1[[#This Row],[Order Date]],"yyyy")</f>
        <v>2016</v>
      </c>
      <c r="O380" s="5">
        <v>20</v>
      </c>
      <c r="P380" s="5" t="s">
        <v>559</v>
      </c>
      <c r="Q380" s="5" t="str">
        <f>IFERROR(INDEX(Holidays[Holiday],MATCH(Table1[[#This Row],[Order Date]],Holidays[Date],0)),"NO HOLIDAY")</f>
        <v>NO HOLIDAY</v>
      </c>
    </row>
    <row r="381" spans="2:17" hidden="1" x14ac:dyDescent="0.3">
      <c r="B381" t="s">
        <v>9</v>
      </c>
      <c r="C381" t="s">
        <v>30</v>
      </c>
      <c r="D381" t="s">
        <v>11</v>
      </c>
      <c r="E381" t="s">
        <v>170</v>
      </c>
      <c r="F381" s="4">
        <v>42398</v>
      </c>
      <c r="G381" t="s">
        <v>13</v>
      </c>
      <c r="H381">
        <v>2</v>
      </c>
      <c r="I381">
        <f>IF(Table1[[#This Row],[Price]]&lt;15,10,IF(Table1[[#This Row],[Price]]&lt;20,15,IF(Table1[[#This Row],[Price]]&lt;30,22,IF(Table1[[#This Row],[Price]]&lt;50,36,45))))</f>
        <v>15</v>
      </c>
      <c r="J381">
        <v>17.829999999999998</v>
      </c>
      <c r="K381" s="14">
        <v>35.659999999999997</v>
      </c>
      <c r="L381" s="14">
        <f>Table1[[#This Row],[Total Sale Amount]]-(Table1[[#This Row],[Cost Price]]*Table1[[#This Row],[Quantity]])</f>
        <v>5.6599999999999966</v>
      </c>
      <c r="M381" t="str">
        <f>TEXT(Table1[[#This Row],[Order Date]],"mmm")</f>
        <v>Jan</v>
      </c>
      <c r="N381" s="5" t="str">
        <f>TEXT(Table1[[#This Row],[Order Date]],"yyyy")</f>
        <v>2016</v>
      </c>
      <c r="O381" s="5">
        <v>42</v>
      </c>
      <c r="P381" s="5" t="s">
        <v>559</v>
      </c>
      <c r="Q381" s="5" t="str">
        <f>IFERROR(INDEX(Holidays[Holiday],MATCH(Table1[[#This Row],[Order Date]],Holidays[Date],0)),"NO HOLIDAY")</f>
        <v>NO HOLIDAY</v>
      </c>
    </row>
    <row r="382" spans="2:17" hidden="1" x14ac:dyDescent="0.3">
      <c r="B382" t="s">
        <v>36</v>
      </c>
      <c r="C382" t="s">
        <v>17</v>
      </c>
      <c r="D382" t="s">
        <v>11</v>
      </c>
      <c r="E382" t="s">
        <v>177</v>
      </c>
      <c r="F382" s="4">
        <v>42398</v>
      </c>
      <c r="G382" t="s">
        <v>15</v>
      </c>
      <c r="H382">
        <v>1</v>
      </c>
      <c r="I382">
        <f>IF(Table1[[#This Row],[Price]]&lt;15,10,IF(Table1[[#This Row],[Price]]&lt;20,15,IF(Table1[[#This Row],[Price]]&lt;30,22,IF(Table1[[#This Row],[Price]]&lt;50,36,45))))</f>
        <v>10</v>
      </c>
      <c r="J382">
        <v>12.42</v>
      </c>
      <c r="K382" s="14">
        <v>12.42</v>
      </c>
      <c r="L382" s="14">
        <f>Table1[[#This Row],[Total Sale Amount]]-(Table1[[#This Row],[Cost Price]]*Table1[[#This Row],[Quantity]])</f>
        <v>2.42</v>
      </c>
      <c r="M382" t="str">
        <f>TEXT(Table1[[#This Row],[Order Date]],"mmm")</f>
        <v>Jan</v>
      </c>
      <c r="N382" s="5" t="str">
        <f>TEXT(Table1[[#This Row],[Order Date]],"yyyy")</f>
        <v>2016</v>
      </c>
      <c r="O382" s="5">
        <v>27</v>
      </c>
      <c r="P382" s="5" t="s">
        <v>560</v>
      </c>
      <c r="Q382" s="5" t="str">
        <f>IFERROR(INDEX(Holidays[Holiday],MATCH(Table1[[#This Row],[Order Date]],Holidays[Date],0)),"NO HOLIDAY")</f>
        <v>NO HOLIDAY</v>
      </c>
    </row>
    <row r="383" spans="2:17" hidden="1" x14ac:dyDescent="0.3">
      <c r="B383" t="s">
        <v>21</v>
      </c>
      <c r="C383" t="s">
        <v>26</v>
      </c>
      <c r="D383" t="s">
        <v>23</v>
      </c>
      <c r="E383" t="s">
        <v>276</v>
      </c>
      <c r="F383" s="4">
        <v>42398</v>
      </c>
      <c r="G383" t="s">
        <v>13</v>
      </c>
      <c r="H383">
        <v>8</v>
      </c>
      <c r="I383">
        <f>IF(Table1[[#This Row],[Price]]&lt;15,10,IF(Table1[[#This Row],[Price]]&lt;20,15,IF(Table1[[#This Row],[Price]]&lt;30,22,IF(Table1[[#This Row],[Price]]&lt;50,36,45))))</f>
        <v>15</v>
      </c>
      <c r="J383">
        <v>17.829999999999998</v>
      </c>
      <c r="K383" s="14">
        <v>142.63999999999999</v>
      </c>
      <c r="L383" s="14">
        <f>Table1[[#This Row],[Total Sale Amount]]-(Table1[[#This Row],[Cost Price]]*Table1[[#This Row],[Quantity]])</f>
        <v>22.639999999999986</v>
      </c>
      <c r="M383" t="str">
        <f>TEXT(Table1[[#This Row],[Order Date]],"mmm")</f>
        <v>Jan</v>
      </c>
      <c r="N383" s="5" t="str">
        <f>TEXT(Table1[[#This Row],[Order Date]],"yyyy")</f>
        <v>2016</v>
      </c>
      <c r="O383" s="5">
        <v>26</v>
      </c>
      <c r="P383" s="5" t="s">
        <v>559</v>
      </c>
      <c r="Q383" s="5" t="str">
        <f>IFERROR(INDEX(Holidays[Holiday],MATCH(Table1[[#This Row],[Order Date]],Holidays[Date],0)),"NO HOLIDAY")</f>
        <v>NO HOLIDAY</v>
      </c>
    </row>
    <row r="384" spans="2:17" hidden="1" x14ac:dyDescent="0.3">
      <c r="B384" t="s">
        <v>25</v>
      </c>
      <c r="C384" t="s">
        <v>59</v>
      </c>
      <c r="D384" t="s">
        <v>23</v>
      </c>
      <c r="E384" t="s">
        <v>329</v>
      </c>
      <c r="F384" s="4">
        <v>42398</v>
      </c>
      <c r="G384" t="s">
        <v>13</v>
      </c>
      <c r="H384">
        <v>5</v>
      </c>
      <c r="I384">
        <f>IF(Table1[[#This Row],[Price]]&lt;15,10,IF(Table1[[#This Row],[Price]]&lt;20,15,IF(Table1[[#This Row],[Price]]&lt;30,22,IF(Table1[[#This Row],[Price]]&lt;50,36,45))))</f>
        <v>15</v>
      </c>
      <c r="J384">
        <v>17.829999999999998</v>
      </c>
      <c r="K384" s="14">
        <v>89.149999999999991</v>
      </c>
      <c r="L384" s="14">
        <f>Table1[[#This Row],[Total Sale Amount]]-(Table1[[#This Row],[Cost Price]]*Table1[[#This Row],[Quantity]])</f>
        <v>14.149999999999991</v>
      </c>
      <c r="M384" t="str">
        <f>TEXT(Table1[[#This Row],[Order Date]],"mmm")</f>
        <v>Jan</v>
      </c>
      <c r="N384" s="5" t="str">
        <f>TEXT(Table1[[#This Row],[Order Date]],"yyyy")</f>
        <v>2016</v>
      </c>
      <c r="O384" s="5">
        <v>31</v>
      </c>
      <c r="P384" s="5" t="s">
        <v>560</v>
      </c>
      <c r="Q384" s="5" t="str">
        <f>IFERROR(INDEX(Holidays[Holiday],MATCH(Table1[[#This Row],[Order Date]],Holidays[Date],0)),"NO HOLIDAY")</f>
        <v>NO HOLIDAY</v>
      </c>
    </row>
    <row r="385" spans="2:17" hidden="1" x14ac:dyDescent="0.3">
      <c r="B385" t="s">
        <v>16</v>
      </c>
      <c r="C385" t="s">
        <v>10</v>
      </c>
      <c r="D385" t="s">
        <v>11</v>
      </c>
      <c r="E385" t="s">
        <v>245</v>
      </c>
      <c r="F385" s="4">
        <v>42398</v>
      </c>
      <c r="G385" t="s">
        <v>15</v>
      </c>
      <c r="H385">
        <v>1</v>
      </c>
      <c r="I385">
        <f>IF(Table1[[#This Row],[Price]]&lt;15,10,IF(Table1[[#This Row],[Price]]&lt;20,15,IF(Table1[[#This Row],[Price]]&lt;30,22,IF(Table1[[#This Row],[Price]]&lt;50,36,45))))</f>
        <v>10</v>
      </c>
      <c r="J385">
        <v>12.42</v>
      </c>
      <c r="K385" s="14">
        <v>12.42</v>
      </c>
      <c r="L385" s="14">
        <f>Table1[[#This Row],[Total Sale Amount]]-(Table1[[#This Row],[Cost Price]]*Table1[[#This Row],[Quantity]])</f>
        <v>2.42</v>
      </c>
      <c r="M385" t="str">
        <f>TEXT(Table1[[#This Row],[Order Date]],"mmm")</f>
        <v>Jan</v>
      </c>
      <c r="N385" s="5" t="str">
        <f>TEXT(Table1[[#This Row],[Order Date]],"yyyy")</f>
        <v>2016</v>
      </c>
      <c r="O385" s="5">
        <v>42</v>
      </c>
      <c r="P385" s="5" t="s">
        <v>560</v>
      </c>
      <c r="Q385" s="5" t="str">
        <f>IFERROR(INDEX(Holidays[Holiday],MATCH(Table1[[#This Row],[Order Date]],Holidays[Date],0)),"NO HOLIDAY")</f>
        <v>NO HOLIDAY</v>
      </c>
    </row>
    <row r="386" spans="2:17" hidden="1" x14ac:dyDescent="0.3">
      <c r="B386" t="s">
        <v>9</v>
      </c>
      <c r="C386" t="s">
        <v>17</v>
      </c>
      <c r="D386" t="s">
        <v>11</v>
      </c>
      <c r="E386" t="s">
        <v>469</v>
      </c>
      <c r="F386" s="4">
        <v>42399</v>
      </c>
      <c r="G386" t="s">
        <v>13</v>
      </c>
      <c r="H386">
        <v>3</v>
      </c>
      <c r="I386">
        <f>IF(Table1[[#This Row],[Price]]&lt;15,10,IF(Table1[[#This Row],[Price]]&lt;20,15,IF(Table1[[#This Row],[Price]]&lt;30,22,IF(Table1[[#This Row],[Price]]&lt;50,36,45))))</f>
        <v>15</v>
      </c>
      <c r="J386">
        <v>17.829999999999998</v>
      </c>
      <c r="K386" s="14">
        <v>53.489999999999995</v>
      </c>
      <c r="L386" s="14">
        <f>Table1[[#This Row],[Total Sale Amount]]-(Table1[[#This Row],[Cost Price]]*Table1[[#This Row],[Quantity]])</f>
        <v>8.4899999999999949</v>
      </c>
      <c r="M386" t="str">
        <f>TEXT(Table1[[#This Row],[Order Date]],"mmm")</f>
        <v>Jan</v>
      </c>
      <c r="N386" s="5" t="str">
        <f>TEXT(Table1[[#This Row],[Order Date]],"yyyy")</f>
        <v>2016</v>
      </c>
      <c r="O386" s="5">
        <v>18</v>
      </c>
      <c r="P386" s="5" t="s">
        <v>560</v>
      </c>
      <c r="Q386" s="5" t="str">
        <f>IFERROR(INDEX(Holidays[Holiday],MATCH(Table1[[#This Row],[Order Date]],Holidays[Date],0)),"NO HOLIDAY")</f>
        <v>NO HOLIDAY</v>
      </c>
    </row>
    <row r="387" spans="2:17" hidden="1" x14ac:dyDescent="0.3">
      <c r="B387" t="s">
        <v>25</v>
      </c>
      <c r="C387" t="s">
        <v>26</v>
      </c>
      <c r="D387" t="s">
        <v>23</v>
      </c>
      <c r="E387" t="s">
        <v>140</v>
      </c>
      <c r="F387" s="4">
        <v>42399</v>
      </c>
      <c r="G387" t="s">
        <v>39</v>
      </c>
      <c r="H387">
        <v>5</v>
      </c>
      <c r="I387">
        <f>IF(Table1[[#This Row],[Price]]&lt;15,10,IF(Table1[[#This Row],[Price]]&lt;20,15,IF(Table1[[#This Row],[Price]]&lt;30,22,IF(Table1[[#This Row],[Price]]&lt;50,36,45))))</f>
        <v>15</v>
      </c>
      <c r="J387">
        <v>16.32</v>
      </c>
      <c r="K387" s="14">
        <v>81.599999999999994</v>
      </c>
      <c r="L387" s="14">
        <f>Table1[[#This Row],[Total Sale Amount]]-(Table1[[#This Row],[Cost Price]]*Table1[[#This Row],[Quantity]])</f>
        <v>6.5999999999999943</v>
      </c>
      <c r="M387" t="str">
        <f>TEXT(Table1[[#This Row],[Order Date]],"mmm")</f>
        <v>Jan</v>
      </c>
      <c r="N387" s="5" t="str">
        <f>TEXT(Table1[[#This Row],[Order Date]],"yyyy")</f>
        <v>2016</v>
      </c>
      <c r="O387" s="5">
        <v>24</v>
      </c>
      <c r="P387" s="5" t="s">
        <v>560</v>
      </c>
      <c r="Q387" s="5" t="str">
        <f>IFERROR(INDEX(Holidays[Holiday],MATCH(Table1[[#This Row],[Order Date]],Holidays[Date],0)),"NO HOLIDAY")</f>
        <v>NO HOLIDAY</v>
      </c>
    </row>
    <row r="388" spans="2:17" hidden="1" x14ac:dyDescent="0.3">
      <c r="B388" t="s">
        <v>9</v>
      </c>
      <c r="C388" t="s">
        <v>10</v>
      </c>
      <c r="D388" t="s">
        <v>11</v>
      </c>
      <c r="E388" t="s">
        <v>441</v>
      </c>
      <c r="F388" s="4">
        <v>42399</v>
      </c>
      <c r="G388" t="s">
        <v>13</v>
      </c>
      <c r="H388">
        <v>2</v>
      </c>
      <c r="I388">
        <f>IF(Table1[[#This Row],[Price]]&lt;15,10,IF(Table1[[#This Row],[Price]]&lt;20,15,IF(Table1[[#This Row],[Price]]&lt;30,22,IF(Table1[[#This Row],[Price]]&lt;50,36,45))))</f>
        <v>15</v>
      </c>
      <c r="J388">
        <v>17.829999999999998</v>
      </c>
      <c r="K388" s="14">
        <v>35.659999999999997</v>
      </c>
      <c r="L388" s="14">
        <f>Table1[[#This Row],[Total Sale Amount]]-(Table1[[#This Row],[Cost Price]]*Table1[[#This Row],[Quantity]])</f>
        <v>5.6599999999999966</v>
      </c>
      <c r="M388" t="str">
        <f>TEXT(Table1[[#This Row],[Order Date]],"mmm")</f>
        <v>Jan</v>
      </c>
      <c r="N388" s="5" t="str">
        <f>TEXT(Table1[[#This Row],[Order Date]],"yyyy")</f>
        <v>2016</v>
      </c>
      <c r="O388" s="5">
        <v>45</v>
      </c>
      <c r="P388" s="5" t="s">
        <v>559</v>
      </c>
      <c r="Q388" s="5" t="str">
        <f>IFERROR(INDEX(Holidays[Holiday],MATCH(Table1[[#This Row],[Order Date]],Holidays[Date],0)),"NO HOLIDAY")</f>
        <v>NO HOLIDAY</v>
      </c>
    </row>
    <row r="389" spans="2:17" hidden="1" x14ac:dyDescent="0.3">
      <c r="B389" t="s">
        <v>36</v>
      </c>
      <c r="C389" t="s">
        <v>30</v>
      </c>
      <c r="D389" t="s">
        <v>11</v>
      </c>
      <c r="E389" t="s">
        <v>470</v>
      </c>
      <c r="F389" s="4">
        <v>42399</v>
      </c>
      <c r="G389" t="s">
        <v>15</v>
      </c>
      <c r="H389">
        <v>9</v>
      </c>
      <c r="I389">
        <f>IF(Table1[[#This Row],[Price]]&lt;15,10,IF(Table1[[#This Row],[Price]]&lt;20,15,IF(Table1[[#This Row],[Price]]&lt;30,22,IF(Table1[[#This Row],[Price]]&lt;50,36,45))))</f>
        <v>10</v>
      </c>
      <c r="J389">
        <v>12.42</v>
      </c>
      <c r="K389" s="14">
        <v>111.78</v>
      </c>
      <c r="L389" s="14">
        <f>Table1[[#This Row],[Total Sale Amount]]-(Table1[[#This Row],[Cost Price]]*Table1[[#This Row],[Quantity]])</f>
        <v>21.78</v>
      </c>
      <c r="M389" t="str">
        <f>TEXT(Table1[[#This Row],[Order Date]],"mmm")</f>
        <v>Jan</v>
      </c>
      <c r="N389" s="5" t="str">
        <f>TEXT(Table1[[#This Row],[Order Date]],"yyyy")</f>
        <v>2016</v>
      </c>
      <c r="O389" s="5">
        <v>32</v>
      </c>
      <c r="P389" s="5" t="s">
        <v>559</v>
      </c>
      <c r="Q389" s="5" t="str">
        <f>IFERROR(INDEX(Holidays[Holiday],MATCH(Table1[[#This Row],[Order Date]],Holidays[Date],0)),"NO HOLIDAY")</f>
        <v>NO HOLIDAY</v>
      </c>
    </row>
    <row r="390" spans="2:17" hidden="1" x14ac:dyDescent="0.3">
      <c r="B390" t="s">
        <v>9</v>
      </c>
      <c r="C390" t="s">
        <v>10</v>
      </c>
      <c r="D390" t="s">
        <v>11</v>
      </c>
      <c r="E390" t="s">
        <v>544</v>
      </c>
      <c r="F390" s="4">
        <v>42399</v>
      </c>
      <c r="G390" t="s">
        <v>13</v>
      </c>
      <c r="H390">
        <v>7</v>
      </c>
      <c r="I390">
        <f>IF(Table1[[#This Row],[Price]]&lt;15,10,IF(Table1[[#This Row],[Price]]&lt;20,15,IF(Table1[[#This Row],[Price]]&lt;30,22,IF(Table1[[#This Row],[Price]]&lt;50,36,45))))</f>
        <v>15</v>
      </c>
      <c r="J390">
        <v>17.829999999999998</v>
      </c>
      <c r="K390" s="14">
        <v>124.80999999999999</v>
      </c>
      <c r="L390" s="14">
        <f>Table1[[#This Row],[Total Sale Amount]]-(Table1[[#This Row],[Cost Price]]*Table1[[#This Row],[Quantity]])</f>
        <v>19.809999999999988</v>
      </c>
      <c r="M390" t="str">
        <f>TEXT(Table1[[#This Row],[Order Date]],"mmm")</f>
        <v>Jan</v>
      </c>
      <c r="N390" s="5" t="str">
        <f>TEXT(Table1[[#This Row],[Order Date]],"yyyy")</f>
        <v>2016</v>
      </c>
      <c r="O390" s="5">
        <v>34</v>
      </c>
      <c r="P390" s="5" t="s">
        <v>560</v>
      </c>
      <c r="Q390" s="5" t="str">
        <f>IFERROR(INDEX(Holidays[Holiday],MATCH(Table1[[#This Row],[Order Date]],Holidays[Date],0)),"NO HOLIDAY")</f>
        <v>NO HOLIDAY</v>
      </c>
    </row>
    <row r="391" spans="2:17" hidden="1" x14ac:dyDescent="0.3">
      <c r="B391" t="s">
        <v>25</v>
      </c>
      <c r="C391" t="s">
        <v>26</v>
      </c>
      <c r="D391" t="s">
        <v>23</v>
      </c>
      <c r="E391" t="s">
        <v>140</v>
      </c>
      <c r="F391" s="4">
        <v>42399</v>
      </c>
      <c r="G391" t="s">
        <v>39</v>
      </c>
      <c r="H391">
        <v>9</v>
      </c>
      <c r="I391">
        <f>IF(Table1[[#This Row],[Price]]&lt;15,10,IF(Table1[[#This Row],[Price]]&lt;20,15,IF(Table1[[#This Row],[Price]]&lt;30,22,IF(Table1[[#This Row],[Price]]&lt;50,36,45))))</f>
        <v>15</v>
      </c>
      <c r="J391">
        <v>16.32</v>
      </c>
      <c r="K391" s="14">
        <v>146.88</v>
      </c>
      <c r="L391" s="14">
        <f>Table1[[#This Row],[Total Sale Amount]]-(Table1[[#This Row],[Cost Price]]*Table1[[#This Row],[Quantity]])</f>
        <v>11.879999999999995</v>
      </c>
      <c r="M391" t="str">
        <f>TEXT(Table1[[#This Row],[Order Date]],"mmm")</f>
        <v>Jan</v>
      </c>
      <c r="N391" s="5" t="str">
        <f>TEXT(Table1[[#This Row],[Order Date]],"yyyy")</f>
        <v>2016</v>
      </c>
      <c r="O391" s="5">
        <v>43</v>
      </c>
      <c r="P391" s="5" t="s">
        <v>560</v>
      </c>
      <c r="Q391" s="5" t="str">
        <f>IFERROR(INDEX(Holidays[Holiday],MATCH(Table1[[#This Row],[Order Date]],Holidays[Date],0)),"NO HOLIDAY")</f>
        <v>NO HOLIDAY</v>
      </c>
    </row>
    <row r="392" spans="2:17" hidden="1" x14ac:dyDescent="0.3">
      <c r="B392" t="s">
        <v>25</v>
      </c>
      <c r="C392" t="s">
        <v>26</v>
      </c>
      <c r="D392" t="s">
        <v>23</v>
      </c>
      <c r="E392" t="s">
        <v>444</v>
      </c>
      <c r="F392" s="4">
        <v>42399</v>
      </c>
      <c r="G392" t="s">
        <v>39</v>
      </c>
      <c r="H392">
        <v>4</v>
      </c>
      <c r="I392">
        <f>IF(Table1[[#This Row],[Price]]&lt;15,10,IF(Table1[[#This Row],[Price]]&lt;20,15,IF(Table1[[#This Row],[Price]]&lt;30,22,IF(Table1[[#This Row],[Price]]&lt;50,36,45))))</f>
        <v>15</v>
      </c>
      <c r="J392">
        <v>16.32</v>
      </c>
      <c r="K392" s="14">
        <v>65.28</v>
      </c>
      <c r="L392" s="14">
        <f>Table1[[#This Row],[Total Sale Amount]]-(Table1[[#This Row],[Cost Price]]*Table1[[#This Row],[Quantity]])</f>
        <v>5.2800000000000011</v>
      </c>
      <c r="M392" t="str">
        <f>TEXT(Table1[[#This Row],[Order Date]],"mmm")</f>
        <v>Jan</v>
      </c>
      <c r="N392" s="5" t="str">
        <f>TEXT(Table1[[#This Row],[Order Date]],"yyyy")</f>
        <v>2016</v>
      </c>
      <c r="O392" s="5">
        <v>42</v>
      </c>
      <c r="P392" s="5" t="s">
        <v>560</v>
      </c>
      <c r="Q392" s="5" t="str">
        <f>IFERROR(INDEX(Holidays[Holiday],MATCH(Table1[[#This Row],[Order Date]],Holidays[Date],0)),"NO HOLIDAY")</f>
        <v>NO HOLIDAY</v>
      </c>
    </row>
    <row r="393" spans="2:17" hidden="1" x14ac:dyDescent="0.3">
      <c r="B393" t="s">
        <v>9</v>
      </c>
      <c r="C393" t="s">
        <v>30</v>
      </c>
      <c r="D393" t="s">
        <v>11</v>
      </c>
      <c r="E393" t="s">
        <v>531</v>
      </c>
      <c r="F393" s="4">
        <v>42399</v>
      </c>
      <c r="G393" t="s">
        <v>15</v>
      </c>
      <c r="H393">
        <v>4</v>
      </c>
      <c r="I393">
        <f>IF(Table1[[#This Row],[Price]]&lt;15,10,IF(Table1[[#This Row],[Price]]&lt;20,15,IF(Table1[[#This Row],[Price]]&lt;30,22,IF(Table1[[#This Row],[Price]]&lt;50,36,45))))</f>
        <v>10</v>
      </c>
      <c r="J393">
        <v>12.42</v>
      </c>
      <c r="K393" s="14">
        <v>49.68</v>
      </c>
      <c r="L393" s="14">
        <f>Table1[[#This Row],[Total Sale Amount]]-(Table1[[#This Row],[Cost Price]]*Table1[[#This Row],[Quantity]])</f>
        <v>9.68</v>
      </c>
      <c r="M393" t="str">
        <f>TEXT(Table1[[#This Row],[Order Date]],"mmm")</f>
        <v>Jan</v>
      </c>
      <c r="N393" s="5" t="str">
        <f>TEXT(Table1[[#This Row],[Order Date]],"yyyy")</f>
        <v>2016</v>
      </c>
      <c r="O393" s="5">
        <v>25</v>
      </c>
      <c r="P393" s="5" t="s">
        <v>560</v>
      </c>
      <c r="Q393" s="5" t="str">
        <f>IFERROR(INDEX(Holidays[Holiday],MATCH(Table1[[#This Row],[Order Date]],Holidays[Date],0)),"NO HOLIDAY")</f>
        <v>NO HOLIDAY</v>
      </c>
    </row>
    <row r="394" spans="2:17" hidden="1" x14ac:dyDescent="0.3">
      <c r="B394" t="s">
        <v>25</v>
      </c>
      <c r="C394" t="s">
        <v>26</v>
      </c>
      <c r="D394" t="s">
        <v>23</v>
      </c>
      <c r="E394" t="s">
        <v>503</v>
      </c>
      <c r="F394" s="4">
        <v>42400</v>
      </c>
      <c r="G394" t="s">
        <v>15</v>
      </c>
      <c r="H394">
        <v>7</v>
      </c>
      <c r="I394">
        <f>IF(Table1[[#This Row],[Price]]&lt;15,10,IF(Table1[[#This Row],[Price]]&lt;20,15,IF(Table1[[#This Row],[Price]]&lt;30,22,IF(Table1[[#This Row],[Price]]&lt;50,36,45))))</f>
        <v>10</v>
      </c>
      <c r="J394">
        <v>12.42</v>
      </c>
      <c r="K394" s="14">
        <v>86.94</v>
      </c>
      <c r="L394" s="14">
        <f>Table1[[#This Row],[Total Sale Amount]]-(Table1[[#This Row],[Cost Price]]*Table1[[#This Row],[Quantity]])</f>
        <v>16.939999999999998</v>
      </c>
      <c r="M394" t="str">
        <f>TEXT(Table1[[#This Row],[Order Date]],"mmm")</f>
        <v>Jan</v>
      </c>
      <c r="N394" s="5" t="str">
        <f>TEXT(Table1[[#This Row],[Order Date]],"yyyy")</f>
        <v>2016</v>
      </c>
      <c r="O394" s="5">
        <v>20</v>
      </c>
      <c r="P394" s="5" t="s">
        <v>560</v>
      </c>
      <c r="Q394" s="5" t="str">
        <f>IFERROR(INDEX(Holidays[Holiday],MATCH(Table1[[#This Row],[Order Date]],Holidays[Date],0)),"NO HOLIDAY")</f>
        <v>NO HOLIDAY</v>
      </c>
    </row>
    <row r="395" spans="2:17" hidden="1" x14ac:dyDescent="0.3">
      <c r="B395" t="s">
        <v>25</v>
      </c>
      <c r="C395" t="s">
        <v>22</v>
      </c>
      <c r="D395" t="s">
        <v>23</v>
      </c>
      <c r="E395" t="s">
        <v>217</v>
      </c>
      <c r="F395" s="4">
        <v>42400</v>
      </c>
      <c r="G395" t="s">
        <v>15</v>
      </c>
      <c r="H395">
        <v>3</v>
      </c>
      <c r="I395">
        <f>IF(Table1[[#This Row],[Price]]&lt;15,10,IF(Table1[[#This Row],[Price]]&lt;20,15,IF(Table1[[#This Row],[Price]]&lt;30,22,IF(Table1[[#This Row],[Price]]&lt;50,36,45))))</f>
        <v>10</v>
      </c>
      <c r="J395">
        <v>12.42</v>
      </c>
      <c r="K395" s="14">
        <v>37.26</v>
      </c>
      <c r="L395" s="14">
        <f>Table1[[#This Row],[Total Sale Amount]]-(Table1[[#This Row],[Cost Price]]*Table1[[#This Row],[Quantity]])</f>
        <v>7.259999999999998</v>
      </c>
      <c r="M395" t="str">
        <f>TEXT(Table1[[#This Row],[Order Date]],"mmm")</f>
        <v>Jan</v>
      </c>
      <c r="N395" s="5" t="str">
        <f>TEXT(Table1[[#This Row],[Order Date]],"yyyy")</f>
        <v>2016</v>
      </c>
      <c r="O395" s="5">
        <v>32</v>
      </c>
      <c r="P395" s="5" t="s">
        <v>560</v>
      </c>
      <c r="Q395" s="5" t="str">
        <f>IFERROR(INDEX(Holidays[Holiday],MATCH(Table1[[#This Row],[Order Date]],Holidays[Date],0)),"NO HOLIDAY")</f>
        <v>NO HOLIDAY</v>
      </c>
    </row>
    <row r="396" spans="2:17" hidden="1" x14ac:dyDescent="0.3">
      <c r="B396" t="s">
        <v>16</v>
      </c>
      <c r="C396" t="s">
        <v>30</v>
      </c>
      <c r="D396" t="s">
        <v>11</v>
      </c>
      <c r="E396" t="s">
        <v>294</v>
      </c>
      <c r="F396" s="4">
        <v>42400</v>
      </c>
      <c r="G396" t="s">
        <v>19</v>
      </c>
      <c r="H396">
        <v>8</v>
      </c>
      <c r="I396">
        <f>IF(Table1[[#This Row],[Price]]&lt;15,10,IF(Table1[[#This Row],[Price]]&lt;20,15,IF(Table1[[#This Row],[Price]]&lt;30,22,IF(Table1[[#This Row],[Price]]&lt;50,36,45))))</f>
        <v>45</v>
      </c>
      <c r="J396">
        <v>53.35</v>
      </c>
      <c r="K396" s="14">
        <v>426.8</v>
      </c>
      <c r="L396" s="14">
        <f>Table1[[#This Row],[Total Sale Amount]]-(Table1[[#This Row],[Cost Price]]*Table1[[#This Row],[Quantity]])</f>
        <v>66.800000000000011</v>
      </c>
      <c r="M396" t="str">
        <f>TEXT(Table1[[#This Row],[Order Date]],"mmm")</f>
        <v>Jan</v>
      </c>
      <c r="N396" s="5" t="str">
        <f>TEXT(Table1[[#This Row],[Order Date]],"yyyy")</f>
        <v>2016</v>
      </c>
      <c r="O396" s="5">
        <v>40</v>
      </c>
      <c r="P396" s="5" t="s">
        <v>559</v>
      </c>
      <c r="Q396" s="5" t="str">
        <f>IFERROR(INDEX(Holidays[Holiday],MATCH(Table1[[#This Row],[Order Date]],Holidays[Date],0)),"NO HOLIDAY")</f>
        <v>NO HOLIDAY</v>
      </c>
    </row>
    <row r="397" spans="2:17" hidden="1" x14ac:dyDescent="0.3">
      <c r="B397" t="s">
        <v>36</v>
      </c>
      <c r="C397" t="s">
        <v>10</v>
      </c>
      <c r="D397" t="s">
        <v>11</v>
      </c>
      <c r="E397" t="s">
        <v>518</v>
      </c>
      <c r="F397" s="4">
        <v>42400</v>
      </c>
      <c r="G397" t="s">
        <v>39</v>
      </c>
      <c r="H397">
        <v>10</v>
      </c>
      <c r="I397">
        <f>IF(Table1[[#This Row],[Price]]&lt;15,10,IF(Table1[[#This Row],[Price]]&lt;20,15,IF(Table1[[#This Row],[Price]]&lt;30,22,IF(Table1[[#This Row],[Price]]&lt;50,36,45))))</f>
        <v>15</v>
      </c>
      <c r="J397">
        <v>16.32</v>
      </c>
      <c r="K397" s="14">
        <v>163.19999999999999</v>
      </c>
      <c r="L397" s="14">
        <f>Table1[[#This Row],[Total Sale Amount]]-(Table1[[#This Row],[Cost Price]]*Table1[[#This Row],[Quantity]])</f>
        <v>13.199999999999989</v>
      </c>
      <c r="M397" t="str">
        <f>TEXT(Table1[[#This Row],[Order Date]],"mmm")</f>
        <v>Jan</v>
      </c>
      <c r="N397" s="5" t="str">
        <f>TEXT(Table1[[#This Row],[Order Date]],"yyyy")</f>
        <v>2016</v>
      </c>
      <c r="O397" s="5">
        <v>36</v>
      </c>
      <c r="P397" s="5" t="s">
        <v>559</v>
      </c>
      <c r="Q397" s="5" t="str">
        <f>IFERROR(INDEX(Holidays[Holiday],MATCH(Table1[[#This Row],[Order Date]],Holidays[Date],0)),"NO HOLIDAY")</f>
        <v>NO HOLIDAY</v>
      </c>
    </row>
    <row r="398" spans="2:17" hidden="1" x14ac:dyDescent="0.3">
      <c r="B398" t="s">
        <v>36</v>
      </c>
      <c r="C398" t="s">
        <v>10</v>
      </c>
      <c r="D398" t="s">
        <v>11</v>
      </c>
      <c r="E398" t="s">
        <v>365</v>
      </c>
      <c r="F398" s="4">
        <v>42400</v>
      </c>
      <c r="G398" t="s">
        <v>19</v>
      </c>
      <c r="H398">
        <v>10</v>
      </c>
      <c r="I398">
        <f>IF(Table1[[#This Row],[Price]]&lt;15,10,IF(Table1[[#This Row],[Price]]&lt;20,15,IF(Table1[[#This Row],[Price]]&lt;30,22,IF(Table1[[#This Row],[Price]]&lt;50,36,45))))</f>
        <v>45</v>
      </c>
      <c r="J398">
        <v>53.35</v>
      </c>
      <c r="K398" s="14">
        <v>533.5</v>
      </c>
      <c r="L398" s="14">
        <f>Table1[[#This Row],[Total Sale Amount]]-(Table1[[#This Row],[Cost Price]]*Table1[[#This Row],[Quantity]])</f>
        <v>83.5</v>
      </c>
      <c r="M398" t="str">
        <f>TEXT(Table1[[#This Row],[Order Date]],"mmm")</f>
        <v>Jan</v>
      </c>
      <c r="N398" s="5" t="str">
        <f>TEXT(Table1[[#This Row],[Order Date]],"yyyy")</f>
        <v>2016</v>
      </c>
      <c r="O398" s="5">
        <v>22</v>
      </c>
      <c r="P398" s="5" t="s">
        <v>560</v>
      </c>
      <c r="Q398" s="5" t="str">
        <f>IFERROR(INDEX(Holidays[Holiday],MATCH(Table1[[#This Row],[Order Date]],Holidays[Date],0)),"NO HOLIDAY")</f>
        <v>NO HOLIDAY</v>
      </c>
    </row>
    <row r="399" spans="2:17" hidden="1" x14ac:dyDescent="0.3">
      <c r="B399" t="s">
        <v>16</v>
      </c>
      <c r="C399" t="s">
        <v>10</v>
      </c>
      <c r="D399" t="s">
        <v>11</v>
      </c>
      <c r="E399" t="s">
        <v>14</v>
      </c>
      <c r="F399" s="4">
        <v>42400</v>
      </c>
      <c r="G399" t="s">
        <v>39</v>
      </c>
      <c r="H399">
        <v>5</v>
      </c>
      <c r="I399">
        <f>IF(Table1[[#This Row],[Price]]&lt;15,10,IF(Table1[[#This Row],[Price]]&lt;20,15,IF(Table1[[#This Row],[Price]]&lt;30,22,IF(Table1[[#This Row],[Price]]&lt;50,36,45))))</f>
        <v>15</v>
      </c>
      <c r="J399">
        <v>16.32</v>
      </c>
      <c r="K399" s="14">
        <v>81.599999999999994</v>
      </c>
      <c r="L399" s="14">
        <f>Table1[[#This Row],[Total Sale Amount]]-(Table1[[#This Row],[Cost Price]]*Table1[[#This Row],[Quantity]])</f>
        <v>6.5999999999999943</v>
      </c>
      <c r="M399" t="str">
        <f>TEXT(Table1[[#This Row],[Order Date]],"mmm")</f>
        <v>Jan</v>
      </c>
      <c r="N399" s="5" t="str">
        <f>TEXT(Table1[[#This Row],[Order Date]],"yyyy")</f>
        <v>2016</v>
      </c>
      <c r="O399" s="5">
        <v>25</v>
      </c>
      <c r="P399" s="5" t="s">
        <v>560</v>
      </c>
      <c r="Q399" s="5" t="str">
        <f>IFERROR(INDEX(Holidays[Holiday],MATCH(Table1[[#This Row],[Order Date]],Holidays[Date],0)),"NO HOLIDAY")</f>
        <v>NO HOLIDAY</v>
      </c>
    </row>
    <row r="400" spans="2:17" hidden="1" x14ac:dyDescent="0.3">
      <c r="B400" t="s">
        <v>25</v>
      </c>
      <c r="C400" t="s">
        <v>22</v>
      </c>
      <c r="D400" t="s">
        <v>23</v>
      </c>
      <c r="E400" t="s">
        <v>157</v>
      </c>
      <c r="F400" s="4">
        <v>42401</v>
      </c>
      <c r="G400" t="s">
        <v>39</v>
      </c>
      <c r="H400">
        <v>9</v>
      </c>
      <c r="I400">
        <f>IF(Table1[[#This Row],[Price]]&lt;15,10,IF(Table1[[#This Row],[Price]]&lt;20,15,IF(Table1[[#This Row],[Price]]&lt;30,22,IF(Table1[[#This Row],[Price]]&lt;50,36,45))))</f>
        <v>15</v>
      </c>
      <c r="J400">
        <v>16.32</v>
      </c>
      <c r="K400" s="14">
        <v>146.88</v>
      </c>
      <c r="L400" s="14">
        <f>Table1[[#This Row],[Total Sale Amount]]-(Table1[[#This Row],[Cost Price]]*Table1[[#This Row],[Quantity]])</f>
        <v>11.879999999999995</v>
      </c>
      <c r="M400" t="str">
        <f>TEXT(Table1[[#This Row],[Order Date]],"mmm")</f>
        <v>Feb</v>
      </c>
      <c r="N400" s="5" t="str">
        <f>TEXT(Table1[[#This Row],[Order Date]],"yyyy")</f>
        <v>2016</v>
      </c>
      <c r="O400" s="5">
        <v>34</v>
      </c>
      <c r="P400" s="5" t="s">
        <v>560</v>
      </c>
      <c r="Q400" s="5" t="str">
        <f>IFERROR(INDEX(Holidays[Holiday],MATCH(Table1[[#This Row],[Order Date]],Holidays[Date],0)),"NO HOLIDAY")</f>
        <v>NO HOLIDAY</v>
      </c>
    </row>
    <row r="401" spans="2:17" hidden="1" x14ac:dyDescent="0.3">
      <c r="B401" t="s">
        <v>36</v>
      </c>
      <c r="C401" t="s">
        <v>17</v>
      </c>
      <c r="D401" t="s">
        <v>11</v>
      </c>
      <c r="E401" t="s">
        <v>171</v>
      </c>
      <c r="F401" s="4">
        <v>42401</v>
      </c>
      <c r="G401" t="s">
        <v>13</v>
      </c>
      <c r="H401">
        <v>2</v>
      </c>
      <c r="I401">
        <f>IF(Table1[[#This Row],[Price]]&lt;15,10,IF(Table1[[#This Row],[Price]]&lt;20,15,IF(Table1[[#This Row],[Price]]&lt;30,22,IF(Table1[[#This Row],[Price]]&lt;50,36,45))))</f>
        <v>15</v>
      </c>
      <c r="J401">
        <v>17.829999999999998</v>
      </c>
      <c r="K401" s="14">
        <v>35.659999999999997</v>
      </c>
      <c r="L401" s="14">
        <f>Table1[[#This Row],[Total Sale Amount]]-(Table1[[#This Row],[Cost Price]]*Table1[[#This Row],[Quantity]])</f>
        <v>5.6599999999999966</v>
      </c>
      <c r="M401" t="str">
        <f>TEXT(Table1[[#This Row],[Order Date]],"mmm")</f>
        <v>Feb</v>
      </c>
      <c r="N401" s="5" t="str">
        <f>TEXT(Table1[[#This Row],[Order Date]],"yyyy")</f>
        <v>2016</v>
      </c>
      <c r="O401" s="5">
        <v>23</v>
      </c>
      <c r="P401" s="5" t="s">
        <v>559</v>
      </c>
      <c r="Q401" s="5" t="str">
        <f>IFERROR(INDEX(Holidays[Holiday],MATCH(Table1[[#This Row],[Order Date]],Holidays[Date],0)),"NO HOLIDAY")</f>
        <v>NO HOLIDAY</v>
      </c>
    </row>
    <row r="402" spans="2:17" hidden="1" x14ac:dyDescent="0.3">
      <c r="B402" t="s">
        <v>25</v>
      </c>
      <c r="C402" t="s">
        <v>22</v>
      </c>
      <c r="D402" t="s">
        <v>23</v>
      </c>
      <c r="E402" t="s">
        <v>189</v>
      </c>
      <c r="F402" s="4">
        <v>42401</v>
      </c>
      <c r="G402" t="s">
        <v>13</v>
      </c>
      <c r="H402">
        <v>3</v>
      </c>
      <c r="I402">
        <f>IF(Table1[[#This Row],[Price]]&lt;15,10,IF(Table1[[#This Row],[Price]]&lt;20,15,IF(Table1[[#This Row],[Price]]&lt;30,22,IF(Table1[[#This Row],[Price]]&lt;50,36,45))))</f>
        <v>15</v>
      </c>
      <c r="J402">
        <v>17.829999999999998</v>
      </c>
      <c r="K402" s="14">
        <v>53.489999999999995</v>
      </c>
      <c r="L402" s="14">
        <f>Table1[[#This Row],[Total Sale Amount]]-(Table1[[#This Row],[Cost Price]]*Table1[[#This Row],[Quantity]])</f>
        <v>8.4899999999999949</v>
      </c>
      <c r="M402" t="str">
        <f>TEXT(Table1[[#This Row],[Order Date]],"mmm")</f>
        <v>Feb</v>
      </c>
      <c r="N402" s="5" t="str">
        <f>TEXT(Table1[[#This Row],[Order Date]],"yyyy")</f>
        <v>2016</v>
      </c>
      <c r="O402" s="5">
        <v>40</v>
      </c>
      <c r="P402" s="5" t="s">
        <v>559</v>
      </c>
      <c r="Q402" s="5" t="str">
        <f>IFERROR(INDEX(Holidays[Holiday],MATCH(Table1[[#This Row],[Order Date]],Holidays[Date],0)),"NO HOLIDAY")</f>
        <v>NO HOLIDAY</v>
      </c>
    </row>
    <row r="403" spans="2:17" hidden="1" x14ac:dyDescent="0.3">
      <c r="B403" t="s">
        <v>25</v>
      </c>
      <c r="C403" t="s">
        <v>22</v>
      </c>
      <c r="D403" t="s">
        <v>23</v>
      </c>
      <c r="E403" t="s">
        <v>307</v>
      </c>
      <c r="F403" s="4">
        <v>42401</v>
      </c>
      <c r="G403" t="s">
        <v>15</v>
      </c>
      <c r="H403">
        <v>9</v>
      </c>
      <c r="I403">
        <f>IF(Table1[[#This Row],[Price]]&lt;15,10,IF(Table1[[#This Row],[Price]]&lt;20,15,IF(Table1[[#This Row],[Price]]&lt;30,22,IF(Table1[[#This Row],[Price]]&lt;50,36,45))))</f>
        <v>10</v>
      </c>
      <c r="J403">
        <v>12.42</v>
      </c>
      <c r="K403" s="14">
        <v>111.78</v>
      </c>
      <c r="L403" s="14">
        <f>Table1[[#This Row],[Total Sale Amount]]-(Table1[[#This Row],[Cost Price]]*Table1[[#This Row],[Quantity]])</f>
        <v>21.78</v>
      </c>
      <c r="M403" t="str">
        <f>TEXT(Table1[[#This Row],[Order Date]],"mmm")</f>
        <v>Feb</v>
      </c>
      <c r="N403" s="5" t="str">
        <f>TEXT(Table1[[#This Row],[Order Date]],"yyyy")</f>
        <v>2016</v>
      </c>
      <c r="O403" s="5">
        <v>17</v>
      </c>
      <c r="P403" s="5" t="s">
        <v>559</v>
      </c>
      <c r="Q403" s="5" t="str">
        <f>IFERROR(INDEX(Holidays[Holiday],MATCH(Table1[[#This Row],[Order Date]],Holidays[Date],0)),"NO HOLIDAY")</f>
        <v>NO HOLIDAY</v>
      </c>
    </row>
    <row r="404" spans="2:17" hidden="1" x14ac:dyDescent="0.3">
      <c r="B404" t="s">
        <v>21</v>
      </c>
      <c r="C404" t="s">
        <v>59</v>
      </c>
      <c r="D404" t="s">
        <v>23</v>
      </c>
      <c r="E404" t="s">
        <v>305</v>
      </c>
      <c r="F404" s="4">
        <v>42401</v>
      </c>
      <c r="G404" t="s">
        <v>19</v>
      </c>
      <c r="H404">
        <v>6</v>
      </c>
      <c r="I404">
        <f>IF(Table1[[#This Row],[Price]]&lt;15,10,IF(Table1[[#This Row],[Price]]&lt;20,15,IF(Table1[[#This Row],[Price]]&lt;30,22,IF(Table1[[#This Row],[Price]]&lt;50,36,45))))</f>
        <v>45</v>
      </c>
      <c r="J404">
        <v>53.35</v>
      </c>
      <c r="K404" s="14">
        <v>320.10000000000002</v>
      </c>
      <c r="L404" s="14">
        <f>Table1[[#This Row],[Total Sale Amount]]-(Table1[[#This Row],[Cost Price]]*Table1[[#This Row],[Quantity]])</f>
        <v>50.100000000000023</v>
      </c>
      <c r="M404" t="str">
        <f>TEXT(Table1[[#This Row],[Order Date]],"mmm")</f>
        <v>Feb</v>
      </c>
      <c r="N404" s="5" t="str">
        <f>TEXT(Table1[[#This Row],[Order Date]],"yyyy")</f>
        <v>2016</v>
      </c>
      <c r="O404" s="5">
        <v>26</v>
      </c>
      <c r="P404" s="5" t="s">
        <v>559</v>
      </c>
      <c r="Q404" s="5" t="str">
        <f>IFERROR(INDEX(Holidays[Holiday],MATCH(Table1[[#This Row],[Order Date]],Holidays[Date],0)),"NO HOLIDAY")</f>
        <v>NO HOLIDAY</v>
      </c>
    </row>
    <row r="405" spans="2:17" hidden="1" x14ac:dyDescent="0.3">
      <c r="B405" t="s">
        <v>9</v>
      </c>
      <c r="C405" t="s">
        <v>10</v>
      </c>
      <c r="D405" t="s">
        <v>11</v>
      </c>
      <c r="E405" t="s">
        <v>497</v>
      </c>
      <c r="F405" s="4">
        <v>42401</v>
      </c>
      <c r="G405" t="s">
        <v>15</v>
      </c>
      <c r="H405">
        <v>2</v>
      </c>
      <c r="I405">
        <f>IF(Table1[[#This Row],[Price]]&lt;15,10,IF(Table1[[#This Row],[Price]]&lt;20,15,IF(Table1[[#This Row],[Price]]&lt;30,22,IF(Table1[[#This Row],[Price]]&lt;50,36,45))))</f>
        <v>10</v>
      </c>
      <c r="J405">
        <v>12.42</v>
      </c>
      <c r="K405" s="14">
        <v>24.84</v>
      </c>
      <c r="L405" s="14">
        <f>Table1[[#This Row],[Total Sale Amount]]-(Table1[[#This Row],[Cost Price]]*Table1[[#This Row],[Quantity]])</f>
        <v>4.84</v>
      </c>
      <c r="M405" t="str">
        <f>TEXT(Table1[[#This Row],[Order Date]],"mmm")</f>
        <v>Feb</v>
      </c>
      <c r="N405" s="5" t="str">
        <f>TEXT(Table1[[#This Row],[Order Date]],"yyyy")</f>
        <v>2016</v>
      </c>
      <c r="O405" s="5">
        <v>23</v>
      </c>
      <c r="P405" s="5" t="s">
        <v>559</v>
      </c>
      <c r="Q405" s="5" t="str">
        <f>IFERROR(INDEX(Holidays[Holiday],MATCH(Table1[[#This Row],[Order Date]],Holidays[Date],0)),"NO HOLIDAY")</f>
        <v>NO HOLIDAY</v>
      </c>
    </row>
    <row r="406" spans="2:17" hidden="1" x14ac:dyDescent="0.3">
      <c r="B406" t="s">
        <v>9</v>
      </c>
      <c r="C406" t="s">
        <v>17</v>
      </c>
      <c r="D406" t="s">
        <v>11</v>
      </c>
      <c r="E406" t="s">
        <v>492</v>
      </c>
      <c r="F406" s="4">
        <v>42401</v>
      </c>
      <c r="G406" t="s">
        <v>39</v>
      </c>
      <c r="H406">
        <v>8</v>
      </c>
      <c r="I406">
        <f>IF(Table1[[#This Row],[Price]]&lt;15,10,IF(Table1[[#This Row],[Price]]&lt;20,15,IF(Table1[[#This Row],[Price]]&lt;30,22,IF(Table1[[#This Row],[Price]]&lt;50,36,45))))</f>
        <v>15</v>
      </c>
      <c r="J406">
        <v>16.32</v>
      </c>
      <c r="K406" s="14">
        <v>130.56</v>
      </c>
      <c r="L406" s="14">
        <f>Table1[[#This Row],[Total Sale Amount]]-(Table1[[#This Row],[Cost Price]]*Table1[[#This Row],[Quantity]])</f>
        <v>10.560000000000002</v>
      </c>
      <c r="M406" t="str">
        <f>TEXT(Table1[[#This Row],[Order Date]],"mmm")</f>
        <v>Feb</v>
      </c>
      <c r="N406" s="5" t="str">
        <f>TEXT(Table1[[#This Row],[Order Date]],"yyyy")</f>
        <v>2016</v>
      </c>
      <c r="O406" s="5">
        <v>26</v>
      </c>
      <c r="P406" s="5" t="s">
        <v>559</v>
      </c>
      <c r="Q406" s="5" t="str">
        <f>IFERROR(INDEX(Holidays[Holiday],MATCH(Table1[[#This Row],[Order Date]],Holidays[Date],0)),"NO HOLIDAY")</f>
        <v>NO HOLIDAY</v>
      </c>
    </row>
    <row r="407" spans="2:17" hidden="1" x14ac:dyDescent="0.3">
      <c r="B407" t="s">
        <v>21</v>
      </c>
      <c r="C407" t="s">
        <v>22</v>
      </c>
      <c r="D407" t="s">
        <v>23</v>
      </c>
      <c r="E407" t="s">
        <v>290</v>
      </c>
      <c r="F407" s="4">
        <v>42401</v>
      </c>
      <c r="G407" t="s">
        <v>15</v>
      </c>
      <c r="H407">
        <v>7</v>
      </c>
      <c r="I407">
        <f>IF(Table1[[#This Row],[Price]]&lt;15,10,IF(Table1[[#This Row],[Price]]&lt;20,15,IF(Table1[[#This Row],[Price]]&lt;30,22,IF(Table1[[#This Row],[Price]]&lt;50,36,45))))</f>
        <v>10</v>
      </c>
      <c r="J407">
        <v>12.42</v>
      </c>
      <c r="K407" s="14">
        <v>86.94</v>
      </c>
      <c r="L407" s="14">
        <f>Table1[[#This Row],[Total Sale Amount]]-(Table1[[#This Row],[Cost Price]]*Table1[[#This Row],[Quantity]])</f>
        <v>16.939999999999998</v>
      </c>
      <c r="M407" t="str">
        <f>TEXT(Table1[[#This Row],[Order Date]],"mmm")</f>
        <v>Feb</v>
      </c>
      <c r="N407" s="5" t="str">
        <f>TEXT(Table1[[#This Row],[Order Date]],"yyyy")</f>
        <v>2016</v>
      </c>
      <c r="O407" s="5">
        <v>30</v>
      </c>
      <c r="P407" s="5" t="s">
        <v>559</v>
      </c>
      <c r="Q407" s="5" t="str">
        <f>IFERROR(INDEX(Holidays[Holiday],MATCH(Table1[[#This Row],[Order Date]],Holidays[Date],0)),"NO HOLIDAY")</f>
        <v>NO HOLIDAY</v>
      </c>
    </row>
    <row r="408" spans="2:17" hidden="1" x14ac:dyDescent="0.3">
      <c r="B408" t="s">
        <v>9</v>
      </c>
      <c r="C408" t="s">
        <v>17</v>
      </c>
      <c r="D408" t="s">
        <v>11</v>
      </c>
      <c r="E408" t="s">
        <v>248</v>
      </c>
      <c r="F408" s="4">
        <v>42401</v>
      </c>
      <c r="G408" t="s">
        <v>13</v>
      </c>
      <c r="H408">
        <v>6</v>
      </c>
      <c r="I408">
        <f>IF(Table1[[#This Row],[Price]]&lt;15,10,IF(Table1[[#This Row],[Price]]&lt;20,15,IF(Table1[[#This Row],[Price]]&lt;30,22,IF(Table1[[#This Row],[Price]]&lt;50,36,45))))</f>
        <v>15</v>
      </c>
      <c r="J408">
        <v>17.829999999999998</v>
      </c>
      <c r="K408" s="14">
        <v>106.97999999999999</v>
      </c>
      <c r="L408" s="14">
        <f>Table1[[#This Row],[Total Sale Amount]]-(Table1[[#This Row],[Cost Price]]*Table1[[#This Row],[Quantity]])</f>
        <v>16.97999999999999</v>
      </c>
      <c r="M408" t="str">
        <f>TEXT(Table1[[#This Row],[Order Date]],"mmm")</f>
        <v>Feb</v>
      </c>
      <c r="N408" s="5" t="str">
        <f>TEXT(Table1[[#This Row],[Order Date]],"yyyy")</f>
        <v>2016</v>
      </c>
      <c r="O408" s="5">
        <v>36</v>
      </c>
      <c r="P408" s="5" t="s">
        <v>560</v>
      </c>
      <c r="Q408" s="5" t="str">
        <f>IFERROR(INDEX(Holidays[Holiday],MATCH(Table1[[#This Row],[Order Date]],Holidays[Date],0)),"NO HOLIDAY")</f>
        <v>NO HOLIDAY</v>
      </c>
    </row>
    <row r="409" spans="2:17" hidden="1" x14ac:dyDescent="0.3">
      <c r="B409" t="s">
        <v>21</v>
      </c>
      <c r="C409" t="s">
        <v>26</v>
      </c>
      <c r="D409" t="s">
        <v>23</v>
      </c>
      <c r="E409" t="s">
        <v>480</v>
      </c>
      <c r="F409" s="4">
        <v>42401</v>
      </c>
      <c r="G409" t="s">
        <v>39</v>
      </c>
      <c r="H409">
        <v>4</v>
      </c>
      <c r="I409">
        <f>IF(Table1[[#This Row],[Price]]&lt;15,10,IF(Table1[[#This Row],[Price]]&lt;20,15,IF(Table1[[#This Row],[Price]]&lt;30,22,IF(Table1[[#This Row],[Price]]&lt;50,36,45))))</f>
        <v>15</v>
      </c>
      <c r="J409">
        <v>16.32</v>
      </c>
      <c r="K409" s="14">
        <v>65.28</v>
      </c>
      <c r="L409" s="14">
        <f>Table1[[#This Row],[Total Sale Amount]]-(Table1[[#This Row],[Cost Price]]*Table1[[#This Row],[Quantity]])</f>
        <v>5.2800000000000011</v>
      </c>
      <c r="M409" t="str">
        <f>TEXT(Table1[[#This Row],[Order Date]],"mmm")</f>
        <v>Feb</v>
      </c>
      <c r="N409" s="5" t="str">
        <f>TEXT(Table1[[#This Row],[Order Date]],"yyyy")</f>
        <v>2016</v>
      </c>
      <c r="O409" s="5">
        <v>21</v>
      </c>
      <c r="P409" s="5" t="s">
        <v>559</v>
      </c>
      <c r="Q409" s="5" t="str">
        <f>IFERROR(INDEX(Holidays[Holiday],MATCH(Table1[[#This Row],[Order Date]],Holidays[Date],0)),"NO HOLIDAY")</f>
        <v>NO HOLIDAY</v>
      </c>
    </row>
    <row r="410" spans="2:17" hidden="1" x14ac:dyDescent="0.3">
      <c r="B410" t="s">
        <v>36</v>
      </c>
      <c r="C410" t="s">
        <v>28</v>
      </c>
      <c r="D410" t="s">
        <v>11</v>
      </c>
      <c r="E410" t="s">
        <v>227</v>
      </c>
      <c r="F410" s="4">
        <v>42402</v>
      </c>
      <c r="G410" t="s">
        <v>19</v>
      </c>
      <c r="H410">
        <v>3</v>
      </c>
      <c r="I410">
        <f>IF(Table1[[#This Row],[Price]]&lt;15,10,IF(Table1[[#This Row],[Price]]&lt;20,15,IF(Table1[[#This Row],[Price]]&lt;30,22,IF(Table1[[#This Row],[Price]]&lt;50,36,45))))</f>
        <v>45</v>
      </c>
      <c r="J410">
        <v>53.35</v>
      </c>
      <c r="K410" s="14">
        <v>160.05000000000001</v>
      </c>
      <c r="L410" s="14">
        <f>Table1[[#This Row],[Total Sale Amount]]-(Table1[[#This Row],[Cost Price]]*Table1[[#This Row],[Quantity]])</f>
        <v>25.050000000000011</v>
      </c>
      <c r="M410" t="str">
        <f>TEXT(Table1[[#This Row],[Order Date]],"mmm")</f>
        <v>Feb</v>
      </c>
      <c r="N410" s="5" t="str">
        <f>TEXT(Table1[[#This Row],[Order Date]],"yyyy")</f>
        <v>2016</v>
      </c>
      <c r="O410" s="5">
        <v>21</v>
      </c>
      <c r="P410" s="5" t="s">
        <v>559</v>
      </c>
      <c r="Q410" s="5" t="str">
        <f>IFERROR(INDEX(Holidays[Holiday],MATCH(Table1[[#This Row],[Order Date]],Holidays[Date],0)),"NO HOLIDAY")</f>
        <v>NO HOLIDAY</v>
      </c>
    </row>
    <row r="411" spans="2:17" hidden="1" x14ac:dyDescent="0.3">
      <c r="B411" t="s">
        <v>25</v>
      </c>
      <c r="C411" t="s">
        <v>26</v>
      </c>
      <c r="D411" t="s">
        <v>23</v>
      </c>
      <c r="E411" t="s">
        <v>279</v>
      </c>
      <c r="F411" s="4">
        <v>42402</v>
      </c>
      <c r="G411" t="s">
        <v>15</v>
      </c>
      <c r="H411">
        <v>9</v>
      </c>
      <c r="I411">
        <f>IF(Table1[[#This Row],[Price]]&lt;15,10,IF(Table1[[#This Row],[Price]]&lt;20,15,IF(Table1[[#This Row],[Price]]&lt;30,22,IF(Table1[[#This Row],[Price]]&lt;50,36,45))))</f>
        <v>10</v>
      </c>
      <c r="J411">
        <v>12.42</v>
      </c>
      <c r="K411" s="14">
        <v>111.78</v>
      </c>
      <c r="L411" s="14">
        <f>Table1[[#This Row],[Total Sale Amount]]-(Table1[[#This Row],[Cost Price]]*Table1[[#This Row],[Quantity]])</f>
        <v>21.78</v>
      </c>
      <c r="M411" t="str">
        <f>TEXT(Table1[[#This Row],[Order Date]],"mmm")</f>
        <v>Feb</v>
      </c>
      <c r="N411" s="5" t="str">
        <f>TEXT(Table1[[#This Row],[Order Date]],"yyyy")</f>
        <v>2016</v>
      </c>
      <c r="O411" s="5">
        <v>32</v>
      </c>
      <c r="P411" s="5" t="s">
        <v>559</v>
      </c>
      <c r="Q411" s="5" t="str">
        <f>IFERROR(INDEX(Holidays[Holiday],MATCH(Table1[[#This Row],[Order Date]],Holidays[Date],0)),"NO HOLIDAY")</f>
        <v>NO HOLIDAY</v>
      </c>
    </row>
    <row r="412" spans="2:17" hidden="1" x14ac:dyDescent="0.3">
      <c r="B412" t="s">
        <v>9</v>
      </c>
      <c r="C412" t="s">
        <v>30</v>
      </c>
      <c r="D412" t="s">
        <v>11</v>
      </c>
      <c r="E412" t="s">
        <v>332</v>
      </c>
      <c r="F412" s="4">
        <v>42402</v>
      </c>
      <c r="G412" t="s">
        <v>39</v>
      </c>
      <c r="H412">
        <v>10</v>
      </c>
      <c r="I412">
        <f>IF(Table1[[#This Row],[Price]]&lt;15,10,IF(Table1[[#This Row],[Price]]&lt;20,15,IF(Table1[[#This Row],[Price]]&lt;30,22,IF(Table1[[#This Row],[Price]]&lt;50,36,45))))</f>
        <v>15</v>
      </c>
      <c r="J412">
        <v>16.32</v>
      </c>
      <c r="K412" s="14">
        <v>163.19999999999999</v>
      </c>
      <c r="L412" s="14">
        <f>Table1[[#This Row],[Total Sale Amount]]-(Table1[[#This Row],[Cost Price]]*Table1[[#This Row],[Quantity]])</f>
        <v>13.199999999999989</v>
      </c>
      <c r="M412" t="str">
        <f>TEXT(Table1[[#This Row],[Order Date]],"mmm")</f>
        <v>Feb</v>
      </c>
      <c r="N412" s="5" t="str">
        <f>TEXT(Table1[[#This Row],[Order Date]],"yyyy")</f>
        <v>2016</v>
      </c>
      <c r="O412" s="5">
        <v>23</v>
      </c>
      <c r="P412" s="5" t="s">
        <v>560</v>
      </c>
      <c r="Q412" s="5" t="str">
        <f>IFERROR(INDEX(Holidays[Holiday],MATCH(Table1[[#This Row],[Order Date]],Holidays[Date],0)),"NO HOLIDAY")</f>
        <v>NO HOLIDAY</v>
      </c>
    </row>
    <row r="413" spans="2:17" hidden="1" x14ac:dyDescent="0.3">
      <c r="B413" t="s">
        <v>36</v>
      </c>
      <c r="C413" t="s">
        <v>17</v>
      </c>
      <c r="D413" t="s">
        <v>11</v>
      </c>
      <c r="E413" t="s">
        <v>520</v>
      </c>
      <c r="F413" s="4">
        <v>42402</v>
      </c>
      <c r="G413" t="s">
        <v>15</v>
      </c>
      <c r="H413">
        <v>3</v>
      </c>
      <c r="I413">
        <f>IF(Table1[[#This Row],[Price]]&lt;15,10,IF(Table1[[#This Row],[Price]]&lt;20,15,IF(Table1[[#This Row],[Price]]&lt;30,22,IF(Table1[[#This Row],[Price]]&lt;50,36,45))))</f>
        <v>10</v>
      </c>
      <c r="J413">
        <v>12.42</v>
      </c>
      <c r="K413" s="14">
        <v>37.26</v>
      </c>
      <c r="L413" s="14">
        <f>Table1[[#This Row],[Total Sale Amount]]-(Table1[[#This Row],[Cost Price]]*Table1[[#This Row],[Quantity]])</f>
        <v>7.259999999999998</v>
      </c>
      <c r="M413" t="str">
        <f>TEXT(Table1[[#This Row],[Order Date]],"mmm")</f>
        <v>Feb</v>
      </c>
      <c r="N413" s="5" t="str">
        <f>TEXT(Table1[[#This Row],[Order Date]],"yyyy")</f>
        <v>2016</v>
      </c>
      <c r="O413" s="5">
        <v>43</v>
      </c>
      <c r="P413" s="5" t="s">
        <v>559</v>
      </c>
      <c r="Q413" s="5" t="str">
        <f>IFERROR(INDEX(Holidays[Holiday],MATCH(Table1[[#This Row],[Order Date]],Holidays[Date],0)),"NO HOLIDAY")</f>
        <v>NO HOLIDAY</v>
      </c>
    </row>
    <row r="414" spans="2:17" hidden="1" x14ac:dyDescent="0.3">
      <c r="B414" t="s">
        <v>9</v>
      </c>
      <c r="C414" t="s">
        <v>10</v>
      </c>
      <c r="D414" t="s">
        <v>11</v>
      </c>
      <c r="E414" t="s">
        <v>386</v>
      </c>
      <c r="F414" s="4">
        <v>42402</v>
      </c>
      <c r="G414" t="s">
        <v>19</v>
      </c>
      <c r="H414">
        <v>10</v>
      </c>
      <c r="I414">
        <f>IF(Table1[[#This Row],[Price]]&lt;15,10,IF(Table1[[#This Row],[Price]]&lt;20,15,IF(Table1[[#This Row],[Price]]&lt;30,22,IF(Table1[[#This Row],[Price]]&lt;50,36,45))))</f>
        <v>45</v>
      </c>
      <c r="J414">
        <v>53.35</v>
      </c>
      <c r="K414" s="14">
        <v>533.5</v>
      </c>
      <c r="L414" s="14">
        <f>Table1[[#This Row],[Total Sale Amount]]-(Table1[[#This Row],[Cost Price]]*Table1[[#This Row],[Quantity]])</f>
        <v>83.5</v>
      </c>
      <c r="M414" t="str">
        <f>TEXT(Table1[[#This Row],[Order Date]],"mmm")</f>
        <v>Feb</v>
      </c>
      <c r="N414" s="5" t="str">
        <f>TEXT(Table1[[#This Row],[Order Date]],"yyyy")</f>
        <v>2016</v>
      </c>
      <c r="O414" s="5">
        <v>30</v>
      </c>
      <c r="P414" s="5" t="s">
        <v>559</v>
      </c>
      <c r="Q414" s="5" t="str">
        <f>IFERROR(INDEX(Holidays[Holiday],MATCH(Table1[[#This Row],[Order Date]],Holidays[Date],0)),"NO HOLIDAY")</f>
        <v>NO HOLIDAY</v>
      </c>
    </row>
    <row r="415" spans="2:17" hidden="1" x14ac:dyDescent="0.3">
      <c r="B415" t="s">
        <v>36</v>
      </c>
      <c r="C415" t="s">
        <v>10</v>
      </c>
      <c r="D415" t="s">
        <v>11</v>
      </c>
      <c r="E415" t="s">
        <v>257</v>
      </c>
      <c r="F415" s="4">
        <v>42402</v>
      </c>
      <c r="G415" t="s">
        <v>19</v>
      </c>
      <c r="H415">
        <v>7</v>
      </c>
      <c r="I415">
        <f>IF(Table1[[#This Row],[Price]]&lt;15,10,IF(Table1[[#This Row],[Price]]&lt;20,15,IF(Table1[[#This Row],[Price]]&lt;30,22,IF(Table1[[#This Row],[Price]]&lt;50,36,45))))</f>
        <v>45</v>
      </c>
      <c r="J415">
        <v>53.35</v>
      </c>
      <c r="K415" s="14">
        <v>373.45</v>
      </c>
      <c r="L415" s="14">
        <f>Table1[[#This Row],[Total Sale Amount]]-(Table1[[#This Row],[Cost Price]]*Table1[[#This Row],[Quantity]])</f>
        <v>58.449999999999989</v>
      </c>
      <c r="M415" t="str">
        <f>TEXT(Table1[[#This Row],[Order Date]],"mmm")</f>
        <v>Feb</v>
      </c>
      <c r="N415" s="5" t="str">
        <f>TEXT(Table1[[#This Row],[Order Date]],"yyyy")</f>
        <v>2016</v>
      </c>
      <c r="O415" s="5">
        <v>40</v>
      </c>
      <c r="P415" s="5" t="s">
        <v>560</v>
      </c>
      <c r="Q415" s="5" t="str">
        <f>IFERROR(INDEX(Holidays[Holiday],MATCH(Table1[[#This Row],[Order Date]],Holidays[Date],0)),"NO HOLIDAY")</f>
        <v>NO HOLIDAY</v>
      </c>
    </row>
    <row r="416" spans="2:17" hidden="1" x14ac:dyDescent="0.3">
      <c r="B416" t="s">
        <v>16</v>
      </c>
      <c r="C416" t="s">
        <v>30</v>
      </c>
      <c r="D416" t="s">
        <v>11</v>
      </c>
      <c r="E416" t="s">
        <v>462</v>
      </c>
      <c r="F416" s="4">
        <v>42402</v>
      </c>
      <c r="G416" t="s">
        <v>13</v>
      </c>
      <c r="H416">
        <v>6</v>
      </c>
      <c r="I416">
        <f>IF(Table1[[#This Row],[Price]]&lt;15,10,IF(Table1[[#This Row],[Price]]&lt;20,15,IF(Table1[[#This Row],[Price]]&lt;30,22,IF(Table1[[#This Row],[Price]]&lt;50,36,45))))</f>
        <v>15</v>
      </c>
      <c r="J416">
        <v>17.829999999999998</v>
      </c>
      <c r="K416" s="14">
        <v>106.97999999999999</v>
      </c>
      <c r="L416" s="14">
        <f>Table1[[#This Row],[Total Sale Amount]]-(Table1[[#This Row],[Cost Price]]*Table1[[#This Row],[Quantity]])</f>
        <v>16.97999999999999</v>
      </c>
      <c r="M416" t="str">
        <f>TEXT(Table1[[#This Row],[Order Date]],"mmm")</f>
        <v>Feb</v>
      </c>
      <c r="N416" s="5" t="str">
        <f>TEXT(Table1[[#This Row],[Order Date]],"yyyy")</f>
        <v>2016</v>
      </c>
      <c r="O416" s="5">
        <v>27</v>
      </c>
      <c r="P416" s="5" t="s">
        <v>559</v>
      </c>
      <c r="Q416" s="5" t="str">
        <f>IFERROR(INDEX(Holidays[Holiday],MATCH(Table1[[#This Row],[Order Date]],Holidays[Date],0)),"NO HOLIDAY")</f>
        <v>NO HOLIDAY</v>
      </c>
    </row>
    <row r="417" spans="2:17" hidden="1" x14ac:dyDescent="0.3">
      <c r="B417" t="s">
        <v>36</v>
      </c>
      <c r="C417" t="s">
        <v>10</v>
      </c>
      <c r="D417" t="s">
        <v>11</v>
      </c>
      <c r="E417" t="s">
        <v>300</v>
      </c>
      <c r="F417" s="4">
        <v>42402</v>
      </c>
      <c r="G417" t="s">
        <v>15</v>
      </c>
      <c r="H417">
        <v>1</v>
      </c>
      <c r="I417">
        <f>IF(Table1[[#This Row],[Price]]&lt;15,10,IF(Table1[[#This Row],[Price]]&lt;20,15,IF(Table1[[#This Row],[Price]]&lt;30,22,IF(Table1[[#This Row],[Price]]&lt;50,36,45))))</f>
        <v>10</v>
      </c>
      <c r="J417">
        <v>12.42</v>
      </c>
      <c r="K417" s="14">
        <v>12.42</v>
      </c>
      <c r="L417" s="14">
        <f>Table1[[#This Row],[Total Sale Amount]]-(Table1[[#This Row],[Cost Price]]*Table1[[#This Row],[Quantity]])</f>
        <v>2.42</v>
      </c>
      <c r="M417" t="str">
        <f>TEXT(Table1[[#This Row],[Order Date]],"mmm")</f>
        <v>Feb</v>
      </c>
      <c r="N417" s="5" t="str">
        <f>TEXT(Table1[[#This Row],[Order Date]],"yyyy")</f>
        <v>2016</v>
      </c>
      <c r="O417" s="5">
        <v>43</v>
      </c>
      <c r="P417" s="5" t="s">
        <v>559</v>
      </c>
      <c r="Q417" s="5" t="str">
        <f>IFERROR(INDEX(Holidays[Holiday],MATCH(Table1[[#This Row],[Order Date]],Holidays[Date],0)),"NO HOLIDAY")</f>
        <v>NO HOLIDAY</v>
      </c>
    </row>
    <row r="418" spans="2:17" hidden="1" x14ac:dyDescent="0.3">
      <c r="B418" t="s">
        <v>36</v>
      </c>
      <c r="C418" t="s">
        <v>17</v>
      </c>
      <c r="D418" t="s">
        <v>11</v>
      </c>
      <c r="E418" t="s">
        <v>38</v>
      </c>
      <c r="F418" s="4">
        <v>42402</v>
      </c>
      <c r="G418" t="s">
        <v>15</v>
      </c>
      <c r="H418">
        <v>10</v>
      </c>
      <c r="I418">
        <f>IF(Table1[[#This Row],[Price]]&lt;15,10,IF(Table1[[#This Row],[Price]]&lt;20,15,IF(Table1[[#This Row],[Price]]&lt;30,22,IF(Table1[[#This Row],[Price]]&lt;50,36,45))))</f>
        <v>10</v>
      </c>
      <c r="J418">
        <v>12.42</v>
      </c>
      <c r="K418" s="14">
        <v>124.2</v>
      </c>
      <c r="L418" s="14">
        <f>Table1[[#This Row],[Total Sale Amount]]-(Table1[[#This Row],[Cost Price]]*Table1[[#This Row],[Quantity]])</f>
        <v>24.200000000000003</v>
      </c>
      <c r="M418" t="str">
        <f>TEXT(Table1[[#This Row],[Order Date]],"mmm")</f>
        <v>Feb</v>
      </c>
      <c r="N418" s="5" t="str">
        <f>TEXT(Table1[[#This Row],[Order Date]],"yyyy")</f>
        <v>2016</v>
      </c>
      <c r="O418" s="5">
        <v>45</v>
      </c>
      <c r="P418" s="5" t="s">
        <v>559</v>
      </c>
      <c r="Q418" s="5" t="str">
        <f>IFERROR(INDEX(Holidays[Holiday],MATCH(Table1[[#This Row],[Order Date]],Holidays[Date],0)),"NO HOLIDAY")</f>
        <v>NO HOLIDAY</v>
      </c>
    </row>
    <row r="419" spans="2:17" hidden="1" x14ac:dyDescent="0.3">
      <c r="B419" t="s">
        <v>36</v>
      </c>
      <c r="C419" t="s">
        <v>17</v>
      </c>
      <c r="D419" t="s">
        <v>11</v>
      </c>
      <c r="E419" t="s">
        <v>541</v>
      </c>
      <c r="F419" s="4">
        <v>42402</v>
      </c>
      <c r="G419" t="s">
        <v>13</v>
      </c>
      <c r="H419">
        <v>6</v>
      </c>
      <c r="I419">
        <f>IF(Table1[[#This Row],[Price]]&lt;15,10,IF(Table1[[#This Row],[Price]]&lt;20,15,IF(Table1[[#This Row],[Price]]&lt;30,22,IF(Table1[[#This Row],[Price]]&lt;50,36,45))))</f>
        <v>15</v>
      </c>
      <c r="J419">
        <v>17.829999999999998</v>
      </c>
      <c r="K419" s="14">
        <v>106.97999999999999</v>
      </c>
      <c r="L419" s="14">
        <f>Table1[[#This Row],[Total Sale Amount]]-(Table1[[#This Row],[Cost Price]]*Table1[[#This Row],[Quantity]])</f>
        <v>16.97999999999999</v>
      </c>
      <c r="M419" t="str">
        <f>TEXT(Table1[[#This Row],[Order Date]],"mmm")</f>
        <v>Feb</v>
      </c>
      <c r="N419" s="5" t="str">
        <f>TEXT(Table1[[#This Row],[Order Date]],"yyyy")</f>
        <v>2016</v>
      </c>
      <c r="O419" s="5">
        <v>42</v>
      </c>
      <c r="P419" s="5" t="s">
        <v>560</v>
      </c>
      <c r="Q419" s="5" t="str">
        <f>IFERROR(INDEX(Holidays[Holiday],MATCH(Table1[[#This Row],[Order Date]],Holidays[Date],0)),"NO HOLIDAY")</f>
        <v>NO HOLIDAY</v>
      </c>
    </row>
    <row r="420" spans="2:17" hidden="1" x14ac:dyDescent="0.3">
      <c r="B420" t="s">
        <v>21</v>
      </c>
      <c r="C420" t="s">
        <v>22</v>
      </c>
      <c r="D420" t="s">
        <v>23</v>
      </c>
      <c r="E420" t="s">
        <v>523</v>
      </c>
      <c r="F420" s="4">
        <v>42402</v>
      </c>
      <c r="G420" t="s">
        <v>39</v>
      </c>
      <c r="H420">
        <v>6</v>
      </c>
      <c r="I420">
        <f>IF(Table1[[#This Row],[Price]]&lt;15,10,IF(Table1[[#This Row],[Price]]&lt;20,15,IF(Table1[[#This Row],[Price]]&lt;30,22,IF(Table1[[#This Row],[Price]]&lt;50,36,45))))</f>
        <v>15</v>
      </c>
      <c r="J420">
        <v>16.32</v>
      </c>
      <c r="K420" s="14">
        <v>97.92</v>
      </c>
      <c r="L420" s="14">
        <f>Table1[[#This Row],[Total Sale Amount]]-(Table1[[#This Row],[Cost Price]]*Table1[[#This Row],[Quantity]])</f>
        <v>7.9200000000000017</v>
      </c>
      <c r="M420" t="str">
        <f>TEXT(Table1[[#This Row],[Order Date]],"mmm")</f>
        <v>Feb</v>
      </c>
      <c r="N420" s="5" t="str">
        <f>TEXT(Table1[[#This Row],[Order Date]],"yyyy")</f>
        <v>2016</v>
      </c>
      <c r="O420" s="5">
        <v>35</v>
      </c>
      <c r="P420" s="5" t="s">
        <v>559</v>
      </c>
      <c r="Q420" s="5" t="str">
        <f>IFERROR(INDEX(Holidays[Holiday],MATCH(Table1[[#This Row],[Order Date]],Holidays[Date],0)),"NO HOLIDAY")</f>
        <v>NO HOLIDAY</v>
      </c>
    </row>
    <row r="421" spans="2:17" hidden="1" x14ac:dyDescent="0.3">
      <c r="B421" t="s">
        <v>16</v>
      </c>
      <c r="C421" t="s">
        <v>17</v>
      </c>
      <c r="D421" t="s">
        <v>11</v>
      </c>
      <c r="E421" t="s">
        <v>146</v>
      </c>
      <c r="F421" s="4">
        <v>42403</v>
      </c>
      <c r="G421" t="s">
        <v>15</v>
      </c>
      <c r="H421">
        <v>5</v>
      </c>
      <c r="I421">
        <f>IF(Table1[[#This Row],[Price]]&lt;15,10,IF(Table1[[#This Row],[Price]]&lt;20,15,IF(Table1[[#This Row],[Price]]&lt;30,22,IF(Table1[[#This Row],[Price]]&lt;50,36,45))))</f>
        <v>10</v>
      </c>
      <c r="J421">
        <v>12.42</v>
      </c>
      <c r="K421" s="14">
        <v>62.1</v>
      </c>
      <c r="L421" s="14">
        <f>Table1[[#This Row],[Total Sale Amount]]-(Table1[[#This Row],[Cost Price]]*Table1[[#This Row],[Quantity]])</f>
        <v>12.100000000000001</v>
      </c>
      <c r="M421" t="str">
        <f>TEXT(Table1[[#This Row],[Order Date]],"mmm")</f>
        <v>Feb</v>
      </c>
      <c r="N421" s="5" t="str">
        <f>TEXT(Table1[[#This Row],[Order Date]],"yyyy")</f>
        <v>2016</v>
      </c>
      <c r="O421" s="5">
        <v>26</v>
      </c>
      <c r="P421" s="5" t="s">
        <v>560</v>
      </c>
      <c r="Q421" s="5" t="str">
        <f>IFERROR(INDEX(Holidays[Holiday],MATCH(Table1[[#This Row],[Order Date]],Holidays[Date],0)),"NO HOLIDAY")</f>
        <v>NO HOLIDAY</v>
      </c>
    </row>
    <row r="422" spans="2:17" hidden="1" x14ac:dyDescent="0.3">
      <c r="B422" t="s">
        <v>9</v>
      </c>
      <c r="C422" t="s">
        <v>17</v>
      </c>
      <c r="D422" t="s">
        <v>11</v>
      </c>
      <c r="E422" t="s">
        <v>310</v>
      </c>
      <c r="F422" s="4">
        <v>42403</v>
      </c>
      <c r="G422" t="s">
        <v>19</v>
      </c>
      <c r="H422">
        <v>7</v>
      </c>
      <c r="I422">
        <f>IF(Table1[[#This Row],[Price]]&lt;15,10,IF(Table1[[#This Row],[Price]]&lt;20,15,IF(Table1[[#This Row],[Price]]&lt;30,22,IF(Table1[[#This Row],[Price]]&lt;50,36,45))))</f>
        <v>45</v>
      </c>
      <c r="J422">
        <v>53.35</v>
      </c>
      <c r="K422" s="14">
        <v>373.45</v>
      </c>
      <c r="L422" s="14">
        <f>Table1[[#This Row],[Total Sale Amount]]-(Table1[[#This Row],[Cost Price]]*Table1[[#This Row],[Quantity]])</f>
        <v>58.449999999999989</v>
      </c>
      <c r="M422" t="str">
        <f>TEXT(Table1[[#This Row],[Order Date]],"mmm")</f>
        <v>Feb</v>
      </c>
      <c r="N422" s="5" t="str">
        <f>TEXT(Table1[[#This Row],[Order Date]],"yyyy")</f>
        <v>2016</v>
      </c>
      <c r="O422" s="5">
        <v>24</v>
      </c>
      <c r="P422" s="5" t="s">
        <v>560</v>
      </c>
      <c r="Q422" s="5" t="str">
        <f>IFERROR(INDEX(Holidays[Holiday],MATCH(Table1[[#This Row],[Order Date]],Holidays[Date],0)),"NO HOLIDAY")</f>
        <v>NO HOLIDAY</v>
      </c>
    </row>
    <row r="423" spans="2:17" hidden="1" x14ac:dyDescent="0.3">
      <c r="B423" t="s">
        <v>36</v>
      </c>
      <c r="C423" t="s">
        <v>30</v>
      </c>
      <c r="D423" t="s">
        <v>11</v>
      </c>
      <c r="E423" t="s">
        <v>418</v>
      </c>
      <c r="F423" s="4">
        <v>42403</v>
      </c>
      <c r="G423" t="s">
        <v>13</v>
      </c>
      <c r="H423">
        <v>6</v>
      </c>
      <c r="I423">
        <f>IF(Table1[[#This Row],[Price]]&lt;15,10,IF(Table1[[#This Row],[Price]]&lt;20,15,IF(Table1[[#This Row],[Price]]&lt;30,22,IF(Table1[[#This Row],[Price]]&lt;50,36,45))))</f>
        <v>15</v>
      </c>
      <c r="J423">
        <v>17.829999999999998</v>
      </c>
      <c r="K423" s="14">
        <v>106.97999999999999</v>
      </c>
      <c r="L423" s="14">
        <f>Table1[[#This Row],[Total Sale Amount]]-(Table1[[#This Row],[Cost Price]]*Table1[[#This Row],[Quantity]])</f>
        <v>16.97999999999999</v>
      </c>
      <c r="M423" t="str">
        <f>TEXT(Table1[[#This Row],[Order Date]],"mmm")</f>
        <v>Feb</v>
      </c>
      <c r="N423" s="5" t="str">
        <f>TEXT(Table1[[#This Row],[Order Date]],"yyyy")</f>
        <v>2016</v>
      </c>
      <c r="O423" s="5">
        <v>41</v>
      </c>
      <c r="P423" s="5" t="s">
        <v>559</v>
      </c>
      <c r="Q423" s="5" t="str">
        <f>IFERROR(INDEX(Holidays[Holiday],MATCH(Table1[[#This Row],[Order Date]],Holidays[Date],0)),"NO HOLIDAY")</f>
        <v>NO HOLIDAY</v>
      </c>
    </row>
    <row r="424" spans="2:17" hidden="1" x14ac:dyDescent="0.3">
      <c r="B424" t="s">
        <v>21</v>
      </c>
      <c r="C424" t="s">
        <v>26</v>
      </c>
      <c r="D424" t="s">
        <v>23</v>
      </c>
      <c r="E424" t="s">
        <v>260</v>
      </c>
      <c r="F424" s="4">
        <v>42403</v>
      </c>
      <c r="G424" t="s">
        <v>39</v>
      </c>
      <c r="H424">
        <v>6</v>
      </c>
      <c r="I424">
        <f>IF(Table1[[#This Row],[Price]]&lt;15,10,IF(Table1[[#This Row],[Price]]&lt;20,15,IF(Table1[[#This Row],[Price]]&lt;30,22,IF(Table1[[#This Row],[Price]]&lt;50,36,45))))</f>
        <v>15</v>
      </c>
      <c r="J424">
        <v>16.32</v>
      </c>
      <c r="K424" s="14">
        <v>97.92</v>
      </c>
      <c r="L424" s="14">
        <f>Table1[[#This Row],[Total Sale Amount]]-(Table1[[#This Row],[Cost Price]]*Table1[[#This Row],[Quantity]])</f>
        <v>7.9200000000000017</v>
      </c>
      <c r="M424" t="str">
        <f>TEXT(Table1[[#This Row],[Order Date]],"mmm")</f>
        <v>Feb</v>
      </c>
      <c r="N424" s="5" t="str">
        <f>TEXT(Table1[[#This Row],[Order Date]],"yyyy")</f>
        <v>2016</v>
      </c>
      <c r="O424" s="5">
        <v>37</v>
      </c>
      <c r="P424" s="5" t="s">
        <v>559</v>
      </c>
      <c r="Q424" s="5" t="str">
        <f>IFERROR(INDEX(Holidays[Holiday],MATCH(Table1[[#This Row],[Order Date]],Holidays[Date],0)),"NO HOLIDAY")</f>
        <v>NO HOLIDAY</v>
      </c>
    </row>
    <row r="425" spans="2:17" hidden="1" x14ac:dyDescent="0.3">
      <c r="B425" t="s">
        <v>9</v>
      </c>
      <c r="C425" t="s">
        <v>17</v>
      </c>
      <c r="D425" t="s">
        <v>11</v>
      </c>
      <c r="E425" t="s">
        <v>139</v>
      </c>
      <c r="F425" s="4">
        <v>42403</v>
      </c>
      <c r="G425" t="s">
        <v>15</v>
      </c>
      <c r="H425">
        <v>10</v>
      </c>
      <c r="I425">
        <f>IF(Table1[[#This Row],[Price]]&lt;15,10,IF(Table1[[#This Row],[Price]]&lt;20,15,IF(Table1[[#This Row],[Price]]&lt;30,22,IF(Table1[[#This Row],[Price]]&lt;50,36,45))))</f>
        <v>10</v>
      </c>
      <c r="J425">
        <v>12.42</v>
      </c>
      <c r="K425" s="14">
        <v>124.2</v>
      </c>
      <c r="L425" s="14">
        <f>Table1[[#This Row],[Total Sale Amount]]-(Table1[[#This Row],[Cost Price]]*Table1[[#This Row],[Quantity]])</f>
        <v>24.200000000000003</v>
      </c>
      <c r="M425" t="str">
        <f>TEXT(Table1[[#This Row],[Order Date]],"mmm")</f>
        <v>Feb</v>
      </c>
      <c r="N425" s="5" t="str">
        <f>TEXT(Table1[[#This Row],[Order Date]],"yyyy")</f>
        <v>2016</v>
      </c>
      <c r="O425" s="5">
        <v>41</v>
      </c>
      <c r="P425" s="5" t="s">
        <v>560</v>
      </c>
      <c r="Q425" s="5" t="str">
        <f>IFERROR(INDEX(Holidays[Holiday],MATCH(Table1[[#This Row],[Order Date]],Holidays[Date],0)),"NO HOLIDAY")</f>
        <v>NO HOLIDAY</v>
      </c>
    </row>
    <row r="426" spans="2:17" hidden="1" x14ac:dyDescent="0.3">
      <c r="B426" t="s">
        <v>9</v>
      </c>
      <c r="C426" t="s">
        <v>10</v>
      </c>
      <c r="D426" t="s">
        <v>11</v>
      </c>
      <c r="E426" t="s">
        <v>269</v>
      </c>
      <c r="F426" s="4">
        <v>42403</v>
      </c>
      <c r="G426" t="s">
        <v>15</v>
      </c>
      <c r="H426">
        <v>9</v>
      </c>
      <c r="I426">
        <f>IF(Table1[[#This Row],[Price]]&lt;15,10,IF(Table1[[#This Row],[Price]]&lt;20,15,IF(Table1[[#This Row],[Price]]&lt;30,22,IF(Table1[[#This Row],[Price]]&lt;50,36,45))))</f>
        <v>10</v>
      </c>
      <c r="J426">
        <v>12.42</v>
      </c>
      <c r="K426" s="14">
        <v>111.78</v>
      </c>
      <c r="L426" s="14">
        <f>Table1[[#This Row],[Total Sale Amount]]-(Table1[[#This Row],[Cost Price]]*Table1[[#This Row],[Quantity]])</f>
        <v>21.78</v>
      </c>
      <c r="M426" t="str">
        <f>TEXT(Table1[[#This Row],[Order Date]],"mmm")</f>
        <v>Feb</v>
      </c>
      <c r="N426" s="5" t="str">
        <f>TEXT(Table1[[#This Row],[Order Date]],"yyyy")</f>
        <v>2016</v>
      </c>
      <c r="O426" s="5">
        <v>37</v>
      </c>
      <c r="P426" s="5" t="s">
        <v>560</v>
      </c>
      <c r="Q426" s="5" t="str">
        <f>IFERROR(INDEX(Holidays[Holiday],MATCH(Table1[[#This Row],[Order Date]],Holidays[Date],0)),"NO HOLIDAY")</f>
        <v>NO HOLIDAY</v>
      </c>
    </row>
    <row r="427" spans="2:17" hidden="1" x14ac:dyDescent="0.3">
      <c r="B427" t="s">
        <v>21</v>
      </c>
      <c r="C427" t="s">
        <v>59</v>
      </c>
      <c r="D427" t="s">
        <v>23</v>
      </c>
      <c r="E427" t="s">
        <v>190</v>
      </c>
      <c r="F427" s="4">
        <v>42403</v>
      </c>
      <c r="G427" t="s">
        <v>13</v>
      </c>
      <c r="H427">
        <v>9</v>
      </c>
      <c r="I427">
        <f>IF(Table1[[#This Row],[Price]]&lt;15,10,IF(Table1[[#This Row],[Price]]&lt;20,15,IF(Table1[[#This Row],[Price]]&lt;30,22,IF(Table1[[#This Row],[Price]]&lt;50,36,45))))</f>
        <v>15</v>
      </c>
      <c r="J427">
        <v>17.829999999999998</v>
      </c>
      <c r="K427" s="14">
        <v>160.46999999999997</v>
      </c>
      <c r="L427" s="14">
        <f>Table1[[#This Row],[Total Sale Amount]]-(Table1[[#This Row],[Cost Price]]*Table1[[#This Row],[Quantity]])</f>
        <v>25.46999999999997</v>
      </c>
      <c r="M427" t="str">
        <f>TEXT(Table1[[#This Row],[Order Date]],"mmm")</f>
        <v>Feb</v>
      </c>
      <c r="N427" s="5" t="str">
        <f>TEXT(Table1[[#This Row],[Order Date]],"yyyy")</f>
        <v>2016</v>
      </c>
      <c r="O427" s="5">
        <v>23</v>
      </c>
      <c r="P427" s="5" t="s">
        <v>559</v>
      </c>
      <c r="Q427" s="5" t="str">
        <f>IFERROR(INDEX(Holidays[Holiday],MATCH(Table1[[#This Row],[Order Date]],Holidays[Date],0)),"NO HOLIDAY")</f>
        <v>NO HOLIDAY</v>
      </c>
    </row>
    <row r="428" spans="2:17" hidden="1" x14ac:dyDescent="0.3">
      <c r="B428" t="s">
        <v>36</v>
      </c>
      <c r="C428" t="s">
        <v>30</v>
      </c>
      <c r="D428" t="s">
        <v>11</v>
      </c>
      <c r="E428" t="s">
        <v>346</v>
      </c>
      <c r="F428" s="4">
        <v>42403</v>
      </c>
      <c r="G428" t="s">
        <v>39</v>
      </c>
      <c r="H428">
        <v>9</v>
      </c>
      <c r="I428">
        <f>IF(Table1[[#This Row],[Price]]&lt;15,10,IF(Table1[[#This Row],[Price]]&lt;20,15,IF(Table1[[#This Row],[Price]]&lt;30,22,IF(Table1[[#This Row],[Price]]&lt;50,36,45))))</f>
        <v>15</v>
      </c>
      <c r="J428">
        <v>16.32</v>
      </c>
      <c r="K428" s="14">
        <v>146.88</v>
      </c>
      <c r="L428" s="14">
        <f>Table1[[#This Row],[Total Sale Amount]]-(Table1[[#This Row],[Cost Price]]*Table1[[#This Row],[Quantity]])</f>
        <v>11.879999999999995</v>
      </c>
      <c r="M428" t="str">
        <f>TEXT(Table1[[#This Row],[Order Date]],"mmm")</f>
        <v>Feb</v>
      </c>
      <c r="N428" s="5" t="str">
        <f>TEXT(Table1[[#This Row],[Order Date]],"yyyy")</f>
        <v>2016</v>
      </c>
      <c r="O428" s="5">
        <v>28</v>
      </c>
      <c r="P428" s="5" t="s">
        <v>559</v>
      </c>
      <c r="Q428" s="5" t="str">
        <f>IFERROR(INDEX(Holidays[Holiday],MATCH(Table1[[#This Row],[Order Date]],Holidays[Date],0)),"NO HOLIDAY")</f>
        <v>NO HOLIDAY</v>
      </c>
    </row>
    <row r="429" spans="2:17" hidden="1" x14ac:dyDescent="0.3">
      <c r="B429" t="s">
        <v>25</v>
      </c>
      <c r="C429" t="s">
        <v>22</v>
      </c>
      <c r="D429" t="s">
        <v>23</v>
      </c>
      <c r="E429" t="s">
        <v>225</v>
      </c>
      <c r="F429" s="4">
        <v>42403</v>
      </c>
      <c r="G429" t="s">
        <v>15</v>
      </c>
      <c r="H429">
        <v>9</v>
      </c>
      <c r="I429">
        <f>IF(Table1[[#This Row],[Price]]&lt;15,10,IF(Table1[[#This Row],[Price]]&lt;20,15,IF(Table1[[#This Row],[Price]]&lt;30,22,IF(Table1[[#This Row],[Price]]&lt;50,36,45))))</f>
        <v>10</v>
      </c>
      <c r="J429">
        <v>12.42</v>
      </c>
      <c r="K429" s="14">
        <v>111.78</v>
      </c>
      <c r="L429" s="14">
        <f>Table1[[#This Row],[Total Sale Amount]]-(Table1[[#This Row],[Cost Price]]*Table1[[#This Row],[Quantity]])</f>
        <v>21.78</v>
      </c>
      <c r="M429" t="str">
        <f>TEXT(Table1[[#This Row],[Order Date]],"mmm")</f>
        <v>Feb</v>
      </c>
      <c r="N429" s="5" t="str">
        <f>TEXT(Table1[[#This Row],[Order Date]],"yyyy")</f>
        <v>2016</v>
      </c>
      <c r="O429" s="5">
        <v>40</v>
      </c>
      <c r="P429" s="5" t="s">
        <v>560</v>
      </c>
      <c r="Q429" s="5" t="str">
        <f>IFERROR(INDEX(Holidays[Holiday],MATCH(Table1[[#This Row],[Order Date]],Holidays[Date],0)),"NO HOLIDAY")</f>
        <v>NO HOLIDAY</v>
      </c>
    </row>
    <row r="430" spans="2:17" hidden="1" x14ac:dyDescent="0.3">
      <c r="B430" t="s">
        <v>25</v>
      </c>
      <c r="C430" t="s">
        <v>22</v>
      </c>
      <c r="D430" t="s">
        <v>23</v>
      </c>
      <c r="E430" t="s">
        <v>263</v>
      </c>
      <c r="F430" s="4">
        <v>42403</v>
      </c>
      <c r="G430" t="s">
        <v>39</v>
      </c>
      <c r="H430">
        <v>6</v>
      </c>
      <c r="I430">
        <f>IF(Table1[[#This Row],[Price]]&lt;15,10,IF(Table1[[#This Row],[Price]]&lt;20,15,IF(Table1[[#This Row],[Price]]&lt;30,22,IF(Table1[[#This Row],[Price]]&lt;50,36,45))))</f>
        <v>15</v>
      </c>
      <c r="J430">
        <v>16.32</v>
      </c>
      <c r="K430" s="14">
        <v>97.92</v>
      </c>
      <c r="L430" s="14">
        <f>Table1[[#This Row],[Total Sale Amount]]-(Table1[[#This Row],[Cost Price]]*Table1[[#This Row],[Quantity]])</f>
        <v>7.9200000000000017</v>
      </c>
      <c r="M430" t="str">
        <f>TEXT(Table1[[#This Row],[Order Date]],"mmm")</f>
        <v>Feb</v>
      </c>
      <c r="N430" s="5" t="str">
        <f>TEXT(Table1[[#This Row],[Order Date]],"yyyy")</f>
        <v>2016</v>
      </c>
      <c r="O430" s="5">
        <v>37</v>
      </c>
      <c r="P430" s="5" t="s">
        <v>560</v>
      </c>
      <c r="Q430" s="5" t="str">
        <f>IFERROR(INDEX(Holidays[Holiday],MATCH(Table1[[#This Row],[Order Date]],Holidays[Date],0)),"NO HOLIDAY")</f>
        <v>NO HOLIDAY</v>
      </c>
    </row>
    <row r="431" spans="2:17" hidden="1" x14ac:dyDescent="0.3">
      <c r="B431" t="s">
        <v>25</v>
      </c>
      <c r="C431" t="s">
        <v>26</v>
      </c>
      <c r="D431" t="s">
        <v>23</v>
      </c>
      <c r="E431" t="s">
        <v>241</v>
      </c>
      <c r="F431" s="4">
        <v>42403</v>
      </c>
      <c r="G431" t="s">
        <v>15</v>
      </c>
      <c r="H431">
        <v>10</v>
      </c>
      <c r="I431">
        <f>IF(Table1[[#This Row],[Price]]&lt;15,10,IF(Table1[[#This Row],[Price]]&lt;20,15,IF(Table1[[#This Row],[Price]]&lt;30,22,IF(Table1[[#This Row],[Price]]&lt;50,36,45))))</f>
        <v>10</v>
      </c>
      <c r="J431">
        <v>12.42</v>
      </c>
      <c r="K431" s="14">
        <v>124.2</v>
      </c>
      <c r="L431" s="14">
        <f>Table1[[#This Row],[Total Sale Amount]]-(Table1[[#This Row],[Cost Price]]*Table1[[#This Row],[Quantity]])</f>
        <v>24.200000000000003</v>
      </c>
      <c r="M431" t="str">
        <f>TEXT(Table1[[#This Row],[Order Date]],"mmm")</f>
        <v>Feb</v>
      </c>
      <c r="N431" s="5" t="str">
        <f>TEXT(Table1[[#This Row],[Order Date]],"yyyy")</f>
        <v>2016</v>
      </c>
      <c r="O431" s="5">
        <v>28</v>
      </c>
      <c r="P431" s="5" t="s">
        <v>560</v>
      </c>
      <c r="Q431" s="5" t="str">
        <f>IFERROR(INDEX(Holidays[Holiday],MATCH(Table1[[#This Row],[Order Date]],Holidays[Date],0)),"NO HOLIDAY")</f>
        <v>NO HOLIDAY</v>
      </c>
    </row>
    <row r="432" spans="2:17" hidden="1" x14ac:dyDescent="0.3">
      <c r="B432" t="s">
        <v>25</v>
      </c>
      <c r="C432" t="s">
        <v>59</v>
      </c>
      <c r="D432" t="s">
        <v>23</v>
      </c>
      <c r="E432" t="s">
        <v>62</v>
      </c>
      <c r="F432" s="4">
        <v>42403</v>
      </c>
      <c r="G432" t="s">
        <v>15</v>
      </c>
      <c r="H432">
        <v>2</v>
      </c>
      <c r="I432">
        <f>IF(Table1[[#This Row],[Price]]&lt;15,10,IF(Table1[[#This Row],[Price]]&lt;20,15,IF(Table1[[#This Row],[Price]]&lt;30,22,IF(Table1[[#This Row],[Price]]&lt;50,36,45))))</f>
        <v>10</v>
      </c>
      <c r="J432">
        <v>12.42</v>
      </c>
      <c r="K432" s="14">
        <v>24.84</v>
      </c>
      <c r="L432" s="14">
        <f>Table1[[#This Row],[Total Sale Amount]]-(Table1[[#This Row],[Cost Price]]*Table1[[#This Row],[Quantity]])</f>
        <v>4.84</v>
      </c>
      <c r="M432" t="str">
        <f>TEXT(Table1[[#This Row],[Order Date]],"mmm")</f>
        <v>Feb</v>
      </c>
      <c r="N432" s="5" t="str">
        <f>TEXT(Table1[[#This Row],[Order Date]],"yyyy")</f>
        <v>2016</v>
      </c>
      <c r="O432" s="5">
        <v>37</v>
      </c>
      <c r="P432" s="5" t="s">
        <v>559</v>
      </c>
      <c r="Q432" s="5" t="str">
        <f>IFERROR(INDEX(Holidays[Holiday],MATCH(Table1[[#This Row],[Order Date]],Holidays[Date],0)),"NO HOLIDAY")</f>
        <v>NO HOLIDAY</v>
      </c>
    </row>
    <row r="433" spans="2:17" hidden="1" x14ac:dyDescent="0.3">
      <c r="B433" t="s">
        <v>9</v>
      </c>
      <c r="C433" t="s">
        <v>30</v>
      </c>
      <c r="D433" t="s">
        <v>11</v>
      </c>
      <c r="E433" t="s">
        <v>64</v>
      </c>
      <c r="F433" s="4">
        <v>42403</v>
      </c>
      <c r="G433" t="s">
        <v>13</v>
      </c>
      <c r="H433">
        <v>4</v>
      </c>
      <c r="I433">
        <f>IF(Table1[[#This Row],[Price]]&lt;15,10,IF(Table1[[#This Row],[Price]]&lt;20,15,IF(Table1[[#This Row],[Price]]&lt;30,22,IF(Table1[[#This Row],[Price]]&lt;50,36,45))))</f>
        <v>15</v>
      </c>
      <c r="J433">
        <v>17.829999999999998</v>
      </c>
      <c r="K433" s="14">
        <v>71.319999999999993</v>
      </c>
      <c r="L433" s="14">
        <f>Table1[[#This Row],[Total Sale Amount]]-(Table1[[#This Row],[Cost Price]]*Table1[[#This Row],[Quantity]])</f>
        <v>11.319999999999993</v>
      </c>
      <c r="M433" t="str">
        <f>TEXT(Table1[[#This Row],[Order Date]],"mmm")</f>
        <v>Feb</v>
      </c>
      <c r="N433" s="5" t="str">
        <f>TEXT(Table1[[#This Row],[Order Date]],"yyyy")</f>
        <v>2016</v>
      </c>
      <c r="O433" s="5">
        <v>29</v>
      </c>
      <c r="P433" s="5" t="s">
        <v>560</v>
      </c>
      <c r="Q433" s="5" t="str">
        <f>IFERROR(INDEX(Holidays[Holiday],MATCH(Table1[[#This Row],[Order Date]],Holidays[Date],0)),"NO HOLIDAY")</f>
        <v>NO HOLIDAY</v>
      </c>
    </row>
    <row r="434" spans="2:17" hidden="1" x14ac:dyDescent="0.3">
      <c r="B434" t="s">
        <v>16</v>
      </c>
      <c r="C434" t="s">
        <v>10</v>
      </c>
      <c r="D434" t="s">
        <v>11</v>
      </c>
      <c r="E434" t="s">
        <v>390</v>
      </c>
      <c r="F434" s="4">
        <v>42403</v>
      </c>
      <c r="G434" t="s">
        <v>13</v>
      </c>
      <c r="H434">
        <v>4</v>
      </c>
      <c r="I434">
        <f>IF(Table1[[#This Row],[Price]]&lt;15,10,IF(Table1[[#This Row],[Price]]&lt;20,15,IF(Table1[[#This Row],[Price]]&lt;30,22,IF(Table1[[#This Row],[Price]]&lt;50,36,45))))</f>
        <v>15</v>
      </c>
      <c r="J434">
        <v>17.829999999999998</v>
      </c>
      <c r="K434" s="14">
        <v>71.319999999999993</v>
      </c>
      <c r="L434" s="14">
        <f>Table1[[#This Row],[Total Sale Amount]]-(Table1[[#This Row],[Cost Price]]*Table1[[#This Row],[Quantity]])</f>
        <v>11.319999999999993</v>
      </c>
      <c r="M434" t="str">
        <f>TEXT(Table1[[#This Row],[Order Date]],"mmm")</f>
        <v>Feb</v>
      </c>
      <c r="N434" s="5" t="str">
        <f>TEXT(Table1[[#This Row],[Order Date]],"yyyy")</f>
        <v>2016</v>
      </c>
      <c r="O434" s="5">
        <v>19</v>
      </c>
      <c r="P434" s="5" t="s">
        <v>560</v>
      </c>
      <c r="Q434" s="5" t="str">
        <f>IFERROR(INDEX(Holidays[Holiday],MATCH(Table1[[#This Row],[Order Date]],Holidays[Date],0)),"NO HOLIDAY")</f>
        <v>NO HOLIDAY</v>
      </c>
    </row>
    <row r="435" spans="2:17" hidden="1" x14ac:dyDescent="0.3">
      <c r="B435" t="s">
        <v>9</v>
      </c>
      <c r="C435" t="s">
        <v>28</v>
      </c>
      <c r="D435" t="s">
        <v>11</v>
      </c>
      <c r="E435" t="s">
        <v>372</v>
      </c>
      <c r="F435" s="4">
        <v>42404</v>
      </c>
      <c r="G435" t="s">
        <v>15</v>
      </c>
      <c r="H435">
        <v>4</v>
      </c>
      <c r="I435">
        <f>IF(Table1[[#This Row],[Price]]&lt;15,10,IF(Table1[[#This Row],[Price]]&lt;20,15,IF(Table1[[#This Row],[Price]]&lt;30,22,IF(Table1[[#This Row],[Price]]&lt;50,36,45))))</f>
        <v>10</v>
      </c>
      <c r="J435">
        <v>12.42</v>
      </c>
      <c r="K435" s="14">
        <v>49.68</v>
      </c>
      <c r="L435" s="14">
        <f>Table1[[#This Row],[Total Sale Amount]]-(Table1[[#This Row],[Cost Price]]*Table1[[#This Row],[Quantity]])</f>
        <v>9.68</v>
      </c>
      <c r="M435" t="str">
        <f>TEXT(Table1[[#This Row],[Order Date]],"mmm")</f>
        <v>Feb</v>
      </c>
      <c r="N435" s="5" t="str">
        <f>TEXT(Table1[[#This Row],[Order Date]],"yyyy")</f>
        <v>2016</v>
      </c>
      <c r="O435" s="5">
        <v>19</v>
      </c>
      <c r="P435" s="5" t="s">
        <v>560</v>
      </c>
      <c r="Q435" s="5" t="str">
        <f>IFERROR(INDEX(Holidays[Holiday],MATCH(Table1[[#This Row],[Order Date]],Holidays[Date],0)),"NO HOLIDAY")</f>
        <v>NO HOLIDAY</v>
      </c>
    </row>
    <row r="436" spans="2:17" hidden="1" x14ac:dyDescent="0.3">
      <c r="B436" t="s">
        <v>25</v>
      </c>
      <c r="C436" t="s">
        <v>22</v>
      </c>
      <c r="D436" t="s">
        <v>23</v>
      </c>
      <c r="E436" t="s">
        <v>261</v>
      </c>
      <c r="F436" s="4">
        <v>42404</v>
      </c>
      <c r="G436" t="s">
        <v>39</v>
      </c>
      <c r="H436">
        <v>5</v>
      </c>
      <c r="I436">
        <f>IF(Table1[[#This Row],[Price]]&lt;15,10,IF(Table1[[#This Row],[Price]]&lt;20,15,IF(Table1[[#This Row],[Price]]&lt;30,22,IF(Table1[[#This Row],[Price]]&lt;50,36,45))))</f>
        <v>15</v>
      </c>
      <c r="J436">
        <v>16.32</v>
      </c>
      <c r="K436" s="14">
        <v>81.599999999999994</v>
      </c>
      <c r="L436" s="14">
        <f>Table1[[#This Row],[Total Sale Amount]]-(Table1[[#This Row],[Cost Price]]*Table1[[#This Row],[Quantity]])</f>
        <v>6.5999999999999943</v>
      </c>
      <c r="M436" t="str">
        <f>TEXT(Table1[[#This Row],[Order Date]],"mmm")</f>
        <v>Feb</v>
      </c>
      <c r="N436" s="5" t="str">
        <f>TEXT(Table1[[#This Row],[Order Date]],"yyyy")</f>
        <v>2016</v>
      </c>
      <c r="O436" s="5">
        <v>31</v>
      </c>
      <c r="P436" s="5" t="s">
        <v>560</v>
      </c>
      <c r="Q436" s="5" t="str">
        <f>IFERROR(INDEX(Holidays[Holiday],MATCH(Table1[[#This Row],[Order Date]],Holidays[Date],0)),"NO HOLIDAY")</f>
        <v>NO HOLIDAY</v>
      </c>
    </row>
    <row r="437" spans="2:17" hidden="1" x14ac:dyDescent="0.3">
      <c r="B437" t="s">
        <v>16</v>
      </c>
      <c r="C437" t="s">
        <v>10</v>
      </c>
      <c r="D437" t="s">
        <v>11</v>
      </c>
      <c r="E437" t="s">
        <v>34</v>
      </c>
      <c r="F437" s="4">
        <v>42404</v>
      </c>
      <c r="G437" t="s">
        <v>19</v>
      </c>
      <c r="H437">
        <v>7</v>
      </c>
      <c r="I437">
        <f>IF(Table1[[#This Row],[Price]]&lt;15,10,IF(Table1[[#This Row],[Price]]&lt;20,15,IF(Table1[[#This Row],[Price]]&lt;30,22,IF(Table1[[#This Row],[Price]]&lt;50,36,45))))</f>
        <v>45</v>
      </c>
      <c r="J437">
        <v>53.35</v>
      </c>
      <c r="K437" s="14">
        <v>373.45</v>
      </c>
      <c r="L437" s="14">
        <f>Table1[[#This Row],[Total Sale Amount]]-(Table1[[#This Row],[Cost Price]]*Table1[[#This Row],[Quantity]])</f>
        <v>58.449999999999989</v>
      </c>
      <c r="M437" t="str">
        <f>TEXT(Table1[[#This Row],[Order Date]],"mmm")</f>
        <v>Feb</v>
      </c>
      <c r="N437" s="5" t="str">
        <f>TEXT(Table1[[#This Row],[Order Date]],"yyyy")</f>
        <v>2016</v>
      </c>
      <c r="O437" s="5">
        <v>35</v>
      </c>
      <c r="P437" s="5" t="s">
        <v>559</v>
      </c>
      <c r="Q437" s="5" t="str">
        <f>IFERROR(INDEX(Holidays[Holiday],MATCH(Table1[[#This Row],[Order Date]],Holidays[Date],0)),"NO HOLIDAY")</f>
        <v>NO HOLIDAY</v>
      </c>
    </row>
    <row r="438" spans="2:17" hidden="1" x14ac:dyDescent="0.3">
      <c r="B438" t="s">
        <v>25</v>
      </c>
      <c r="C438" t="s">
        <v>22</v>
      </c>
      <c r="D438" t="s">
        <v>23</v>
      </c>
      <c r="E438" t="s">
        <v>486</v>
      </c>
      <c r="F438" s="4">
        <v>42404</v>
      </c>
      <c r="G438" t="s">
        <v>39</v>
      </c>
      <c r="H438">
        <v>7</v>
      </c>
      <c r="I438">
        <f>IF(Table1[[#This Row],[Price]]&lt;15,10,IF(Table1[[#This Row],[Price]]&lt;20,15,IF(Table1[[#This Row],[Price]]&lt;30,22,IF(Table1[[#This Row],[Price]]&lt;50,36,45))))</f>
        <v>15</v>
      </c>
      <c r="J438">
        <v>16.32</v>
      </c>
      <c r="K438" s="14">
        <v>114.24000000000001</v>
      </c>
      <c r="L438" s="14">
        <f>Table1[[#This Row],[Total Sale Amount]]-(Table1[[#This Row],[Cost Price]]*Table1[[#This Row],[Quantity]])</f>
        <v>9.2400000000000091</v>
      </c>
      <c r="M438" t="str">
        <f>TEXT(Table1[[#This Row],[Order Date]],"mmm")</f>
        <v>Feb</v>
      </c>
      <c r="N438" s="5" t="str">
        <f>TEXT(Table1[[#This Row],[Order Date]],"yyyy")</f>
        <v>2016</v>
      </c>
      <c r="O438" s="5">
        <v>33</v>
      </c>
      <c r="P438" s="5" t="s">
        <v>559</v>
      </c>
      <c r="Q438" s="5" t="str">
        <f>IFERROR(INDEX(Holidays[Holiday],MATCH(Table1[[#This Row],[Order Date]],Holidays[Date],0)),"NO HOLIDAY")</f>
        <v>NO HOLIDAY</v>
      </c>
    </row>
    <row r="439" spans="2:17" hidden="1" x14ac:dyDescent="0.3">
      <c r="B439" t="s">
        <v>25</v>
      </c>
      <c r="C439" t="s">
        <v>26</v>
      </c>
      <c r="D439" t="s">
        <v>23</v>
      </c>
      <c r="E439" t="s">
        <v>87</v>
      </c>
      <c r="F439" s="4">
        <v>42404</v>
      </c>
      <c r="G439" t="s">
        <v>15</v>
      </c>
      <c r="H439">
        <v>1</v>
      </c>
      <c r="I439">
        <f>IF(Table1[[#This Row],[Price]]&lt;15,10,IF(Table1[[#This Row],[Price]]&lt;20,15,IF(Table1[[#This Row],[Price]]&lt;30,22,IF(Table1[[#This Row],[Price]]&lt;50,36,45))))</f>
        <v>10</v>
      </c>
      <c r="J439">
        <v>12.42</v>
      </c>
      <c r="K439" s="14">
        <v>12.42</v>
      </c>
      <c r="L439" s="14">
        <f>Table1[[#This Row],[Total Sale Amount]]-(Table1[[#This Row],[Cost Price]]*Table1[[#This Row],[Quantity]])</f>
        <v>2.42</v>
      </c>
      <c r="M439" t="str">
        <f>TEXT(Table1[[#This Row],[Order Date]],"mmm")</f>
        <v>Feb</v>
      </c>
      <c r="N439" s="5" t="str">
        <f>TEXT(Table1[[#This Row],[Order Date]],"yyyy")</f>
        <v>2016</v>
      </c>
      <c r="O439" s="5">
        <v>22</v>
      </c>
      <c r="P439" s="5" t="s">
        <v>559</v>
      </c>
      <c r="Q439" s="5" t="str">
        <f>IFERROR(INDEX(Holidays[Holiday],MATCH(Table1[[#This Row],[Order Date]],Holidays[Date],0)),"NO HOLIDAY")</f>
        <v>NO HOLIDAY</v>
      </c>
    </row>
    <row r="440" spans="2:17" hidden="1" x14ac:dyDescent="0.3">
      <c r="B440" t="s">
        <v>25</v>
      </c>
      <c r="C440" t="s">
        <v>26</v>
      </c>
      <c r="D440" t="s">
        <v>23</v>
      </c>
      <c r="E440" t="s">
        <v>316</v>
      </c>
      <c r="F440" s="4">
        <v>42404</v>
      </c>
      <c r="G440" t="s">
        <v>13</v>
      </c>
      <c r="H440">
        <v>8</v>
      </c>
      <c r="I440">
        <f>IF(Table1[[#This Row],[Price]]&lt;15,10,IF(Table1[[#This Row],[Price]]&lt;20,15,IF(Table1[[#This Row],[Price]]&lt;30,22,IF(Table1[[#This Row],[Price]]&lt;50,36,45))))</f>
        <v>15</v>
      </c>
      <c r="J440">
        <v>17.829999999999998</v>
      </c>
      <c r="K440" s="14">
        <v>142.63999999999999</v>
      </c>
      <c r="L440" s="14">
        <f>Table1[[#This Row],[Total Sale Amount]]-(Table1[[#This Row],[Cost Price]]*Table1[[#This Row],[Quantity]])</f>
        <v>22.639999999999986</v>
      </c>
      <c r="M440" t="str">
        <f>TEXT(Table1[[#This Row],[Order Date]],"mmm")</f>
        <v>Feb</v>
      </c>
      <c r="N440" s="5" t="str">
        <f>TEXT(Table1[[#This Row],[Order Date]],"yyyy")</f>
        <v>2016</v>
      </c>
      <c r="O440" s="5">
        <v>40</v>
      </c>
      <c r="P440" s="5" t="s">
        <v>560</v>
      </c>
      <c r="Q440" s="5" t="str">
        <f>IFERROR(INDEX(Holidays[Holiday],MATCH(Table1[[#This Row],[Order Date]],Holidays[Date],0)),"NO HOLIDAY")</f>
        <v>NO HOLIDAY</v>
      </c>
    </row>
    <row r="441" spans="2:17" hidden="1" x14ac:dyDescent="0.3">
      <c r="B441" t="s">
        <v>36</v>
      </c>
      <c r="C441" t="s">
        <v>28</v>
      </c>
      <c r="D441" t="s">
        <v>11</v>
      </c>
      <c r="E441" t="s">
        <v>537</v>
      </c>
      <c r="F441" s="4">
        <v>42404</v>
      </c>
      <c r="G441" t="s">
        <v>39</v>
      </c>
      <c r="H441">
        <v>1</v>
      </c>
      <c r="I441">
        <f>IF(Table1[[#This Row],[Price]]&lt;15,10,IF(Table1[[#This Row],[Price]]&lt;20,15,IF(Table1[[#This Row],[Price]]&lt;30,22,IF(Table1[[#This Row],[Price]]&lt;50,36,45))))</f>
        <v>15</v>
      </c>
      <c r="J441">
        <v>16.32</v>
      </c>
      <c r="K441" s="14">
        <v>16.32</v>
      </c>
      <c r="L441" s="14">
        <f>Table1[[#This Row],[Total Sale Amount]]-(Table1[[#This Row],[Cost Price]]*Table1[[#This Row],[Quantity]])</f>
        <v>1.3200000000000003</v>
      </c>
      <c r="M441" t="str">
        <f>TEXT(Table1[[#This Row],[Order Date]],"mmm")</f>
        <v>Feb</v>
      </c>
      <c r="N441" s="5" t="str">
        <f>TEXT(Table1[[#This Row],[Order Date]],"yyyy")</f>
        <v>2016</v>
      </c>
      <c r="O441" s="5">
        <v>18</v>
      </c>
      <c r="P441" s="5" t="s">
        <v>559</v>
      </c>
      <c r="Q441" s="5" t="str">
        <f>IFERROR(INDEX(Holidays[Holiday],MATCH(Table1[[#This Row],[Order Date]],Holidays[Date],0)),"NO HOLIDAY")</f>
        <v>NO HOLIDAY</v>
      </c>
    </row>
    <row r="442" spans="2:17" hidden="1" x14ac:dyDescent="0.3">
      <c r="B442" t="s">
        <v>9</v>
      </c>
      <c r="C442" t="s">
        <v>17</v>
      </c>
      <c r="D442" t="s">
        <v>11</v>
      </c>
      <c r="E442" t="s">
        <v>131</v>
      </c>
      <c r="F442" s="4">
        <v>42404</v>
      </c>
      <c r="G442" t="s">
        <v>19</v>
      </c>
      <c r="H442">
        <v>9</v>
      </c>
      <c r="I442">
        <f>IF(Table1[[#This Row],[Price]]&lt;15,10,IF(Table1[[#This Row],[Price]]&lt;20,15,IF(Table1[[#This Row],[Price]]&lt;30,22,IF(Table1[[#This Row],[Price]]&lt;50,36,45))))</f>
        <v>45</v>
      </c>
      <c r="J442">
        <v>53.35</v>
      </c>
      <c r="K442" s="14">
        <v>480.15000000000003</v>
      </c>
      <c r="L442" s="14">
        <f>Table1[[#This Row],[Total Sale Amount]]-(Table1[[#This Row],[Cost Price]]*Table1[[#This Row],[Quantity]])</f>
        <v>75.150000000000034</v>
      </c>
      <c r="M442" t="str">
        <f>TEXT(Table1[[#This Row],[Order Date]],"mmm")</f>
        <v>Feb</v>
      </c>
      <c r="N442" s="5" t="str">
        <f>TEXT(Table1[[#This Row],[Order Date]],"yyyy")</f>
        <v>2016</v>
      </c>
      <c r="O442" s="5">
        <v>34</v>
      </c>
      <c r="P442" s="5" t="s">
        <v>559</v>
      </c>
      <c r="Q442" s="5" t="str">
        <f>IFERROR(INDEX(Holidays[Holiday],MATCH(Table1[[#This Row],[Order Date]],Holidays[Date],0)),"NO HOLIDAY")</f>
        <v>NO HOLIDAY</v>
      </c>
    </row>
    <row r="443" spans="2:17" hidden="1" x14ac:dyDescent="0.3">
      <c r="B443" t="s">
        <v>9</v>
      </c>
      <c r="C443" t="s">
        <v>28</v>
      </c>
      <c r="D443" t="s">
        <v>11</v>
      </c>
      <c r="E443" t="s">
        <v>37</v>
      </c>
      <c r="F443" s="4">
        <v>42404</v>
      </c>
      <c r="G443" t="s">
        <v>13</v>
      </c>
      <c r="H443">
        <v>7</v>
      </c>
      <c r="I443">
        <f>IF(Table1[[#This Row],[Price]]&lt;15,10,IF(Table1[[#This Row],[Price]]&lt;20,15,IF(Table1[[#This Row],[Price]]&lt;30,22,IF(Table1[[#This Row],[Price]]&lt;50,36,45))))</f>
        <v>15</v>
      </c>
      <c r="J443">
        <v>17.829999999999998</v>
      </c>
      <c r="K443" s="14">
        <v>124.80999999999999</v>
      </c>
      <c r="L443" s="14">
        <f>Table1[[#This Row],[Total Sale Amount]]-(Table1[[#This Row],[Cost Price]]*Table1[[#This Row],[Quantity]])</f>
        <v>19.809999999999988</v>
      </c>
      <c r="M443" t="str">
        <f>TEXT(Table1[[#This Row],[Order Date]],"mmm")</f>
        <v>Feb</v>
      </c>
      <c r="N443" s="5" t="str">
        <f>TEXT(Table1[[#This Row],[Order Date]],"yyyy")</f>
        <v>2016</v>
      </c>
      <c r="O443" s="5">
        <v>31</v>
      </c>
      <c r="P443" s="5" t="s">
        <v>559</v>
      </c>
      <c r="Q443" s="5" t="str">
        <f>IFERROR(INDEX(Holidays[Holiday],MATCH(Table1[[#This Row],[Order Date]],Holidays[Date],0)),"NO HOLIDAY")</f>
        <v>NO HOLIDAY</v>
      </c>
    </row>
    <row r="444" spans="2:17" hidden="1" x14ac:dyDescent="0.3">
      <c r="B444" t="s">
        <v>36</v>
      </c>
      <c r="C444" t="s">
        <v>17</v>
      </c>
      <c r="D444" t="s">
        <v>11</v>
      </c>
      <c r="E444" t="s">
        <v>400</v>
      </c>
      <c r="F444" s="4">
        <v>42404</v>
      </c>
      <c r="G444" t="s">
        <v>15</v>
      </c>
      <c r="H444">
        <v>10</v>
      </c>
      <c r="I444">
        <f>IF(Table1[[#This Row],[Price]]&lt;15,10,IF(Table1[[#This Row],[Price]]&lt;20,15,IF(Table1[[#This Row],[Price]]&lt;30,22,IF(Table1[[#This Row],[Price]]&lt;50,36,45))))</f>
        <v>10</v>
      </c>
      <c r="J444">
        <v>12.42</v>
      </c>
      <c r="K444" s="14">
        <v>124.2</v>
      </c>
      <c r="L444" s="14">
        <f>Table1[[#This Row],[Total Sale Amount]]-(Table1[[#This Row],[Cost Price]]*Table1[[#This Row],[Quantity]])</f>
        <v>24.200000000000003</v>
      </c>
      <c r="M444" t="str">
        <f>TEXT(Table1[[#This Row],[Order Date]],"mmm")</f>
        <v>Feb</v>
      </c>
      <c r="N444" s="5" t="str">
        <f>TEXT(Table1[[#This Row],[Order Date]],"yyyy")</f>
        <v>2016</v>
      </c>
      <c r="O444" s="5">
        <v>22</v>
      </c>
      <c r="P444" s="5" t="s">
        <v>560</v>
      </c>
      <c r="Q444" s="5" t="str">
        <f>IFERROR(INDEX(Holidays[Holiday],MATCH(Table1[[#This Row],[Order Date]],Holidays[Date],0)),"NO HOLIDAY")</f>
        <v>NO HOLIDAY</v>
      </c>
    </row>
    <row r="445" spans="2:17" hidden="1" x14ac:dyDescent="0.3">
      <c r="B445" t="s">
        <v>21</v>
      </c>
      <c r="C445" t="s">
        <v>22</v>
      </c>
      <c r="D445" t="s">
        <v>23</v>
      </c>
      <c r="E445" t="s">
        <v>263</v>
      </c>
      <c r="F445" s="4">
        <v>42404</v>
      </c>
      <c r="G445" t="s">
        <v>39</v>
      </c>
      <c r="H445">
        <v>1</v>
      </c>
      <c r="I445">
        <f>IF(Table1[[#This Row],[Price]]&lt;15,10,IF(Table1[[#This Row],[Price]]&lt;20,15,IF(Table1[[#This Row],[Price]]&lt;30,22,IF(Table1[[#This Row],[Price]]&lt;50,36,45))))</f>
        <v>15</v>
      </c>
      <c r="J445">
        <v>16.32</v>
      </c>
      <c r="K445" s="14">
        <v>16.32</v>
      </c>
      <c r="L445" s="14">
        <f>Table1[[#This Row],[Total Sale Amount]]-(Table1[[#This Row],[Cost Price]]*Table1[[#This Row],[Quantity]])</f>
        <v>1.3200000000000003</v>
      </c>
      <c r="M445" t="str">
        <f>TEXT(Table1[[#This Row],[Order Date]],"mmm")</f>
        <v>Feb</v>
      </c>
      <c r="N445" s="5" t="str">
        <f>TEXT(Table1[[#This Row],[Order Date]],"yyyy")</f>
        <v>2016</v>
      </c>
      <c r="O445" s="5">
        <v>26</v>
      </c>
      <c r="P445" s="5" t="s">
        <v>560</v>
      </c>
      <c r="Q445" s="5" t="str">
        <f>IFERROR(INDEX(Holidays[Holiday],MATCH(Table1[[#This Row],[Order Date]],Holidays[Date],0)),"NO HOLIDAY")</f>
        <v>NO HOLIDAY</v>
      </c>
    </row>
    <row r="446" spans="2:17" hidden="1" x14ac:dyDescent="0.3">
      <c r="B446" t="s">
        <v>25</v>
      </c>
      <c r="C446" t="s">
        <v>59</v>
      </c>
      <c r="D446" t="s">
        <v>23</v>
      </c>
      <c r="E446" t="s">
        <v>188</v>
      </c>
      <c r="F446" s="4">
        <v>42404</v>
      </c>
      <c r="G446" t="s">
        <v>15</v>
      </c>
      <c r="H446">
        <v>8</v>
      </c>
      <c r="I446">
        <f>IF(Table1[[#This Row],[Price]]&lt;15,10,IF(Table1[[#This Row],[Price]]&lt;20,15,IF(Table1[[#This Row],[Price]]&lt;30,22,IF(Table1[[#This Row],[Price]]&lt;50,36,45))))</f>
        <v>10</v>
      </c>
      <c r="J446">
        <v>12.42</v>
      </c>
      <c r="K446" s="14">
        <v>99.36</v>
      </c>
      <c r="L446" s="14">
        <f>Table1[[#This Row],[Total Sale Amount]]-(Table1[[#This Row],[Cost Price]]*Table1[[#This Row],[Quantity]])</f>
        <v>19.36</v>
      </c>
      <c r="M446" t="str">
        <f>TEXT(Table1[[#This Row],[Order Date]],"mmm")</f>
        <v>Feb</v>
      </c>
      <c r="N446" s="5" t="str">
        <f>TEXT(Table1[[#This Row],[Order Date]],"yyyy")</f>
        <v>2016</v>
      </c>
      <c r="O446" s="5">
        <v>38</v>
      </c>
      <c r="P446" s="5" t="s">
        <v>559</v>
      </c>
      <c r="Q446" s="5" t="str">
        <f>IFERROR(INDEX(Holidays[Holiday],MATCH(Table1[[#This Row],[Order Date]],Holidays[Date],0)),"NO HOLIDAY")</f>
        <v>NO HOLIDAY</v>
      </c>
    </row>
    <row r="447" spans="2:17" hidden="1" x14ac:dyDescent="0.3">
      <c r="B447" t="s">
        <v>9</v>
      </c>
      <c r="C447" t="s">
        <v>30</v>
      </c>
      <c r="D447" t="s">
        <v>11</v>
      </c>
      <c r="E447" t="s">
        <v>107</v>
      </c>
      <c r="F447" s="4">
        <v>42404</v>
      </c>
      <c r="G447" t="s">
        <v>13</v>
      </c>
      <c r="H447">
        <v>9</v>
      </c>
      <c r="I447">
        <f>IF(Table1[[#This Row],[Price]]&lt;15,10,IF(Table1[[#This Row],[Price]]&lt;20,15,IF(Table1[[#This Row],[Price]]&lt;30,22,IF(Table1[[#This Row],[Price]]&lt;50,36,45))))</f>
        <v>15</v>
      </c>
      <c r="J447">
        <v>17.829999999999998</v>
      </c>
      <c r="K447" s="14">
        <v>160.46999999999997</v>
      </c>
      <c r="L447" s="14">
        <f>Table1[[#This Row],[Total Sale Amount]]-(Table1[[#This Row],[Cost Price]]*Table1[[#This Row],[Quantity]])</f>
        <v>25.46999999999997</v>
      </c>
      <c r="M447" t="str">
        <f>TEXT(Table1[[#This Row],[Order Date]],"mmm")</f>
        <v>Feb</v>
      </c>
      <c r="N447" s="5" t="str">
        <f>TEXT(Table1[[#This Row],[Order Date]],"yyyy")</f>
        <v>2016</v>
      </c>
      <c r="O447" s="5">
        <v>27</v>
      </c>
      <c r="P447" s="5" t="s">
        <v>559</v>
      </c>
      <c r="Q447" s="5" t="str">
        <f>IFERROR(INDEX(Holidays[Holiday],MATCH(Table1[[#This Row],[Order Date]],Holidays[Date],0)),"NO HOLIDAY")</f>
        <v>NO HOLIDAY</v>
      </c>
    </row>
    <row r="448" spans="2:17" hidden="1" x14ac:dyDescent="0.3">
      <c r="B448" t="s">
        <v>9</v>
      </c>
      <c r="C448" t="s">
        <v>17</v>
      </c>
      <c r="D448" t="s">
        <v>11</v>
      </c>
      <c r="E448" t="s">
        <v>328</v>
      </c>
      <c r="F448" s="4">
        <v>42404</v>
      </c>
      <c r="G448" t="s">
        <v>15</v>
      </c>
      <c r="H448">
        <v>6</v>
      </c>
      <c r="I448">
        <f>IF(Table1[[#This Row],[Price]]&lt;15,10,IF(Table1[[#This Row],[Price]]&lt;20,15,IF(Table1[[#This Row],[Price]]&lt;30,22,IF(Table1[[#This Row],[Price]]&lt;50,36,45))))</f>
        <v>10</v>
      </c>
      <c r="J448">
        <v>12.42</v>
      </c>
      <c r="K448" s="14">
        <v>74.52</v>
      </c>
      <c r="L448" s="14">
        <f>Table1[[#This Row],[Total Sale Amount]]-(Table1[[#This Row],[Cost Price]]*Table1[[#This Row],[Quantity]])</f>
        <v>14.519999999999996</v>
      </c>
      <c r="M448" t="str">
        <f>TEXT(Table1[[#This Row],[Order Date]],"mmm")</f>
        <v>Feb</v>
      </c>
      <c r="N448" s="5" t="str">
        <f>TEXT(Table1[[#This Row],[Order Date]],"yyyy")</f>
        <v>2016</v>
      </c>
      <c r="O448" s="5">
        <v>19</v>
      </c>
      <c r="P448" s="5" t="s">
        <v>559</v>
      </c>
      <c r="Q448" s="5" t="str">
        <f>IFERROR(INDEX(Holidays[Holiday],MATCH(Table1[[#This Row],[Order Date]],Holidays[Date],0)),"NO HOLIDAY")</f>
        <v>NO HOLIDAY</v>
      </c>
    </row>
    <row r="449" spans="2:17" hidden="1" x14ac:dyDescent="0.3">
      <c r="B449" t="s">
        <v>9</v>
      </c>
      <c r="C449" t="s">
        <v>10</v>
      </c>
      <c r="D449" t="s">
        <v>11</v>
      </c>
      <c r="E449" t="s">
        <v>63</v>
      </c>
      <c r="F449" s="4">
        <v>42405</v>
      </c>
      <c r="G449" t="s">
        <v>15</v>
      </c>
      <c r="H449">
        <v>6</v>
      </c>
      <c r="I449">
        <f>IF(Table1[[#This Row],[Price]]&lt;15,10,IF(Table1[[#This Row],[Price]]&lt;20,15,IF(Table1[[#This Row],[Price]]&lt;30,22,IF(Table1[[#This Row],[Price]]&lt;50,36,45))))</f>
        <v>10</v>
      </c>
      <c r="J449">
        <v>12.42</v>
      </c>
      <c r="K449" s="14">
        <v>74.52</v>
      </c>
      <c r="L449" s="14">
        <f>Table1[[#This Row],[Total Sale Amount]]-(Table1[[#This Row],[Cost Price]]*Table1[[#This Row],[Quantity]])</f>
        <v>14.519999999999996</v>
      </c>
      <c r="M449" t="str">
        <f>TEXT(Table1[[#This Row],[Order Date]],"mmm")</f>
        <v>Feb</v>
      </c>
      <c r="N449" s="5" t="str">
        <f>TEXT(Table1[[#This Row],[Order Date]],"yyyy")</f>
        <v>2016</v>
      </c>
      <c r="O449" s="5">
        <v>31</v>
      </c>
      <c r="P449" s="5" t="s">
        <v>560</v>
      </c>
      <c r="Q449" s="5" t="str">
        <f>IFERROR(INDEX(Holidays[Holiday],MATCH(Table1[[#This Row],[Order Date]],Holidays[Date],0)),"NO HOLIDAY")</f>
        <v>NO HOLIDAY</v>
      </c>
    </row>
    <row r="450" spans="2:17" hidden="1" x14ac:dyDescent="0.3">
      <c r="B450" t="s">
        <v>36</v>
      </c>
      <c r="C450" t="s">
        <v>30</v>
      </c>
      <c r="D450" t="s">
        <v>11</v>
      </c>
      <c r="E450" t="s">
        <v>156</v>
      </c>
      <c r="F450" s="4">
        <v>42405</v>
      </c>
      <c r="G450" t="s">
        <v>15</v>
      </c>
      <c r="H450">
        <v>6</v>
      </c>
      <c r="I450">
        <f>IF(Table1[[#This Row],[Price]]&lt;15,10,IF(Table1[[#This Row],[Price]]&lt;20,15,IF(Table1[[#This Row],[Price]]&lt;30,22,IF(Table1[[#This Row],[Price]]&lt;50,36,45))))</f>
        <v>10</v>
      </c>
      <c r="J450">
        <v>12.42</v>
      </c>
      <c r="K450" s="14">
        <v>74.52</v>
      </c>
      <c r="L450" s="14">
        <f>Table1[[#This Row],[Total Sale Amount]]-(Table1[[#This Row],[Cost Price]]*Table1[[#This Row],[Quantity]])</f>
        <v>14.519999999999996</v>
      </c>
      <c r="M450" t="str">
        <f>TEXT(Table1[[#This Row],[Order Date]],"mmm")</f>
        <v>Feb</v>
      </c>
      <c r="N450" s="5" t="str">
        <f>TEXT(Table1[[#This Row],[Order Date]],"yyyy")</f>
        <v>2016</v>
      </c>
      <c r="O450" s="5">
        <v>34</v>
      </c>
      <c r="P450" s="5" t="s">
        <v>559</v>
      </c>
      <c r="Q450" s="5" t="str">
        <f>IFERROR(INDEX(Holidays[Holiday],MATCH(Table1[[#This Row],[Order Date]],Holidays[Date],0)),"NO HOLIDAY")</f>
        <v>NO HOLIDAY</v>
      </c>
    </row>
    <row r="451" spans="2:17" hidden="1" x14ac:dyDescent="0.3">
      <c r="B451" t="s">
        <v>9</v>
      </c>
      <c r="C451" t="s">
        <v>10</v>
      </c>
      <c r="D451" t="s">
        <v>11</v>
      </c>
      <c r="E451" t="s">
        <v>327</v>
      </c>
      <c r="F451" s="4">
        <v>42405</v>
      </c>
      <c r="G451" t="s">
        <v>19</v>
      </c>
      <c r="H451">
        <v>3</v>
      </c>
      <c r="I451">
        <f>IF(Table1[[#This Row],[Price]]&lt;15,10,IF(Table1[[#This Row],[Price]]&lt;20,15,IF(Table1[[#This Row],[Price]]&lt;30,22,IF(Table1[[#This Row],[Price]]&lt;50,36,45))))</f>
        <v>45</v>
      </c>
      <c r="J451">
        <v>53.35</v>
      </c>
      <c r="K451" s="14">
        <v>160.05000000000001</v>
      </c>
      <c r="L451" s="14">
        <f>Table1[[#This Row],[Total Sale Amount]]-(Table1[[#This Row],[Cost Price]]*Table1[[#This Row],[Quantity]])</f>
        <v>25.050000000000011</v>
      </c>
      <c r="M451" t="str">
        <f>TEXT(Table1[[#This Row],[Order Date]],"mmm")</f>
        <v>Feb</v>
      </c>
      <c r="N451" s="5" t="str">
        <f>TEXT(Table1[[#This Row],[Order Date]],"yyyy")</f>
        <v>2016</v>
      </c>
      <c r="O451" s="5">
        <v>21</v>
      </c>
      <c r="P451" s="5" t="s">
        <v>560</v>
      </c>
      <c r="Q451" s="5" t="str">
        <f>IFERROR(INDEX(Holidays[Holiday],MATCH(Table1[[#This Row],[Order Date]],Holidays[Date],0)),"NO HOLIDAY")</f>
        <v>NO HOLIDAY</v>
      </c>
    </row>
    <row r="452" spans="2:17" hidden="1" x14ac:dyDescent="0.3">
      <c r="B452" t="s">
        <v>9</v>
      </c>
      <c r="C452" t="s">
        <v>17</v>
      </c>
      <c r="D452" t="s">
        <v>11</v>
      </c>
      <c r="E452" t="s">
        <v>18</v>
      </c>
      <c r="F452" s="4">
        <v>42405</v>
      </c>
      <c r="G452" t="s">
        <v>13</v>
      </c>
      <c r="H452">
        <v>6</v>
      </c>
      <c r="I452">
        <f>IF(Table1[[#This Row],[Price]]&lt;15,10,IF(Table1[[#This Row],[Price]]&lt;20,15,IF(Table1[[#This Row],[Price]]&lt;30,22,IF(Table1[[#This Row],[Price]]&lt;50,36,45))))</f>
        <v>15</v>
      </c>
      <c r="J452">
        <v>17.829999999999998</v>
      </c>
      <c r="K452" s="14">
        <v>106.97999999999999</v>
      </c>
      <c r="L452" s="14">
        <f>Table1[[#This Row],[Total Sale Amount]]-(Table1[[#This Row],[Cost Price]]*Table1[[#This Row],[Quantity]])</f>
        <v>16.97999999999999</v>
      </c>
      <c r="M452" t="str">
        <f>TEXT(Table1[[#This Row],[Order Date]],"mmm")</f>
        <v>Feb</v>
      </c>
      <c r="N452" s="5" t="str">
        <f>TEXT(Table1[[#This Row],[Order Date]],"yyyy")</f>
        <v>2016</v>
      </c>
      <c r="O452" s="5">
        <v>30</v>
      </c>
      <c r="P452" s="5" t="s">
        <v>560</v>
      </c>
      <c r="Q452" s="5" t="str">
        <f>IFERROR(INDEX(Holidays[Holiday],MATCH(Table1[[#This Row],[Order Date]],Holidays[Date],0)),"NO HOLIDAY")</f>
        <v>NO HOLIDAY</v>
      </c>
    </row>
    <row r="453" spans="2:17" hidden="1" x14ac:dyDescent="0.3">
      <c r="B453" t="s">
        <v>36</v>
      </c>
      <c r="C453" t="s">
        <v>17</v>
      </c>
      <c r="D453" t="s">
        <v>11</v>
      </c>
      <c r="E453" t="s">
        <v>510</v>
      </c>
      <c r="F453" s="4">
        <v>42405</v>
      </c>
      <c r="G453" t="s">
        <v>13</v>
      </c>
      <c r="H453">
        <v>8</v>
      </c>
      <c r="I453">
        <f>IF(Table1[[#This Row],[Price]]&lt;15,10,IF(Table1[[#This Row],[Price]]&lt;20,15,IF(Table1[[#This Row],[Price]]&lt;30,22,IF(Table1[[#This Row],[Price]]&lt;50,36,45))))</f>
        <v>15</v>
      </c>
      <c r="J453">
        <v>17.829999999999998</v>
      </c>
      <c r="K453" s="14">
        <v>142.63999999999999</v>
      </c>
      <c r="L453" s="14">
        <f>Table1[[#This Row],[Total Sale Amount]]-(Table1[[#This Row],[Cost Price]]*Table1[[#This Row],[Quantity]])</f>
        <v>22.639999999999986</v>
      </c>
      <c r="M453" t="str">
        <f>TEXT(Table1[[#This Row],[Order Date]],"mmm")</f>
        <v>Feb</v>
      </c>
      <c r="N453" s="5" t="str">
        <f>TEXT(Table1[[#This Row],[Order Date]],"yyyy")</f>
        <v>2016</v>
      </c>
      <c r="O453" s="5">
        <v>31</v>
      </c>
      <c r="P453" s="5" t="s">
        <v>559</v>
      </c>
      <c r="Q453" s="5" t="str">
        <f>IFERROR(INDEX(Holidays[Holiday],MATCH(Table1[[#This Row],[Order Date]],Holidays[Date],0)),"NO HOLIDAY")</f>
        <v>NO HOLIDAY</v>
      </c>
    </row>
    <row r="454" spans="2:17" hidden="1" x14ac:dyDescent="0.3">
      <c r="B454" t="s">
        <v>25</v>
      </c>
      <c r="C454" t="s">
        <v>26</v>
      </c>
      <c r="D454" t="s">
        <v>23</v>
      </c>
      <c r="E454" t="s">
        <v>57</v>
      </c>
      <c r="F454" s="4">
        <v>42405</v>
      </c>
      <c r="G454" t="s">
        <v>15</v>
      </c>
      <c r="H454">
        <v>2</v>
      </c>
      <c r="I454">
        <f>IF(Table1[[#This Row],[Price]]&lt;15,10,IF(Table1[[#This Row],[Price]]&lt;20,15,IF(Table1[[#This Row],[Price]]&lt;30,22,IF(Table1[[#This Row],[Price]]&lt;50,36,45))))</f>
        <v>10</v>
      </c>
      <c r="J454">
        <v>12.42</v>
      </c>
      <c r="K454" s="14">
        <v>24.84</v>
      </c>
      <c r="L454" s="14">
        <f>Table1[[#This Row],[Total Sale Amount]]-(Table1[[#This Row],[Cost Price]]*Table1[[#This Row],[Quantity]])</f>
        <v>4.84</v>
      </c>
      <c r="M454" t="str">
        <f>TEXT(Table1[[#This Row],[Order Date]],"mmm")</f>
        <v>Feb</v>
      </c>
      <c r="N454" s="5" t="str">
        <f>TEXT(Table1[[#This Row],[Order Date]],"yyyy")</f>
        <v>2016</v>
      </c>
      <c r="O454" s="5">
        <v>25</v>
      </c>
      <c r="P454" s="5" t="s">
        <v>559</v>
      </c>
      <c r="Q454" s="5" t="str">
        <f>IFERROR(INDEX(Holidays[Holiday],MATCH(Table1[[#This Row],[Order Date]],Holidays[Date],0)),"NO HOLIDAY")</f>
        <v>NO HOLIDAY</v>
      </c>
    </row>
    <row r="455" spans="2:17" hidden="1" x14ac:dyDescent="0.3">
      <c r="B455" t="s">
        <v>16</v>
      </c>
      <c r="C455" t="s">
        <v>28</v>
      </c>
      <c r="D455" t="s">
        <v>11</v>
      </c>
      <c r="E455" t="s">
        <v>235</v>
      </c>
      <c r="F455" s="4">
        <v>42405</v>
      </c>
      <c r="G455" t="s">
        <v>39</v>
      </c>
      <c r="H455">
        <v>6</v>
      </c>
      <c r="I455">
        <f>IF(Table1[[#This Row],[Price]]&lt;15,10,IF(Table1[[#This Row],[Price]]&lt;20,15,IF(Table1[[#This Row],[Price]]&lt;30,22,IF(Table1[[#This Row],[Price]]&lt;50,36,45))))</f>
        <v>15</v>
      </c>
      <c r="J455">
        <v>16.32</v>
      </c>
      <c r="K455" s="14">
        <v>97.92</v>
      </c>
      <c r="L455" s="14">
        <f>Table1[[#This Row],[Total Sale Amount]]-(Table1[[#This Row],[Cost Price]]*Table1[[#This Row],[Quantity]])</f>
        <v>7.9200000000000017</v>
      </c>
      <c r="M455" t="str">
        <f>TEXT(Table1[[#This Row],[Order Date]],"mmm")</f>
        <v>Feb</v>
      </c>
      <c r="N455" s="5" t="str">
        <f>TEXT(Table1[[#This Row],[Order Date]],"yyyy")</f>
        <v>2016</v>
      </c>
      <c r="O455" s="5">
        <v>43</v>
      </c>
      <c r="P455" s="5" t="s">
        <v>560</v>
      </c>
      <c r="Q455" s="5" t="str">
        <f>IFERROR(INDEX(Holidays[Holiday],MATCH(Table1[[#This Row],[Order Date]],Holidays[Date],0)),"NO HOLIDAY")</f>
        <v>NO HOLIDAY</v>
      </c>
    </row>
    <row r="456" spans="2:17" hidden="1" x14ac:dyDescent="0.3">
      <c r="B456" t="s">
        <v>9</v>
      </c>
      <c r="C456" t="s">
        <v>10</v>
      </c>
      <c r="D456" t="s">
        <v>11</v>
      </c>
      <c r="E456" t="s">
        <v>472</v>
      </c>
      <c r="F456" s="4">
        <v>42405</v>
      </c>
      <c r="G456" t="s">
        <v>13</v>
      </c>
      <c r="H456">
        <v>9</v>
      </c>
      <c r="I456">
        <f>IF(Table1[[#This Row],[Price]]&lt;15,10,IF(Table1[[#This Row],[Price]]&lt;20,15,IF(Table1[[#This Row],[Price]]&lt;30,22,IF(Table1[[#This Row],[Price]]&lt;50,36,45))))</f>
        <v>15</v>
      </c>
      <c r="J456">
        <v>17.829999999999998</v>
      </c>
      <c r="K456" s="14">
        <v>160.46999999999997</v>
      </c>
      <c r="L456" s="14">
        <f>Table1[[#This Row],[Total Sale Amount]]-(Table1[[#This Row],[Cost Price]]*Table1[[#This Row],[Quantity]])</f>
        <v>25.46999999999997</v>
      </c>
      <c r="M456" t="str">
        <f>TEXT(Table1[[#This Row],[Order Date]],"mmm")</f>
        <v>Feb</v>
      </c>
      <c r="N456" s="5" t="str">
        <f>TEXT(Table1[[#This Row],[Order Date]],"yyyy")</f>
        <v>2016</v>
      </c>
      <c r="O456" s="5">
        <v>22</v>
      </c>
      <c r="P456" s="5" t="s">
        <v>559</v>
      </c>
      <c r="Q456" s="5" t="str">
        <f>IFERROR(INDEX(Holidays[Holiday],MATCH(Table1[[#This Row],[Order Date]],Holidays[Date],0)),"NO HOLIDAY")</f>
        <v>NO HOLIDAY</v>
      </c>
    </row>
    <row r="457" spans="2:17" hidden="1" x14ac:dyDescent="0.3">
      <c r="B457" t="s">
        <v>25</v>
      </c>
      <c r="C457" t="s">
        <v>26</v>
      </c>
      <c r="D457" t="s">
        <v>23</v>
      </c>
      <c r="E457" t="s">
        <v>71</v>
      </c>
      <c r="F457" s="4">
        <v>42405</v>
      </c>
      <c r="G457" t="s">
        <v>15</v>
      </c>
      <c r="H457">
        <v>3</v>
      </c>
      <c r="I457">
        <f>IF(Table1[[#This Row],[Price]]&lt;15,10,IF(Table1[[#This Row],[Price]]&lt;20,15,IF(Table1[[#This Row],[Price]]&lt;30,22,IF(Table1[[#This Row],[Price]]&lt;50,36,45))))</f>
        <v>10</v>
      </c>
      <c r="J457">
        <v>12.42</v>
      </c>
      <c r="K457" s="14">
        <v>37.26</v>
      </c>
      <c r="L457" s="14">
        <f>Table1[[#This Row],[Total Sale Amount]]-(Table1[[#This Row],[Cost Price]]*Table1[[#This Row],[Quantity]])</f>
        <v>7.259999999999998</v>
      </c>
      <c r="M457" t="str">
        <f>TEXT(Table1[[#This Row],[Order Date]],"mmm")</f>
        <v>Feb</v>
      </c>
      <c r="N457" s="5" t="str">
        <f>TEXT(Table1[[#This Row],[Order Date]],"yyyy")</f>
        <v>2016</v>
      </c>
      <c r="O457" s="5">
        <v>37</v>
      </c>
      <c r="P457" s="5" t="s">
        <v>559</v>
      </c>
      <c r="Q457" s="5" t="str">
        <f>IFERROR(INDEX(Holidays[Holiday],MATCH(Table1[[#This Row],[Order Date]],Holidays[Date],0)),"NO HOLIDAY")</f>
        <v>NO HOLIDAY</v>
      </c>
    </row>
    <row r="458" spans="2:17" hidden="1" x14ac:dyDescent="0.3">
      <c r="B458" t="s">
        <v>9</v>
      </c>
      <c r="C458" t="s">
        <v>30</v>
      </c>
      <c r="D458" t="s">
        <v>11</v>
      </c>
      <c r="E458" t="s">
        <v>408</v>
      </c>
      <c r="F458" s="4">
        <v>42405</v>
      </c>
      <c r="G458" t="s">
        <v>15</v>
      </c>
      <c r="H458">
        <v>10</v>
      </c>
      <c r="I458">
        <f>IF(Table1[[#This Row],[Price]]&lt;15,10,IF(Table1[[#This Row],[Price]]&lt;20,15,IF(Table1[[#This Row],[Price]]&lt;30,22,IF(Table1[[#This Row],[Price]]&lt;50,36,45))))</f>
        <v>10</v>
      </c>
      <c r="J458">
        <v>12.42</v>
      </c>
      <c r="K458" s="14">
        <v>124.2</v>
      </c>
      <c r="L458" s="14">
        <f>Table1[[#This Row],[Total Sale Amount]]-(Table1[[#This Row],[Cost Price]]*Table1[[#This Row],[Quantity]])</f>
        <v>24.200000000000003</v>
      </c>
      <c r="M458" t="str">
        <f>TEXT(Table1[[#This Row],[Order Date]],"mmm")</f>
        <v>Feb</v>
      </c>
      <c r="N458" s="5" t="str">
        <f>TEXT(Table1[[#This Row],[Order Date]],"yyyy")</f>
        <v>2016</v>
      </c>
      <c r="O458" s="5">
        <v>35</v>
      </c>
      <c r="P458" s="5" t="s">
        <v>559</v>
      </c>
      <c r="Q458" s="5" t="str">
        <f>IFERROR(INDEX(Holidays[Holiday],MATCH(Table1[[#This Row],[Order Date]],Holidays[Date],0)),"NO HOLIDAY")</f>
        <v>NO HOLIDAY</v>
      </c>
    </row>
    <row r="459" spans="2:17" hidden="1" x14ac:dyDescent="0.3">
      <c r="B459" t="s">
        <v>9</v>
      </c>
      <c r="C459" t="s">
        <v>30</v>
      </c>
      <c r="D459" t="s">
        <v>11</v>
      </c>
      <c r="E459" t="s">
        <v>127</v>
      </c>
      <c r="F459" s="4">
        <v>42405</v>
      </c>
      <c r="G459" t="s">
        <v>13</v>
      </c>
      <c r="H459">
        <v>7</v>
      </c>
      <c r="I459">
        <f>IF(Table1[[#This Row],[Price]]&lt;15,10,IF(Table1[[#This Row],[Price]]&lt;20,15,IF(Table1[[#This Row],[Price]]&lt;30,22,IF(Table1[[#This Row],[Price]]&lt;50,36,45))))</f>
        <v>15</v>
      </c>
      <c r="J459">
        <v>17.829999999999998</v>
      </c>
      <c r="K459" s="14">
        <v>124.80999999999999</v>
      </c>
      <c r="L459" s="14">
        <f>Table1[[#This Row],[Total Sale Amount]]-(Table1[[#This Row],[Cost Price]]*Table1[[#This Row],[Quantity]])</f>
        <v>19.809999999999988</v>
      </c>
      <c r="M459" t="str">
        <f>TEXT(Table1[[#This Row],[Order Date]],"mmm")</f>
        <v>Feb</v>
      </c>
      <c r="N459" s="5" t="str">
        <f>TEXT(Table1[[#This Row],[Order Date]],"yyyy")</f>
        <v>2016</v>
      </c>
      <c r="O459" s="5">
        <v>44</v>
      </c>
      <c r="P459" s="5" t="s">
        <v>560</v>
      </c>
      <c r="Q459" s="5" t="str">
        <f>IFERROR(INDEX(Holidays[Holiday],MATCH(Table1[[#This Row],[Order Date]],Holidays[Date],0)),"NO HOLIDAY")</f>
        <v>NO HOLIDAY</v>
      </c>
    </row>
    <row r="460" spans="2:17" hidden="1" x14ac:dyDescent="0.3">
      <c r="B460" t="s">
        <v>25</v>
      </c>
      <c r="C460" t="s">
        <v>22</v>
      </c>
      <c r="D460" t="s">
        <v>23</v>
      </c>
      <c r="E460" t="s">
        <v>323</v>
      </c>
      <c r="F460" s="4">
        <v>42405</v>
      </c>
      <c r="G460" t="s">
        <v>15</v>
      </c>
      <c r="H460">
        <v>7</v>
      </c>
      <c r="I460">
        <f>IF(Table1[[#This Row],[Price]]&lt;15,10,IF(Table1[[#This Row],[Price]]&lt;20,15,IF(Table1[[#This Row],[Price]]&lt;30,22,IF(Table1[[#This Row],[Price]]&lt;50,36,45))))</f>
        <v>10</v>
      </c>
      <c r="J460">
        <v>12.42</v>
      </c>
      <c r="K460" s="14">
        <v>86.94</v>
      </c>
      <c r="L460" s="14">
        <f>Table1[[#This Row],[Total Sale Amount]]-(Table1[[#This Row],[Cost Price]]*Table1[[#This Row],[Quantity]])</f>
        <v>16.939999999999998</v>
      </c>
      <c r="M460" t="str">
        <f>TEXT(Table1[[#This Row],[Order Date]],"mmm")</f>
        <v>Feb</v>
      </c>
      <c r="N460" s="5" t="str">
        <f>TEXT(Table1[[#This Row],[Order Date]],"yyyy")</f>
        <v>2016</v>
      </c>
      <c r="O460" s="5">
        <v>37</v>
      </c>
      <c r="P460" s="5" t="s">
        <v>560</v>
      </c>
      <c r="Q460" s="5" t="str">
        <f>IFERROR(INDEX(Holidays[Holiday],MATCH(Table1[[#This Row],[Order Date]],Holidays[Date],0)),"NO HOLIDAY")</f>
        <v>NO HOLIDAY</v>
      </c>
    </row>
    <row r="461" spans="2:17" hidden="1" x14ac:dyDescent="0.3">
      <c r="B461" t="s">
        <v>36</v>
      </c>
      <c r="C461" t="s">
        <v>10</v>
      </c>
      <c r="D461" t="s">
        <v>11</v>
      </c>
      <c r="E461" t="s">
        <v>335</v>
      </c>
      <c r="F461" s="4">
        <v>42405</v>
      </c>
      <c r="G461" t="s">
        <v>15</v>
      </c>
      <c r="H461">
        <v>4</v>
      </c>
      <c r="I461">
        <f>IF(Table1[[#This Row],[Price]]&lt;15,10,IF(Table1[[#This Row],[Price]]&lt;20,15,IF(Table1[[#This Row],[Price]]&lt;30,22,IF(Table1[[#This Row],[Price]]&lt;50,36,45))))</f>
        <v>10</v>
      </c>
      <c r="J461">
        <v>12.42</v>
      </c>
      <c r="K461" s="14">
        <v>49.68</v>
      </c>
      <c r="L461" s="14">
        <f>Table1[[#This Row],[Total Sale Amount]]-(Table1[[#This Row],[Cost Price]]*Table1[[#This Row],[Quantity]])</f>
        <v>9.68</v>
      </c>
      <c r="M461" t="str">
        <f>TEXT(Table1[[#This Row],[Order Date]],"mmm")</f>
        <v>Feb</v>
      </c>
      <c r="N461" s="5" t="str">
        <f>TEXT(Table1[[#This Row],[Order Date]],"yyyy")</f>
        <v>2016</v>
      </c>
      <c r="O461" s="5">
        <v>44</v>
      </c>
      <c r="P461" s="5" t="s">
        <v>559</v>
      </c>
      <c r="Q461" s="5" t="str">
        <f>IFERROR(INDEX(Holidays[Holiday],MATCH(Table1[[#This Row],[Order Date]],Holidays[Date],0)),"NO HOLIDAY")</f>
        <v>NO HOLIDAY</v>
      </c>
    </row>
    <row r="462" spans="2:17" hidden="1" x14ac:dyDescent="0.3">
      <c r="B462" t="s">
        <v>36</v>
      </c>
      <c r="C462" t="s">
        <v>28</v>
      </c>
      <c r="D462" t="s">
        <v>11</v>
      </c>
      <c r="E462" t="s">
        <v>104</v>
      </c>
      <c r="F462" s="4">
        <v>42405</v>
      </c>
      <c r="G462" t="s">
        <v>19</v>
      </c>
      <c r="H462">
        <v>5</v>
      </c>
      <c r="I462">
        <f>IF(Table1[[#This Row],[Price]]&lt;15,10,IF(Table1[[#This Row],[Price]]&lt;20,15,IF(Table1[[#This Row],[Price]]&lt;30,22,IF(Table1[[#This Row],[Price]]&lt;50,36,45))))</f>
        <v>45</v>
      </c>
      <c r="J462">
        <v>53.35</v>
      </c>
      <c r="K462" s="14">
        <v>266.75</v>
      </c>
      <c r="L462" s="14">
        <f>Table1[[#This Row],[Total Sale Amount]]-(Table1[[#This Row],[Cost Price]]*Table1[[#This Row],[Quantity]])</f>
        <v>41.75</v>
      </c>
      <c r="M462" t="str">
        <f>TEXT(Table1[[#This Row],[Order Date]],"mmm")</f>
        <v>Feb</v>
      </c>
      <c r="N462" s="5" t="str">
        <f>TEXT(Table1[[#This Row],[Order Date]],"yyyy")</f>
        <v>2016</v>
      </c>
      <c r="O462" s="5">
        <v>17</v>
      </c>
      <c r="P462" s="5" t="s">
        <v>560</v>
      </c>
      <c r="Q462" s="5" t="str">
        <f>IFERROR(INDEX(Holidays[Holiday],MATCH(Table1[[#This Row],[Order Date]],Holidays[Date],0)),"NO HOLIDAY")</f>
        <v>NO HOLIDAY</v>
      </c>
    </row>
    <row r="463" spans="2:17" hidden="1" x14ac:dyDescent="0.3">
      <c r="B463" t="s">
        <v>9</v>
      </c>
      <c r="C463" t="s">
        <v>10</v>
      </c>
      <c r="D463" t="s">
        <v>11</v>
      </c>
      <c r="E463" t="s">
        <v>257</v>
      </c>
      <c r="F463" s="4">
        <v>42405</v>
      </c>
      <c r="G463" t="s">
        <v>19</v>
      </c>
      <c r="H463">
        <v>2</v>
      </c>
      <c r="I463">
        <f>IF(Table1[[#This Row],[Price]]&lt;15,10,IF(Table1[[#This Row],[Price]]&lt;20,15,IF(Table1[[#This Row],[Price]]&lt;30,22,IF(Table1[[#This Row],[Price]]&lt;50,36,45))))</f>
        <v>45</v>
      </c>
      <c r="J463">
        <v>53.35</v>
      </c>
      <c r="K463" s="14">
        <v>106.7</v>
      </c>
      <c r="L463" s="14">
        <f>Table1[[#This Row],[Total Sale Amount]]-(Table1[[#This Row],[Cost Price]]*Table1[[#This Row],[Quantity]])</f>
        <v>16.700000000000003</v>
      </c>
      <c r="M463" t="str">
        <f>TEXT(Table1[[#This Row],[Order Date]],"mmm")</f>
        <v>Feb</v>
      </c>
      <c r="N463" s="5" t="str">
        <f>TEXT(Table1[[#This Row],[Order Date]],"yyyy")</f>
        <v>2016</v>
      </c>
      <c r="O463" s="5">
        <v>30</v>
      </c>
      <c r="P463" s="5" t="s">
        <v>560</v>
      </c>
      <c r="Q463" s="5" t="str">
        <f>IFERROR(INDEX(Holidays[Holiday],MATCH(Table1[[#This Row],[Order Date]],Holidays[Date],0)),"NO HOLIDAY")</f>
        <v>NO HOLIDAY</v>
      </c>
    </row>
    <row r="464" spans="2:17" hidden="1" x14ac:dyDescent="0.3">
      <c r="B464" t="s">
        <v>36</v>
      </c>
      <c r="C464" t="s">
        <v>17</v>
      </c>
      <c r="D464" t="s">
        <v>11</v>
      </c>
      <c r="E464" t="s">
        <v>186</v>
      </c>
      <c r="F464" s="4">
        <v>42405</v>
      </c>
      <c r="G464" t="s">
        <v>13</v>
      </c>
      <c r="H464">
        <v>7</v>
      </c>
      <c r="I464">
        <f>IF(Table1[[#This Row],[Price]]&lt;15,10,IF(Table1[[#This Row],[Price]]&lt;20,15,IF(Table1[[#This Row],[Price]]&lt;30,22,IF(Table1[[#This Row],[Price]]&lt;50,36,45))))</f>
        <v>15</v>
      </c>
      <c r="J464">
        <v>17.829999999999998</v>
      </c>
      <c r="K464" s="14">
        <v>124.80999999999999</v>
      </c>
      <c r="L464" s="14">
        <f>Table1[[#This Row],[Total Sale Amount]]-(Table1[[#This Row],[Cost Price]]*Table1[[#This Row],[Quantity]])</f>
        <v>19.809999999999988</v>
      </c>
      <c r="M464" t="str">
        <f>TEXT(Table1[[#This Row],[Order Date]],"mmm")</f>
        <v>Feb</v>
      </c>
      <c r="N464" s="5" t="str">
        <f>TEXT(Table1[[#This Row],[Order Date]],"yyyy")</f>
        <v>2016</v>
      </c>
      <c r="O464" s="5">
        <v>43</v>
      </c>
      <c r="P464" s="5" t="s">
        <v>559</v>
      </c>
      <c r="Q464" s="5" t="str">
        <f>IFERROR(INDEX(Holidays[Holiday],MATCH(Table1[[#This Row],[Order Date]],Holidays[Date],0)),"NO HOLIDAY")</f>
        <v>NO HOLIDAY</v>
      </c>
    </row>
    <row r="465" spans="2:17" hidden="1" x14ac:dyDescent="0.3">
      <c r="B465" t="s">
        <v>21</v>
      </c>
      <c r="C465" t="s">
        <v>22</v>
      </c>
      <c r="D465" t="s">
        <v>23</v>
      </c>
      <c r="E465" t="s">
        <v>212</v>
      </c>
      <c r="F465" s="4">
        <v>42405</v>
      </c>
      <c r="G465" t="s">
        <v>19</v>
      </c>
      <c r="H465">
        <v>5</v>
      </c>
      <c r="I465">
        <f>IF(Table1[[#This Row],[Price]]&lt;15,10,IF(Table1[[#This Row],[Price]]&lt;20,15,IF(Table1[[#This Row],[Price]]&lt;30,22,IF(Table1[[#This Row],[Price]]&lt;50,36,45))))</f>
        <v>45</v>
      </c>
      <c r="J465">
        <v>53.35</v>
      </c>
      <c r="K465" s="14">
        <v>266.75</v>
      </c>
      <c r="L465" s="14">
        <f>Table1[[#This Row],[Total Sale Amount]]-(Table1[[#This Row],[Cost Price]]*Table1[[#This Row],[Quantity]])</f>
        <v>41.75</v>
      </c>
      <c r="M465" t="str">
        <f>TEXT(Table1[[#This Row],[Order Date]],"mmm")</f>
        <v>Feb</v>
      </c>
      <c r="N465" s="5" t="str">
        <f>TEXT(Table1[[#This Row],[Order Date]],"yyyy")</f>
        <v>2016</v>
      </c>
      <c r="O465" s="5">
        <v>17</v>
      </c>
      <c r="P465" s="5" t="s">
        <v>560</v>
      </c>
      <c r="Q465" s="5" t="str">
        <f>IFERROR(INDEX(Holidays[Holiday],MATCH(Table1[[#This Row],[Order Date]],Holidays[Date],0)),"NO HOLIDAY")</f>
        <v>NO HOLIDAY</v>
      </c>
    </row>
    <row r="466" spans="2:17" hidden="1" x14ac:dyDescent="0.3">
      <c r="B466" t="s">
        <v>21</v>
      </c>
      <c r="C466" t="s">
        <v>26</v>
      </c>
      <c r="D466" t="s">
        <v>23</v>
      </c>
      <c r="E466" t="s">
        <v>471</v>
      </c>
      <c r="F466" s="4">
        <v>42405</v>
      </c>
      <c r="G466" t="s">
        <v>39</v>
      </c>
      <c r="H466">
        <v>3</v>
      </c>
      <c r="I466">
        <f>IF(Table1[[#This Row],[Price]]&lt;15,10,IF(Table1[[#This Row],[Price]]&lt;20,15,IF(Table1[[#This Row],[Price]]&lt;30,22,IF(Table1[[#This Row],[Price]]&lt;50,36,45))))</f>
        <v>15</v>
      </c>
      <c r="J466">
        <v>16.32</v>
      </c>
      <c r="K466" s="14">
        <v>48.96</v>
      </c>
      <c r="L466" s="14">
        <f>Table1[[#This Row],[Total Sale Amount]]-(Table1[[#This Row],[Cost Price]]*Table1[[#This Row],[Quantity]])</f>
        <v>3.9600000000000009</v>
      </c>
      <c r="M466" t="str">
        <f>TEXT(Table1[[#This Row],[Order Date]],"mmm")</f>
        <v>Feb</v>
      </c>
      <c r="N466" s="5" t="str">
        <f>TEXT(Table1[[#This Row],[Order Date]],"yyyy")</f>
        <v>2016</v>
      </c>
      <c r="O466" s="5">
        <v>36</v>
      </c>
      <c r="P466" s="5" t="s">
        <v>560</v>
      </c>
      <c r="Q466" s="5" t="str">
        <f>IFERROR(INDEX(Holidays[Holiday],MATCH(Table1[[#This Row],[Order Date]],Holidays[Date],0)),"NO HOLIDAY")</f>
        <v>NO HOLIDAY</v>
      </c>
    </row>
    <row r="467" spans="2:17" hidden="1" x14ac:dyDescent="0.3">
      <c r="B467" t="s">
        <v>25</v>
      </c>
      <c r="C467" t="s">
        <v>22</v>
      </c>
      <c r="D467" t="s">
        <v>23</v>
      </c>
      <c r="E467" t="s">
        <v>261</v>
      </c>
      <c r="F467" s="4">
        <v>42405</v>
      </c>
      <c r="G467" t="s">
        <v>15</v>
      </c>
      <c r="H467">
        <v>6</v>
      </c>
      <c r="I467">
        <f>IF(Table1[[#This Row],[Price]]&lt;15,10,IF(Table1[[#This Row],[Price]]&lt;20,15,IF(Table1[[#This Row],[Price]]&lt;30,22,IF(Table1[[#This Row],[Price]]&lt;50,36,45))))</f>
        <v>10</v>
      </c>
      <c r="J467">
        <v>12.42</v>
      </c>
      <c r="K467" s="14">
        <v>74.52</v>
      </c>
      <c r="L467" s="14">
        <f>Table1[[#This Row],[Total Sale Amount]]-(Table1[[#This Row],[Cost Price]]*Table1[[#This Row],[Quantity]])</f>
        <v>14.519999999999996</v>
      </c>
      <c r="M467" t="str">
        <f>TEXT(Table1[[#This Row],[Order Date]],"mmm")</f>
        <v>Feb</v>
      </c>
      <c r="N467" s="5" t="str">
        <f>TEXT(Table1[[#This Row],[Order Date]],"yyyy")</f>
        <v>2016</v>
      </c>
      <c r="O467" s="5">
        <v>20</v>
      </c>
      <c r="P467" s="5" t="s">
        <v>559</v>
      </c>
      <c r="Q467" s="5" t="str">
        <f>IFERROR(INDEX(Holidays[Holiday],MATCH(Table1[[#This Row],[Order Date]],Holidays[Date],0)),"NO HOLIDAY")</f>
        <v>NO HOLIDAY</v>
      </c>
    </row>
    <row r="468" spans="2:17" hidden="1" x14ac:dyDescent="0.3">
      <c r="B468" t="s">
        <v>9</v>
      </c>
      <c r="C468" t="s">
        <v>10</v>
      </c>
      <c r="D468" t="s">
        <v>11</v>
      </c>
      <c r="E468" t="s">
        <v>12</v>
      </c>
      <c r="F468" s="4">
        <v>42406</v>
      </c>
      <c r="G468" t="s">
        <v>39</v>
      </c>
      <c r="H468">
        <v>9</v>
      </c>
      <c r="I468">
        <f>IF(Table1[[#This Row],[Price]]&lt;15,10,IF(Table1[[#This Row],[Price]]&lt;20,15,IF(Table1[[#This Row],[Price]]&lt;30,22,IF(Table1[[#This Row],[Price]]&lt;50,36,45))))</f>
        <v>15</v>
      </c>
      <c r="J468">
        <v>16.32</v>
      </c>
      <c r="K468" s="14">
        <v>146.88</v>
      </c>
      <c r="L468" s="14">
        <f>Table1[[#This Row],[Total Sale Amount]]-(Table1[[#This Row],[Cost Price]]*Table1[[#This Row],[Quantity]])</f>
        <v>11.879999999999995</v>
      </c>
      <c r="M468" t="str">
        <f>TEXT(Table1[[#This Row],[Order Date]],"mmm")</f>
        <v>Feb</v>
      </c>
      <c r="N468" s="5" t="str">
        <f>TEXT(Table1[[#This Row],[Order Date]],"yyyy")</f>
        <v>2016</v>
      </c>
      <c r="O468" s="5">
        <v>43</v>
      </c>
      <c r="P468" s="5" t="s">
        <v>560</v>
      </c>
      <c r="Q468" s="5" t="str">
        <f>IFERROR(INDEX(Holidays[Holiday],MATCH(Table1[[#This Row],[Order Date]],Holidays[Date],0)),"NO HOLIDAY")</f>
        <v>NO HOLIDAY</v>
      </c>
    </row>
    <row r="469" spans="2:17" hidden="1" x14ac:dyDescent="0.3">
      <c r="B469" t="s">
        <v>16</v>
      </c>
      <c r="C469" t="s">
        <v>30</v>
      </c>
      <c r="D469" t="s">
        <v>11</v>
      </c>
      <c r="E469" t="s">
        <v>107</v>
      </c>
      <c r="F469" s="4">
        <v>42406</v>
      </c>
      <c r="G469" t="s">
        <v>19</v>
      </c>
      <c r="H469">
        <v>6</v>
      </c>
      <c r="I469">
        <f>IF(Table1[[#This Row],[Price]]&lt;15,10,IF(Table1[[#This Row],[Price]]&lt;20,15,IF(Table1[[#This Row],[Price]]&lt;30,22,IF(Table1[[#This Row],[Price]]&lt;50,36,45))))</f>
        <v>45</v>
      </c>
      <c r="J469">
        <v>53.35</v>
      </c>
      <c r="K469" s="14">
        <v>320.10000000000002</v>
      </c>
      <c r="L469" s="14">
        <f>Table1[[#This Row],[Total Sale Amount]]-(Table1[[#This Row],[Cost Price]]*Table1[[#This Row],[Quantity]])</f>
        <v>50.100000000000023</v>
      </c>
      <c r="M469" t="str">
        <f>TEXT(Table1[[#This Row],[Order Date]],"mmm")</f>
        <v>Feb</v>
      </c>
      <c r="N469" s="5" t="str">
        <f>TEXT(Table1[[#This Row],[Order Date]],"yyyy")</f>
        <v>2016</v>
      </c>
      <c r="O469" s="5">
        <v>17</v>
      </c>
      <c r="P469" s="5" t="s">
        <v>560</v>
      </c>
      <c r="Q469" s="5" t="str">
        <f>IFERROR(INDEX(Holidays[Holiday],MATCH(Table1[[#This Row],[Order Date]],Holidays[Date],0)),"NO HOLIDAY")</f>
        <v>NO HOLIDAY</v>
      </c>
    </row>
    <row r="470" spans="2:17" hidden="1" x14ac:dyDescent="0.3">
      <c r="B470" t="s">
        <v>9</v>
      </c>
      <c r="C470" t="s">
        <v>10</v>
      </c>
      <c r="D470" t="s">
        <v>11</v>
      </c>
      <c r="E470" t="s">
        <v>254</v>
      </c>
      <c r="F470" s="4">
        <v>42406</v>
      </c>
      <c r="G470" t="s">
        <v>39</v>
      </c>
      <c r="H470">
        <v>7</v>
      </c>
      <c r="I470">
        <f>IF(Table1[[#This Row],[Price]]&lt;15,10,IF(Table1[[#This Row],[Price]]&lt;20,15,IF(Table1[[#This Row],[Price]]&lt;30,22,IF(Table1[[#This Row],[Price]]&lt;50,36,45))))</f>
        <v>15</v>
      </c>
      <c r="J470">
        <v>16.32</v>
      </c>
      <c r="K470" s="14">
        <v>114.24000000000001</v>
      </c>
      <c r="L470" s="14">
        <f>Table1[[#This Row],[Total Sale Amount]]-(Table1[[#This Row],[Cost Price]]*Table1[[#This Row],[Quantity]])</f>
        <v>9.2400000000000091</v>
      </c>
      <c r="M470" t="str">
        <f>TEXT(Table1[[#This Row],[Order Date]],"mmm")</f>
        <v>Feb</v>
      </c>
      <c r="N470" s="5" t="str">
        <f>TEXT(Table1[[#This Row],[Order Date]],"yyyy")</f>
        <v>2016</v>
      </c>
      <c r="O470" s="5">
        <v>39</v>
      </c>
      <c r="P470" s="5" t="s">
        <v>560</v>
      </c>
      <c r="Q470" s="5" t="str">
        <f>IFERROR(INDEX(Holidays[Holiday],MATCH(Table1[[#This Row],[Order Date]],Holidays[Date],0)),"NO HOLIDAY")</f>
        <v>NO HOLIDAY</v>
      </c>
    </row>
    <row r="471" spans="2:17" hidden="1" x14ac:dyDescent="0.3">
      <c r="B471" t="s">
        <v>25</v>
      </c>
      <c r="C471" t="s">
        <v>26</v>
      </c>
      <c r="D471" t="s">
        <v>23</v>
      </c>
      <c r="E471" t="s">
        <v>325</v>
      </c>
      <c r="F471" s="4">
        <v>42406</v>
      </c>
      <c r="G471" t="s">
        <v>39</v>
      </c>
      <c r="H471">
        <v>1</v>
      </c>
      <c r="I471">
        <f>IF(Table1[[#This Row],[Price]]&lt;15,10,IF(Table1[[#This Row],[Price]]&lt;20,15,IF(Table1[[#This Row],[Price]]&lt;30,22,IF(Table1[[#This Row],[Price]]&lt;50,36,45))))</f>
        <v>15</v>
      </c>
      <c r="J471">
        <v>16.32</v>
      </c>
      <c r="K471" s="14">
        <v>16.32</v>
      </c>
      <c r="L471" s="14">
        <f>Table1[[#This Row],[Total Sale Amount]]-(Table1[[#This Row],[Cost Price]]*Table1[[#This Row],[Quantity]])</f>
        <v>1.3200000000000003</v>
      </c>
      <c r="M471" t="str">
        <f>TEXT(Table1[[#This Row],[Order Date]],"mmm")</f>
        <v>Feb</v>
      </c>
      <c r="N471" s="5" t="str">
        <f>TEXT(Table1[[#This Row],[Order Date]],"yyyy")</f>
        <v>2016</v>
      </c>
      <c r="O471" s="5">
        <v>45</v>
      </c>
      <c r="P471" s="5" t="s">
        <v>560</v>
      </c>
      <c r="Q471" s="5" t="str">
        <f>IFERROR(INDEX(Holidays[Holiday],MATCH(Table1[[#This Row],[Order Date]],Holidays[Date],0)),"NO HOLIDAY")</f>
        <v>NO HOLIDAY</v>
      </c>
    </row>
    <row r="472" spans="2:17" hidden="1" x14ac:dyDescent="0.3">
      <c r="B472" t="s">
        <v>21</v>
      </c>
      <c r="C472" t="s">
        <v>43</v>
      </c>
      <c r="D472" t="s">
        <v>23</v>
      </c>
      <c r="E472" t="s">
        <v>395</v>
      </c>
      <c r="F472" s="4">
        <v>42406</v>
      </c>
      <c r="G472" t="s">
        <v>15</v>
      </c>
      <c r="H472">
        <v>1</v>
      </c>
      <c r="I472">
        <f>IF(Table1[[#This Row],[Price]]&lt;15,10,IF(Table1[[#This Row],[Price]]&lt;20,15,IF(Table1[[#This Row],[Price]]&lt;30,22,IF(Table1[[#This Row],[Price]]&lt;50,36,45))))</f>
        <v>10</v>
      </c>
      <c r="J472">
        <v>12.42</v>
      </c>
      <c r="K472" s="14">
        <v>12.42</v>
      </c>
      <c r="L472" s="14">
        <f>Table1[[#This Row],[Total Sale Amount]]-(Table1[[#This Row],[Cost Price]]*Table1[[#This Row],[Quantity]])</f>
        <v>2.42</v>
      </c>
      <c r="M472" t="str">
        <f>TEXT(Table1[[#This Row],[Order Date]],"mmm")</f>
        <v>Feb</v>
      </c>
      <c r="N472" s="5" t="str">
        <f>TEXT(Table1[[#This Row],[Order Date]],"yyyy")</f>
        <v>2016</v>
      </c>
      <c r="O472" s="5">
        <v>38</v>
      </c>
      <c r="P472" s="5" t="s">
        <v>560</v>
      </c>
      <c r="Q472" s="5" t="str">
        <f>IFERROR(INDEX(Holidays[Holiday],MATCH(Table1[[#This Row],[Order Date]],Holidays[Date],0)),"NO HOLIDAY")</f>
        <v>NO HOLIDAY</v>
      </c>
    </row>
    <row r="473" spans="2:17" hidden="1" x14ac:dyDescent="0.3">
      <c r="B473" t="s">
        <v>25</v>
      </c>
      <c r="C473" t="s">
        <v>59</v>
      </c>
      <c r="D473" t="s">
        <v>23</v>
      </c>
      <c r="E473" t="s">
        <v>105</v>
      </c>
      <c r="F473" s="4">
        <v>42406</v>
      </c>
      <c r="G473" t="s">
        <v>39</v>
      </c>
      <c r="H473">
        <v>4</v>
      </c>
      <c r="I473">
        <f>IF(Table1[[#This Row],[Price]]&lt;15,10,IF(Table1[[#This Row],[Price]]&lt;20,15,IF(Table1[[#This Row],[Price]]&lt;30,22,IF(Table1[[#This Row],[Price]]&lt;50,36,45))))</f>
        <v>15</v>
      </c>
      <c r="J473">
        <v>16.32</v>
      </c>
      <c r="K473" s="14">
        <v>65.28</v>
      </c>
      <c r="L473" s="14">
        <f>Table1[[#This Row],[Total Sale Amount]]-(Table1[[#This Row],[Cost Price]]*Table1[[#This Row],[Quantity]])</f>
        <v>5.2800000000000011</v>
      </c>
      <c r="M473" t="str">
        <f>TEXT(Table1[[#This Row],[Order Date]],"mmm")</f>
        <v>Feb</v>
      </c>
      <c r="N473" s="5" t="str">
        <f>TEXT(Table1[[#This Row],[Order Date]],"yyyy")</f>
        <v>2016</v>
      </c>
      <c r="O473" s="5">
        <v>42</v>
      </c>
      <c r="P473" s="5" t="s">
        <v>559</v>
      </c>
      <c r="Q473" s="5" t="str">
        <f>IFERROR(INDEX(Holidays[Holiday],MATCH(Table1[[#This Row],[Order Date]],Holidays[Date],0)),"NO HOLIDAY")</f>
        <v>NO HOLIDAY</v>
      </c>
    </row>
    <row r="474" spans="2:17" hidden="1" x14ac:dyDescent="0.3">
      <c r="B474" t="s">
        <v>21</v>
      </c>
      <c r="C474" t="s">
        <v>26</v>
      </c>
      <c r="D474" t="s">
        <v>23</v>
      </c>
      <c r="E474" t="s">
        <v>211</v>
      </c>
      <c r="F474" s="4">
        <v>42406</v>
      </c>
      <c r="G474" t="s">
        <v>15</v>
      </c>
      <c r="H474">
        <v>9</v>
      </c>
      <c r="I474">
        <f>IF(Table1[[#This Row],[Price]]&lt;15,10,IF(Table1[[#This Row],[Price]]&lt;20,15,IF(Table1[[#This Row],[Price]]&lt;30,22,IF(Table1[[#This Row],[Price]]&lt;50,36,45))))</f>
        <v>10</v>
      </c>
      <c r="J474">
        <v>12.42</v>
      </c>
      <c r="K474" s="14">
        <v>111.78</v>
      </c>
      <c r="L474" s="14">
        <f>Table1[[#This Row],[Total Sale Amount]]-(Table1[[#This Row],[Cost Price]]*Table1[[#This Row],[Quantity]])</f>
        <v>21.78</v>
      </c>
      <c r="M474" t="str">
        <f>TEXT(Table1[[#This Row],[Order Date]],"mmm")</f>
        <v>Feb</v>
      </c>
      <c r="N474" s="5" t="str">
        <f>TEXT(Table1[[#This Row],[Order Date]],"yyyy")</f>
        <v>2016</v>
      </c>
      <c r="O474" s="5">
        <v>19</v>
      </c>
      <c r="P474" s="5" t="s">
        <v>559</v>
      </c>
      <c r="Q474" s="5" t="str">
        <f>IFERROR(INDEX(Holidays[Holiday],MATCH(Table1[[#This Row],[Order Date]],Holidays[Date],0)),"NO HOLIDAY")</f>
        <v>NO HOLIDAY</v>
      </c>
    </row>
    <row r="475" spans="2:17" hidden="1" x14ac:dyDescent="0.3">
      <c r="B475" t="s">
        <v>9</v>
      </c>
      <c r="C475" t="s">
        <v>17</v>
      </c>
      <c r="D475" t="s">
        <v>11</v>
      </c>
      <c r="E475" t="s">
        <v>529</v>
      </c>
      <c r="F475" s="4">
        <v>42406</v>
      </c>
      <c r="G475" t="s">
        <v>15</v>
      </c>
      <c r="H475">
        <v>6</v>
      </c>
      <c r="I475">
        <f>IF(Table1[[#This Row],[Price]]&lt;15,10,IF(Table1[[#This Row],[Price]]&lt;20,15,IF(Table1[[#This Row],[Price]]&lt;30,22,IF(Table1[[#This Row],[Price]]&lt;50,36,45))))</f>
        <v>10</v>
      </c>
      <c r="J475">
        <v>12.42</v>
      </c>
      <c r="K475" s="14">
        <v>74.52</v>
      </c>
      <c r="L475" s="14">
        <f>Table1[[#This Row],[Total Sale Amount]]-(Table1[[#This Row],[Cost Price]]*Table1[[#This Row],[Quantity]])</f>
        <v>14.519999999999996</v>
      </c>
      <c r="M475" t="str">
        <f>TEXT(Table1[[#This Row],[Order Date]],"mmm")</f>
        <v>Feb</v>
      </c>
      <c r="N475" s="5" t="str">
        <f>TEXT(Table1[[#This Row],[Order Date]],"yyyy")</f>
        <v>2016</v>
      </c>
      <c r="O475" s="5">
        <v>23</v>
      </c>
      <c r="P475" s="5" t="s">
        <v>559</v>
      </c>
      <c r="Q475" s="5" t="str">
        <f>IFERROR(INDEX(Holidays[Holiday],MATCH(Table1[[#This Row],[Order Date]],Holidays[Date],0)),"NO HOLIDAY")</f>
        <v>NO HOLIDAY</v>
      </c>
    </row>
    <row r="476" spans="2:17" hidden="1" x14ac:dyDescent="0.3">
      <c r="B476" t="s">
        <v>9</v>
      </c>
      <c r="C476" t="s">
        <v>10</v>
      </c>
      <c r="D476" t="s">
        <v>11</v>
      </c>
      <c r="E476" t="s">
        <v>517</v>
      </c>
      <c r="F476" s="4">
        <v>42406</v>
      </c>
      <c r="G476" t="s">
        <v>39</v>
      </c>
      <c r="H476">
        <v>5</v>
      </c>
      <c r="I476">
        <f>IF(Table1[[#This Row],[Price]]&lt;15,10,IF(Table1[[#This Row],[Price]]&lt;20,15,IF(Table1[[#This Row],[Price]]&lt;30,22,IF(Table1[[#This Row],[Price]]&lt;50,36,45))))</f>
        <v>15</v>
      </c>
      <c r="J476">
        <v>16.32</v>
      </c>
      <c r="K476" s="14">
        <v>81.599999999999994</v>
      </c>
      <c r="L476" s="14">
        <f>Table1[[#This Row],[Total Sale Amount]]-(Table1[[#This Row],[Cost Price]]*Table1[[#This Row],[Quantity]])</f>
        <v>6.5999999999999943</v>
      </c>
      <c r="M476" t="str">
        <f>TEXT(Table1[[#This Row],[Order Date]],"mmm")</f>
        <v>Feb</v>
      </c>
      <c r="N476" s="5" t="str">
        <f>TEXT(Table1[[#This Row],[Order Date]],"yyyy")</f>
        <v>2016</v>
      </c>
      <c r="O476" s="5">
        <v>40</v>
      </c>
      <c r="P476" s="5" t="s">
        <v>560</v>
      </c>
      <c r="Q476" s="5" t="str">
        <f>IFERROR(INDEX(Holidays[Holiday],MATCH(Table1[[#This Row],[Order Date]],Holidays[Date],0)),"NO HOLIDAY")</f>
        <v>NO HOLIDAY</v>
      </c>
    </row>
    <row r="477" spans="2:17" hidden="1" x14ac:dyDescent="0.3">
      <c r="B477" t="s">
        <v>36</v>
      </c>
      <c r="C477" t="s">
        <v>17</v>
      </c>
      <c r="D477" t="s">
        <v>11</v>
      </c>
      <c r="E477" t="s">
        <v>197</v>
      </c>
      <c r="F477" s="4">
        <v>42406</v>
      </c>
      <c r="G477" t="s">
        <v>13</v>
      </c>
      <c r="H477">
        <v>5</v>
      </c>
      <c r="I477">
        <f>IF(Table1[[#This Row],[Price]]&lt;15,10,IF(Table1[[#This Row],[Price]]&lt;20,15,IF(Table1[[#This Row],[Price]]&lt;30,22,IF(Table1[[#This Row],[Price]]&lt;50,36,45))))</f>
        <v>15</v>
      </c>
      <c r="J477">
        <v>17.829999999999998</v>
      </c>
      <c r="K477" s="14">
        <v>89.149999999999991</v>
      </c>
      <c r="L477" s="14">
        <f>Table1[[#This Row],[Total Sale Amount]]-(Table1[[#This Row],[Cost Price]]*Table1[[#This Row],[Quantity]])</f>
        <v>14.149999999999991</v>
      </c>
      <c r="M477" t="str">
        <f>TEXT(Table1[[#This Row],[Order Date]],"mmm")</f>
        <v>Feb</v>
      </c>
      <c r="N477" s="5" t="str">
        <f>TEXT(Table1[[#This Row],[Order Date]],"yyyy")</f>
        <v>2016</v>
      </c>
      <c r="O477" s="5">
        <v>25</v>
      </c>
      <c r="P477" s="5" t="s">
        <v>560</v>
      </c>
      <c r="Q477" s="5" t="str">
        <f>IFERROR(INDEX(Holidays[Holiday],MATCH(Table1[[#This Row],[Order Date]],Holidays[Date],0)),"NO HOLIDAY")</f>
        <v>NO HOLIDAY</v>
      </c>
    </row>
    <row r="478" spans="2:17" hidden="1" x14ac:dyDescent="0.3">
      <c r="B478" t="s">
        <v>25</v>
      </c>
      <c r="C478" t="s">
        <v>22</v>
      </c>
      <c r="D478" t="s">
        <v>23</v>
      </c>
      <c r="E478" t="s">
        <v>427</v>
      </c>
      <c r="F478" s="4">
        <v>42406</v>
      </c>
      <c r="G478" t="s">
        <v>19</v>
      </c>
      <c r="H478">
        <v>8</v>
      </c>
      <c r="I478">
        <f>IF(Table1[[#This Row],[Price]]&lt;15,10,IF(Table1[[#This Row],[Price]]&lt;20,15,IF(Table1[[#This Row],[Price]]&lt;30,22,IF(Table1[[#This Row],[Price]]&lt;50,36,45))))</f>
        <v>45</v>
      </c>
      <c r="J478">
        <v>53.35</v>
      </c>
      <c r="K478" s="14">
        <v>426.8</v>
      </c>
      <c r="L478" s="14">
        <f>Table1[[#This Row],[Total Sale Amount]]-(Table1[[#This Row],[Cost Price]]*Table1[[#This Row],[Quantity]])</f>
        <v>66.800000000000011</v>
      </c>
      <c r="M478" t="str">
        <f>TEXT(Table1[[#This Row],[Order Date]],"mmm")</f>
        <v>Feb</v>
      </c>
      <c r="N478" s="5" t="str">
        <f>TEXT(Table1[[#This Row],[Order Date]],"yyyy")</f>
        <v>2016</v>
      </c>
      <c r="O478" s="5">
        <v>34</v>
      </c>
      <c r="P478" s="5" t="s">
        <v>560</v>
      </c>
      <c r="Q478" s="5" t="str">
        <f>IFERROR(INDEX(Holidays[Holiday],MATCH(Table1[[#This Row],[Order Date]],Holidays[Date],0)),"NO HOLIDAY")</f>
        <v>NO HOLIDAY</v>
      </c>
    </row>
    <row r="479" spans="2:17" hidden="1" x14ac:dyDescent="0.3">
      <c r="B479" t="s">
        <v>21</v>
      </c>
      <c r="C479" t="s">
        <v>22</v>
      </c>
      <c r="D479" t="s">
        <v>23</v>
      </c>
      <c r="E479" t="s">
        <v>454</v>
      </c>
      <c r="F479" s="4">
        <v>42406</v>
      </c>
      <c r="G479" t="s">
        <v>13</v>
      </c>
      <c r="H479">
        <v>2</v>
      </c>
      <c r="I479">
        <f>IF(Table1[[#This Row],[Price]]&lt;15,10,IF(Table1[[#This Row],[Price]]&lt;20,15,IF(Table1[[#This Row],[Price]]&lt;30,22,IF(Table1[[#This Row],[Price]]&lt;50,36,45))))</f>
        <v>15</v>
      </c>
      <c r="J479">
        <v>17.829999999999998</v>
      </c>
      <c r="K479" s="14">
        <v>35.659999999999997</v>
      </c>
      <c r="L479" s="14">
        <f>Table1[[#This Row],[Total Sale Amount]]-(Table1[[#This Row],[Cost Price]]*Table1[[#This Row],[Quantity]])</f>
        <v>5.6599999999999966</v>
      </c>
      <c r="M479" t="str">
        <f>TEXT(Table1[[#This Row],[Order Date]],"mmm")</f>
        <v>Feb</v>
      </c>
      <c r="N479" s="5" t="str">
        <f>TEXT(Table1[[#This Row],[Order Date]],"yyyy")</f>
        <v>2016</v>
      </c>
      <c r="O479" s="5">
        <v>29</v>
      </c>
      <c r="P479" s="5" t="s">
        <v>559</v>
      </c>
      <c r="Q479" s="5" t="str">
        <f>IFERROR(INDEX(Holidays[Holiday],MATCH(Table1[[#This Row],[Order Date]],Holidays[Date],0)),"NO HOLIDAY")</f>
        <v>NO HOLIDAY</v>
      </c>
    </row>
    <row r="480" spans="2:17" hidden="1" x14ac:dyDescent="0.3">
      <c r="B480" t="s">
        <v>21</v>
      </c>
      <c r="C480" t="s">
        <v>22</v>
      </c>
      <c r="D480" t="s">
        <v>23</v>
      </c>
      <c r="E480" t="s">
        <v>70</v>
      </c>
      <c r="F480" s="4">
        <v>42407</v>
      </c>
      <c r="G480" t="s">
        <v>39</v>
      </c>
      <c r="H480">
        <v>8</v>
      </c>
      <c r="I480">
        <f>IF(Table1[[#This Row],[Price]]&lt;15,10,IF(Table1[[#This Row],[Price]]&lt;20,15,IF(Table1[[#This Row],[Price]]&lt;30,22,IF(Table1[[#This Row],[Price]]&lt;50,36,45))))</f>
        <v>15</v>
      </c>
      <c r="J480">
        <v>16.32</v>
      </c>
      <c r="K480" s="14">
        <v>130.56</v>
      </c>
      <c r="L480" s="14">
        <f>Table1[[#This Row],[Total Sale Amount]]-(Table1[[#This Row],[Cost Price]]*Table1[[#This Row],[Quantity]])</f>
        <v>10.560000000000002</v>
      </c>
      <c r="M480" t="str">
        <f>TEXT(Table1[[#This Row],[Order Date]],"mmm")</f>
        <v>Feb</v>
      </c>
      <c r="N480" s="5" t="str">
        <f>TEXT(Table1[[#This Row],[Order Date]],"yyyy")</f>
        <v>2016</v>
      </c>
      <c r="O480" s="5">
        <v>34</v>
      </c>
      <c r="P480" s="5" t="s">
        <v>559</v>
      </c>
      <c r="Q480" s="5" t="str">
        <f>IFERROR(INDEX(Holidays[Holiday],MATCH(Table1[[#This Row],[Order Date]],Holidays[Date],0)),"NO HOLIDAY")</f>
        <v>NO HOLIDAY</v>
      </c>
    </row>
    <row r="481" spans="2:17" hidden="1" x14ac:dyDescent="0.3">
      <c r="B481" t="s">
        <v>9</v>
      </c>
      <c r="C481" t="s">
        <v>10</v>
      </c>
      <c r="D481" t="s">
        <v>11</v>
      </c>
      <c r="E481" t="s">
        <v>175</v>
      </c>
      <c r="F481" s="4">
        <v>42407</v>
      </c>
      <c r="G481" t="s">
        <v>13</v>
      </c>
      <c r="H481">
        <v>5</v>
      </c>
      <c r="I481">
        <f>IF(Table1[[#This Row],[Price]]&lt;15,10,IF(Table1[[#This Row],[Price]]&lt;20,15,IF(Table1[[#This Row],[Price]]&lt;30,22,IF(Table1[[#This Row],[Price]]&lt;50,36,45))))</f>
        <v>15</v>
      </c>
      <c r="J481">
        <v>17.829999999999998</v>
      </c>
      <c r="K481" s="14">
        <v>89.149999999999991</v>
      </c>
      <c r="L481" s="14">
        <f>Table1[[#This Row],[Total Sale Amount]]-(Table1[[#This Row],[Cost Price]]*Table1[[#This Row],[Quantity]])</f>
        <v>14.149999999999991</v>
      </c>
      <c r="M481" t="str">
        <f>TEXT(Table1[[#This Row],[Order Date]],"mmm")</f>
        <v>Feb</v>
      </c>
      <c r="N481" s="5" t="str">
        <f>TEXT(Table1[[#This Row],[Order Date]],"yyyy")</f>
        <v>2016</v>
      </c>
      <c r="O481" s="5">
        <v>29</v>
      </c>
      <c r="P481" s="5" t="s">
        <v>559</v>
      </c>
      <c r="Q481" s="5" t="str">
        <f>IFERROR(INDEX(Holidays[Holiday],MATCH(Table1[[#This Row],[Order Date]],Holidays[Date],0)),"NO HOLIDAY")</f>
        <v>NO HOLIDAY</v>
      </c>
    </row>
    <row r="482" spans="2:17" hidden="1" x14ac:dyDescent="0.3">
      <c r="B482" t="s">
        <v>9</v>
      </c>
      <c r="C482" t="s">
        <v>28</v>
      </c>
      <c r="D482" t="s">
        <v>11</v>
      </c>
      <c r="E482" t="s">
        <v>37</v>
      </c>
      <c r="F482" s="4">
        <v>42407</v>
      </c>
      <c r="G482" t="s">
        <v>15</v>
      </c>
      <c r="H482">
        <v>3</v>
      </c>
      <c r="I482">
        <f>IF(Table1[[#This Row],[Price]]&lt;15,10,IF(Table1[[#This Row],[Price]]&lt;20,15,IF(Table1[[#This Row],[Price]]&lt;30,22,IF(Table1[[#This Row],[Price]]&lt;50,36,45))))</f>
        <v>10</v>
      </c>
      <c r="J482">
        <v>12.42</v>
      </c>
      <c r="K482" s="14">
        <v>37.26</v>
      </c>
      <c r="L482" s="14">
        <f>Table1[[#This Row],[Total Sale Amount]]-(Table1[[#This Row],[Cost Price]]*Table1[[#This Row],[Quantity]])</f>
        <v>7.259999999999998</v>
      </c>
      <c r="M482" t="str">
        <f>TEXT(Table1[[#This Row],[Order Date]],"mmm")</f>
        <v>Feb</v>
      </c>
      <c r="N482" s="5" t="str">
        <f>TEXT(Table1[[#This Row],[Order Date]],"yyyy")</f>
        <v>2016</v>
      </c>
      <c r="O482" s="5">
        <v>42</v>
      </c>
      <c r="P482" s="5" t="s">
        <v>560</v>
      </c>
      <c r="Q482" s="5" t="str">
        <f>IFERROR(INDEX(Holidays[Holiday],MATCH(Table1[[#This Row],[Order Date]],Holidays[Date],0)),"NO HOLIDAY")</f>
        <v>NO HOLIDAY</v>
      </c>
    </row>
    <row r="483" spans="2:17" hidden="1" x14ac:dyDescent="0.3">
      <c r="B483" t="s">
        <v>9</v>
      </c>
      <c r="C483" t="s">
        <v>30</v>
      </c>
      <c r="D483" t="s">
        <v>11</v>
      </c>
      <c r="E483" t="s">
        <v>294</v>
      </c>
      <c r="F483" s="4">
        <v>42407</v>
      </c>
      <c r="G483" t="s">
        <v>15</v>
      </c>
      <c r="H483">
        <v>2</v>
      </c>
      <c r="I483">
        <f>IF(Table1[[#This Row],[Price]]&lt;15,10,IF(Table1[[#This Row],[Price]]&lt;20,15,IF(Table1[[#This Row],[Price]]&lt;30,22,IF(Table1[[#This Row],[Price]]&lt;50,36,45))))</f>
        <v>10</v>
      </c>
      <c r="J483">
        <v>12.42</v>
      </c>
      <c r="K483" s="14">
        <v>24.84</v>
      </c>
      <c r="L483" s="14">
        <f>Table1[[#This Row],[Total Sale Amount]]-(Table1[[#This Row],[Cost Price]]*Table1[[#This Row],[Quantity]])</f>
        <v>4.84</v>
      </c>
      <c r="M483" t="str">
        <f>TEXT(Table1[[#This Row],[Order Date]],"mmm")</f>
        <v>Feb</v>
      </c>
      <c r="N483" s="5" t="str">
        <f>TEXT(Table1[[#This Row],[Order Date]],"yyyy")</f>
        <v>2016</v>
      </c>
      <c r="O483" s="5">
        <v>39</v>
      </c>
      <c r="P483" s="5" t="s">
        <v>559</v>
      </c>
      <c r="Q483" s="5" t="str">
        <f>IFERROR(INDEX(Holidays[Holiday],MATCH(Table1[[#This Row],[Order Date]],Holidays[Date],0)),"NO HOLIDAY")</f>
        <v>NO HOLIDAY</v>
      </c>
    </row>
    <row r="484" spans="2:17" hidden="1" x14ac:dyDescent="0.3">
      <c r="B484" t="s">
        <v>9</v>
      </c>
      <c r="C484" t="s">
        <v>30</v>
      </c>
      <c r="D484" t="s">
        <v>11</v>
      </c>
      <c r="E484" t="s">
        <v>317</v>
      </c>
      <c r="F484" s="4">
        <v>42407</v>
      </c>
      <c r="G484" t="s">
        <v>19</v>
      </c>
      <c r="H484">
        <v>9</v>
      </c>
      <c r="I484">
        <f>IF(Table1[[#This Row],[Price]]&lt;15,10,IF(Table1[[#This Row],[Price]]&lt;20,15,IF(Table1[[#This Row],[Price]]&lt;30,22,IF(Table1[[#This Row],[Price]]&lt;50,36,45))))</f>
        <v>45</v>
      </c>
      <c r="J484">
        <v>53.35</v>
      </c>
      <c r="K484" s="14">
        <v>480.15000000000003</v>
      </c>
      <c r="L484" s="14">
        <f>Table1[[#This Row],[Total Sale Amount]]-(Table1[[#This Row],[Cost Price]]*Table1[[#This Row],[Quantity]])</f>
        <v>75.150000000000034</v>
      </c>
      <c r="M484" t="str">
        <f>TEXT(Table1[[#This Row],[Order Date]],"mmm")</f>
        <v>Feb</v>
      </c>
      <c r="N484" s="5" t="str">
        <f>TEXT(Table1[[#This Row],[Order Date]],"yyyy")</f>
        <v>2016</v>
      </c>
      <c r="O484" s="5">
        <v>43</v>
      </c>
      <c r="P484" s="5" t="s">
        <v>560</v>
      </c>
      <c r="Q484" s="5" t="str">
        <f>IFERROR(INDEX(Holidays[Holiday],MATCH(Table1[[#This Row],[Order Date]],Holidays[Date],0)),"NO HOLIDAY")</f>
        <v>NO HOLIDAY</v>
      </c>
    </row>
    <row r="485" spans="2:17" hidden="1" x14ac:dyDescent="0.3">
      <c r="B485" t="s">
        <v>36</v>
      </c>
      <c r="C485" t="s">
        <v>17</v>
      </c>
      <c r="D485" t="s">
        <v>11</v>
      </c>
      <c r="E485" t="s">
        <v>391</v>
      </c>
      <c r="F485" s="4">
        <v>42407</v>
      </c>
      <c r="G485" t="s">
        <v>15</v>
      </c>
      <c r="H485">
        <v>8</v>
      </c>
      <c r="I485">
        <f>IF(Table1[[#This Row],[Price]]&lt;15,10,IF(Table1[[#This Row],[Price]]&lt;20,15,IF(Table1[[#This Row],[Price]]&lt;30,22,IF(Table1[[#This Row],[Price]]&lt;50,36,45))))</f>
        <v>10</v>
      </c>
      <c r="J485">
        <v>12.42</v>
      </c>
      <c r="K485" s="14">
        <v>99.36</v>
      </c>
      <c r="L485" s="14">
        <f>Table1[[#This Row],[Total Sale Amount]]-(Table1[[#This Row],[Cost Price]]*Table1[[#This Row],[Quantity]])</f>
        <v>19.36</v>
      </c>
      <c r="M485" t="str">
        <f>TEXT(Table1[[#This Row],[Order Date]],"mmm")</f>
        <v>Feb</v>
      </c>
      <c r="N485" s="5" t="str">
        <f>TEXT(Table1[[#This Row],[Order Date]],"yyyy")</f>
        <v>2016</v>
      </c>
      <c r="O485" s="5">
        <v>41</v>
      </c>
      <c r="P485" s="5" t="s">
        <v>559</v>
      </c>
      <c r="Q485" s="5" t="str">
        <f>IFERROR(INDEX(Holidays[Holiday],MATCH(Table1[[#This Row],[Order Date]],Holidays[Date],0)),"NO HOLIDAY")</f>
        <v>NO HOLIDAY</v>
      </c>
    </row>
    <row r="486" spans="2:17" hidden="1" x14ac:dyDescent="0.3">
      <c r="B486" t="s">
        <v>9</v>
      </c>
      <c r="C486" t="s">
        <v>28</v>
      </c>
      <c r="D486" t="s">
        <v>11</v>
      </c>
      <c r="E486" t="s">
        <v>420</v>
      </c>
      <c r="F486" s="4">
        <v>42407</v>
      </c>
      <c r="G486" t="s">
        <v>13</v>
      </c>
      <c r="H486">
        <v>6</v>
      </c>
      <c r="I486">
        <f>IF(Table1[[#This Row],[Price]]&lt;15,10,IF(Table1[[#This Row],[Price]]&lt;20,15,IF(Table1[[#This Row],[Price]]&lt;30,22,IF(Table1[[#This Row],[Price]]&lt;50,36,45))))</f>
        <v>15</v>
      </c>
      <c r="J486">
        <v>17.829999999999998</v>
      </c>
      <c r="K486" s="14">
        <v>106.97999999999999</v>
      </c>
      <c r="L486" s="14">
        <f>Table1[[#This Row],[Total Sale Amount]]-(Table1[[#This Row],[Cost Price]]*Table1[[#This Row],[Quantity]])</f>
        <v>16.97999999999999</v>
      </c>
      <c r="M486" t="str">
        <f>TEXT(Table1[[#This Row],[Order Date]],"mmm")</f>
        <v>Feb</v>
      </c>
      <c r="N486" s="5" t="str">
        <f>TEXT(Table1[[#This Row],[Order Date]],"yyyy")</f>
        <v>2016</v>
      </c>
      <c r="O486" s="5">
        <v>36</v>
      </c>
      <c r="P486" s="5" t="s">
        <v>560</v>
      </c>
      <c r="Q486" s="5" t="str">
        <f>IFERROR(INDEX(Holidays[Holiday],MATCH(Table1[[#This Row],[Order Date]],Holidays[Date],0)),"NO HOLIDAY")</f>
        <v>NO HOLIDAY</v>
      </c>
    </row>
    <row r="487" spans="2:17" hidden="1" x14ac:dyDescent="0.3">
      <c r="B487" t="s">
        <v>9</v>
      </c>
      <c r="C487" t="s">
        <v>17</v>
      </c>
      <c r="D487" t="s">
        <v>11</v>
      </c>
      <c r="E487" t="s">
        <v>131</v>
      </c>
      <c r="F487" s="4">
        <v>42407</v>
      </c>
      <c r="G487" t="s">
        <v>39</v>
      </c>
      <c r="H487">
        <v>2</v>
      </c>
      <c r="I487">
        <f>IF(Table1[[#This Row],[Price]]&lt;15,10,IF(Table1[[#This Row],[Price]]&lt;20,15,IF(Table1[[#This Row],[Price]]&lt;30,22,IF(Table1[[#This Row],[Price]]&lt;50,36,45))))</f>
        <v>15</v>
      </c>
      <c r="J487">
        <v>16.32</v>
      </c>
      <c r="K487" s="14">
        <v>32.64</v>
      </c>
      <c r="L487" s="14">
        <f>Table1[[#This Row],[Total Sale Amount]]-(Table1[[#This Row],[Cost Price]]*Table1[[#This Row],[Quantity]])</f>
        <v>2.6400000000000006</v>
      </c>
      <c r="M487" t="str">
        <f>TEXT(Table1[[#This Row],[Order Date]],"mmm")</f>
        <v>Feb</v>
      </c>
      <c r="N487" s="5" t="str">
        <f>TEXT(Table1[[#This Row],[Order Date]],"yyyy")</f>
        <v>2016</v>
      </c>
      <c r="O487" s="5">
        <v>24</v>
      </c>
      <c r="P487" s="5" t="s">
        <v>559</v>
      </c>
      <c r="Q487" s="5" t="str">
        <f>IFERROR(INDEX(Holidays[Holiday],MATCH(Table1[[#This Row],[Order Date]],Holidays[Date],0)),"NO HOLIDAY")</f>
        <v>NO HOLIDAY</v>
      </c>
    </row>
    <row r="488" spans="2:17" hidden="1" x14ac:dyDescent="0.3">
      <c r="B488" t="s">
        <v>36</v>
      </c>
      <c r="C488" t="s">
        <v>17</v>
      </c>
      <c r="D488" t="s">
        <v>11</v>
      </c>
      <c r="E488" t="s">
        <v>520</v>
      </c>
      <c r="F488" s="4">
        <v>42407</v>
      </c>
      <c r="G488" t="s">
        <v>15</v>
      </c>
      <c r="H488">
        <v>10</v>
      </c>
      <c r="I488">
        <f>IF(Table1[[#This Row],[Price]]&lt;15,10,IF(Table1[[#This Row],[Price]]&lt;20,15,IF(Table1[[#This Row],[Price]]&lt;30,22,IF(Table1[[#This Row],[Price]]&lt;50,36,45))))</f>
        <v>10</v>
      </c>
      <c r="J488">
        <v>12.42</v>
      </c>
      <c r="K488" s="14">
        <v>124.2</v>
      </c>
      <c r="L488" s="14">
        <f>Table1[[#This Row],[Total Sale Amount]]-(Table1[[#This Row],[Cost Price]]*Table1[[#This Row],[Quantity]])</f>
        <v>24.200000000000003</v>
      </c>
      <c r="M488" t="str">
        <f>TEXT(Table1[[#This Row],[Order Date]],"mmm")</f>
        <v>Feb</v>
      </c>
      <c r="N488" s="5" t="str">
        <f>TEXT(Table1[[#This Row],[Order Date]],"yyyy")</f>
        <v>2016</v>
      </c>
      <c r="O488" s="5">
        <v>38</v>
      </c>
      <c r="P488" s="5" t="s">
        <v>560</v>
      </c>
      <c r="Q488" s="5" t="str">
        <f>IFERROR(INDEX(Holidays[Holiday],MATCH(Table1[[#This Row],[Order Date]],Holidays[Date],0)),"NO HOLIDAY")</f>
        <v>NO HOLIDAY</v>
      </c>
    </row>
    <row r="489" spans="2:17" hidden="1" x14ac:dyDescent="0.3">
      <c r="B489" t="s">
        <v>25</v>
      </c>
      <c r="C489" t="s">
        <v>59</v>
      </c>
      <c r="D489" t="s">
        <v>23</v>
      </c>
      <c r="E489" t="s">
        <v>304</v>
      </c>
      <c r="F489" s="4">
        <v>42407</v>
      </c>
      <c r="G489" t="s">
        <v>15</v>
      </c>
      <c r="H489">
        <v>3</v>
      </c>
      <c r="I489">
        <f>IF(Table1[[#This Row],[Price]]&lt;15,10,IF(Table1[[#This Row],[Price]]&lt;20,15,IF(Table1[[#This Row],[Price]]&lt;30,22,IF(Table1[[#This Row],[Price]]&lt;50,36,45))))</f>
        <v>10</v>
      </c>
      <c r="J489">
        <v>12.42</v>
      </c>
      <c r="K489" s="14">
        <v>37.26</v>
      </c>
      <c r="L489" s="14">
        <f>Table1[[#This Row],[Total Sale Amount]]-(Table1[[#This Row],[Cost Price]]*Table1[[#This Row],[Quantity]])</f>
        <v>7.259999999999998</v>
      </c>
      <c r="M489" t="str">
        <f>TEXT(Table1[[#This Row],[Order Date]],"mmm")</f>
        <v>Feb</v>
      </c>
      <c r="N489" s="5" t="str">
        <f>TEXT(Table1[[#This Row],[Order Date]],"yyyy")</f>
        <v>2016</v>
      </c>
      <c r="O489" s="5">
        <v>40</v>
      </c>
      <c r="P489" s="5" t="s">
        <v>559</v>
      </c>
      <c r="Q489" s="5" t="str">
        <f>IFERROR(INDEX(Holidays[Holiday],MATCH(Table1[[#This Row],[Order Date]],Holidays[Date],0)),"NO HOLIDAY")</f>
        <v>NO HOLIDAY</v>
      </c>
    </row>
    <row r="490" spans="2:17" hidden="1" x14ac:dyDescent="0.3">
      <c r="B490" t="s">
        <v>25</v>
      </c>
      <c r="C490" t="s">
        <v>26</v>
      </c>
      <c r="D490" t="s">
        <v>23</v>
      </c>
      <c r="E490" t="s">
        <v>498</v>
      </c>
      <c r="F490" s="4">
        <v>42407</v>
      </c>
      <c r="G490" t="s">
        <v>15</v>
      </c>
      <c r="H490">
        <v>9</v>
      </c>
      <c r="I490">
        <f>IF(Table1[[#This Row],[Price]]&lt;15,10,IF(Table1[[#This Row],[Price]]&lt;20,15,IF(Table1[[#This Row],[Price]]&lt;30,22,IF(Table1[[#This Row],[Price]]&lt;50,36,45))))</f>
        <v>10</v>
      </c>
      <c r="J490">
        <v>12.42</v>
      </c>
      <c r="K490" s="14">
        <v>111.78</v>
      </c>
      <c r="L490" s="14">
        <f>Table1[[#This Row],[Total Sale Amount]]-(Table1[[#This Row],[Cost Price]]*Table1[[#This Row],[Quantity]])</f>
        <v>21.78</v>
      </c>
      <c r="M490" t="str">
        <f>TEXT(Table1[[#This Row],[Order Date]],"mmm")</f>
        <v>Feb</v>
      </c>
      <c r="N490" s="5" t="str">
        <f>TEXT(Table1[[#This Row],[Order Date]],"yyyy")</f>
        <v>2016</v>
      </c>
      <c r="O490" s="5">
        <v>37</v>
      </c>
      <c r="P490" s="5" t="s">
        <v>559</v>
      </c>
      <c r="Q490" s="5" t="str">
        <f>IFERROR(INDEX(Holidays[Holiday],MATCH(Table1[[#This Row],[Order Date]],Holidays[Date],0)),"NO HOLIDAY")</f>
        <v>NO HOLIDAY</v>
      </c>
    </row>
    <row r="491" spans="2:17" hidden="1" x14ac:dyDescent="0.3">
      <c r="B491" t="s">
        <v>16</v>
      </c>
      <c r="C491" t="s">
        <v>30</v>
      </c>
      <c r="D491" t="s">
        <v>11</v>
      </c>
      <c r="E491" t="s">
        <v>346</v>
      </c>
      <c r="F491" s="4">
        <v>42407</v>
      </c>
      <c r="G491" t="s">
        <v>39</v>
      </c>
      <c r="H491">
        <v>6</v>
      </c>
      <c r="I491">
        <f>IF(Table1[[#This Row],[Price]]&lt;15,10,IF(Table1[[#This Row],[Price]]&lt;20,15,IF(Table1[[#This Row],[Price]]&lt;30,22,IF(Table1[[#This Row],[Price]]&lt;50,36,45))))</f>
        <v>15</v>
      </c>
      <c r="J491">
        <v>16.32</v>
      </c>
      <c r="K491" s="14">
        <v>97.92</v>
      </c>
      <c r="L491" s="14">
        <f>Table1[[#This Row],[Total Sale Amount]]-(Table1[[#This Row],[Cost Price]]*Table1[[#This Row],[Quantity]])</f>
        <v>7.9200000000000017</v>
      </c>
      <c r="M491" t="str">
        <f>TEXT(Table1[[#This Row],[Order Date]],"mmm")</f>
        <v>Feb</v>
      </c>
      <c r="N491" s="5" t="str">
        <f>TEXT(Table1[[#This Row],[Order Date]],"yyyy")</f>
        <v>2016</v>
      </c>
      <c r="O491" s="5">
        <v>29</v>
      </c>
      <c r="P491" s="5" t="s">
        <v>560</v>
      </c>
      <c r="Q491" s="5" t="str">
        <f>IFERROR(INDEX(Holidays[Holiday],MATCH(Table1[[#This Row],[Order Date]],Holidays[Date],0)),"NO HOLIDAY")</f>
        <v>NO HOLIDAY</v>
      </c>
    </row>
    <row r="492" spans="2:17" hidden="1" x14ac:dyDescent="0.3">
      <c r="B492" t="s">
        <v>9</v>
      </c>
      <c r="C492" t="s">
        <v>17</v>
      </c>
      <c r="D492" t="s">
        <v>11</v>
      </c>
      <c r="E492" t="s">
        <v>384</v>
      </c>
      <c r="F492" s="4">
        <v>42407</v>
      </c>
      <c r="G492" t="s">
        <v>19</v>
      </c>
      <c r="H492">
        <v>7</v>
      </c>
      <c r="I492">
        <f>IF(Table1[[#This Row],[Price]]&lt;15,10,IF(Table1[[#This Row],[Price]]&lt;20,15,IF(Table1[[#This Row],[Price]]&lt;30,22,IF(Table1[[#This Row],[Price]]&lt;50,36,45))))</f>
        <v>45</v>
      </c>
      <c r="J492">
        <v>53.35</v>
      </c>
      <c r="K492" s="14">
        <v>373.45</v>
      </c>
      <c r="L492" s="14">
        <f>Table1[[#This Row],[Total Sale Amount]]-(Table1[[#This Row],[Cost Price]]*Table1[[#This Row],[Quantity]])</f>
        <v>58.449999999999989</v>
      </c>
      <c r="M492" t="str">
        <f>TEXT(Table1[[#This Row],[Order Date]],"mmm")</f>
        <v>Feb</v>
      </c>
      <c r="N492" s="5" t="str">
        <f>TEXT(Table1[[#This Row],[Order Date]],"yyyy")</f>
        <v>2016</v>
      </c>
      <c r="O492" s="5">
        <v>24</v>
      </c>
      <c r="P492" s="5" t="s">
        <v>560</v>
      </c>
      <c r="Q492" s="5" t="str">
        <f>IFERROR(INDEX(Holidays[Holiday],MATCH(Table1[[#This Row],[Order Date]],Holidays[Date],0)),"NO HOLIDAY")</f>
        <v>NO HOLIDAY</v>
      </c>
    </row>
    <row r="493" spans="2:17" hidden="1" x14ac:dyDescent="0.3">
      <c r="B493" t="s">
        <v>25</v>
      </c>
      <c r="C493" t="s">
        <v>26</v>
      </c>
      <c r="D493" t="s">
        <v>23</v>
      </c>
      <c r="E493" t="s">
        <v>166</v>
      </c>
      <c r="F493" s="4">
        <v>42407</v>
      </c>
      <c r="G493" t="s">
        <v>15</v>
      </c>
      <c r="H493">
        <v>9</v>
      </c>
      <c r="I493">
        <f>IF(Table1[[#This Row],[Price]]&lt;15,10,IF(Table1[[#This Row],[Price]]&lt;20,15,IF(Table1[[#This Row],[Price]]&lt;30,22,IF(Table1[[#This Row],[Price]]&lt;50,36,45))))</f>
        <v>10</v>
      </c>
      <c r="J493">
        <v>12.42</v>
      </c>
      <c r="K493" s="14">
        <v>111.78</v>
      </c>
      <c r="L493" s="14">
        <f>Table1[[#This Row],[Total Sale Amount]]-(Table1[[#This Row],[Cost Price]]*Table1[[#This Row],[Quantity]])</f>
        <v>21.78</v>
      </c>
      <c r="M493" t="str">
        <f>TEXT(Table1[[#This Row],[Order Date]],"mmm")</f>
        <v>Feb</v>
      </c>
      <c r="N493" s="5" t="str">
        <f>TEXT(Table1[[#This Row],[Order Date]],"yyyy")</f>
        <v>2016</v>
      </c>
      <c r="O493" s="5">
        <v>18</v>
      </c>
      <c r="P493" s="5" t="s">
        <v>560</v>
      </c>
      <c r="Q493" s="5" t="str">
        <f>IFERROR(INDEX(Holidays[Holiday],MATCH(Table1[[#This Row],[Order Date]],Holidays[Date],0)),"NO HOLIDAY")</f>
        <v>NO HOLIDAY</v>
      </c>
    </row>
    <row r="494" spans="2:17" hidden="1" x14ac:dyDescent="0.3">
      <c r="B494" t="s">
        <v>25</v>
      </c>
      <c r="C494" t="s">
        <v>22</v>
      </c>
      <c r="D494" t="s">
        <v>23</v>
      </c>
      <c r="E494" t="s">
        <v>182</v>
      </c>
      <c r="F494" s="4">
        <v>42408</v>
      </c>
      <c r="G494" t="s">
        <v>19</v>
      </c>
      <c r="H494">
        <v>5</v>
      </c>
      <c r="I494">
        <f>IF(Table1[[#This Row],[Price]]&lt;15,10,IF(Table1[[#This Row],[Price]]&lt;20,15,IF(Table1[[#This Row],[Price]]&lt;30,22,IF(Table1[[#This Row],[Price]]&lt;50,36,45))))</f>
        <v>45</v>
      </c>
      <c r="J494">
        <v>53.35</v>
      </c>
      <c r="K494" s="14">
        <v>266.75</v>
      </c>
      <c r="L494" s="14">
        <f>Table1[[#This Row],[Total Sale Amount]]-(Table1[[#This Row],[Cost Price]]*Table1[[#This Row],[Quantity]])</f>
        <v>41.75</v>
      </c>
      <c r="M494" t="str">
        <f>TEXT(Table1[[#This Row],[Order Date]],"mmm")</f>
        <v>Feb</v>
      </c>
      <c r="N494" s="5" t="str">
        <f>TEXT(Table1[[#This Row],[Order Date]],"yyyy")</f>
        <v>2016</v>
      </c>
      <c r="O494" s="5">
        <v>29</v>
      </c>
      <c r="P494" s="5" t="s">
        <v>560</v>
      </c>
      <c r="Q494" s="5" t="str">
        <f>IFERROR(INDEX(Holidays[Holiday],MATCH(Table1[[#This Row],[Order Date]],Holidays[Date],0)),"NO HOLIDAY")</f>
        <v>NO HOLIDAY</v>
      </c>
    </row>
    <row r="495" spans="2:17" hidden="1" x14ac:dyDescent="0.3">
      <c r="B495" t="s">
        <v>21</v>
      </c>
      <c r="C495" t="s">
        <v>26</v>
      </c>
      <c r="D495" t="s">
        <v>23</v>
      </c>
      <c r="E495" t="s">
        <v>407</v>
      </c>
      <c r="F495" s="4">
        <v>42408</v>
      </c>
      <c r="G495" t="s">
        <v>19</v>
      </c>
      <c r="H495">
        <v>9</v>
      </c>
      <c r="I495">
        <f>IF(Table1[[#This Row],[Price]]&lt;15,10,IF(Table1[[#This Row],[Price]]&lt;20,15,IF(Table1[[#This Row],[Price]]&lt;30,22,IF(Table1[[#This Row],[Price]]&lt;50,36,45))))</f>
        <v>45</v>
      </c>
      <c r="J495">
        <v>53.35</v>
      </c>
      <c r="K495" s="14">
        <v>480.15000000000003</v>
      </c>
      <c r="L495" s="14">
        <f>Table1[[#This Row],[Total Sale Amount]]-(Table1[[#This Row],[Cost Price]]*Table1[[#This Row],[Quantity]])</f>
        <v>75.150000000000034</v>
      </c>
      <c r="M495" t="str">
        <f>TEXT(Table1[[#This Row],[Order Date]],"mmm")</f>
        <v>Feb</v>
      </c>
      <c r="N495" s="5" t="str">
        <f>TEXT(Table1[[#This Row],[Order Date]],"yyyy")</f>
        <v>2016</v>
      </c>
      <c r="O495" s="5">
        <v>23</v>
      </c>
      <c r="P495" s="5" t="s">
        <v>560</v>
      </c>
      <c r="Q495" s="5" t="str">
        <f>IFERROR(INDEX(Holidays[Holiday],MATCH(Table1[[#This Row],[Order Date]],Holidays[Date],0)),"NO HOLIDAY")</f>
        <v>NO HOLIDAY</v>
      </c>
    </row>
    <row r="496" spans="2:17" hidden="1" x14ac:dyDescent="0.3">
      <c r="B496" t="s">
        <v>9</v>
      </c>
      <c r="C496" t="s">
        <v>17</v>
      </c>
      <c r="D496" t="s">
        <v>11</v>
      </c>
      <c r="E496" t="s">
        <v>520</v>
      </c>
      <c r="F496" s="4">
        <v>42408</v>
      </c>
      <c r="G496" t="s">
        <v>19</v>
      </c>
      <c r="H496">
        <v>3</v>
      </c>
      <c r="I496">
        <f>IF(Table1[[#This Row],[Price]]&lt;15,10,IF(Table1[[#This Row],[Price]]&lt;20,15,IF(Table1[[#This Row],[Price]]&lt;30,22,IF(Table1[[#This Row],[Price]]&lt;50,36,45))))</f>
        <v>45</v>
      </c>
      <c r="J496">
        <v>53.35</v>
      </c>
      <c r="K496" s="14">
        <v>160.05000000000001</v>
      </c>
      <c r="L496" s="14">
        <f>Table1[[#This Row],[Total Sale Amount]]-(Table1[[#This Row],[Cost Price]]*Table1[[#This Row],[Quantity]])</f>
        <v>25.050000000000011</v>
      </c>
      <c r="M496" t="str">
        <f>TEXT(Table1[[#This Row],[Order Date]],"mmm")</f>
        <v>Feb</v>
      </c>
      <c r="N496" s="5" t="str">
        <f>TEXT(Table1[[#This Row],[Order Date]],"yyyy")</f>
        <v>2016</v>
      </c>
      <c r="O496" s="5">
        <v>33</v>
      </c>
      <c r="P496" s="5" t="s">
        <v>559</v>
      </c>
      <c r="Q496" s="5" t="str">
        <f>IFERROR(INDEX(Holidays[Holiday],MATCH(Table1[[#This Row],[Order Date]],Holidays[Date],0)),"NO HOLIDAY")</f>
        <v>NO HOLIDAY</v>
      </c>
    </row>
    <row r="497" spans="2:17" hidden="1" x14ac:dyDescent="0.3">
      <c r="B497" t="s">
        <v>16</v>
      </c>
      <c r="C497" t="s">
        <v>10</v>
      </c>
      <c r="D497" t="s">
        <v>11</v>
      </c>
      <c r="E497" t="s">
        <v>518</v>
      </c>
      <c r="F497" s="4">
        <v>42408</v>
      </c>
      <c r="G497" t="s">
        <v>15</v>
      </c>
      <c r="H497">
        <v>5</v>
      </c>
      <c r="I497">
        <f>IF(Table1[[#This Row],[Price]]&lt;15,10,IF(Table1[[#This Row],[Price]]&lt;20,15,IF(Table1[[#This Row],[Price]]&lt;30,22,IF(Table1[[#This Row],[Price]]&lt;50,36,45))))</f>
        <v>10</v>
      </c>
      <c r="J497">
        <v>12.42</v>
      </c>
      <c r="K497" s="14">
        <v>62.1</v>
      </c>
      <c r="L497" s="14">
        <f>Table1[[#This Row],[Total Sale Amount]]-(Table1[[#This Row],[Cost Price]]*Table1[[#This Row],[Quantity]])</f>
        <v>12.100000000000001</v>
      </c>
      <c r="M497" t="str">
        <f>TEXT(Table1[[#This Row],[Order Date]],"mmm")</f>
        <v>Feb</v>
      </c>
      <c r="N497" s="5" t="str">
        <f>TEXT(Table1[[#This Row],[Order Date]],"yyyy")</f>
        <v>2016</v>
      </c>
      <c r="O497" s="5">
        <v>43</v>
      </c>
      <c r="P497" s="5" t="s">
        <v>559</v>
      </c>
      <c r="Q497" s="5" t="str">
        <f>IFERROR(INDEX(Holidays[Holiday],MATCH(Table1[[#This Row],[Order Date]],Holidays[Date],0)),"NO HOLIDAY")</f>
        <v>NO HOLIDAY</v>
      </c>
    </row>
    <row r="498" spans="2:17" hidden="1" x14ac:dyDescent="0.3">
      <c r="B498" t="s">
        <v>21</v>
      </c>
      <c r="C498" t="s">
        <v>26</v>
      </c>
      <c r="D498" t="s">
        <v>23</v>
      </c>
      <c r="E498" t="s">
        <v>412</v>
      </c>
      <c r="F498" s="4">
        <v>42408</v>
      </c>
      <c r="G498" t="s">
        <v>15</v>
      </c>
      <c r="H498">
        <v>3</v>
      </c>
      <c r="I498">
        <f>IF(Table1[[#This Row],[Price]]&lt;15,10,IF(Table1[[#This Row],[Price]]&lt;20,15,IF(Table1[[#This Row],[Price]]&lt;30,22,IF(Table1[[#This Row],[Price]]&lt;50,36,45))))</f>
        <v>10</v>
      </c>
      <c r="J498">
        <v>12.42</v>
      </c>
      <c r="K498" s="14">
        <v>37.26</v>
      </c>
      <c r="L498" s="14">
        <f>Table1[[#This Row],[Total Sale Amount]]-(Table1[[#This Row],[Cost Price]]*Table1[[#This Row],[Quantity]])</f>
        <v>7.259999999999998</v>
      </c>
      <c r="M498" t="str">
        <f>TEXT(Table1[[#This Row],[Order Date]],"mmm")</f>
        <v>Feb</v>
      </c>
      <c r="N498" s="5" t="str">
        <f>TEXT(Table1[[#This Row],[Order Date]],"yyyy")</f>
        <v>2016</v>
      </c>
      <c r="O498" s="5">
        <v>33</v>
      </c>
      <c r="P498" s="5" t="s">
        <v>559</v>
      </c>
      <c r="Q498" s="5" t="str">
        <f>IFERROR(INDEX(Holidays[Holiday],MATCH(Table1[[#This Row],[Order Date]],Holidays[Date],0)),"NO HOLIDAY")</f>
        <v>NO HOLIDAY</v>
      </c>
    </row>
    <row r="499" spans="2:17" hidden="1" x14ac:dyDescent="0.3">
      <c r="B499" t="s">
        <v>16</v>
      </c>
      <c r="C499" t="s">
        <v>17</v>
      </c>
      <c r="D499" t="s">
        <v>11</v>
      </c>
      <c r="E499" t="s">
        <v>98</v>
      </c>
      <c r="F499" s="4">
        <v>42408</v>
      </c>
      <c r="G499" t="s">
        <v>13</v>
      </c>
      <c r="H499">
        <v>4</v>
      </c>
      <c r="I499">
        <f>IF(Table1[[#This Row],[Price]]&lt;15,10,IF(Table1[[#This Row],[Price]]&lt;20,15,IF(Table1[[#This Row],[Price]]&lt;30,22,IF(Table1[[#This Row],[Price]]&lt;50,36,45))))</f>
        <v>15</v>
      </c>
      <c r="J499">
        <v>17.829999999999998</v>
      </c>
      <c r="K499" s="14">
        <v>71.319999999999993</v>
      </c>
      <c r="L499" s="14">
        <f>Table1[[#This Row],[Total Sale Amount]]-(Table1[[#This Row],[Cost Price]]*Table1[[#This Row],[Quantity]])</f>
        <v>11.319999999999993</v>
      </c>
      <c r="M499" t="str">
        <f>TEXT(Table1[[#This Row],[Order Date]],"mmm")</f>
        <v>Feb</v>
      </c>
      <c r="N499" s="5" t="str">
        <f>TEXT(Table1[[#This Row],[Order Date]],"yyyy")</f>
        <v>2016</v>
      </c>
      <c r="O499" s="5">
        <v>17</v>
      </c>
      <c r="P499" s="5" t="s">
        <v>560</v>
      </c>
      <c r="Q499" s="5" t="str">
        <f>IFERROR(INDEX(Holidays[Holiday],MATCH(Table1[[#This Row],[Order Date]],Holidays[Date],0)),"NO HOLIDAY")</f>
        <v>NO HOLIDAY</v>
      </c>
    </row>
    <row r="500" spans="2:17" hidden="1" x14ac:dyDescent="0.3">
      <c r="B500" t="s">
        <v>25</v>
      </c>
      <c r="C500" t="s">
        <v>22</v>
      </c>
      <c r="D500" t="s">
        <v>23</v>
      </c>
      <c r="E500" t="s">
        <v>83</v>
      </c>
      <c r="F500" s="4">
        <v>42408</v>
      </c>
      <c r="G500" t="s">
        <v>15</v>
      </c>
      <c r="H500">
        <v>7</v>
      </c>
      <c r="I500">
        <f>IF(Table1[[#This Row],[Price]]&lt;15,10,IF(Table1[[#This Row],[Price]]&lt;20,15,IF(Table1[[#This Row],[Price]]&lt;30,22,IF(Table1[[#This Row],[Price]]&lt;50,36,45))))</f>
        <v>10</v>
      </c>
      <c r="J500">
        <v>12.42</v>
      </c>
      <c r="K500" s="14">
        <v>86.94</v>
      </c>
      <c r="L500" s="14">
        <f>Table1[[#This Row],[Total Sale Amount]]-(Table1[[#This Row],[Cost Price]]*Table1[[#This Row],[Quantity]])</f>
        <v>16.939999999999998</v>
      </c>
      <c r="M500" t="str">
        <f>TEXT(Table1[[#This Row],[Order Date]],"mmm")</f>
        <v>Feb</v>
      </c>
      <c r="N500" s="5" t="str">
        <f>TEXT(Table1[[#This Row],[Order Date]],"yyyy")</f>
        <v>2016</v>
      </c>
      <c r="O500" s="5">
        <v>41</v>
      </c>
      <c r="P500" s="5" t="s">
        <v>560</v>
      </c>
      <c r="Q500" s="5" t="str">
        <f>IFERROR(INDEX(Holidays[Holiday],MATCH(Table1[[#This Row],[Order Date]],Holidays[Date],0)),"NO HOLIDAY")</f>
        <v>NO HOLIDAY</v>
      </c>
    </row>
    <row r="501" spans="2:17" hidden="1" x14ac:dyDescent="0.3">
      <c r="B501" t="s">
        <v>9</v>
      </c>
      <c r="C501" t="s">
        <v>10</v>
      </c>
      <c r="D501" t="s">
        <v>11</v>
      </c>
      <c r="E501" t="s">
        <v>63</v>
      </c>
      <c r="F501" s="4">
        <v>42408</v>
      </c>
      <c r="G501" t="s">
        <v>13</v>
      </c>
      <c r="H501">
        <v>6</v>
      </c>
      <c r="I501">
        <f>IF(Table1[[#This Row],[Price]]&lt;15,10,IF(Table1[[#This Row],[Price]]&lt;20,15,IF(Table1[[#This Row],[Price]]&lt;30,22,IF(Table1[[#This Row],[Price]]&lt;50,36,45))))</f>
        <v>15</v>
      </c>
      <c r="J501">
        <v>17.829999999999998</v>
      </c>
      <c r="K501" s="14">
        <v>106.97999999999999</v>
      </c>
      <c r="L501" s="14">
        <f>Table1[[#This Row],[Total Sale Amount]]-(Table1[[#This Row],[Cost Price]]*Table1[[#This Row],[Quantity]])</f>
        <v>16.97999999999999</v>
      </c>
      <c r="M501" t="str">
        <f>TEXT(Table1[[#This Row],[Order Date]],"mmm")</f>
        <v>Feb</v>
      </c>
      <c r="N501" s="5" t="str">
        <f>TEXT(Table1[[#This Row],[Order Date]],"yyyy")</f>
        <v>2016</v>
      </c>
      <c r="O501" s="5">
        <v>20</v>
      </c>
      <c r="P501" s="5" t="s">
        <v>559</v>
      </c>
      <c r="Q501" s="5" t="str">
        <f>IFERROR(INDEX(Holidays[Holiday],MATCH(Table1[[#This Row],[Order Date]],Holidays[Date],0)),"NO HOLIDAY")</f>
        <v>NO HOLIDAY</v>
      </c>
    </row>
    <row r="502" spans="2:17" hidden="1" x14ac:dyDescent="0.3">
      <c r="B502" t="s">
        <v>9</v>
      </c>
      <c r="C502" t="s">
        <v>10</v>
      </c>
      <c r="D502" t="s">
        <v>11</v>
      </c>
      <c r="E502" t="s">
        <v>208</v>
      </c>
      <c r="F502" s="4">
        <v>42408</v>
      </c>
      <c r="G502" t="s">
        <v>13</v>
      </c>
      <c r="H502">
        <v>6</v>
      </c>
      <c r="I502">
        <f>IF(Table1[[#This Row],[Price]]&lt;15,10,IF(Table1[[#This Row],[Price]]&lt;20,15,IF(Table1[[#This Row],[Price]]&lt;30,22,IF(Table1[[#This Row],[Price]]&lt;50,36,45))))</f>
        <v>15</v>
      </c>
      <c r="J502">
        <v>17.829999999999998</v>
      </c>
      <c r="K502" s="14">
        <v>106.97999999999999</v>
      </c>
      <c r="L502" s="14">
        <f>Table1[[#This Row],[Total Sale Amount]]-(Table1[[#This Row],[Cost Price]]*Table1[[#This Row],[Quantity]])</f>
        <v>16.97999999999999</v>
      </c>
      <c r="M502" t="str">
        <f>TEXT(Table1[[#This Row],[Order Date]],"mmm")</f>
        <v>Feb</v>
      </c>
      <c r="N502" s="5" t="str">
        <f>TEXT(Table1[[#This Row],[Order Date]],"yyyy")</f>
        <v>2016</v>
      </c>
      <c r="O502" s="5">
        <v>27</v>
      </c>
      <c r="P502" s="5" t="s">
        <v>559</v>
      </c>
      <c r="Q502" s="5" t="str">
        <f>IFERROR(INDEX(Holidays[Holiday],MATCH(Table1[[#This Row],[Order Date]],Holidays[Date],0)),"NO HOLIDAY")</f>
        <v>NO HOLIDAY</v>
      </c>
    </row>
    <row r="503" spans="2:17" hidden="1" x14ac:dyDescent="0.3">
      <c r="B503" t="s">
        <v>25</v>
      </c>
      <c r="C503" t="s">
        <v>22</v>
      </c>
      <c r="D503" t="s">
        <v>23</v>
      </c>
      <c r="E503" t="s">
        <v>445</v>
      </c>
      <c r="F503" s="4">
        <v>42408</v>
      </c>
      <c r="G503" t="s">
        <v>15</v>
      </c>
      <c r="H503">
        <v>7</v>
      </c>
      <c r="I503">
        <f>IF(Table1[[#This Row],[Price]]&lt;15,10,IF(Table1[[#This Row],[Price]]&lt;20,15,IF(Table1[[#This Row],[Price]]&lt;30,22,IF(Table1[[#This Row],[Price]]&lt;50,36,45))))</f>
        <v>10</v>
      </c>
      <c r="J503">
        <v>12.42</v>
      </c>
      <c r="K503" s="14">
        <v>86.94</v>
      </c>
      <c r="L503" s="14">
        <f>Table1[[#This Row],[Total Sale Amount]]-(Table1[[#This Row],[Cost Price]]*Table1[[#This Row],[Quantity]])</f>
        <v>16.939999999999998</v>
      </c>
      <c r="M503" t="str">
        <f>TEXT(Table1[[#This Row],[Order Date]],"mmm")</f>
        <v>Feb</v>
      </c>
      <c r="N503" s="5" t="str">
        <f>TEXT(Table1[[#This Row],[Order Date]],"yyyy")</f>
        <v>2016</v>
      </c>
      <c r="O503" s="5">
        <v>20</v>
      </c>
      <c r="P503" s="5" t="s">
        <v>560</v>
      </c>
      <c r="Q503" s="5" t="str">
        <f>IFERROR(INDEX(Holidays[Holiday],MATCH(Table1[[#This Row],[Order Date]],Holidays[Date],0)),"NO HOLIDAY")</f>
        <v>NO HOLIDAY</v>
      </c>
    </row>
    <row r="504" spans="2:17" hidden="1" x14ac:dyDescent="0.3">
      <c r="B504" t="s">
        <v>25</v>
      </c>
      <c r="C504" t="s">
        <v>59</v>
      </c>
      <c r="D504" t="s">
        <v>23</v>
      </c>
      <c r="E504" t="s">
        <v>112</v>
      </c>
      <c r="F504" s="4">
        <v>42408</v>
      </c>
      <c r="G504" t="s">
        <v>39</v>
      </c>
      <c r="H504">
        <v>6</v>
      </c>
      <c r="I504">
        <f>IF(Table1[[#This Row],[Price]]&lt;15,10,IF(Table1[[#This Row],[Price]]&lt;20,15,IF(Table1[[#This Row],[Price]]&lt;30,22,IF(Table1[[#This Row],[Price]]&lt;50,36,45))))</f>
        <v>15</v>
      </c>
      <c r="J504">
        <v>16.32</v>
      </c>
      <c r="K504" s="14">
        <v>97.92</v>
      </c>
      <c r="L504" s="14">
        <f>Table1[[#This Row],[Total Sale Amount]]-(Table1[[#This Row],[Cost Price]]*Table1[[#This Row],[Quantity]])</f>
        <v>7.9200000000000017</v>
      </c>
      <c r="M504" t="str">
        <f>TEXT(Table1[[#This Row],[Order Date]],"mmm")</f>
        <v>Feb</v>
      </c>
      <c r="N504" s="5" t="str">
        <f>TEXT(Table1[[#This Row],[Order Date]],"yyyy")</f>
        <v>2016</v>
      </c>
      <c r="O504" s="5">
        <v>31</v>
      </c>
      <c r="P504" s="5" t="s">
        <v>560</v>
      </c>
      <c r="Q504" s="5" t="str">
        <f>IFERROR(INDEX(Holidays[Holiday],MATCH(Table1[[#This Row],[Order Date]],Holidays[Date],0)),"NO HOLIDAY")</f>
        <v>NO HOLIDAY</v>
      </c>
    </row>
    <row r="505" spans="2:17" hidden="1" x14ac:dyDescent="0.3">
      <c r="B505" t="s">
        <v>25</v>
      </c>
      <c r="C505" t="s">
        <v>59</v>
      </c>
      <c r="D505" t="s">
        <v>23</v>
      </c>
      <c r="E505" t="s">
        <v>304</v>
      </c>
      <c r="F505" s="4">
        <v>42408</v>
      </c>
      <c r="G505" t="s">
        <v>15</v>
      </c>
      <c r="H505">
        <v>5</v>
      </c>
      <c r="I505">
        <f>IF(Table1[[#This Row],[Price]]&lt;15,10,IF(Table1[[#This Row],[Price]]&lt;20,15,IF(Table1[[#This Row],[Price]]&lt;30,22,IF(Table1[[#This Row],[Price]]&lt;50,36,45))))</f>
        <v>10</v>
      </c>
      <c r="J505">
        <v>12.42</v>
      </c>
      <c r="K505" s="14">
        <v>62.1</v>
      </c>
      <c r="L505" s="14">
        <f>Table1[[#This Row],[Total Sale Amount]]-(Table1[[#This Row],[Cost Price]]*Table1[[#This Row],[Quantity]])</f>
        <v>12.100000000000001</v>
      </c>
      <c r="M505" t="str">
        <f>TEXT(Table1[[#This Row],[Order Date]],"mmm")</f>
        <v>Feb</v>
      </c>
      <c r="N505" s="5" t="str">
        <f>TEXT(Table1[[#This Row],[Order Date]],"yyyy")</f>
        <v>2016</v>
      </c>
      <c r="O505" s="5">
        <v>33</v>
      </c>
      <c r="P505" s="5" t="s">
        <v>560</v>
      </c>
      <c r="Q505" s="5" t="str">
        <f>IFERROR(INDEX(Holidays[Holiday],MATCH(Table1[[#This Row],[Order Date]],Holidays[Date],0)),"NO HOLIDAY")</f>
        <v>NO HOLIDAY</v>
      </c>
    </row>
    <row r="506" spans="2:17" hidden="1" x14ac:dyDescent="0.3">
      <c r="B506" t="s">
        <v>36</v>
      </c>
      <c r="C506" t="s">
        <v>10</v>
      </c>
      <c r="D506" t="s">
        <v>11</v>
      </c>
      <c r="E506" t="s">
        <v>257</v>
      </c>
      <c r="F506" s="4">
        <v>42408</v>
      </c>
      <c r="G506" t="s">
        <v>15</v>
      </c>
      <c r="H506">
        <v>5</v>
      </c>
      <c r="I506">
        <f>IF(Table1[[#This Row],[Price]]&lt;15,10,IF(Table1[[#This Row],[Price]]&lt;20,15,IF(Table1[[#This Row],[Price]]&lt;30,22,IF(Table1[[#This Row],[Price]]&lt;50,36,45))))</f>
        <v>10</v>
      </c>
      <c r="J506">
        <v>12.42</v>
      </c>
      <c r="K506" s="14">
        <v>62.1</v>
      </c>
      <c r="L506" s="14">
        <f>Table1[[#This Row],[Total Sale Amount]]-(Table1[[#This Row],[Cost Price]]*Table1[[#This Row],[Quantity]])</f>
        <v>12.100000000000001</v>
      </c>
      <c r="M506" t="str">
        <f>TEXT(Table1[[#This Row],[Order Date]],"mmm")</f>
        <v>Feb</v>
      </c>
      <c r="N506" s="5" t="str">
        <f>TEXT(Table1[[#This Row],[Order Date]],"yyyy")</f>
        <v>2016</v>
      </c>
      <c r="O506" s="5">
        <v>43</v>
      </c>
      <c r="P506" s="5" t="s">
        <v>560</v>
      </c>
      <c r="Q506" s="5" t="str">
        <f>IFERROR(INDEX(Holidays[Holiday],MATCH(Table1[[#This Row],[Order Date]],Holidays[Date],0)),"NO HOLIDAY")</f>
        <v>NO HOLIDAY</v>
      </c>
    </row>
    <row r="507" spans="2:17" hidden="1" x14ac:dyDescent="0.3">
      <c r="B507" t="s">
        <v>9</v>
      </c>
      <c r="C507" t="s">
        <v>10</v>
      </c>
      <c r="D507" t="s">
        <v>11</v>
      </c>
      <c r="E507" t="s">
        <v>264</v>
      </c>
      <c r="F507" s="4">
        <v>42408</v>
      </c>
      <c r="G507" t="s">
        <v>39</v>
      </c>
      <c r="H507">
        <v>9</v>
      </c>
      <c r="I507">
        <f>IF(Table1[[#This Row],[Price]]&lt;15,10,IF(Table1[[#This Row],[Price]]&lt;20,15,IF(Table1[[#This Row],[Price]]&lt;30,22,IF(Table1[[#This Row],[Price]]&lt;50,36,45))))</f>
        <v>15</v>
      </c>
      <c r="J507">
        <v>16.32</v>
      </c>
      <c r="K507" s="14">
        <v>146.88</v>
      </c>
      <c r="L507" s="14">
        <f>Table1[[#This Row],[Total Sale Amount]]-(Table1[[#This Row],[Cost Price]]*Table1[[#This Row],[Quantity]])</f>
        <v>11.879999999999995</v>
      </c>
      <c r="M507" t="str">
        <f>TEXT(Table1[[#This Row],[Order Date]],"mmm")</f>
        <v>Feb</v>
      </c>
      <c r="N507" s="5" t="str">
        <f>TEXT(Table1[[#This Row],[Order Date]],"yyyy")</f>
        <v>2016</v>
      </c>
      <c r="O507" s="5">
        <v>39</v>
      </c>
      <c r="P507" s="5" t="s">
        <v>559</v>
      </c>
      <c r="Q507" s="5" t="str">
        <f>IFERROR(INDEX(Holidays[Holiday],MATCH(Table1[[#This Row],[Order Date]],Holidays[Date],0)),"NO HOLIDAY")</f>
        <v>NO HOLIDAY</v>
      </c>
    </row>
    <row r="508" spans="2:17" hidden="1" x14ac:dyDescent="0.3">
      <c r="B508" t="s">
        <v>9</v>
      </c>
      <c r="C508" t="s">
        <v>10</v>
      </c>
      <c r="D508" t="s">
        <v>11</v>
      </c>
      <c r="E508" t="s">
        <v>439</v>
      </c>
      <c r="F508" s="4">
        <v>42408</v>
      </c>
      <c r="G508" t="s">
        <v>19</v>
      </c>
      <c r="H508">
        <v>1</v>
      </c>
      <c r="I508">
        <f>IF(Table1[[#This Row],[Price]]&lt;15,10,IF(Table1[[#This Row],[Price]]&lt;20,15,IF(Table1[[#This Row],[Price]]&lt;30,22,IF(Table1[[#This Row],[Price]]&lt;50,36,45))))</f>
        <v>45</v>
      </c>
      <c r="J508">
        <v>53.35</v>
      </c>
      <c r="K508" s="14">
        <v>53.35</v>
      </c>
      <c r="L508" s="14">
        <f>Table1[[#This Row],[Total Sale Amount]]-(Table1[[#This Row],[Cost Price]]*Table1[[#This Row],[Quantity]])</f>
        <v>8.3500000000000014</v>
      </c>
      <c r="M508" t="str">
        <f>TEXT(Table1[[#This Row],[Order Date]],"mmm")</f>
        <v>Feb</v>
      </c>
      <c r="N508" s="5" t="str">
        <f>TEXT(Table1[[#This Row],[Order Date]],"yyyy")</f>
        <v>2016</v>
      </c>
      <c r="O508" s="5">
        <v>44</v>
      </c>
      <c r="P508" s="5" t="s">
        <v>560</v>
      </c>
      <c r="Q508" s="5" t="str">
        <f>IFERROR(INDEX(Holidays[Holiday],MATCH(Table1[[#This Row],[Order Date]],Holidays[Date],0)),"NO HOLIDAY")</f>
        <v>NO HOLIDAY</v>
      </c>
    </row>
    <row r="509" spans="2:17" hidden="1" x14ac:dyDescent="0.3">
      <c r="B509" t="s">
        <v>36</v>
      </c>
      <c r="C509" t="s">
        <v>10</v>
      </c>
      <c r="D509" t="s">
        <v>11</v>
      </c>
      <c r="E509" t="s">
        <v>221</v>
      </c>
      <c r="F509" s="4">
        <v>42409</v>
      </c>
      <c r="G509" t="s">
        <v>15</v>
      </c>
      <c r="H509">
        <v>6</v>
      </c>
      <c r="I509">
        <f>IF(Table1[[#This Row],[Price]]&lt;15,10,IF(Table1[[#This Row],[Price]]&lt;20,15,IF(Table1[[#This Row],[Price]]&lt;30,22,IF(Table1[[#This Row],[Price]]&lt;50,36,45))))</f>
        <v>10</v>
      </c>
      <c r="J509">
        <v>12.42</v>
      </c>
      <c r="K509" s="14">
        <v>74.52</v>
      </c>
      <c r="L509" s="14">
        <f>Table1[[#This Row],[Total Sale Amount]]-(Table1[[#This Row],[Cost Price]]*Table1[[#This Row],[Quantity]])</f>
        <v>14.519999999999996</v>
      </c>
      <c r="M509" t="str">
        <f>TEXT(Table1[[#This Row],[Order Date]],"mmm")</f>
        <v>Feb</v>
      </c>
      <c r="N509" s="5" t="str">
        <f>TEXT(Table1[[#This Row],[Order Date]],"yyyy")</f>
        <v>2016</v>
      </c>
      <c r="O509" s="5">
        <v>43</v>
      </c>
      <c r="P509" s="5" t="s">
        <v>559</v>
      </c>
      <c r="Q509" s="5" t="str">
        <f>IFERROR(INDEX(Holidays[Holiday],MATCH(Table1[[#This Row],[Order Date]],Holidays[Date],0)),"NO HOLIDAY")</f>
        <v>NO HOLIDAY</v>
      </c>
    </row>
    <row r="510" spans="2:17" hidden="1" x14ac:dyDescent="0.3">
      <c r="B510" t="s">
        <v>25</v>
      </c>
      <c r="C510" t="s">
        <v>26</v>
      </c>
      <c r="D510" t="s">
        <v>23</v>
      </c>
      <c r="E510" t="s">
        <v>511</v>
      </c>
      <c r="F510" s="4">
        <v>42409</v>
      </c>
      <c r="G510" t="s">
        <v>39</v>
      </c>
      <c r="H510">
        <v>6</v>
      </c>
      <c r="I510">
        <f>IF(Table1[[#This Row],[Price]]&lt;15,10,IF(Table1[[#This Row],[Price]]&lt;20,15,IF(Table1[[#This Row],[Price]]&lt;30,22,IF(Table1[[#This Row],[Price]]&lt;50,36,45))))</f>
        <v>15</v>
      </c>
      <c r="J510">
        <v>16.32</v>
      </c>
      <c r="K510" s="14">
        <v>97.92</v>
      </c>
      <c r="L510" s="14">
        <f>Table1[[#This Row],[Total Sale Amount]]-(Table1[[#This Row],[Cost Price]]*Table1[[#This Row],[Quantity]])</f>
        <v>7.9200000000000017</v>
      </c>
      <c r="M510" t="str">
        <f>TEXT(Table1[[#This Row],[Order Date]],"mmm")</f>
        <v>Feb</v>
      </c>
      <c r="N510" s="5" t="str">
        <f>TEXT(Table1[[#This Row],[Order Date]],"yyyy")</f>
        <v>2016</v>
      </c>
      <c r="O510" s="5">
        <v>25</v>
      </c>
      <c r="P510" s="5" t="s">
        <v>560</v>
      </c>
      <c r="Q510" s="5" t="str">
        <f>IFERROR(INDEX(Holidays[Holiday],MATCH(Table1[[#This Row],[Order Date]],Holidays[Date],0)),"NO HOLIDAY")</f>
        <v>NO HOLIDAY</v>
      </c>
    </row>
    <row r="511" spans="2:17" hidden="1" x14ac:dyDescent="0.3">
      <c r="B511" t="s">
        <v>25</v>
      </c>
      <c r="C511" t="s">
        <v>26</v>
      </c>
      <c r="D511" t="s">
        <v>23</v>
      </c>
      <c r="E511" t="s">
        <v>181</v>
      </c>
      <c r="F511" s="4">
        <v>42409</v>
      </c>
      <c r="G511" t="s">
        <v>13</v>
      </c>
      <c r="H511">
        <v>2</v>
      </c>
      <c r="I511">
        <f>IF(Table1[[#This Row],[Price]]&lt;15,10,IF(Table1[[#This Row],[Price]]&lt;20,15,IF(Table1[[#This Row],[Price]]&lt;30,22,IF(Table1[[#This Row],[Price]]&lt;50,36,45))))</f>
        <v>15</v>
      </c>
      <c r="J511">
        <v>17.829999999999998</v>
      </c>
      <c r="K511" s="14">
        <v>35.659999999999997</v>
      </c>
      <c r="L511" s="14">
        <f>Table1[[#This Row],[Total Sale Amount]]-(Table1[[#This Row],[Cost Price]]*Table1[[#This Row],[Quantity]])</f>
        <v>5.6599999999999966</v>
      </c>
      <c r="M511" t="str">
        <f>TEXT(Table1[[#This Row],[Order Date]],"mmm")</f>
        <v>Feb</v>
      </c>
      <c r="N511" s="5" t="str">
        <f>TEXT(Table1[[#This Row],[Order Date]],"yyyy")</f>
        <v>2016</v>
      </c>
      <c r="O511" s="5">
        <v>17</v>
      </c>
      <c r="P511" s="5" t="s">
        <v>560</v>
      </c>
      <c r="Q511" s="5" t="str">
        <f>IFERROR(INDEX(Holidays[Holiday],MATCH(Table1[[#This Row],[Order Date]],Holidays[Date],0)),"NO HOLIDAY")</f>
        <v>NO HOLIDAY</v>
      </c>
    </row>
    <row r="512" spans="2:17" hidden="1" x14ac:dyDescent="0.3">
      <c r="B512" t="s">
        <v>16</v>
      </c>
      <c r="C512" t="s">
        <v>30</v>
      </c>
      <c r="D512" t="s">
        <v>11</v>
      </c>
      <c r="E512" t="s">
        <v>142</v>
      </c>
      <c r="F512" s="4">
        <v>42409</v>
      </c>
      <c r="G512" t="s">
        <v>15</v>
      </c>
      <c r="H512">
        <v>3</v>
      </c>
      <c r="I512">
        <f>IF(Table1[[#This Row],[Price]]&lt;15,10,IF(Table1[[#This Row],[Price]]&lt;20,15,IF(Table1[[#This Row],[Price]]&lt;30,22,IF(Table1[[#This Row],[Price]]&lt;50,36,45))))</f>
        <v>10</v>
      </c>
      <c r="J512">
        <v>12.42</v>
      </c>
      <c r="K512" s="14">
        <v>37.26</v>
      </c>
      <c r="L512" s="14">
        <f>Table1[[#This Row],[Total Sale Amount]]-(Table1[[#This Row],[Cost Price]]*Table1[[#This Row],[Quantity]])</f>
        <v>7.259999999999998</v>
      </c>
      <c r="M512" t="str">
        <f>TEXT(Table1[[#This Row],[Order Date]],"mmm")</f>
        <v>Feb</v>
      </c>
      <c r="N512" s="5" t="str">
        <f>TEXT(Table1[[#This Row],[Order Date]],"yyyy")</f>
        <v>2016</v>
      </c>
      <c r="O512" s="5">
        <v>42</v>
      </c>
      <c r="P512" s="5" t="s">
        <v>559</v>
      </c>
      <c r="Q512" s="5" t="str">
        <f>IFERROR(INDEX(Holidays[Holiday],MATCH(Table1[[#This Row],[Order Date]],Holidays[Date],0)),"NO HOLIDAY")</f>
        <v>NO HOLIDAY</v>
      </c>
    </row>
    <row r="513" spans="2:17" hidden="1" x14ac:dyDescent="0.3">
      <c r="B513" t="s">
        <v>21</v>
      </c>
      <c r="C513" t="s">
        <v>26</v>
      </c>
      <c r="D513" t="s">
        <v>23</v>
      </c>
      <c r="E513" t="s">
        <v>355</v>
      </c>
      <c r="F513" s="4">
        <v>42409</v>
      </c>
      <c r="G513" t="s">
        <v>19</v>
      </c>
      <c r="H513">
        <v>8</v>
      </c>
      <c r="I513">
        <f>IF(Table1[[#This Row],[Price]]&lt;15,10,IF(Table1[[#This Row],[Price]]&lt;20,15,IF(Table1[[#This Row],[Price]]&lt;30,22,IF(Table1[[#This Row],[Price]]&lt;50,36,45))))</f>
        <v>45</v>
      </c>
      <c r="J513">
        <v>53.35</v>
      </c>
      <c r="K513" s="14">
        <v>426.8</v>
      </c>
      <c r="L513" s="14">
        <f>Table1[[#This Row],[Total Sale Amount]]-(Table1[[#This Row],[Cost Price]]*Table1[[#This Row],[Quantity]])</f>
        <v>66.800000000000011</v>
      </c>
      <c r="M513" t="str">
        <f>TEXT(Table1[[#This Row],[Order Date]],"mmm")</f>
        <v>Feb</v>
      </c>
      <c r="N513" s="5" t="str">
        <f>TEXT(Table1[[#This Row],[Order Date]],"yyyy")</f>
        <v>2016</v>
      </c>
      <c r="O513" s="5">
        <v>45</v>
      </c>
      <c r="P513" s="5" t="s">
        <v>560</v>
      </c>
      <c r="Q513" s="5" t="str">
        <f>IFERROR(INDEX(Holidays[Holiday],MATCH(Table1[[#This Row],[Order Date]],Holidays[Date],0)),"NO HOLIDAY")</f>
        <v>NO HOLIDAY</v>
      </c>
    </row>
    <row r="514" spans="2:17" hidden="1" x14ac:dyDescent="0.3">
      <c r="B514" t="s">
        <v>9</v>
      </c>
      <c r="C514" t="s">
        <v>30</v>
      </c>
      <c r="D514" t="s">
        <v>11</v>
      </c>
      <c r="E514" t="s">
        <v>399</v>
      </c>
      <c r="F514" s="4">
        <v>42409</v>
      </c>
      <c r="G514" t="s">
        <v>15</v>
      </c>
      <c r="H514">
        <v>10</v>
      </c>
      <c r="I514">
        <f>IF(Table1[[#This Row],[Price]]&lt;15,10,IF(Table1[[#This Row],[Price]]&lt;20,15,IF(Table1[[#This Row],[Price]]&lt;30,22,IF(Table1[[#This Row],[Price]]&lt;50,36,45))))</f>
        <v>10</v>
      </c>
      <c r="J514">
        <v>12.42</v>
      </c>
      <c r="K514" s="14">
        <v>124.2</v>
      </c>
      <c r="L514" s="14">
        <f>Table1[[#This Row],[Total Sale Amount]]-(Table1[[#This Row],[Cost Price]]*Table1[[#This Row],[Quantity]])</f>
        <v>24.200000000000003</v>
      </c>
      <c r="M514" t="str">
        <f>TEXT(Table1[[#This Row],[Order Date]],"mmm")</f>
        <v>Feb</v>
      </c>
      <c r="N514" s="5" t="str">
        <f>TEXT(Table1[[#This Row],[Order Date]],"yyyy")</f>
        <v>2016</v>
      </c>
      <c r="O514" s="5">
        <v>21</v>
      </c>
      <c r="P514" s="5" t="s">
        <v>559</v>
      </c>
      <c r="Q514" s="5" t="str">
        <f>IFERROR(INDEX(Holidays[Holiday],MATCH(Table1[[#This Row],[Order Date]],Holidays[Date],0)),"NO HOLIDAY")</f>
        <v>NO HOLIDAY</v>
      </c>
    </row>
    <row r="515" spans="2:17" hidden="1" x14ac:dyDescent="0.3">
      <c r="B515" t="s">
        <v>16</v>
      </c>
      <c r="C515" t="s">
        <v>17</v>
      </c>
      <c r="D515" t="s">
        <v>11</v>
      </c>
      <c r="E515" t="s">
        <v>463</v>
      </c>
      <c r="F515" s="4">
        <v>42409</v>
      </c>
      <c r="G515" t="s">
        <v>13</v>
      </c>
      <c r="H515">
        <v>10</v>
      </c>
      <c r="I515">
        <f>IF(Table1[[#This Row],[Price]]&lt;15,10,IF(Table1[[#This Row],[Price]]&lt;20,15,IF(Table1[[#This Row],[Price]]&lt;30,22,IF(Table1[[#This Row],[Price]]&lt;50,36,45))))</f>
        <v>15</v>
      </c>
      <c r="J515">
        <v>17.829999999999998</v>
      </c>
      <c r="K515" s="14">
        <v>178.29999999999998</v>
      </c>
      <c r="L515" s="14">
        <f>Table1[[#This Row],[Total Sale Amount]]-(Table1[[#This Row],[Cost Price]]*Table1[[#This Row],[Quantity]])</f>
        <v>28.299999999999983</v>
      </c>
      <c r="M515" t="str">
        <f>TEXT(Table1[[#This Row],[Order Date]],"mmm")</f>
        <v>Feb</v>
      </c>
      <c r="N515" s="5" t="str">
        <f>TEXT(Table1[[#This Row],[Order Date]],"yyyy")</f>
        <v>2016</v>
      </c>
      <c r="O515" s="5">
        <v>44</v>
      </c>
      <c r="P515" s="5" t="s">
        <v>559</v>
      </c>
      <c r="Q515" s="5" t="str">
        <f>IFERROR(INDEX(Holidays[Holiday],MATCH(Table1[[#This Row],[Order Date]],Holidays[Date],0)),"NO HOLIDAY")</f>
        <v>NO HOLIDAY</v>
      </c>
    </row>
    <row r="516" spans="2:17" hidden="1" x14ac:dyDescent="0.3">
      <c r="B516" t="s">
        <v>25</v>
      </c>
      <c r="C516" t="s">
        <v>59</v>
      </c>
      <c r="D516" t="s">
        <v>23</v>
      </c>
      <c r="E516" t="s">
        <v>446</v>
      </c>
      <c r="F516" s="4">
        <v>42409</v>
      </c>
      <c r="G516" t="s">
        <v>39</v>
      </c>
      <c r="H516">
        <v>6</v>
      </c>
      <c r="I516">
        <f>IF(Table1[[#This Row],[Price]]&lt;15,10,IF(Table1[[#This Row],[Price]]&lt;20,15,IF(Table1[[#This Row],[Price]]&lt;30,22,IF(Table1[[#This Row],[Price]]&lt;50,36,45))))</f>
        <v>15</v>
      </c>
      <c r="J516">
        <v>16.32</v>
      </c>
      <c r="K516" s="14">
        <v>97.92</v>
      </c>
      <c r="L516" s="14">
        <f>Table1[[#This Row],[Total Sale Amount]]-(Table1[[#This Row],[Cost Price]]*Table1[[#This Row],[Quantity]])</f>
        <v>7.9200000000000017</v>
      </c>
      <c r="M516" t="str">
        <f>TEXT(Table1[[#This Row],[Order Date]],"mmm")</f>
        <v>Feb</v>
      </c>
      <c r="N516" s="5" t="str">
        <f>TEXT(Table1[[#This Row],[Order Date]],"yyyy")</f>
        <v>2016</v>
      </c>
      <c r="O516" s="5">
        <v>33</v>
      </c>
      <c r="P516" s="5" t="s">
        <v>560</v>
      </c>
      <c r="Q516" s="5" t="str">
        <f>IFERROR(INDEX(Holidays[Holiday],MATCH(Table1[[#This Row],[Order Date]],Holidays[Date],0)),"NO HOLIDAY")</f>
        <v>NO HOLIDAY</v>
      </c>
    </row>
    <row r="517" spans="2:17" hidden="1" x14ac:dyDescent="0.3">
      <c r="B517" t="s">
        <v>16</v>
      </c>
      <c r="C517" t="s">
        <v>17</v>
      </c>
      <c r="D517" t="s">
        <v>11</v>
      </c>
      <c r="E517" t="s">
        <v>171</v>
      </c>
      <c r="F517" s="4">
        <v>42409</v>
      </c>
      <c r="G517" t="s">
        <v>19</v>
      </c>
      <c r="H517">
        <v>6</v>
      </c>
      <c r="I517">
        <f>IF(Table1[[#This Row],[Price]]&lt;15,10,IF(Table1[[#This Row],[Price]]&lt;20,15,IF(Table1[[#This Row],[Price]]&lt;30,22,IF(Table1[[#This Row],[Price]]&lt;50,36,45))))</f>
        <v>45</v>
      </c>
      <c r="J517">
        <v>53.35</v>
      </c>
      <c r="K517" s="14">
        <v>320.10000000000002</v>
      </c>
      <c r="L517" s="14">
        <f>Table1[[#This Row],[Total Sale Amount]]-(Table1[[#This Row],[Cost Price]]*Table1[[#This Row],[Quantity]])</f>
        <v>50.100000000000023</v>
      </c>
      <c r="M517" t="str">
        <f>TEXT(Table1[[#This Row],[Order Date]],"mmm")</f>
        <v>Feb</v>
      </c>
      <c r="N517" s="5" t="str">
        <f>TEXT(Table1[[#This Row],[Order Date]],"yyyy")</f>
        <v>2016</v>
      </c>
      <c r="O517" s="5">
        <v>30</v>
      </c>
      <c r="P517" s="5" t="s">
        <v>559</v>
      </c>
      <c r="Q517" s="5" t="str">
        <f>IFERROR(INDEX(Holidays[Holiday],MATCH(Table1[[#This Row],[Order Date]],Holidays[Date],0)),"NO HOLIDAY")</f>
        <v>NO HOLIDAY</v>
      </c>
    </row>
    <row r="518" spans="2:17" hidden="1" x14ac:dyDescent="0.3">
      <c r="B518" t="s">
        <v>16</v>
      </c>
      <c r="C518" t="s">
        <v>17</v>
      </c>
      <c r="D518" t="s">
        <v>11</v>
      </c>
      <c r="E518" t="s">
        <v>421</v>
      </c>
      <c r="F518" s="4">
        <v>42409</v>
      </c>
      <c r="G518" t="s">
        <v>39</v>
      </c>
      <c r="H518">
        <v>1</v>
      </c>
      <c r="I518">
        <f>IF(Table1[[#This Row],[Price]]&lt;15,10,IF(Table1[[#This Row],[Price]]&lt;20,15,IF(Table1[[#This Row],[Price]]&lt;30,22,IF(Table1[[#This Row],[Price]]&lt;50,36,45))))</f>
        <v>15</v>
      </c>
      <c r="J518">
        <v>16.32</v>
      </c>
      <c r="K518" s="14">
        <v>16.32</v>
      </c>
      <c r="L518" s="14">
        <f>Table1[[#This Row],[Total Sale Amount]]-(Table1[[#This Row],[Cost Price]]*Table1[[#This Row],[Quantity]])</f>
        <v>1.3200000000000003</v>
      </c>
      <c r="M518" t="str">
        <f>TEXT(Table1[[#This Row],[Order Date]],"mmm")</f>
        <v>Feb</v>
      </c>
      <c r="N518" s="5" t="str">
        <f>TEXT(Table1[[#This Row],[Order Date]],"yyyy")</f>
        <v>2016</v>
      </c>
      <c r="O518" s="5">
        <v>28</v>
      </c>
      <c r="P518" s="5" t="s">
        <v>560</v>
      </c>
      <c r="Q518" s="5" t="str">
        <f>IFERROR(INDEX(Holidays[Holiday],MATCH(Table1[[#This Row],[Order Date]],Holidays[Date],0)),"NO HOLIDAY")</f>
        <v>NO HOLIDAY</v>
      </c>
    </row>
    <row r="519" spans="2:17" hidden="1" x14ac:dyDescent="0.3">
      <c r="B519" t="s">
        <v>25</v>
      </c>
      <c r="C519" t="s">
        <v>26</v>
      </c>
      <c r="D519" t="s">
        <v>23</v>
      </c>
      <c r="E519" t="s">
        <v>41</v>
      </c>
      <c r="F519" s="4">
        <v>42410</v>
      </c>
      <c r="G519" t="s">
        <v>19</v>
      </c>
      <c r="H519">
        <v>10</v>
      </c>
      <c r="I519">
        <f>IF(Table1[[#This Row],[Price]]&lt;15,10,IF(Table1[[#This Row],[Price]]&lt;20,15,IF(Table1[[#This Row],[Price]]&lt;30,22,IF(Table1[[#This Row],[Price]]&lt;50,36,45))))</f>
        <v>45</v>
      </c>
      <c r="J519">
        <v>53.35</v>
      </c>
      <c r="K519" s="14">
        <v>533.5</v>
      </c>
      <c r="L519" s="14">
        <f>Table1[[#This Row],[Total Sale Amount]]-(Table1[[#This Row],[Cost Price]]*Table1[[#This Row],[Quantity]])</f>
        <v>83.5</v>
      </c>
      <c r="M519" t="str">
        <f>TEXT(Table1[[#This Row],[Order Date]],"mmm")</f>
        <v>Feb</v>
      </c>
      <c r="N519" s="5" t="str">
        <f>TEXT(Table1[[#This Row],[Order Date]],"yyyy")</f>
        <v>2016</v>
      </c>
      <c r="O519" s="5">
        <v>20</v>
      </c>
      <c r="P519" s="5" t="s">
        <v>560</v>
      </c>
      <c r="Q519" s="5" t="str">
        <f>IFERROR(INDEX(Holidays[Holiday],MATCH(Table1[[#This Row],[Order Date]],Holidays[Date],0)),"NO HOLIDAY")</f>
        <v>NO HOLIDAY</v>
      </c>
    </row>
    <row r="520" spans="2:17" hidden="1" x14ac:dyDescent="0.3">
      <c r="B520" t="s">
        <v>21</v>
      </c>
      <c r="C520" t="s">
        <v>22</v>
      </c>
      <c r="D520" t="s">
        <v>23</v>
      </c>
      <c r="E520" t="s">
        <v>66</v>
      </c>
      <c r="F520" s="4">
        <v>42410</v>
      </c>
      <c r="G520" t="s">
        <v>39</v>
      </c>
      <c r="H520">
        <v>3</v>
      </c>
      <c r="I520">
        <f>IF(Table1[[#This Row],[Price]]&lt;15,10,IF(Table1[[#This Row],[Price]]&lt;20,15,IF(Table1[[#This Row],[Price]]&lt;30,22,IF(Table1[[#This Row],[Price]]&lt;50,36,45))))</f>
        <v>15</v>
      </c>
      <c r="J520">
        <v>16.32</v>
      </c>
      <c r="K520" s="14">
        <v>48.96</v>
      </c>
      <c r="L520" s="14">
        <f>Table1[[#This Row],[Total Sale Amount]]-(Table1[[#This Row],[Cost Price]]*Table1[[#This Row],[Quantity]])</f>
        <v>3.9600000000000009</v>
      </c>
      <c r="M520" t="str">
        <f>TEXT(Table1[[#This Row],[Order Date]],"mmm")</f>
        <v>Feb</v>
      </c>
      <c r="N520" s="5" t="str">
        <f>TEXT(Table1[[#This Row],[Order Date]],"yyyy")</f>
        <v>2016</v>
      </c>
      <c r="O520" s="5">
        <v>35</v>
      </c>
      <c r="P520" s="5" t="s">
        <v>559</v>
      </c>
      <c r="Q520" s="5" t="str">
        <f>IFERROR(INDEX(Holidays[Holiday],MATCH(Table1[[#This Row],[Order Date]],Holidays[Date],0)),"NO HOLIDAY")</f>
        <v>NO HOLIDAY</v>
      </c>
    </row>
    <row r="521" spans="2:17" hidden="1" x14ac:dyDescent="0.3">
      <c r="B521" t="s">
        <v>9</v>
      </c>
      <c r="C521" t="s">
        <v>17</v>
      </c>
      <c r="D521" t="s">
        <v>11</v>
      </c>
      <c r="E521" t="s">
        <v>108</v>
      </c>
      <c r="F521" s="4">
        <v>42410</v>
      </c>
      <c r="G521" t="s">
        <v>39</v>
      </c>
      <c r="H521">
        <v>7</v>
      </c>
      <c r="I521">
        <f>IF(Table1[[#This Row],[Price]]&lt;15,10,IF(Table1[[#This Row],[Price]]&lt;20,15,IF(Table1[[#This Row],[Price]]&lt;30,22,IF(Table1[[#This Row],[Price]]&lt;50,36,45))))</f>
        <v>15</v>
      </c>
      <c r="J521">
        <v>16.32</v>
      </c>
      <c r="K521" s="14">
        <v>114.24000000000001</v>
      </c>
      <c r="L521" s="14">
        <f>Table1[[#This Row],[Total Sale Amount]]-(Table1[[#This Row],[Cost Price]]*Table1[[#This Row],[Quantity]])</f>
        <v>9.2400000000000091</v>
      </c>
      <c r="M521" t="str">
        <f>TEXT(Table1[[#This Row],[Order Date]],"mmm")</f>
        <v>Feb</v>
      </c>
      <c r="N521" s="5" t="str">
        <f>TEXT(Table1[[#This Row],[Order Date]],"yyyy")</f>
        <v>2016</v>
      </c>
      <c r="O521" s="5">
        <v>17</v>
      </c>
      <c r="P521" s="5" t="s">
        <v>559</v>
      </c>
      <c r="Q521" s="5" t="str">
        <f>IFERROR(INDEX(Holidays[Holiday],MATCH(Table1[[#This Row],[Order Date]],Holidays[Date],0)),"NO HOLIDAY")</f>
        <v>NO HOLIDAY</v>
      </c>
    </row>
    <row r="522" spans="2:17" hidden="1" x14ac:dyDescent="0.3">
      <c r="B522" t="s">
        <v>36</v>
      </c>
      <c r="C522" t="s">
        <v>10</v>
      </c>
      <c r="D522" t="s">
        <v>11</v>
      </c>
      <c r="E522" t="s">
        <v>308</v>
      </c>
      <c r="F522" s="4">
        <v>42410</v>
      </c>
      <c r="G522" t="s">
        <v>13</v>
      </c>
      <c r="H522">
        <v>9</v>
      </c>
      <c r="I522">
        <f>IF(Table1[[#This Row],[Price]]&lt;15,10,IF(Table1[[#This Row],[Price]]&lt;20,15,IF(Table1[[#This Row],[Price]]&lt;30,22,IF(Table1[[#This Row],[Price]]&lt;50,36,45))))</f>
        <v>15</v>
      </c>
      <c r="J522">
        <v>17.829999999999998</v>
      </c>
      <c r="K522" s="14">
        <v>160.46999999999997</v>
      </c>
      <c r="L522" s="14">
        <f>Table1[[#This Row],[Total Sale Amount]]-(Table1[[#This Row],[Cost Price]]*Table1[[#This Row],[Quantity]])</f>
        <v>25.46999999999997</v>
      </c>
      <c r="M522" t="str">
        <f>TEXT(Table1[[#This Row],[Order Date]],"mmm")</f>
        <v>Feb</v>
      </c>
      <c r="N522" s="5" t="str">
        <f>TEXT(Table1[[#This Row],[Order Date]],"yyyy")</f>
        <v>2016</v>
      </c>
      <c r="O522" s="5">
        <v>28</v>
      </c>
      <c r="P522" s="5" t="s">
        <v>560</v>
      </c>
      <c r="Q522" s="5" t="str">
        <f>IFERROR(INDEX(Holidays[Holiday],MATCH(Table1[[#This Row],[Order Date]],Holidays[Date],0)),"NO HOLIDAY")</f>
        <v>NO HOLIDAY</v>
      </c>
    </row>
    <row r="523" spans="2:17" hidden="1" x14ac:dyDescent="0.3">
      <c r="B523" t="s">
        <v>16</v>
      </c>
      <c r="C523" t="s">
        <v>30</v>
      </c>
      <c r="D523" t="s">
        <v>11</v>
      </c>
      <c r="E523" t="s">
        <v>165</v>
      </c>
      <c r="F523" s="4">
        <v>42410</v>
      </c>
      <c r="G523" t="s">
        <v>39</v>
      </c>
      <c r="H523">
        <v>5</v>
      </c>
      <c r="I523">
        <f>IF(Table1[[#This Row],[Price]]&lt;15,10,IF(Table1[[#This Row],[Price]]&lt;20,15,IF(Table1[[#This Row],[Price]]&lt;30,22,IF(Table1[[#This Row],[Price]]&lt;50,36,45))))</f>
        <v>15</v>
      </c>
      <c r="J523">
        <v>16.32</v>
      </c>
      <c r="K523" s="14">
        <v>81.599999999999994</v>
      </c>
      <c r="L523" s="14">
        <f>Table1[[#This Row],[Total Sale Amount]]-(Table1[[#This Row],[Cost Price]]*Table1[[#This Row],[Quantity]])</f>
        <v>6.5999999999999943</v>
      </c>
      <c r="M523" t="str">
        <f>TEXT(Table1[[#This Row],[Order Date]],"mmm")</f>
        <v>Feb</v>
      </c>
      <c r="N523" s="5" t="str">
        <f>TEXT(Table1[[#This Row],[Order Date]],"yyyy")</f>
        <v>2016</v>
      </c>
      <c r="O523" s="5">
        <v>20</v>
      </c>
      <c r="P523" s="5" t="s">
        <v>559</v>
      </c>
      <c r="Q523" s="5" t="str">
        <f>IFERROR(INDEX(Holidays[Holiday],MATCH(Table1[[#This Row],[Order Date]],Holidays[Date],0)),"NO HOLIDAY")</f>
        <v>NO HOLIDAY</v>
      </c>
    </row>
    <row r="524" spans="2:17" hidden="1" x14ac:dyDescent="0.3">
      <c r="B524" t="s">
        <v>21</v>
      </c>
      <c r="C524" t="s">
        <v>22</v>
      </c>
      <c r="D524" t="s">
        <v>23</v>
      </c>
      <c r="E524" t="s">
        <v>263</v>
      </c>
      <c r="F524" s="4">
        <v>42410</v>
      </c>
      <c r="G524" t="s">
        <v>15</v>
      </c>
      <c r="H524">
        <v>7</v>
      </c>
      <c r="I524">
        <f>IF(Table1[[#This Row],[Price]]&lt;15,10,IF(Table1[[#This Row],[Price]]&lt;20,15,IF(Table1[[#This Row],[Price]]&lt;30,22,IF(Table1[[#This Row],[Price]]&lt;50,36,45))))</f>
        <v>10</v>
      </c>
      <c r="J524">
        <v>12.42</v>
      </c>
      <c r="K524" s="14">
        <v>86.94</v>
      </c>
      <c r="L524" s="14">
        <f>Table1[[#This Row],[Total Sale Amount]]-(Table1[[#This Row],[Cost Price]]*Table1[[#This Row],[Quantity]])</f>
        <v>16.939999999999998</v>
      </c>
      <c r="M524" t="str">
        <f>TEXT(Table1[[#This Row],[Order Date]],"mmm")</f>
        <v>Feb</v>
      </c>
      <c r="N524" s="5" t="str">
        <f>TEXT(Table1[[#This Row],[Order Date]],"yyyy")</f>
        <v>2016</v>
      </c>
      <c r="O524" s="5">
        <v>35</v>
      </c>
      <c r="P524" s="5" t="s">
        <v>559</v>
      </c>
      <c r="Q524" s="5" t="str">
        <f>IFERROR(INDEX(Holidays[Holiday],MATCH(Table1[[#This Row],[Order Date]],Holidays[Date],0)),"NO HOLIDAY")</f>
        <v>NO HOLIDAY</v>
      </c>
    </row>
    <row r="525" spans="2:17" hidden="1" x14ac:dyDescent="0.3">
      <c r="B525" t="s">
        <v>9</v>
      </c>
      <c r="C525" t="s">
        <v>17</v>
      </c>
      <c r="D525" t="s">
        <v>11</v>
      </c>
      <c r="E525" t="s">
        <v>400</v>
      </c>
      <c r="F525" s="4">
        <v>42410</v>
      </c>
      <c r="G525" t="s">
        <v>39</v>
      </c>
      <c r="H525">
        <v>6</v>
      </c>
      <c r="I525">
        <f>IF(Table1[[#This Row],[Price]]&lt;15,10,IF(Table1[[#This Row],[Price]]&lt;20,15,IF(Table1[[#This Row],[Price]]&lt;30,22,IF(Table1[[#This Row],[Price]]&lt;50,36,45))))</f>
        <v>15</v>
      </c>
      <c r="J525">
        <v>16.32</v>
      </c>
      <c r="K525" s="14">
        <v>97.92</v>
      </c>
      <c r="L525" s="14">
        <f>Table1[[#This Row],[Total Sale Amount]]-(Table1[[#This Row],[Cost Price]]*Table1[[#This Row],[Quantity]])</f>
        <v>7.9200000000000017</v>
      </c>
      <c r="M525" t="str">
        <f>TEXT(Table1[[#This Row],[Order Date]],"mmm")</f>
        <v>Feb</v>
      </c>
      <c r="N525" s="5" t="str">
        <f>TEXT(Table1[[#This Row],[Order Date]],"yyyy")</f>
        <v>2016</v>
      </c>
      <c r="O525" s="5">
        <v>17</v>
      </c>
      <c r="P525" s="5" t="s">
        <v>560</v>
      </c>
      <c r="Q525" s="5" t="str">
        <f>IFERROR(INDEX(Holidays[Holiday],MATCH(Table1[[#This Row],[Order Date]],Holidays[Date],0)),"NO HOLIDAY")</f>
        <v>NO HOLIDAY</v>
      </c>
    </row>
    <row r="526" spans="2:17" hidden="1" x14ac:dyDescent="0.3">
      <c r="B526" t="s">
        <v>9</v>
      </c>
      <c r="C526" t="s">
        <v>17</v>
      </c>
      <c r="D526" t="s">
        <v>11</v>
      </c>
      <c r="E526" t="s">
        <v>185</v>
      </c>
      <c r="F526" s="4">
        <v>42410</v>
      </c>
      <c r="G526" t="s">
        <v>13</v>
      </c>
      <c r="H526">
        <v>4</v>
      </c>
      <c r="I526">
        <f>IF(Table1[[#This Row],[Price]]&lt;15,10,IF(Table1[[#This Row],[Price]]&lt;20,15,IF(Table1[[#This Row],[Price]]&lt;30,22,IF(Table1[[#This Row],[Price]]&lt;50,36,45))))</f>
        <v>15</v>
      </c>
      <c r="J526">
        <v>17.829999999999998</v>
      </c>
      <c r="K526" s="14">
        <v>71.319999999999993</v>
      </c>
      <c r="L526" s="14">
        <f>Table1[[#This Row],[Total Sale Amount]]-(Table1[[#This Row],[Cost Price]]*Table1[[#This Row],[Quantity]])</f>
        <v>11.319999999999993</v>
      </c>
      <c r="M526" t="str">
        <f>TEXT(Table1[[#This Row],[Order Date]],"mmm")</f>
        <v>Feb</v>
      </c>
      <c r="N526" s="5" t="str">
        <f>TEXT(Table1[[#This Row],[Order Date]],"yyyy")</f>
        <v>2016</v>
      </c>
      <c r="O526" s="5">
        <v>19</v>
      </c>
      <c r="P526" s="5" t="s">
        <v>559</v>
      </c>
      <c r="Q526" s="5" t="str">
        <f>IFERROR(INDEX(Holidays[Holiday],MATCH(Table1[[#This Row],[Order Date]],Holidays[Date],0)),"NO HOLIDAY")</f>
        <v>NO HOLIDAY</v>
      </c>
    </row>
    <row r="527" spans="2:17" hidden="1" x14ac:dyDescent="0.3">
      <c r="B527" t="s">
        <v>25</v>
      </c>
      <c r="C527" t="s">
        <v>59</v>
      </c>
      <c r="D527" t="s">
        <v>23</v>
      </c>
      <c r="E527" t="s">
        <v>505</v>
      </c>
      <c r="F527" s="4">
        <v>42410</v>
      </c>
      <c r="G527" t="s">
        <v>15</v>
      </c>
      <c r="H527">
        <v>2</v>
      </c>
      <c r="I527">
        <f>IF(Table1[[#This Row],[Price]]&lt;15,10,IF(Table1[[#This Row],[Price]]&lt;20,15,IF(Table1[[#This Row],[Price]]&lt;30,22,IF(Table1[[#This Row],[Price]]&lt;50,36,45))))</f>
        <v>10</v>
      </c>
      <c r="J527">
        <v>12.42</v>
      </c>
      <c r="K527" s="14">
        <v>24.84</v>
      </c>
      <c r="L527" s="14">
        <f>Table1[[#This Row],[Total Sale Amount]]-(Table1[[#This Row],[Cost Price]]*Table1[[#This Row],[Quantity]])</f>
        <v>4.84</v>
      </c>
      <c r="M527" t="str">
        <f>TEXT(Table1[[#This Row],[Order Date]],"mmm")</f>
        <v>Feb</v>
      </c>
      <c r="N527" s="5" t="str">
        <f>TEXT(Table1[[#This Row],[Order Date]],"yyyy")</f>
        <v>2016</v>
      </c>
      <c r="O527" s="5">
        <v>23</v>
      </c>
      <c r="P527" s="5" t="s">
        <v>559</v>
      </c>
      <c r="Q527" s="5" t="str">
        <f>IFERROR(INDEX(Holidays[Holiday],MATCH(Table1[[#This Row],[Order Date]],Holidays[Date],0)),"NO HOLIDAY")</f>
        <v>NO HOLIDAY</v>
      </c>
    </row>
    <row r="528" spans="2:17" hidden="1" x14ac:dyDescent="0.3">
      <c r="B528" t="s">
        <v>21</v>
      </c>
      <c r="C528" t="s">
        <v>26</v>
      </c>
      <c r="D528" t="s">
        <v>23</v>
      </c>
      <c r="E528" t="s">
        <v>204</v>
      </c>
      <c r="F528" s="4">
        <v>42410</v>
      </c>
      <c r="G528" t="s">
        <v>39</v>
      </c>
      <c r="H528">
        <v>7</v>
      </c>
      <c r="I528">
        <f>IF(Table1[[#This Row],[Price]]&lt;15,10,IF(Table1[[#This Row],[Price]]&lt;20,15,IF(Table1[[#This Row],[Price]]&lt;30,22,IF(Table1[[#This Row],[Price]]&lt;50,36,45))))</f>
        <v>15</v>
      </c>
      <c r="J528">
        <v>16.32</v>
      </c>
      <c r="K528" s="14">
        <v>114.24000000000001</v>
      </c>
      <c r="L528" s="14">
        <f>Table1[[#This Row],[Total Sale Amount]]-(Table1[[#This Row],[Cost Price]]*Table1[[#This Row],[Quantity]])</f>
        <v>9.2400000000000091</v>
      </c>
      <c r="M528" t="str">
        <f>TEXT(Table1[[#This Row],[Order Date]],"mmm")</f>
        <v>Feb</v>
      </c>
      <c r="N528" s="5" t="str">
        <f>TEXT(Table1[[#This Row],[Order Date]],"yyyy")</f>
        <v>2016</v>
      </c>
      <c r="O528" s="5">
        <v>20</v>
      </c>
      <c r="P528" s="5" t="s">
        <v>559</v>
      </c>
      <c r="Q528" s="5" t="str">
        <f>IFERROR(INDEX(Holidays[Holiday],MATCH(Table1[[#This Row],[Order Date]],Holidays[Date],0)),"NO HOLIDAY")</f>
        <v>NO HOLIDAY</v>
      </c>
    </row>
    <row r="529" spans="2:17" hidden="1" x14ac:dyDescent="0.3">
      <c r="B529" t="s">
        <v>9</v>
      </c>
      <c r="C529" t="s">
        <v>17</v>
      </c>
      <c r="D529" t="s">
        <v>11</v>
      </c>
      <c r="E529" t="s">
        <v>89</v>
      </c>
      <c r="F529" s="4">
        <v>42410</v>
      </c>
      <c r="G529" t="s">
        <v>15</v>
      </c>
      <c r="H529">
        <v>6</v>
      </c>
      <c r="I529">
        <f>IF(Table1[[#This Row],[Price]]&lt;15,10,IF(Table1[[#This Row],[Price]]&lt;20,15,IF(Table1[[#This Row],[Price]]&lt;30,22,IF(Table1[[#This Row],[Price]]&lt;50,36,45))))</f>
        <v>10</v>
      </c>
      <c r="J529">
        <v>12.42</v>
      </c>
      <c r="K529" s="14">
        <v>74.52</v>
      </c>
      <c r="L529" s="14">
        <f>Table1[[#This Row],[Total Sale Amount]]-(Table1[[#This Row],[Cost Price]]*Table1[[#This Row],[Quantity]])</f>
        <v>14.519999999999996</v>
      </c>
      <c r="M529" t="str">
        <f>TEXT(Table1[[#This Row],[Order Date]],"mmm")</f>
        <v>Feb</v>
      </c>
      <c r="N529" s="5" t="str">
        <f>TEXT(Table1[[#This Row],[Order Date]],"yyyy")</f>
        <v>2016</v>
      </c>
      <c r="O529" s="5">
        <v>19</v>
      </c>
      <c r="P529" s="5" t="s">
        <v>560</v>
      </c>
      <c r="Q529" s="5" t="str">
        <f>IFERROR(INDEX(Holidays[Holiday],MATCH(Table1[[#This Row],[Order Date]],Holidays[Date],0)),"NO HOLIDAY")</f>
        <v>NO HOLIDAY</v>
      </c>
    </row>
    <row r="530" spans="2:17" hidden="1" x14ac:dyDescent="0.3">
      <c r="B530" t="s">
        <v>36</v>
      </c>
      <c r="C530" t="s">
        <v>17</v>
      </c>
      <c r="D530" t="s">
        <v>11</v>
      </c>
      <c r="E530" t="s">
        <v>405</v>
      </c>
      <c r="F530" s="4">
        <v>42410</v>
      </c>
      <c r="G530" t="s">
        <v>19</v>
      </c>
      <c r="H530">
        <v>9</v>
      </c>
      <c r="I530">
        <f>IF(Table1[[#This Row],[Price]]&lt;15,10,IF(Table1[[#This Row],[Price]]&lt;20,15,IF(Table1[[#This Row],[Price]]&lt;30,22,IF(Table1[[#This Row],[Price]]&lt;50,36,45))))</f>
        <v>45</v>
      </c>
      <c r="J530">
        <v>53.35</v>
      </c>
      <c r="K530" s="14">
        <v>480.15000000000003</v>
      </c>
      <c r="L530" s="14">
        <f>Table1[[#This Row],[Total Sale Amount]]-(Table1[[#This Row],[Cost Price]]*Table1[[#This Row],[Quantity]])</f>
        <v>75.150000000000034</v>
      </c>
      <c r="M530" t="str">
        <f>TEXT(Table1[[#This Row],[Order Date]],"mmm")</f>
        <v>Feb</v>
      </c>
      <c r="N530" s="5" t="str">
        <f>TEXT(Table1[[#This Row],[Order Date]],"yyyy")</f>
        <v>2016</v>
      </c>
      <c r="O530" s="5">
        <v>35</v>
      </c>
      <c r="P530" s="5" t="s">
        <v>559</v>
      </c>
      <c r="Q530" s="5" t="str">
        <f>IFERROR(INDEX(Holidays[Holiday],MATCH(Table1[[#This Row],[Order Date]],Holidays[Date],0)),"NO HOLIDAY")</f>
        <v>NO HOLIDAY</v>
      </c>
    </row>
    <row r="531" spans="2:17" hidden="1" x14ac:dyDescent="0.3">
      <c r="B531" t="s">
        <v>36</v>
      </c>
      <c r="C531" t="s">
        <v>10</v>
      </c>
      <c r="D531" t="s">
        <v>11</v>
      </c>
      <c r="E531" t="s">
        <v>224</v>
      </c>
      <c r="F531" s="4">
        <v>42410</v>
      </c>
      <c r="G531" t="s">
        <v>39</v>
      </c>
      <c r="H531">
        <v>3</v>
      </c>
      <c r="I531">
        <f>IF(Table1[[#This Row],[Price]]&lt;15,10,IF(Table1[[#This Row],[Price]]&lt;20,15,IF(Table1[[#This Row],[Price]]&lt;30,22,IF(Table1[[#This Row],[Price]]&lt;50,36,45))))</f>
        <v>15</v>
      </c>
      <c r="J531">
        <v>16.32</v>
      </c>
      <c r="K531" s="14">
        <v>48.96</v>
      </c>
      <c r="L531" s="14">
        <f>Table1[[#This Row],[Total Sale Amount]]-(Table1[[#This Row],[Cost Price]]*Table1[[#This Row],[Quantity]])</f>
        <v>3.9600000000000009</v>
      </c>
      <c r="M531" t="str">
        <f>TEXT(Table1[[#This Row],[Order Date]],"mmm")</f>
        <v>Feb</v>
      </c>
      <c r="N531" s="5" t="str">
        <f>TEXT(Table1[[#This Row],[Order Date]],"yyyy")</f>
        <v>2016</v>
      </c>
      <c r="O531" s="5">
        <v>30</v>
      </c>
      <c r="P531" s="5" t="s">
        <v>560</v>
      </c>
      <c r="Q531" s="5" t="str">
        <f>IFERROR(INDEX(Holidays[Holiday],MATCH(Table1[[#This Row],[Order Date]],Holidays[Date],0)),"NO HOLIDAY")</f>
        <v>NO HOLIDAY</v>
      </c>
    </row>
    <row r="532" spans="2:17" hidden="1" x14ac:dyDescent="0.3">
      <c r="B532" t="s">
        <v>21</v>
      </c>
      <c r="C532" t="s">
        <v>26</v>
      </c>
      <c r="D532" t="s">
        <v>23</v>
      </c>
      <c r="E532" t="s">
        <v>57</v>
      </c>
      <c r="F532" s="4">
        <v>42410</v>
      </c>
      <c r="G532" t="s">
        <v>13</v>
      </c>
      <c r="H532">
        <v>4</v>
      </c>
      <c r="I532">
        <f>IF(Table1[[#This Row],[Price]]&lt;15,10,IF(Table1[[#This Row],[Price]]&lt;20,15,IF(Table1[[#This Row],[Price]]&lt;30,22,IF(Table1[[#This Row],[Price]]&lt;50,36,45))))</f>
        <v>15</v>
      </c>
      <c r="J532">
        <v>17.829999999999998</v>
      </c>
      <c r="K532" s="14">
        <v>71.319999999999993</v>
      </c>
      <c r="L532" s="14">
        <f>Table1[[#This Row],[Total Sale Amount]]-(Table1[[#This Row],[Cost Price]]*Table1[[#This Row],[Quantity]])</f>
        <v>11.319999999999993</v>
      </c>
      <c r="M532" t="str">
        <f>TEXT(Table1[[#This Row],[Order Date]],"mmm")</f>
        <v>Feb</v>
      </c>
      <c r="N532" s="5" t="str">
        <f>TEXT(Table1[[#This Row],[Order Date]],"yyyy")</f>
        <v>2016</v>
      </c>
      <c r="O532" s="5">
        <v>21</v>
      </c>
      <c r="P532" s="5" t="s">
        <v>559</v>
      </c>
      <c r="Q532" s="5" t="str">
        <f>IFERROR(INDEX(Holidays[Holiday],MATCH(Table1[[#This Row],[Order Date]],Holidays[Date],0)),"NO HOLIDAY")</f>
        <v>NO HOLIDAY</v>
      </c>
    </row>
    <row r="533" spans="2:17" hidden="1" x14ac:dyDescent="0.3">
      <c r="B533" t="s">
        <v>36</v>
      </c>
      <c r="C533" t="s">
        <v>28</v>
      </c>
      <c r="D533" t="s">
        <v>11</v>
      </c>
      <c r="E533" t="s">
        <v>537</v>
      </c>
      <c r="F533" s="4">
        <v>42410</v>
      </c>
      <c r="G533" t="s">
        <v>39</v>
      </c>
      <c r="H533">
        <v>1</v>
      </c>
      <c r="I533">
        <f>IF(Table1[[#This Row],[Price]]&lt;15,10,IF(Table1[[#This Row],[Price]]&lt;20,15,IF(Table1[[#This Row],[Price]]&lt;30,22,IF(Table1[[#This Row],[Price]]&lt;50,36,45))))</f>
        <v>15</v>
      </c>
      <c r="J533">
        <v>16.32</v>
      </c>
      <c r="K533" s="14">
        <v>16.32</v>
      </c>
      <c r="L533" s="14">
        <f>Table1[[#This Row],[Total Sale Amount]]-(Table1[[#This Row],[Cost Price]]*Table1[[#This Row],[Quantity]])</f>
        <v>1.3200000000000003</v>
      </c>
      <c r="M533" t="str">
        <f>TEXT(Table1[[#This Row],[Order Date]],"mmm")</f>
        <v>Feb</v>
      </c>
      <c r="N533" s="5" t="str">
        <f>TEXT(Table1[[#This Row],[Order Date]],"yyyy")</f>
        <v>2016</v>
      </c>
      <c r="O533" s="5">
        <v>27</v>
      </c>
      <c r="P533" s="5" t="s">
        <v>560</v>
      </c>
      <c r="Q533" s="5" t="str">
        <f>IFERROR(INDEX(Holidays[Holiday],MATCH(Table1[[#This Row],[Order Date]],Holidays[Date],0)),"NO HOLIDAY")</f>
        <v>NO HOLIDAY</v>
      </c>
    </row>
    <row r="534" spans="2:17" hidden="1" x14ac:dyDescent="0.3">
      <c r="B534" t="s">
        <v>21</v>
      </c>
      <c r="C534" t="s">
        <v>26</v>
      </c>
      <c r="D534" t="s">
        <v>23</v>
      </c>
      <c r="E534" t="s">
        <v>355</v>
      </c>
      <c r="F534" s="4">
        <v>42410</v>
      </c>
      <c r="G534" t="s">
        <v>13</v>
      </c>
      <c r="H534">
        <v>10</v>
      </c>
      <c r="I534">
        <f>IF(Table1[[#This Row],[Price]]&lt;15,10,IF(Table1[[#This Row],[Price]]&lt;20,15,IF(Table1[[#This Row],[Price]]&lt;30,22,IF(Table1[[#This Row],[Price]]&lt;50,36,45))))</f>
        <v>15</v>
      </c>
      <c r="J534">
        <v>17.829999999999998</v>
      </c>
      <c r="K534" s="14">
        <v>178.29999999999998</v>
      </c>
      <c r="L534" s="14">
        <f>Table1[[#This Row],[Total Sale Amount]]-(Table1[[#This Row],[Cost Price]]*Table1[[#This Row],[Quantity]])</f>
        <v>28.299999999999983</v>
      </c>
      <c r="M534" t="str">
        <f>TEXT(Table1[[#This Row],[Order Date]],"mmm")</f>
        <v>Feb</v>
      </c>
      <c r="N534" s="5" t="str">
        <f>TEXT(Table1[[#This Row],[Order Date]],"yyyy")</f>
        <v>2016</v>
      </c>
      <c r="O534" s="5">
        <v>20</v>
      </c>
      <c r="P534" s="5" t="s">
        <v>559</v>
      </c>
      <c r="Q534" s="5" t="str">
        <f>IFERROR(INDEX(Holidays[Holiday],MATCH(Table1[[#This Row],[Order Date]],Holidays[Date],0)),"NO HOLIDAY")</f>
        <v>NO HOLIDAY</v>
      </c>
    </row>
    <row r="535" spans="2:17" hidden="1" x14ac:dyDescent="0.3">
      <c r="B535" t="s">
        <v>16</v>
      </c>
      <c r="C535" t="s">
        <v>10</v>
      </c>
      <c r="D535" t="s">
        <v>11</v>
      </c>
      <c r="E535" t="s">
        <v>392</v>
      </c>
      <c r="F535" s="4">
        <v>42410</v>
      </c>
      <c r="G535" t="s">
        <v>13</v>
      </c>
      <c r="H535">
        <v>1</v>
      </c>
      <c r="I535">
        <f>IF(Table1[[#This Row],[Price]]&lt;15,10,IF(Table1[[#This Row],[Price]]&lt;20,15,IF(Table1[[#This Row],[Price]]&lt;30,22,IF(Table1[[#This Row],[Price]]&lt;50,36,45))))</f>
        <v>15</v>
      </c>
      <c r="J535">
        <v>17.829999999999998</v>
      </c>
      <c r="K535" s="14">
        <v>17.829999999999998</v>
      </c>
      <c r="L535" s="14">
        <f>Table1[[#This Row],[Total Sale Amount]]-(Table1[[#This Row],[Cost Price]]*Table1[[#This Row],[Quantity]])</f>
        <v>2.8299999999999983</v>
      </c>
      <c r="M535" t="str">
        <f>TEXT(Table1[[#This Row],[Order Date]],"mmm")</f>
        <v>Feb</v>
      </c>
      <c r="N535" s="5" t="str">
        <f>TEXT(Table1[[#This Row],[Order Date]],"yyyy")</f>
        <v>2016</v>
      </c>
      <c r="O535" s="5">
        <v>35</v>
      </c>
      <c r="P535" s="5" t="s">
        <v>560</v>
      </c>
      <c r="Q535" s="5" t="str">
        <f>IFERROR(INDEX(Holidays[Holiday],MATCH(Table1[[#This Row],[Order Date]],Holidays[Date],0)),"NO HOLIDAY")</f>
        <v>NO HOLIDAY</v>
      </c>
    </row>
    <row r="536" spans="2:17" hidden="1" x14ac:dyDescent="0.3">
      <c r="B536" t="s">
        <v>36</v>
      </c>
      <c r="C536" t="s">
        <v>30</v>
      </c>
      <c r="D536" t="s">
        <v>11</v>
      </c>
      <c r="E536" t="s">
        <v>359</v>
      </c>
      <c r="F536" s="4">
        <v>42411</v>
      </c>
      <c r="G536" t="s">
        <v>13</v>
      </c>
      <c r="H536">
        <v>7</v>
      </c>
      <c r="I536">
        <f>IF(Table1[[#This Row],[Price]]&lt;15,10,IF(Table1[[#This Row],[Price]]&lt;20,15,IF(Table1[[#This Row],[Price]]&lt;30,22,IF(Table1[[#This Row],[Price]]&lt;50,36,45))))</f>
        <v>15</v>
      </c>
      <c r="J536">
        <v>17.829999999999998</v>
      </c>
      <c r="K536" s="14">
        <v>124.80999999999999</v>
      </c>
      <c r="L536" s="14">
        <f>Table1[[#This Row],[Total Sale Amount]]-(Table1[[#This Row],[Cost Price]]*Table1[[#This Row],[Quantity]])</f>
        <v>19.809999999999988</v>
      </c>
      <c r="M536" t="str">
        <f>TEXT(Table1[[#This Row],[Order Date]],"mmm")</f>
        <v>Feb</v>
      </c>
      <c r="N536" s="5" t="str">
        <f>TEXT(Table1[[#This Row],[Order Date]],"yyyy")</f>
        <v>2016</v>
      </c>
      <c r="O536" s="5">
        <v>33</v>
      </c>
      <c r="P536" s="5" t="s">
        <v>559</v>
      </c>
      <c r="Q536" s="5" t="str">
        <f>IFERROR(INDEX(Holidays[Holiday],MATCH(Table1[[#This Row],[Order Date]],Holidays[Date],0)),"NO HOLIDAY")</f>
        <v>NO HOLIDAY</v>
      </c>
    </row>
    <row r="537" spans="2:17" hidden="1" x14ac:dyDescent="0.3">
      <c r="B537" t="s">
        <v>16</v>
      </c>
      <c r="C537" t="s">
        <v>30</v>
      </c>
      <c r="D537" t="s">
        <v>11</v>
      </c>
      <c r="E537" t="s">
        <v>488</v>
      </c>
      <c r="F537" s="4">
        <v>42411</v>
      </c>
      <c r="G537" t="s">
        <v>15</v>
      </c>
      <c r="H537">
        <v>4</v>
      </c>
      <c r="I537">
        <f>IF(Table1[[#This Row],[Price]]&lt;15,10,IF(Table1[[#This Row],[Price]]&lt;20,15,IF(Table1[[#This Row],[Price]]&lt;30,22,IF(Table1[[#This Row],[Price]]&lt;50,36,45))))</f>
        <v>10</v>
      </c>
      <c r="J537">
        <v>12.42</v>
      </c>
      <c r="K537" s="14">
        <v>49.68</v>
      </c>
      <c r="L537" s="14">
        <f>Table1[[#This Row],[Total Sale Amount]]-(Table1[[#This Row],[Cost Price]]*Table1[[#This Row],[Quantity]])</f>
        <v>9.68</v>
      </c>
      <c r="M537" t="str">
        <f>TEXT(Table1[[#This Row],[Order Date]],"mmm")</f>
        <v>Feb</v>
      </c>
      <c r="N537" s="5" t="str">
        <f>TEXT(Table1[[#This Row],[Order Date]],"yyyy")</f>
        <v>2016</v>
      </c>
      <c r="O537" s="5">
        <v>34</v>
      </c>
      <c r="P537" s="5" t="s">
        <v>560</v>
      </c>
      <c r="Q537" s="5" t="str">
        <f>IFERROR(INDEX(Holidays[Holiday],MATCH(Table1[[#This Row],[Order Date]],Holidays[Date],0)),"NO HOLIDAY")</f>
        <v>NO HOLIDAY</v>
      </c>
    </row>
    <row r="538" spans="2:17" hidden="1" x14ac:dyDescent="0.3">
      <c r="B538" t="s">
        <v>36</v>
      </c>
      <c r="C538" t="s">
        <v>10</v>
      </c>
      <c r="D538" t="s">
        <v>11</v>
      </c>
      <c r="E538" t="s">
        <v>379</v>
      </c>
      <c r="F538" s="4">
        <v>42411</v>
      </c>
      <c r="G538" t="s">
        <v>15</v>
      </c>
      <c r="H538">
        <v>5</v>
      </c>
      <c r="I538">
        <f>IF(Table1[[#This Row],[Price]]&lt;15,10,IF(Table1[[#This Row],[Price]]&lt;20,15,IF(Table1[[#This Row],[Price]]&lt;30,22,IF(Table1[[#This Row],[Price]]&lt;50,36,45))))</f>
        <v>10</v>
      </c>
      <c r="J538">
        <v>12.42</v>
      </c>
      <c r="K538" s="14">
        <v>62.1</v>
      </c>
      <c r="L538" s="14">
        <f>Table1[[#This Row],[Total Sale Amount]]-(Table1[[#This Row],[Cost Price]]*Table1[[#This Row],[Quantity]])</f>
        <v>12.100000000000001</v>
      </c>
      <c r="M538" t="str">
        <f>TEXT(Table1[[#This Row],[Order Date]],"mmm")</f>
        <v>Feb</v>
      </c>
      <c r="N538" s="5" t="str">
        <f>TEXT(Table1[[#This Row],[Order Date]],"yyyy")</f>
        <v>2016</v>
      </c>
      <c r="O538" s="5">
        <v>27</v>
      </c>
      <c r="P538" s="5" t="s">
        <v>560</v>
      </c>
      <c r="Q538" s="5" t="str">
        <f>IFERROR(INDEX(Holidays[Holiday],MATCH(Table1[[#This Row],[Order Date]],Holidays[Date],0)),"NO HOLIDAY")</f>
        <v>NO HOLIDAY</v>
      </c>
    </row>
    <row r="539" spans="2:17" hidden="1" x14ac:dyDescent="0.3">
      <c r="B539" t="s">
        <v>21</v>
      </c>
      <c r="C539" t="s">
        <v>59</v>
      </c>
      <c r="D539" t="s">
        <v>23</v>
      </c>
      <c r="E539" t="s">
        <v>118</v>
      </c>
      <c r="F539" s="4">
        <v>42411</v>
      </c>
      <c r="G539" t="s">
        <v>15</v>
      </c>
      <c r="H539">
        <v>3</v>
      </c>
      <c r="I539">
        <f>IF(Table1[[#This Row],[Price]]&lt;15,10,IF(Table1[[#This Row],[Price]]&lt;20,15,IF(Table1[[#This Row],[Price]]&lt;30,22,IF(Table1[[#This Row],[Price]]&lt;50,36,45))))</f>
        <v>10</v>
      </c>
      <c r="J539">
        <v>12.42</v>
      </c>
      <c r="K539" s="14">
        <v>37.26</v>
      </c>
      <c r="L539" s="14">
        <f>Table1[[#This Row],[Total Sale Amount]]-(Table1[[#This Row],[Cost Price]]*Table1[[#This Row],[Quantity]])</f>
        <v>7.259999999999998</v>
      </c>
      <c r="M539" t="str">
        <f>TEXT(Table1[[#This Row],[Order Date]],"mmm")</f>
        <v>Feb</v>
      </c>
      <c r="N539" s="5" t="str">
        <f>TEXT(Table1[[#This Row],[Order Date]],"yyyy")</f>
        <v>2016</v>
      </c>
      <c r="O539" s="5">
        <v>32</v>
      </c>
      <c r="P539" s="5" t="s">
        <v>560</v>
      </c>
      <c r="Q539" s="5" t="str">
        <f>IFERROR(INDEX(Holidays[Holiday],MATCH(Table1[[#This Row],[Order Date]],Holidays[Date],0)),"NO HOLIDAY")</f>
        <v>NO HOLIDAY</v>
      </c>
    </row>
    <row r="540" spans="2:17" hidden="1" x14ac:dyDescent="0.3">
      <c r="B540" t="s">
        <v>21</v>
      </c>
      <c r="C540" t="s">
        <v>22</v>
      </c>
      <c r="D540" t="s">
        <v>23</v>
      </c>
      <c r="E540" t="s">
        <v>70</v>
      </c>
      <c r="F540" s="4">
        <v>42411</v>
      </c>
      <c r="G540" t="s">
        <v>15</v>
      </c>
      <c r="H540">
        <v>7</v>
      </c>
      <c r="I540">
        <f>IF(Table1[[#This Row],[Price]]&lt;15,10,IF(Table1[[#This Row],[Price]]&lt;20,15,IF(Table1[[#This Row],[Price]]&lt;30,22,IF(Table1[[#This Row],[Price]]&lt;50,36,45))))</f>
        <v>10</v>
      </c>
      <c r="J540">
        <v>12.42</v>
      </c>
      <c r="K540" s="14">
        <v>86.94</v>
      </c>
      <c r="L540" s="14">
        <f>Table1[[#This Row],[Total Sale Amount]]-(Table1[[#This Row],[Cost Price]]*Table1[[#This Row],[Quantity]])</f>
        <v>16.939999999999998</v>
      </c>
      <c r="M540" t="str">
        <f>TEXT(Table1[[#This Row],[Order Date]],"mmm")</f>
        <v>Feb</v>
      </c>
      <c r="N540" s="5" t="str">
        <f>TEXT(Table1[[#This Row],[Order Date]],"yyyy")</f>
        <v>2016</v>
      </c>
      <c r="O540" s="5">
        <v>20</v>
      </c>
      <c r="P540" s="5" t="s">
        <v>559</v>
      </c>
      <c r="Q540" s="5" t="str">
        <f>IFERROR(INDEX(Holidays[Holiday],MATCH(Table1[[#This Row],[Order Date]],Holidays[Date],0)),"NO HOLIDAY")</f>
        <v>NO HOLIDAY</v>
      </c>
    </row>
    <row r="541" spans="2:17" hidden="1" x14ac:dyDescent="0.3">
      <c r="B541" t="s">
        <v>16</v>
      </c>
      <c r="C541" t="s">
        <v>17</v>
      </c>
      <c r="D541" t="s">
        <v>11</v>
      </c>
      <c r="E541" t="s">
        <v>239</v>
      </c>
      <c r="F541" s="4">
        <v>42411</v>
      </c>
      <c r="G541" t="s">
        <v>19</v>
      </c>
      <c r="H541">
        <v>8</v>
      </c>
      <c r="I541">
        <f>IF(Table1[[#This Row],[Price]]&lt;15,10,IF(Table1[[#This Row],[Price]]&lt;20,15,IF(Table1[[#This Row],[Price]]&lt;30,22,IF(Table1[[#This Row],[Price]]&lt;50,36,45))))</f>
        <v>45</v>
      </c>
      <c r="J541">
        <v>53.35</v>
      </c>
      <c r="K541" s="14">
        <v>426.8</v>
      </c>
      <c r="L541" s="14">
        <f>Table1[[#This Row],[Total Sale Amount]]-(Table1[[#This Row],[Cost Price]]*Table1[[#This Row],[Quantity]])</f>
        <v>66.800000000000011</v>
      </c>
      <c r="M541" t="str">
        <f>TEXT(Table1[[#This Row],[Order Date]],"mmm")</f>
        <v>Feb</v>
      </c>
      <c r="N541" s="5" t="str">
        <f>TEXT(Table1[[#This Row],[Order Date]],"yyyy")</f>
        <v>2016</v>
      </c>
      <c r="O541" s="5">
        <v>40</v>
      </c>
      <c r="P541" s="5" t="s">
        <v>560</v>
      </c>
      <c r="Q541" s="5" t="str">
        <f>IFERROR(INDEX(Holidays[Holiday],MATCH(Table1[[#This Row],[Order Date]],Holidays[Date],0)),"NO HOLIDAY")</f>
        <v>NO HOLIDAY</v>
      </c>
    </row>
    <row r="542" spans="2:17" hidden="1" x14ac:dyDescent="0.3">
      <c r="B542" t="s">
        <v>9</v>
      </c>
      <c r="C542" t="s">
        <v>28</v>
      </c>
      <c r="D542" t="s">
        <v>11</v>
      </c>
      <c r="E542" t="s">
        <v>244</v>
      </c>
      <c r="F542" s="4">
        <v>42411</v>
      </c>
      <c r="G542" t="s">
        <v>19</v>
      </c>
      <c r="H542">
        <v>10</v>
      </c>
      <c r="I542">
        <f>IF(Table1[[#This Row],[Price]]&lt;15,10,IF(Table1[[#This Row],[Price]]&lt;20,15,IF(Table1[[#This Row],[Price]]&lt;30,22,IF(Table1[[#This Row],[Price]]&lt;50,36,45))))</f>
        <v>45</v>
      </c>
      <c r="J542">
        <v>53.35</v>
      </c>
      <c r="K542" s="14">
        <v>533.5</v>
      </c>
      <c r="L542" s="14">
        <f>Table1[[#This Row],[Total Sale Amount]]-(Table1[[#This Row],[Cost Price]]*Table1[[#This Row],[Quantity]])</f>
        <v>83.5</v>
      </c>
      <c r="M542" t="str">
        <f>TEXT(Table1[[#This Row],[Order Date]],"mmm")</f>
        <v>Feb</v>
      </c>
      <c r="N542" s="5" t="str">
        <f>TEXT(Table1[[#This Row],[Order Date]],"yyyy")</f>
        <v>2016</v>
      </c>
      <c r="O542" s="5">
        <v>28</v>
      </c>
      <c r="P542" s="5" t="s">
        <v>560</v>
      </c>
      <c r="Q542" s="5" t="str">
        <f>IFERROR(INDEX(Holidays[Holiday],MATCH(Table1[[#This Row],[Order Date]],Holidays[Date],0)),"NO HOLIDAY")</f>
        <v>NO HOLIDAY</v>
      </c>
    </row>
    <row r="543" spans="2:17" hidden="1" x14ac:dyDescent="0.3">
      <c r="B543" t="s">
        <v>36</v>
      </c>
      <c r="C543" t="s">
        <v>10</v>
      </c>
      <c r="D543" t="s">
        <v>11</v>
      </c>
      <c r="E543" t="s">
        <v>518</v>
      </c>
      <c r="F543" s="4">
        <v>42411</v>
      </c>
      <c r="G543" t="s">
        <v>15</v>
      </c>
      <c r="H543">
        <v>9</v>
      </c>
      <c r="I543">
        <f>IF(Table1[[#This Row],[Price]]&lt;15,10,IF(Table1[[#This Row],[Price]]&lt;20,15,IF(Table1[[#This Row],[Price]]&lt;30,22,IF(Table1[[#This Row],[Price]]&lt;50,36,45))))</f>
        <v>10</v>
      </c>
      <c r="J543">
        <v>12.42</v>
      </c>
      <c r="K543" s="14">
        <v>111.78</v>
      </c>
      <c r="L543" s="14">
        <f>Table1[[#This Row],[Total Sale Amount]]-(Table1[[#This Row],[Cost Price]]*Table1[[#This Row],[Quantity]])</f>
        <v>21.78</v>
      </c>
      <c r="M543" t="str">
        <f>TEXT(Table1[[#This Row],[Order Date]],"mmm")</f>
        <v>Feb</v>
      </c>
      <c r="N543" s="5" t="str">
        <f>TEXT(Table1[[#This Row],[Order Date]],"yyyy")</f>
        <v>2016</v>
      </c>
      <c r="O543" s="5">
        <v>36</v>
      </c>
      <c r="P543" s="5" t="s">
        <v>560</v>
      </c>
      <c r="Q543" s="5" t="str">
        <f>IFERROR(INDEX(Holidays[Holiday],MATCH(Table1[[#This Row],[Order Date]],Holidays[Date],0)),"NO HOLIDAY")</f>
        <v>NO HOLIDAY</v>
      </c>
    </row>
    <row r="544" spans="2:17" hidden="1" x14ac:dyDescent="0.3">
      <c r="B544" t="s">
        <v>36</v>
      </c>
      <c r="C544" t="s">
        <v>30</v>
      </c>
      <c r="D544" t="s">
        <v>11</v>
      </c>
      <c r="E544" t="s">
        <v>485</v>
      </c>
      <c r="F544" s="4">
        <v>42411</v>
      </c>
      <c r="G544" t="s">
        <v>13</v>
      </c>
      <c r="H544">
        <v>8</v>
      </c>
      <c r="I544">
        <f>IF(Table1[[#This Row],[Price]]&lt;15,10,IF(Table1[[#This Row],[Price]]&lt;20,15,IF(Table1[[#This Row],[Price]]&lt;30,22,IF(Table1[[#This Row],[Price]]&lt;50,36,45))))</f>
        <v>15</v>
      </c>
      <c r="J544">
        <v>17.829999999999998</v>
      </c>
      <c r="K544" s="14">
        <v>142.63999999999999</v>
      </c>
      <c r="L544" s="14">
        <f>Table1[[#This Row],[Total Sale Amount]]-(Table1[[#This Row],[Cost Price]]*Table1[[#This Row],[Quantity]])</f>
        <v>22.639999999999986</v>
      </c>
      <c r="M544" t="str">
        <f>TEXT(Table1[[#This Row],[Order Date]],"mmm")</f>
        <v>Feb</v>
      </c>
      <c r="N544" s="5" t="str">
        <f>TEXT(Table1[[#This Row],[Order Date]],"yyyy")</f>
        <v>2016</v>
      </c>
      <c r="O544" s="5">
        <v>27</v>
      </c>
      <c r="P544" s="5" t="s">
        <v>559</v>
      </c>
      <c r="Q544" s="5" t="str">
        <f>IFERROR(INDEX(Holidays[Holiday],MATCH(Table1[[#This Row],[Order Date]],Holidays[Date],0)),"NO HOLIDAY")</f>
        <v>NO HOLIDAY</v>
      </c>
    </row>
    <row r="545" spans="2:17" hidden="1" x14ac:dyDescent="0.3">
      <c r="B545" t="s">
        <v>16</v>
      </c>
      <c r="C545" t="s">
        <v>10</v>
      </c>
      <c r="D545" t="s">
        <v>11</v>
      </c>
      <c r="E545" t="s">
        <v>152</v>
      </c>
      <c r="F545" s="4">
        <v>42411</v>
      </c>
      <c r="G545" t="s">
        <v>15</v>
      </c>
      <c r="H545">
        <v>2</v>
      </c>
      <c r="I545">
        <f>IF(Table1[[#This Row],[Price]]&lt;15,10,IF(Table1[[#This Row],[Price]]&lt;20,15,IF(Table1[[#This Row],[Price]]&lt;30,22,IF(Table1[[#This Row],[Price]]&lt;50,36,45))))</f>
        <v>10</v>
      </c>
      <c r="J545">
        <v>12.42</v>
      </c>
      <c r="K545" s="14">
        <v>24.84</v>
      </c>
      <c r="L545" s="14">
        <f>Table1[[#This Row],[Total Sale Amount]]-(Table1[[#This Row],[Cost Price]]*Table1[[#This Row],[Quantity]])</f>
        <v>4.84</v>
      </c>
      <c r="M545" t="str">
        <f>TEXT(Table1[[#This Row],[Order Date]],"mmm")</f>
        <v>Feb</v>
      </c>
      <c r="N545" s="5" t="str">
        <f>TEXT(Table1[[#This Row],[Order Date]],"yyyy")</f>
        <v>2016</v>
      </c>
      <c r="O545" s="5">
        <v>37</v>
      </c>
      <c r="P545" s="5" t="s">
        <v>559</v>
      </c>
      <c r="Q545" s="5" t="str">
        <f>IFERROR(INDEX(Holidays[Holiday],MATCH(Table1[[#This Row],[Order Date]],Holidays[Date],0)),"NO HOLIDAY")</f>
        <v>NO HOLIDAY</v>
      </c>
    </row>
    <row r="546" spans="2:17" hidden="1" x14ac:dyDescent="0.3">
      <c r="B546" t="s">
        <v>36</v>
      </c>
      <c r="C546" t="s">
        <v>30</v>
      </c>
      <c r="D546" t="s">
        <v>11</v>
      </c>
      <c r="E546" t="s">
        <v>127</v>
      </c>
      <c r="F546" s="4">
        <v>42411</v>
      </c>
      <c r="G546" t="s">
        <v>15</v>
      </c>
      <c r="H546">
        <v>9</v>
      </c>
      <c r="I546">
        <f>IF(Table1[[#This Row],[Price]]&lt;15,10,IF(Table1[[#This Row],[Price]]&lt;20,15,IF(Table1[[#This Row],[Price]]&lt;30,22,IF(Table1[[#This Row],[Price]]&lt;50,36,45))))</f>
        <v>10</v>
      </c>
      <c r="J546">
        <v>12.42</v>
      </c>
      <c r="K546" s="14">
        <v>111.78</v>
      </c>
      <c r="L546" s="14">
        <f>Table1[[#This Row],[Total Sale Amount]]-(Table1[[#This Row],[Cost Price]]*Table1[[#This Row],[Quantity]])</f>
        <v>21.78</v>
      </c>
      <c r="M546" t="str">
        <f>TEXT(Table1[[#This Row],[Order Date]],"mmm")</f>
        <v>Feb</v>
      </c>
      <c r="N546" s="5" t="str">
        <f>TEXT(Table1[[#This Row],[Order Date]],"yyyy")</f>
        <v>2016</v>
      </c>
      <c r="O546" s="5">
        <v>32</v>
      </c>
      <c r="P546" s="5" t="s">
        <v>559</v>
      </c>
      <c r="Q546" s="5" t="str">
        <f>IFERROR(INDEX(Holidays[Holiday],MATCH(Table1[[#This Row],[Order Date]],Holidays[Date],0)),"NO HOLIDAY")</f>
        <v>NO HOLIDAY</v>
      </c>
    </row>
    <row r="547" spans="2:17" hidden="1" x14ac:dyDescent="0.3">
      <c r="B547" t="s">
        <v>36</v>
      </c>
      <c r="C547" t="s">
        <v>17</v>
      </c>
      <c r="D547" t="s">
        <v>11</v>
      </c>
      <c r="E547" t="s">
        <v>397</v>
      </c>
      <c r="F547" s="4">
        <v>42411</v>
      </c>
      <c r="G547" t="s">
        <v>39</v>
      </c>
      <c r="H547">
        <v>8</v>
      </c>
      <c r="I547">
        <f>IF(Table1[[#This Row],[Price]]&lt;15,10,IF(Table1[[#This Row],[Price]]&lt;20,15,IF(Table1[[#This Row],[Price]]&lt;30,22,IF(Table1[[#This Row],[Price]]&lt;50,36,45))))</f>
        <v>15</v>
      </c>
      <c r="J547">
        <v>16.32</v>
      </c>
      <c r="K547" s="14">
        <v>130.56</v>
      </c>
      <c r="L547" s="14">
        <f>Table1[[#This Row],[Total Sale Amount]]-(Table1[[#This Row],[Cost Price]]*Table1[[#This Row],[Quantity]])</f>
        <v>10.560000000000002</v>
      </c>
      <c r="M547" t="str">
        <f>TEXT(Table1[[#This Row],[Order Date]],"mmm")</f>
        <v>Feb</v>
      </c>
      <c r="N547" s="5" t="str">
        <f>TEXT(Table1[[#This Row],[Order Date]],"yyyy")</f>
        <v>2016</v>
      </c>
      <c r="O547" s="5">
        <v>37</v>
      </c>
      <c r="P547" s="5" t="s">
        <v>559</v>
      </c>
      <c r="Q547" s="5" t="str">
        <f>IFERROR(INDEX(Holidays[Holiday],MATCH(Table1[[#This Row],[Order Date]],Holidays[Date],0)),"NO HOLIDAY")</f>
        <v>NO HOLIDAY</v>
      </c>
    </row>
    <row r="548" spans="2:17" hidden="1" x14ac:dyDescent="0.3">
      <c r="B548" t="s">
        <v>36</v>
      </c>
      <c r="C548" t="s">
        <v>30</v>
      </c>
      <c r="D548" t="s">
        <v>11</v>
      </c>
      <c r="E548" t="s">
        <v>375</v>
      </c>
      <c r="F548" s="4">
        <v>42411</v>
      </c>
      <c r="G548" t="s">
        <v>19</v>
      </c>
      <c r="H548">
        <v>1</v>
      </c>
      <c r="I548">
        <f>IF(Table1[[#This Row],[Price]]&lt;15,10,IF(Table1[[#This Row],[Price]]&lt;20,15,IF(Table1[[#This Row],[Price]]&lt;30,22,IF(Table1[[#This Row],[Price]]&lt;50,36,45))))</f>
        <v>45</v>
      </c>
      <c r="J548">
        <v>53.35</v>
      </c>
      <c r="K548" s="14">
        <v>53.35</v>
      </c>
      <c r="L548" s="14">
        <f>Table1[[#This Row],[Total Sale Amount]]-(Table1[[#This Row],[Cost Price]]*Table1[[#This Row],[Quantity]])</f>
        <v>8.3500000000000014</v>
      </c>
      <c r="M548" t="str">
        <f>TEXT(Table1[[#This Row],[Order Date]],"mmm")</f>
        <v>Feb</v>
      </c>
      <c r="N548" s="5" t="str">
        <f>TEXT(Table1[[#This Row],[Order Date]],"yyyy")</f>
        <v>2016</v>
      </c>
      <c r="O548" s="5">
        <v>23</v>
      </c>
      <c r="P548" s="5" t="s">
        <v>560</v>
      </c>
      <c r="Q548" s="5" t="str">
        <f>IFERROR(INDEX(Holidays[Holiday],MATCH(Table1[[#This Row],[Order Date]],Holidays[Date],0)),"NO HOLIDAY")</f>
        <v>NO HOLIDAY</v>
      </c>
    </row>
    <row r="549" spans="2:17" hidden="1" x14ac:dyDescent="0.3">
      <c r="B549" t="s">
        <v>9</v>
      </c>
      <c r="C549" t="s">
        <v>10</v>
      </c>
      <c r="D549" t="s">
        <v>11</v>
      </c>
      <c r="E549" t="s">
        <v>221</v>
      </c>
      <c r="F549" s="4">
        <v>42411</v>
      </c>
      <c r="G549" t="s">
        <v>13</v>
      </c>
      <c r="H549">
        <v>10</v>
      </c>
      <c r="I549">
        <f>IF(Table1[[#This Row],[Price]]&lt;15,10,IF(Table1[[#This Row],[Price]]&lt;20,15,IF(Table1[[#This Row],[Price]]&lt;30,22,IF(Table1[[#This Row],[Price]]&lt;50,36,45))))</f>
        <v>15</v>
      </c>
      <c r="J549">
        <v>17.829999999999998</v>
      </c>
      <c r="K549" s="14">
        <v>178.29999999999998</v>
      </c>
      <c r="L549" s="14">
        <f>Table1[[#This Row],[Total Sale Amount]]-(Table1[[#This Row],[Cost Price]]*Table1[[#This Row],[Quantity]])</f>
        <v>28.299999999999983</v>
      </c>
      <c r="M549" t="str">
        <f>TEXT(Table1[[#This Row],[Order Date]],"mmm")</f>
        <v>Feb</v>
      </c>
      <c r="N549" s="5" t="str">
        <f>TEXT(Table1[[#This Row],[Order Date]],"yyyy")</f>
        <v>2016</v>
      </c>
      <c r="O549" s="5">
        <v>23</v>
      </c>
      <c r="P549" s="5" t="s">
        <v>560</v>
      </c>
      <c r="Q549" s="5" t="str">
        <f>IFERROR(INDEX(Holidays[Holiday],MATCH(Table1[[#This Row],[Order Date]],Holidays[Date],0)),"NO HOLIDAY")</f>
        <v>NO HOLIDAY</v>
      </c>
    </row>
    <row r="550" spans="2:17" hidden="1" x14ac:dyDescent="0.3">
      <c r="B550" t="s">
        <v>36</v>
      </c>
      <c r="C550" t="s">
        <v>17</v>
      </c>
      <c r="D550" t="s">
        <v>11</v>
      </c>
      <c r="E550" t="s">
        <v>146</v>
      </c>
      <c r="F550" s="4">
        <v>42411</v>
      </c>
      <c r="G550" t="s">
        <v>13</v>
      </c>
      <c r="H550">
        <v>8</v>
      </c>
      <c r="I550">
        <f>IF(Table1[[#This Row],[Price]]&lt;15,10,IF(Table1[[#This Row],[Price]]&lt;20,15,IF(Table1[[#This Row],[Price]]&lt;30,22,IF(Table1[[#This Row],[Price]]&lt;50,36,45))))</f>
        <v>15</v>
      </c>
      <c r="J550">
        <v>17.829999999999998</v>
      </c>
      <c r="K550" s="14">
        <v>142.63999999999999</v>
      </c>
      <c r="L550" s="14">
        <f>Table1[[#This Row],[Total Sale Amount]]-(Table1[[#This Row],[Cost Price]]*Table1[[#This Row],[Quantity]])</f>
        <v>22.639999999999986</v>
      </c>
      <c r="M550" t="str">
        <f>TEXT(Table1[[#This Row],[Order Date]],"mmm")</f>
        <v>Feb</v>
      </c>
      <c r="N550" s="5" t="str">
        <f>TEXT(Table1[[#This Row],[Order Date]],"yyyy")</f>
        <v>2016</v>
      </c>
      <c r="O550" s="5">
        <v>29</v>
      </c>
      <c r="P550" s="5" t="s">
        <v>560</v>
      </c>
      <c r="Q550" s="5" t="str">
        <f>IFERROR(INDEX(Holidays[Holiday],MATCH(Table1[[#This Row],[Order Date]],Holidays[Date],0)),"NO HOLIDAY")</f>
        <v>NO HOLIDAY</v>
      </c>
    </row>
    <row r="551" spans="2:17" hidden="1" x14ac:dyDescent="0.3">
      <c r="B551" t="s">
        <v>21</v>
      </c>
      <c r="C551" t="s">
        <v>22</v>
      </c>
      <c r="D551" t="s">
        <v>23</v>
      </c>
      <c r="E551" t="s">
        <v>460</v>
      </c>
      <c r="F551" s="4">
        <v>42411</v>
      </c>
      <c r="G551" t="s">
        <v>13</v>
      </c>
      <c r="H551">
        <v>5</v>
      </c>
      <c r="I551">
        <f>IF(Table1[[#This Row],[Price]]&lt;15,10,IF(Table1[[#This Row],[Price]]&lt;20,15,IF(Table1[[#This Row],[Price]]&lt;30,22,IF(Table1[[#This Row],[Price]]&lt;50,36,45))))</f>
        <v>15</v>
      </c>
      <c r="J551">
        <v>17.829999999999998</v>
      </c>
      <c r="K551" s="14">
        <v>89.149999999999991</v>
      </c>
      <c r="L551" s="14">
        <f>Table1[[#This Row],[Total Sale Amount]]-(Table1[[#This Row],[Cost Price]]*Table1[[#This Row],[Quantity]])</f>
        <v>14.149999999999991</v>
      </c>
      <c r="M551" t="str">
        <f>TEXT(Table1[[#This Row],[Order Date]],"mmm")</f>
        <v>Feb</v>
      </c>
      <c r="N551" s="5" t="str">
        <f>TEXT(Table1[[#This Row],[Order Date]],"yyyy")</f>
        <v>2016</v>
      </c>
      <c r="O551" s="5">
        <v>42</v>
      </c>
      <c r="P551" s="5" t="s">
        <v>559</v>
      </c>
      <c r="Q551" s="5" t="str">
        <f>IFERROR(INDEX(Holidays[Holiday],MATCH(Table1[[#This Row],[Order Date]],Holidays[Date],0)),"NO HOLIDAY")</f>
        <v>NO HOLIDAY</v>
      </c>
    </row>
    <row r="552" spans="2:17" hidden="1" x14ac:dyDescent="0.3">
      <c r="B552" t="s">
        <v>9</v>
      </c>
      <c r="C552" t="s">
        <v>17</v>
      </c>
      <c r="D552" t="s">
        <v>11</v>
      </c>
      <c r="E552" t="s">
        <v>20</v>
      </c>
      <c r="F552" s="4">
        <v>42412</v>
      </c>
      <c r="G552" t="s">
        <v>15</v>
      </c>
      <c r="H552">
        <v>5</v>
      </c>
      <c r="I552">
        <f>IF(Table1[[#This Row],[Price]]&lt;15,10,IF(Table1[[#This Row],[Price]]&lt;20,15,IF(Table1[[#This Row],[Price]]&lt;30,22,IF(Table1[[#This Row],[Price]]&lt;50,36,45))))</f>
        <v>10</v>
      </c>
      <c r="J552">
        <v>12.42</v>
      </c>
      <c r="K552" s="14">
        <v>62.1</v>
      </c>
      <c r="L552" s="14">
        <f>Table1[[#This Row],[Total Sale Amount]]-(Table1[[#This Row],[Cost Price]]*Table1[[#This Row],[Quantity]])</f>
        <v>12.100000000000001</v>
      </c>
      <c r="M552" t="str">
        <f>TEXT(Table1[[#This Row],[Order Date]],"mmm")</f>
        <v>Feb</v>
      </c>
      <c r="N552" s="5" t="str">
        <f>TEXT(Table1[[#This Row],[Order Date]],"yyyy")</f>
        <v>2016</v>
      </c>
      <c r="O552" s="5">
        <v>35</v>
      </c>
      <c r="P552" s="5" t="s">
        <v>560</v>
      </c>
      <c r="Q552" s="5" t="str">
        <f>IFERROR(INDEX(Holidays[Holiday],MATCH(Table1[[#This Row],[Order Date]],Holidays[Date],0)),"NO HOLIDAY")</f>
        <v>NO HOLIDAY</v>
      </c>
    </row>
    <row r="553" spans="2:17" hidden="1" x14ac:dyDescent="0.3">
      <c r="B553" t="s">
        <v>25</v>
      </c>
      <c r="C553" t="s">
        <v>22</v>
      </c>
      <c r="D553" t="s">
        <v>23</v>
      </c>
      <c r="E553" t="s">
        <v>182</v>
      </c>
      <c r="F553" s="4">
        <v>42412</v>
      </c>
      <c r="G553" t="s">
        <v>39</v>
      </c>
      <c r="H553">
        <v>3</v>
      </c>
      <c r="I553">
        <f>IF(Table1[[#This Row],[Price]]&lt;15,10,IF(Table1[[#This Row],[Price]]&lt;20,15,IF(Table1[[#This Row],[Price]]&lt;30,22,IF(Table1[[#This Row],[Price]]&lt;50,36,45))))</f>
        <v>15</v>
      </c>
      <c r="J553">
        <v>16.32</v>
      </c>
      <c r="K553" s="14">
        <v>48.96</v>
      </c>
      <c r="L553" s="14">
        <f>Table1[[#This Row],[Total Sale Amount]]-(Table1[[#This Row],[Cost Price]]*Table1[[#This Row],[Quantity]])</f>
        <v>3.9600000000000009</v>
      </c>
      <c r="M553" t="str">
        <f>TEXT(Table1[[#This Row],[Order Date]],"mmm")</f>
        <v>Feb</v>
      </c>
      <c r="N553" s="5" t="str">
        <f>TEXT(Table1[[#This Row],[Order Date]],"yyyy")</f>
        <v>2016</v>
      </c>
      <c r="O553" s="5">
        <v>38</v>
      </c>
      <c r="P553" s="5" t="s">
        <v>559</v>
      </c>
      <c r="Q553" s="5" t="str">
        <f>IFERROR(INDEX(Holidays[Holiday],MATCH(Table1[[#This Row],[Order Date]],Holidays[Date],0)),"NO HOLIDAY")</f>
        <v>NO HOLIDAY</v>
      </c>
    </row>
    <row r="554" spans="2:17" hidden="1" x14ac:dyDescent="0.3">
      <c r="B554" t="s">
        <v>16</v>
      </c>
      <c r="C554" t="s">
        <v>10</v>
      </c>
      <c r="D554" t="s">
        <v>11</v>
      </c>
      <c r="E554" t="s">
        <v>380</v>
      </c>
      <c r="F554" s="4">
        <v>42412</v>
      </c>
      <c r="G554" t="s">
        <v>15</v>
      </c>
      <c r="H554">
        <v>8</v>
      </c>
      <c r="I554">
        <f>IF(Table1[[#This Row],[Price]]&lt;15,10,IF(Table1[[#This Row],[Price]]&lt;20,15,IF(Table1[[#This Row],[Price]]&lt;30,22,IF(Table1[[#This Row],[Price]]&lt;50,36,45))))</f>
        <v>10</v>
      </c>
      <c r="J554">
        <v>12.42</v>
      </c>
      <c r="K554" s="14">
        <v>99.36</v>
      </c>
      <c r="L554" s="14">
        <f>Table1[[#This Row],[Total Sale Amount]]-(Table1[[#This Row],[Cost Price]]*Table1[[#This Row],[Quantity]])</f>
        <v>19.36</v>
      </c>
      <c r="M554" t="str">
        <f>TEXT(Table1[[#This Row],[Order Date]],"mmm")</f>
        <v>Feb</v>
      </c>
      <c r="N554" s="5" t="str">
        <f>TEXT(Table1[[#This Row],[Order Date]],"yyyy")</f>
        <v>2016</v>
      </c>
      <c r="O554" s="5">
        <v>27</v>
      </c>
      <c r="P554" s="5" t="s">
        <v>559</v>
      </c>
      <c r="Q554" s="5" t="str">
        <f>IFERROR(INDEX(Holidays[Holiday],MATCH(Table1[[#This Row],[Order Date]],Holidays[Date],0)),"NO HOLIDAY")</f>
        <v>NO HOLIDAY</v>
      </c>
    </row>
    <row r="555" spans="2:17" hidden="1" x14ac:dyDescent="0.3">
      <c r="B555" t="s">
        <v>21</v>
      </c>
      <c r="C555" t="s">
        <v>59</v>
      </c>
      <c r="D555" t="s">
        <v>23</v>
      </c>
      <c r="E555" t="s">
        <v>88</v>
      </c>
      <c r="F555" s="4">
        <v>42412</v>
      </c>
      <c r="G555" t="s">
        <v>13</v>
      </c>
      <c r="H555">
        <v>6</v>
      </c>
      <c r="I555">
        <f>IF(Table1[[#This Row],[Price]]&lt;15,10,IF(Table1[[#This Row],[Price]]&lt;20,15,IF(Table1[[#This Row],[Price]]&lt;30,22,IF(Table1[[#This Row],[Price]]&lt;50,36,45))))</f>
        <v>15</v>
      </c>
      <c r="J555">
        <v>17.829999999999998</v>
      </c>
      <c r="K555" s="14">
        <v>106.97999999999999</v>
      </c>
      <c r="L555" s="14">
        <f>Table1[[#This Row],[Total Sale Amount]]-(Table1[[#This Row],[Cost Price]]*Table1[[#This Row],[Quantity]])</f>
        <v>16.97999999999999</v>
      </c>
      <c r="M555" t="str">
        <f>TEXT(Table1[[#This Row],[Order Date]],"mmm")</f>
        <v>Feb</v>
      </c>
      <c r="N555" s="5" t="str">
        <f>TEXT(Table1[[#This Row],[Order Date]],"yyyy")</f>
        <v>2016</v>
      </c>
      <c r="O555" s="5">
        <v>17</v>
      </c>
      <c r="P555" s="5" t="s">
        <v>559</v>
      </c>
      <c r="Q555" s="5" t="str">
        <f>IFERROR(INDEX(Holidays[Holiday],MATCH(Table1[[#This Row],[Order Date]],Holidays[Date],0)),"NO HOLIDAY")</f>
        <v>NO HOLIDAY</v>
      </c>
    </row>
    <row r="556" spans="2:17" hidden="1" x14ac:dyDescent="0.3">
      <c r="B556" t="s">
        <v>16</v>
      </c>
      <c r="C556" t="s">
        <v>10</v>
      </c>
      <c r="D556" t="s">
        <v>11</v>
      </c>
      <c r="E556" t="s">
        <v>371</v>
      </c>
      <c r="F556" s="4">
        <v>42412</v>
      </c>
      <c r="G556" t="s">
        <v>15</v>
      </c>
      <c r="H556">
        <v>1</v>
      </c>
      <c r="I556">
        <f>IF(Table1[[#This Row],[Price]]&lt;15,10,IF(Table1[[#This Row],[Price]]&lt;20,15,IF(Table1[[#This Row],[Price]]&lt;30,22,IF(Table1[[#This Row],[Price]]&lt;50,36,45))))</f>
        <v>10</v>
      </c>
      <c r="J556">
        <v>12.42</v>
      </c>
      <c r="K556" s="14">
        <v>12.42</v>
      </c>
      <c r="L556" s="14">
        <f>Table1[[#This Row],[Total Sale Amount]]-(Table1[[#This Row],[Cost Price]]*Table1[[#This Row],[Quantity]])</f>
        <v>2.42</v>
      </c>
      <c r="M556" t="str">
        <f>TEXT(Table1[[#This Row],[Order Date]],"mmm")</f>
        <v>Feb</v>
      </c>
      <c r="N556" s="5" t="str">
        <f>TEXT(Table1[[#This Row],[Order Date]],"yyyy")</f>
        <v>2016</v>
      </c>
      <c r="O556" s="5">
        <v>23</v>
      </c>
      <c r="P556" s="5" t="s">
        <v>559</v>
      </c>
      <c r="Q556" s="5" t="str">
        <f>IFERROR(INDEX(Holidays[Holiday],MATCH(Table1[[#This Row],[Order Date]],Holidays[Date],0)),"NO HOLIDAY")</f>
        <v>NO HOLIDAY</v>
      </c>
    </row>
    <row r="557" spans="2:17" hidden="1" x14ac:dyDescent="0.3">
      <c r="B557" t="s">
        <v>16</v>
      </c>
      <c r="C557" t="s">
        <v>10</v>
      </c>
      <c r="D557" t="s">
        <v>11</v>
      </c>
      <c r="E557" t="s">
        <v>362</v>
      </c>
      <c r="F557" s="4">
        <v>42412</v>
      </c>
      <c r="G557" t="s">
        <v>13</v>
      </c>
      <c r="H557">
        <v>9</v>
      </c>
      <c r="I557">
        <f>IF(Table1[[#This Row],[Price]]&lt;15,10,IF(Table1[[#This Row],[Price]]&lt;20,15,IF(Table1[[#This Row],[Price]]&lt;30,22,IF(Table1[[#This Row],[Price]]&lt;50,36,45))))</f>
        <v>15</v>
      </c>
      <c r="J557">
        <v>17.829999999999998</v>
      </c>
      <c r="K557" s="14">
        <v>160.46999999999997</v>
      </c>
      <c r="L557" s="14">
        <f>Table1[[#This Row],[Total Sale Amount]]-(Table1[[#This Row],[Cost Price]]*Table1[[#This Row],[Quantity]])</f>
        <v>25.46999999999997</v>
      </c>
      <c r="M557" t="str">
        <f>TEXT(Table1[[#This Row],[Order Date]],"mmm")</f>
        <v>Feb</v>
      </c>
      <c r="N557" s="5" t="str">
        <f>TEXT(Table1[[#This Row],[Order Date]],"yyyy")</f>
        <v>2016</v>
      </c>
      <c r="O557" s="5">
        <v>21</v>
      </c>
      <c r="P557" s="5" t="s">
        <v>560</v>
      </c>
      <c r="Q557" s="5" t="str">
        <f>IFERROR(INDEX(Holidays[Holiday],MATCH(Table1[[#This Row],[Order Date]],Holidays[Date],0)),"NO HOLIDAY")</f>
        <v>NO HOLIDAY</v>
      </c>
    </row>
    <row r="558" spans="2:17" hidden="1" x14ac:dyDescent="0.3">
      <c r="B558" t="s">
        <v>25</v>
      </c>
      <c r="C558" t="s">
        <v>59</v>
      </c>
      <c r="D558" t="s">
        <v>23</v>
      </c>
      <c r="E558" t="s">
        <v>417</v>
      </c>
      <c r="F558" s="4">
        <v>42412</v>
      </c>
      <c r="G558" t="s">
        <v>39</v>
      </c>
      <c r="H558">
        <v>10</v>
      </c>
      <c r="I558">
        <f>IF(Table1[[#This Row],[Price]]&lt;15,10,IF(Table1[[#This Row],[Price]]&lt;20,15,IF(Table1[[#This Row],[Price]]&lt;30,22,IF(Table1[[#This Row],[Price]]&lt;50,36,45))))</f>
        <v>15</v>
      </c>
      <c r="J558">
        <v>16.32</v>
      </c>
      <c r="K558" s="14">
        <v>163.19999999999999</v>
      </c>
      <c r="L558" s="14">
        <f>Table1[[#This Row],[Total Sale Amount]]-(Table1[[#This Row],[Cost Price]]*Table1[[#This Row],[Quantity]])</f>
        <v>13.199999999999989</v>
      </c>
      <c r="M558" t="str">
        <f>TEXT(Table1[[#This Row],[Order Date]],"mmm")</f>
        <v>Feb</v>
      </c>
      <c r="N558" s="5" t="str">
        <f>TEXT(Table1[[#This Row],[Order Date]],"yyyy")</f>
        <v>2016</v>
      </c>
      <c r="O558" s="5">
        <v>41</v>
      </c>
      <c r="P558" s="5" t="s">
        <v>560</v>
      </c>
      <c r="Q558" s="5" t="str">
        <f>IFERROR(INDEX(Holidays[Holiday],MATCH(Table1[[#This Row],[Order Date]],Holidays[Date],0)),"NO HOLIDAY")</f>
        <v>NO HOLIDAY</v>
      </c>
    </row>
    <row r="559" spans="2:17" hidden="1" x14ac:dyDescent="0.3">
      <c r="B559" t="s">
        <v>25</v>
      </c>
      <c r="C559" t="s">
        <v>26</v>
      </c>
      <c r="D559" t="s">
        <v>23</v>
      </c>
      <c r="E559" t="s">
        <v>85</v>
      </c>
      <c r="F559" s="4">
        <v>42412</v>
      </c>
      <c r="G559" t="s">
        <v>13</v>
      </c>
      <c r="H559">
        <v>9</v>
      </c>
      <c r="I559">
        <f>IF(Table1[[#This Row],[Price]]&lt;15,10,IF(Table1[[#This Row],[Price]]&lt;20,15,IF(Table1[[#This Row],[Price]]&lt;30,22,IF(Table1[[#This Row],[Price]]&lt;50,36,45))))</f>
        <v>15</v>
      </c>
      <c r="J559">
        <v>17.829999999999998</v>
      </c>
      <c r="K559" s="14">
        <v>160.46999999999997</v>
      </c>
      <c r="L559" s="14">
        <f>Table1[[#This Row],[Total Sale Amount]]-(Table1[[#This Row],[Cost Price]]*Table1[[#This Row],[Quantity]])</f>
        <v>25.46999999999997</v>
      </c>
      <c r="M559" t="str">
        <f>TEXT(Table1[[#This Row],[Order Date]],"mmm")</f>
        <v>Feb</v>
      </c>
      <c r="N559" s="5" t="str">
        <f>TEXT(Table1[[#This Row],[Order Date]],"yyyy")</f>
        <v>2016</v>
      </c>
      <c r="O559" s="5">
        <v>25</v>
      </c>
      <c r="P559" s="5" t="s">
        <v>559</v>
      </c>
      <c r="Q559" s="5" t="str">
        <f>IFERROR(INDEX(Holidays[Holiday],MATCH(Table1[[#This Row],[Order Date]],Holidays[Date],0)),"NO HOLIDAY")</f>
        <v>NO HOLIDAY</v>
      </c>
    </row>
    <row r="560" spans="2:17" hidden="1" x14ac:dyDescent="0.3">
      <c r="B560" t="s">
        <v>9</v>
      </c>
      <c r="C560" t="s">
        <v>17</v>
      </c>
      <c r="D560" t="s">
        <v>11</v>
      </c>
      <c r="E560" t="s">
        <v>463</v>
      </c>
      <c r="F560" s="4">
        <v>42412</v>
      </c>
      <c r="G560" t="s">
        <v>13</v>
      </c>
      <c r="H560">
        <v>1</v>
      </c>
      <c r="I560">
        <f>IF(Table1[[#This Row],[Price]]&lt;15,10,IF(Table1[[#This Row],[Price]]&lt;20,15,IF(Table1[[#This Row],[Price]]&lt;30,22,IF(Table1[[#This Row],[Price]]&lt;50,36,45))))</f>
        <v>15</v>
      </c>
      <c r="J560">
        <v>17.829999999999998</v>
      </c>
      <c r="K560" s="14">
        <v>17.829999999999998</v>
      </c>
      <c r="L560" s="14">
        <f>Table1[[#This Row],[Total Sale Amount]]-(Table1[[#This Row],[Cost Price]]*Table1[[#This Row],[Quantity]])</f>
        <v>2.8299999999999983</v>
      </c>
      <c r="M560" t="str">
        <f>TEXT(Table1[[#This Row],[Order Date]],"mmm")</f>
        <v>Feb</v>
      </c>
      <c r="N560" s="5" t="str">
        <f>TEXT(Table1[[#This Row],[Order Date]],"yyyy")</f>
        <v>2016</v>
      </c>
      <c r="O560" s="5">
        <v>40</v>
      </c>
      <c r="P560" s="5" t="s">
        <v>560</v>
      </c>
      <c r="Q560" s="5" t="str">
        <f>IFERROR(INDEX(Holidays[Holiday],MATCH(Table1[[#This Row],[Order Date]],Holidays[Date],0)),"NO HOLIDAY")</f>
        <v>NO HOLIDAY</v>
      </c>
    </row>
    <row r="561" spans="2:17" hidden="1" x14ac:dyDescent="0.3">
      <c r="B561" t="s">
        <v>9</v>
      </c>
      <c r="C561" t="s">
        <v>17</v>
      </c>
      <c r="D561" t="s">
        <v>11</v>
      </c>
      <c r="E561" t="s">
        <v>18</v>
      </c>
      <c r="F561" s="4">
        <v>42412</v>
      </c>
      <c r="G561" t="s">
        <v>15</v>
      </c>
      <c r="H561">
        <v>6</v>
      </c>
      <c r="I561">
        <f>IF(Table1[[#This Row],[Price]]&lt;15,10,IF(Table1[[#This Row],[Price]]&lt;20,15,IF(Table1[[#This Row],[Price]]&lt;30,22,IF(Table1[[#This Row],[Price]]&lt;50,36,45))))</f>
        <v>10</v>
      </c>
      <c r="J561">
        <v>12.42</v>
      </c>
      <c r="K561" s="14">
        <v>74.52</v>
      </c>
      <c r="L561" s="14">
        <f>Table1[[#This Row],[Total Sale Amount]]-(Table1[[#This Row],[Cost Price]]*Table1[[#This Row],[Quantity]])</f>
        <v>14.519999999999996</v>
      </c>
      <c r="M561" t="str">
        <f>TEXT(Table1[[#This Row],[Order Date]],"mmm")</f>
        <v>Feb</v>
      </c>
      <c r="N561" s="5" t="str">
        <f>TEXT(Table1[[#This Row],[Order Date]],"yyyy")</f>
        <v>2016</v>
      </c>
      <c r="O561" s="5">
        <v>18</v>
      </c>
      <c r="P561" s="5" t="s">
        <v>560</v>
      </c>
      <c r="Q561" s="5" t="str">
        <f>IFERROR(INDEX(Holidays[Holiday],MATCH(Table1[[#This Row],[Order Date]],Holidays[Date],0)),"NO HOLIDAY")</f>
        <v>NO HOLIDAY</v>
      </c>
    </row>
    <row r="562" spans="2:17" hidden="1" x14ac:dyDescent="0.3">
      <c r="B562" t="s">
        <v>9</v>
      </c>
      <c r="C562" t="s">
        <v>10</v>
      </c>
      <c r="D562" t="s">
        <v>11</v>
      </c>
      <c r="E562" t="s">
        <v>551</v>
      </c>
      <c r="F562" s="4">
        <v>42412</v>
      </c>
      <c r="G562" t="s">
        <v>39</v>
      </c>
      <c r="H562">
        <v>8</v>
      </c>
      <c r="I562">
        <f>IF(Table1[[#This Row],[Price]]&lt;15,10,IF(Table1[[#This Row],[Price]]&lt;20,15,IF(Table1[[#This Row],[Price]]&lt;30,22,IF(Table1[[#This Row],[Price]]&lt;50,36,45))))</f>
        <v>15</v>
      </c>
      <c r="J562">
        <v>16.32</v>
      </c>
      <c r="K562" s="14">
        <v>130.56</v>
      </c>
      <c r="L562" s="14">
        <f>Table1[[#This Row],[Total Sale Amount]]-(Table1[[#This Row],[Cost Price]]*Table1[[#This Row],[Quantity]])</f>
        <v>10.560000000000002</v>
      </c>
      <c r="M562" t="str">
        <f>TEXT(Table1[[#This Row],[Order Date]],"mmm")</f>
        <v>Feb</v>
      </c>
      <c r="N562" s="5" t="str">
        <f>TEXT(Table1[[#This Row],[Order Date]],"yyyy")</f>
        <v>2016</v>
      </c>
      <c r="O562" s="5">
        <v>28</v>
      </c>
      <c r="P562" s="5" t="s">
        <v>560</v>
      </c>
      <c r="Q562" s="5" t="str">
        <f>IFERROR(INDEX(Holidays[Holiday],MATCH(Table1[[#This Row],[Order Date]],Holidays[Date],0)),"NO HOLIDAY")</f>
        <v>NO HOLIDAY</v>
      </c>
    </row>
    <row r="563" spans="2:17" hidden="1" x14ac:dyDescent="0.3">
      <c r="B563" t="s">
        <v>25</v>
      </c>
      <c r="C563" t="s">
        <v>59</v>
      </c>
      <c r="D563" t="s">
        <v>23</v>
      </c>
      <c r="E563" t="s">
        <v>547</v>
      </c>
      <c r="F563" s="4">
        <v>42412</v>
      </c>
      <c r="G563" t="s">
        <v>13</v>
      </c>
      <c r="H563">
        <v>1</v>
      </c>
      <c r="I563">
        <f>IF(Table1[[#This Row],[Price]]&lt;15,10,IF(Table1[[#This Row],[Price]]&lt;20,15,IF(Table1[[#This Row],[Price]]&lt;30,22,IF(Table1[[#This Row],[Price]]&lt;50,36,45))))</f>
        <v>15</v>
      </c>
      <c r="J563">
        <v>17.829999999999998</v>
      </c>
      <c r="K563" s="14">
        <v>17.829999999999998</v>
      </c>
      <c r="L563" s="14">
        <f>Table1[[#This Row],[Total Sale Amount]]-(Table1[[#This Row],[Cost Price]]*Table1[[#This Row],[Quantity]])</f>
        <v>2.8299999999999983</v>
      </c>
      <c r="M563" t="str">
        <f>TEXT(Table1[[#This Row],[Order Date]],"mmm")</f>
        <v>Feb</v>
      </c>
      <c r="N563" s="5" t="str">
        <f>TEXT(Table1[[#This Row],[Order Date]],"yyyy")</f>
        <v>2016</v>
      </c>
      <c r="O563" s="5">
        <v>43</v>
      </c>
      <c r="P563" s="5" t="s">
        <v>560</v>
      </c>
      <c r="Q563" s="5" t="str">
        <f>IFERROR(INDEX(Holidays[Holiday],MATCH(Table1[[#This Row],[Order Date]],Holidays[Date],0)),"NO HOLIDAY")</f>
        <v>NO HOLIDAY</v>
      </c>
    </row>
    <row r="564" spans="2:17" hidden="1" x14ac:dyDescent="0.3">
      <c r="B564" t="s">
        <v>25</v>
      </c>
      <c r="C564" t="s">
        <v>26</v>
      </c>
      <c r="D564" t="s">
        <v>23</v>
      </c>
      <c r="E564" t="s">
        <v>250</v>
      </c>
      <c r="F564" s="4">
        <v>42412</v>
      </c>
      <c r="G564" t="s">
        <v>15</v>
      </c>
      <c r="H564">
        <v>7</v>
      </c>
      <c r="I564">
        <f>IF(Table1[[#This Row],[Price]]&lt;15,10,IF(Table1[[#This Row],[Price]]&lt;20,15,IF(Table1[[#This Row],[Price]]&lt;30,22,IF(Table1[[#This Row],[Price]]&lt;50,36,45))))</f>
        <v>10</v>
      </c>
      <c r="J564">
        <v>12.42</v>
      </c>
      <c r="K564" s="14">
        <v>86.94</v>
      </c>
      <c r="L564" s="14">
        <f>Table1[[#This Row],[Total Sale Amount]]-(Table1[[#This Row],[Cost Price]]*Table1[[#This Row],[Quantity]])</f>
        <v>16.939999999999998</v>
      </c>
      <c r="M564" t="str">
        <f>TEXT(Table1[[#This Row],[Order Date]],"mmm")</f>
        <v>Feb</v>
      </c>
      <c r="N564" s="5" t="str">
        <f>TEXT(Table1[[#This Row],[Order Date]],"yyyy")</f>
        <v>2016</v>
      </c>
      <c r="O564" s="5">
        <v>29</v>
      </c>
      <c r="P564" s="5" t="s">
        <v>559</v>
      </c>
      <c r="Q564" s="5" t="str">
        <f>IFERROR(INDEX(Holidays[Holiday],MATCH(Table1[[#This Row],[Order Date]],Holidays[Date],0)),"NO HOLIDAY")</f>
        <v>NO HOLIDAY</v>
      </c>
    </row>
    <row r="565" spans="2:17" hidden="1" x14ac:dyDescent="0.3">
      <c r="B565" t="s">
        <v>9</v>
      </c>
      <c r="C565" t="s">
        <v>17</v>
      </c>
      <c r="D565" t="s">
        <v>11</v>
      </c>
      <c r="E565" t="s">
        <v>67</v>
      </c>
      <c r="F565" s="4">
        <v>42413</v>
      </c>
      <c r="G565" t="s">
        <v>19</v>
      </c>
      <c r="H565">
        <v>6</v>
      </c>
      <c r="I565">
        <f>IF(Table1[[#This Row],[Price]]&lt;15,10,IF(Table1[[#This Row],[Price]]&lt;20,15,IF(Table1[[#This Row],[Price]]&lt;30,22,IF(Table1[[#This Row],[Price]]&lt;50,36,45))))</f>
        <v>45</v>
      </c>
      <c r="J565">
        <v>53.35</v>
      </c>
      <c r="K565" s="14">
        <v>320.10000000000002</v>
      </c>
      <c r="L565" s="14">
        <f>Table1[[#This Row],[Total Sale Amount]]-(Table1[[#This Row],[Cost Price]]*Table1[[#This Row],[Quantity]])</f>
        <v>50.100000000000023</v>
      </c>
      <c r="M565" t="str">
        <f>TEXT(Table1[[#This Row],[Order Date]],"mmm")</f>
        <v>Feb</v>
      </c>
      <c r="N565" s="5" t="str">
        <f>TEXT(Table1[[#This Row],[Order Date]],"yyyy")</f>
        <v>2016</v>
      </c>
      <c r="O565" s="5">
        <v>20</v>
      </c>
      <c r="P565" s="5" t="s">
        <v>559</v>
      </c>
      <c r="Q565" s="5" t="str">
        <f>IFERROR(INDEX(Holidays[Holiday],MATCH(Table1[[#This Row],[Order Date]],Holidays[Date],0)),"NO HOLIDAY")</f>
        <v>NO HOLIDAY</v>
      </c>
    </row>
    <row r="566" spans="2:17" hidden="1" x14ac:dyDescent="0.3">
      <c r="B566" t="s">
        <v>16</v>
      </c>
      <c r="C566" t="s">
        <v>17</v>
      </c>
      <c r="D566" t="s">
        <v>11</v>
      </c>
      <c r="E566" t="s">
        <v>89</v>
      </c>
      <c r="F566" s="4">
        <v>42413</v>
      </c>
      <c r="G566" t="s">
        <v>15</v>
      </c>
      <c r="H566">
        <v>4</v>
      </c>
      <c r="I566">
        <f>IF(Table1[[#This Row],[Price]]&lt;15,10,IF(Table1[[#This Row],[Price]]&lt;20,15,IF(Table1[[#This Row],[Price]]&lt;30,22,IF(Table1[[#This Row],[Price]]&lt;50,36,45))))</f>
        <v>10</v>
      </c>
      <c r="J566">
        <v>12.42</v>
      </c>
      <c r="K566" s="14">
        <v>49.68</v>
      </c>
      <c r="L566" s="14">
        <f>Table1[[#This Row],[Total Sale Amount]]-(Table1[[#This Row],[Cost Price]]*Table1[[#This Row],[Quantity]])</f>
        <v>9.68</v>
      </c>
      <c r="M566" t="str">
        <f>TEXT(Table1[[#This Row],[Order Date]],"mmm")</f>
        <v>Feb</v>
      </c>
      <c r="N566" s="5" t="str">
        <f>TEXT(Table1[[#This Row],[Order Date]],"yyyy")</f>
        <v>2016</v>
      </c>
      <c r="O566" s="5">
        <v>45</v>
      </c>
      <c r="P566" s="5" t="s">
        <v>559</v>
      </c>
      <c r="Q566" s="5" t="str">
        <f>IFERROR(INDEX(Holidays[Holiday],MATCH(Table1[[#This Row],[Order Date]],Holidays[Date],0)),"NO HOLIDAY")</f>
        <v>NO HOLIDAY</v>
      </c>
    </row>
    <row r="567" spans="2:17" hidden="1" x14ac:dyDescent="0.3">
      <c r="B567" t="s">
        <v>9</v>
      </c>
      <c r="C567" t="s">
        <v>17</v>
      </c>
      <c r="D567" t="s">
        <v>11</v>
      </c>
      <c r="E567" t="s">
        <v>347</v>
      </c>
      <c r="F567" s="4">
        <v>42413</v>
      </c>
      <c r="G567" t="s">
        <v>13</v>
      </c>
      <c r="H567">
        <v>2</v>
      </c>
      <c r="I567">
        <f>IF(Table1[[#This Row],[Price]]&lt;15,10,IF(Table1[[#This Row],[Price]]&lt;20,15,IF(Table1[[#This Row],[Price]]&lt;30,22,IF(Table1[[#This Row],[Price]]&lt;50,36,45))))</f>
        <v>15</v>
      </c>
      <c r="J567">
        <v>17.829999999999998</v>
      </c>
      <c r="K567" s="14">
        <v>35.659999999999997</v>
      </c>
      <c r="L567" s="14">
        <f>Table1[[#This Row],[Total Sale Amount]]-(Table1[[#This Row],[Cost Price]]*Table1[[#This Row],[Quantity]])</f>
        <v>5.6599999999999966</v>
      </c>
      <c r="M567" t="str">
        <f>TEXT(Table1[[#This Row],[Order Date]],"mmm")</f>
        <v>Feb</v>
      </c>
      <c r="N567" s="5" t="str">
        <f>TEXT(Table1[[#This Row],[Order Date]],"yyyy")</f>
        <v>2016</v>
      </c>
      <c r="O567" s="5">
        <v>41</v>
      </c>
      <c r="P567" s="5" t="s">
        <v>559</v>
      </c>
      <c r="Q567" s="5" t="str">
        <f>IFERROR(INDEX(Holidays[Holiday],MATCH(Table1[[#This Row],[Order Date]],Holidays[Date],0)),"NO HOLIDAY")</f>
        <v>NO HOLIDAY</v>
      </c>
    </row>
    <row r="568" spans="2:17" hidden="1" x14ac:dyDescent="0.3">
      <c r="B568" t="s">
        <v>36</v>
      </c>
      <c r="C568" t="s">
        <v>30</v>
      </c>
      <c r="D568" t="s">
        <v>11</v>
      </c>
      <c r="E568" t="s">
        <v>385</v>
      </c>
      <c r="F568" s="4">
        <v>42413</v>
      </c>
      <c r="G568" t="s">
        <v>15</v>
      </c>
      <c r="H568">
        <v>9</v>
      </c>
      <c r="I568">
        <f>IF(Table1[[#This Row],[Price]]&lt;15,10,IF(Table1[[#This Row],[Price]]&lt;20,15,IF(Table1[[#This Row],[Price]]&lt;30,22,IF(Table1[[#This Row],[Price]]&lt;50,36,45))))</f>
        <v>10</v>
      </c>
      <c r="J568">
        <v>12.42</v>
      </c>
      <c r="K568" s="14">
        <v>111.78</v>
      </c>
      <c r="L568" s="14">
        <f>Table1[[#This Row],[Total Sale Amount]]-(Table1[[#This Row],[Cost Price]]*Table1[[#This Row],[Quantity]])</f>
        <v>21.78</v>
      </c>
      <c r="M568" t="str">
        <f>TEXT(Table1[[#This Row],[Order Date]],"mmm")</f>
        <v>Feb</v>
      </c>
      <c r="N568" s="5" t="str">
        <f>TEXT(Table1[[#This Row],[Order Date]],"yyyy")</f>
        <v>2016</v>
      </c>
      <c r="O568" s="5">
        <v>17</v>
      </c>
      <c r="P568" s="5" t="s">
        <v>559</v>
      </c>
      <c r="Q568" s="5" t="str">
        <f>IFERROR(INDEX(Holidays[Holiday],MATCH(Table1[[#This Row],[Order Date]],Holidays[Date],0)),"NO HOLIDAY")</f>
        <v>NO HOLIDAY</v>
      </c>
    </row>
    <row r="569" spans="2:17" hidden="1" x14ac:dyDescent="0.3">
      <c r="B569" t="s">
        <v>25</v>
      </c>
      <c r="C569" t="s">
        <v>59</v>
      </c>
      <c r="D569" t="s">
        <v>23</v>
      </c>
      <c r="E569" t="s">
        <v>141</v>
      </c>
      <c r="F569" s="4">
        <v>42413</v>
      </c>
      <c r="G569" t="s">
        <v>13</v>
      </c>
      <c r="H569">
        <v>5</v>
      </c>
      <c r="I569">
        <f>IF(Table1[[#This Row],[Price]]&lt;15,10,IF(Table1[[#This Row],[Price]]&lt;20,15,IF(Table1[[#This Row],[Price]]&lt;30,22,IF(Table1[[#This Row],[Price]]&lt;50,36,45))))</f>
        <v>15</v>
      </c>
      <c r="J569">
        <v>17.829999999999998</v>
      </c>
      <c r="K569" s="14">
        <v>89.149999999999991</v>
      </c>
      <c r="L569" s="14">
        <f>Table1[[#This Row],[Total Sale Amount]]-(Table1[[#This Row],[Cost Price]]*Table1[[#This Row],[Quantity]])</f>
        <v>14.149999999999991</v>
      </c>
      <c r="M569" t="str">
        <f>TEXT(Table1[[#This Row],[Order Date]],"mmm")</f>
        <v>Feb</v>
      </c>
      <c r="N569" s="5" t="str">
        <f>TEXT(Table1[[#This Row],[Order Date]],"yyyy")</f>
        <v>2016</v>
      </c>
      <c r="O569" s="5">
        <v>19</v>
      </c>
      <c r="P569" s="5" t="s">
        <v>560</v>
      </c>
      <c r="Q569" s="5" t="str">
        <f>IFERROR(INDEX(Holidays[Holiday],MATCH(Table1[[#This Row],[Order Date]],Holidays[Date],0)),"NO HOLIDAY")</f>
        <v>NO HOLIDAY</v>
      </c>
    </row>
    <row r="570" spans="2:17" hidden="1" x14ac:dyDescent="0.3">
      <c r="B570" t="s">
        <v>9</v>
      </c>
      <c r="C570" t="s">
        <v>30</v>
      </c>
      <c r="D570" t="s">
        <v>11</v>
      </c>
      <c r="E570" t="s">
        <v>333</v>
      </c>
      <c r="F570" s="4">
        <v>42413</v>
      </c>
      <c r="G570" t="s">
        <v>15</v>
      </c>
      <c r="H570">
        <v>5</v>
      </c>
      <c r="I570">
        <f>IF(Table1[[#This Row],[Price]]&lt;15,10,IF(Table1[[#This Row],[Price]]&lt;20,15,IF(Table1[[#This Row],[Price]]&lt;30,22,IF(Table1[[#This Row],[Price]]&lt;50,36,45))))</f>
        <v>10</v>
      </c>
      <c r="J570">
        <v>12.42</v>
      </c>
      <c r="K570" s="14">
        <v>62.1</v>
      </c>
      <c r="L570" s="14">
        <f>Table1[[#This Row],[Total Sale Amount]]-(Table1[[#This Row],[Cost Price]]*Table1[[#This Row],[Quantity]])</f>
        <v>12.100000000000001</v>
      </c>
      <c r="M570" t="str">
        <f>TEXT(Table1[[#This Row],[Order Date]],"mmm")</f>
        <v>Feb</v>
      </c>
      <c r="N570" s="5" t="str">
        <f>TEXT(Table1[[#This Row],[Order Date]],"yyyy")</f>
        <v>2016</v>
      </c>
      <c r="O570" s="5">
        <v>28</v>
      </c>
      <c r="P570" s="5" t="s">
        <v>560</v>
      </c>
      <c r="Q570" s="5" t="str">
        <f>IFERROR(INDEX(Holidays[Holiday],MATCH(Table1[[#This Row],[Order Date]],Holidays[Date],0)),"NO HOLIDAY")</f>
        <v>NO HOLIDAY</v>
      </c>
    </row>
    <row r="571" spans="2:17" hidden="1" x14ac:dyDescent="0.3">
      <c r="B571" t="s">
        <v>9</v>
      </c>
      <c r="C571" t="s">
        <v>10</v>
      </c>
      <c r="D571" t="s">
        <v>11</v>
      </c>
      <c r="E571" t="s">
        <v>441</v>
      </c>
      <c r="F571" s="4">
        <v>42413</v>
      </c>
      <c r="G571" t="s">
        <v>39</v>
      </c>
      <c r="H571">
        <v>10</v>
      </c>
      <c r="I571">
        <f>IF(Table1[[#This Row],[Price]]&lt;15,10,IF(Table1[[#This Row],[Price]]&lt;20,15,IF(Table1[[#This Row],[Price]]&lt;30,22,IF(Table1[[#This Row],[Price]]&lt;50,36,45))))</f>
        <v>15</v>
      </c>
      <c r="J571">
        <v>16.32</v>
      </c>
      <c r="K571" s="14">
        <v>163.19999999999999</v>
      </c>
      <c r="L571" s="14">
        <f>Table1[[#This Row],[Total Sale Amount]]-(Table1[[#This Row],[Cost Price]]*Table1[[#This Row],[Quantity]])</f>
        <v>13.199999999999989</v>
      </c>
      <c r="M571" t="str">
        <f>TEXT(Table1[[#This Row],[Order Date]],"mmm")</f>
        <v>Feb</v>
      </c>
      <c r="N571" s="5" t="str">
        <f>TEXT(Table1[[#This Row],[Order Date]],"yyyy")</f>
        <v>2016</v>
      </c>
      <c r="O571" s="5">
        <v>34</v>
      </c>
      <c r="P571" s="5" t="s">
        <v>560</v>
      </c>
      <c r="Q571" s="5" t="str">
        <f>IFERROR(INDEX(Holidays[Holiday],MATCH(Table1[[#This Row],[Order Date]],Holidays[Date],0)),"NO HOLIDAY")</f>
        <v>NO HOLIDAY</v>
      </c>
    </row>
    <row r="572" spans="2:17" hidden="1" x14ac:dyDescent="0.3">
      <c r="B572" t="s">
        <v>9</v>
      </c>
      <c r="C572" t="s">
        <v>30</v>
      </c>
      <c r="D572" t="s">
        <v>11</v>
      </c>
      <c r="E572" t="s">
        <v>64</v>
      </c>
      <c r="F572" s="4">
        <v>42413</v>
      </c>
      <c r="G572" t="s">
        <v>15</v>
      </c>
      <c r="H572">
        <v>3</v>
      </c>
      <c r="I572">
        <f>IF(Table1[[#This Row],[Price]]&lt;15,10,IF(Table1[[#This Row],[Price]]&lt;20,15,IF(Table1[[#This Row],[Price]]&lt;30,22,IF(Table1[[#This Row],[Price]]&lt;50,36,45))))</f>
        <v>10</v>
      </c>
      <c r="J572">
        <v>12.42</v>
      </c>
      <c r="K572" s="14">
        <v>37.26</v>
      </c>
      <c r="L572" s="14">
        <f>Table1[[#This Row],[Total Sale Amount]]-(Table1[[#This Row],[Cost Price]]*Table1[[#This Row],[Quantity]])</f>
        <v>7.259999999999998</v>
      </c>
      <c r="M572" t="str">
        <f>TEXT(Table1[[#This Row],[Order Date]],"mmm")</f>
        <v>Feb</v>
      </c>
      <c r="N572" s="5" t="str">
        <f>TEXT(Table1[[#This Row],[Order Date]],"yyyy")</f>
        <v>2016</v>
      </c>
      <c r="O572" s="5">
        <v>29</v>
      </c>
      <c r="P572" s="5" t="s">
        <v>559</v>
      </c>
      <c r="Q572" s="5" t="str">
        <f>IFERROR(INDEX(Holidays[Holiday],MATCH(Table1[[#This Row],[Order Date]],Holidays[Date],0)),"NO HOLIDAY")</f>
        <v>NO HOLIDAY</v>
      </c>
    </row>
    <row r="573" spans="2:17" hidden="1" x14ac:dyDescent="0.3">
      <c r="B573" t="s">
        <v>16</v>
      </c>
      <c r="C573" t="s">
        <v>10</v>
      </c>
      <c r="D573" t="s">
        <v>11</v>
      </c>
      <c r="E573" t="s">
        <v>152</v>
      </c>
      <c r="F573" s="4">
        <v>42413</v>
      </c>
      <c r="G573" t="s">
        <v>13</v>
      </c>
      <c r="H573">
        <v>3</v>
      </c>
      <c r="I573">
        <f>IF(Table1[[#This Row],[Price]]&lt;15,10,IF(Table1[[#This Row],[Price]]&lt;20,15,IF(Table1[[#This Row],[Price]]&lt;30,22,IF(Table1[[#This Row],[Price]]&lt;50,36,45))))</f>
        <v>15</v>
      </c>
      <c r="J573">
        <v>17.829999999999998</v>
      </c>
      <c r="K573" s="14">
        <v>53.489999999999995</v>
      </c>
      <c r="L573" s="14">
        <f>Table1[[#This Row],[Total Sale Amount]]-(Table1[[#This Row],[Cost Price]]*Table1[[#This Row],[Quantity]])</f>
        <v>8.4899999999999949</v>
      </c>
      <c r="M573" t="str">
        <f>TEXT(Table1[[#This Row],[Order Date]],"mmm")</f>
        <v>Feb</v>
      </c>
      <c r="N573" s="5" t="str">
        <f>TEXT(Table1[[#This Row],[Order Date]],"yyyy")</f>
        <v>2016</v>
      </c>
      <c r="O573" s="5">
        <v>26</v>
      </c>
      <c r="P573" s="5" t="s">
        <v>560</v>
      </c>
      <c r="Q573" s="5" t="str">
        <f>IFERROR(INDEX(Holidays[Holiday],MATCH(Table1[[#This Row],[Order Date]],Holidays[Date],0)),"NO HOLIDAY")</f>
        <v>NO HOLIDAY</v>
      </c>
    </row>
    <row r="574" spans="2:17" hidden="1" x14ac:dyDescent="0.3">
      <c r="B574" t="s">
        <v>21</v>
      </c>
      <c r="C574" t="s">
        <v>22</v>
      </c>
      <c r="D574" t="s">
        <v>23</v>
      </c>
      <c r="E574" t="s">
        <v>486</v>
      </c>
      <c r="F574" s="4">
        <v>42413</v>
      </c>
      <c r="G574" t="s">
        <v>15</v>
      </c>
      <c r="H574">
        <v>1</v>
      </c>
      <c r="I574">
        <f>IF(Table1[[#This Row],[Price]]&lt;15,10,IF(Table1[[#This Row],[Price]]&lt;20,15,IF(Table1[[#This Row],[Price]]&lt;30,22,IF(Table1[[#This Row],[Price]]&lt;50,36,45))))</f>
        <v>10</v>
      </c>
      <c r="J574">
        <v>12.42</v>
      </c>
      <c r="K574" s="14">
        <v>12.42</v>
      </c>
      <c r="L574" s="14">
        <f>Table1[[#This Row],[Total Sale Amount]]-(Table1[[#This Row],[Cost Price]]*Table1[[#This Row],[Quantity]])</f>
        <v>2.42</v>
      </c>
      <c r="M574" t="str">
        <f>TEXT(Table1[[#This Row],[Order Date]],"mmm")</f>
        <v>Feb</v>
      </c>
      <c r="N574" s="5" t="str">
        <f>TEXT(Table1[[#This Row],[Order Date]],"yyyy")</f>
        <v>2016</v>
      </c>
      <c r="O574" s="5">
        <v>28</v>
      </c>
      <c r="P574" s="5" t="s">
        <v>559</v>
      </c>
      <c r="Q574" s="5" t="str">
        <f>IFERROR(INDEX(Holidays[Holiday],MATCH(Table1[[#This Row],[Order Date]],Holidays[Date],0)),"NO HOLIDAY")</f>
        <v>NO HOLIDAY</v>
      </c>
    </row>
    <row r="575" spans="2:17" hidden="1" x14ac:dyDescent="0.3">
      <c r="B575" t="s">
        <v>25</v>
      </c>
      <c r="C575" t="s">
        <v>26</v>
      </c>
      <c r="D575" t="s">
        <v>23</v>
      </c>
      <c r="E575" t="s">
        <v>69</v>
      </c>
      <c r="F575" s="4">
        <v>42413</v>
      </c>
      <c r="G575" t="s">
        <v>15</v>
      </c>
      <c r="H575">
        <v>9</v>
      </c>
      <c r="I575">
        <f>IF(Table1[[#This Row],[Price]]&lt;15,10,IF(Table1[[#This Row],[Price]]&lt;20,15,IF(Table1[[#This Row],[Price]]&lt;30,22,IF(Table1[[#This Row],[Price]]&lt;50,36,45))))</f>
        <v>10</v>
      </c>
      <c r="J575">
        <v>12.42</v>
      </c>
      <c r="K575" s="14">
        <v>111.78</v>
      </c>
      <c r="L575" s="14">
        <f>Table1[[#This Row],[Total Sale Amount]]-(Table1[[#This Row],[Cost Price]]*Table1[[#This Row],[Quantity]])</f>
        <v>21.78</v>
      </c>
      <c r="M575" t="str">
        <f>TEXT(Table1[[#This Row],[Order Date]],"mmm")</f>
        <v>Feb</v>
      </c>
      <c r="N575" s="5" t="str">
        <f>TEXT(Table1[[#This Row],[Order Date]],"yyyy")</f>
        <v>2016</v>
      </c>
      <c r="O575" s="5">
        <v>27</v>
      </c>
      <c r="P575" s="5" t="s">
        <v>560</v>
      </c>
      <c r="Q575" s="5" t="str">
        <f>IFERROR(INDEX(Holidays[Holiday],MATCH(Table1[[#This Row],[Order Date]],Holidays[Date],0)),"NO HOLIDAY")</f>
        <v>NO HOLIDAY</v>
      </c>
    </row>
    <row r="576" spans="2:17" hidden="1" x14ac:dyDescent="0.3">
      <c r="B576" t="s">
        <v>36</v>
      </c>
      <c r="C576" t="s">
        <v>17</v>
      </c>
      <c r="D576" t="s">
        <v>11</v>
      </c>
      <c r="E576" t="s">
        <v>233</v>
      </c>
      <c r="F576" s="4">
        <v>42413</v>
      </c>
      <c r="G576" t="s">
        <v>15</v>
      </c>
      <c r="H576">
        <v>3</v>
      </c>
      <c r="I576">
        <f>IF(Table1[[#This Row],[Price]]&lt;15,10,IF(Table1[[#This Row],[Price]]&lt;20,15,IF(Table1[[#This Row],[Price]]&lt;30,22,IF(Table1[[#This Row],[Price]]&lt;50,36,45))))</f>
        <v>10</v>
      </c>
      <c r="J576">
        <v>12.42</v>
      </c>
      <c r="K576" s="14">
        <v>37.26</v>
      </c>
      <c r="L576" s="14">
        <f>Table1[[#This Row],[Total Sale Amount]]-(Table1[[#This Row],[Cost Price]]*Table1[[#This Row],[Quantity]])</f>
        <v>7.259999999999998</v>
      </c>
      <c r="M576" t="str">
        <f>TEXT(Table1[[#This Row],[Order Date]],"mmm")</f>
        <v>Feb</v>
      </c>
      <c r="N576" s="5" t="str">
        <f>TEXT(Table1[[#This Row],[Order Date]],"yyyy")</f>
        <v>2016</v>
      </c>
      <c r="O576" s="5">
        <v>27</v>
      </c>
      <c r="P576" s="5" t="s">
        <v>560</v>
      </c>
      <c r="Q576" s="5" t="str">
        <f>IFERROR(INDEX(Holidays[Holiday],MATCH(Table1[[#This Row],[Order Date]],Holidays[Date],0)),"NO HOLIDAY")</f>
        <v>NO HOLIDAY</v>
      </c>
    </row>
    <row r="577" spans="2:17" hidden="1" x14ac:dyDescent="0.3">
      <c r="B577" t="s">
        <v>9</v>
      </c>
      <c r="C577" t="s">
        <v>10</v>
      </c>
      <c r="D577" t="s">
        <v>11</v>
      </c>
      <c r="E577" t="s">
        <v>544</v>
      </c>
      <c r="F577" s="4">
        <v>42413</v>
      </c>
      <c r="G577" t="s">
        <v>15</v>
      </c>
      <c r="H577">
        <v>1</v>
      </c>
      <c r="I577">
        <f>IF(Table1[[#This Row],[Price]]&lt;15,10,IF(Table1[[#This Row],[Price]]&lt;20,15,IF(Table1[[#This Row],[Price]]&lt;30,22,IF(Table1[[#This Row],[Price]]&lt;50,36,45))))</f>
        <v>10</v>
      </c>
      <c r="J577">
        <v>12.42</v>
      </c>
      <c r="K577" s="14">
        <v>12.42</v>
      </c>
      <c r="L577" s="14">
        <f>Table1[[#This Row],[Total Sale Amount]]-(Table1[[#This Row],[Cost Price]]*Table1[[#This Row],[Quantity]])</f>
        <v>2.42</v>
      </c>
      <c r="M577" t="str">
        <f>TEXT(Table1[[#This Row],[Order Date]],"mmm")</f>
        <v>Feb</v>
      </c>
      <c r="N577" s="5" t="str">
        <f>TEXT(Table1[[#This Row],[Order Date]],"yyyy")</f>
        <v>2016</v>
      </c>
      <c r="O577" s="5">
        <v>45</v>
      </c>
      <c r="P577" s="5" t="s">
        <v>559</v>
      </c>
      <c r="Q577" s="5" t="str">
        <f>IFERROR(INDEX(Holidays[Holiday],MATCH(Table1[[#This Row],[Order Date]],Holidays[Date],0)),"NO HOLIDAY")</f>
        <v>NO HOLIDAY</v>
      </c>
    </row>
    <row r="578" spans="2:17" hidden="1" x14ac:dyDescent="0.3">
      <c r="B578" t="s">
        <v>25</v>
      </c>
      <c r="C578" t="s">
        <v>22</v>
      </c>
      <c r="D578" t="s">
        <v>23</v>
      </c>
      <c r="E578" t="s">
        <v>144</v>
      </c>
      <c r="F578" s="4">
        <v>42413</v>
      </c>
      <c r="G578" t="s">
        <v>19</v>
      </c>
      <c r="H578">
        <v>10</v>
      </c>
      <c r="I578">
        <f>IF(Table1[[#This Row],[Price]]&lt;15,10,IF(Table1[[#This Row],[Price]]&lt;20,15,IF(Table1[[#This Row],[Price]]&lt;30,22,IF(Table1[[#This Row],[Price]]&lt;50,36,45))))</f>
        <v>45</v>
      </c>
      <c r="J578">
        <v>53.35</v>
      </c>
      <c r="K578" s="14">
        <v>533.5</v>
      </c>
      <c r="L578" s="14">
        <f>Table1[[#This Row],[Total Sale Amount]]-(Table1[[#This Row],[Cost Price]]*Table1[[#This Row],[Quantity]])</f>
        <v>83.5</v>
      </c>
      <c r="M578" t="str">
        <f>TEXT(Table1[[#This Row],[Order Date]],"mmm")</f>
        <v>Feb</v>
      </c>
      <c r="N578" s="5" t="str">
        <f>TEXT(Table1[[#This Row],[Order Date]],"yyyy")</f>
        <v>2016</v>
      </c>
      <c r="O578" s="5">
        <v>27</v>
      </c>
      <c r="P578" s="5" t="s">
        <v>560</v>
      </c>
      <c r="Q578" s="5" t="str">
        <f>IFERROR(INDEX(Holidays[Holiday],MATCH(Table1[[#This Row],[Order Date]],Holidays[Date],0)),"NO HOLIDAY")</f>
        <v>NO HOLIDAY</v>
      </c>
    </row>
    <row r="579" spans="2:17" hidden="1" x14ac:dyDescent="0.3">
      <c r="B579" t="s">
        <v>21</v>
      </c>
      <c r="C579" t="s">
        <v>22</v>
      </c>
      <c r="D579" t="s">
        <v>23</v>
      </c>
      <c r="E579" t="s">
        <v>24</v>
      </c>
      <c r="F579" s="4">
        <v>42414</v>
      </c>
      <c r="G579" t="s">
        <v>13</v>
      </c>
      <c r="H579">
        <v>8</v>
      </c>
      <c r="I579">
        <f>IF(Table1[[#This Row],[Price]]&lt;15,10,IF(Table1[[#This Row],[Price]]&lt;20,15,IF(Table1[[#This Row],[Price]]&lt;30,22,IF(Table1[[#This Row],[Price]]&lt;50,36,45))))</f>
        <v>15</v>
      </c>
      <c r="J579">
        <v>17.829999999999998</v>
      </c>
      <c r="K579" s="14">
        <v>142.63999999999999</v>
      </c>
      <c r="L579" s="14">
        <f>Table1[[#This Row],[Total Sale Amount]]-(Table1[[#This Row],[Cost Price]]*Table1[[#This Row],[Quantity]])</f>
        <v>22.639999999999986</v>
      </c>
      <c r="M579" t="str">
        <f>TEXT(Table1[[#This Row],[Order Date]],"mmm")</f>
        <v>Feb</v>
      </c>
      <c r="N579" s="5" t="str">
        <f>TEXT(Table1[[#This Row],[Order Date]],"yyyy")</f>
        <v>2016</v>
      </c>
      <c r="O579" s="5">
        <v>39</v>
      </c>
      <c r="P579" s="5" t="s">
        <v>559</v>
      </c>
      <c r="Q579" s="5" t="str">
        <f>IFERROR(INDEX(Holidays[Holiday],MATCH(Table1[[#This Row],[Order Date]],Holidays[Date],0)),"NO HOLIDAY")</f>
        <v>NO HOLIDAY</v>
      </c>
    </row>
    <row r="580" spans="2:17" hidden="1" x14ac:dyDescent="0.3">
      <c r="B580" t="s">
        <v>36</v>
      </c>
      <c r="C580" t="s">
        <v>17</v>
      </c>
      <c r="D580" t="s">
        <v>11</v>
      </c>
      <c r="E580" t="s">
        <v>162</v>
      </c>
      <c r="F580" s="4">
        <v>42414</v>
      </c>
      <c r="G580" t="s">
        <v>15</v>
      </c>
      <c r="H580">
        <v>6</v>
      </c>
      <c r="I580">
        <f>IF(Table1[[#This Row],[Price]]&lt;15,10,IF(Table1[[#This Row],[Price]]&lt;20,15,IF(Table1[[#This Row],[Price]]&lt;30,22,IF(Table1[[#This Row],[Price]]&lt;50,36,45))))</f>
        <v>10</v>
      </c>
      <c r="J580">
        <v>12.42</v>
      </c>
      <c r="K580" s="14">
        <v>74.52</v>
      </c>
      <c r="L580" s="14">
        <f>Table1[[#This Row],[Total Sale Amount]]-(Table1[[#This Row],[Cost Price]]*Table1[[#This Row],[Quantity]])</f>
        <v>14.519999999999996</v>
      </c>
      <c r="M580" t="str">
        <f>TEXT(Table1[[#This Row],[Order Date]],"mmm")</f>
        <v>Feb</v>
      </c>
      <c r="N580" s="5" t="str">
        <f>TEXT(Table1[[#This Row],[Order Date]],"yyyy")</f>
        <v>2016</v>
      </c>
      <c r="O580" s="5">
        <v>31</v>
      </c>
      <c r="P580" s="5" t="s">
        <v>559</v>
      </c>
      <c r="Q580" s="5" t="str">
        <f>IFERROR(INDEX(Holidays[Holiday],MATCH(Table1[[#This Row],[Order Date]],Holidays[Date],0)),"NO HOLIDAY")</f>
        <v>NO HOLIDAY</v>
      </c>
    </row>
    <row r="581" spans="2:17" hidden="1" x14ac:dyDescent="0.3">
      <c r="B581" t="s">
        <v>25</v>
      </c>
      <c r="C581" t="s">
        <v>22</v>
      </c>
      <c r="D581" t="s">
        <v>23</v>
      </c>
      <c r="E581" t="s">
        <v>144</v>
      </c>
      <c r="F581" s="4">
        <v>42414</v>
      </c>
      <c r="G581" t="s">
        <v>15</v>
      </c>
      <c r="H581">
        <v>2</v>
      </c>
      <c r="I581">
        <f>IF(Table1[[#This Row],[Price]]&lt;15,10,IF(Table1[[#This Row],[Price]]&lt;20,15,IF(Table1[[#This Row],[Price]]&lt;30,22,IF(Table1[[#This Row],[Price]]&lt;50,36,45))))</f>
        <v>10</v>
      </c>
      <c r="J581">
        <v>12.42</v>
      </c>
      <c r="K581" s="14">
        <v>24.84</v>
      </c>
      <c r="L581" s="14">
        <f>Table1[[#This Row],[Total Sale Amount]]-(Table1[[#This Row],[Cost Price]]*Table1[[#This Row],[Quantity]])</f>
        <v>4.84</v>
      </c>
      <c r="M581" t="str">
        <f>TEXT(Table1[[#This Row],[Order Date]],"mmm")</f>
        <v>Feb</v>
      </c>
      <c r="N581" s="5" t="str">
        <f>TEXT(Table1[[#This Row],[Order Date]],"yyyy")</f>
        <v>2016</v>
      </c>
      <c r="O581" s="5">
        <v>34</v>
      </c>
      <c r="P581" s="5" t="s">
        <v>559</v>
      </c>
      <c r="Q581" s="5" t="str">
        <f>IFERROR(INDEX(Holidays[Holiday],MATCH(Table1[[#This Row],[Order Date]],Holidays[Date],0)),"NO HOLIDAY")</f>
        <v>NO HOLIDAY</v>
      </c>
    </row>
    <row r="582" spans="2:17" hidden="1" x14ac:dyDescent="0.3">
      <c r="B582" t="s">
        <v>9</v>
      </c>
      <c r="C582" t="s">
        <v>10</v>
      </c>
      <c r="D582" t="s">
        <v>11</v>
      </c>
      <c r="E582" t="s">
        <v>312</v>
      </c>
      <c r="F582" s="4">
        <v>42414</v>
      </c>
      <c r="G582" t="s">
        <v>19</v>
      </c>
      <c r="H582">
        <v>1</v>
      </c>
      <c r="I582">
        <f>IF(Table1[[#This Row],[Price]]&lt;15,10,IF(Table1[[#This Row],[Price]]&lt;20,15,IF(Table1[[#This Row],[Price]]&lt;30,22,IF(Table1[[#This Row],[Price]]&lt;50,36,45))))</f>
        <v>45</v>
      </c>
      <c r="J582">
        <v>53.35</v>
      </c>
      <c r="K582" s="14">
        <v>53.35</v>
      </c>
      <c r="L582" s="14">
        <f>Table1[[#This Row],[Total Sale Amount]]-(Table1[[#This Row],[Cost Price]]*Table1[[#This Row],[Quantity]])</f>
        <v>8.3500000000000014</v>
      </c>
      <c r="M582" t="str">
        <f>TEXT(Table1[[#This Row],[Order Date]],"mmm")</f>
        <v>Feb</v>
      </c>
      <c r="N582" s="5" t="str">
        <f>TEXT(Table1[[#This Row],[Order Date]],"yyyy")</f>
        <v>2016</v>
      </c>
      <c r="O582" s="5">
        <v>21</v>
      </c>
      <c r="P582" s="5" t="s">
        <v>560</v>
      </c>
      <c r="Q582" s="5" t="str">
        <f>IFERROR(INDEX(Holidays[Holiday],MATCH(Table1[[#This Row],[Order Date]],Holidays[Date],0)),"NO HOLIDAY")</f>
        <v>NO HOLIDAY</v>
      </c>
    </row>
    <row r="583" spans="2:17" hidden="1" x14ac:dyDescent="0.3">
      <c r="B583" t="s">
        <v>9</v>
      </c>
      <c r="C583" t="s">
        <v>17</v>
      </c>
      <c r="D583" t="s">
        <v>11</v>
      </c>
      <c r="E583" t="s">
        <v>124</v>
      </c>
      <c r="F583" s="4">
        <v>42414</v>
      </c>
      <c r="G583" t="s">
        <v>39</v>
      </c>
      <c r="H583">
        <v>3</v>
      </c>
      <c r="I583">
        <f>IF(Table1[[#This Row],[Price]]&lt;15,10,IF(Table1[[#This Row],[Price]]&lt;20,15,IF(Table1[[#This Row],[Price]]&lt;30,22,IF(Table1[[#This Row],[Price]]&lt;50,36,45))))</f>
        <v>15</v>
      </c>
      <c r="J583">
        <v>16.32</v>
      </c>
      <c r="K583" s="14">
        <v>48.96</v>
      </c>
      <c r="L583" s="14">
        <f>Table1[[#This Row],[Total Sale Amount]]-(Table1[[#This Row],[Cost Price]]*Table1[[#This Row],[Quantity]])</f>
        <v>3.9600000000000009</v>
      </c>
      <c r="M583" t="str">
        <f>TEXT(Table1[[#This Row],[Order Date]],"mmm")</f>
        <v>Feb</v>
      </c>
      <c r="N583" s="5" t="str">
        <f>TEXT(Table1[[#This Row],[Order Date]],"yyyy")</f>
        <v>2016</v>
      </c>
      <c r="O583" s="5">
        <v>33</v>
      </c>
      <c r="P583" s="5" t="s">
        <v>560</v>
      </c>
      <c r="Q583" s="5" t="str">
        <f>IFERROR(INDEX(Holidays[Holiday],MATCH(Table1[[#This Row],[Order Date]],Holidays[Date],0)),"NO HOLIDAY")</f>
        <v>NO HOLIDAY</v>
      </c>
    </row>
    <row r="584" spans="2:17" hidden="1" x14ac:dyDescent="0.3">
      <c r="B584" t="s">
        <v>36</v>
      </c>
      <c r="C584" t="s">
        <v>17</v>
      </c>
      <c r="D584" t="s">
        <v>11</v>
      </c>
      <c r="E584" t="s">
        <v>149</v>
      </c>
      <c r="F584" s="4">
        <v>42414</v>
      </c>
      <c r="G584" t="s">
        <v>15</v>
      </c>
      <c r="H584">
        <v>5</v>
      </c>
      <c r="I584">
        <f>IF(Table1[[#This Row],[Price]]&lt;15,10,IF(Table1[[#This Row],[Price]]&lt;20,15,IF(Table1[[#This Row],[Price]]&lt;30,22,IF(Table1[[#This Row],[Price]]&lt;50,36,45))))</f>
        <v>10</v>
      </c>
      <c r="J584">
        <v>12.42</v>
      </c>
      <c r="K584" s="14">
        <v>62.1</v>
      </c>
      <c r="L584" s="14">
        <f>Table1[[#This Row],[Total Sale Amount]]-(Table1[[#This Row],[Cost Price]]*Table1[[#This Row],[Quantity]])</f>
        <v>12.100000000000001</v>
      </c>
      <c r="M584" t="str">
        <f>TEXT(Table1[[#This Row],[Order Date]],"mmm")</f>
        <v>Feb</v>
      </c>
      <c r="N584" s="5" t="str">
        <f>TEXT(Table1[[#This Row],[Order Date]],"yyyy")</f>
        <v>2016</v>
      </c>
      <c r="O584" s="5">
        <v>26</v>
      </c>
      <c r="P584" s="5" t="s">
        <v>560</v>
      </c>
      <c r="Q584" s="5" t="str">
        <f>IFERROR(INDEX(Holidays[Holiday],MATCH(Table1[[#This Row],[Order Date]],Holidays[Date],0)),"NO HOLIDAY")</f>
        <v>NO HOLIDAY</v>
      </c>
    </row>
    <row r="585" spans="2:17" hidden="1" x14ac:dyDescent="0.3">
      <c r="B585" t="s">
        <v>9</v>
      </c>
      <c r="C585" t="s">
        <v>10</v>
      </c>
      <c r="D585" t="s">
        <v>11</v>
      </c>
      <c r="E585" t="s">
        <v>377</v>
      </c>
      <c r="F585" s="4">
        <v>42414</v>
      </c>
      <c r="G585" t="s">
        <v>13</v>
      </c>
      <c r="H585">
        <v>4</v>
      </c>
      <c r="I585">
        <f>IF(Table1[[#This Row],[Price]]&lt;15,10,IF(Table1[[#This Row],[Price]]&lt;20,15,IF(Table1[[#This Row],[Price]]&lt;30,22,IF(Table1[[#This Row],[Price]]&lt;50,36,45))))</f>
        <v>15</v>
      </c>
      <c r="J585">
        <v>17.829999999999998</v>
      </c>
      <c r="K585" s="14">
        <v>71.319999999999993</v>
      </c>
      <c r="L585" s="14">
        <f>Table1[[#This Row],[Total Sale Amount]]-(Table1[[#This Row],[Cost Price]]*Table1[[#This Row],[Quantity]])</f>
        <v>11.319999999999993</v>
      </c>
      <c r="M585" t="str">
        <f>TEXT(Table1[[#This Row],[Order Date]],"mmm")</f>
        <v>Feb</v>
      </c>
      <c r="N585" s="5" t="str">
        <f>TEXT(Table1[[#This Row],[Order Date]],"yyyy")</f>
        <v>2016</v>
      </c>
      <c r="O585" s="5">
        <v>39</v>
      </c>
      <c r="P585" s="5" t="s">
        <v>559</v>
      </c>
      <c r="Q585" s="5" t="str">
        <f>IFERROR(INDEX(Holidays[Holiday],MATCH(Table1[[#This Row],[Order Date]],Holidays[Date],0)),"NO HOLIDAY")</f>
        <v>NO HOLIDAY</v>
      </c>
    </row>
    <row r="586" spans="2:17" hidden="1" x14ac:dyDescent="0.3">
      <c r="B586" t="s">
        <v>16</v>
      </c>
      <c r="C586" t="s">
        <v>10</v>
      </c>
      <c r="D586" t="s">
        <v>11</v>
      </c>
      <c r="E586" t="s">
        <v>331</v>
      </c>
      <c r="F586" s="4">
        <v>42414</v>
      </c>
      <c r="G586" t="s">
        <v>15</v>
      </c>
      <c r="H586">
        <v>7</v>
      </c>
      <c r="I586">
        <f>IF(Table1[[#This Row],[Price]]&lt;15,10,IF(Table1[[#This Row],[Price]]&lt;20,15,IF(Table1[[#This Row],[Price]]&lt;30,22,IF(Table1[[#This Row],[Price]]&lt;50,36,45))))</f>
        <v>10</v>
      </c>
      <c r="J586">
        <v>12.42</v>
      </c>
      <c r="K586" s="14">
        <v>86.94</v>
      </c>
      <c r="L586" s="14">
        <f>Table1[[#This Row],[Total Sale Amount]]-(Table1[[#This Row],[Cost Price]]*Table1[[#This Row],[Quantity]])</f>
        <v>16.939999999999998</v>
      </c>
      <c r="M586" t="str">
        <f>TEXT(Table1[[#This Row],[Order Date]],"mmm")</f>
        <v>Feb</v>
      </c>
      <c r="N586" s="5" t="str">
        <f>TEXT(Table1[[#This Row],[Order Date]],"yyyy")</f>
        <v>2016</v>
      </c>
      <c r="O586" s="5">
        <v>42</v>
      </c>
      <c r="P586" s="5" t="s">
        <v>560</v>
      </c>
      <c r="Q586" s="5" t="str">
        <f>IFERROR(INDEX(Holidays[Holiday],MATCH(Table1[[#This Row],[Order Date]],Holidays[Date],0)),"NO HOLIDAY")</f>
        <v>NO HOLIDAY</v>
      </c>
    </row>
    <row r="587" spans="2:17" hidden="1" x14ac:dyDescent="0.3">
      <c r="B587" t="s">
        <v>9</v>
      </c>
      <c r="C587" t="s">
        <v>30</v>
      </c>
      <c r="D587" t="s">
        <v>11</v>
      </c>
      <c r="E587" t="s">
        <v>490</v>
      </c>
      <c r="F587" s="4">
        <v>42414</v>
      </c>
      <c r="G587" t="s">
        <v>15</v>
      </c>
      <c r="H587">
        <v>3</v>
      </c>
      <c r="I587">
        <f>IF(Table1[[#This Row],[Price]]&lt;15,10,IF(Table1[[#This Row],[Price]]&lt;20,15,IF(Table1[[#This Row],[Price]]&lt;30,22,IF(Table1[[#This Row],[Price]]&lt;50,36,45))))</f>
        <v>10</v>
      </c>
      <c r="J587">
        <v>12.42</v>
      </c>
      <c r="K587" s="14">
        <v>37.26</v>
      </c>
      <c r="L587" s="14">
        <f>Table1[[#This Row],[Total Sale Amount]]-(Table1[[#This Row],[Cost Price]]*Table1[[#This Row],[Quantity]])</f>
        <v>7.259999999999998</v>
      </c>
      <c r="M587" t="str">
        <f>TEXT(Table1[[#This Row],[Order Date]],"mmm")</f>
        <v>Feb</v>
      </c>
      <c r="N587" s="5" t="str">
        <f>TEXT(Table1[[#This Row],[Order Date]],"yyyy")</f>
        <v>2016</v>
      </c>
      <c r="O587" s="5">
        <v>39</v>
      </c>
      <c r="P587" s="5" t="s">
        <v>560</v>
      </c>
      <c r="Q587" s="5" t="str">
        <f>IFERROR(INDEX(Holidays[Holiday],MATCH(Table1[[#This Row],[Order Date]],Holidays[Date],0)),"NO HOLIDAY")</f>
        <v>NO HOLIDAY</v>
      </c>
    </row>
    <row r="588" spans="2:17" hidden="1" x14ac:dyDescent="0.3">
      <c r="B588" t="s">
        <v>25</v>
      </c>
      <c r="C588" t="s">
        <v>26</v>
      </c>
      <c r="D588" t="s">
        <v>23</v>
      </c>
      <c r="E588" t="s">
        <v>27</v>
      </c>
      <c r="F588" s="4">
        <v>42414</v>
      </c>
      <c r="G588" t="s">
        <v>39</v>
      </c>
      <c r="H588">
        <v>8</v>
      </c>
      <c r="I588">
        <f>IF(Table1[[#This Row],[Price]]&lt;15,10,IF(Table1[[#This Row],[Price]]&lt;20,15,IF(Table1[[#This Row],[Price]]&lt;30,22,IF(Table1[[#This Row],[Price]]&lt;50,36,45))))</f>
        <v>15</v>
      </c>
      <c r="J588">
        <v>16.32</v>
      </c>
      <c r="K588" s="14">
        <v>130.56</v>
      </c>
      <c r="L588" s="14">
        <f>Table1[[#This Row],[Total Sale Amount]]-(Table1[[#This Row],[Cost Price]]*Table1[[#This Row],[Quantity]])</f>
        <v>10.560000000000002</v>
      </c>
      <c r="M588" t="str">
        <f>TEXT(Table1[[#This Row],[Order Date]],"mmm")</f>
        <v>Feb</v>
      </c>
      <c r="N588" s="5" t="str">
        <f>TEXT(Table1[[#This Row],[Order Date]],"yyyy")</f>
        <v>2016</v>
      </c>
      <c r="O588" s="5">
        <v>31</v>
      </c>
      <c r="P588" s="5" t="s">
        <v>560</v>
      </c>
      <c r="Q588" s="5" t="str">
        <f>IFERROR(INDEX(Holidays[Holiday],MATCH(Table1[[#This Row],[Order Date]],Holidays[Date],0)),"NO HOLIDAY")</f>
        <v>NO HOLIDAY</v>
      </c>
    </row>
    <row r="589" spans="2:17" hidden="1" x14ac:dyDescent="0.3">
      <c r="B589" t="s">
        <v>9</v>
      </c>
      <c r="C589" t="s">
        <v>30</v>
      </c>
      <c r="D589" t="s">
        <v>11</v>
      </c>
      <c r="E589" t="s">
        <v>521</v>
      </c>
      <c r="F589" s="4">
        <v>42414</v>
      </c>
      <c r="G589" t="s">
        <v>19</v>
      </c>
      <c r="H589">
        <v>5</v>
      </c>
      <c r="I589">
        <f>IF(Table1[[#This Row],[Price]]&lt;15,10,IF(Table1[[#This Row],[Price]]&lt;20,15,IF(Table1[[#This Row],[Price]]&lt;30,22,IF(Table1[[#This Row],[Price]]&lt;50,36,45))))</f>
        <v>45</v>
      </c>
      <c r="J589">
        <v>53.35</v>
      </c>
      <c r="K589" s="14">
        <v>266.75</v>
      </c>
      <c r="L589" s="14">
        <f>Table1[[#This Row],[Total Sale Amount]]-(Table1[[#This Row],[Cost Price]]*Table1[[#This Row],[Quantity]])</f>
        <v>41.75</v>
      </c>
      <c r="M589" t="str">
        <f>TEXT(Table1[[#This Row],[Order Date]],"mmm")</f>
        <v>Feb</v>
      </c>
      <c r="N589" s="5" t="str">
        <f>TEXT(Table1[[#This Row],[Order Date]],"yyyy")</f>
        <v>2016</v>
      </c>
      <c r="O589" s="5">
        <v>30</v>
      </c>
      <c r="P589" s="5" t="s">
        <v>559</v>
      </c>
      <c r="Q589" s="5" t="str">
        <f>IFERROR(INDEX(Holidays[Holiday],MATCH(Table1[[#This Row],[Order Date]],Holidays[Date],0)),"NO HOLIDAY")</f>
        <v>NO HOLIDAY</v>
      </c>
    </row>
    <row r="590" spans="2:17" hidden="1" x14ac:dyDescent="0.3">
      <c r="B590" t="s">
        <v>16</v>
      </c>
      <c r="C590" t="s">
        <v>10</v>
      </c>
      <c r="D590" t="s">
        <v>11</v>
      </c>
      <c r="E590" t="s">
        <v>494</v>
      </c>
      <c r="F590" s="4">
        <v>42414</v>
      </c>
      <c r="G590" t="s">
        <v>13</v>
      </c>
      <c r="H590">
        <v>3</v>
      </c>
      <c r="I590">
        <f>IF(Table1[[#This Row],[Price]]&lt;15,10,IF(Table1[[#This Row],[Price]]&lt;20,15,IF(Table1[[#This Row],[Price]]&lt;30,22,IF(Table1[[#This Row],[Price]]&lt;50,36,45))))</f>
        <v>15</v>
      </c>
      <c r="J590">
        <v>17.829999999999998</v>
      </c>
      <c r="K590" s="14">
        <v>53.489999999999995</v>
      </c>
      <c r="L590" s="14">
        <f>Table1[[#This Row],[Total Sale Amount]]-(Table1[[#This Row],[Cost Price]]*Table1[[#This Row],[Quantity]])</f>
        <v>8.4899999999999949</v>
      </c>
      <c r="M590" t="str">
        <f>TEXT(Table1[[#This Row],[Order Date]],"mmm")</f>
        <v>Feb</v>
      </c>
      <c r="N590" s="5" t="str">
        <f>TEXT(Table1[[#This Row],[Order Date]],"yyyy")</f>
        <v>2016</v>
      </c>
      <c r="O590" s="5">
        <v>25</v>
      </c>
      <c r="P590" s="5" t="s">
        <v>559</v>
      </c>
      <c r="Q590" s="5" t="str">
        <f>IFERROR(INDEX(Holidays[Holiday],MATCH(Table1[[#This Row],[Order Date]],Holidays[Date],0)),"NO HOLIDAY")</f>
        <v>NO HOLIDAY</v>
      </c>
    </row>
    <row r="591" spans="2:17" hidden="1" x14ac:dyDescent="0.3">
      <c r="B591" t="s">
        <v>9</v>
      </c>
      <c r="C591" t="s">
        <v>10</v>
      </c>
      <c r="D591" t="s">
        <v>11</v>
      </c>
      <c r="E591" t="s">
        <v>45</v>
      </c>
      <c r="F591" s="4">
        <v>42414</v>
      </c>
      <c r="G591" t="s">
        <v>13</v>
      </c>
      <c r="H591">
        <v>10</v>
      </c>
      <c r="I591">
        <f>IF(Table1[[#This Row],[Price]]&lt;15,10,IF(Table1[[#This Row],[Price]]&lt;20,15,IF(Table1[[#This Row],[Price]]&lt;30,22,IF(Table1[[#This Row],[Price]]&lt;50,36,45))))</f>
        <v>15</v>
      </c>
      <c r="J591">
        <v>17.829999999999998</v>
      </c>
      <c r="K591" s="14">
        <v>178.29999999999998</v>
      </c>
      <c r="L591" s="14">
        <f>Table1[[#This Row],[Total Sale Amount]]-(Table1[[#This Row],[Cost Price]]*Table1[[#This Row],[Quantity]])</f>
        <v>28.299999999999983</v>
      </c>
      <c r="M591" t="str">
        <f>TEXT(Table1[[#This Row],[Order Date]],"mmm")</f>
        <v>Feb</v>
      </c>
      <c r="N591" s="5" t="str">
        <f>TEXT(Table1[[#This Row],[Order Date]],"yyyy")</f>
        <v>2016</v>
      </c>
      <c r="O591" s="5">
        <v>40</v>
      </c>
      <c r="P591" s="5" t="s">
        <v>559</v>
      </c>
      <c r="Q591" s="5" t="str">
        <f>IFERROR(INDEX(Holidays[Holiday],MATCH(Table1[[#This Row],[Order Date]],Holidays[Date],0)),"NO HOLIDAY")</f>
        <v>NO HOLIDAY</v>
      </c>
    </row>
    <row r="592" spans="2:17" hidden="1" x14ac:dyDescent="0.3">
      <c r="B592" t="s">
        <v>21</v>
      </c>
      <c r="C592" t="s">
        <v>59</v>
      </c>
      <c r="D592" t="s">
        <v>23</v>
      </c>
      <c r="E592" t="s">
        <v>118</v>
      </c>
      <c r="F592" s="4">
        <v>42414</v>
      </c>
      <c r="G592" t="s">
        <v>15</v>
      </c>
      <c r="H592">
        <v>9</v>
      </c>
      <c r="I592">
        <f>IF(Table1[[#This Row],[Price]]&lt;15,10,IF(Table1[[#This Row],[Price]]&lt;20,15,IF(Table1[[#This Row],[Price]]&lt;30,22,IF(Table1[[#This Row],[Price]]&lt;50,36,45))))</f>
        <v>10</v>
      </c>
      <c r="J592">
        <v>12.42</v>
      </c>
      <c r="K592" s="14">
        <v>111.78</v>
      </c>
      <c r="L592" s="14">
        <f>Table1[[#This Row],[Total Sale Amount]]-(Table1[[#This Row],[Cost Price]]*Table1[[#This Row],[Quantity]])</f>
        <v>21.78</v>
      </c>
      <c r="M592" t="str">
        <f>TEXT(Table1[[#This Row],[Order Date]],"mmm")</f>
        <v>Feb</v>
      </c>
      <c r="N592" s="5" t="str">
        <f>TEXT(Table1[[#This Row],[Order Date]],"yyyy")</f>
        <v>2016</v>
      </c>
      <c r="O592" s="5">
        <v>41</v>
      </c>
      <c r="P592" s="5" t="s">
        <v>559</v>
      </c>
      <c r="Q592" s="5" t="str">
        <f>IFERROR(INDEX(Holidays[Holiday],MATCH(Table1[[#This Row],[Order Date]],Holidays[Date],0)),"NO HOLIDAY")</f>
        <v>NO HOLIDAY</v>
      </c>
    </row>
    <row r="593" spans="2:17" hidden="1" x14ac:dyDescent="0.3">
      <c r="B593" t="s">
        <v>9</v>
      </c>
      <c r="C593" t="s">
        <v>10</v>
      </c>
      <c r="D593" t="s">
        <v>11</v>
      </c>
      <c r="E593" t="s">
        <v>371</v>
      </c>
      <c r="F593" s="4">
        <v>42414</v>
      </c>
      <c r="G593" t="s">
        <v>15</v>
      </c>
      <c r="H593">
        <v>7</v>
      </c>
      <c r="I593">
        <f>IF(Table1[[#This Row],[Price]]&lt;15,10,IF(Table1[[#This Row],[Price]]&lt;20,15,IF(Table1[[#This Row],[Price]]&lt;30,22,IF(Table1[[#This Row],[Price]]&lt;50,36,45))))</f>
        <v>10</v>
      </c>
      <c r="J593">
        <v>12.42</v>
      </c>
      <c r="K593" s="14">
        <v>86.94</v>
      </c>
      <c r="L593" s="14">
        <f>Table1[[#This Row],[Total Sale Amount]]-(Table1[[#This Row],[Cost Price]]*Table1[[#This Row],[Quantity]])</f>
        <v>16.939999999999998</v>
      </c>
      <c r="M593" t="str">
        <f>TEXT(Table1[[#This Row],[Order Date]],"mmm")</f>
        <v>Feb</v>
      </c>
      <c r="N593" s="5" t="str">
        <f>TEXT(Table1[[#This Row],[Order Date]],"yyyy")</f>
        <v>2016</v>
      </c>
      <c r="O593" s="5">
        <v>37</v>
      </c>
      <c r="P593" s="5" t="s">
        <v>560</v>
      </c>
      <c r="Q593" s="5" t="str">
        <f>IFERROR(INDEX(Holidays[Holiday],MATCH(Table1[[#This Row],[Order Date]],Holidays[Date],0)),"NO HOLIDAY")</f>
        <v>NO HOLIDAY</v>
      </c>
    </row>
    <row r="594" spans="2:17" hidden="1" x14ac:dyDescent="0.3">
      <c r="B594" t="s">
        <v>9</v>
      </c>
      <c r="C594" t="s">
        <v>17</v>
      </c>
      <c r="D594" t="s">
        <v>11</v>
      </c>
      <c r="E594" t="s">
        <v>76</v>
      </c>
      <c r="F594" s="4">
        <v>42414</v>
      </c>
      <c r="G594" t="s">
        <v>39</v>
      </c>
      <c r="H594">
        <v>1</v>
      </c>
      <c r="I594">
        <f>IF(Table1[[#This Row],[Price]]&lt;15,10,IF(Table1[[#This Row],[Price]]&lt;20,15,IF(Table1[[#This Row],[Price]]&lt;30,22,IF(Table1[[#This Row],[Price]]&lt;50,36,45))))</f>
        <v>15</v>
      </c>
      <c r="J594">
        <v>16.32</v>
      </c>
      <c r="K594" s="14">
        <v>16.32</v>
      </c>
      <c r="L594" s="14">
        <f>Table1[[#This Row],[Total Sale Amount]]-(Table1[[#This Row],[Cost Price]]*Table1[[#This Row],[Quantity]])</f>
        <v>1.3200000000000003</v>
      </c>
      <c r="M594" t="str">
        <f>TEXT(Table1[[#This Row],[Order Date]],"mmm")</f>
        <v>Feb</v>
      </c>
      <c r="N594" s="5" t="str">
        <f>TEXT(Table1[[#This Row],[Order Date]],"yyyy")</f>
        <v>2016</v>
      </c>
      <c r="O594" s="5">
        <v>19</v>
      </c>
      <c r="P594" s="5" t="s">
        <v>559</v>
      </c>
      <c r="Q594" s="5" t="str">
        <f>IFERROR(INDEX(Holidays[Holiday],MATCH(Table1[[#This Row],[Order Date]],Holidays[Date],0)),"NO HOLIDAY")</f>
        <v>NO HOLIDAY</v>
      </c>
    </row>
    <row r="595" spans="2:17" hidden="1" x14ac:dyDescent="0.3">
      <c r="B595" t="s">
        <v>36</v>
      </c>
      <c r="C595" t="s">
        <v>30</v>
      </c>
      <c r="D595" t="s">
        <v>11</v>
      </c>
      <c r="E595" t="s">
        <v>394</v>
      </c>
      <c r="F595" s="4">
        <v>42414</v>
      </c>
      <c r="G595" t="s">
        <v>39</v>
      </c>
      <c r="H595">
        <v>1</v>
      </c>
      <c r="I595">
        <f>IF(Table1[[#This Row],[Price]]&lt;15,10,IF(Table1[[#This Row],[Price]]&lt;20,15,IF(Table1[[#This Row],[Price]]&lt;30,22,IF(Table1[[#This Row],[Price]]&lt;50,36,45))))</f>
        <v>15</v>
      </c>
      <c r="J595">
        <v>16.32</v>
      </c>
      <c r="K595" s="14">
        <v>16.32</v>
      </c>
      <c r="L595" s="14">
        <f>Table1[[#This Row],[Total Sale Amount]]-(Table1[[#This Row],[Cost Price]]*Table1[[#This Row],[Quantity]])</f>
        <v>1.3200000000000003</v>
      </c>
      <c r="M595" t="str">
        <f>TEXT(Table1[[#This Row],[Order Date]],"mmm")</f>
        <v>Feb</v>
      </c>
      <c r="N595" s="5" t="str">
        <f>TEXT(Table1[[#This Row],[Order Date]],"yyyy")</f>
        <v>2016</v>
      </c>
      <c r="O595" s="5">
        <v>21</v>
      </c>
      <c r="P595" s="5" t="s">
        <v>560</v>
      </c>
      <c r="Q595" s="5" t="str">
        <f>IFERROR(INDEX(Holidays[Holiday],MATCH(Table1[[#This Row],[Order Date]],Holidays[Date],0)),"NO HOLIDAY")</f>
        <v>NO HOLIDAY</v>
      </c>
    </row>
    <row r="596" spans="2:17" hidden="1" x14ac:dyDescent="0.3">
      <c r="B596" t="s">
        <v>9</v>
      </c>
      <c r="C596" t="s">
        <v>17</v>
      </c>
      <c r="D596" t="s">
        <v>11</v>
      </c>
      <c r="E596" t="s">
        <v>483</v>
      </c>
      <c r="F596" s="4">
        <v>42414</v>
      </c>
      <c r="G596" t="s">
        <v>19</v>
      </c>
      <c r="H596">
        <v>3</v>
      </c>
      <c r="I596">
        <f>IF(Table1[[#This Row],[Price]]&lt;15,10,IF(Table1[[#This Row],[Price]]&lt;20,15,IF(Table1[[#This Row],[Price]]&lt;30,22,IF(Table1[[#This Row],[Price]]&lt;50,36,45))))</f>
        <v>45</v>
      </c>
      <c r="J596">
        <v>53.35</v>
      </c>
      <c r="K596" s="14">
        <v>160.05000000000001</v>
      </c>
      <c r="L596" s="14">
        <f>Table1[[#This Row],[Total Sale Amount]]-(Table1[[#This Row],[Cost Price]]*Table1[[#This Row],[Quantity]])</f>
        <v>25.050000000000011</v>
      </c>
      <c r="M596" t="str">
        <f>TEXT(Table1[[#This Row],[Order Date]],"mmm")</f>
        <v>Feb</v>
      </c>
      <c r="N596" s="5" t="str">
        <f>TEXT(Table1[[#This Row],[Order Date]],"yyyy")</f>
        <v>2016</v>
      </c>
      <c r="O596" s="5">
        <v>33</v>
      </c>
      <c r="P596" s="5" t="s">
        <v>559</v>
      </c>
      <c r="Q596" s="5" t="str">
        <f>IFERROR(INDEX(Holidays[Holiday],MATCH(Table1[[#This Row],[Order Date]],Holidays[Date],0)),"NO HOLIDAY")</f>
        <v>NO HOLIDAY</v>
      </c>
    </row>
    <row r="597" spans="2:17" hidden="1" x14ac:dyDescent="0.3">
      <c r="B597" t="s">
        <v>9</v>
      </c>
      <c r="C597" t="s">
        <v>30</v>
      </c>
      <c r="D597" t="s">
        <v>11</v>
      </c>
      <c r="E597" t="s">
        <v>31</v>
      </c>
      <c r="F597" s="4">
        <v>42414</v>
      </c>
      <c r="G597" t="s">
        <v>39</v>
      </c>
      <c r="H597">
        <v>6</v>
      </c>
      <c r="I597">
        <f>IF(Table1[[#This Row],[Price]]&lt;15,10,IF(Table1[[#This Row],[Price]]&lt;20,15,IF(Table1[[#This Row],[Price]]&lt;30,22,IF(Table1[[#This Row],[Price]]&lt;50,36,45))))</f>
        <v>15</v>
      </c>
      <c r="J597">
        <v>16.32</v>
      </c>
      <c r="K597" s="14">
        <v>97.92</v>
      </c>
      <c r="L597" s="14">
        <f>Table1[[#This Row],[Total Sale Amount]]-(Table1[[#This Row],[Cost Price]]*Table1[[#This Row],[Quantity]])</f>
        <v>7.9200000000000017</v>
      </c>
      <c r="M597" t="str">
        <f>TEXT(Table1[[#This Row],[Order Date]],"mmm")</f>
        <v>Feb</v>
      </c>
      <c r="N597" s="5" t="str">
        <f>TEXT(Table1[[#This Row],[Order Date]],"yyyy")</f>
        <v>2016</v>
      </c>
      <c r="O597" s="5">
        <v>41</v>
      </c>
      <c r="P597" s="5" t="s">
        <v>559</v>
      </c>
      <c r="Q597" s="5" t="str">
        <f>IFERROR(INDEX(Holidays[Holiday],MATCH(Table1[[#This Row],[Order Date]],Holidays[Date],0)),"NO HOLIDAY")</f>
        <v>NO HOLIDAY</v>
      </c>
    </row>
    <row r="598" spans="2:17" hidden="1" x14ac:dyDescent="0.3">
      <c r="B598" t="s">
        <v>36</v>
      </c>
      <c r="C598" t="s">
        <v>17</v>
      </c>
      <c r="D598" t="s">
        <v>11</v>
      </c>
      <c r="E598" t="s">
        <v>92</v>
      </c>
      <c r="F598" s="4">
        <v>42415</v>
      </c>
      <c r="G598" t="s">
        <v>15</v>
      </c>
      <c r="H598">
        <v>2</v>
      </c>
      <c r="I598">
        <f>IF(Table1[[#This Row],[Price]]&lt;15,10,IF(Table1[[#This Row],[Price]]&lt;20,15,IF(Table1[[#This Row],[Price]]&lt;30,22,IF(Table1[[#This Row],[Price]]&lt;50,36,45))))</f>
        <v>10</v>
      </c>
      <c r="J598">
        <v>12.42</v>
      </c>
      <c r="K598" s="14">
        <v>24.84</v>
      </c>
      <c r="L598" s="14">
        <f>Table1[[#This Row],[Total Sale Amount]]-(Table1[[#This Row],[Cost Price]]*Table1[[#This Row],[Quantity]])</f>
        <v>4.84</v>
      </c>
      <c r="M598" t="str">
        <f>TEXT(Table1[[#This Row],[Order Date]],"mmm")</f>
        <v>Feb</v>
      </c>
      <c r="N598" s="5" t="str">
        <f>TEXT(Table1[[#This Row],[Order Date]],"yyyy")</f>
        <v>2016</v>
      </c>
      <c r="O598" s="5">
        <v>33</v>
      </c>
      <c r="P598" s="5" t="s">
        <v>560</v>
      </c>
      <c r="Q598" s="5" t="str">
        <f>IFERROR(INDEX(Holidays[Holiday],MATCH(Table1[[#This Row],[Order Date]],Holidays[Date],0)),"NO HOLIDAY")</f>
        <v>NO HOLIDAY</v>
      </c>
    </row>
    <row r="599" spans="2:17" hidden="1" x14ac:dyDescent="0.3">
      <c r="B599" t="s">
        <v>9</v>
      </c>
      <c r="C599" t="s">
        <v>17</v>
      </c>
      <c r="D599" t="s">
        <v>11</v>
      </c>
      <c r="E599" t="s">
        <v>265</v>
      </c>
      <c r="F599" s="4">
        <v>42415</v>
      </c>
      <c r="G599" t="s">
        <v>13</v>
      </c>
      <c r="H599">
        <v>8</v>
      </c>
      <c r="I599">
        <f>IF(Table1[[#This Row],[Price]]&lt;15,10,IF(Table1[[#This Row],[Price]]&lt;20,15,IF(Table1[[#This Row],[Price]]&lt;30,22,IF(Table1[[#This Row],[Price]]&lt;50,36,45))))</f>
        <v>15</v>
      </c>
      <c r="J599">
        <v>17.829999999999998</v>
      </c>
      <c r="K599" s="14">
        <v>142.63999999999999</v>
      </c>
      <c r="L599" s="14">
        <f>Table1[[#This Row],[Total Sale Amount]]-(Table1[[#This Row],[Cost Price]]*Table1[[#This Row],[Quantity]])</f>
        <v>22.639999999999986</v>
      </c>
      <c r="M599" t="str">
        <f>TEXT(Table1[[#This Row],[Order Date]],"mmm")</f>
        <v>Feb</v>
      </c>
      <c r="N599" s="5" t="str">
        <f>TEXT(Table1[[#This Row],[Order Date]],"yyyy")</f>
        <v>2016</v>
      </c>
      <c r="O599" s="5">
        <v>44</v>
      </c>
      <c r="P599" s="5" t="s">
        <v>560</v>
      </c>
      <c r="Q599" s="5" t="str">
        <f>IFERROR(INDEX(Holidays[Holiday],MATCH(Table1[[#This Row],[Order Date]],Holidays[Date],0)),"NO HOLIDAY")</f>
        <v>NO HOLIDAY</v>
      </c>
    </row>
    <row r="600" spans="2:17" hidden="1" x14ac:dyDescent="0.3">
      <c r="B600" t="s">
        <v>36</v>
      </c>
      <c r="C600" t="s">
        <v>30</v>
      </c>
      <c r="D600" t="s">
        <v>11</v>
      </c>
      <c r="E600" t="s">
        <v>93</v>
      </c>
      <c r="F600" s="4">
        <v>42415</v>
      </c>
      <c r="G600" t="s">
        <v>19</v>
      </c>
      <c r="H600">
        <v>5</v>
      </c>
      <c r="I600">
        <f>IF(Table1[[#This Row],[Price]]&lt;15,10,IF(Table1[[#This Row],[Price]]&lt;20,15,IF(Table1[[#This Row],[Price]]&lt;30,22,IF(Table1[[#This Row],[Price]]&lt;50,36,45))))</f>
        <v>45</v>
      </c>
      <c r="J600">
        <v>53.35</v>
      </c>
      <c r="K600" s="14">
        <v>266.75</v>
      </c>
      <c r="L600" s="14">
        <f>Table1[[#This Row],[Total Sale Amount]]-(Table1[[#This Row],[Cost Price]]*Table1[[#This Row],[Quantity]])</f>
        <v>41.75</v>
      </c>
      <c r="M600" t="str">
        <f>TEXT(Table1[[#This Row],[Order Date]],"mmm")</f>
        <v>Feb</v>
      </c>
      <c r="N600" s="5" t="str">
        <f>TEXT(Table1[[#This Row],[Order Date]],"yyyy")</f>
        <v>2016</v>
      </c>
      <c r="O600" s="5">
        <v>34</v>
      </c>
      <c r="P600" s="5" t="s">
        <v>560</v>
      </c>
      <c r="Q600" s="5" t="str">
        <f>IFERROR(INDEX(Holidays[Holiday],MATCH(Table1[[#This Row],[Order Date]],Holidays[Date],0)),"NO HOLIDAY")</f>
        <v>NO HOLIDAY</v>
      </c>
    </row>
    <row r="601" spans="2:17" hidden="1" x14ac:dyDescent="0.3">
      <c r="B601" t="s">
        <v>25</v>
      </c>
      <c r="C601" t="s">
        <v>26</v>
      </c>
      <c r="D601" t="s">
        <v>23</v>
      </c>
      <c r="E601" t="s">
        <v>407</v>
      </c>
      <c r="F601" s="4">
        <v>42415</v>
      </c>
      <c r="G601" t="s">
        <v>15</v>
      </c>
      <c r="H601">
        <v>7</v>
      </c>
      <c r="I601">
        <f>IF(Table1[[#This Row],[Price]]&lt;15,10,IF(Table1[[#This Row],[Price]]&lt;20,15,IF(Table1[[#This Row],[Price]]&lt;30,22,IF(Table1[[#This Row],[Price]]&lt;50,36,45))))</f>
        <v>10</v>
      </c>
      <c r="J601">
        <v>12.42</v>
      </c>
      <c r="K601" s="14">
        <v>86.94</v>
      </c>
      <c r="L601" s="14">
        <f>Table1[[#This Row],[Total Sale Amount]]-(Table1[[#This Row],[Cost Price]]*Table1[[#This Row],[Quantity]])</f>
        <v>16.939999999999998</v>
      </c>
      <c r="M601" t="str">
        <f>TEXT(Table1[[#This Row],[Order Date]],"mmm")</f>
        <v>Feb</v>
      </c>
      <c r="N601" s="5" t="str">
        <f>TEXT(Table1[[#This Row],[Order Date]],"yyyy")</f>
        <v>2016</v>
      </c>
      <c r="O601" s="5">
        <v>19</v>
      </c>
      <c r="P601" s="5" t="s">
        <v>559</v>
      </c>
      <c r="Q601" s="5" t="str">
        <f>IFERROR(INDEX(Holidays[Holiday],MATCH(Table1[[#This Row],[Order Date]],Holidays[Date],0)),"NO HOLIDAY")</f>
        <v>NO HOLIDAY</v>
      </c>
    </row>
    <row r="602" spans="2:17" hidden="1" x14ac:dyDescent="0.3">
      <c r="B602" t="s">
        <v>36</v>
      </c>
      <c r="C602" t="s">
        <v>17</v>
      </c>
      <c r="D602" t="s">
        <v>11</v>
      </c>
      <c r="E602" t="s">
        <v>458</v>
      </c>
      <c r="F602" s="4">
        <v>42415</v>
      </c>
      <c r="G602" t="s">
        <v>15</v>
      </c>
      <c r="H602">
        <v>3</v>
      </c>
      <c r="I602">
        <f>IF(Table1[[#This Row],[Price]]&lt;15,10,IF(Table1[[#This Row],[Price]]&lt;20,15,IF(Table1[[#This Row],[Price]]&lt;30,22,IF(Table1[[#This Row],[Price]]&lt;50,36,45))))</f>
        <v>10</v>
      </c>
      <c r="J602">
        <v>12.42</v>
      </c>
      <c r="K602" s="14">
        <v>37.26</v>
      </c>
      <c r="L602" s="14">
        <f>Table1[[#This Row],[Total Sale Amount]]-(Table1[[#This Row],[Cost Price]]*Table1[[#This Row],[Quantity]])</f>
        <v>7.259999999999998</v>
      </c>
      <c r="M602" t="str">
        <f>TEXT(Table1[[#This Row],[Order Date]],"mmm")</f>
        <v>Feb</v>
      </c>
      <c r="N602" s="5" t="str">
        <f>TEXT(Table1[[#This Row],[Order Date]],"yyyy")</f>
        <v>2016</v>
      </c>
      <c r="O602" s="5">
        <v>44</v>
      </c>
      <c r="P602" s="5" t="s">
        <v>560</v>
      </c>
      <c r="Q602" s="5" t="str">
        <f>IFERROR(INDEX(Holidays[Holiday],MATCH(Table1[[#This Row],[Order Date]],Holidays[Date],0)),"NO HOLIDAY")</f>
        <v>NO HOLIDAY</v>
      </c>
    </row>
    <row r="603" spans="2:17" hidden="1" x14ac:dyDescent="0.3">
      <c r="B603" t="s">
        <v>9</v>
      </c>
      <c r="C603" t="s">
        <v>28</v>
      </c>
      <c r="D603" t="s">
        <v>11</v>
      </c>
      <c r="E603" t="s">
        <v>103</v>
      </c>
      <c r="F603" s="4">
        <v>42415</v>
      </c>
      <c r="G603" t="s">
        <v>39</v>
      </c>
      <c r="H603">
        <v>7</v>
      </c>
      <c r="I603">
        <f>IF(Table1[[#This Row],[Price]]&lt;15,10,IF(Table1[[#This Row],[Price]]&lt;20,15,IF(Table1[[#This Row],[Price]]&lt;30,22,IF(Table1[[#This Row],[Price]]&lt;50,36,45))))</f>
        <v>15</v>
      </c>
      <c r="J603">
        <v>16.32</v>
      </c>
      <c r="K603" s="14">
        <v>114.24000000000001</v>
      </c>
      <c r="L603" s="14">
        <f>Table1[[#This Row],[Total Sale Amount]]-(Table1[[#This Row],[Cost Price]]*Table1[[#This Row],[Quantity]])</f>
        <v>9.2400000000000091</v>
      </c>
      <c r="M603" t="str">
        <f>TEXT(Table1[[#This Row],[Order Date]],"mmm")</f>
        <v>Feb</v>
      </c>
      <c r="N603" s="5" t="str">
        <f>TEXT(Table1[[#This Row],[Order Date]],"yyyy")</f>
        <v>2016</v>
      </c>
      <c r="O603" s="5">
        <v>41</v>
      </c>
      <c r="P603" s="5" t="s">
        <v>560</v>
      </c>
      <c r="Q603" s="5" t="str">
        <f>IFERROR(INDEX(Holidays[Holiday],MATCH(Table1[[#This Row],[Order Date]],Holidays[Date],0)),"NO HOLIDAY")</f>
        <v>NO HOLIDAY</v>
      </c>
    </row>
    <row r="604" spans="2:17" hidden="1" x14ac:dyDescent="0.3">
      <c r="B604" t="s">
        <v>9</v>
      </c>
      <c r="C604" t="s">
        <v>17</v>
      </c>
      <c r="D604" t="s">
        <v>11</v>
      </c>
      <c r="E604" t="s">
        <v>77</v>
      </c>
      <c r="F604" s="4">
        <v>42415</v>
      </c>
      <c r="G604" t="s">
        <v>19</v>
      </c>
      <c r="H604">
        <v>4</v>
      </c>
      <c r="I604">
        <f>IF(Table1[[#This Row],[Price]]&lt;15,10,IF(Table1[[#This Row],[Price]]&lt;20,15,IF(Table1[[#This Row],[Price]]&lt;30,22,IF(Table1[[#This Row],[Price]]&lt;50,36,45))))</f>
        <v>45</v>
      </c>
      <c r="J604">
        <v>53.35</v>
      </c>
      <c r="K604" s="14">
        <v>213.4</v>
      </c>
      <c r="L604" s="14">
        <f>Table1[[#This Row],[Total Sale Amount]]-(Table1[[#This Row],[Cost Price]]*Table1[[#This Row],[Quantity]])</f>
        <v>33.400000000000006</v>
      </c>
      <c r="M604" t="str">
        <f>TEXT(Table1[[#This Row],[Order Date]],"mmm")</f>
        <v>Feb</v>
      </c>
      <c r="N604" s="5" t="str">
        <f>TEXT(Table1[[#This Row],[Order Date]],"yyyy")</f>
        <v>2016</v>
      </c>
      <c r="O604" s="5">
        <v>19</v>
      </c>
      <c r="P604" s="5" t="s">
        <v>559</v>
      </c>
      <c r="Q604" s="5" t="str">
        <f>IFERROR(INDEX(Holidays[Holiday],MATCH(Table1[[#This Row],[Order Date]],Holidays[Date],0)),"NO HOLIDAY")</f>
        <v>NO HOLIDAY</v>
      </c>
    </row>
    <row r="605" spans="2:17" hidden="1" x14ac:dyDescent="0.3">
      <c r="B605" t="s">
        <v>21</v>
      </c>
      <c r="C605" t="s">
        <v>26</v>
      </c>
      <c r="D605" t="s">
        <v>23</v>
      </c>
      <c r="E605" t="s">
        <v>325</v>
      </c>
      <c r="F605" s="4">
        <v>42415</v>
      </c>
      <c r="G605" t="s">
        <v>13</v>
      </c>
      <c r="H605">
        <v>4</v>
      </c>
      <c r="I605">
        <f>IF(Table1[[#This Row],[Price]]&lt;15,10,IF(Table1[[#This Row],[Price]]&lt;20,15,IF(Table1[[#This Row],[Price]]&lt;30,22,IF(Table1[[#This Row],[Price]]&lt;50,36,45))))</f>
        <v>15</v>
      </c>
      <c r="J605">
        <v>17.829999999999998</v>
      </c>
      <c r="K605" s="14">
        <v>71.319999999999993</v>
      </c>
      <c r="L605" s="14">
        <f>Table1[[#This Row],[Total Sale Amount]]-(Table1[[#This Row],[Cost Price]]*Table1[[#This Row],[Quantity]])</f>
        <v>11.319999999999993</v>
      </c>
      <c r="M605" t="str">
        <f>TEXT(Table1[[#This Row],[Order Date]],"mmm")</f>
        <v>Feb</v>
      </c>
      <c r="N605" s="5" t="str">
        <f>TEXT(Table1[[#This Row],[Order Date]],"yyyy")</f>
        <v>2016</v>
      </c>
      <c r="O605" s="5">
        <v>41</v>
      </c>
      <c r="P605" s="5" t="s">
        <v>560</v>
      </c>
      <c r="Q605" s="5" t="str">
        <f>IFERROR(INDEX(Holidays[Holiday],MATCH(Table1[[#This Row],[Order Date]],Holidays[Date],0)),"NO HOLIDAY")</f>
        <v>NO HOLIDAY</v>
      </c>
    </row>
    <row r="606" spans="2:17" hidden="1" x14ac:dyDescent="0.3">
      <c r="B606" t="s">
        <v>9</v>
      </c>
      <c r="C606" t="s">
        <v>28</v>
      </c>
      <c r="D606" t="s">
        <v>11</v>
      </c>
      <c r="E606" t="s">
        <v>205</v>
      </c>
      <c r="F606" s="4">
        <v>42416</v>
      </c>
      <c r="G606" t="s">
        <v>15</v>
      </c>
      <c r="H606">
        <v>5</v>
      </c>
      <c r="I606">
        <f>IF(Table1[[#This Row],[Price]]&lt;15,10,IF(Table1[[#This Row],[Price]]&lt;20,15,IF(Table1[[#This Row],[Price]]&lt;30,22,IF(Table1[[#This Row],[Price]]&lt;50,36,45))))</f>
        <v>10</v>
      </c>
      <c r="J606">
        <v>12.42</v>
      </c>
      <c r="K606" s="14">
        <v>62.1</v>
      </c>
      <c r="L606" s="14">
        <f>Table1[[#This Row],[Total Sale Amount]]-(Table1[[#This Row],[Cost Price]]*Table1[[#This Row],[Quantity]])</f>
        <v>12.100000000000001</v>
      </c>
      <c r="M606" t="str">
        <f>TEXT(Table1[[#This Row],[Order Date]],"mmm")</f>
        <v>Feb</v>
      </c>
      <c r="N606" s="5" t="str">
        <f>TEXT(Table1[[#This Row],[Order Date]],"yyyy")</f>
        <v>2016</v>
      </c>
      <c r="O606" s="5">
        <v>30</v>
      </c>
      <c r="P606" s="5" t="s">
        <v>560</v>
      </c>
      <c r="Q606" s="5" t="str">
        <f>IFERROR(INDEX(Holidays[Holiday],MATCH(Table1[[#This Row],[Order Date]],Holidays[Date],0)),"NO HOLIDAY")</f>
        <v>NO HOLIDAY</v>
      </c>
    </row>
    <row r="607" spans="2:17" hidden="1" x14ac:dyDescent="0.3">
      <c r="B607" t="s">
        <v>16</v>
      </c>
      <c r="C607" t="s">
        <v>10</v>
      </c>
      <c r="D607" t="s">
        <v>11</v>
      </c>
      <c r="E607" t="s">
        <v>392</v>
      </c>
      <c r="F607" s="4">
        <v>42416</v>
      </c>
      <c r="G607" t="s">
        <v>13</v>
      </c>
      <c r="H607">
        <v>10</v>
      </c>
      <c r="I607">
        <f>IF(Table1[[#This Row],[Price]]&lt;15,10,IF(Table1[[#This Row],[Price]]&lt;20,15,IF(Table1[[#This Row],[Price]]&lt;30,22,IF(Table1[[#This Row],[Price]]&lt;50,36,45))))</f>
        <v>15</v>
      </c>
      <c r="J607">
        <v>17.829999999999998</v>
      </c>
      <c r="K607" s="14">
        <v>178.29999999999998</v>
      </c>
      <c r="L607" s="14">
        <f>Table1[[#This Row],[Total Sale Amount]]-(Table1[[#This Row],[Cost Price]]*Table1[[#This Row],[Quantity]])</f>
        <v>28.299999999999983</v>
      </c>
      <c r="M607" t="str">
        <f>TEXT(Table1[[#This Row],[Order Date]],"mmm")</f>
        <v>Feb</v>
      </c>
      <c r="N607" s="5" t="str">
        <f>TEXT(Table1[[#This Row],[Order Date]],"yyyy")</f>
        <v>2016</v>
      </c>
      <c r="O607" s="5">
        <v>40</v>
      </c>
      <c r="P607" s="5" t="s">
        <v>560</v>
      </c>
      <c r="Q607" s="5" t="str">
        <f>IFERROR(INDEX(Holidays[Holiday],MATCH(Table1[[#This Row],[Order Date]],Holidays[Date],0)),"NO HOLIDAY")</f>
        <v>NO HOLIDAY</v>
      </c>
    </row>
    <row r="608" spans="2:17" hidden="1" x14ac:dyDescent="0.3">
      <c r="B608" t="s">
        <v>9</v>
      </c>
      <c r="C608" t="s">
        <v>17</v>
      </c>
      <c r="D608" t="s">
        <v>11</v>
      </c>
      <c r="E608" t="s">
        <v>400</v>
      </c>
      <c r="F608" s="4">
        <v>42416</v>
      </c>
      <c r="G608" t="s">
        <v>13</v>
      </c>
      <c r="H608">
        <v>9</v>
      </c>
      <c r="I608">
        <f>IF(Table1[[#This Row],[Price]]&lt;15,10,IF(Table1[[#This Row],[Price]]&lt;20,15,IF(Table1[[#This Row],[Price]]&lt;30,22,IF(Table1[[#This Row],[Price]]&lt;50,36,45))))</f>
        <v>15</v>
      </c>
      <c r="J608">
        <v>17.829999999999998</v>
      </c>
      <c r="K608" s="14">
        <v>160.46999999999997</v>
      </c>
      <c r="L608" s="14">
        <f>Table1[[#This Row],[Total Sale Amount]]-(Table1[[#This Row],[Cost Price]]*Table1[[#This Row],[Quantity]])</f>
        <v>25.46999999999997</v>
      </c>
      <c r="M608" t="str">
        <f>TEXT(Table1[[#This Row],[Order Date]],"mmm")</f>
        <v>Feb</v>
      </c>
      <c r="N608" s="5" t="str">
        <f>TEXT(Table1[[#This Row],[Order Date]],"yyyy")</f>
        <v>2016</v>
      </c>
      <c r="O608" s="5">
        <v>44</v>
      </c>
      <c r="P608" s="5" t="s">
        <v>559</v>
      </c>
      <c r="Q608" s="5" t="str">
        <f>IFERROR(INDEX(Holidays[Holiday],MATCH(Table1[[#This Row],[Order Date]],Holidays[Date],0)),"NO HOLIDAY")</f>
        <v>NO HOLIDAY</v>
      </c>
    </row>
    <row r="609" spans="2:17" hidden="1" x14ac:dyDescent="0.3">
      <c r="B609" t="s">
        <v>9</v>
      </c>
      <c r="C609" t="s">
        <v>17</v>
      </c>
      <c r="D609" t="s">
        <v>11</v>
      </c>
      <c r="E609" t="s">
        <v>146</v>
      </c>
      <c r="F609" s="4">
        <v>42416</v>
      </c>
      <c r="G609" t="s">
        <v>39</v>
      </c>
      <c r="H609">
        <v>3</v>
      </c>
      <c r="I609">
        <f>IF(Table1[[#This Row],[Price]]&lt;15,10,IF(Table1[[#This Row],[Price]]&lt;20,15,IF(Table1[[#This Row],[Price]]&lt;30,22,IF(Table1[[#This Row],[Price]]&lt;50,36,45))))</f>
        <v>15</v>
      </c>
      <c r="J609">
        <v>16.32</v>
      </c>
      <c r="K609" s="14">
        <v>48.96</v>
      </c>
      <c r="L609" s="14">
        <f>Table1[[#This Row],[Total Sale Amount]]-(Table1[[#This Row],[Cost Price]]*Table1[[#This Row],[Quantity]])</f>
        <v>3.9600000000000009</v>
      </c>
      <c r="M609" t="str">
        <f>TEXT(Table1[[#This Row],[Order Date]],"mmm")</f>
        <v>Feb</v>
      </c>
      <c r="N609" s="5" t="str">
        <f>TEXT(Table1[[#This Row],[Order Date]],"yyyy")</f>
        <v>2016</v>
      </c>
      <c r="O609" s="5">
        <v>18</v>
      </c>
      <c r="P609" s="5" t="s">
        <v>560</v>
      </c>
      <c r="Q609" s="5" t="str">
        <f>IFERROR(INDEX(Holidays[Holiday],MATCH(Table1[[#This Row],[Order Date]],Holidays[Date],0)),"NO HOLIDAY")</f>
        <v>NO HOLIDAY</v>
      </c>
    </row>
    <row r="610" spans="2:17" hidden="1" x14ac:dyDescent="0.3">
      <c r="B610" t="s">
        <v>16</v>
      </c>
      <c r="C610" t="s">
        <v>28</v>
      </c>
      <c r="D610" t="s">
        <v>11</v>
      </c>
      <c r="E610" t="s">
        <v>334</v>
      </c>
      <c r="F610" s="4">
        <v>42416</v>
      </c>
      <c r="G610" t="s">
        <v>13</v>
      </c>
      <c r="H610">
        <v>4</v>
      </c>
      <c r="I610">
        <f>IF(Table1[[#This Row],[Price]]&lt;15,10,IF(Table1[[#This Row],[Price]]&lt;20,15,IF(Table1[[#This Row],[Price]]&lt;30,22,IF(Table1[[#This Row],[Price]]&lt;50,36,45))))</f>
        <v>15</v>
      </c>
      <c r="J610">
        <v>17.829999999999998</v>
      </c>
      <c r="K610" s="14">
        <v>71.319999999999993</v>
      </c>
      <c r="L610" s="14">
        <f>Table1[[#This Row],[Total Sale Amount]]-(Table1[[#This Row],[Cost Price]]*Table1[[#This Row],[Quantity]])</f>
        <v>11.319999999999993</v>
      </c>
      <c r="M610" t="str">
        <f>TEXT(Table1[[#This Row],[Order Date]],"mmm")</f>
        <v>Feb</v>
      </c>
      <c r="N610" s="5" t="str">
        <f>TEXT(Table1[[#This Row],[Order Date]],"yyyy")</f>
        <v>2016</v>
      </c>
      <c r="O610" s="5">
        <v>43</v>
      </c>
      <c r="P610" s="5" t="s">
        <v>560</v>
      </c>
      <c r="Q610" s="5" t="str">
        <f>IFERROR(INDEX(Holidays[Holiday],MATCH(Table1[[#This Row],[Order Date]],Holidays[Date],0)),"NO HOLIDAY")</f>
        <v>NO HOLIDAY</v>
      </c>
    </row>
    <row r="611" spans="2:17" hidden="1" x14ac:dyDescent="0.3">
      <c r="B611" t="s">
        <v>9</v>
      </c>
      <c r="C611" t="s">
        <v>10</v>
      </c>
      <c r="D611" t="s">
        <v>11</v>
      </c>
      <c r="E611" t="s">
        <v>298</v>
      </c>
      <c r="F611" s="4">
        <v>42416</v>
      </c>
      <c r="G611" t="s">
        <v>15</v>
      </c>
      <c r="H611">
        <v>10</v>
      </c>
      <c r="I611">
        <f>IF(Table1[[#This Row],[Price]]&lt;15,10,IF(Table1[[#This Row],[Price]]&lt;20,15,IF(Table1[[#This Row],[Price]]&lt;30,22,IF(Table1[[#This Row],[Price]]&lt;50,36,45))))</f>
        <v>10</v>
      </c>
      <c r="J611">
        <v>12.42</v>
      </c>
      <c r="K611" s="14">
        <v>124.2</v>
      </c>
      <c r="L611" s="14">
        <f>Table1[[#This Row],[Total Sale Amount]]-(Table1[[#This Row],[Cost Price]]*Table1[[#This Row],[Quantity]])</f>
        <v>24.200000000000003</v>
      </c>
      <c r="M611" t="str">
        <f>TEXT(Table1[[#This Row],[Order Date]],"mmm")</f>
        <v>Feb</v>
      </c>
      <c r="N611" s="5" t="str">
        <f>TEXT(Table1[[#This Row],[Order Date]],"yyyy")</f>
        <v>2016</v>
      </c>
      <c r="O611" s="5">
        <v>44</v>
      </c>
      <c r="P611" s="5" t="s">
        <v>560</v>
      </c>
      <c r="Q611" s="5" t="str">
        <f>IFERROR(INDEX(Holidays[Holiday],MATCH(Table1[[#This Row],[Order Date]],Holidays[Date],0)),"NO HOLIDAY")</f>
        <v>NO HOLIDAY</v>
      </c>
    </row>
    <row r="612" spans="2:17" hidden="1" x14ac:dyDescent="0.3">
      <c r="B612" t="s">
        <v>36</v>
      </c>
      <c r="C612" t="s">
        <v>17</v>
      </c>
      <c r="D612" t="s">
        <v>11</v>
      </c>
      <c r="E612" t="s">
        <v>90</v>
      </c>
      <c r="F612" s="4">
        <v>42416</v>
      </c>
      <c r="G612" t="s">
        <v>39</v>
      </c>
      <c r="H612">
        <v>8</v>
      </c>
      <c r="I612">
        <f>IF(Table1[[#This Row],[Price]]&lt;15,10,IF(Table1[[#This Row],[Price]]&lt;20,15,IF(Table1[[#This Row],[Price]]&lt;30,22,IF(Table1[[#This Row],[Price]]&lt;50,36,45))))</f>
        <v>15</v>
      </c>
      <c r="J612">
        <v>16.32</v>
      </c>
      <c r="K612" s="14">
        <v>130.56</v>
      </c>
      <c r="L612" s="14">
        <f>Table1[[#This Row],[Total Sale Amount]]-(Table1[[#This Row],[Cost Price]]*Table1[[#This Row],[Quantity]])</f>
        <v>10.560000000000002</v>
      </c>
      <c r="M612" t="str">
        <f>TEXT(Table1[[#This Row],[Order Date]],"mmm")</f>
        <v>Feb</v>
      </c>
      <c r="N612" s="5" t="str">
        <f>TEXT(Table1[[#This Row],[Order Date]],"yyyy")</f>
        <v>2016</v>
      </c>
      <c r="O612" s="5">
        <v>30</v>
      </c>
      <c r="P612" s="5" t="s">
        <v>560</v>
      </c>
      <c r="Q612" s="5" t="str">
        <f>IFERROR(INDEX(Holidays[Holiday],MATCH(Table1[[#This Row],[Order Date]],Holidays[Date],0)),"NO HOLIDAY")</f>
        <v>NO HOLIDAY</v>
      </c>
    </row>
    <row r="613" spans="2:17" hidden="1" x14ac:dyDescent="0.3">
      <c r="B613" t="s">
        <v>36</v>
      </c>
      <c r="C613" t="s">
        <v>28</v>
      </c>
      <c r="D613" t="s">
        <v>11</v>
      </c>
      <c r="E613" t="s">
        <v>315</v>
      </c>
      <c r="F613" s="4">
        <v>42416</v>
      </c>
      <c r="G613" t="s">
        <v>15</v>
      </c>
      <c r="H613">
        <v>2</v>
      </c>
      <c r="I613">
        <f>IF(Table1[[#This Row],[Price]]&lt;15,10,IF(Table1[[#This Row],[Price]]&lt;20,15,IF(Table1[[#This Row],[Price]]&lt;30,22,IF(Table1[[#This Row],[Price]]&lt;50,36,45))))</f>
        <v>10</v>
      </c>
      <c r="J613">
        <v>12.42</v>
      </c>
      <c r="K613" s="14">
        <v>24.84</v>
      </c>
      <c r="L613" s="14">
        <f>Table1[[#This Row],[Total Sale Amount]]-(Table1[[#This Row],[Cost Price]]*Table1[[#This Row],[Quantity]])</f>
        <v>4.84</v>
      </c>
      <c r="M613" t="str">
        <f>TEXT(Table1[[#This Row],[Order Date]],"mmm")</f>
        <v>Feb</v>
      </c>
      <c r="N613" s="5" t="str">
        <f>TEXT(Table1[[#This Row],[Order Date]],"yyyy")</f>
        <v>2016</v>
      </c>
      <c r="O613" s="5">
        <v>34</v>
      </c>
      <c r="P613" s="5" t="s">
        <v>559</v>
      </c>
      <c r="Q613" s="5" t="str">
        <f>IFERROR(INDEX(Holidays[Holiday],MATCH(Table1[[#This Row],[Order Date]],Holidays[Date],0)),"NO HOLIDAY")</f>
        <v>NO HOLIDAY</v>
      </c>
    </row>
    <row r="614" spans="2:17" hidden="1" x14ac:dyDescent="0.3">
      <c r="B614" t="s">
        <v>16</v>
      </c>
      <c r="C614" t="s">
        <v>17</v>
      </c>
      <c r="D614" t="s">
        <v>11</v>
      </c>
      <c r="E614" t="s">
        <v>429</v>
      </c>
      <c r="F614" s="4">
        <v>42416</v>
      </c>
      <c r="G614" t="s">
        <v>39</v>
      </c>
      <c r="H614">
        <v>2</v>
      </c>
      <c r="I614">
        <f>IF(Table1[[#This Row],[Price]]&lt;15,10,IF(Table1[[#This Row],[Price]]&lt;20,15,IF(Table1[[#This Row],[Price]]&lt;30,22,IF(Table1[[#This Row],[Price]]&lt;50,36,45))))</f>
        <v>15</v>
      </c>
      <c r="J614">
        <v>16.32</v>
      </c>
      <c r="K614" s="14">
        <v>32.64</v>
      </c>
      <c r="L614" s="14">
        <f>Table1[[#This Row],[Total Sale Amount]]-(Table1[[#This Row],[Cost Price]]*Table1[[#This Row],[Quantity]])</f>
        <v>2.6400000000000006</v>
      </c>
      <c r="M614" t="str">
        <f>TEXT(Table1[[#This Row],[Order Date]],"mmm")</f>
        <v>Feb</v>
      </c>
      <c r="N614" s="5" t="str">
        <f>TEXT(Table1[[#This Row],[Order Date]],"yyyy")</f>
        <v>2016</v>
      </c>
      <c r="O614" s="5">
        <v>19</v>
      </c>
      <c r="P614" s="5" t="s">
        <v>559</v>
      </c>
      <c r="Q614" s="5" t="str">
        <f>IFERROR(INDEX(Holidays[Holiday],MATCH(Table1[[#This Row],[Order Date]],Holidays[Date],0)),"NO HOLIDAY")</f>
        <v>NO HOLIDAY</v>
      </c>
    </row>
    <row r="615" spans="2:17" hidden="1" x14ac:dyDescent="0.3">
      <c r="B615" t="s">
        <v>25</v>
      </c>
      <c r="C615" t="s">
        <v>59</v>
      </c>
      <c r="D615" t="s">
        <v>23</v>
      </c>
      <c r="E615" t="s">
        <v>409</v>
      </c>
      <c r="F615" s="4">
        <v>42416</v>
      </c>
      <c r="G615" t="s">
        <v>19</v>
      </c>
      <c r="H615">
        <v>10</v>
      </c>
      <c r="I615">
        <f>IF(Table1[[#This Row],[Price]]&lt;15,10,IF(Table1[[#This Row],[Price]]&lt;20,15,IF(Table1[[#This Row],[Price]]&lt;30,22,IF(Table1[[#This Row],[Price]]&lt;50,36,45))))</f>
        <v>45</v>
      </c>
      <c r="J615">
        <v>53.35</v>
      </c>
      <c r="K615" s="14">
        <v>533.5</v>
      </c>
      <c r="L615" s="14">
        <f>Table1[[#This Row],[Total Sale Amount]]-(Table1[[#This Row],[Cost Price]]*Table1[[#This Row],[Quantity]])</f>
        <v>83.5</v>
      </c>
      <c r="M615" t="str">
        <f>TEXT(Table1[[#This Row],[Order Date]],"mmm")</f>
        <v>Feb</v>
      </c>
      <c r="N615" s="5" t="str">
        <f>TEXT(Table1[[#This Row],[Order Date]],"yyyy")</f>
        <v>2016</v>
      </c>
      <c r="O615" s="5">
        <v>22</v>
      </c>
      <c r="P615" s="5" t="s">
        <v>560</v>
      </c>
      <c r="Q615" s="5" t="str">
        <f>IFERROR(INDEX(Holidays[Holiday],MATCH(Table1[[#This Row],[Order Date]],Holidays[Date],0)),"NO HOLIDAY")</f>
        <v>NO HOLIDAY</v>
      </c>
    </row>
    <row r="616" spans="2:17" hidden="1" x14ac:dyDescent="0.3">
      <c r="B616" t="s">
        <v>25</v>
      </c>
      <c r="C616" t="s">
        <v>26</v>
      </c>
      <c r="D616" t="s">
        <v>23</v>
      </c>
      <c r="E616" t="s">
        <v>361</v>
      </c>
      <c r="F616" s="4">
        <v>42416</v>
      </c>
      <c r="G616" t="s">
        <v>39</v>
      </c>
      <c r="H616">
        <v>8</v>
      </c>
      <c r="I616">
        <f>IF(Table1[[#This Row],[Price]]&lt;15,10,IF(Table1[[#This Row],[Price]]&lt;20,15,IF(Table1[[#This Row],[Price]]&lt;30,22,IF(Table1[[#This Row],[Price]]&lt;50,36,45))))</f>
        <v>15</v>
      </c>
      <c r="J616">
        <v>16.32</v>
      </c>
      <c r="K616" s="14">
        <v>130.56</v>
      </c>
      <c r="L616" s="14">
        <f>Table1[[#This Row],[Total Sale Amount]]-(Table1[[#This Row],[Cost Price]]*Table1[[#This Row],[Quantity]])</f>
        <v>10.560000000000002</v>
      </c>
      <c r="M616" t="str">
        <f>TEXT(Table1[[#This Row],[Order Date]],"mmm")</f>
        <v>Feb</v>
      </c>
      <c r="N616" s="5" t="str">
        <f>TEXT(Table1[[#This Row],[Order Date]],"yyyy")</f>
        <v>2016</v>
      </c>
      <c r="O616" s="5">
        <v>22</v>
      </c>
      <c r="P616" s="5" t="s">
        <v>560</v>
      </c>
      <c r="Q616" s="5" t="str">
        <f>IFERROR(INDEX(Holidays[Holiday],MATCH(Table1[[#This Row],[Order Date]],Holidays[Date],0)),"NO HOLIDAY")</f>
        <v>NO HOLIDAY</v>
      </c>
    </row>
    <row r="617" spans="2:17" hidden="1" x14ac:dyDescent="0.3">
      <c r="B617" t="s">
        <v>25</v>
      </c>
      <c r="C617" t="s">
        <v>59</v>
      </c>
      <c r="D617" t="s">
        <v>23</v>
      </c>
      <c r="E617" t="s">
        <v>525</v>
      </c>
      <c r="F617" s="4">
        <v>42416</v>
      </c>
      <c r="G617" t="s">
        <v>15</v>
      </c>
      <c r="H617">
        <v>8</v>
      </c>
      <c r="I617">
        <f>IF(Table1[[#This Row],[Price]]&lt;15,10,IF(Table1[[#This Row],[Price]]&lt;20,15,IF(Table1[[#This Row],[Price]]&lt;30,22,IF(Table1[[#This Row],[Price]]&lt;50,36,45))))</f>
        <v>10</v>
      </c>
      <c r="J617">
        <v>12.42</v>
      </c>
      <c r="K617" s="14">
        <v>99.36</v>
      </c>
      <c r="L617" s="14">
        <f>Table1[[#This Row],[Total Sale Amount]]-(Table1[[#This Row],[Cost Price]]*Table1[[#This Row],[Quantity]])</f>
        <v>19.36</v>
      </c>
      <c r="M617" t="str">
        <f>TEXT(Table1[[#This Row],[Order Date]],"mmm")</f>
        <v>Feb</v>
      </c>
      <c r="N617" s="5" t="str">
        <f>TEXT(Table1[[#This Row],[Order Date]],"yyyy")</f>
        <v>2016</v>
      </c>
      <c r="O617" s="5">
        <v>23</v>
      </c>
      <c r="P617" s="5" t="s">
        <v>560</v>
      </c>
      <c r="Q617" s="5" t="str">
        <f>IFERROR(INDEX(Holidays[Holiday],MATCH(Table1[[#This Row],[Order Date]],Holidays[Date],0)),"NO HOLIDAY")</f>
        <v>NO HOLIDAY</v>
      </c>
    </row>
    <row r="618" spans="2:17" hidden="1" x14ac:dyDescent="0.3">
      <c r="B618" t="s">
        <v>16</v>
      </c>
      <c r="C618" t="s">
        <v>28</v>
      </c>
      <c r="D618" t="s">
        <v>11</v>
      </c>
      <c r="E618" t="s">
        <v>82</v>
      </c>
      <c r="F618" s="4">
        <v>42417</v>
      </c>
      <c r="G618" t="s">
        <v>15</v>
      </c>
      <c r="H618">
        <v>5</v>
      </c>
      <c r="I618">
        <f>IF(Table1[[#This Row],[Price]]&lt;15,10,IF(Table1[[#This Row],[Price]]&lt;20,15,IF(Table1[[#This Row],[Price]]&lt;30,22,IF(Table1[[#This Row],[Price]]&lt;50,36,45))))</f>
        <v>10</v>
      </c>
      <c r="J618">
        <v>12.42</v>
      </c>
      <c r="K618" s="14">
        <v>62.1</v>
      </c>
      <c r="L618" s="14">
        <f>Table1[[#This Row],[Total Sale Amount]]-(Table1[[#This Row],[Cost Price]]*Table1[[#This Row],[Quantity]])</f>
        <v>12.100000000000001</v>
      </c>
      <c r="M618" t="str">
        <f>TEXT(Table1[[#This Row],[Order Date]],"mmm")</f>
        <v>Feb</v>
      </c>
      <c r="N618" s="5" t="str">
        <f>TEXT(Table1[[#This Row],[Order Date]],"yyyy")</f>
        <v>2016</v>
      </c>
      <c r="O618" s="5">
        <v>31</v>
      </c>
      <c r="P618" s="5" t="s">
        <v>560</v>
      </c>
      <c r="Q618" s="5" t="str">
        <f>IFERROR(INDEX(Holidays[Holiday],MATCH(Table1[[#This Row],[Order Date]],Holidays[Date],0)),"NO HOLIDAY")</f>
        <v>NO HOLIDAY</v>
      </c>
    </row>
    <row r="619" spans="2:17" hidden="1" x14ac:dyDescent="0.3">
      <c r="B619" t="s">
        <v>25</v>
      </c>
      <c r="C619" t="s">
        <v>26</v>
      </c>
      <c r="D619" t="s">
        <v>23</v>
      </c>
      <c r="E619" t="s">
        <v>50</v>
      </c>
      <c r="F619" s="4">
        <v>42417</v>
      </c>
      <c r="G619" t="s">
        <v>19</v>
      </c>
      <c r="H619">
        <v>4</v>
      </c>
      <c r="I619">
        <f>IF(Table1[[#This Row],[Price]]&lt;15,10,IF(Table1[[#This Row],[Price]]&lt;20,15,IF(Table1[[#This Row],[Price]]&lt;30,22,IF(Table1[[#This Row],[Price]]&lt;50,36,45))))</f>
        <v>45</v>
      </c>
      <c r="J619">
        <v>53.35</v>
      </c>
      <c r="K619" s="14">
        <v>213.4</v>
      </c>
      <c r="L619" s="14">
        <f>Table1[[#This Row],[Total Sale Amount]]-(Table1[[#This Row],[Cost Price]]*Table1[[#This Row],[Quantity]])</f>
        <v>33.400000000000006</v>
      </c>
      <c r="M619" t="str">
        <f>TEXT(Table1[[#This Row],[Order Date]],"mmm")</f>
        <v>Feb</v>
      </c>
      <c r="N619" s="5" t="str">
        <f>TEXT(Table1[[#This Row],[Order Date]],"yyyy")</f>
        <v>2016</v>
      </c>
      <c r="O619" s="5">
        <v>21</v>
      </c>
      <c r="P619" s="5" t="s">
        <v>559</v>
      </c>
      <c r="Q619" s="5" t="str">
        <f>IFERROR(INDEX(Holidays[Holiday],MATCH(Table1[[#This Row],[Order Date]],Holidays[Date],0)),"NO HOLIDAY")</f>
        <v>NO HOLIDAY</v>
      </c>
    </row>
    <row r="620" spans="2:17" hidden="1" x14ac:dyDescent="0.3">
      <c r="B620" t="s">
        <v>36</v>
      </c>
      <c r="C620" t="s">
        <v>10</v>
      </c>
      <c r="D620" t="s">
        <v>11</v>
      </c>
      <c r="E620" t="s">
        <v>231</v>
      </c>
      <c r="F620" s="4">
        <v>42417</v>
      </c>
      <c r="G620" t="s">
        <v>13</v>
      </c>
      <c r="H620">
        <v>8</v>
      </c>
      <c r="I620">
        <f>IF(Table1[[#This Row],[Price]]&lt;15,10,IF(Table1[[#This Row],[Price]]&lt;20,15,IF(Table1[[#This Row],[Price]]&lt;30,22,IF(Table1[[#This Row],[Price]]&lt;50,36,45))))</f>
        <v>15</v>
      </c>
      <c r="J620">
        <v>17.829999999999998</v>
      </c>
      <c r="K620" s="14">
        <v>142.63999999999999</v>
      </c>
      <c r="L620" s="14">
        <f>Table1[[#This Row],[Total Sale Amount]]-(Table1[[#This Row],[Cost Price]]*Table1[[#This Row],[Quantity]])</f>
        <v>22.639999999999986</v>
      </c>
      <c r="M620" t="str">
        <f>TEXT(Table1[[#This Row],[Order Date]],"mmm")</f>
        <v>Feb</v>
      </c>
      <c r="N620" s="5" t="str">
        <f>TEXT(Table1[[#This Row],[Order Date]],"yyyy")</f>
        <v>2016</v>
      </c>
      <c r="O620" s="5">
        <v>32</v>
      </c>
      <c r="P620" s="5" t="s">
        <v>559</v>
      </c>
      <c r="Q620" s="5" t="str">
        <f>IFERROR(INDEX(Holidays[Holiday],MATCH(Table1[[#This Row],[Order Date]],Holidays[Date],0)),"NO HOLIDAY")</f>
        <v>NO HOLIDAY</v>
      </c>
    </row>
    <row r="621" spans="2:17" hidden="1" x14ac:dyDescent="0.3">
      <c r="B621" t="s">
        <v>16</v>
      </c>
      <c r="C621" t="s">
        <v>30</v>
      </c>
      <c r="D621" t="s">
        <v>11</v>
      </c>
      <c r="E621" t="s">
        <v>161</v>
      </c>
      <c r="F621" s="4">
        <v>42417</v>
      </c>
      <c r="G621" t="s">
        <v>39</v>
      </c>
      <c r="H621">
        <v>7</v>
      </c>
      <c r="I621">
        <f>IF(Table1[[#This Row],[Price]]&lt;15,10,IF(Table1[[#This Row],[Price]]&lt;20,15,IF(Table1[[#This Row],[Price]]&lt;30,22,IF(Table1[[#This Row],[Price]]&lt;50,36,45))))</f>
        <v>15</v>
      </c>
      <c r="J621">
        <v>16.32</v>
      </c>
      <c r="K621" s="14">
        <v>114.24000000000001</v>
      </c>
      <c r="L621" s="14">
        <f>Table1[[#This Row],[Total Sale Amount]]-(Table1[[#This Row],[Cost Price]]*Table1[[#This Row],[Quantity]])</f>
        <v>9.2400000000000091</v>
      </c>
      <c r="M621" t="str">
        <f>TEXT(Table1[[#This Row],[Order Date]],"mmm")</f>
        <v>Feb</v>
      </c>
      <c r="N621" s="5" t="str">
        <f>TEXT(Table1[[#This Row],[Order Date]],"yyyy")</f>
        <v>2016</v>
      </c>
      <c r="O621" s="5">
        <v>37</v>
      </c>
      <c r="P621" s="5" t="s">
        <v>559</v>
      </c>
      <c r="Q621" s="5" t="str">
        <f>IFERROR(INDEX(Holidays[Holiday],MATCH(Table1[[#This Row],[Order Date]],Holidays[Date],0)),"NO HOLIDAY")</f>
        <v>NO HOLIDAY</v>
      </c>
    </row>
    <row r="622" spans="2:17" hidden="1" x14ac:dyDescent="0.3">
      <c r="B622" t="s">
        <v>21</v>
      </c>
      <c r="C622" t="s">
        <v>59</v>
      </c>
      <c r="D622" t="s">
        <v>23</v>
      </c>
      <c r="E622" t="s">
        <v>442</v>
      </c>
      <c r="F622" s="4">
        <v>42417</v>
      </c>
      <c r="G622" t="s">
        <v>15</v>
      </c>
      <c r="H622">
        <v>4</v>
      </c>
      <c r="I622">
        <f>IF(Table1[[#This Row],[Price]]&lt;15,10,IF(Table1[[#This Row],[Price]]&lt;20,15,IF(Table1[[#This Row],[Price]]&lt;30,22,IF(Table1[[#This Row],[Price]]&lt;50,36,45))))</f>
        <v>10</v>
      </c>
      <c r="J622">
        <v>12.42</v>
      </c>
      <c r="K622" s="14">
        <v>49.68</v>
      </c>
      <c r="L622" s="14">
        <f>Table1[[#This Row],[Total Sale Amount]]-(Table1[[#This Row],[Cost Price]]*Table1[[#This Row],[Quantity]])</f>
        <v>9.68</v>
      </c>
      <c r="M622" t="str">
        <f>TEXT(Table1[[#This Row],[Order Date]],"mmm")</f>
        <v>Feb</v>
      </c>
      <c r="N622" s="5" t="str">
        <f>TEXT(Table1[[#This Row],[Order Date]],"yyyy")</f>
        <v>2016</v>
      </c>
      <c r="O622" s="5">
        <v>27</v>
      </c>
      <c r="P622" s="5" t="s">
        <v>560</v>
      </c>
      <c r="Q622" s="5" t="str">
        <f>IFERROR(INDEX(Holidays[Holiday],MATCH(Table1[[#This Row],[Order Date]],Holidays[Date],0)),"NO HOLIDAY")</f>
        <v>NO HOLIDAY</v>
      </c>
    </row>
    <row r="623" spans="2:17" hidden="1" x14ac:dyDescent="0.3">
      <c r="B623" t="s">
        <v>36</v>
      </c>
      <c r="C623" t="s">
        <v>10</v>
      </c>
      <c r="D623" t="s">
        <v>11</v>
      </c>
      <c r="E623" t="s">
        <v>415</v>
      </c>
      <c r="F623" s="4">
        <v>42417</v>
      </c>
      <c r="G623" t="s">
        <v>15</v>
      </c>
      <c r="H623">
        <v>1</v>
      </c>
      <c r="I623">
        <f>IF(Table1[[#This Row],[Price]]&lt;15,10,IF(Table1[[#This Row],[Price]]&lt;20,15,IF(Table1[[#This Row],[Price]]&lt;30,22,IF(Table1[[#This Row],[Price]]&lt;50,36,45))))</f>
        <v>10</v>
      </c>
      <c r="J623">
        <v>12.42</v>
      </c>
      <c r="K623" s="14">
        <v>12.42</v>
      </c>
      <c r="L623" s="14">
        <f>Table1[[#This Row],[Total Sale Amount]]-(Table1[[#This Row],[Cost Price]]*Table1[[#This Row],[Quantity]])</f>
        <v>2.42</v>
      </c>
      <c r="M623" t="str">
        <f>TEXT(Table1[[#This Row],[Order Date]],"mmm")</f>
        <v>Feb</v>
      </c>
      <c r="N623" s="5" t="str">
        <f>TEXT(Table1[[#This Row],[Order Date]],"yyyy")</f>
        <v>2016</v>
      </c>
      <c r="O623" s="5">
        <v>37</v>
      </c>
      <c r="P623" s="5" t="s">
        <v>559</v>
      </c>
      <c r="Q623" s="5" t="str">
        <f>IFERROR(INDEX(Holidays[Holiday],MATCH(Table1[[#This Row],[Order Date]],Holidays[Date],0)),"NO HOLIDAY")</f>
        <v>NO HOLIDAY</v>
      </c>
    </row>
    <row r="624" spans="2:17" hidden="1" x14ac:dyDescent="0.3">
      <c r="B624" t="s">
        <v>25</v>
      </c>
      <c r="C624" t="s">
        <v>22</v>
      </c>
      <c r="D624" t="s">
        <v>23</v>
      </c>
      <c r="E624" t="s">
        <v>136</v>
      </c>
      <c r="F624" s="4">
        <v>42417</v>
      </c>
      <c r="G624" t="s">
        <v>15</v>
      </c>
      <c r="H624">
        <v>2</v>
      </c>
      <c r="I624">
        <f>IF(Table1[[#This Row],[Price]]&lt;15,10,IF(Table1[[#This Row],[Price]]&lt;20,15,IF(Table1[[#This Row],[Price]]&lt;30,22,IF(Table1[[#This Row],[Price]]&lt;50,36,45))))</f>
        <v>10</v>
      </c>
      <c r="J624">
        <v>12.42</v>
      </c>
      <c r="K624" s="14">
        <v>24.84</v>
      </c>
      <c r="L624" s="14">
        <f>Table1[[#This Row],[Total Sale Amount]]-(Table1[[#This Row],[Cost Price]]*Table1[[#This Row],[Quantity]])</f>
        <v>4.84</v>
      </c>
      <c r="M624" t="str">
        <f>TEXT(Table1[[#This Row],[Order Date]],"mmm")</f>
        <v>Feb</v>
      </c>
      <c r="N624" s="5" t="str">
        <f>TEXT(Table1[[#This Row],[Order Date]],"yyyy")</f>
        <v>2016</v>
      </c>
      <c r="O624" s="5">
        <v>27</v>
      </c>
      <c r="P624" s="5" t="s">
        <v>560</v>
      </c>
      <c r="Q624" s="5" t="str">
        <f>IFERROR(INDEX(Holidays[Holiday],MATCH(Table1[[#This Row],[Order Date]],Holidays[Date],0)),"NO HOLIDAY")</f>
        <v>NO HOLIDAY</v>
      </c>
    </row>
    <row r="625" spans="2:17" hidden="1" x14ac:dyDescent="0.3">
      <c r="B625" t="s">
        <v>9</v>
      </c>
      <c r="C625" t="s">
        <v>10</v>
      </c>
      <c r="D625" t="s">
        <v>11</v>
      </c>
      <c r="E625" t="s">
        <v>255</v>
      </c>
      <c r="F625" s="4">
        <v>42417</v>
      </c>
      <c r="G625" t="s">
        <v>15</v>
      </c>
      <c r="H625">
        <v>2</v>
      </c>
      <c r="I625">
        <f>IF(Table1[[#This Row],[Price]]&lt;15,10,IF(Table1[[#This Row],[Price]]&lt;20,15,IF(Table1[[#This Row],[Price]]&lt;30,22,IF(Table1[[#This Row],[Price]]&lt;50,36,45))))</f>
        <v>10</v>
      </c>
      <c r="J625">
        <v>12.42</v>
      </c>
      <c r="K625" s="14">
        <v>24.84</v>
      </c>
      <c r="L625" s="14">
        <f>Table1[[#This Row],[Total Sale Amount]]-(Table1[[#This Row],[Cost Price]]*Table1[[#This Row],[Quantity]])</f>
        <v>4.84</v>
      </c>
      <c r="M625" t="str">
        <f>TEXT(Table1[[#This Row],[Order Date]],"mmm")</f>
        <v>Feb</v>
      </c>
      <c r="N625" s="5" t="str">
        <f>TEXT(Table1[[#This Row],[Order Date]],"yyyy")</f>
        <v>2016</v>
      </c>
      <c r="O625" s="5">
        <v>31</v>
      </c>
      <c r="P625" s="5" t="s">
        <v>560</v>
      </c>
      <c r="Q625" s="5" t="str">
        <f>IFERROR(INDEX(Holidays[Holiday],MATCH(Table1[[#This Row],[Order Date]],Holidays[Date],0)),"NO HOLIDAY")</f>
        <v>NO HOLIDAY</v>
      </c>
    </row>
    <row r="626" spans="2:17" hidden="1" x14ac:dyDescent="0.3">
      <c r="B626" t="s">
        <v>9</v>
      </c>
      <c r="C626" t="s">
        <v>30</v>
      </c>
      <c r="D626" t="s">
        <v>11</v>
      </c>
      <c r="E626" t="s">
        <v>404</v>
      </c>
      <c r="F626" s="4">
        <v>42417</v>
      </c>
      <c r="G626" t="s">
        <v>15</v>
      </c>
      <c r="H626">
        <v>5</v>
      </c>
      <c r="I626">
        <f>IF(Table1[[#This Row],[Price]]&lt;15,10,IF(Table1[[#This Row],[Price]]&lt;20,15,IF(Table1[[#This Row],[Price]]&lt;30,22,IF(Table1[[#This Row],[Price]]&lt;50,36,45))))</f>
        <v>10</v>
      </c>
      <c r="J626">
        <v>12.42</v>
      </c>
      <c r="K626" s="14">
        <v>62.1</v>
      </c>
      <c r="L626" s="14">
        <f>Table1[[#This Row],[Total Sale Amount]]-(Table1[[#This Row],[Cost Price]]*Table1[[#This Row],[Quantity]])</f>
        <v>12.100000000000001</v>
      </c>
      <c r="M626" t="str">
        <f>TEXT(Table1[[#This Row],[Order Date]],"mmm")</f>
        <v>Feb</v>
      </c>
      <c r="N626" s="5" t="str">
        <f>TEXT(Table1[[#This Row],[Order Date]],"yyyy")</f>
        <v>2016</v>
      </c>
      <c r="O626" s="5">
        <v>45</v>
      </c>
      <c r="P626" s="5" t="s">
        <v>559</v>
      </c>
      <c r="Q626" s="5" t="str">
        <f>IFERROR(INDEX(Holidays[Holiday],MATCH(Table1[[#This Row],[Order Date]],Holidays[Date],0)),"NO HOLIDAY")</f>
        <v>NO HOLIDAY</v>
      </c>
    </row>
    <row r="627" spans="2:17" hidden="1" x14ac:dyDescent="0.3">
      <c r="B627" t="s">
        <v>9</v>
      </c>
      <c r="C627" t="s">
        <v>30</v>
      </c>
      <c r="D627" t="s">
        <v>11</v>
      </c>
      <c r="E627" t="s">
        <v>322</v>
      </c>
      <c r="F627" s="4">
        <v>42417</v>
      </c>
      <c r="G627" t="s">
        <v>15</v>
      </c>
      <c r="H627">
        <v>6</v>
      </c>
      <c r="I627">
        <f>IF(Table1[[#This Row],[Price]]&lt;15,10,IF(Table1[[#This Row],[Price]]&lt;20,15,IF(Table1[[#This Row],[Price]]&lt;30,22,IF(Table1[[#This Row],[Price]]&lt;50,36,45))))</f>
        <v>10</v>
      </c>
      <c r="J627">
        <v>12.42</v>
      </c>
      <c r="K627" s="14">
        <v>74.52</v>
      </c>
      <c r="L627" s="14">
        <f>Table1[[#This Row],[Total Sale Amount]]-(Table1[[#This Row],[Cost Price]]*Table1[[#This Row],[Quantity]])</f>
        <v>14.519999999999996</v>
      </c>
      <c r="M627" t="str">
        <f>TEXT(Table1[[#This Row],[Order Date]],"mmm")</f>
        <v>Feb</v>
      </c>
      <c r="N627" s="5" t="str">
        <f>TEXT(Table1[[#This Row],[Order Date]],"yyyy")</f>
        <v>2016</v>
      </c>
      <c r="O627" s="5">
        <v>21</v>
      </c>
      <c r="P627" s="5" t="s">
        <v>560</v>
      </c>
      <c r="Q627" s="5" t="str">
        <f>IFERROR(INDEX(Holidays[Holiday],MATCH(Table1[[#This Row],[Order Date]],Holidays[Date],0)),"NO HOLIDAY")</f>
        <v>NO HOLIDAY</v>
      </c>
    </row>
    <row r="628" spans="2:17" hidden="1" x14ac:dyDescent="0.3">
      <c r="B628" t="s">
        <v>21</v>
      </c>
      <c r="C628" t="s">
        <v>22</v>
      </c>
      <c r="D628" t="s">
        <v>23</v>
      </c>
      <c r="E628" t="s">
        <v>83</v>
      </c>
      <c r="F628" s="4">
        <v>42417</v>
      </c>
      <c r="G628" t="s">
        <v>15</v>
      </c>
      <c r="H628">
        <v>7</v>
      </c>
      <c r="I628">
        <f>IF(Table1[[#This Row],[Price]]&lt;15,10,IF(Table1[[#This Row],[Price]]&lt;20,15,IF(Table1[[#This Row],[Price]]&lt;30,22,IF(Table1[[#This Row],[Price]]&lt;50,36,45))))</f>
        <v>10</v>
      </c>
      <c r="J628">
        <v>12.42</v>
      </c>
      <c r="K628" s="14">
        <v>86.94</v>
      </c>
      <c r="L628" s="14">
        <f>Table1[[#This Row],[Total Sale Amount]]-(Table1[[#This Row],[Cost Price]]*Table1[[#This Row],[Quantity]])</f>
        <v>16.939999999999998</v>
      </c>
      <c r="M628" t="str">
        <f>TEXT(Table1[[#This Row],[Order Date]],"mmm")</f>
        <v>Feb</v>
      </c>
      <c r="N628" s="5" t="str">
        <f>TEXT(Table1[[#This Row],[Order Date]],"yyyy")</f>
        <v>2016</v>
      </c>
      <c r="O628" s="5">
        <v>37</v>
      </c>
      <c r="P628" s="5" t="s">
        <v>560</v>
      </c>
      <c r="Q628" s="5" t="str">
        <f>IFERROR(INDEX(Holidays[Holiday],MATCH(Table1[[#This Row],[Order Date]],Holidays[Date],0)),"NO HOLIDAY")</f>
        <v>NO HOLIDAY</v>
      </c>
    </row>
    <row r="629" spans="2:17" hidden="1" x14ac:dyDescent="0.3">
      <c r="B629" t="s">
        <v>16</v>
      </c>
      <c r="C629" t="s">
        <v>17</v>
      </c>
      <c r="D629" t="s">
        <v>11</v>
      </c>
      <c r="E629" t="s">
        <v>370</v>
      </c>
      <c r="F629" s="4">
        <v>42417</v>
      </c>
      <c r="G629" t="s">
        <v>13</v>
      </c>
      <c r="H629">
        <v>1</v>
      </c>
      <c r="I629">
        <f>IF(Table1[[#This Row],[Price]]&lt;15,10,IF(Table1[[#This Row],[Price]]&lt;20,15,IF(Table1[[#This Row],[Price]]&lt;30,22,IF(Table1[[#This Row],[Price]]&lt;50,36,45))))</f>
        <v>15</v>
      </c>
      <c r="J629">
        <v>17.829999999999998</v>
      </c>
      <c r="K629" s="14">
        <v>17.829999999999998</v>
      </c>
      <c r="L629" s="14">
        <f>Table1[[#This Row],[Total Sale Amount]]-(Table1[[#This Row],[Cost Price]]*Table1[[#This Row],[Quantity]])</f>
        <v>2.8299999999999983</v>
      </c>
      <c r="M629" t="str">
        <f>TEXT(Table1[[#This Row],[Order Date]],"mmm")</f>
        <v>Feb</v>
      </c>
      <c r="N629" s="5" t="str">
        <f>TEXT(Table1[[#This Row],[Order Date]],"yyyy")</f>
        <v>2016</v>
      </c>
      <c r="O629" s="5">
        <v>36</v>
      </c>
      <c r="P629" s="5" t="s">
        <v>560</v>
      </c>
      <c r="Q629" s="5" t="str">
        <f>IFERROR(INDEX(Holidays[Holiday],MATCH(Table1[[#This Row],[Order Date]],Holidays[Date],0)),"NO HOLIDAY")</f>
        <v>NO HOLIDAY</v>
      </c>
    </row>
    <row r="630" spans="2:17" hidden="1" x14ac:dyDescent="0.3">
      <c r="B630" t="s">
        <v>9</v>
      </c>
      <c r="C630" t="s">
        <v>28</v>
      </c>
      <c r="D630" t="s">
        <v>11</v>
      </c>
      <c r="E630" t="s">
        <v>82</v>
      </c>
      <c r="F630" s="4">
        <v>42417</v>
      </c>
      <c r="G630" t="s">
        <v>15</v>
      </c>
      <c r="H630">
        <v>9</v>
      </c>
      <c r="I630">
        <f>IF(Table1[[#This Row],[Price]]&lt;15,10,IF(Table1[[#This Row],[Price]]&lt;20,15,IF(Table1[[#This Row],[Price]]&lt;30,22,IF(Table1[[#This Row],[Price]]&lt;50,36,45))))</f>
        <v>10</v>
      </c>
      <c r="J630">
        <v>12.42</v>
      </c>
      <c r="K630" s="14">
        <v>111.78</v>
      </c>
      <c r="L630" s="14">
        <f>Table1[[#This Row],[Total Sale Amount]]-(Table1[[#This Row],[Cost Price]]*Table1[[#This Row],[Quantity]])</f>
        <v>21.78</v>
      </c>
      <c r="M630" t="str">
        <f>TEXT(Table1[[#This Row],[Order Date]],"mmm")</f>
        <v>Feb</v>
      </c>
      <c r="N630" s="5" t="str">
        <f>TEXT(Table1[[#This Row],[Order Date]],"yyyy")</f>
        <v>2016</v>
      </c>
      <c r="O630" s="5">
        <v>22</v>
      </c>
      <c r="P630" s="5" t="s">
        <v>559</v>
      </c>
      <c r="Q630" s="5" t="str">
        <f>IFERROR(INDEX(Holidays[Holiday],MATCH(Table1[[#This Row],[Order Date]],Holidays[Date],0)),"NO HOLIDAY")</f>
        <v>NO HOLIDAY</v>
      </c>
    </row>
    <row r="631" spans="2:17" hidden="1" x14ac:dyDescent="0.3">
      <c r="B631" t="s">
        <v>21</v>
      </c>
      <c r="C631" t="s">
        <v>26</v>
      </c>
      <c r="D631" t="s">
        <v>23</v>
      </c>
      <c r="E631" t="s">
        <v>250</v>
      </c>
      <c r="F631" s="4">
        <v>42417</v>
      </c>
      <c r="G631" t="s">
        <v>19</v>
      </c>
      <c r="H631">
        <v>9</v>
      </c>
      <c r="I631">
        <f>IF(Table1[[#This Row],[Price]]&lt;15,10,IF(Table1[[#This Row],[Price]]&lt;20,15,IF(Table1[[#This Row],[Price]]&lt;30,22,IF(Table1[[#This Row],[Price]]&lt;50,36,45))))</f>
        <v>45</v>
      </c>
      <c r="J631">
        <v>53.35</v>
      </c>
      <c r="K631" s="14">
        <v>480.15000000000003</v>
      </c>
      <c r="L631" s="14">
        <f>Table1[[#This Row],[Total Sale Amount]]-(Table1[[#This Row],[Cost Price]]*Table1[[#This Row],[Quantity]])</f>
        <v>75.150000000000034</v>
      </c>
      <c r="M631" t="str">
        <f>TEXT(Table1[[#This Row],[Order Date]],"mmm")</f>
        <v>Feb</v>
      </c>
      <c r="N631" s="5" t="str">
        <f>TEXT(Table1[[#This Row],[Order Date]],"yyyy")</f>
        <v>2016</v>
      </c>
      <c r="O631" s="5">
        <v>25</v>
      </c>
      <c r="P631" s="5" t="s">
        <v>560</v>
      </c>
      <c r="Q631" s="5" t="str">
        <f>IFERROR(INDEX(Holidays[Holiday],MATCH(Table1[[#This Row],[Order Date]],Holidays[Date],0)),"NO HOLIDAY")</f>
        <v>NO HOLIDAY</v>
      </c>
    </row>
    <row r="632" spans="2:17" hidden="1" x14ac:dyDescent="0.3">
      <c r="B632" t="s">
        <v>36</v>
      </c>
      <c r="C632" t="s">
        <v>10</v>
      </c>
      <c r="D632" t="s">
        <v>11</v>
      </c>
      <c r="E632" t="s">
        <v>472</v>
      </c>
      <c r="F632" s="4">
        <v>42417</v>
      </c>
      <c r="G632" t="s">
        <v>19</v>
      </c>
      <c r="H632">
        <v>7</v>
      </c>
      <c r="I632">
        <f>IF(Table1[[#This Row],[Price]]&lt;15,10,IF(Table1[[#This Row],[Price]]&lt;20,15,IF(Table1[[#This Row],[Price]]&lt;30,22,IF(Table1[[#This Row],[Price]]&lt;50,36,45))))</f>
        <v>45</v>
      </c>
      <c r="J632">
        <v>53.35</v>
      </c>
      <c r="K632" s="14">
        <v>373.45</v>
      </c>
      <c r="L632" s="14">
        <f>Table1[[#This Row],[Total Sale Amount]]-(Table1[[#This Row],[Cost Price]]*Table1[[#This Row],[Quantity]])</f>
        <v>58.449999999999989</v>
      </c>
      <c r="M632" t="str">
        <f>TEXT(Table1[[#This Row],[Order Date]],"mmm")</f>
        <v>Feb</v>
      </c>
      <c r="N632" s="5" t="str">
        <f>TEXT(Table1[[#This Row],[Order Date]],"yyyy")</f>
        <v>2016</v>
      </c>
      <c r="O632" s="5">
        <v>25</v>
      </c>
      <c r="P632" s="5" t="s">
        <v>559</v>
      </c>
      <c r="Q632" s="5" t="str">
        <f>IFERROR(INDEX(Holidays[Holiday],MATCH(Table1[[#This Row],[Order Date]],Holidays[Date],0)),"NO HOLIDAY")</f>
        <v>NO HOLIDAY</v>
      </c>
    </row>
    <row r="633" spans="2:17" hidden="1" x14ac:dyDescent="0.3">
      <c r="B633" t="s">
        <v>21</v>
      </c>
      <c r="C633" t="s">
        <v>22</v>
      </c>
      <c r="D633" t="s">
        <v>23</v>
      </c>
      <c r="E633" t="s">
        <v>445</v>
      </c>
      <c r="F633" s="4">
        <v>42417</v>
      </c>
      <c r="G633" t="s">
        <v>39</v>
      </c>
      <c r="H633">
        <v>5</v>
      </c>
      <c r="I633">
        <f>IF(Table1[[#This Row],[Price]]&lt;15,10,IF(Table1[[#This Row],[Price]]&lt;20,15,IF(Table1[[#This Row],[Price]]&lt;30,22,IF(Table1[[#This Row],[Price]]&lt;50,36,45))))</f>
        <v>15</v>
      </c>
      <c r="J633">
        <v>16.32</v>
      </c>
      <c r="K633" s="14">
        <v>81.599999999999994</v>
      </c>
      <c r="L633" s="14">
        <f>Table1[[#This Row],[Total Sale Amount]]-(Table1[[#This Row],[Cost Price]]*Table1[[#This Row],[Quantity]])</f>
        <v>6.5999999999999943</v>
      </c>
      <c r="M633" t="str">
        <f>TEXT(Table1[[#This Row],[Order Date]],"mmm")</f>
        <v>Feb</v>
      </c>
      <c r="N633" s="5" t="str">
        <f>TEXT(Table1[[#This Row],[Order Date]],"yyyy")</f>
        <v>2016</v>
      </c>
      <c r="O633" s="5">
        <v>42</v>
      </c>
      <c r="P633" s="5" t="s">
        <v>560</v>
      </c>
      <c r="Q633" s="5" t="str">
        <f>IFERROR(INDEX(Holidays[Holiday],MATCH(Table1[[#This Row],[Order Date]],Holidays[Date],0)),"NO HOLIDAY")</f>
        <v>NO HOLIDAY</v>
      </c>
    </row>
    <row r="634" spans="2:17" hidden="1" x14ac:dyDescent="0.3">
      <c r="B634" t="s">
        <v>9</v>
      </c>
      <c r="C634" t="s">
        <v>28</v>
      </c>
      <c r="D634" t="s">
        <v>11</v>
      </c>
      <c r="E634" t="s">
        <v>184</v>
      </c>
      <c r="F634" s="4">
        <v>42417</v>
      </c>
      <c r="G634" t="s">
        <v>19</v>
      </c>
      <c r="H634">
        <v>1</v>
      </c>
      <c r="I634">
        <f>IF(Table1[[#This Row],[Price]]&lt;15,10,IF(Table1[[#This Row],[Price]]&lt;20,15,IF(Table1[[#This Row],[Price]]&lt;30,22,IF(Table1[[#This Row],[Price]]&lt;50,36,45))))</f>
        <v>45</v>
      </c>
      <c r="J634">
        <v>53.35</v>
      </c>
      <c r="K634" s="14">
        <v>53.35</v>
      </c>
      <c r="L634" s="14">
        <f>Table1[[#This Row],[Total Sale Amount]]-(Table1[[#This Row],[Cost Price]]*Table1[[#This Row],[Quantity]])</f>
        <v>8.3500000000000014</v>
      </c>
      <c r="M634" t="str">
        <f>TEXT(Table1[[#This Row],[Order Date]],"mmm")</f>
        <v>Feb</v>
      </c>
      <c r="N634" s="5" t="str">
        <f>TEXT(Table1[[#This Row],[Order Date]],"yyyy")</f>
        <v>2016</v>
      </c>
      <c r="O634" s="5">
        <v>39</v>
      </c>
      <c r="P634" s="5" t="s">
        <v>559</v>
      </c>
      <c r="Q634" s="5" t="str">
        <f>IFERROR(INDEX(Holidays[Holiday],MATCH(Table1[[#This Row],[Order Date]],Holidays[Date],0)),"NO HOLIDAY")</f>
        <v>NO HOLIDAY</v>
      </c>
    </row>
    <row r="635" spans="2:17" hidden="1" x14ac:dyDescent="0.3">
      <c r="B635" t="s">
        <v>9</v>
      </c>
      <c r="C635" t="s">
        <v>17</v>
      </c>
      <c r="D635" t="s">
        <v>11</v>
      </c>
      <c r="E635" t="s">
        <v>468</v>
      </c>
      <c r="F635" s="4">
        <v>42417</v>
      </c>
      <c r="G635" t="s">
        <v>15</v>
      </c>
      <c r="H635">
        <v>5</v>
      </c>
      <c r="I635">
        <f>IF(Table1[[#This Row],[Price]]&lt;15,10,IF(Table1[[#This Row],[Price]]&lt;20,15,IF(Table1[[#This Row],[Price]]&lt;30,22,IF(Table1[[#This Row],[Price]]&lt;50,36,45))))</f>
        <v>10</v>
      </c>
      <c r="J635">
        <v>12.42</v>
      </c>
      <c r="K635" s="14">
        <v>62.1</v>
      </c>
      <c r="L635" s="14">
        <f>Table1[[#This Row],[Total Sale Amount]]-(Table1[[#This Row],[Cost Price]]*Table1[[#This Row],[Quantity]])</f>
        <v>12.100000000000001</v>
      </c>
      <c r="M635" t="str">
        <f>TEXT(Table1[[#This Row],[Order Date]],"mmm")</f>
        <v>Feb</v>
      </c>
      <c r="N635" s="5" t="str">
        <f>TEXT(Table1[[#This Row],[Order Date]],"yyyy")</f>
        <v>2016</v>
      </c>
      <c r="O635" s="5">
        <v>30</v>
      </c>
      <c r="P635" s="5" t="s">
        <v>559</v>
      </c>
      <c r="Q635" s="5" t="str">
        <f>IFERROR(INDEX(Holidays[Holiday],MATCH(Table1[[#This Row],[Order Date]],Holidays[Date],0)),"NO HOLIDAY")</f>
        <v>NO HOLIDAY</v>
      </c>
    </row>
    <row r="636" spans="2:17" hidden="1" x14ac:dyDescent="0.3">
      <c r="B636" t="s">
        <v>36</v>
      </c>
      <c r="C636" t="s">
        <v>28</v>
      </c>
      <c r="D636" t="s">
        <v>11</v>
      </c>
      <c r="E636" t="s">
        <v>501</v>
      </c>
      <c r="F636" s="4">
        <v>42417</v>
      </c>
      <c r="G636" t="s">
        <v>15</v>
      </c>
      <c r="H636">
        <v>2</v>
      </c>
      <c r="I636">
        <f>IF(Table1[[#This Row],[Price]]&lt;15,10,IF(Table1[[#This Row],[Price]]&lt;20,15,IF(Table1[[#This Row],[Price]]&lt;30,22,IF(Table1[[#This Row],[Price]]&lt;50,36,45))))</f>
        <v>10</v>
      </c>
      <c r="J636">
        <v>12.42</v>
      </c>
      <c r="K636" s="14">
        <v>24.84</v>
      </c>
      <c r="L636" s="14">
        <f>Table1[[#This Row],[Total Sale Amount]]-(Table1[[#This Row],[Cost Price]]*Table1[[#This Row],[Quantity]])</f>
        <v>4.84</v>
      </c>
      <c r="M636" t="str">
        <f>TEXT(Table1[[#This Row],[Order Date]],"mmm")</f>
        <v>Feb</v>
      </c>
      <c r="N636" s="5" t="str">
        <f>TEXT(Table1[[#This Row],[Order Date]],"yyyy")</f>
        <v>2016</v>
      </c>
      <c r="O636" s="5">
        <v>24</v>
      </c>
      <c r="P636" s="5" t="s">
        <v>560</v>
      </c>
      <c r="Q636" s="5" t="str">
        <f>IFERROR(INDEX(Holidays[Holiday],MATCH(Table1[[#This Row],[Order Date]],Holidays[Date],0)),"NO HOLIDAY")</f>
        <v>NO HOLIDAY</v>
      </c>
    </row>
    <row r="637" spans="2:17" hidden="1" x14ac:dyDescent="0.3">
      <c r="B637" t="s">
        <v>25</v>
      </c>
      <c r="C637" t="s">
        <v>26</v>
      </c>
      <c r="D637" t="s">
        <v>23</v>
      </c>
      <c r="E637" t="s">
        <v>174</v>
      </c>
      <c r="F637" s="4">
        <v>42417</v>
      </c>
      <c r="G637" t="s">
        <v>15</v>
      </c>
      <c r="H637">
        <v>10</v>
      </c>
      <c r="I637">
        <f>IF(Table1[[#This Row],[Price]]&lt;15,10,IF(Table1[[#This Row],[Price]]&lt;20,15,IF(Table1[[#This Row],[Price]]&lt;30,22,IF(Table1[[#This Row],[Price]]&lt;50,36,45))))</f>
        <v>10</v>
      </c>
      <c r="J637">
        <v>12.42</v>
      </c>
      <c r="K637" s="14">
        <v>124.2</v>
      </c>
      <c r="L637" s="14">
        <f>Table1[[#This Row],[Total Sale Amount]]-(Table1[[#This Row],[Cost Price]]*Table1[[#This Row],[Quantity]])</f>
        <v>24.200000000000003</v>
      </c>
      <c r="M637" t="str">
        <f>TEXT(Table1[[#This Row],[Order Date]],"mmm")</f>
        <v>Feb</v>
      </c>
      <c r="N637" s="5" t="str">
        <f>TEXT(Table1[[#This Row],[Order Date]],"yyyy")</f>
        <v>2016</v>
      </c>
      <c r="O637" s="5">
        <v>18</v>
      </c>
      <c r="P637" s="5" t="s">
        <v>560</v>
      </c>
      <c r="Q637" s="5" t="str">
        <f>IFERROR(INDEX(Holidays[Holiday],MATCH(Table1[[#This Row],[Order Date]],Holidays[Date],0)),"NO HOLIDAY")</f>
        <v>NO HOLIDAY</v>
      </c>
    </row>
    <row r="638" spans="2:17" hidden="1" x14ac:dyDescent="0.3">
      <c r="B638" t="s">
        <v>9</v>
      </c>
      <c r="C638" t="s">
        <v>17</v>
      </c>
      <c r="D638" t="s">
        <v>11</v>
      </c>
      <c r="E638" t="s">
        <v>177</v>
      </c>
      <c r="F638" s="4">
        <v>42417</v>
      </c>
      <c r="G638" t="s">
        <v>15</v>
      </c>
      <c r="H638">
        <v>5</v>
      </c>
      <c r="I638">
        <f>IF(Table1[[#This Row],[Price]]&lt;15,10,IF(Table1[[#This Row],[Price]]&lt;20,15,IF(Table1[[#This Row],[Price]]&lt;30,22,IF(Table1[[#This Row],[Price]]&lt;50,36,45))))</f>
        <v>10</v>
      </c>
      <c r="J638">
        <v>12.42</v>
      </c>
      <c r="K638" s="14">
        <v>62.1</v>
      </c>
      <c r="L638" s="14">
        <f>Table1[[#This Row],[Total Sale Amount]]-(Table1[[#This Row],[Cost Price]]*Table1[[#This Row],[Quantity]])</f>
        <v>12.100000000000001</v>
      </c>
      <c r="M638" t="str">
        <f>TEXT(Table1[[#This Row],[Order Date]],"mmm")</f>
        <v>Feb</v>
      </c>
      <c r="N638" s="5" t="str">
        <f>TEXT(Table1[[#This Row],[Order Date]],"yyyy")</f>
        <v>2016</v>
      </c>
      <c r="O638" s="5">
        <v>38</v>
      </c>
      <c r="P638" s="5" t="s">
        <v>559</v>
      </c>
      <c r="Q638" s="5" t="str">
        <f>IFERROR(INDEX(Holidays[Holiday],MATCH(Table1[[#This Row],[Order Date]],Holidays[Date],0)),"NO HOLIDAY")</f>
        <v>NO HOLIDAY</v>
      </c>
    </row>
    <row r="639" spans="2:17" hidden="1" x14ac:dyDescent="0.3">
      <c r="B639" t="s">
        <v>21</v>
      </c>
      <c r="C639" t="s">
        <v>59</v>
      </c>
      <c r="D639" t="s">
        <v>23</v>
      </c>
      <c r="E639" t="s">
        <v>479</v>
      </c>
      <c r="F639" s="4">
        <v>42417</v>
      </c>
      <c r="G639" t="s">
        <v>39</v>
      </c>
      <c r="H639">
        <v>3</v>
      </c>
      <c r="I639">
        <f>IF(Table1[[#This Row],[Price]]&lt;15,10,IF(Table1[[#This Row],[Price]]&lt;20,15,IF(Table1[[#This Row],[Price]]&lt;30,22,IF(Table1[[#This Row],[Price]]&lt;50,36,45))))</f>
        <v>15</v>
      </c>
      <c r="J639">
        <v>16.32</v>
      </c>
      <c r="K639" s="14">
        <v>48.96</v>
      </c>
      <c r="L639" s="14">
        <f>Table1[[#This Row],[Total Sale Amount]]-(Table1[[#This Row],[Cost Price]]*Table1[[#This Row],[Quantity]])</f>
        <v>3.9600000000000009</v>
      </c>
      <c r="M639" t="str">
        <f>TEXT(Table1[[#This Row],[Order Date]],"mmm")</f>
        <v>Feb</v>
      </c>
      <c r="N639" s="5" t="str">
        <f>TEXT(Table1[[#This Row],[Order Date]],"yyyy")</f>
        <v>2016</v>
      </c>
      <c r="O639" s="5">
        <v>21</v>
      </c>
      <c r="P639" s="5" t="s">
        <v>559</v>
      </c>
      <c r="Q639" s="5" t="str">
        <f>IFERROR(INDEX(Holidays[Holiday],MATCH(Table1[[#This Row],[Order Date]],Holidays[Date],0)),"NO HOLIDAY")</f>
        <v>NO HOLIDAY</v>
      </c>
    </row>
    <row r="640" spans="2:17" hidden="1" x14ac:dyDescent="0.3">
      <c r="B640" t="s">
        <v>21</v>
      </c>
      <c r="C640" t="s">
        <v>59</v>
      </c>
      <c r="D640" t="s">
        <v>23</v>
      </c>
      <c r="E640" t="s">
        <v>188</v>
      </c>
      <c r="F640" s="4">
        <v>42418</v>
      </c>
      <c r="G640" t="s">
        <v>39</v>
      </c>
      <c r="H640">
        <v>8</v>
      </c>
      <c r="I640">
        <f>IF(Table1[[#This Row],[Price]]&lt;15,10,IF(Table1[[#This Row],[Price]]&lt;20,15,IF(Table1[[#This Row],[Price]]&lt;30,22,IF(Table1[[#This Row],[Price]]&lt;50,36,45))))</f>
        <v>15</v>
      </c>
      <c r="J640">
        <v>16.32</v>
      </c>
      <c r="K640" s="14">
        <v>130.56</v>
      </c>
      <c r="L640" s="14">
        <f>Table1[[#This Row],[Total Sale Amount]]-(Table1[[#This Row],[Cost Price]]*Table1[[#This Row],[Quantity]])</f>
        <v>10.560000000000002</v>
      </c>
      <c r="M640" t="str">
        <f>TEXT(Table1[[#This Row],[Order Date]],"mmm")</f>
        <v>Feb</v>
      </c>
      <c r="N640" s="5" t="str">
        <f>TEXT(Table1[[#This Row],[Order Date]],"yyyy")</f>
        <v>2016</v>
      </c>
      <c r="O640" s="5">
        <v>17</v>
      </c>
      <c r="P640" s="5" t="s">
        <v>559</v>
      </c>
      <c r="Q640" s="5" t="str">
        <f>IFERROR(INDEX(Holidays[Holiday],MATCH(Table1[[#This Row],[Order Date]],Holidays[Date],0)),"NO HOLIDAY")</f>
        <v>NO HOLIDAY</v>
      </c>
    </row>
    <row r="641" spans="2:17" hidden="1" x14ac:dyDescent="0.3">
      <c r="B641" t="s">
        <v>9</v>
      </c>
      <c r="C641" t="s">
        <v>17</v>
      </c>
      <c r="D641" t="s">
        <v>11</v>
      </c>
      <c r="E641" t="s">
        <v>210</v>
      </c>
      <c r="F641" s="4">
        <v>42418</v>
      </c>
      <c r="G641" t="s">
        <v>39</v>
      </c>
      <c r="H641">
        <v>7</v>
      </c>
      <c r="I641">
        <f>IF(Table1[[#This Row],[Price]]&lt;15,10,IF(Table1[[#This Row],[Price]]&lt;20,15,IF(Table1[[#This Row],[Price]]&lt;30,22,IF(Table1[[#This Row],[Price]]&lt;50,36,45))))</f>
        <v>15</v>
      </c>
      <c r="J641">
        <v>16.32</v>
      </c>
      <c r="K641" s="14">
        <v>114.24000000000001</v>
      </c>
      <c r="L641" s="14">
        <f>Table1[[#This Row],[Total Sale Amount]]-(Table1[[#This Row],[Cost Price]]*Table1[[#This Row],[Quantity]])</f>
        <v>9.2400000000000091</v>
      </c>
      <c r="M641" t="str">
        <f>TEXT(Table1[[#This Row],[Order Date]],"mmm")</f>
        <v>Feb</v>
      </c>
      <c r="N641" s="5" t="str">
        <f>TEXT(Table1[[#This Row],[Order Date]],"yyyy")</f>
        <v>2016</v>
      </c>
      <c r="O641" s="5">
        <v>42</v>
      </c>
      <c r="P641" s="5" t="s">
        <v>559</v>
      </c>
      <c r="Q641" s="5" t="str">
        <f>IFERROR(INDEX(Holidays[Holiday],MATCH(Table1[[#This Row],[Order Date]],Holidays[Date],0)),"NO HOLIDAY")</f>
        <v>NO HOLIDAY</v>
      </c>
    </row>
    <row r="642" spans="2:17" hidden="1" x14ac:dyDescent="0.3">
      <c r="B642" t="s">
        <v>21</v>
      </c>
      <c r="C642" t="s">
        <v>26</v>
      </c>
      <c r="D642" t="s">
        <v>23</v>
      </c>
      <c r="E642" t="s">
        <v>85</v>
      </c>
      <c r="F642" s="4">
        <v>42418</v>
      </c>
      <c r="G642" t="s">
        <v>39</v>
      </c>
      <c r="H642">
        <v>5</v>
      </c>
      <c r="I642">
        <f>IF(Table1[[#This Row],[Price]]&lt;15,10,IF(Table1[[#This Row],[Price]]&lt;20,15,IF(Table1[[#This Row],[Price]]&lt;30,22,IF(Table1[[#This Row],[Price]]&lt;50,36,45))))</f>
        <v>15</v>
      </c>
      <c r="J642">
        <v>16.32</v>
      </c>
      <c r="K642" s="14">
        <v>81.599999999999994</v>
      </c>
      <c r="L642" s="14">
        <f>Table1[[#This Row],[Total Sale Amount]]-(Table1[[#This Row],[Cost Price]]*Table1[[#This Row],[Quantity]])</f>
        <v>6.5999999999999943</v>
      </c>
      <c r="M642" t="str">
        <f>TEXT(Table1[[#This Row],[Order Date]],"mmm")</f>
        <v>Feb</v>
      </c>
      <c r="N642" s="5" t="str">
        <f>TEXT(Table1[[#This Row],[Order Date]],"yyyy")</f>
        <v>2016</v>
      </c>
      <c r="O642" s="5">
        <v>37</v>
      </c>
      <c r="P642" s="5" t="s">
        <v>560</v>
      </c>
      <c r="Q642" s="5" t="str">
        <f>IFERROR(INDEX(Holidays[Holiday],MATCH(Table1[[#This Row],[Order Date]],Holidays[Date],0)),"NO HOLIDAY")</f>
        <v>NO HOLIDAY</v>
      </c>
    </row>
    <row r="643" spans="2:17" hidden="1" x14ac:dyDescent="0.3">
      <c r="B643" t="s">
        <v>9</v>
      </c>
      <c r="C643" t="s">
        <v>30</v>
      </c>
      <c r="D643" t="s">
        <v>11</v>
      </c>
      <c r="E643" t="s">
        <v>107</v>
      </c>
      <c r="F643" s="4">
        <v>42418</v>
      </c>
      <c r="G643" t="s">
        <v>13</v>
      </c>
      <c r="H643">
        <v>3</v>
      </c>
      <c r="I643">
        <f>IF(Table1[[#This Row],[Price]]&lt;15,10,IF(Table1[[#This Row],[Price]]&lt;20,15,IF(Table1[[#This Row],[Price]]&lt;30,22,IF(Table1[[#This Row],[Price]]&lt;50,36,45))))</f>
        <v>15</v>
      </c>
      <c r="J643">
        <v>17.829999999999998</v>
      </c>
      <c r="K643" s="14">
        <v>53.489999999999995</v>
      </c>
      <c r="L643" s="14">
        <f>Table1[[#This Row],[Total Sale Amount]]-(Table1[[#This Row],[Cost Price]]*Table1[[#This Row],[Quantity]])</f>
        <v>8.4899999999999949</v>
      </c>
      <c r="M643" t="str">
        <f>TEXT(Table1[[#This Row],[Order Date]],"mmm")</f>
        <v>Feb</v>
      </c>
      <c r="N643" s="5" t="str">
        <f>TEXT(Table1[[#This Row],[Order Date]],"yyyy")</f>
        <v>2016</v>
      </c>
      <c r="O643" s="5">
        <v>22</v>
      </c>
      <c r="P643" s="5" t="s">
        <v>560</v>
      </c>
      <c r="Q643" s="5" t="str">
        <f>IFERROR(INDEX(Holidays[Holiday],MATCH(Table1[[#This Row],[Order Date]],Holidays[Date],0)),"NO HOLIDAY")</f>
        <v>NO HOLIDAY</v>
      </c>
    </row>
    <row r="644" spans="2:17" hidden="1" x14ac:dyDescent="0.3">
      <c r="B644" t="s">
        <v>9</v>
      </c>
      <c r="C644" t="s">
        <v>30</v>
      </c>
      <c r="D644" t="s">
        <v>11</v>
      </c>
      <c r="E644" t="s">
        <v>404</v>
      </c>
      <c r="F644" s="4">
        <v>42418</v>
      </c>
      <c r="G644" t="s">
        <v>19</v>
      </c>
      <c r="H644">
        <v>1</v>
      </c>
      <c r="I644">
        <f>IF(Table1[[#This Row],[Price]]&lt;15,10,IF(Table1[[#This Row],[Price]]&lt;20,15,IF(Table1[[#This Row],[Price]]&lt;30,22,IF(Table1[[#This Row],[Price]]&lt;50,36,45))))</f>
        <v>45</v>
      </c>
      <c r="J644">
        <v>53.35</v>
      </c>
      <c r="K644" s="14">
        <v>53.35</v>
      </c>
      <c r="L644" s="14">
        <f>Table1[[#This Row],[Total Sale Amount]]-(Table1[[#This Row],[Cost Price]]*Table1[[#This Row],[Quantity]])</f>
        <v>8.3500000000000014</v>
      </c>
      <c r="M644" t="str">
        <f>TEXT(Table1[[#This Row],[Order Date]],"mmm")</f>
        <v>Feb</v>
      </c>
      <c r="N644" s="5" t="str">
        <f>TEXT(Table1[[#This Row],[Order Date]],"yyyy")</f>
        <v>2016</v>
      </c>
      <c r="O644" s="5">
        <v>30</v>
      </c>
      <c r="P644" s="5" t="s">
        <v>559</v>
      </c>
      <c r="Q644" s="5" t="str">
        <f>IFERROR(INDEX(Holidays[Holiday],MATCH(Table1[[#This Row],[Order Date]],Holidays[Date],0)),"NO HOLIDAY")</f>
        <v>NO HOLIDAY</v>
      </c>
    </row>
    <row r="645" spans="2:17" hidden="1" x14ac:dyDescent="0.3">
      <c r="B645" t="s">
        <v>21</v>
      </c>
      <c r="C645" t="s">
        <v>22</v>
      </c>
      <c r="D645" t="s">
        <v>23</v>
      </c>
      <c r="E645" t="s">
        <v>126</v>
      </c>
      <c r="F645" s="4">
        <v>42418</v>
      </c>
      <c r="G645" t="s">
        <v>13</v>
      </c>
      <c r="H645">
        <v>8</v>
      </c>
      <c r="I645">
        <f>IF(Table1[[#This Row],[Price]]&lt;15,10,IF(Table1[[#This Row],[Price]]&lt;20,15,IF(Table1[[#This Row],[Price]]&lt;30,22,IF(Table1[[#This Row],[Price]]&lt;50,36,45))))</f>
        <v>15</v>
      </c>
      <c r="J645">
        <v>17.829999999999998</v>
      </c>
      <c r="K645" s="14">
        <v>142.63999999999999</v>
      </c>
      <c r="L645" s="14">
        <f>Table1[[#This Row],[Total Sale Amount]]-(Table1[[#This Row],[Cost Price]]*Table1[[#This Row],[Quantity]])</f>
        <v>22.639999999999986</v>
      </c>
      <c r="M645" t="str">
        <f>TEXT(Table1[[#This Row],[Order Date]],"mmm")</f>
        <v>Feb</v>
      </c>
      <c r="N645" s="5" t="str">
        <f>TEXT(Table1[[#This Row],[Order Date]],"yyyy")</f>
        <v>2016</v>
      </c>
      <c r="O645" s="5">
        <v>32</v>
      </c>
      <c r="P645" s="5" t="s">
        <v>559</v>
      </c>
      <c r="Q645" s="5" t="str">
        <f>IFERROR(INDEX(Holidays[Holiday],MATCH(Table1[[#This Row],[Order Date]],Holidays[Date],0)),"NO HOLIDAY")</f>
        <v>NO HOLIDAY</v>
      </c>
    </row>
    <row r="646" spans="2:17" hidden="1" x14ac:dyDescent="0.3">
      <c r="B646" t="s">
        <v>21</v>
      </c>
      <c r="C646" t="s">
        <v>22</v>
      </c>
      <c r="D646" t="s">
        <v>23</v>
      </c>
      <c r="E646" t="s">
        <v>238</v>
      </c>
      <c r="F646" s="4">
        <v>42418</v>
      </c>
      <c r="G646" t="s">
        <v>15</v>
      </c>
      <c r="H646">
        <v>2</v>
      </c>
      <c r="I646">
        <f>IF(Table1[[#This Row],[Price]]&lt;15,10,IF(Table1[[#This Row],[Price]]&lt;20,15,IF(Table1[[#This Row],[Price]]&lt;30,22,IF(Table1[[#This Row],[Price]]&lt;50,36,45))))</f>
        <v>10</v>
      </c>
      <c r="J646">
        <v>12.42</v>
      </c>
      <c r="K646" s="14">
        <v>24.84</v>
      </c>
      <c r="L646" s="14">
        <f>Table1[[#This Row],[Total Sale Amount]]-(Table1[[#This Row],[Cost Price]]*Table1[[#This Row],[Quantity]])</f>
        <v>4.84</v>
      </c>
      <c r="M646" t="str">
        <f>TEXT(Table1[[#This Row],[Order Date]],"mmm")</f>
        <v>Feb</v>
      </c>
      <c r="N646" s="5" t="str">
        <f>TEXT(Table1[[#This Row],[Order Date]],"yyyy")</f>
        <v>2016</v>
      </c>
      <c r="O646" s="5">
        <v>23</v>
      </c>
      <c r="P646" s="5" t="s">
        <v>560</v>
      </c>
      <c r="Q646" s="5" t="str">
        <f>IFERROR(INDEX(Holidays[Holiday],MATCH(Table1[[#This Row],[Order Date]],Holidays[Date],0)),"NO HOLIDAY")</f>
        <v>NO HOLIDAY</v>
      </c>
    </row>
    <row r="647" spans="2:17" hidden="1" x14ac:dyDescent="0.3">
      <c r="B647" t="s">
        <v>21</v>
      </c>
      <c r="C647" t="s">
        <v>59</v>
      </c>
      <c r="D647" t="s">
        <v>23</v>
      </c>
      <c r="E647" t="s">
        <v>150</v>
      </c>
      <c r="F647" s="4">
        <v>42418</v>
      </c>
      <c r="G647" t="s">
        <v>19</v>
      </c>
      <c r="H647">
        <v>10</v>
      </c>
      <c r="I647">
        <f>IF(Table1[[#This Row],[Price]]&lt;15,10,IF(Table1[[#This Row],[Price]]&lt;20,15,IF(Table1[[#This Row],[Price]]&lt;30,22,IF(Table1[[#This Row],[Price]]&lt;50,36,45))))</f>
        <v>45</v>
      </c>
      <c r="J647">
        <v>53.35</v>
      </c>
      <c r="K647" s="14">
        <v>533.5</v>
      </c>
      <c r="L647" s="14">
        <f>Table1[[#This Row],[Total Sale Amount]]-(Table1[[#This Row],[Cost Price]]*Table1[[#This Row],[Quantity]])</f>
        <v>83.5</v>
      </c>
      <c r="M647" t="str">
        <f>TEXT(Table1[[#This Row],[Order Date]],"mmm")</f>
        <v>Feb</v>
      </c>
      <c r="N647" s="5" t="str">
        <f>TEXT(Table1[[#This Row],[Order Date]],"yyyy")</f>
        <v>2016</v>
      </c>
      <c r="O647" s="5">
        <v>22</v>
      </c>
      <c r="P647" s="5" t="s">
        <v>560</v>
      </c>
      <c r="Q647" s="5" t="str">
        <f>IFERROR(INDEX(Holidays[Holiday],MATCH(Table1[[#This Row],[Order Date]],Holidays[Date],0)),"NO HOLIDAY")</f>
        <v>NO HOLIDAY</v>
      </c>
    </row>
    <row r="648" spans="2:17" hidden="1" x14ac:dyDescent="0.3">
      <c r="B648" t="s">
        <v>25</v>
      </c>
      <c r="C648" t="s">
        <v>59</v>
      </c>
      <c r="D648" t="s">
        <v>23</v>
      </c>
      <c r="E648" t="s">
        <v>539</v>
      </c>
      <c r="F648" s="4">
        <v>42418</v>
      </c>
      <c r="G648" t="s">
        <v>13</v>
      </c>
      <c r="H648">
        <v>5</v>
      </c>
      <c r="I648">
        <f>IF(Table1[[#This Row],[Price]]&lt;15,10,IF(Table1[[#This Row],[Price]]&lt;20,15,IF(Table1[[#This Row],[Price]]&lt;30,22,IF(Table1[[#This Row],[Price]]&lt;50,36,45))))</f>
        <v>15</v>
      </c>
      <c r="J648">
        <v>17.829999999999998</v>
      </c>
      <c r="K648" s="14">
        <v>89.149999999999991</v>
      </c>
      <c r="L648" s="14">
        <f>Table1[[#This Row],[Total Sale Amount]]-(Table1[[#This Row],[Cost Price]]*Table1[[#This Row],[Quantity]])</f>
        <v>14.149999999999991</v>
      </c>
      <c r="M648" t="str">
        <f>TEXT(Table1[[#This Row],[Order Date]],"mmm")</f>
        <v>Feb</v>
      </c>
      <c r="N648" s="5" t="str">
        <f>TEXT(Table1[[#This Row],[Order Date]],"yyyy")</f>
        <v>2016</v>
      </c>
      <c r="O648" s="5">
        <v>41</v>
      </c>
      <c r="P648" s="5" t="s">
        <v>559</v>
      </c>
      <c r="Q648" s="5" t="str">
        <f>IFERROR(INDEX(Holidays[Holiday],MATCH(Table1[[#This Row],[Order Date]],Holidays[Date],0)),"NO HOLIDAY")</f>
        <v>NO HOLIDAY</v>
      </c>
    </row>
    <row r="649" spans="2:17" hidden="1" x14ac:dyDescent="0.3">
      <c r="B649" t="s">
        <v>9</v>
      </c>
      <c r="C649" t="s">
        <v>10</v>
      </c>
      <c r="D649" t="s">
        <v>11</v>
      </c>
      <c r="E649" t="s">
        <v>377</v>
      </c>
      <c r="F649" s="4">
        <v>42418</v>
      </c>
      <c r="G649" t="s">
        <v>39</v>
      </c>
      <c r="H649">
        <v>2</v>
      </c>
      <c r="I649">
        <f>IF(Table1[[#This Row],[Price]]&lt;15,10,IF(Table1[[#This Row],[Price]]&lt;20,15,IF(Table1[[#This Row],[Price]]&lt;30,22,IF(Table1[[#This Row],[Price]]&lt;50,36,45))))</f>
        <v>15</v>
      </c>
      <c r="J649">
        <v>16.32</v>
      </c>
      <c r="K649" s="14">
        <v>32.64</v>
      </c>
      <c r="L649" s="14">
        <f>Table1[[#This Row],[Total Sale Amount]]-(Table1[[#This Row],[Cost Price]]*Table1[[#This Row],[Quantity]])</f>
        <v>2.6400000000000006</v>
      </c>
      <c r="M649" t="str">
        <f>TEXT(Table1[[#This Row],[Order Date]],"mmm")</f>
        <v>Feb</v>
      </c>
      <c r="N649" s="5" t="str">
        <f>TEXT(Table1[[#This Row],[Order Date]],"yyyy")</f>
        <v>2016</v>
      </c>
      <c r="O649" s="5">
        <v>31</v>
      </c>
      <c r="P649" s="5" t="s">
        <v>559</v>
      </c>
      <c r="Q649" s="5" t="str">
        <f>IFERROR(INDEX(Holidays[Holiday],MATCH(Table1[[#This Row],[Order Date]],Holidays[Date],0)),"NO HOLIDAY")</f>
        <v>NO HOLIDAY</v>
      </c>
    </row>
    <row r="650" spans="2:17" hidden="1" x14ac:dyDescent="0.3">
      <c r="B650" t="s">
        <v>9</v>
      </c>
      <c r="C650" t="s">
        <v>17</v>
      </c>
      <c r="D650" t="s">
        <v>11</v>
      </c>
      <c r="E650" t="s">
        <v>310</v>
      </c>
      <c r="F650" s="4">
        <v>42418</v>
      </c>
      <c r="G650" t="s">
        <v>15</v>
      </c>
      <c r="H650">
        <v>5</v>
      </c>
      <c r="I650">
        <f>IF(Table1[[#This Row],[Price]]&lt;15,10,IF(Table1[[#This Row],[Price]]&lt;20,15,IF(Table1[[#This Row],[Price]]&lt;30,22,IF(Table1[[#This Row],[Price]]&lt;50,36,45))))</f>
        <v>10</v>
      </c>
      <c r="J650">
        <v>12.42</v>
      </c>
      <c r="K650" s="14">
        <v>62.1</v>
      </c>
      <c r="L650" s="14">
        <f>Table1[[#This Row],[Total Sale Amount]]-(Table1[[#This Row],[Cost Price]]*Table1[[#This Row],[Quantity]])</f>
        <v>12.100000000000001</v>
      </c>
      <c r="M650" t="str">
        <f>TEXT(Table1[[#This Row],[Order Date]],"mmm")</f>
        <v>Feb</v>
      </c>
      <c r="N650" s="5" t="str">
        <f>TEXT(Table1[[#This Row],[Order Date]],"yyyy")</f>
        <v>2016</v>
      </c>
      <c r="O650" s="5">
        <v>24</v>
      </c>
      <c r="P650" s="5" t="s">
        <v>559</v>
      </c>
      <c r="Q650" s="5" t="str">
        <f>IFERROR(INDEX(Holidays[Holiday],MATCH(Table1[[#This Row],[Order Date]],Holidays[Date],0)),"NO HOLIDAY")</f>
        <v>NO HOLIDAY</v>
      </c>
    </row>
    <row r="651" spans="2:17" hidden="1" x14ac:dyDescent="0.3">
      <c r="B651" t="s">
        <v>36</v>
      </c>
      <c r="C651" t="s">
        <v>28</v>
      </c>
      <c r="D651" t="s">
        <v>11</v>
      </c>
      <c r="E651" t="s">
        <v>207</v>
      </c>
      <c r="F651" s="4">
        <v>42418</v>
      </c>
      <c r="G651" t="s">
        <v>15</v>
      </c>
      <c r="H651">
        <v>3</v>
      </c>
      <c r="I651">
        <f>IF(Table1[[#This Row],[Price]]&lt;15,10,IF(Table1[[#This Row],[Price]]&lt;20,15,IF(Table1[[#This Row],[Price]]&lt;30,22,IF(Table1[[#This Row],[Price]]&lt;50,36,45))))</f>
        <v>10</v>
      </c>
      <c r="J651">
        <v>12.42</v>
      </c>
      <c r="K651" s="14">
        <v>37.26</v>
      </c>
      <c r="L651" s="14">
        <f>Table1[[#This Row],[Total Sale Amount]]-(Table1[[#This Row],[Cost Price]]*Table1[[#This Row],[Quantity]])</f>
        <v>7.259999999999998</v>
      </c>
      <c r="M651" t="str">
        <f>TEXT(Table1[[#This Row],[Order Date]],"mmm")</f>
        <v>Feb</v>
      </c>
      <c r="N651" s="5" t="str">
        <f>TEXT(Table1[[#This Row],[Order Date]],"yyyy")</f>
        <v>2016</v>
      </c>
      <c r="O651" s="5">
        <v>18</v>
      </c>
      <c r="P651" s="5" t="s">
        <v>560</v>
      </c>
      <c r="Q651" s="5" t="str">
        <f>IFERROR(INDEX(Holidays[Holiday],MATCH(Table1[[#This Row],[Order Date]],Holidays[Date],0)),"NO HOLIDAY")</f>
        <v>NO HOLIDAY</v>
      </c>
    </row>
    <row r="652" spans="2:17" hidden="1" x14ac:dyDescent="0.3">
      <c r="B652" t="s">
        <v>16</v>
      </c>
      <c r="C652" t="s">
        <v>30</v>
      </c>
      <c r="D652" t="s">
        <v>11</v>
      </c>
      <c r="E652" t="s">
        <v>346</v>
      </c>
      <c r="F652" s="4">
        <v>42418</v>
      </c>
      <c r="G652" t="s">
        <v>13</v>
      </c>
      <c r="H652">
        <v>6</v>
      </c>
      <c r="I652">
        <f>IF(Table1[[#This Row],[Price]]&lt;15,10,IF(Table1[[#This Row],[Price]]&lt;20,15,IF(Table1[[#This Row],[Price]]&lt;30,22,IF(Table1[[#This Row],[Price]]&lt;50,36,45))))</f>
        <v>15</v>
      </c>
      <c r="J652">
        <v>17.829999999999998</v>
      </c>
      <c r="K652" s="14">
        <v>106.97999999999999</v>
      </c>
      <c r="L652" s="14">
        <f>Table1[[#This Row],[Total Sale Amount]]-(Table1[[#This Row],[Cost Price]]*Table1[[#This Row],[Quantity]])</f>
        <v>16.97999999999999</v>
      </c>
      <c r="M652" t="str">
        <f>TEXT(Table1[[#This Row],[Order Date]],"mmm")</f>
        <v>Feb</v>
      </c>
      <c r="N652" s="5" t="str">
        <f>TEXT(Table1[[#This Row],[Order Date]],"yyyy")</f>
        <v>2016</v>
      </c>
      <c r="O652" s="5">
        <v>43</v>
      </c>
      <c r="P652" s="5" t="s">
        <v>559</v>
      </c>
      <c r="Q652" s="5" t="str">
        <f>IFERROR(INDEX(Holidays[Holiday],MATCH(Table1[[#This Row],[Order Date]],Holidays[Date],0)),"NO HOLIDAY")</f>
        <v>NO HOLIDAY</v>
      </c>
    </row>
    <row r="653" spans="2:17" hidden="1" x14ac:dyDescent="0.3">
      <c r="B653" t="s">
        <v>21</v>
      </c>
      <c r="C653" t="s">
        <v>59</v>
      </c>
      <c r="D653" t="s">
        <v>23</v>
      </c>
      <c r="E653" t="s">
        <v>356</v>
      </c>
      <c r="F653" s="4">
        <v>42419</v>
      </c>
      <c r="G653" t="s">
        <v>15</v>
      </c>
      <c r="H653">
        <v>3</v>
      </c>
      <c r="I653">
        <f>IF(Table1[[#This Row],[Price]]&lt;15,10,IF(Table1[[#This Row],[Price]]&lt;20,15,IF(Table1[[#This Row],[Price]]&lt;30,22,IF(Table1[[#This Row],[Price]]&lt;50,36,45))))</f>
        <v>10</v>
      </c>
      <c r="J653">
        <v>12.42</v>
      </c>
      <c r="K653" s="14">
        <v>37.26</v>
      </c>
      <c r="L653" s="14">
        <f>Table1[[#This Row],[Total Sale Amount]]-(Table1[[#This Row],[Cost Price]]*Table1[[#This Row],[Quantity]])</f>
        <v>7.259999999999998</v>
      </c>
      <c r="M653" t="str">
        <f>TEXT(Table1[[#This Row],[Order Date]],"mmm")</f>
        <v>Feb</v>
      </c>
      <c r="N653" s="5" t="str">
        <f>TEXT(Table1[[#This Row],[Order Date]],"yyyy")</f>
        <v>2016</v>
      </c>
      <c r="O653" s="5">
        <v>23</v>
      </c>
      <c r="P653" s="5" t="s">
        <v>559</v>
      </c>
      <c r="Q653" s="5" t="str">
        <f>IFERROR(INDEX(Holidays[Holiday],MATCH(Table1[[#This Row],[Order Date]],Holidays[Date],0)),"NO HOLIDAY")</f>
        <v>NO HOLIDAY</v>
      </c>
    </row>
    <row r="654" spans="2:17" hidden="1" x14ac:dyDescent="0.3">
      <c r="B654" t="s">
        <v>36</v>
      </c>
      <c r="C654" t="s">
        <v>28</v>
      </c>
      <c r="D654" t="s">
        <v>11</v>
      </c>
      <c r="E654" t="s">
        <v>180</v>
      </c>
      <c r="F654" s="4">
        <v>42419</v>
      </c>
      <c r="G654" t="s">
        <v>15</v>
      </c>
      <c r="H654">
        <v>5</v>
      </c>
      <c r="I654">
        <f>IF(Table1[[#This Row],[Price]]&lt;15,10,IF(Table1[[#This Row],[Price]]&lt;20,15,IF(Table1[[#This Row],[Price]]&lt;30,22,IF(Table1[[#This Row],[Price]]&lt;50,36,45))))</f>
        <v>10</v>
      </c>
      <c r="J654">
        <v>12.42</v>
      </c>
      <c r="K654" s="14">
        <v>62.1</v>
      </c>
      <c r="L654" s="14">
        <f>Table1[[#This Row],[Total Sale Amount]]-(Table1[[#This Row],[Cost Price]]*Table1[[#This Row],[Quantity]])</f>
        <v>12.100000000000001</v>
      </c>
      <c r="M654" t="str">
        <f>TEXT(Table1[[#This Row],[Order Date]],"mmm")</f>
        <v>Feb</v>
      </c>
      <c r="N654" s="5" t="str">
        <f>TEXT(Table1[[#This Row],[Order Date]],"yyyy")</f>
        <v>2016</v>
      </c>
      <c r="O654" s="5">
        <v>38</v>
      </c>
      <c r="P654" s="5" t="s">
        <v>559</v>
      </c>
      <c r="Q654" s="5" t="str">
        <f>IFERROR(INDEX(Holidays[Holiday],MATCH(Table1[[#This Row],[Order Date]],Holidays[Date],0)),"NO HOLIDAY")</f>
        <v>NO HOLIDAY</v>
      </c>
    </row>
    <row r="655" spans="2:17" hidden="1" x14ac:dyDescent="0.3">
      <c r="B655" t="s">
        <v>25</v>
      </c>
      <c r="C655" t="s">
        <v>26</v>
      </c>
      <c r="D655" t="s">
        <v>23</v>
      </c>
      <c r="E655" t="s">
        <v>116</v>
      </c>
      <c r="F655" s="4">
        <v>42419</v>
      </c>
      <c r="G655" t="s">
        <v>13</v>
      </c>
      <c r="H655">
        <v>4</v>
      </c>
      <c r="I655">
        <f>IF(Table1[[#This Row],[Price]]&lt;15,10,IF(Table1[[#This Row],[Price]]&lt;20,15,IF(Table1[[#This Row],[Price]]&lt;30,22,IF(Table1[[#This Row],[Price]]&lt;50,36,45))))</f>
        <v>15</v>
      </c>
      <c r="J655">
        <v>17.829999999999998</v>
      </c>
      <c r="K655" s="14">
        <v>71.319999999999993</v>
      </c>
      <c r="L655" s="14">
        <f>Table1[[#This Row],[Total Sale Amount]]-(Table1[[#This Row],[Cost Price]]*Table1[[#This Row],[Quantity]])</f>
        <v>11.319999999999993</v>
      </c>
      <c r="M655" t="str">
        <f>TEXT(Table1[[#This Row],[Order Date]],"mmm")</f>
        <v>Feb</v>
      </c>
      <c r="N655" s="5" t="str">
        <f>TEXT(Table1[[#This Row],[Order Date]],"yyyy")</f>
        <v>2016</v>
      </c>
      <c r="O655" s="5">
        <v>17</v>
      </c>
      <c r="P655" s="5" t="s">
        <v>560</v>
      </c>
      <c r="Q655" s="5" t="str">
        <f>IFERROR(INDEX(Holidays[Holiday],MATCH(Table1[[#This Row],[Order Date]],Holidays[Date],0)),"NO HOLIDAY")</f>
        <v>NO HOLIDAY</v>
      </c>
    </row>
    <row r="656" spans="2:17" hidden="1" x14ac:dyDescent="0.3">
      <c r="B656" t="s">
        <v>9</v>
      </c>
      <c r="C656" t="s">
        <v>30</v>
      </c>
      <c r="D656" t="s">
        <v>11</v>
      </c>
      <c r="E656" t="s">
        <v>490</v>
      </c>
      <c r="F656" s="4">
        <v>42419</v>
      </c>
      <c r="G656" t="s">
        <v>39</v>
      </c>
      <c r="H656">
        <v>5</v>
      </c>
      <c r="I656">
        <f>IF(Table1[[#This Row],[Price]]&lt;15,10,IF(Table1[[#This Row],[Price]]&lt;20,15,IF(Table1[[#This Row],[Price]]&lt;30,22,IF(Table1[[#This Row],[Price]]&lt;50,36,45))))</f>
        <v>15</v>
      </c>
      <c r="J656">
        <v>16.32</v>
      </c>
      <c r="K656" s="14">
        <v>81.599999999999994</v>
      </c>
      <c r="L656" s="14">
        <f>Table1[[#This Row],[Total Sale Amount]]-(Table1[[#This Row],[Cost Price]]*Table1[[#This Row],[Quantity]])</f>
        <v>6.5999999999999943</v>
      </c>
      <c r="M656" t="str">
        <f>TEXT(Table1[[#This Row],[Order Date]],"mmm")</f>
        <v>Feb</v>
      </c>
      <c r="N656" s="5" t="str">
        <f>TEXT(Table1[[#This Row],[Order Date]],"yyyy")</f>
        <v>2016</v>
      </c>
      <c r="O656" s="5">
        <v>21</v>
      </c>
      <c r="P656" s="5" t="s">
        <v>559</v>
      </c>
      <c r="Q656" s="5" t="str">
        <f>IFERROR(INDEX(Holidays[Holiday],MATCH(Table1[[#This Row],[Order Date]],Holidays[Date],0)),"NO HOLIDAY")</f>
        <v>NO HOLIDAY</v>
      </c>
    </row>
    <row r="657" spans="2:17" hidden="1" x14ac:dyDescent="0.3">
      <c r="B657" t="s">
        <v>9</v>
      </c>
      <c r="C657" t="s">
        <v>17</v>
      </c>
      <c r="D657" t="s">
        <v>11</v>
      </c>
      <c r="E657" t="s">
        <v>86</v>
      </c>
      <c r="F657" s="4">
        <v>42419</v>
      </c>
      <c r="G657" t="s">
        <v>15</v>
      </c>
      <c r="H657">
        <v>2</v>
      </c>
      <c r="I657">
        <f>IF(Table1[[#This Row],[Price]]&lt;15,10,IF(Table1[[#This Row],[Price]]&lt;20,15,IF(Table1[[#This Row],[Price]]&lt;30,22,IF(Table1[[#This Row],[Price]]&lt;50,36,45))))</f>
        <v>10</v>
      </c>
      <c r="J657">
        <v>12.42</v>
      </c>
      <c r="K657" s="14">
        <v>24.84</v>
      </c>
      <c r="L657" s="14">
        <f>Table1[[#This Row],[Total Sale Amount]]-(Table1[[#This Row],[Cost Price]]*Table1[[#This Row],[Quantity]])</f>
        <v>4.84</v>
      </c>
      <c r="M657" t="str">
        <f>TEXT(Table1[[#This Row],[Order Date]],"mmm")</f>
        <v>Feb</v>
      </c>
      <c r="N657" s="5" t="str">
        <f>TEXT(Table1[[#This Row],[Order Date]],"yyyy")</f>
        <v>2016</v>
      </c>
      <c r="O657" s="5">
        <v>38</v>
      </c>
      <c r="P657" s="5" t="s">
        <v>559</v>
      </c>
      <c r="Q657" s="5" t="str">
        <f>IFERROR(INDEX(Holidays[Holiday],MATCH(Table1[[#This Row],[Order Date]],Holidays[Date],0)),"NO HOLIDAY")</f>
        <v>NO HOLIDAY</v>
      </c>
    </row>
    <row r="658" spans="2:17" hidden="1" x14ac:dyDescent="0.3">
      <c r="B658" t="s">
        <v>9</v>
      </c>
      <c r="C658" t="s">
        <v>10</v>
      </c>
      <c r="D658" t="s">
        <v>11</v>
      </c>
      <c r="E658" t="s">
        <v>236</v>
      </c>
      <c r="F658" s="4">
        <v>42419</v>
      </c>
      <c r="G658" t="s">
        <v>39</v>
      </c>
      <c r="H658">
        <v>6</v>
      </c>
      <c r="I658">
        <f>IF(Table1[[#This Row],[Price]]&lt;15,10,IF(Table1[[#This Row],[Price]]&lt;20,15,IF(Table1[[#This Row],[Price]]&lt;30,22,IF(Table1[[#This Row],[Price]]&lt;50,36,45))))</f>
        <v>15</v>
      </c>
      <c r="J658">
        <v>16.32</v>
      </c>
      <c r="K658" s="14">
        <v>97.92</v>
      </c>
      <c r="L658" s="14">
        <f>Table1[[#This Row],[Total Sale Amount]]-(Table1[[#This Row],[Cost Price]]*Table1[[#This Row],[Quantity]])</f>
        <v>7.9200000000000017</v>
      </c>
      <c r="M658" t="str">
        <f>TEXT(Table1[[#This Row],[Order Date]],"mmm")</f>
        <v>Feb</v>
      </c>
      <c r="N658" s="5" t="str">
        <f>TEXT(Table1[[#This Row],[Order Date]],"yyyy")</f>
        <v>2016</v>
      </c>
      <c r="O658" s="5">
        <v>28</v>
      </c>
      <c r="P658" s="5" t="s">
        <v>560</v>
      </c>
      <c r="Q658" s="5" t="str">
        <f>IFERROR(INDEX(Holidays[Holiday],MATCH(Table1[[#This Row],[Order Date]],Holidays[Date],0)),"NO HOLIDAY")</f>
        <v>NO HOLIDAY</v>
      </c>
    </row>
    <row r="659" spans="2:17" hidden="1" x14ac:dyDescent="0.3">
      <c r="B659" t="s">
        <v>16</v>
      </c>
      <c r="C659" t="s">
        <v>17</v>
      </c>
      <c r="D659" t="s">
        <v>11</v>
      </c>
      <c r="E659" t="s">
        <v>405</v>
      </c>
      <c r="F659" s="4">
        <v>42419</v>
      </c>
      <c r="G659" t="s">
        <v>13</v>
      </c>
      <c r="H659">
        <v>8</v>
      </c>
      <c r="I659">
        <f>IF(Table1[[#This Row],[Price]]&lt;15,10,IF(Table1[[#This Row],[Price]]&lt;20,15,IF(Table1[[#This Row],[Price]]&lt;30,22,IF(Table1[[#This Row],[Price]]&lt;50,36,45))))</f>
        <v>15</v>
      </c>
      <c r="J659">
        <v>17.829999999999998</v>
      </c>
      <c r="K659" s="14">
        <v>142.63999999999999</v>
      </c>
      <c r="L659" s="14">
        <f>Table1[[#This Row],[Total Sale Amount]]-(Table1[[#This Row],[Cost Price]]*Table1[[#This Row],[Quantity]])</f>
        <v>22.639999999999986</v>
      </c>
      <c r="M659" t="str">
        <f>TEXT(Table1[[#This Row],[Order Date]],"mmm")</f>
        <v>Feb</v>
      </c>
      <c r="N659" s="5" t="str">
        <f>TEXT(Table1[[#This Row],[Order Date]],"yyyy")</f>
        <v>2016</v>
      </c>
      <c r="O659" s="5">
        <v>28</v>
      </c>
      <c r="P659" s="5" t="s">
        <v>560</v>
      </c>
      <c r="Q659" s="5" t="str">
        <f>IFERROR(INDEX(Holidays[Holiday],MATCH(Table1[[#This Row],[Order Date]],Holidays[Date],0)),"NO HOLIDAY")</f>
        <v>NO HOLIDAY</v>
      </c>
    </row>
    <row r="660" spans="2:17" hidden="1" x14ac:dyDescent="0.3">
      <c r="B660" t="s">
        <v>16</v>
      </c>
      <c r="C660" t="s">
        <v>30</v>
      </c>
      <c r="D660" t="s">
        <v>11</v>
      </c>
      <c r="E660" t="s">
        <v>455</v>
      </c>
      <c r="F660" s="4">
        <v>42419</v>
      </c>
      <c r="G660" t="s">
        <v>15</v>
      </c>
      <c r="H660">
        <v>8</v>
      </c>
      <c r="I660">
        <f>IF(Table1[[#This Row],[Price]]&lt;15,10,IF(Table1[[#This Row],[Price]]&lt;20,15,IF(Table1[[#This Row],[Price]]&lt;30,22,IF(Table1[[#This Row],[Price]]&lt;50,36,45))))</f>
        <v>10</v>
      </c>
      <c r="J660">
        <v>12.42</v>
      </c>
      <c r="K660" s="14">
        <v>99.36</v>
      </c>
      <c r="L660" s="14">
        <f>Table1[[#This Row],[Total Sale Amount]]-(Table1[[#This Row],[Cost Price]]*Table1[[#This Row],[Quantity]])</f>
        <v>19.36</v>
      </c>
      <c r="M660" t="str">
        <f>TEXT(Table1[[#This Row],[Order Date]],"mmm")</f>
        <v>Feb</v>
      </c>
      <c r="N660" s="5" t="str">
        <f>TEXT(Table1[[#This Row],[Order Date]],"yyyy")</f>
        <v>2016</v>
      </c>
      <c r="O660" s="5">
        <v>39</v>
      </c>
      <c r="P660" s="5" t="s">
        <v>560</v>
      </c>
      <c r="Q660" s="5" t="str">
        <f>IFERROR(INDEX(Holidays[Holiday],MATCH(Table1[[#This Row],[Order Date]],Holidays[Date],0)),"NO HOLIDAY")</f>
        <v>NO HOLIDAY</v>
      </c>
    </row>
    <row r="661" spans="2:17" hidden="1" x14ac:dyDescent="0.3">
      <c r="B661" t="s">
        <v>25</v>
      </c>
      <c r="C661" t="s">
        <v>59</v>
      </c>
      <c r="D661" t="s">
        <v>23</v>
      </c>
      <c r="E661" t="s">
        <v>409</v>
      </c>
      <c r="F661" s="4">
        <v>42419</v>
      </c>
      <c r="G661" t="s">
        <v>15</v>
      </c>
      <c r="H661">
        <v>10</v>
      </c>
      <c r="I661">
        <f>IF(Table1[[#This Row],[Price]]&lt;15,10,IF(Table1[[#This Row],[Price]]&lt;20,15,IF(Table1[[#This Row],[Price]]&lt;30,22,IF(Table1[[#This Row],[Price]]&lt;50,36,45))))</f>
        <v>10</v>
      </c>
      <c r="J661">
        <v>12.42</v>
      </c>
      <c r="K661" s="14">
        <v>124.2</v>
      </c>
      <c r="L661" s="14">
        <f>Table1[[#This Row],[Total Sale Amount]]-(Table1[[#This Row],[Cost Price]]*Table1[[#This Row],[Quantity]])</f>
        <v>24.200000000000003</v>
      </c>
      <c r="M661" t="str">
        <f>TEXT(Table1[[#This Row],[Order Date]],"mmm")</f>
        <v>Feb</v>
      </c>
      <c r="N661" s="5" t="str">
        <f>TEXT(Table1[[#This Row],[Order Date]],"yyyy")</f>
        <v>2016</v>
      </c>
      <c r="O661" s="5">
        <v>23</v>
      </c>
      <c r="P661" s="5" t="s">
        <v>559</v>
      </c>
      <c r="Q661" s="5" t="str">
        <f>IFERROR(INDEX(Holidays[Holiday],MATCH(Table1[[#This Row],[Order Date]],Holidays[Date],0)),"NO HOLIDAY")</f>
        <v>NO HOLIDAY</v>
      </c>
    </row>
    <row r="662" spans="2:17" hidden="1" x14ac:dyDescent="0.3">
      <c r="B662" t="s">
        <v>21</v>
      </c>
      <c r="C662" t="s">
        <v>26</v>
      </c>
      <c r="D662" t="s">
        <v>23</v>
      </c>
      <c r="E662" t="s">
        <v>348</v>
      </c>
      <c r="F662" s="4">
        <v>42419</v>
      </c>
      <c r="G662" t="s">
        <v>19</v>
      </c>
      <c r="H662">
        <v>8</v>
      </c>
      <c r="I662">
        <f>IF(Table1[[#This Row],[Price]]&lt;15,10,IF(Table1[[#This Row],[Price]]&lt;20,15,IF(Table1[[#This Row],[Price]]&lt;30,22,IF(Table1[[#This Row],[Price]]&lt;50,36,45))))</f>
        <v>45</v>
      </c>
      <c r="J662">
        <v>53.35</v>
      </c>
      <c r="K662" s="14">
        <v>426.8</v>
      </c>
      <c r="L662" s="14">
        <f>Table1[[#This Row],[Total Sale Amount]]-(Table1[[#This Row],[Cost Price]]*Table1[[#This Row],[Quantity]])</f>
        <v>66.800000000000011</v>
      </c>
      <c r="M662" t="str">
        <f>TEXT(Table1[[#This Row],[Order Date]],"mmm")</f>
        <v>Feb</v>
      </c>
      <c r="N662" s="5" t="str">
        <f>TEXT(Table1[[#This Row],[Order Date]],"yyyy")</f>
        <v>2016</v>
      </c>
      <c r="O662" s="5">
        <v>25</v>
      </c>
      <c r="P662" s="5" t="s">
        <v>559</v>
      </c>
      <c r="Q662" s="5" t="str">
        <f>IFERROR(INDEX(Holidays[Holiday],MATCH(Table1[[#This Row],[Order Date]],Holidays[Date],0)),"NO HOLIDAY")</f>
        <v>NO HOLIDAY</v>
      </c>
    </row>
    <row r="663" spans="2:17" hidden="1" x14ac:dyDescent="0.3">
      <c r="B663" t="s">
        <v>25</v>
      </c>
      <c r="C663" t="s">
        <v>59</v>
      </c>
      <c r="D663" t="s">
        <v>23</v>
      </c>
      <c r="E663" t="s">
        <v>401</v>
      </c>
      <c r="F663" s="4">
        <v>42419</v>
      </c>
      <c r="G663" t="s">
        <v>19</v>
      </c>
      <c r="H663">
        <v>8</v>
      </c>
      <c r="I663">
        <f>IF(Table1[[#This Row],[Price]]&lt;15,10,IF(Table1[[#This Row],[Price]]&lt;20,15,IF(Table1[[#This Row],[Price]]&lt;30,22,IF(Table1[[#This Row],[Price]]&lt;50,36,45))))</f>
        <v>45</v>
      </c>
      <c r="J663">
        <v>53.35</v>
      </c>
      <c r="K663" s="14">
        <v>426.8</v>
      </c>
      <c r="L663" s="14">
        <f>Table1[[#This Row],[Total Sale Amount]]-(Table1[[#This Row],[Cost Price]]*Table1[[#This Row],[Quantity]])</f>
        <v>66.800000000000011</v>
      </c>
      <c r="M663" t="str">
        <f>TEXT(Table1[[#This Row],[Order Date]],"mmm")</f>
        <v>Feb</v>
      </c>
      <c r="N663" s="5" t="str">
        <f>TEXT(Table1[[#This Row],[Order Date]],"yyyy")</f>
        <v>2016</v>
      </c>
      <c r="O663" s="5">
        <v>22</v>
      </c>
      <c r="P663" s="5" t="s">
        <v>560</v>
      </c>
      <c r="Q663" s="5" t="str">
        <f>IFERROR(INDEX(Holidays[Holiday],MATCH(Table1[[#This Row],[Order Date]],Holidays[Date],0)),"NO HOLIDAY")</f>
        <v>NO HOLIDAY</v>
      </c>
    </row>
    <row r="664" spans="2:17" hidden="1" x14ac:dyDescent="0.3">
      <c r="B664" t="s">
        <v>9</v>
      </c>
      <c r="C664" t="s">
        <v>30</v>
      </c>
      <c r="D664" t="s">
        <v>11</v>
      </c>
      <c r="E664" t="s">
        <v>521</v>
      </c>
      <c r="F664" s="4">
        <v>42419</v>
      </c>
      <c r="G664" t="s">
        <v>15</v>
      </c>
      <c r="H664">
        <v>5</v>
      </c>
      <c r="I664">
        <f>IF(Table1[[#This Row],[Price]]&lt;15,10,IF(Table1[[#This Row],[Price]]&lt;20,15,IF(Table1[[#This Row],[Price]]&lt;30,22,IF(Table1[[#This Row],[Price]]&lt;50,36,45))))</f>
        <v>10</v>
      </c>
      <c r="J664">
        <v>12.42</v>
      </c>
      <c r="K664" s="14">
        <v>62.1</v>
      </c>
      <c r="L664" s="14">
        <f>Table1[[#This Row],[Total Sale Amount]]-(Table1[[#This Row],[Cost Price]]*Table1[[#This Row],[Quantity]])</f>
        <v>12.100000000000001</v>
      </c>
      <c r="M664" t="str">
        <f>TEXT(Table1[[#This Row],[Order Date]],"mmm")</f>
        <v>Feb</v>
      </c>
      <c r="N664" s="5" t="str">
        <f>TEXT(Table1[[#This Row],[Order Date]],"yyyy")</f>
        <v>2016</v>
      </c>
      <c r="O664" s="5">
        <v>28</v>
      </c>
      <c r="P664" s="5" t="s">
        <v>560</v>
      </c>
      <c r="Q664" s="5" t="str">
        <f>IFERROR(INDEX(Holidays[Holiday],MATCH(Table1[[#This Row],[Order Date]],Holidays[Date],0)),"NO HOLIDAY")</f>
        <v>NO HOLIDAY</v>
      </c>
    </row>
    <row r="665" spans="2:17" hidden="1" x14ac:dyDescent="0.3">
      <c r="B665" t="s">
        <v>36</v>
      </c>
      <c r="C665" t="s">
        <v>30</v>
      </c>
      <c r="D665" t="s">
        <v>11</v>
      </c>
      <c r="E665" t="s">
        <v>198</v>
      </c>
      <c r="F665" s="4">
        <v>42419</v>
      </c>
      <c r="G665" t="s">
        <v>15</v>
      </c>
      <c r="H665">
        <v>7</v>
      </c>
      <c r="I665">
        <f>IF(Table1[[#This Row],[Price]]&lt;15,10,IF(Table1[[#This Row],[Price]]&lt;20,15,IF(Table1[[#This Row],[Price]]&lt;30,22,IF(Table1[[#This Row],[Price]]&lt;50,36,45))))</f>
        <v>10</v>
      </c>
      <c r="J665">
        <v>12.42</v>
      </c>
      <c r="K665" s="14">
        <v>86.94</v>
      </c>
      <c r="L665" s="14">
        <f>Table1[[#This Row],[Total Sale Amount]]-(Table1[[#This Row],[Cost Price]]*Table1[[#This Row],[Quantity]])</f>
        <v>16.939999999999998</v>
      </c>
      <c r="M665" t="str">
        <f>TEXT(Table1[[#This Row],[Order Date]],"mmm")</f>
        <v>Feb</v>
      </c>
      <c r="N665" s="5" t="str">
        <f>TEXT(Table1[[#This Row],[Order Date]],"yyyy")</f>
        <v>2016</v>
      </c>
      <c r="O665" s="5">
        <v>32</v>
      </c>
      <c r="P665" s="5" t="s">
        <v>560</v>
      </c>
      <c r="Q665" s="5" t="str">
        <f>IFERROR(INDEX(Holidays[Holiday],MATCH(Table1[[#This Row],[Order Date]],Holidays[Date],0)),"NO HOLIDAY")</f>
        <v>NO HOLIDAY</v>
      </c>
    </row>
    <row r="666" spans="2:17" hidden="1" x14ac:dyDescent="0.3">
      <c r="B666" t="s">
        <v>36</v>
      </c>
      <c r="C666" t="s">
        <v>10</v>
      </c>
      <c r="D666" t="s">
        <v>11</v>
      </c>
      <c r="E666" t="s">
        <v>318</v>
      </c>
      <c r="F666" s="4">
        <v>42419</v>
      </c>
      <c r="G666" t="s">
        <v>19</v>
      </c>
      <c r="H666">
        <v>1</v>
      </c>
      <c r="I666">
        <f>IF(Table1[[#This Row],[Price]]&lt;15,10,IF(Table1[[#This Row],[Price]]&lt;20,15,IF(Table1[[#This Row],[Price]]&lt;30,22,IF(Table1[[#This Row],[Price]]&lt;50,36,45))))</f>
        <v>45</v>
      </c>
      <c r="J666">
        <v>53.35</v>
      </c>
      <c r="K666" s="14">
        <v>53.35</v>
      </c>
      <c r="L666" s="14">
        <f>Table1[[#This Row],[Total Sale Amount]]-(Table1[[#This Row],[Cost Price]]*Table1[[#This Row],[Quantity]])</f>
        <v>8.3500000000000014</v>
      </c>
      <c r="M666" t="str">
        <f>TEXT(Table1[[#This Row],[Order Date]],"mmm")</f>
        <v>Feb</v>
      </c>
      <c r="N666" s="5" t="str">
        <f>TEXT(Table1[[#This Row],[Order Date]],"yyyy")</f>
        <v>2016</v>
      </c>
      <c r="O666" s="5">
        <v>43</v>
      </c>
      <c r="P666" s="5" t="s">
        <v>559</v>
      </c>
      <c r="Q666" s="5" t="str">
        <f>IFERROR(INDEX(Holidays[Holiday],MATCH(Table1[[#This Row],[Order Date]],Holidays[Date],0)),"NO HOLIDAY")</f>
        <v>NO HOLIDAY</v>
      </c>
    </row>
    <row r="667" spans="2:17" hidden="1" x14ac:dyDescent="0.3">
      <c r="B667" t="s">
        <v>9</v>
      </c>
      <c r="C667" t="s">
        <v>10</v>
      </c>
      <c r="D667" t="s">
        <v>11</v>
      </c>
      <c r="E667" t="s">
        <v>159</v>
      </c>
      <c r="F667" s="4">
        <v>42419</v>
      </c>
      <c r="G667" t="s">
        <v>19</v>
      </c>
      <c r="H667">
        <v>2</v>
      </c>
      <c r="I667">
        <f>IF(Table1[[#This Row],[Price]]&lt;15,10,IF(Table1[[#This Row],[Price]]&lt;20,15,IF(Table1[[#This Row],[Price]]&lt;30,22,IF(Table1[[#This Row],[Price]]&lt;50,36,45))))</f>
        <v>45</v>
      </c>
      <c r="J667">
        <v>53.35</v>
      </c>
      <c r="K667" s="14">
        <v>106.7</v>
      </c>
      <c r="L667" s="14">
        <f>Table1[[#This Row],[Total Sale Amount]]-(Table1[[#This Row],[Cost Price]]*Table1[[#This Row],[Quantity]])</f>
        <v>16.700000000000003</v>
      </c>
      <c r="M667" t="str">
        <f>TEXT(Table1[[#This Row],[Order Date]],"mmm")</f>
        <v>Feb</v>
      </c>
      <c r="N667" s="5" t="str">
        <f>TEXT(Table1[[#This Row],[Order Date]],"yyyy")</f>
        <v>2016</v>
      </c>
      <c r="O667" s="5">
        <v>21</v>
      </c>
      <c r="P667" s="5" t="s">
        <v>559</v>
      </c>
      <c r="Q667" s="5" t="str">
        <f>IFERROR(INDEX(Holidays[Holiday],MATCH(Table1[[#This Row],[Order Date]],Holidays[Date],0)),"NO HOLIDAY")</f>
        <v>NO HOLIDAY</v>
      </c>
    </row>
    <row r="668" spans="2:17" hidden="1" x14ac:dyDescent="0.3">
      <c r="B668" t="s">
        <v>36</v>
      </c>
      <c r="C668" t="s">
        <v>10</v>
      </c>
      <c r="D668" t="s">
        <v>11</v>
      </c>
      <c r="E668" t="s">
        <v>300</v>
      </c>
      <c r="F668" s="4">
        <v>42419</v>
      </c>
      <c r="G668" t="s">
        <v>15</v>
      </c>
      <c r="H668">
        <v>7</v>
      </c>
      <c r="I668">
        <f>IF(Table1[[#This Row],[Price]]&lt;15,10,IF(Table1[[#This Row],[Price]]&lt;20,15,IF(Table1[[#This Row],[Price]]&lt;30,22,IF(Table1[[#This Row],[Price]]&lt;50,36,45))))</f>
        <v>10</v>
      </c>
      <c r="J668">
        <v>12.42</v>
      </c>
      <c r="K668" s="14">
        <v>86.94</v>
      </c>
      <c r="L668" s="14">
        <f>Table1[[#This Row],[Total Sale Amount]]-(Table1[[#This Row],[Cost Price]]*Table1[[#This Row],[Quantity]])</f>
        <v>16.939999999999998</v>
      </c>
      <c r="M668" t="str">
        <f>TEXT(Table1[[#This Row],[Order Date]],"mmm")</f>
        <v>Feb</v>
      </c>
      <c r="N668" s="5" t="str">
        <f>TEXT(Table1[[#This Row],[Order Date]],"yyyy")</f>
        <v>2016</v>
      </c>
      <c r="O668" s="5">
        <v>44</v>
      </c>
      <c r="P668" s="5" t="s">
        <v>559</v>
      </c>
      <c r="Q668" s="5" t="str">
        <f>IFERROR(INDEX(Holidays[Holiday],MATCH(Table1[[#This Row],[Order Date]],Holidays[Date],0)),"NO HOLIDAY")</f>
        <v>NO HOLIDAY</v>
      </c>
    </row>
    <row r="669" spans="2:17" hidden="1" x14ac:dyDescent="0.3">
      <c r="B669" t="s">
        <v>9</v>
      </c>
      <c r="C669" t="s">
        <v>10</v>
      </c>
      <c r="D669" t="s">
        <v>11</v>
      </c>
      <c r="E669" t="s">
        <v>472</v>
      </c>
      <c r="F669" s="4">
        <v>42419</v>
      </c>
      <c r="G669" t="s">
        <v>15</v>
      </c>
      <c r="H669">
        <v>5</v>
      </c>
      <c r="I669">
        <f>IF(Table1[[#This Row],[Price]]&lt;15,10,IF(Table1[[#This Row],[Price]]&lt;20,15,IF(Table1[[#This Row],[Price]]&lt;30,22,IF(Table1[[#This Row],[Price]]&lt;50,36,45))))</f>
        <v>10</v>
      </c>
      <c r="J669">
        <v>12.42</v>
      </c>
      <c r="K669" s="14">
        <v>62.1</v>
      </c>
      <c r="L669" s="14">
        <f>Table1[[#This Row],[Total Sale Amount]]-(Table1[[#This Row],[Cost Price]]*Table1[[#This Row],[Quantity]])</f>
        <v>12.100000000000001</v>
      </c>
      <c r="M669" t="str">
        <f>TEXT(Table1[[#This Row],[Order Date]],"mmm")</f>
        <v>Feb</v>
      </c>
      <c r="N669" s="5" t="str">
        <f>TEXT(Table1[[#This Row],[Order Date]],"yyyy")</f>
        <v>2016</v>
      </c>
      <c r="O669" s="5">
        <v>41</v>
      </c>
      <c r="P669" s="5" t="s">
        <v>560</v>
      </c>
      <c r="Q669" s="5" t="str">
        <f>IFERROR(INDEX(Holidays[Holiday],MATCH(Table1[[#This Row],[Order Date]],Holidays[Date],0)),"NO HOLIDAY")</f>
        <v>NO HOLIDAY</v>
      </c>
    </row>
    <row r="670" spans="2:17" hidden="1" x14ac:dyDescent="0.3">
      <c r="B670" t="s">
        <v>9</v>
      </c>
      <c r="C670" t="s">
        <v>10</v>
      </c>
      <c r="D670" t="s">
        <v>11</v>
      </c>
      <c r="E670" t="s">
        <v>35</v>
      </c>
      <c r="F670" s="4">
        <v>42420</v>
      </c>
      <c r="G670" t="s">
        <v>13</v>
      </c>
      <c r="H670">
        <v>1</v>
      </c>
      <c r="I670">
        <f>IF(Table1[[#This Row],[Price]]&lt;15,10,IF(Table1[[#This Row],[Price]]&lt;20,15,IF(Table1[[#This Row],[Price]]&lt;30,22,IF(Table1[[#This Row],[Price]]&lt;50,36,45))))</f>
        <v>15</v>
      </c>
      <c r="J670">
        <v>17.829999999999998</v>
      </c>
      <c r="K670" s="14">
        <v>17.829999999999998</v>
      </c>
      <c r="L670" s="14">
        <f>Table1[[#This Row],[Total Sale Amount]]-(Table1[[#This Row],[Cost Price]]*Table1[[#This Row],[Quantity]])</f>
        <v>2.8299999999999983</v>
      </c>
      <c r="M670" t="str">
        <f>TEXT(Table1[[#This Row],[Order Date]],"mmm")</f>
        <v>Feb</v>
      </c>
      <c r="N670" s="5" t="str">
        <f>TEXT(Table1[[#This Row],[Order Date]],"yyyy")</f>
        <v>2016</v>
      </c>
      <c r="O670" s="5">
        <v>21</v>
      </c>
      <c r="P670" s="5" t="s">
        <v>560</v>
      </c>
      <c r="Q670" s="5" t="str">
        <f>IFERROR(INDEX(Holidays[Holiday],MATCH(Table1[[#This Row],[Order Date]],Holidays[Date],0)),"NO HOLIDAY")</f>
        <v>NO HOLIDAY</v>
      </c>
    </row>
    <row r="671" spans="2:17" hidden="1" x14ac:dyDescent="0.3">
      <c r="B671" t="s">
        <v>9</v>
      </c>
      <c r="C671" t="s">
        <v>17</v>
      </c>
      <c r="D671" t="s">
        <v>11</v>
      </c>
      <c r="E671" t="s">
        <v>89</v>
      </c>
      <c r="F671" s="4">
        <v>42420</v>
      </c>
      <c r="G671" t="s">
        <v>39</v>
      </c>
      <c r="H671">
        <v>2</v>
      </c>
      <c r="I671">
        <f>IF(Table1[[#This Row],[Price]]&lt;15,10,IF(Table1[[#This Row],[Price]]&lt;20,15,IF(Table1[[#This Row],[Price]]&lt;30,22,IF(Table1[[#This Row],[Price]]&lt;50,36,45))))</f>
        <v>15</v>
      </c>
      <c r="J671">
        <v>16.32</v>
      </c>
      <c r="K671" s="14">
        <v>32.64</v>
      </c>
      <c r="L671" s="14">
        <f>Table1[[#This Row],[Total Sale Amount]]-(Table1[[#This Row],[Cost Price]]*Table1[[#This Row],[Quantity]])</f>
        <v>2.6400000000000006</v>
      </c>
      <c r="M671" t="str">
        <f>TEXT(Table1[[#This Row],[Order Date]],"mmm")</f>
        <v>Feb</v>
      </c>
      <c r="N671" s="5" t="str">
        <f>TEXT(Table1[[#This Row],[Order Date]],"yyyy")</f>
        <v>2016</v>
      </c>
      <c r="O671" s="5">
        <v>26</v>
      </c>
      <c r="P671" s="5" t="s">
        <v>559</v>
      </c>
      <c r="Q671" s="5" t="str">
        <f>IFERROR(INDEX(Holidays[Holiday],MATCH(Table1[[#This Row],[Order Date]],Holidays[Date],0)),"NO HOLIDAY")</f>
        <v>NO HOLIDAY</v>
      </c>
    </row>
    <row r="672" spans="2:17" hidden="1" x14ac:dyDescent="0.3">
      <c r="B672" t="s">
        <v>36</v>
      </c>
      <c r="C672" t="s">
        <v>30</v>
      </c>
      <c r="D672" t="s">
        <v>11</v>
      </c>
      <c r="E672" t="s">
        <v>183</v>
      </c>
      <c r="F672" s="4">
        <v>42420</v>
      </c>
      <c r="G672" t="s">
        <v>19</v>
      </c>
      <c r="H672">
        <v>1</v>
      </c>
      <c r="I672">
        <f>IF(Table1[[#This Row],[Price]]&lt;15,10,IF(Table1[[#This Row],[Price]]&lt;20,15,IF(Table1[[#This Row],[Price]]&lt;30,22,IF(Table1[[#This Row],[Price]]&lt;50,36,45))))</f>
        <v>45</v>
      </c>
      <c r="J672">
        <v>53.35</v>
      </c>
      <c r="K672" s="14">
        <v>53.35</v>
      </c>
      <c r="L672" s="14">
        <f>Table1[[#This Row],[Total Sale Amount]]-(Table1[[#This Row],[Cost Price]]*Table1[[#This Row],[Quantity]])</f>
        <v>8.3500000000000014</v>
      </c>
      <c r="M672" t="str">
        <f>TEXT(Table1[[#This Row],[Order Date]],"mmm")</f>
        <v>Feb</v>
      </c>
      <c r="N672" s="5" t="str">
        <f>TEXT(Table1[[#This Row],[Order Date]],"yyyy")</f>
        <v>2016</v>
      </c>
      <c r="O672" s="5">
        <v>44</v>
      </c>
      <c r="P672" s="5" t="s">
        <v>559</v>
      </c>
      <c r="Q672" s="5" t="str">
        <f>IFERROR(INDEX(Holidays[Holiday],MATCH(Table1[[#This Row],[Order Date]],Holidays[Date],0)),"NO HOLIDAY")</f>
        <v>NO HOLIDAY</v>
      </c>
    </row>
    <row r="673" spans="2:17" hidden="1" x14ac:dyDescent="0.3">
      <c r="B673" t="s">
        <v>36</v>
      </c>
      <c r="C673" t="s">
        <v>30</v>
      </c>
      <c r="D673" t="s">
        <v>11</v>
      </c>
      <c r="E673" t="s">
        <v>33</v>
      </c>
      <c r="F673" s="4">
        <v>42420</v>
      </c>
      <c r="G673" t="s">
        <v>15</v>
      </c>
      <c r="H673">
        <v>10</v>
      </c>
      <c r="I673">
        <f>IF(Table1[[#This Row],[Price]]&lt;15,10,IF(Table1[[#This Row],[Price]]&lt;20,15,IF(Table1[[#This Row],[Price]]&lt;30,22,IF(Table1[[#This Row],[Price]]&lt;50,36,45))))</f>
        <v>10</v>
      </c>
      <c r="J673">
        <v>12.42</v>
      </c>
      <c r="K673" s="14">
        <v>124.2</v>
      </c>
      <c r="L673" s="14">
        <f>Table1[[#This Row],[Total Sale Amount]]-(Table1[[#This Row],[Cost Price]]*Table1[[#This Row],[Quantity]])</f>
        <v>24.200000000000003</v>
      </c>
      <c r="M673" t="str">
        <f>TEXT(Table1[[#This Row],[Order Date]],"mmm")</f>
        <v>Feb</v>
      </c>
      <c r="N673" s="5" t="str">
        <f>TEXT(Table1[[#This Row],[Order Date]],"yyyy")</f>
        <v>2016</v>
      </c>
      <c r="O673" s="5">
        <v>27</v>
      </c>
      <c r="P673" s="5" t="s">
        <v>560</v>
      </c>
      <c r="Q673" s="5" t="str">
        <f>IFERROR(INDEX(Holidays[Holiday],MATCH(Table1[[#This Row],[Order Date]],Holidays[Date],0)),"NO HOLIDAY")</f>
        <v>NO HOLIDAY</v>
      </c>
    </row>
    <row r="674" spans="2:17" hidden="1" x14ac:dyDescent="0.3">
      <c r="B674" t="s">
        <v>9</v>
      </c>
      <c r="C674" t="s">
        <v>30</v>
      </c>
      <c r="D674" t="s">
        <v>11</v>
      </c>
      <c r="E674" t="s">
        <v>404</v>
      </c>
      <c r="F674" s="4">
        <v>42420</v>
      </c>
      <c r="G674" t="s">
        <v>13</v>
      </c>
      <c r="H674">
        <v>3</v>
      </c>
      <c r="I674">
        <f>IF(Table1[[#This Row],[Price]]&lt;15,10,IF(Table1[[#This Row],[Price]]&lt;20,15,IF(Table1[[#This Row],[Price]]&lt;30,22,IF(Table1[[#This Row],[Price]]&lt;50,36,45))))</f>
        <v>15</v>
      </c>
      <c r="J674">
        <v>17.829999999999998</v>
      </c>
      <c r="K674" s="14">
        <v>53.489999999999995</v>
      </c>
      <c r="L674" s="14">
        <f>Table1[[#This Row],[Total Sale Amount]]-(Table1[[#This Row],[Cost Price]]*Table1[[#This Row],[Quantity]])</f>
        <v>8.4899999999999949</v>
      </c>
      <c r="M674" t="str">
        <f>TEXT(Table1[[#This Row],[Order Date]],"mmm")</f>
        <v>Feb</v>
      </c>
      <c r="N674" s="5" t="str">
        <f>TEXT(Table1[[#This Row],[Order Date]],"yyyy")</f>
        <v>2016</v>
      </c>
      <c r="O674" s="5">
        <v>41</v>
      </c>
      <c r="P674" s="5" t="s">
        <v>559</v>
      </c>
      <c r="Q674" s="5" t="str">
        <f>IFERROR(INDEX(Holidays[Holiday],MATCH(Table1[[#This Row],[Order Date]],Holidays[Date],0)),"NO HOLIDAY")</f>
        <v>NO HOLIDAY</v>
      </c>
    </row>
    <row r="675" spans="2:17" hidden="1" x14ac:dyDescent="0.3">
      <c r="B675" t="s">
        <v>9</v>
      </c>
      <c r="C675" t="s">
        <v>17</v>
      </c>
      <c r="D675" t="s">
        <v>11</v>
      </c>
      <c r="E675" t="s">
        <v>336</v>
      </c>
      <c r="F675" s="4">
        <v>42420</v>
      </c>
      <c r="G675" t="s">
        <v>15</v>
      </c>
      <c r="H675">
        <v>2</v>
      </c>
      <c r="I675">
        <f>IF(Table1[[#This Row],[Price]]&lt;15,10,IF(Table1[[#This Row],[Price]]&lt;20,15,IF(Table1[[#This Row],[Price]]&lt;30,22,IF(Table1[[#This Row],[Price]]&lt;50,36,45))))</f>
        <v>10</v>
      </c>
      <c r="J675">
        <v>12.42</v>
      </c>
      <c r="K675" s="14">
        <v>24.84</v>
      </c>
      <c r="L675" s="14">
        <f>Table1[[#This Row],[Total Sale Amount]]-(Table1[[#This Row],[Cost Price]]*Table1[[#This Row],[Quantity]])</f>
        <v>4.84</v>
      </c>
      <c r="M675" t="str">
        <f>TEXT(Table1[[#This Row],[Order Date]],"mmm")</f>
        <v>Feb</v>
      </c>
      <c r="N675" s="5" t="str">
        <f>TEXT(Table1[[#This Row],[Order Date]],"yyyy")</f>
        <v>2016</v>
      </c>
      <c r="O675" s="5">
        <v>32</v>
      </c>
      <c r="P675" s="5" t="s">
        <v>559</v>
      </c>
      <c r="Q675" s="5" t="str">
        <f>IFERROR(INDEX(Holidays[Holiday],MATCH(Table1[[#This Row],[Order Date]],Holidays[Date],0)),"NO HOLIDAY")</f>
        <v>NO HOLIDAY</v>
      </c>
    </row>
    <row r="676" spans="2:17" hidden="1" x14ac:dyDescent="0.3">
      <c r="B676" t="s">
        <v>9</v>
      </c>
      <c r="C676" t="s">
        <v>17</v>
      </c>
      <c r="D676" t="s">
        <v>11</v>
      </c>
      <c r="E676" t="s">
        <v>443</v>
      </c>
      <c r="F676" s="4">
        <v>42420</v>
      </c>
      <c r="G676" t="s">
        <v>15</v>
      </c>
      <c r="H676">
        <v>6</v>
      </c>
      <c r="I676">
        <f>IF(Table1[[#This Row],[Price]]&lt;15,10,IF(Table1[[#This Row],[Price]]&lt;20,15,IF(Table1[[#This Row],[Price]]&lt;30,22,IF(Table1[[#This Row],[Price]]&lt;50,36,45))))</f>
        <v>10</v>
      </c>
      <c r="J676">
        <v>12.42</v>
      </c>
      <c r="K676" s="14">
        <v>74.52</v>
      </c>
      <c r="L676" s="14">
        <f>Table1[[#This Row],[Total Sale Amount]]-(Table1[[#This Row],[Cost Price]]*Table1[[#This Row],[Quantity]])</f>
        <v>14.519999999999996</v>
      </c>
      <c r="M676" t="str">
        <f>TEXT(Table1[[#This Row],[Order Date]],"mmm")</f>
        <v>Feb</v>
      </c>
      <c r="N676" s="5" t="str">
        <f>TEXT(Table1[[#This Row],[Order Date]],"yyyy")</f>
        <v>2016</v>
      </c>
      <c r="O676" s="5">
        <v>20</v>
      </c>
      <c r="P676" s="5" t="s">
        <v>560</v>
      </c>
      <c r="Q676" s="5" t="str">
        <f>IFERROR(INDEX(Holidays[Holiday],MATCH(Table1[[#This Row],[Order Date]],Holidays[Date],0)),"NO HOLIDAY")</f>
        <v>NO HOLIDAY</v>
      </c>
    </row>
    <row r="677" spans="2:17" hidden="1" x14ac:dyDescent="0.3">
      <c r="B677" t="s">
        <v>36</v>
      </c>
      <c r="C677" t="s">
        <v>10</v>
      </c>
      <c r="D677" t="s">
        <v>11</v>
      </c>
      <c r="E677" t="s">
        <v>278</v>
      </c>
      <c r="F677" s="4">
        <v>42420</v>
      </c>
      <c r="G677" t="s">
        <v>13</v>
      </c>
      <c r="H677">
        <v>8</v>
      </c>
      <c r="I677">
        <f>IF(Table1[[#This Row],[Price]]&lt;15,10,IF(Table1[[#This Row],[Price]]&lt;20,15,IF(Table1[[#This Row],[Price]]&lt;30,22,IF(Table1[[#This Row],[Price]]&lt;50,36,45))))</f>
        <v>15</v>
      </c>
      <c r="J677">
        <v>17.829999999999998</v>
      </c>
      <c r="K677" s="14">
        <v>142.63999999999999</v>
      </c>
      <c r="L677" s="14">
        <f>Table1[[#This Row],[Total Sale Amount]]-(Table1[[#This Row],[Cost Price]]*Table1[[#This Row],[Quantity]])</f>
        <v>22.639999999999986</v>
      </c>
      <c r="M677" t="str">
        <f>TEXT(Table1[[#This Row],[Order Date]],"mmm")</f>
        <v>Feb</v>
      </c>
      <c r="N677" s="5" t="str">
        <f>TEXT(Table1[[#This Row],[Order Date]],"yyyy")</f>
        <v>2016</v>
      </c>
      <c r="O677" s="5">
        <v>45</v>
      </c>
      <c r="P677" s="5" t="s">
        <v>560</v>
      </c>
      <c r="Q677" s="5" t="str">
        <f>IFERROR(INDEX(Holidays[Holiday],MATCH(Table1[[#This Row],[Order Date]],Holidays[Date],0)),"NO HOLIDAY")</f>
        <v>NO HOLIDAY</v>
      </c>
    </row>
    <row r="678" spans="2:17" hidden="1" x14ac:dyDescent="0.3">
      <c r="B678" t="s">
        <v>16</v>
      </c>
      <c r="C678" t="s">
        <v>10</v>
      </c>
      <c r="D678" t="s">
        <v>11</v>
      </c>
      <c r="E678" t="s">
        <v>111</v>
      </c>
      <c r="F678" s="4">
        <v>42420</v>
      </c>
      <c r="G678" t="s">
        <v>15</v>
      </c>
      <c r="H678">
        <v>8</v>
      </c>
      <c r="I678">
        <f>IF(Table1[[#This Row],[Price]]&lt;15,10,IF(Table1[[#This Row],[Price]]&lt;20,15,IF(Table1[[#This Row],[Price]]&lt;30,22,IF(Table1[[#This Row],[Price]]&lt;50,36,45))))</f>
        <v>10</v>
      </c>
      <c r="J678">
        <v>12.42</v>
      </c>
      <c r="K678" s="14">
        <v>99.36</v>
      </c>
      <c r="L678" s="14">
        <f>Table1[[#This Row],[Total Sale Amount]]-(Table1[[#This Row],[Cost Price]]*Table1[[#This Row],[Quantity]])</f>
        <v>19.36</v>
      </c>
      <c r="M678" t="str">
        <f>TEXT(Table1[[#This Row],[Order Date]],"mmm")</f>
        <v>Feb</v>
      </c>
      <c r="N678" s="5" t="str">
        <f>TEXT(Table1[[#This Row],[Order Date]],"yyyy")</f>
        <v>2016</v>
      </c>
      <c r="O678" s="5">
        <v>36</v>
      </c>
      <c r="P678" s="5" t="s">
        <v>559</v>
      </c>
      <c r="Q678" s="5" t="str">
        <f>IFERROR(INDEX(Holidays[Holiday],MATCH(Table1[[#This Row],[Order Date]],Holidays[Date],0)),"NO HOLIDAY")</f>
        <v>NO HOLIDAY</v>
      </c>
    </row>
    <row r="679" spans="2:17" hidden="1" x14ac:dyDescent="0.3">
      <c r="B679" t="s">
        <v>9</v>
      </c>
      <c r="C679" t="s">
        <v>10</v>
      </c>
      <c r="D679" t="s">
        <v>11</v>
      </c>
      <c r="E679" t="s">
        <v>100</v>
      </c>
      <c r="F679" s="4">
        <v>42420</v>
      </c>
      <c r="G679" t="s">
        <v>13</v>
      </c>
      <c r="H679">
        <v>5</v>
      </c>
      <c r="I679">
        <f>IF(Table1[[#This Row],[Price]]&lt;15,10,IF(Table1[[#This Row],[Price]]&lt;20,15,IF(Table1[[#This Row],[Price]]&lt;30,22,IF(Table1[[#This Row],[Price]]&lt;50,36,45))))</f>
        <v>15</v>
      </c>
      <c r="J679">
        <v>17.829999999999998</v>
      </c>
      <c r="K679" s="14">
        <v>89.149999999999991</v>
      </c>
      <c r="L679" s="14">
        <f>Table1[[#This Row],[Total Sale Amount]]-(Table1[[#This Row],[Cost Price]]*Table1[[#This Row],[Quantity]])</f>
        <v>14.149999999999991</v>
      </c>
      <c r="M679" t="str">
        <f>TEXT(Table1[[#This Row],[Order Date]],"mmm")</f>
        <v>Feb</v>
      </c>
      <c r="N679" s="5" t="str">
        <f>TEXT(Table1[[#This Row],[Order Date]],"yyyy")</f>
        <v>2016</v>
      </c>
      <c r="O679" s="5">
        <v>24</v>
      </c>
      <c r="P679" s="5" t="s">
        <v>560</v>
      </c>
      <c r="Q679" s="5" t="str">
        <f>IFERROR(INDEX(Holidays[Holiday],MATCH(Table1[[#This Row],[Order Date]],Holidays[Date],0)),"NO HOLIDAY")</f>
        <v>NO HOLIDAY</v>
      </c>
    </row>
    <row r="680" spans="2:17" hidden="1" x14ac:dyDescent="0.3">
      <c r="B680" t="s">
        <v>9</v>
      </c>
      <c r="C680" t="s">
        <v>10</v>
      </c>
      <c r="D680" t="s">
        <v>11</v>
      </c>
      <c r="E680" t="s">
        <v>175</v>
      </c>
      <c r="F680" s="4">
        <v>42420</v>
      </c>
      <c r="G680" t="s">
        <v>13</v>
      </c>
      <c r="H680">
        <v>6</v>
      </c>
      <c r="I680">
        <f>IF(Table1[[#This Row],[Price]]&lt;15,10,IF(Table1[[#This Row],[Price]]&lt;20,15,IF(Table1[[#This Row],[Price]]&lt;30,22,IF(Table1[[#This Row],[Price]]&lt;50,36,45))))</f>
        <v>15</v>
      </c>
      <c r="J680">
        <v>17.829999999999998</v>
      </c>
      <c r="K680" s="14">
        <v>106.97999999999999</v>
      </c>
      <c r="L680" s="14">
        <f>Table1[[#This Row],[Total Sale Amount]]-(Table1[[#This Row],[Cost Price]]*Table1[[#This Row],[Quantity]])</f>
        <v>16.97999999999999</v>
      </c>
      <c r="M680" t="str">
        <f>TEXT(Table1[[#This Row],[Order Date]],"mmm")</f>
        <v>Feb</v>
      </c>
      <c r="N680" s="5" t="str">
        <f>TEXT(Table1[[#This Row],[Order Date]],"yyyy")</f>
        <v>2016</v>
      </c>
      <c r="O680" s="5">
        <v>20</v>
      </c>
      <c r="P680" s="5" t="s">
        <v>559</v>
      </c>
      <c r="Q680" s="5" t="str">
        <f>IFERROR(INDEX(Holidays[Holiday],MATCH(Table1[[#This Row],[Order Date]],Holidays[Date],0)),"NO HOLIDAY")</f>
        <v>NO HOLIDAY</v>
      </c>
    </row>
    <row r="681" spans="2:17" hidden="1" x14ac:dyDescent="0.3">
      <c r="B681" t="s">
        <v>25</v>
      </c>
      <c r="C681" t="s">
        <v>59</v>
      </c>
      <c r="D681" t="s">
        <v>23</v>
      </c>
      <c r="E681" t="s">
        <v>356</v>
      </c>
      <c r="F681" s="4">
        <v>42420</v>
      </c>
      <c r="G681" t="s">
        <v>19</v>
      </c>
      <c r="H681">
        <v>6</v>
      </c>
      <c r="I681">
        <f>IF(Table1[[#This Row],[Price]]&lt;15,10,IF(Table1[[#This Row],[Price]]&lt;20,15,IF(Table1[[#This Row],[Price]]&lt;30,22,IF(Table1[[#This Row],[Price]]&lt;50,36,45))))</f>
        <v>45</v>
      </c>
      <c r="J681">
        <v>53.35</v>
      </c>
      <c r="K681" s="14">
        <v>320.10000000000002</v>
      </c>
      <c r="L681" s="14">
        <f>Table1[[#This Row],[Total Sale Amount]]-(Table1[[#This Row],[Cost Price]]*Table1[[#This Row],[Quantity]])</f>
        <v>50.100000000000023</v>
      </c>
      <c r="M681" t="str">
        <f>TEXT(Table1[[#This Row],[Order Date]],"mmm")</f>
        <v>Feb</v>
      </c>
      <c r="N681" s="5" t="str">
        <f>TEXT(Table1[[#This Row],[Order Date]],"yyyy")</f>
        <v>2016</v>
      </c>
      <c r="O681" s="5">
        <v>44</v>
      </c>
      <c r="P681" s="5" t="s">
        <v>560</v>
      </c>
      <c r="Q681" s="5" t="str">
        <f>IFERROR(INDEX(Holidays[Holiday],MATCH(Table1[[#This Row],[Order Date]],Holidays[Date],0)),"NO HOLIDAY")</f>
        <v>NO HOLIDAY</v>
      </c>
    </row>
    <row r="682" spans="2:17" hidden="1" x14ac:dyDescent="0.3">
      <c r="B682" t="s">
        <v>9</v>
      </c>
      <c r="C682" t="s">
        <v>17</v>
      </c>
      <c r="D682" t="s">
        <v>11</v>
      </c>
      <c r="E682" t="s">
        <v>338</v>
      </c>
      <c r="F682" s="4">
        <v>42420</v>
      </c>
      <c r="G682" t="s">
        <v>13</v>
      </c>
      <c r="H682">
        <v>1</v>
      </c>
      <c r="I682">
        <f>IF(Table1[[#This Row],[Price]]&lt;15,10,IF(Table1[[#This Row],[Price]]&lt;20,15,IF(Table1[[#This Row],[Price]]&lt;30,22,IF(Table1[[#This Row],[Price]]&lt;50,36,45))))</f>
        <v>15</v>
      </c>
      <c r="J682">
        <v>17.829999999999998</v>
      </c>
      <c r="K682" s="14">
        <v>17.829999999999998</v>
      </c>
      <c r="L682" s="14">
        <f>Table1[[#This Row],[Total Sale Amount]]-(Table1[[#This Row],[Cost Price]]*Table1[[#This Row],[Quantity]])</f>
        <v>2.8299999999999983</v>
      </c>
      <c r="M682" t="str">
        <f>TEXT(Table1[[#This Row],[Order Date]],"mmm")</f>
        <v>Feb</v>
      </c>
      <c r="N682" s="5" t="str">
        <f>TEXT(Table1[[#This Row],[Order Date]],"yyyy")</f>
        <v>2016</v>
      </c>
      <c r="O682" s="5">
        <v>44</v>
      </c>
      <c r="P682" s="5" t="s">
        <v>560</v>
      </c>
      <c r="Q682" s="5" t="str">
        <f>IFERROR(INDEX(Holidays[Holiday],MATCH(Table1[[#This Row],[Order Date]],Holidays[Date],0)),"NO HOLIDAY")</f>
        <v>NO HOLIDAY</v>
      </c>
    </row>
    <row r="683" spans="2:17" hidden="1" x14ac:dyDescent="0.3">
      <c r="B683" t="s">
        <v>36</v>
      </c>
      <c r="C683" t="s">
        <v>17</v>
      </c>
      <c r="D683" t="s">
        <v>11</v>
      </c>
      <c r="E683" t="s">
        <v>119</v>
      </c>
      <c r="F683" s="4">
        <v>42421</v>
      </c>
      <c r="G683" t="s">
        <v>39</v>
      </c>
      <c r="H683">
        <v>6</v>
      </c>
      <c r="I683">
        <f>IF(Table1[[#This Row],[Price]]&lt;15,10,IF(Table1[[#This Row],[Price]]&lt;20,15,IF(Table1[[#This Row],[Price]]&lt;30,22,IF(Table1[[#This Row],[Price]]&lt;50,36,45))))</f>
        <v>15</v>
      </c>
      <c r="J683">
        <v>16.32</v>
      </c>
      <c r="K683" s="14">
        <v>97.92</v>
      </c>
      <c r="L683" s="14">
        <f>Table1[[#This Row],[Total Sale Amount]]-(Table1[[#This Row],[Cost Price]]*Table1[[#This Row],[Quantity]])</f>
        <v>7.9200000000000017</v>
      </c>
      <c r="M683" t="str">
        <f>TEXT(Table1[[#This Row],[Order Date]],"mmm")</f>
        <v>Feb</v>
      </c>
      <c r="N683" s="5" t="str">
        <f>TEXT(Table1[[#This Row],[Order Date]],"yyyy")</f>
        <v>2016</v>
      </c>
      <c r="O683" s="5">
        <v>27</v>
      </c>
      <c r="P683" s="5" t="s">
        <v>560</v>
      </c>
      <c r="Q683" s="5" t="str">
        <f>IFERROR(INDEX(Holidays[Holiday],MATCH(Table1[[#This Row],[Order Date]],Holidays[Date],0)),"NO HOLIDAY")</f>
        <v>NO HOLIDAY</v>
      </c>
    </row>
    <row r="684" spans="2:17" hidden="1" x14ac:dyDescent="0.3">
      <c r="B684" t="s">
        <v>9</v>
      </c>
      <c r="C684" t="s">
        <v>10</v>
      </c>
      <c r="D684" t="s">
        <v>11</v>
      </c>
      <c r="E684" t="s">
        <v>49</v>
      </c>
      <c r="F684" s="4">
        <v>42421</v>
      </c>
      <c r="G684" t="s">
        <v>13</v>
      </c>
      <c r="H684">
        <v>9</v>
      </c>
      <c r="I684">
        <f>IF(Table1[[#This Row],[Price]]&lt;15,10,IF(Table1[[#This Row],[Price]]&lt;20,15,IF(Table1[[#This Row],[Price]]&lt;30,22,IF(Table1[[#This Row],[Price]]&lt;50,36,45))))</f>
        <v>15</v>
      </c>
      <c r="J684">
        <v>17.829999999999998</v>
      </c>
      <c r="K684" s="14">
        <v>160.46999999999997</v>
      </c>
      <c r="L684" s="14">
        <f>Table1[[#This Row],[Total Sale Amount]]-(Table1[[#This Row],[Cost Price]]*Table1[[#This Row],[Quantity]])</f>
        <v>25.46999999999997</v>
      </c>
      <c r="M684" t="str">
        <f>TEXT(Table1[[#This Row],[Order Date]],"mmm")</f>
        <v>Feb</v>
      </c>
      <c r="N684" s="5" t="str">
        <f>TEXT(Table1[[#This Row],[Order Date]],"yyyy")</f>
        <v>2016</v>
      </c>
      <c r="O684" s="5">
        <v>37</v>
      </c>
      <c r="P684" s="5" t="s">
        <v>560</v>
      </c>
      <c r="Q684" s="5" t="str">
        <f>IFERROR(INDEX(Holidays[Holiday],MATCH(Table1[[#This Row],[Order Date]],Holidays[Date],0)),"NO HOLIDAY")</f>
        <v>NO HOLIDAY</v>
      </c>
    </row>
    <row r="685" spans="2:17" hidden="1" x14ac:dyDescent="0.3">
      <c r="B685" t="s">
        <v>25</v>
      </c>
      <c r="C685" t="s">
        <v>26</v>
      </c>
      <c r="D685" t="s">
        <v>23</v>
      </c>
      <c r="E685" t="s">
        <v>69</v>
      </c>
      <c r="F685" s="4">
        <v>42421</v>
      </c>
      <c r="G685" t="s">
        <v>13</v>
      </c>
      <c r="H685">
        <v>2</v>
      </c>
      <c r="I685">
        <f>IF(Table1[[#This Row],[Price]]&lt;15,10,IF(Table1[[#This Row],[Price]]&lt;20,15,IF(Table1[[#This Row],[Price]]&lt;30,22,IF(Table1[[#This Row],[Price]]&lt;50,36,45))))</f>
        <v>15</v>
      </c>
      <c r="J685">
        <v>17.829999999999998</v>
      </c>
      <c r="K685" s="14">
        <v>35.659999999999997</v>
      </c>
      <c r="L685" s="14">
        <f>Table1[[#This Row],[Total Sale Amount]]-(Table1[[#This Row],[Cost Price]]*Table1[[#This Row],[Quantity]])</f>
        <v>5.6599999999999966</v>
      </c>
      <c r="M685" t="str">
        <f>TEXT(Table1[[#This Row],[Order Date]],"mmm")</f>
        <v>Feb</v>
      </c>
      <c r="N685" s="5" t="str">
        <f>TEXT(Table1[[#This Row],[Order Date]],"yyyy")</f>
        <v>2016</v>
      </c>
      <c r="O685" s="5">
        <v>17</v>
      </c>
      <c r="P685" s="5" t="s">
        <v>560</v>
      </c>
      <c r="Q685" s="5" t="str">
        <f>IFERROR(INDEX(Holidays[Holiday],MATCH(Table1[[#This Row],[Order Date]],Holidays[Date],0)),"NO HOLIDAY")</f>
        <v>NO HOLIDAY</v>
      </c>
    </row>
    <row r="686" spans="2:17" hidden="1" x14ac:dyDescent="0.3">
      <c r="B686" t="s">
        <v>9</v>
      </c>
      <c r="C686" t="s">
        <v>17</v>
      </c>
      <c r="D686" t="s">
        <v>11</v>
      </c>
      <c r="E686" t="s">
        <v>233</v>
      </c>
      <c r="F686" s="4">
        <v>42421</v>
      </c>
      <c r="G686" t="s">
        <v>15</v>
      </c>
      <c r="H686">
        <v>8</v>
      </c>
      <c r="I686">
        <f>IF(Table1[[#This Row],[Price]]&lt;15,10,IF(Table1[[#This Row],[Price]]&lt;20,15,IF(Table1[[#This Row],[Price]]&lt;30,22,IF(Table1[[#This Row],[Price]]&lt;50,36,45))))</f>
        <v>10</v>
      </c>
      <c r="J686">
        <v>12.42</v>
      </c>
      <c r="K686" s="14">
        <v>99.36</v>
      </c>
      <c r="L686" s="14">
        <f>Table1[[#This Row],[Total Sale Amount]]-(Table1[[#This Row],[Cost Price]]*Table1[[#This Row],[Quantity]])</f>
        <v>19.36</v>
      </c>
      <c r="M686" t="str">
        <f>TEXT(Table1[[#This Row],[Order Date]],"mmm")</f>
        <v>Feb</v>
      </c>
      <c r="N686" s="5" t="str">
        <f>TEXT(Table1[[#This Row],[Order Date]],"yyyy")</f>
        <v>2016</v>
      </c>
      <c r="O686" s="5">
        <v>28</v>
      </c>
      <c r="P686" s="5" t="s">
        <v>560</v>
      </c>
      <c r="Q686" s="5" t="str">
        <f>IFERROR(INDEX(Holidays[Holiday],MATCH(Table1[[#This Row],[Order Date]],Holidays[Date],0)),"NO HOLIDAY")</f>
        <v>NO HOLIDAY</v>
      </c>
    </row>
    <row r="687" spans="2:17" hidden="1" x14ac:dyDescent="0.3">
      <c r="B687" t="s">
        <v>36</v>
      </c>
      <c r="C687" t="s">
        <v>28</v>
      </c>
      <c r="D687" t="s">
        <v>11</v>
      </c>
      <c r="E687" t="s">
        <v>123</v>
      </c>
      <c r="F687" s="4">
        <v>42421</v>
      </c>
      <c r="G687" t="s">
        <v>15</v>
      </c>
      <c r="H687">
        <v>9</v>
      </c>
      <c r="I687">
        <f>IF(Table1[[#This Row],[Price]]&lt;15,10,IF(Table1[[#This Row],[Price]]&lt;20,15,IF(Table1[[#This Row],[Price]]&lt;30,22,IF(Table1[[#This Row],[Price]]&lt;50,36,45))))</f>
        <v>10</v>
      </c>
      <c r="J687">
        <v>12.42</v>
      </c>
      <c r="K687" s="14">
        <v>111.78</v>
      </c>
      <c r="L687" s="14">
        <f>Table1[[#This Row],[Total Sale Amount]]-(Table1[[#This Row],[Cost Price]]*Table1[[#This Row],[Quantity]])</f>
        <v>21.78</v>
      </c>
      <c r="M687" t="str">
        <f>TEXT(Table1[[#This Row],[Order Date]],"mmm")</f>
        <v>Feb</v>
      </c>
      <c r="N687" s="5" t="str">
        <f>TEXT(Table1[[#This Row],[Order Date]],"yyyy")</f>
        <v>2016</v>
      </c>
      <c r="O687" s="5">
        <v>29</v>
      </c>
      <c r="P687" s="5" t="s">
        <v>560</v>
      </c>
      <c r="Q687" s="5" t="str">
        <f>IFERROR(INDEX(Holidays[Holiday],MATCH(Table1[[#This Row],[Order Date]],Holidays[Date],0)),"NO HOLIDAY")</f>
        <v>NO HOLIDAY</v>
      </c>
    </row>
    <row r="688" spans="2:17" hidden="1" x14ac:dyDescent="0.3">
      <c r="B688" t="s">
        <v>9</v>
      </c>
      <c r="C688" t="s">
        <v>17</v>
      </c>
      <c r="D688" t="s">
        <v>11</v>
      </c>
      <c r="E688" t="s">
        <v>514</v>
      </c>
      <c r="F688" s="4">
        <v>42421</v>
      </c>
      <c r="G688" t="s">
        <v>19</v>
      </c>
      <c r="H688">
        <v>9</v>
      </c>
      <c r="I688">
        <f>IF(Table1[[#This Row],[Price]]&lt;15,10,IF(Table1[[#This Row],[Price]]&lt;20,15,IF(Table1[[#This Row],[Price]]&lt;30,22,IF(Table1[[#This Row],[Price]]&lt;50,36,45))))</f>
        <v>45</v>
      </c>
      <c r="J688">
        <v>53.35</v>
      </c>
      <c r="K688" s="14">
        <v>480.15000000000003</v>
      </c>
      <c r="L688" s="14">
        <f>Table1[[#This Row],[Total Sale Amount]]-(Table1[[#This Row],[Cost Price]]*Table1[[#This Row],[Quantity]])</f>
        <v>75.150000000000034</v>
      </c>
      <c r="M688" t="str">
        <f>TEXT(Table1[[#This Row],[Order Date]],"mmm")</f>
        <v>Feb</v>
      </c>
      <c r="N688" s="5" t="str">
        <f>TEXT(Table1[[#This Row],[Order Date]],"yyyy")</f>
        <v>2016</v>
      </c>
      <c r="O688" s="5">
        <v>24</v>
      </c>
      <c r="P688" s="5" t="s">
        <v>559</v>
      </c>
      <c r="Q688" s="5" t="str">
        <f>IFERROR(INDEX(Holidays[Holiday],MATCH(Table1[[#This Row],[Order Date]],Holidays[Date],0)),"NO HOLIDAY")</f>
        <v>NO HOLIDAY</v>
      </c>
    </row>
    <row r="689" spans="2:17" hidden="1" x14ac:dyDescent="0.3">
      <c r="B689" t="s">
        <v>9</v>
      </c>
      <c r="C689" t="s">
        <v>17</v>
      </c>
      <c r="D689" t="s">
        <v>11</v>
      </c>
      <c r="E689" t="s">
        <v>186</v>
      </c>
      <c r="F689" s="4">
        <v>42421</v>
      </c>
      <c r="G689" t="s">
        <v>19</v>
      </c>
      <c r="H689">
        <v>8</v>
      </c>
      <c r="I689">
        <f>IF(Table1[[#This Row],[Price]]&lt;15,10,IF(Table1[[#This Row],[Price]]&lt;20,15,IF(Table1[[#This Row],[Price]]&lt;30,22,IF(Table1[[#This Row],[Price]]&lt;50,36,45))))</f>
        <v>45</v>
      </c>
      <c r="J689">
        <v>53.35</v>
      </c>
      <c r="K689" s="14">
        <v>426.8</v>
      </c>
      <c r="L689" s="14">
        <f>Table1[[#This Row],[Total Sale Amount]]-(Table1[[#This Row],[Cost Price]]*Table1[[#This Row],[Quantity]])</f>
        <v>66.800000000000011</v>
      </c>
      <c r="M689" t="str">
        <f>TEXT(Table1[[#This Row],[Order Date]],"mmm")</f>
        <v>Feb</v>
      </c>
      <c r="N689" s="5" t="str">
        <f>TEXT(Table1[[#This Row],[Order Date]],"yyyy")</f>
        <v>2016</v>
      </c>
      <c r="O689" s="5">
        <v>35</v>
      </c>
      <c r="P689" s="5" t="s">
        <v>559</v>
      </c>
      <c r="Q689" s="5" t="str">
        <f>IFERROR(INDEX(Holidays[Holiday],MATCH(Table1[[#This Row],[Order Date]],Holidays[Date],0)),"NO HOLIDAY")</f>
        <v>NO HOLIDAY</v>
      </c>
    </row>
    <row r="690" spans="2:17" hidden="1" x14ac:dyDescent="0.3">
      <c r="B690" t="s">
        <v>36</v>
      </c>
      <c r="C690" t="s">
        <v>28</v>
      </c>
      <c r="D690" t="s">
        <v>11</v>
      </c>
      <c r="E690" t="s">
        <v>473</v>
      </c>
      <c r="F690" s="4">
        <v>42421</v>
      </c>
      <c r="G690" t="s">
        <v>15</v>
      </c>
      <c r="H690">
        <v>7</v>
      </c>
      <c r="I690">
        <f>IF(Table1[[#This Row],[Price]]&lt;15,10,IF(Table1[[#This Row],[Price]]&lt;20,15,IF(Table1[[#This Row],[Price]]&lt;30,22,IF(Table1[[#This Row],[Price]]&lt;50,36,45))))</f>
        <v>10</v>
      </c>
      <c r="J690">
        <v>12.42</v>
      </c>
      <c r="K690" s="14">
        <v>86.94</v>
      </c>
      <c r="L690" s="14">
        <f>Table1[[#This Row],[Total Sale Amount]]-(Table1[[#This Row],[Cost Price]]*Table1[[#This Row],[Quantity]])</f>
        <v>16.939999999999998</v>
      </c>
      <c r="M690" t="str">
        <f>TEXT(Table1[[#This Row],[Order Date]],"mmm")</f>
        <v>Feb</v>
      </c>
      <c r="N690" s="5" t="str">
        <f>TEXT(Table1[[#This Row],[Order Date]],"yyyy")</f>
        <v>2016</v>
      </c>
      <c r="O690" s="5">
        <v>17</v>
      </c>
      <c r="P690" s="5" t="s">
        <v>560</v>
      </c>
      <c r="Q690" s="5" t="str">
        <f>IFERROR(INDEX(Holidays[Holiday],MATCH(Table1[[#This Row],[Order Date]],Holidays[Date],0)),"NO HOLIDAY")</f>
        <v>NO HOLIDAY</v>
      </c>
    </row>
    <row r="691" spans="2:17" hidden="1" x14ac:dyDescent="0.3">
      <c r="B691" t="s">
        <v>9</v>
      </c>
      <c r="C691" t="s">
        <v>17</v>
      </c>
      <c r="D691" t="s">
        <v>11</v>
      </c>
      <c r="E691" t="s">
        <v>86</v>
      </c>
      <c r="F691" s="4">
        <v>42421</v>
      </c>
      <c r="G691" t="s">
        <v>39</v>
      </c>
      <c r="H691">
        <v>10</v>
      </c>
      <c r="I691">
        <f>IF(Table1[[#This Row],[Price]]&lt;15,10,IF(Table1[[#This Row],[Price]]&lt;20,15,IF(Table1[[#This Row],[Price]]&lt;30,22,IF(Table1[[#This Row],[Price]]&lt;50,36,45))))</f>
        <v>15</v>
      </c>
      <c r="J691">
        <v>16.32</v>
      </c>
      <c r="K691" s="14">
        <v>163.19999999999999</v>
      </c>
      <c r="L691" s="14">
        <f>Table1[[#This Row],[Total Sale Amount]]-(Table1[[#This Row],[Cost Price]]*Table1[[#This Row],[Quantity]])</f>
        <v>13.199999999999989</v>
      </c>
      <c r="M691" t="str">
        <f>TEXT(Table1[[#This Row],[Order Date]],"mmm")</f>
        <v>Feb</v>
      </c>
      <c r="N691" s="5" t="str">
        <f>TEXT(Table1[[#This Row],[Order Date]],"yyyy")</f>
        <v>2016</v>
      </c>
      <c r="O691" s="5">
        <v>29</v>
      </c>
      <c r="P691" s="5" t="s">
        <v>560</v>
      </c>
      <c r="Q691" s="5" t="str">
        <f>IFERROR(INDEX(Holidays[Holiday],MATCH(Table1[[#This Row],[Order Date]],Holidays[Date],0)),"NO HOLIDAY")</f>
        <v>NO HOLIDAY</v>
      </c>
    </row>
    <row r="692" spans="2:17" hidden="1" x14ac:dyDescent="0.3">
      <c r="B692" t="s">
        <v>25</v>
      </c>
      <c r="C692" t="s">
        <v>22</v>
      </c>
      <c r="D692" t="s">
        <v>23</v>
      </c>
      <c r="E692" t="s">
        <v>83</v>
      </c>
      <c r="F692" s="4">
        <v>42421</v>
      </c>
      <c r="G692" t="s">
        <v>39</v>
      </c>
      <c r="H692">
        <v>3</v>
      </c>
      <c r="I692">
        <f>IF(Table1[[#This Row],[Price]]&lt;15,10,IF(Table1[[#This Row],[Price]]&lt;20,15,IF(Table1[[#This Row],[Price]]&lt;30,22,IF(Table1[[#This Row],[Price]]&lt;50,36,45))))</f>
        <v>15</v>
      </c>
      <c r="J692">
        <v>16.32</v>
      </c>
      <c r="K692" s="14">
        <v>48.96</v>
      </c>
      <c r="L692" s="14">
        <f>Table1[[#This Row],[Total Sale Amount]]-(Table1[[#This Row],[Cost Price]]*Table1[[#This Row],[Quantity]])</f>
        <v>3.9600000000000009</v>
      </c>
      <c r="M692" t="str">
        <f>TEXT(Table1[[#This Row],[Order Date]],"mmm")</f>
        <v>Feb</v>
      </c>
      <c r="N692" s="5" t="str">
        <f>TEXT(Table1[[#This Row],[Order Date]],"yyyy")</f>
        <v>2016</v>
      </c>
      <c r="O692" s="5">
        <v>40</v>
      </c>
      <c r="P692" s="5" t="s">
        <v>560</v>
      </c>
      <c r="Q692" s="5" t="str">
        <f>IFERROR(INDEX(Holidays[Holiday],MATCH(Table1[[#This Row],[Order Date]],Holidays[Date],0)),"NO HOLIDAY")</f>
        <v>NO HOLIDAY</v>
      </c>
    </row>
    <row r="693" spans="2:17" hidden="1" x14ac:dyDescent="0.3">
      <c r="B693" t="s">
        <v>21</v>
      </c>
      <c r="C693" t="s">
        <v>59</v>
      </c>
      <c r="D693" t="s">
        <v>23</v>
      </c>
      <c r="E693" t="s">
        <v>150</v>
      </c>
      <c r="F693" s="4">
        <v>42422</v>
      </c>
      <c r="G693" t="s">
        <v>15</v>
      </c>
      <c r="H693">
        <v>1</v>
      </c>
      <c r="I693">
        <f>IF(Table1[[#This Row],[Price]]&lt;15,10,IF(Table1[[#This Row],[Price]]&lt;20,15,IF(Table1[[#This Row],[Price]]&lt;30,22,IF(Table1[[#This Row],[Price]]&lt;50,36,45))))</f>
        <v>10</v>
      </c>
      <c r="J693">
        <v>12.42</v>
      </c>
      <c r="K693" s="14">
        <v>12.42</v>
      </c>
      <c r="L693" s="14">
        <f>Table1[[#This Row],[Total Sale Amount]]-(Table1[[#This Row],[Cost Price]]*Table1[[#This Row],[Quantity]])</f>
        <v>2.42</v>
      </c>
      <c r="M693" t="str">
        <f>TEXT(Table1[[#This Row],[Order Date]],"mmm")</f>
        <v>Feb</v>
      </c>
      <c r="N693" s="5" t="str">
        <f>TEXT(Table1[[#This Row],[Order Date]],"yyyy")</f>
        <v>2016</v>
      </c>
      <c r="O693" s="5">
        <v>26</v>
      </c>
      <c r="P693" s="5" t="s">
        <v>559</v>
      </c>
      <c r="Q693" s="5" t="str">
        <f>IFERROR(INDEX(Holidays[Holiday],MATCH(Table1[[#This Row],[Order Date]],Holidays[Date],0)),"NO HOLIDAY")</f>
        <v>NO HOLIDAY</v>
      </c>
    </row>
    <row r="694" spans="2:17" hidden="1" x14ac:dyDescent="0.3">
      <c r="B694" t="s">
        <v>36</v>
      </c>
      <c r="C694" t="s">
        <v>30</v>
      </c>
      <c r="D694" t="s">
        <v>11</v>
      </c>
      <c r="E694" t="s">
        <v>324</v>
      </c>
      <c r="F694" s="4">
        <v>42422</v>
      </c>
      <c r="G694" t="s">
        <v>19</v>
      </c>
      <c r="H694">
        <v>4</v>
      </c>
      <c r="I694">
        <f>IF(Table1[[#This Row],[Price]]&lt;15,10,IF(Table1[[#This Row],[Price]]&lt;20,15,IF(Table1[[#This Row],[Price]]&lt;30,22,IF(Table1[[#This Row],[Price]]&lt;50,36,45))))</f>
        <v>45</v>
      </c>
      <c r="J694">
        <v>53.35</v>
      </c>
      <c r="K694" s="14">
        <v>213.4</v>
      </c>
      <c r="L694" s="14">
        <f>Table1[[#This Row],[Total Sale Amount]]-(Table1[[#This Row],[Cost Price]]*Table1[[#This Row],[Quantity]])</f>
        <v>33.400000000000006</v>
      </c>
      <c r="M694" t="str">
        <f>TEXT(Table1[[#This Row],[Order Date]],"mmm")</f>
        <v>Feb</v>
      </c>
      <c r="N694" s="5" t="str">
        <f>TEXT(Table1[[#This Row],[Order Date]],"yyyy")</f>
        <v>2016</v>
      </c>
      <c r="O694" s="5">
        <v>42</v>
      </c>
      <c r="P694" s="5" t="s">
        <v>559</v>
      </c>
      <c r="Q694" s="5" t="str">
        <f>IFERROR(INDEX(Holidays[Holiday],MATCH(Table1[[#This Row],[Order Date]],Holidays[Date],0)),"NO HOLIDAY")</f>
        <v>NO HOLIDAY</v>
      </c>
    </row>
    <row r="695" spans="2:17" hidden="1" x14ac:dyDescent="0.3">
      <c r="B695" t="s">
        <v>25</v>
      </c>
      <c r="C695" t="s">
        <v>26</v>
      </c>
      <c r="D695" t="s">
        <v>23</v>
      </c>
      <c r="E695" t="s">
        <v>250</v>
      </c>
      <c r="F695" s="4">
        <v>42422</v>
      </c>
      <c r="G695" t="s">
        <v>13</v>
      </c>
      <c r="H695">
        <v>10</v>
      </c>
      <c r="I695">
        <f>IF(Table1[[#This Row],[Price]]&lt;15,10,IF(Table1[[#This Row],[Price]]&lt;20,15,IF(Table1[[#This Row],[Price]]&lt;30,22,IF(Table1[[#This Row],[Price]]&lt;50,36,45))))</f>
        <v>15</v>
      </c>
      <c r="J695">
        <v>17.829999999999998</v>
      </c>
      <c r="K695" s="14">
        <v>178.29999999999998</v>
      </c>
      <c r="L695" s="14">
        <f>Table1[[#This Row],[Total Sale Amount]]-(Table1[[#This Row],[Cost Price]]*Table1[[#This Row],[Quantity]])</f>
        <v>28.299999999999983</v>
      </c>
      <c r="M695" t="str">
        <f>TEXT(Table1[[#This Row],[Order Date]],"mmm")</f>
        <v>Feb</v>
      </c>
      <c r="N695" s="5" t="str">
        <f>TEXT(Table1[[#This Row],[Order Date]],"yyyy")</f>
        <v>2016</v>
      </c>
      <c r="O695" s="5">
        <v>17</v>
      </c>
      <c r="P695" s="5" t="s">
        <v>559</v>
      </c>
      <c r="Q695" s="5" t="str">
        <f>IFERROR(INDEX(Holidays[Holiday],MATCH(Table1[[#This Row],[Order Date]],Holidays[Date],0)),"NO HOLIDAY")</f>
        <v>NO HOLIDAY</v>
      </c>
    </row>
    <row r="696" spans="2:17" hidden="1" x14ac:dyDescent="0.3">
      <c r="B696" t="s">
        <v>21</v>
      </c>
      <c r="C696" t="s">
        <v>59</v>
      </c>
      <c r="D696" t="s">
        <v>23</v>
      </c>
      <c r="E696" t="s">
        <v>141</v>
      </c>
      <c r="F696" s="4">
        <v>42422</v>
      </c>
      <c r="G696" t="s">
        <v>15</v>
      </c>
      <c r="H696">
        <v>9</v>
      </c>
      <c r="I696">
        <f>IF(Table1[[#This Row],[Price]]&lt;15,10,IF(Table1[[#This Row],[Price]]&lt;20,15,IF(Table1[[#This Row],[Price]]&lt;30,22,IF(Table1[[#This Row],[Price]]&lt;50,36,45))))</f>
        <v>10</v>
      </c>
      <c r="J696">
        <v>12.42</v>
      </c>
      <c r="K696" s="14">
        <v>111.78</v>
      </c>
      <c r="L696" s="14">
        <f>Table1[[#This Row],[Total Sale Amount]]-(Table1[[#This Row],[Cost Price]]*Table1[[#This Row],[Quantity]])</f>
        <v>21.78</v>
      </c>
      <c r="M696" t="str">
        <f>TEXT(Table1[[#This Row],[Order Date]],"mmm")</f>
        <v>Feb</v>
      </c>
      <c r="N696" s="5" t="str">
        <f>TEXT(Table1[[#This Row],[Order Date]],"yyyy")</f>
        <v>2016</v>
      </c>
      <c r="O696" s="5">
        <v>22</v>
      </c>
      <c r="P696" s="5" t="s">
        <v>559</v>
      </c>
      <c r="Q696" s="5" t="str">
        <f>IFERROR(INDEX(Holidays[Holiday],MATCH(Table1[[#This Row],[Order Date]],Holidays[Date],0)),"NO HOLIDAY")</f>
        <v>NO HOLIDAY</v>
      </c>
    </row>
    <row r="697" spans="2:17" hidden="1" x14ac:dyDescent="0.3">
      <c r="B697" t="s">
        <v>36</v>
      </c>
      <c r="C697" t="s">
        <v>10</v>
      </c>
      <c r="D697" t="s">
        <v>11</v>
      </c>
      <c r="E697" t="s">
        <v>264</v>
      </c>
      <c r="F697" s="4">
        <v>42422</v>
      </c>
      <c r="G697" t="s">
        <v>39</v>
      </c>
      <c r="H697">
        <v>2</v>
      </c>
      <c r="I697">
        <f>IF(Table1[[#This Row],[Price]]&lt;15,10,IF(Table1[[#This Row],[Price]]&lt;20,15,IF(Table1[[#This Row],[Price]]&lt;30,22,IF(Table1[[#This Row],[Price]]&lt;50,36,45))))</f>
        <v>15</v>
      </c>
      <c r="J697">
        <v>16.32</v>
      </c>
      <c r="K697" s="14">
        <v>32.64</v>
      </c>
      <c r="L697" s="14">
        <f>Table1[[#This Row],[Total Sale Amount]]-(Table1[[#This Row],[Cost Price]]*Table1[[#This Row],[Quantity]])</f>
        <v>2.6400000000000006</v>
      </c>
      <c r="M697" t="str">
        <f>TEXT(Table1[[#This Row],[Order Date]],"mmm")</f>
        <v>Feb</v>
      </c>
      <c r="N697" s="5" t="str">
        <f>TEXT(Table1[[#This Row],[Order Date]],"yyyy")</f>
        <v>2016</v>
      </c>
      <c r="O697" s="5">
        <v>39</v>
      </c>
      <c r="P697" s="5" t="s">
        <v>560</v>
      </c>
      <c r="Q697" s="5" t="str">
        <f>IFERROR(INDEX(Holidays[Holiday],MATCH(Table1[[#This Row],[Order Date]],Holidays[Date],0)),"NO HOLIDAY")</f>
        <v>NO HOLIDAY</v>
      </c>
    </row>
    <row r="698" spans="2:17" hidden="1" x14ac:dyDescent="0.3">
      <c r="B698" t="s">
        <v>9</v>
      </c>
      <c r="C698" t="s">
        <v>17</v>
      </c>
      <c r="D698" t="s">
        <v>11</v>
      </c>
      <c r="E698" t="s">
        <v>546</v>
      </c>
      <c r="F698" s="4">
        <v>42422</v>
      </c>
      <c r="G698" t="s">
        <v>19</v>
      </c>
      <c r="H698">
        <v>7</v>
      </c>
      <c r="I698">
        <f>IF(Table1[[#This Row],[Price]]&lt;15,10,IF(Table1[[#This Row],[Price]]&lt;20,15,IF(Table1[[#This Row],[Price]]&lt;30,22,IF(Table1[[#This Row],[Price]]&lt;50,36,45))))</f>
        <v>45</v>
      </c>
      <c r="J698">
        <v>53.35</v>
      </c>
      <c r="K698" s="14">
        <v>373.45</v>
      </c>
      <c r="L698" s="14">
        <f>Table1[[#This Row],[Total Sale Amount]]-(Table1[[#This Row],[Cost Price]]*Table1[[#This Row],[Quantity]])</f>
        <v>58.449999999999989</v>
      </c>
      <c r="M698" t="str">
        <f>TEXT(Table1[[#This Row],[Order Date]],"mmm")</f>
        <v>Feb</v>
      </c>
      <c r="N698" s="5" t="str">
        <f>TEXT(Table1[[#This Row],[Order Date]],"yyyy")</f>
        <v>2016</v>
      </c>
      <c r="O698" s="5">
        <v>24</v>
      </c>
      <c r="P698" s="5" t="s">
        <v>560</v>
      </c>
      <c r="Q698" s="5" t="str">
        <f>IFERROR(INDEX(Holidays[Holiday],MATCH(Table1[[#This Row],[Order Date]],Holidays[Date],0)),"NO HOLIDAY")</f>
        <v>NO HOLIDAY</v>
      </c>
    </row>
    <row r="699" spans="2:17" hidden="1" x14ac:dyDescent="0.3">
      <c r="B699" t="s">
        <v>25</v>
      </c>
      <c r="C699" t="s">
        <v>59</v>
      </c>
      <c r="D699" t="s">
        <v>23</v>
      </c>
      <c r="E699" t="s">
        <v>141</v>
      </c>
      <c r="F699" s="4">
        <v>42422</v>
      </c>
      <c r="G699" t="s">
        <v>39</v>
      </c>
      <c r="H699">
        <v>9</v>
      </c>
      <c r="I699">
        <f>IF(Table1[[#This Row],[Price]]&lt;15,10,IF(Table1[[#This Row],[Price]]&lt;20,15,IF(Table1[[#This Row],[Price]]&lt;30,22,IF(Table1[[#This Row],[Price]]&lt;50,36,45))))</f>
        <v>15</v>
      </c>
      <c r="J699">
        <v>16.32</v>
      </c>
      <c r="K699" s="14">
        <v>146.88</v>
      </c>
      <c r="L699" s="14">
        <f>Table1[[#This Row],[Total Sale Amount]]-(Table1[[#This Row],[Cost Price]]*Table1[[#This Row],[Quantity]])</f>
        <v>11.879999999999995</v>
      </c>
      <c r="M699" t="str">
        <f>TEXT(Table1[[#This Row],[Order Date]],"mmm")</f>
        <v>Feb</v>
      </c>
      <c r="N699" s="5" t="str">
        <f>TEXT(Table1[[#This Row],[Order Date]],"yyyy")</f>
        <v>2016</v>
      </c>
      <c r="O699" s="5">
        <v>36</v>
      </c>
      <c r="P699" s="5" t="s">
        <v>559</v>
      </c>
      <c r="Q699" s="5" t="str">
        <f>IFERROR(INDEX(Holidays[Holiday],MATCH(Table1[[#This Row],[Order Date]],Holidays[Date],0)),"NO HOLIDAY")</f>
        <v>NO HOLIDAY</v>
      </c>
    </row>
    <row r="700" spans="2:17" hidden="1" x14ac:dyDescent="0.3">
      <c r="B700" t="s">
        <v>36</v>
      </c>
      <c r="C700" t="s">
        <v>30</v>
      </c>
      <c r="D700" t="s">
        <v>11</v>
      </c>
      <c r="E700" t="s">
        <v>324</v>
      </c>
      <c r="F700" s="4">
        <v>42422</v>
      </c>
      <c r="G700" t="s">
        <v>19</v>
      </c>
      <c r="H700">
        <v>1</v>
      </c>
      <c r="I700">
        <f>IF(Table1[[#This Row],[Price]]&lt;15,10,IF(Table1[[#This Row],[Price]]&lt;20,15,IF(Table1[[#This Row],[Price]]&lt;30,22,IF(Table1[[#This Row],[Price]]&lt;50,36,45))))</f>
        <v>45</v>
      </c>
      <c r="J700">
        <v>53.35</v>
      </c>
      <c r="K700" s="14">
        <v>53.35</v>
      </c>
      <c r="L700" s="14">
        <f>Table1[[#This Row],[Total Sale Amount]]-(Table1[[#This Row],[Cost Price]]*Table1[[#This Row],[Quantity]])</f>
        <v>8.3500000000000014</v>
      </c>
      <c r="M700" t="str">
        <f>TEXT(Table1[[#This Row],[Order Date]],"mmm")</f>
        <v>Feb</v>
      </c>
      <c r="N700" s="5" t="str">
        <f>TEXT(Table1[[#This Row],[Order Date]],"yyyy")</f>
        <v>2016</v>
      </c>
      <c r="O700" s="5">
        <v>43</v>
      </c>
      <c r="P700" s="5" t="s">
        <v>559</v>
      </c>
      <c r="Q700" s="5" t="str">
        <f>IFERROR(INDEX(Holidays[Holiday],MATCH(Table1[[#This Row],[Order Date]],Holidays[Date],0)),"NO HOLIDAY")</f>
        <v>NO HOLIDAY</v>
      </c>
    </row>
    <row r="701" spans="2:17" hidden="1" x14ac:dyDescent="0.3">
      <c r="B701" t="s">
        <v>21</v>
      </c>
      <c r="C701" t="s">
        <v>26</v>
      </c>
      <c r="D701" t="s">
        <v>23</v>
      </c>
      <c r="E701" t="s">
        <v>532</v>
      </c>
      <c r="F701" s="4">
        <v>42422</v>
      </c>
      <c r="G701" t="s">
        <v>15</v>
      </c>
      <c r="H701">
        <v>9</v>
      </c>
      <c r="I701">
        <f>IF(Table1[[#This Row],[Price]]&lt;15,10,IF(Table1[[#This Row],[Price]]&lt;20,15,IF(Table1[[#This Row],[Price]]&lt;30,22,IF(Table1[[#This Row],[Price]]&lt;50,36,45))))</f>
        <v>10</v>
      </c>
      <c r="J701">
        <v>12.42</v>
      </c>
      <c r="K701" s="14">
        <v>111.78</v>
      </c>
      <c r="L701" s="14">
        <f>Table1[[#This Row],[Total Sale Amount]]-(Table1[[#This Row],[Cost Price]]*Table1[[#This Row],[Quantity]])</f>
        <v>21.78</v>
      </c>
      <c r="M701" t="str">
        <f>TEXT(Table1[[#This Row],[Order Date]],"mmm")</f>
        <v>Feb</v>
      </c>
      <c r="N701" s="5" t="str">
        <f>TEXT(Table1[[#This Row],[Order Date]],"yyyy")</f>
        <v>2016</v>
      </c>
      <c r="O701" s="5">
        <v>33</v>
      </c>
      <c r="P701" s="5" t="s">
        <v>560</v>
      </c>
      <c r="Q701" s="5" t="str">
        <f>IFERROR(INDEX(Holidays[Holiday],MATCH(Table1[[#This Row],[Order Date]],Holidays[Date],0)),"NO HOLIDAY")</f>
        <v>NO HOLIDAY</v>
      </c>
    </row>
    <row r="702" spans="2:17" hidden="1" x14ac:dyDescent="0.3">
      <c r="B702" t="s">
        <v>16</v>
      </c>
      <c r="C702" t="s">
        <v>10</v>
      </c>
      <c r="D702" t="s">
        <v>11</v>
      </c>
      <c r="E702" t="s">
        <v>433</v>
      </c>
      <c r="F702" s="4">
        <v>42422</v>
      </c>
      <c r="G702" t="s">
        <v>19</v>
      </c>
      <c r="H702">
        <v>10</v>
      </c>
      <c r="I702">
        <f>IF(Table1[[#This Row],[Price]]&lt;15,10,IF(Table1[[#This Row],[Price]]&lt;20,15,IF(Table1[[#This Row],[Price]]&lt;30,22,IF(Table1[[#This Row],[Price]]&lt;50,36,45))))</f>
        <v>45</v>
      </c>
      <c r="J702">
        <v>53.35</v>
      </c>
      <c r="K702" s="14">
        <v>533.5</v>
      </c>
      <c r="L702" s="14">
        <f>Table1[[#This Row],[Total Sale Amount]]-(Table1[[#This Row],[Cost Price]]*Table1[[#This Row],[Quantity]])</f>
        <v>83.5</v>
      </c>
      <c r="M702" t="str">
        <f>TEXT(Table1[[#This Row],[Order Date]],"mmm")</f>
        <v>Feb</v>
      </c>
      <c r="N702" s="5" t="str">
        <f>TEXT(Table1[[#This Row],[Order Date]],"yyyy")</f>
        <v>2016</v>
      </c>
      <c r="O702" s="5">
        <v>37</v>
      </c>
      <c r="P702" s="5" t="s">
        <v>560</v>
      </c>
      <c r="Q702" s="5" t="str">
        <f>IFERROR(INDEX(Holidays[Holiday],MATCH(Table1[[#This Row],[Order Date]],Holidays[Date],0)),"NO HOLIDAY")</f>
        <v>NO HOLIDAY</v>
      </c>
    </row>
    <row r="703" spans="2:17" hidden="1" x14ac:dyDescent="0.3">
      <c r="B703" t="s">
        <v>9</v>
      </c>
      <c r="C703" t="s">
        <v>10</v>
      </c>
      <c r="D703" t="s">
        <v>11</v>
      </c>
      <c r="E703" t="s">
        <v>302</v>
      </c>
      <c r="F703" s="4">
        <v>42422</v>
      </c>
      <c r="G703" t="s">
        <v>13</v>
      </c>
      <c r="H703">
        <v>5</v>
      </c>
      <c r="I703">
        <f>IF(Table1[[#This Row],[Price]]&lt;15,10,IF(Table1[[#This Row],[Price]]&lt;20,15,IF(Table1[[#This Row],[Price]]&lt;30,22,IF(Table1[[#This Row],[Price]]&lt;50,36,45))))</f>
        <v>15</v>
      </c>
      <c r="J703">
        <v>17.829999999999998</v>
      </c>
      <c r="K703" s="14">
        <v>89.149999999999991</v>
      </c>
      <c r="L703" s="14">
        <f>Table1[[#This Row],[Total Sale Amount]]-(Table1[[#This Row],[Cost Price]]*Table1[[#This Row],[Quantity]])</f>
        <v>14.149999999999991</v>
      </c>
      <c r="M703" t="str">
        <f>TEXT(Table1[[#This Row],[Order Date]],"mmm")</f>
        <v>Feb</v>
      </c>
      <c r="N703" s="5" t="str">
        <f>TEXT(Table1[[#This Row],[Order Date]],"yyyy")</f>
        <v>2016</v>
      </c>
      <c r="O703" s="5">
        <v>28</v>
      </c>
      <c r="P703" s="5" t="s">
        <v>560</v>
      </c>
      <c r="Q703" s="5" t="str">
        <f>IFERROR(INDEX(Holidays[Holiday],MATCH(Table1[[#This Row],[Order Date]],Holidays[Date],0)),"NO HOLIDAY")</f>
        <v>NO HOLIDAY</v>
      </c>
    </row>
    <row r="704" spans="2:17" hidden="1" x14ac:dyDescent="0.3">
      <c r="B704" t="s">
        <v>25</v>
      </c>
      <c r="C704" t="s">
        <v>22</v>
      </c>
      <c r="D704" t="s">
        <v>23</v>
      </c>
      <c r="E704" t="s">
        <v>24</v>
      </c>
      <c r="F704" s="4">
        <v>42423</v>
      </c>
      <c r="G704" t="s">
        <v>15</v>
      </c>
      <c r="H704">
        <v>5</v>
      </c>
      <c r="I704">
        <f>IF(Table1[[#This Row],[Price]]&lt;15,10,IF(Table1[[#This Row],[Price]]&lt;20,15,IF(Table1[[#This Row],[Price]]&lt;30,22,IF(Table1[[#This Row],[Price]]&lt;50,36,45))))</f>
        <v>10</v>
      </c>
      <c r="J704">
        <v>12.42</v>
      </c>
      <c r="K704" s="14">
        <v>62.1</v>
      </c>
      <c r="L704" s="14">
        <f>Table1[[#This Row],[Total Sale Amount]]-(Table1[[#This Row],[Cost Price]]*Table1[[#This Row],[Quantity]])</f>
        <v>12.100000000000001</v>
      </c>
      <c r="M704" t="str">
        <f>TEXT(Table1[[#This Row],[Order Date]],"mmm")</f>
        <v>Feb</v>
      </c>
      <c r="N704" s="5" t="str">
        <f>TEXT(Table1[[#This Row],[Order Date]],"yyyy")</f>
        <v>2016</v>
      </c>
      <c r="O704" s="5">
        <v>44</v>
      </c>
      <c r="P704" s="5" t="s">
        <v>559</v>
      </c>
      <c r="Q704" s="5" t="str">
        <f>IFERROR(INDEX(Holidays[Holiday],MATCH(Table1[[#This Row],[Order Date]],Holidays[Date],0)),"NO HOLIDAY")</f>
        <v>NO HOLIDAY</v>
      </c>
    </row>
    <row r="705" spans="2:17" hidden="1" x14ac:dyDescent="0.3">
      <c r="B705" t="s">
        <v>25</v>
      </c>
      <c r="C705" t="s">
        <v>22</v>
      </c>
      <c r="D705" t="s">
        <v>23</v>
      </c>
      <c r="E705" t="s">
        <v>153</v>
      </c>
      <c r="F705" s="4">
        <v>42423</v>
      </c>
      <c r="G705" t="s">
        <v>13</v>
      </c>
      <c r="H705">
        <v>7</v>
      </c>
      <c r="I705">
        <f>IF(Table1[[#This Row],[Price]]&lt;15,10,IF(Table1[[#This Row],[Price]]&lt;20,15,IF(Table1[[#This Row],[Price]]&lt;30,22,IF(Table1[[#This Row],[Price]]&lt;50,36,45))))</f>
        <v>15</v>
      </c>
      <c r="J705">
        <v>17.829999999999998</v>
      </c>
      <c r="K705" s="14">
        <v>124.80999999999999</v>
      </c>
      <c r="L705" s="14">
        <f>Table1[[#This Row],[Total Sale Amount]]-(Table1[[#This Row],[Cost Price]]*Table1[[#This Row],[Quantity]])</f>
        <v>19.809999999999988</v>
      </c>
      <c r="M705" t="str">
        <f>TEXT(Table1[[#This Row],[Order Date]],"mmm")</f>
        <v>Feb</v>
      </c>
      <c r="N705" s="5" t="str">
        <f>TEXT(Table1[[#This Row],[Order Date]],"yyyy")</f>
        <v>2016</v>
      </c>
      <c r="O705" s="5">
        <v>29</v>
      </c>
      <c r="P705" s="5" t="s">
        <v>559</v>
      </c>
      <c r="Q705" s="5" t="str">
        <f>IFERROR(INDEX(Holidays[Holiday],MATCH(Table1[[#This Row],[Order Date]],Holidays[Date],0)),"NO HOLIDAY")</f>
        <v>NO HOLIDAY</v>
      </c>
    </row>
    <row r="706" spans="2:17" hidden="1" x14ac:dyDescent="0.3">
      <c r="B706" t="s">
        <v>25</v>
      </c>
      <c r="C706" t="s">
        <v>26</v>
      </c>
      <c r="D706" t="s">
        <v>23</v>
      </c>
      <c r="E706" t="s">
        <v>246</v>
      </c>
      <c r="F706" s="4">
        <v>42423</v>
      </c>
      <c r="G706" t="s">
        <v>15</v>
      </c>
      <c r="H706">
        <v>10</v>
      </c>
      <c r="I706">
        <f>IF(Table1[[#This Row],[Price]]&lt;15,10,IF(Table1[[#This Row],[Price]]&lt;20,15,IF(Table1[[#This Row],[Price]]&lt;30,22,IF(Table1[[#This Row],[Price]]&lt;50,36,45))))</f>
        <v>10</v>
      </c>
      <c r="J706">
        <v>12.42</v>
      </c>
      <c r="K706" s="14">
        <v>124.2</v>
      </c>
      <c r="L706" s="14">
        <f>Table1[[#This Row],[Total Sale Amount]]-(Table1[[#This Row],[Cost Price]]*Table1[[#This Row],[Quantity]])</f>
        <v>24.200000000000003</v>
      </c>
      <c r="M706" t="str">
        <f>TEXT(Table1[[#This Row],[Order Date]],"mmm")</f>
        <v>Feb</v>
      </c>
      <c r="N706" s="5" t="str">
        <f>TEXT(Table1[[#This Row],[Order Date]],"yyyy")</f>
        <v>2016</v>
      </c>
      <c r="O706" s="5">
        <v>20</v>
      </c>
      <c r="P706" s="5" t="s">
        <v>559</v>
      </c>
      <c r="Q706" s="5" t="str">
        <f>IFERROR(INDEX(Holidays[Holiday],MATCH(Table1[[#This Row],[Order Date]],Holidays[Date],0)),"NO HOLIDAY")</f>
        <v>NO HOLIDAY</v>
      </c>
    </row>
    <row r="707" spans="2:17" hidden="1" x14ac:dyDescent="0.3">
      <c r="B707" t="s">
        <v>36</v>
      </c>
      <c r="C707" t="s">
        <v>28</v>
      </c>
      <c r="D707" t="s">
        <v>11</v>
      </c>
      <c r="E707" t="s">
        <v>158</v>
      </c>
      <c r="F707" s="4">
        <v>42423</v>
      </c>
      <c r="G707" t="s">
        <v>19</v>
      </c>
      <c r="H707">
        <v>10</v>
      </c>
      <c r="I707">
        <f>IF(Table1[[#This Row],[Price]]&lt;15,10,IF(Table1[[#This Row],[Price]]&lt;20,15,IF(Table1[[#This Row],[Price]]&lt;30,22,IF(Table1[[#This Row],[Price]]&lt;50,36,45))))</f>
        <v>45</v>
      </c>
      <c r="J707">
        <v>53.35</v>
      </c>
      <c r="K707" s="14">
        <v>533.5</v>
      </c>
      <c r="L707" s="14">
        <f>Table1[[#This Row],[Total Sale Amount]]-(Table1[[#This Row],[Cost Price]]*Table1[[#This Row],[Quantity]])</f>
        <v>83.5</v>
      </c>
      <c r="M707" t="str">
        <f>TEXT(Table1[[#This Row],[Order Date]],"mmm")</f>
        <v>Feb</v>
      </c>
      <c r="N707" s="5" t="str">
        <f>TEXT(Table1[[#This Row],[Order Date]],"yyyy")</f>
        <v>2016</v>
      </c>
      <c r="O707" s="5">
        <v>44</v>
      </c>
      <c r="P707" s="5" t="s">
        <v>559</v>
      </c>
      <c r="Q707" s="5" t="str">
        <f>IFERROR(INDEX(Holidays[Holiday],MATCH(Table1[[#This Row],[Order Date]],Holidays[Date],0)),"NO HOLIDAY")</f>
        <v>NO HOLIDAY</v>
      </c>
    </row>
    <row r="708" spans="2:17" hidden="1" x14ac:dyDescent="0.3">
      <c r="B708" t="s">
        <v>9</v>
      </c>
      <c r="C708" t="s">
        <v>30</v>
      </c>
      <c r="D708" t="s">
        <v>11</v>
      </c>
      <c r="E708" t="s">
        <v>64</v>
      </c>
      <c r="F708" s="4">
        <v>42423</v>
      </c>
      <c r="G708" t="s">
        <v>15</v>
      </c>
      <c r="H708">
        <v>9</v>
      </c>
      <c r="I708">
        <f>IF(Table1[[#This Row],[Price]]&lt;15,10,IF(Table1[[#This Row],[Price]]&lt;20,15,IF(Table1[[#This Row],[Price]]&lt;30,22,IF(Table1[[#This Row],[Price]]&lt;50,36,45))))</f>
        <v>10</v>
      </c>
      <c r="J708">
        <v>12.42</v>
      </c>
      <c r="K708" s="14">
        <v>111.78</v>
      </c>
      <c r="L708" s="14">
        <f>Table1[[#This Row],[Total Sale Amount]]-(Table1[[#This Row],[Cost Price]]*Table1[[#This Row],[Quantity]])</f>
        <v>21.78</v>
      </c>
      <c r="M708" t="str">
        <f>TEXT(Table1[[#This Row],[Order Date]],"mmm")</f>
        <v>Feb</v>
      </c>
      <c r="N708" s="5" t="str">
        <f>TEXT(Table1[[#This Row],[Order Date]],"yyyy")</f>
        <v>2016</v>
      </c>
      <c r="O708" s="5">
        <v>17</v>
      </c>
      <c r="P708" s="5" t="s">
        <v>559</v>
      </c>
      <c r="Q708" s="5" t="str">
        <f>IFERROR(INDEX(Holidays[Holiday],MATCH(Table1[[#This Row],[Order Date]],Holidays[Date],0)),"NO HOLIDAY")</f>
        <v>NO HOLIDAY</v>
      </c>
    </row>
    <row r="709" spans="2:17" hidden="1" x14ac:dyDescent="0.3">
      <c r="B709" t="s">
        <v>9</v>
      </c>
      <c r="C709" t="s">
        <v>17</v>
      </c>
      <c r="D709" t="s">
        <v>11</v>
      </c>
      <c r="E709" t="s">
        <v>384</v>
      </c>
      <c r="F709" s="4">
        <v>42423</v>
      </c>
      <c r="G709" t="s">
        <v>19</v>
      </c>
      <c r="H709">
        <v>4</v>
      </c>
      <c r="I709">
        <f>IF(Table1[[#This Row],[Price]]&lt;15,10,IF(Table1[[#This Row],[Price]]&lt;20,15,IF(Table1[[#This Row],[Price]]&lt;30,22,IF(Table1[[#This Row],[Price]]&lt;50,36,45))))</f>
        <v>45</v>
      </c>
      <c r="J709">
        <v>53.35</v>
      </c>
      <c r="K709" s="14">
        <v>213.4</v>
      </c>
      <c r="L709" s="14">
        <f>Table1[[#This Row],[Total Sale Amount]]-(Table1[[#This Row],[Cost Price]]*Table1[[#This Row],[Quantity]])</f>
        <v>33.400000000000006</v>
      </c>
      <c r="M709" t="str">
        <f>TEXT(Table1[[#This Row],[Order Date]],"mmm")</f>
        <v>Feb</v>
      </c>
      <c r="N709" s="5" t="str">
        <f>TEXT(Table1[[#This Row],[Order Date]],"yyyy")</f>
        <v>2016</v>
      </c>
      <c r="O709" s="5">
        <v>20</v>
      </c>
      <c r="P709" s="5" t="s">
        <v>559</v>
      </c>
      <c r="Q709" s="5" t="str">
        <f>IFERROR(INDEX(Holidays[Holiday],MATCH(Table1[[#This Row],[Order Date]],Holidays[Date],0)),"NO HOLIDAY")</f>
        <v>NO HOLIDAY</v>
      </c>
    </row>
    <row r="710" spans="2:17" hidden="1" x14ac:dyDescent="0.3">
      <c r="B710" t="s">
        <v>9</v>
      </c>
      <c r="C710" t="s">
        <v>30</v>
      </c>
      <c r="D710" t="s">
        <v>11</v>
      </c>
      <c r="E710" t="s">
        <v>165</v>
      </c>
      <c r="F710" s="4">
        <v>42423</v>
      </c>
      <c r="G710" t="s">
        <v>13</v>
      </c>
      <c r="H710">
        <v>1</v>
      </c>
      <c r="I710">
        <f>IF(Table1[[#This Row],[Price]]&lt;15,10,IF(Table1[[#This Row],[Price]]&lt;20,15,IF(Table1[[#This Row],[Price]]&lt;30,22,IF(Table1[[#This Row],[Price]]&lt;50,36,45))))</f>
        <v>15</v>
      </c>
      <c r="J710">
        <v>17.829999999999998</v>
      </c>
      <c r="K710" s="14">
        <v>17.829999999999998</v>
      </c>
      <c r="L710" s="14">
        <f>Table1[[#This Row],[Total Sale Amount]]-(Table1[[#This Row],[Cost Price]]*Table1[[#This Row],[Quantity]])</f>
        <v>2.8299999999999983</v>
      </c>
      <c r="M710" t="str">
        <f>TEXT(Table1[[#This Row],[Order Date]],"mmm")</f>
        <v>Feb</v>
      </c>
      <c r="N710" s="5" t="str">
        <f>TEXT(Table1[[#This Row],[Order Date]],"yyyy")</f>
        <v>2016</v>
      </c>
      <c r="O710" s="5">
        <v>21</v>
      </c>
      <c r="P710" s="5" t="s">
        <v>559</v>
      </c>
      <c r="Q710" s="5" t="str">
        <f>IFERROR(INDEX(Holidays[Holiday],MATCH(Table1[[#This Row],[Order Date]],Holidays[Date],0)),"NO HOLIDAY")</f>
        <v>NO HOLIDAY</v>
      </c>
    </row>
    <row r="711" spans="2:17" hidden="1" x14ac:dyDescent="0.3">
      <c r="B711" t="s">
        <v>21</v>
      </c>
      <c r="C711" t="s">
        <v>22</v>
      </c>
      <c r="D711" t="s">
        <v>23</v>
      </c>
      <c r="E711" t="s">
        <v>144</v>
      </c>
      <c r="F711" s="4">
        <v>42423</v>
      </c>
      <c r="G711" t="s">
        <v>13</v>
      </c>
      <c r="H711">
        <v>7</v>
      </c>
      <c r="I711">
        <f>IF(Table1[[#This Row],[Price]]&lt;15,10,IF(Table1[[#This Row],[Price]]&lt;20,15,IF(Table1[[#This Row],[Price]]&lt;30,22,IF(Table1[[#This Row],[Price]]&lt;50,36,45))))</f>
        <v>15</v>
      </c>
      <c r="J711">
        <v>17.829999999999998</v>
      </c>
      <c r="K711" s="14">
        <v>124.80999999999999</v>
      </c>
      <c r="L711" s="14">
        <f>Table1[[#This Row],[Total Sale Amount]]-(Table1[[#This Row],[Cost Price]]*Table1[[#This Row],[Quantity]])</f>
        <v>19.809999999999988</v>
      </c>
      <c r="M711" t="str">
        <f>TEXT(Table1[[#This Row],[Order Date]],"mmm")</f>
        <v>Feb</v>
      </c>
      <c r="N711" s="5" t="str">
        <f>TEXT(Table1[[#This Row],[Order Date]],"yyyy")</f>
        <v>2016</v>
      </c>
      <c r="O711" s="5">
        <v>33</v>
      </c>
      <c r="P711" s="5" t="s">
        <v>560</v>
      </c>
      <c r="Q711" s="5" t="str">
        <f>IFERROR(INDEX(Holidays[Holiday],MATCH(Table1[[#This Row],[Order Date]],Holidays[Date],0)),"NO HOLIDAY")</f>
        <v>NO HOLIDAY</v>
      </c>
    </row>
    <row r="712" spans="2:17" hidden="1" x14ac:dyDescent="0.3">
      <c r="B712" t="s">
        <v>25</v>
      </c>
      <c r="C712" t="s">
        <v>43</v>
      </c>
      <c r="D712" t="s">
        <v>23</v>
      </c>
      <c r="E712" t="s">
        <v>481</v>
      </c>
      <c r="F712" s="4">
        <v>42423</v>
      </c>
      <c r="G712" t="s">
        <v>15</v>
      </c>
      <c r="H712">
        <v>7</v>
      </c>
      <c r="I712">
        <f>IF(Table1[[#This Row],[Price]]&lt;15,10,IF(Table1[[#This Row],[Price]]&lt;20,15,IF(Table1[[#This Row],[Price]]&lt;30,22,IF(Table1[[#This Row],[Price]]&lt;50,36,45))))</f>
        <v>10</v>
      </c>
      <c r="J712">
        <v>12.42</v>
      </c>
      <c r="K712" s="14">
        <v>86.94</v>
      </c>
      <c r="L712" s="14">
        <f>Table1[[#This Row],[Total Sale Amount]]-(Table1[[#This Row],[Cost Price]]*Table1[[#This Row],[Quantity]])</f>
        <v>16.939999999999998</v>
      </c>
      <c r="M712" t="str">
        <f>TEXT(Table1[[#This Row],[Order Date]],"mmm")</f>
        <v>Feb</v>
      </c>
      <c r="N712" s="5" t="str">
        <f>TEXT(Table1[[#This Row],[Order Date]],"yyyy")</f>
        <v>2016</v>
      </c>
      <c r="O712" s="5">
        <v>26</v>
      </c>
      <c r="P712" s="5" t="s">
        <v>559</v>
      </c>
      <c r="Q712" s="5" t="str">
        <f>IFERROR(INDEX(Holidays[Holiday],MATCH(Table1[[#This Row],[Order Date]],Holidays[Date],0)),"NO HOLIDAY")</f>
        <v>NO HOLIDAY</v>
      </c>
    </row>
    <row r="713" spans="2:17" hidden="1" x14ac:dyDescent="0.3">
      <c r="B713" t="s">
        <v>9</v>
      </c>
      <c r="C713" t="s">
        <v>30</v>
      </c>
      <c r="D713" t="s">
        <v>11</v>
      </c>
      <c r="E713" t="s">
        <v>165</v>
      </c>
      <c r="F713" s="4">
        <v>42424</v>
      </c>
      <c r="G713" t="s">
        <v>19</v>
      </c>
      <c r="H713">
        <v>7</v>
      </c>
      <c r="I713">
        <f>IF(Table1[[#This Row],[Price]]&lt;15,10,IF(Table1[[#This Row],[Price]]&lt;20,15,IF(Table1[[#This Row],[Price]]&lt;30,22,IF(Table1[[#This Row],[Price]]&lt;50,36,45))))</f>
        <v>45</v>
      </c>
      <c r="J713">
        <v>53.35</v>
      </c>
      <c r="K713" s="14">
        <v>373.45</v>
      </c>
      <c r="L713" s="14">
        <f>Table1[[#This Row],[Total Sale Amount]]-(Table1[[#This Row],[Cost Price]]*Table1[[#This Row],[Quantity]])</f>
        <v>58.449999999999989</v>
      </c>
      <c r="M713" t="str">
        <f>TEXT(Table1[[#This Row],[Order Date]],"mmm")</f>
        <v>Feb</v>
      </c>
      <c r="N713" s="5" t="str">
        <f>TEXT(Table1[[#This Row],[Order Date]],"yyyy")</f>
        <v>2016</v>
      </c>
      <c r="O713" s="5">
        <v>29</v>
      </c>
      <c r="P713" s="5" t="s">
        <v>560</v>
      </c>
      <c r="Q713" s="5" t="str">
        <f>IFERROR(INDEX(Holidays[Holiday],MATCH(Table1[[#This Row],[Order Date]],Holidays[Date],0)),"NO HOLIDAY")</f>
        <v>NO HOLIDAY</v>
      </c>
    </row>
    <row r="714" spans="2:17" hidden="1" x14ac:dyDescent="0.3">
      <c r="B714" t="s">
        <v>9</v>
      </c>
      <c r="C714" t="s">
        <v>17</v>
      </c>
      <c r="D714" t="s">
        <v>11</v>
      </c>
      <c r="E714" t="s">
        <v>173</v>
      </c>
      <c r="F714" s="4">
        <v>42424</v>
      </c>
      <c r="G714" t="s">
        <v>13</v>
      </c>
      <c r="H714">
        <v>9</v>
      </c>
      <c r="I714">
        <f>IF(Table1[[#This Row],[Price]]&lt;15,10,IF(Table1[[#This Row],[Price]]&lt;20,15,IF(Table1[[#This Row],[Price]]&lt;30,22,IF(Table1[[#This Row],[Price]]&lt;50,36,45))))</f>
        <v>15</v>
      </c>
      <c r="J714">
        <v>17.829999999999998</v>
      </c>
      <c r="K714" s="14">
        <v>160.46999999999997</v>
      </c>
      <c r="L714" s="14">
        <f>Table1[[#This Row],[Total Sale Amount]]-(Table1[[#This Row],[Cost Price]]*Table1[[#This Row],[Quantity]])</f>
        <v>25.46999999999997</v>
      </c>
      <c r="M714" t="str">
        <f>TEXT(Table1[[#This Row],[Order Date]],"mmm")</f>
        <v>Feb</v>
      </c>
      <c r="N714" s="5" t="str">
        <f>TEXT(Table1[[#This Row],[Order Date]],"yyyy")</f>
        <v>2016</v>
      </c>
      <c r="O714" s="5">
        <v>17</v>
      </c>
      <c r="P714" s="5" t="s">
        <v>559</v>
      </c>
      <c r="Q714" s="5" t="str">
        <f>IFERROR(INDEX(Holidays[Holiday],MATCH(Table1[[#This Row],[Order Date]],Holidays[Date],0)),"NO HOLIDAY")</f>
        <v>NO HOLIDAY</v>
      </c>
    </row>
    <row r="715" spans="2:17" hidden="1" x14ac:dyDescent="0.3">
      <c r="B715" t="s">
        <v>25</v>
      </c>
      <c r="C715" t="s">
        <v>59</v>
      </c>
      <c r="D715" t="s">
        <v>23</v>
      </c>
      <c r="E715" t="s">
        <v>319</v>
      </c>
      <c r="F715" s="4">
        <v>42424</v>
      </c>
      <c r="G715" t="s">
        <v>13</v>
      </c>
      <c r="H715">
        <v>10</v>
      </c>
      <c r="I715">
        <f>IF(Table1[[#This Row],[Price]]&lt;15,10,IF(Table1[[#This Row],[Price]]&lt;20,15,IF(Table1[[#This Row],[Price]]&lt;30,22,IF(Table1[[#This Row],[Price]]&lt;50,36,45))))</f>
        <v>15</v>
      </c>
      <c r="J715">
        <v>17.829999999999998</v>
      </c>
      <c r="K715" s="14">
        <v>178.29999999999998</v>
      </c>
      <c r="L715" s="14">
        <f>Table1[[#This Row],[Total Sale Amount]]-(Table1[[#This Row],[Cost Price]]*Table1[[#This Row],[Quantity]])</f>
        <v>28.299999999999983</v>
      </c>
      <c r="M715" t="str">
        <f>TEXT(Table1[[#This Row],[Order Date]],"mmm")</f>
        <v>Feb</v>
      </c>
      <c r="N715" s="5" t="str">
        <f>TEXT(Table1[[#This Row],[Order Date]],"yyyy")</f>
        <v>2016</v>
      </c>
      <c r="O715" s="5">
        <v>24</v>
      </c>
      <c r="P715" s="5" t="s">
        <v>560</v>
      </c>
      <c r="Q715" s="5" t="str">
        <f>IFERROR(INDEX(Holidays[Holiday],MATCH(Table1[[#This Row],[Order Date]],Holidays[Date],0)),"NO HOLIDAY")</f>
        <v>NO HOLIDAY</v>
      </c>
    </row>
    <row r="716" spans="2:17" hidden="1" x14ac:dyDescent="0.3">
      <c r="B716" t="s">
        <v>25</v>
      </c>
      <c r="C716" t="s">
        <v>26</v>
      </c>
      <c r="D716" t="s">
        <v>23</v>
      </c>
      <c r="E716" t="s">
        <v>368</v>
      </c>
      <c r="F716" s="4">
        <v>42424</v>
      </c>
      <c r="G716" t="s">
        <v>19</v>
      </c>
      <c r="H716">
        <v>5</v>
      </c>
      <c r="I716">
        <f>IF(Table1[[#This Row],[Price]]&lt;15,10,IF(Table1[[#This Row],[Price]]&lt;20,15,IF(Table1[[#This Row],[Price]]&lt;30,22,IF(Table1[[#This Row],[Price]]&lt;50,36,45))))</f>
        <v>45</v>
      </c>
      <c r="J716">
        <v>53.35</v>
      </c>
      <c r="K716" s="14">
        <v>266.75</v>
      </c>
      <c r="L716" s="14">
        <f>Table1[[#This Row],[Total Sale Amount]]-(Table1[[#This Row],[Cost Price]]*Table1[[#This Row],[Quantity]])</f>
        <v>41.75</v>
      </c>
      <c r="M716" t="str">
        <f>TEXT(Table1[[#This Row],[Order Date]],"mmm")</f>
        <v>Feb</v>
      </c>
      <c r="N716" s="5" t="str">
        <f>TEXT(Table1[[#This Row],[Order Date]],"yyyy")</f>
        <v>2016</v>
      </c>
      <c r="O716" s="5">
        <v>44</v>
      </c>
      <c r="P716" s="5" t="s">
        <v>559</v>
      </c>
      <c r="Q716" s="5" t="str">
        <f>IFERROR(INDEX(Holidays[Holiday],MATCH(Table1[[#This Row],[Order Date]],Holidays[Date],0)),"NO HOLIDAY")</f>
        <v>NO HOLIDAY</v>
      </c>
    </row>
    <row r="717" spans="2:17" hidden="1" x14ac:dyDescent="0.3">
      <c r="B717" t="s">
        <v>9</v>
      </c>
      <c r="C717" t="s">
        <v>10</v>
      </c>
      <c r="D717" t="s">
        <v>11</v>
      </c>
      <c r="E717" t="s">
        <v>12</v>
      </c>
      <c r="F717" s="4">
        <v>42424</v>
      </c>
      <c r="G717" t="s">
        <v>15</v>
      </c>
      <c r="H717">
        <v>8</v>
      </c>
      <c r="I717">
        <f>IF(Table1[[#This Row],[Price]]&lt;15,10,IF(Table1[[#This Row],[Price]]&lt;20,15,IF(Table1[[#This Row],[Price]]&lt;30,22,IF(Table1[[#This Row],[Price]]&lt;50,36,45))))</f>
        <v>10</v>
      </c>
      <c r="J717">
        <v>12.42</v>
      </c>
      <c r="K717" s="14">
        <v>99.36</v>
      </c>
      <c r="L717" s="14">
        <f>Table1[[#This Row],[Total Sale Amount]]-(Table1[[#This Row],[Cost Price]]*Table1[[#This Row],[Quantity]])</f>
        <v>19.36</v>
      </c>
      <c r="M717" t="str">
        <f>TEXT(Table1[[#This Row],[Order Date]],"mmm")</f>
        <v>Feb</v>
      </c>
      <c r="N717" s="5" t="str">
        <f>TEXT(Table1[[#This Row],[Order Date]],"yyyy")</f>
        <v>2016</v>
      </c>
      <c r="O717" s="5">
        <v>34</v>
      </c>
      <c r="P717" s="5" t="s">
        <v>559</v>
      </c>
      <c r="Q717" s="5" t="str">
        <f>IFERROR(INDEX(Holidays[Holiday],MATCH(Table1[[#This Row],[Order Date]],Holidays[Date],0)),"NO HOLIDAY")</f>
        <v>NO HOLIDAY</v>
      </c>
    </row>
    <row r="718" spans="2:17" hidden="1" x14ac:dyDescent="0.3">
      <c r="B718" t="s">
        <v>25</v>
      </c>
      <c r="C718" t="s">
        <v>26</v>
      </c>
      <c r="D718" t="s">
        <v>23</v>
      </c>
      <c r="E718" t="s">
        <v>480</v>
      </c>
      <c r="F718" s="4">
        <v>42424</v>
      </c>
      <c r="G718" t="s">
        <v>39</v>
      </c>
      <c r="H718">
        <v>2</v>
      </c>
      <c r="I718">
        <f>IF(Table1[[#This Row],[Price]]&lt;15,10,IF(Table1[[#This Row],[Price]]&lt;20,15,IF(Table1[[#This Row],[Price]]&lt;30,22,IF(Table1[[#This Row],[Price]]&lt;50,36,45))))</f>
        <v>15</v>
      </c>
      <c r="J718">
        <v>16.32</v>
      </c>
      <c r="K718" s="14">
        <v>32.64</v>
      </c>
      <c r="L718" s="14">
        <f>Table1[[#This Row],[Total Sale Amount]]-(Table1[[#This Row],[Cost Price]]*Table1[[#This Row],[Quantity]])</f>
        <v>2.6400000000000006</v>
      </c>
      <c r="M718" t="str">
        <f>TEXT(Table1[[#This Row],[Order Date]],"mmm")</f>
        <v>Feb</v>
      </c>
      <c r="N718" s="5" t="str">
        <f>TEXT(Table1[[#This Row],[Order Date]],"yyyy")</f>
        <v>2016</v>
      </c>
      <c r="O718" s="5">
        <v>24</v>
      </c>
      <c r="P718" s="5" t="s">
        <v>559</v>
      </c>
      <c r="Q718" s="5" t="str">
        <f>IFERROR(INDEX(Holidays[Holiday],MATCH(Table1[[#This Row],[Order Date]],Holidays[Date],0)),"NO HOLIDAY")</f>
        <v>NO HOLIDAY</v>
      </c>
    </row>
    <row r="719" spans="2:17" hidden="1" x14ac:dyDescent="0.3">
      <c r="B719" t="s">
        <v>21</v>
      </c>
      <c r="C719" t="s">
        <v>26</v>
      </c>
      <c r="D719" t="s">
        <v>23</v>
      </c>
      <c r="E719" t="s">
        <v>471</v>
      </c>
      <c r="F719" s="4">
        <v>42424</v>
      </c>
      <c r="G719" t="s">
        <v>19</v>
      </c>
      <c r="H719">
        <v>2</v>
      </c>
      <c r="I719">
        <f>IF(Table1[[#This Row],[Price]]&lt;15,10,IF(Table1[[#This Row],[Price]]&lt;20,15,IF(Table1[[#This Row],[Price]]&lt;30,22,IF(Table1[[#This Row],[Price]]&lt;50,36,45))))</f>
        <v>45</v>
      </c>
      <c r="J719">
        <v>53.35</v>
      </c>
      <c r="K719" s="14">
        <v>106.7</v>
      </c>
      <c r="L719" s="14">
        <f>Table1[[#This Row],[Total Sale Amount]]-(Table1[[#This Row],[Cost Price]]*Table1[[#This Row],[Quantity]])</f>
        <v>16.700000000000003</v>
      </c>
      <c r="M719" t="str">
        <f>TEXT(Table1[[#This Row],[Order Date]],"mmm")</f>
        <v>Feb</v>
      </c>
      <c r="N719" s="5" t="str">
        <f>TEXT(Table1[[#This Row],[Order Date]],"yyyy")</f>
        <v>2016</v>
      </c>
      <c r="O719" s="5">
        <v>32</v>
      </c>
      <c r="P719" s="5" t="s">
        <v>560</v>
      </c>
      <c r="Q719" s="5" t="str">
        <f>IFERROR(INDEX(Holidays[Holiday],MATCH(Table1[[#This Row],[Order Date]],Holidays[Date],0)),"NO HOLIDAY")</f>
        <v>NO HOLIDAY</v>
      </c>
    </row>
    <row r="720" spans="2:17" hidden="1" x14ac:dyDescent="0.3">
      <c r="B720" t="s">
        <v>36</v>
      </c>
      <c r="C720" t="s">
        <v>10</v>
      </c>
      <c r="D720" t="s">
        <v>11</v>
      </c>
      <c r="E720" t="s">
        <v>491</v>
      </c>
      <c r="F720" s="4">
        <v>42424</v>
      </c>
      <c r="G720" t="s">
        <v>15</v>
      </c>
      <c r="H720">
        <v>2</v>
      </c>
      <c r="I720">
        <f>IF(Table1[[#This Row],[Price]]&lt;15,10,IF(Table1[[#This Row],[Price]]&lt;20,15,IF(Table1[[#This Row],[Price]]&lt;30,22,IF(Table1[[#This Row],[Price]]&lt;50,36,45))))</f>
        <v>10</v>
      </c>
      <c r="J720">
        <v>12.42</v>
      </c>
      <c r="K720" s="14">
        <v>24.84</v>
      </c>
      <c r="L720" s="14">
        <f>Table1[[#This Row],[Total Sale Amount]]-(Table1[[#This Row],[Cost Price]]*Table1[[#This Row],[Quantity]])</f>
        <v>4.84</v>
      </c>
      <c r="M720" t="str">
        <f>TEXT(Table1[[#This Row],[Order Date]],"mmm")</f>
        <v>Feb</v>
      </c>
      <c r="N720" s="5" t="str">
        <f>TEXT(Table1[[#This Row],[Order Date]],"yyyy")</f>
        <v>2016</v>
      </c>
      <c r="O720" s="5">
        <v>29</v>
      </c>
      <c r="P720" s="5" t="s">
        <v>560</v>
      </c>
      <c r="Q720" s="5" t="str">
        <f>IFERROR(INDEX(Holidays[Holiday],MATCH(Table1[[#This Row],[Order Date]],Holidays[Date],0)),"NO HOLIDAY")</f>
        <v>NO HOLIDAY</v>
      </c>
    </row>
    <row r="721" spans="2:17" hidden="1" x14ac:dyDescent="0.3">
      <c r="B721" t="s">
        <v>16</v>
      </c>
      <c r="C721" t="s">
        <v>10</v>
      </c>
      <c r="D721" t="s">
        <v>11</v>
      </c>
      <c r="E721" t="s">
        <v>224</v>
      </c>
      <c r="F721" s="4">
        <v>42424</v>
      </c>
      <c r="G721" t="s">
        <v>39</v>
      </c>
      <c r="H721">
        <v>5</v>
      </c>
      <c r="I721">
        <f>IF(Table1[[#This Row],[Price]]&lt;15,10,IF(Table1[[#This Row],[Price]]&lt;20,15,IF(Table1[[#This Row],[Price]]&lt;30,22,IF(Table1[[#This Row],[Price]]&lt;50,36,45))))</f>
        <v>15</v>
      </c>
      <c r="J721">
        <v>16.32</v>
      </c>
      <c r="K721" s="14">
        <v>81.599999999999994</v>
      </c>
      <c r="L721" s="14">
        <f>Table1[[#This Row],[Total Sale Amount]]-(Table1[[#This Row],[Cost Price]]*Table1[[#This Row],[Quantity]])</f>
        <v>6.5999999999999943</v>
      </c>
      <c r="M721" t="str">
        <f>TEXT(Table1[[#This Row],[Order Date]],"mmm")</f>
        <v>Feb</v>
      </c>
      <c r="N721" s="5" t="str">
        <f>TEXT(Table1[[#This Row],[Order Date]],"yyyy")</f>
        <v>2016</v>
      </c>
      <c r="O721" s="5">
        <v>26</v>
      </c>
      <c r="P721" s="5" t="s">
        <v>559</v>
      </c>
      <c r="Q721" s="5" t="str">
        <f>IFERROR(INDEX(Holidays[Holiday],MATCH(Table1[[#This Row],[Order Date]],Holidays[Date],0)),"NO HOLIDAY")</f>
        <v>NO HOLIDAY</v>
      </c>
    </row>
    <row r="722" spans="2:17" hidden="1" x14ac:dyDescent="0.3">
      <c r="B722" t="s">
        <v>25</v>
      </c>
      <c r="C722" t="s">
        <v>43</v>
      </c>
      <c r="D722" t="s">
        <v>23</v>
      </c>
      <c r="E722" t="s">
        <v>138</v>
      </c>
      <c r="F722" s="4">
        <v>42424</v>
      </c>
      <c r="G722" t="s">
        <v>15</v>
      </c>
      <c r="H722">
        <v>4</v>
      </c>
      <c r="I722">
        <f>IF(Table1[[#This Row],[Price]]&lt;15,10,IF(Table1[[#This Row],[Price]]&lt;20,15,IF(Table1[[#This Row],[Price]]&lt;30,22,IF(Table1[[#This Row],[Price]]&lt;50,36,45))))</f>
        <v>10</v>
      </c>
      <c r="J722">
        <v>12.42</v>
      </c>
      <c r="K722" s="14">
        <v>49.68</v>
      </c>
      <c r="L722" s="14">
        <f>Table1[[#This Row],[Total Sale Amount]]-(Table1[[#This Row],[Cost Price]]*Table1[[#This Row],[Quantity]])</f>
        <v>9.68</v>
      </c>
      <c r="M722" t="str">
        <f>TEXT(Table1[[#This Row],[Order Date]],"mmm")</f>
        <v>Feb</v>
      </c>
      <c r="N722" s="5" t="str">
        <f>TEXT(Table1[[#This Row],[Order Date]],"yyyy")</f>
        <v>2016</v>
      </c>
      <c r="O722" s="5">
        <v>35</v>
      </c>
      <c r="P722" s="5" t="s">
        <v>560</v>
      </c>
      <c r="Q722" s="5" t="str">
        <f>IFERROR(INDEX(Holidays[Holiday],MATCH(Table1[[#This Row],[Order Date]],Holidays[Date],0)),"NO HOLIDAY")</f>
        <v>NO HOLIDAY</v>
      </c>
    </row>
    <row r="723" spans="2:17" hidden="1" x14ac:dyDescent="0.3">
      <c r="B723" t="s">
        <v>9</v>
      </c>
      <c r="C723" t="s">
        <v>30</v>
      </c>
      <c r="D723" t="s">
        <v>11</v>
      </c>
      <c r="E723" t="s">
        <v>75</v>
      </c>
      <c r="F723" s="4">
        <v>42424</v>
      </c>
      <c r="G723" t="s">
        <v>13</v>
      </c>
      <c r="H723">
        <v>1</v>
      </c>
      <c r="I723">
        <f>IF(Table1[[#This Row],[Price]]&lt;15,10,IF(Table1[[#This Row],[Price]]&lt;20,15,IF(Table1[[#This Row],[Price]]&lt;30,22,IF(Table1[[#This Row],[Price]]&lt;50,36,45))))</f>
        <v>15</v>
      </c>
      <c r="J723">
        <v>17.829999999999998</v>
      </c>
      <c r="K723" s="14">
        <v>17.829999999999998</v>
      </c>
      <c r="L723" s="14">
        <f>Table1[[#This Row],[Total Sale Amount]]-(Table1[[#This Row],[Cost Price]]*Table1[[#This Row],[Quantity]])</f>
        <v>2.8299999999999983</v>
      </c>
      <c r="M723" t="str">
        <f>TEXT(Table1[[#This Row],[Order Date]],"mmm")</f>
        <v>Feb</v>
      </c>
      <c r="N723" s="5" t="str">
        <f>TEXT(Table1[[#This Row],[Order Date]],"yyyy")</f>
        <v>2016</v>
      </c>
      <c r="O723" s="5">
        <v>44</v>
      </c>
      <c r="P723" s="5" t="s">
        <v>560</v>
      </c>
      <c r="Q723" s="5" t="str">
        <f>IFERROR(INDEX(Holidays[Holiday],MATCH(Table1[[#This Row],[Order Date]],Holidays[Date],0)),"NO HOLIDAY")</f>
        <v>NO HOLIDAY</v>
      </c>
    </row>
    <row r="724" spans="2:17" hidden="1" x14ac:dyDescent="0.3">
      <c r="B724" t="s">
        <v>25</v>
      </c>
      <c r="C724" t="s">
        <v>26</v>
      </c>
      <c r="D724" t="s">
        <v>23</v>
      </c>
      <c r="E724" t="s">
        <v>27</v>
      </c>
      <c r="F724" s="4">
        <v>42424</v>
      </c>
      <c r="G724" t="s">
        <v>15</v>
      </c>
      <c r="H724">
        <v>6</v>
      </c>
      <c r="I724">
        <f>IF(Table1[[#This Row],[Price]]&lt;15,10,IF(Table1[[#This Row],[Price]]&lt;20,15,IF(Table1[[#This Row],[Price]]&lt;30,22,IF(Table1[[#This Row],[Price]]&lt;50,36,45))))</f>
        <v>10</v>
      </c>
      <c r="J724">
        <v>12.42</v>
      </c>
      <c r="K724" s="14">
        <v>74.52</v>
      </c>
      <c r="L724" s="14">
        <f>Table1[[#This Row],[Total Sale Amount]]-(Table1[[#This Row],[Cost Price]]*Table1[[#This Row],[Quantity]])</f>
        <v>14.519999999999996</v>
      </c>
      <c r="M724" t="str">
        <f>TEXT(Table1[[#This Row],[Order Date]],"mmm")</f>
        <v>Feb</v>
      </c>
      <c r="N724" s="5" t="str">
        <f>TEXT(Table1[[#This Row],[Order Date]],"yyyy")</f>
        <v>2016</v>
      </c>
      <c r="O724" s="5">
        <v>20</v>
      </c>
      <c r="P724" s="5" t="s">
        <v>560</v>
      </c>
      <c r="Q724" s="5" t="str">
        <f>IFERROR(INDEX(Holidays[Holiday],MATCH(Table1[[#This Row],[Order Date]],Holidays[Date],0)),"NO HOLIDAY")</f>
        <v>NO HOLIDAY</v>
      </c>
    </row>
    <row r="725" spans="2:17" hidden="1" x14ac:dyDescent="0.3">
      <c r="B725" t="s">
        <v>9</v>
      </c>
      <c r="C725" t="s">
        <v>10</v>
      </c>
      <c r="D725" t="s">
        <v>11</v>
      </c>
      <c r="E725" t="s">
        <v>386</v>
      </c>
      <c r="F725" s="4">
        <v>42424</v>
      </c>
      <c r="G725" t="s">
        <v>13</v>
      </c>
      <c r="H725">
        <v>9</v>
      </c>
      <c r="I725">
        <f>IF(Table1[[#This Row],[Price]]&lt;15,10,IF(Table1[[#This Row],[Price]]&lt;20,15,IF(Table1[[#This Row],[Price]]&lt;30,22,IF(Table1[[#This Row],[Price]]&lt;50,36,45))))</f>
        <v>15</v>
      </c>
      <c r="J725">
        <v>17.829999999999998</v>
      </c>
      <c r="K725" s="14">
        <v>160.46999999999997</v>
      </c>
      <c r="L725" s="14">
        <f>Table1[[#This Row],[Total Sale Amount]]-(Table1[[#This Row],[Cost Price]]*Table1[[#This Row],[Quantity]])</f>
        <v>25.46999999999997</v>
      </c>
      <c r="M725" t="str">
        <f>TEXT(Table1[[#This Row],[Order Date]],"mmm")</f>
        <v>Feb</v>
      </c>
      <c r="N725" s="5" t="str">
        <f>TEXT(Table1[[#This Row],[Order Date]],"yyyy")</f>
        <v>2016</v>
      </c>
      <c r="O725" s="5">
        <v>36</v>
      </c>
      <c r="P725" s="5" t="s">
        <v>560</v>
      </c>
      <c r="Q725" s="5" t="str">
        <f>IFERROR(INDEX(Holidays[Holiday],MATCH(Table1[[#This Row],[Order Date]],Holidays[Date],0)),"NO HOLIDAY")</f>
        <v>NO HOLIDAY</v>
      </c>
    </row>
    <row r="726" spans="2:17" hidden="1" x14ac:dyDescent="0.3">
      <c r="B726" t="s">
        <v>21</v>
      </c>
      <c r="C726" t="s">
        <v>59</v>
      </c>
      <c r="D726" t="s">
        <v>23</v>
      </c>
      <c r="E726" t="s">
        <v>118</v>
      </c>
      <c r="F726" s="4">
        <v>42424</v>
      </c>
      <c r="G726" t="s">
        <v>15</v>
      </c>
      <c r="H726">
        <v>2</v>
      </c>
      <c r="I726">
        <f>IF(Table1[[#This Row],[Price]]&lt;15,10,IF(Table1[[#This Row],[Price]]&lt;20,15,IF(Table1[[#This Row],[Price]]&lt;30,22,IF(Table1[[#This Row],[Price]]&lt;50,36,45))))</f>
        <v>10</v>
      </c>
      <c r="J726">
        <v>12.42</v>
      </c>
      <c r="K726" s="14">
        <v>24.84</v>
      </c>
      <c r="L726" s="14">
        <f>Table1[[#This Row],[Total Sale Amount]]-(Table1[[#This Row],[Cost Price]]*Table1[[#This Row],[Quantity]])</f>
        <v>4.84</v>
      </c>
      <c r="M726" t="str">
        <f>TEXT(Table1[[#This Row],[Order Date]],"mmm")</f>
        <v>Feb</v>
      </c>
      <c r="N726" s="5" t="str">
        <f>TEXT(Table1[[#This Row],[Order Date]],"yyyy")</f>
        <v>2016</v>
      </c>
      <c r="O726" s="5">
        <v>42</v>
      </c>
      <c r="P726" s="5" t="s">
        <v>559</v>
      </c>
      <c r="Q726" s="5" t="str">
        <f>IFERROR(INDEX(Holidays[Holiday],MATCH(Table1[[#This Row],[Order Date]],Holidays[Date],0)),"NO HOLIDAY")</f>
        <v>NO HOLIDAY</v>
      </c>
    </row>
    <row r="727" spans="2:17" hidden="1" x14ac:dyDescent="0.3">
      <c r="B727" t="s">
        <v>16</v>
      </c>
      <c r="C727" t="s">
        <v>17</v>
      </c>
      <c r="D727" t="s">
        <v>11</v>
      </c>
      <c r="E727" t="s">
        <v>115</v>
      </c>
      <c r="F727" s="4">
        <v>42425</v>
      </c>
      <c r="G727" t="s">
        <v>15</v>
      </c>
      <c r="H727">
        <v>10</v>
      </c>
      <c r="I727">
        <f>IF(Table1[[#This Row],[Price]]&lt;15,10,IF(Table1[[#This Row],[Price]]&lt;20,15,IF(Table1[[#This Row],[Price]]&lt;30,22,IF(Table1[[#This Row],[Price]]&lt;50,36,45))))</f>
        <v>10</v>
      </c>
      <c r="J727">
        <v>12.42</v>
      </c>
      <c r="K727" s="14">
        <v>124.2</v>
      </c>
      <c r="L727" s="14">
        <f>Table1[[#This Row],[Total Sale Amount]]-(Table1[[#This Row],[Cost Price]]*Table1[[#This Row],[Quantity]])</f>
        <v>24.200000000000003</v>
      </c>
      <c r="M727" t="str">
        <f>TEXT(Table1[[#This Row],[Order Date]],"mmm")</f>
        <v>Feb</v>
      </c>
      <c r="N727" s="5" t="str">
        <f>TEXT(Table1[[#This Row],[Order Date]],"yyyy")</f>
        <v>2016</v>
      </c>
      <c r="O727" s="5">
        <v>27</v>
      </c>
      <c r="P727" s="5" t="s">
        <v>560</v>
      </c>
      <c r="Q727" s="5" t="str">
        <f>IFERROR(INDEX(Holidays[Holiday],MATCH(Table1[[#This Row],[Order Date]],Holidays[Date],0)),"NO HOLIDAY")</f>
        <v>NO HOLIDAY</v>
      </c>
    </row>
    <row r="728" spans="2:17" hidden="1" x14ac:dyDescent="0.3">
      <c r="B728" t="s">
        <v>25</v>
      </c>
      <c r="C728" t="s">
        <v>26</v>
      </c>
      <c r="D728" t="s">
        <v>23</v>
      </c>
      <c r="E728" t="s">
        <v>147</v>
      </c>
      <c r="F728" s="4">
        <v>42425</v>
      </c>
      <c r="G728" t="s">
        <v>15</v>
      </c>
      <c r="H728">
        <v>1</v>
      </c>
      <c r="I728">
        <f>IF(Table1[[#This Row],[Price]]&lt;15,10,IF(Table1[[#This Row],[Price]]&lt;20,15,IF(Table1[[#This Row],[Price]]&lt;30,22,IF(Table1[[#This Row],[Price]]&lt;50,36,45))))</f>
        <v>10</v>
      </c>
      <c r="J728">
        <v>12.42</v>
      </c>
      <c r="K728" s="14">
        <v>12.42</v>
      </c>
      <c r="L728" s="14">
        <f>Table1[[#This Row],[Total Sale Amount]]-(Table1[[#This Row],[Cost Price]]*Table1[[#This Row],[Quantity]])</f>
        <v>2.42</v>
      </c>
      <c r="M728" t="str">
        <f>TEXT(Table1[[#This Row],[Order Date]],"mmm")</f>
        <v>Feb</v>
      </c>
      <c r="N728" s="5" t="str">
        <f>TEXT(Table1[[#This Row],[Order Date]],"yyyy")</f>
        <v>2016</v>
      </c>
      <c r="O728" s="5">
        <v>37</v>
      </c>
      <c r="P728" s="5" t="s">
        <v>559</v>
      </c>
      <c r="Q728" s="5" t="str">
        <f>IFERROR(INDEX(Holidays[Holiday],MATCH(Table1[[#This Row],[Order Date]],Holidays[Date],0)),"NO HOLIDAY")</f>
        <v>NO HOLIDAY</v>
      </c>
    </row>
    <row r="729" spans="2:17" hidden="1" x14ac:dyDescent="0.3">
      <c r="B729" t="s">
        <v>9</v>
      </c>
      <c r="C729" t="s">
        <v>17</v>
      </c>
      <c r="D729" t="s">
        <v>11</v>
      </c>
      <c r="E729" t="s">
        <v>162</v>
      </c>
      <c r="F729" s="4">
        <v>42425</v>
      </c>
      <c r="G729" t="s">
        <v>13</v>
      </c>
      <c r="H729">
        <v>10</v>
      </c>
      <c r="I729">
        <f>IF(Table1[[#This Row],[Price]]&lt;15,10,IF(Table1[[#This Row],[Price]]&lt;20,15,IF(Table1[[#This Row],[Price]]&lt;30,22,IF(Table1[[#This Row],[Price]]&lt;50,36,45))))</f>
        <v>15</v>
      </c>
      <c r="J729">
        <v>17.829999999999998</v>
      </c>
      <c r="K729" s="14">
        <v>178.29999999999998</v>
      </c>
      <c r="L729" s="14">
        <f>Table1[[#This Row],[Total Sale Amount]]-(Table1[[#This Row],[Cost Price]]*Table1[[#This Row],[Quantity]])</f>
        <v>28.299999999999983</v>
      </c>
      <c r="M729" t="str">
        <f>TEXT(Table1[[#This Row],[Order Date]],"mmm")</f>
        <v>Feb</v>
      </c>
      <c r="N729" s="5" t="str">
        <f>TEXT(Table1[[#This Row],[Order Date]],"yyyy")</f>
        <v>2016</v>
      </c>
      <c r="O729" s="5">
        <v>28</v>
      </c>
      <c r="P729" s="5" t="s">
        <v>559</v>
      </c>
      <c r="Q729" s="5" t="str">
        <f>IFERROR(INDEX(Holidays[Holiday],MATCH(Table1[[#This Row],[Order Date]],Holidays[Date],0)),"NO HOLIDAY")</f>
        <v>NO HOLIDAY</v>
      </c>
    </row>
    <row r="730" spans="2:17" hidden="1" x14ac:dyDescent="0.3">
      <c r="B730" t="s">
        <v>25</v>
      </c>
      <c r="C730" t="s">
        <v>59</v>
      </c>
      <c r="D730" t="s">
        <v>23</v>
      </c>
      <c r="E730" t="s">
        <v>88</v>
      </c>
      <c r="F730" s="4">
        <v>42425</v>
      </c>
      <c r="G730" t="s">
        <v>39</v>
      </c>
      <c r="H730">
        <v>2</v>
      </c>
      <c r="I730">
        <f>IF(Table1[[#This Row],[Price]]&lt;15,10,IF(Table1[[#This Row],[Price]]&lt;20,15,IF(Table1[[#This Row],[Price]]&lt;30,22,IF(Table1[[#This Row],[Price]]&lt;50,36,45))))</f>
        <v>15</v>
      </c>
      <c r="J730">
        <v>16.32</v>
      </c>
      <c r="K730" s="14">
        <v>32.64</v>
      </c>
      <c r="L730" s="14">
        <f>Table1[[#This Row],[Total Sale Amount]]-(Table1[[#This Row],[Cost Price]]*Table1[[#This Row],[Quantity]])</f>
        <v>2.6400000000000006</v>
      </c>
      <c r="M730" t="str">
        <f>TEXT(Table1[[#This Row],[Order Date]],"mmm")</f>
        <v>Feb</v>
      </c>
      <c r="N730" s="5" t="str">
        <f>TEXT(Table1[[#This Row],[Order Date]],"yyyy")</f>
        <v>2016</v>
      </c>
      <c r="O730" s="5">
        <v>25</v>
      </c>
      <c r="P730" s="5" t="s">
        <v>560</v>
      </c>
      <c r="Q730" s="5" t="str">
        <f>IFERROR(INDEX(Holidays[Holiday],MATCH(Table1[[#This Row],[Order Date]],Holidays[Date],0)),"NO HOLIDAY")</f>
        <v>NO HOLIDAY</v>
      </c>
    </row>
    <row r="731" spans="2:17" hidden="1" x14ac:dyDescent="0.3">
      <c r="B731" t="s">
        <v>16</v>
      </c>
      <c r="C731" t="s">
        <v>17</v>
      </c>
      <c r="D731" t="s">
        <v>11</v>
      </c>
      <c r="E731" t="s">
        <v>291</v>
      </c>
      <c r="F731" s="4">
        <v>42425</v>
      </c>
      <c r="G731" t="s">
        <v>13</v>
      </c>
      <c r="H731">
        <v>3</v>
      </c>
      <c r="I731">
        <f>IF(Table1[[#This Row],[Price]]&lt;15,10,IF(Table1[[#This Row],[Price]]&lt;20,15,IF(Table1[[#This Row],[Price]]&lt;30,22,IF(Table1[[#This Row],[Price]]&lt;50,36,45))))</f>
        <v>15</v>
      </c>
      <c r="J731">
        <v>17.829999999999998</v>
      </c>
      <c r="K731" s="14">
        <v>53.489999999999995</v>
      </c>
      <c r="L731" s="14">
        <f>Table1[[#This Row],[Total Sale Amount]]-(Table1[[#This Row],[Cost Price]]*Table1[[#This Row],[Quantity]])</f>
        <v>8.4899999999999949</v>
      </c>
      <c r="M731" t="str">
        <f>TEXT(Table1[[#This Row],[Order Date]],"mmm")</f>
        <v>Feb</v>
      </c>
      <c r="N731" s="5" t="str">
        <f>TEXT(Table1[[#This Row],[Order Date]],"yyyy")</f>
        <v>2016</v>
      </c>
      <c r="O731" s="5">
        <v>37</v>
      </c>
      <c r="P731" s="5" t="s">
        <v>560</v>
      </c>
      <c r="Q731" s="5" t="str">
        <f>IFERROR(INDEX(Holidays[Holiday],MATCH(Table1[[#This Row],[Order Date]],Holidays[Date],0)),"NO HOLIDAY")</f>
        <v>NO HOLIDAY</v>
      </c>
    </row>
    <row r="732" spans="2:17" hidden="1" x14ac:dyDescent="0.3">
      <c r="B732" t="s">
        <v>25</v>
      </c>
      <c r="C732" t="s">
        <v>26</v>
      </c>
      <c r="D732" t="s">
        <v>23</v>
      </c>
      <c r="E732" t="s">
        <v>360</v>
      </c>
      <c r="F732" s="4">
        <v>42425</v>
      </c>
      <c r="G732" t="s">
        <v>15</v>
      </c>
      <c r="H732">
        <v>1</v>
      </c>
      <c r="I732">
        <f>IF(Table1[[#This Row],[Price]]&lt;15,10,IF(Table1[[#This Row],[Price]]&lt;20,15,IF(Table1[[#This Row],[Price]]&lt;30,22,IF(Table1[[#This Row],[Price]]&lt;50,36,45))))</f>
        <v>10</v>
      </c>
      <c r="J732">
        <v>12.42</v>
      </c>
      <c r="K732" s="14">
        <v>12.42</v>
      </c>
      <c r="L732" s="14">
        <f>Table1[[#This Row],[Total Sale Amount]]-(Table1[[#This Row],[Cost Price]]*Table1[[#This Row],[Quantity]])</f>
        <v>2.42</v>
      </c>
      <c r="M732" t="str">
        <f>TEXT(Table1[[#This Row],[Order Date]],"mmm")</f>
        <v>Feb</v>
      </c>
      <c r="N732" s="5" t="str">
        <f>TEXT(Table1[[#This Row],[Order Date]],"yyyy")</f>
        <v>2016</v>
      </c>
      <c r="O732" s="5">
        <v>23</v>
      </c>
      <c r="P732" s="5" t="s">
        <v>560</v>
      </c>
      <c r="Q732" s="5" t="str">
        <f>IFERROR(INDEX(Holidays[Holiday],MATCH(Table1[[#This Row],[Order Date]],Holidays[Date],0)),"NO HOLIDAY")</f>
        <v>NO HOLIDAY</v>
      </c>
    </row>
    <row r="733" spans="2:17" hidden="1" x14ac:dyDescent="0.3">
      <c r="B733" t="s">
        <v>9</v>
      </c>
      <c r="C733" t="s">
        <v>28</v>
      </c>
      <c r="D733" t="s">
        <v>11</v>
      </c>
      <c r="E733" t="s">
        <v>235</v>
      </c>
      <c r="F733" s="4">
        <v>42425</v>
      </c>
      <c r="G733" t="s">
        <v>13</v>
      </c>
      <c r="H733">
        <v>9</v>
      </c>
      <c r="I733">
        <f>IF(Table1[[#This Row],[Price]]&lt;15,10,IF(Table1[[#This Row],[Price]]&lt;20,15,IF(Table1[[#This Row],[Price]]&lt;30,22,IF(Table1[[#This Row],[Price]]&lt;50,36,45))))</f>
        <v>15</v>
      </c>
      <c r="J733">
        <v>17.829999999999998</v>
      </c>
      <c r="K733" s="14">
        <v>160.46999999999997</v>
      </c>
      <c r="L733" s="14">
        <f>Table1[[#This Row],[Total Sale Amount]]-(Table1[[#This Row],[Cost Price]]*Table1[[#This Row],[Quantity]])</f>
        <v>25.46999999999997</v>
      </c>
      <c r="M733" t="str">
        <f>TEXT(Table1[[#This Row],[Order Date]],"mmm")</f>
        <v>Feb</v>
      </c>
      <c r="N733" s="5" t="str">
        <f>TEXT(Table1[[#This Row],[Order Date]],"yyyy")</f>
        <v>2016</v>
      </c>
      <c r="O733" s="5">
        <v>18</v>
      </c>
      <c r="P733" s="5" t="s">
        <v>559</v>
      </c>
      <c r="Q733" s="5" t="str">
        <f>IFERROR(INDEX(Holidays[Holiday],MATCH(Table1[[#This Row],[Order Date]],Holidays[Date],0)),"NO HOLIDAY")</f>
        <v>NO HOLIDAY</v>
      </c>
    </row>
    <row r="734" spans="2:17" hidden="1" x14ac:dyDescent="0.3">
      <c r="B734" t="s">
        <v>36</v>
      </c>
      <c r="C734" t="s">
        <v>30</v>
      </c>
      <c r="D734" t="s">
        <v>11</v>
      </c>
      <c r="E734" t="s">
        <v>455</v>
      </c>
      <c r="F734" s="4">
        <v>42425</v>
      </c>
      <c r="G734" t="s">
        <v>39</v>
      </c>
      <c r="H734">
        <v>1</v>
      </c>
      <c r="I734">
        <f>IF(Table1[[#This Row],[Price]]&lt;15,10,IF(Table1[[#This Row],[Price]]&lt;20,15,IF(Table1[[#This Row],[Price]]&lt;30,22,IF(Table1[[#This Row],[Price]]&lt;50,36,45))))</f>
        <v>15</v>
      </c>
      <c r="J734">
        <v>16.32</v>
      </c>
      <c r="K734" s="14">
        <v>16.32</v>
      </c>
      <c r="L734" s="14">
        <f>Table1[[#This Row],[Total Sale Amount]]-(Table1[[#This Row],[Cost Price]]*Table1[[#This Row],[Quantity]])</f>
        <v>1.3200000000000003</v>
      </c>
      <c r="M734" t="str">
        <f>TEXT(Table1[[#This Row],[Order Date]],"mmm")</f>
        <v>Feb</v>
      </c>
      <c r="N734" s="5" t="str">
        <f>TEXT(Table1[[#This Row],[Order Date]],"yyyy")</f>
        <v>2016</v>
      </c>
      <c r="O734" s="5">
        <v>44</v>
      </c>
      <c r="P734" s="5" t="s">
        <v>559</v>
      </c>
      <c r="Q734" s="5" t="str">
        <f>IFERROR(INDEX(Holidays[Holiday],MATCH(Table1[[#This Row],[Order Date]],Holidays[Date],0)),"NO HOLIDAY")</f>
        <v>NO HOLIDAY</v>
      </c>
    </row>
    <row r="735" spans="2:17" hidden="1" x14ac:dyDescent="0.3">
      <c r="B735" t="s">
        <v>9</v>
      </c>
      <c r="C735" t="s">
        <v>17</v>
      </c>
      <c r="D735" t="s">
        <v>11</v>
      </c>
      <c r="E735" t="s">
        <v>210</v>
      </c>
      <c r="F735" s="4">
        <v>42425</v>
      </c>
      <c r="G735" t="s">
        <v>15</v>
      </c>
      <c r="H735">
        <v>2</v>
      </c>
      <c r="I735">
        <f>IF(Table1[[#This Row],[Price]]&lt;15,10,IF(Table1[[#This Row],[Price]]&lt;20,15,IF(Table1[[#This Row],[Price]]&lt;30,22,IF(Table1[[#This Row],[Price]]&lt;50,36,45))))</f>
        <v>10</v>
      </c>
      <c r="J735">
        <v>12.42</v>
      </c>
      <c r="K735" s="14">
        <v>24.84</v>
      </c>
      <c r="L735" s="14">
        <f>Table1[[#This Row],[Total Sale Amount]]-(Table1[[#This Row],[Cost Price]]*Table1[[#This Row],[Quantity]])</f>
        <v>4.84</v>
      </c>
      <c r="M735" t="str">
        <f>TEXT(Table1[[#This Row],[Order Date]],"mmm")</f>
        <v>Feb</v>
      </c>
      <c r="N735" s="5" t="str">
        <f>TEXT(Table1[[#This Row],[Order Date]],"yyyy")</f>
        <v>2016</v>
      </c>
      <c r="O735" s="5">
        <v>20</v>
      </c>
      <c r="P735" s="5" t="s">
        <v>560</v>
      </c>
      <c r="Q735" s="5" t="str">
        <f>IFERROR(INDEX(Holidays[Holiday],MATCH(Table1[[#This Row],[Order Date]],Holidays[Date],0)),"NO HOLIDAY")</f>
        <v>NO HOLIDAY</v>
      </c>
    </row>
    <row r="736" spans="2:17" hidden="1" x14ac:dyDescent="0.3">
      <c r="B736" t="s">
        <v>9</v>
      </c>
      <c r="C736" t="s">
        <v>28</v>
      </c>
      <c r="D736" t="s">
        <v>11</v>
      </c>
      <c r="E736" t="s">
        <v>235</v>
      </c>
      <c r="F736" s="4">
        <v>42425</v>
      </c>
      <c r="G736" t="s">
        <v>15</v>
      </c>
      <c r="H736">
        <v>2</v>
      </c>
      <c r="I736">
        <f>IF(Table1[[#This Row],[Price]]&lt;15,10,IF(Table1[[#This Row],[Price]]&lt;20,15,IF(Table1[[#This Row],[Price]]&lt;30,22,IF(Table1[[#This Row],[Price]]&lt;50,36,45))))</f>
        <v>10</v>
      </c>
      <c r="J736">
        <v>12.42</v>
      </c>
      <c r="K736" s="14">
        <v>24.84</v>
      </c>
      <c r="L736" s="14">
        <f>Table1[[#This Row],[Total Sale Amount]]-(Table1[[#This Row],[Cost Price]]*Table1[[#This Row],[Quantity]])</f>
        <v>4.84</v>
      </c>
      <c r="M736" t="str">
        <f>TEXT(Table1[[#This Row],[Order Date]],"mmm")</f>
        <v>Feb</v>
      </c>
      <c r="N736" s="5" t="str">
        <f>TEXT(Table1[[#This Row],[Order Date]],"yyyy")</f>
        <v>2016</v>
      </c>
      <c r="O736" s="5">
        <v>28</v>
      </c>
      <c r="P736" s="5" t="s">
        <v>559</v>
      </c>
      <c r="Q736" s="5" t="str">
        <f>IFERROR(INDEX(Holidays[Holiday],MATCH(Table1[[#This Row],[Order Date]],Holidays[Date],0)),"NO HOLIDAY")</f>
        <v>NO HOLIDAY</v>
      </c>
    </row>
    <row r="737" spans="2:17" hidden="1" x14ac:dyDescent="0.3">
      <c r="B737" t="s">
        <v>36</v>
      </c>
      <c r="C737" t="s">
        <v>30</v>
      </c>
      <c r="D737" t="s">
        <v>11</v>
      </c>
      <c r="E737" t="s">
        <v>64</v>
      </c>
      <c r="F737" s="4">
        <v>42425</v>
      </c>
      <c r="G737" t="s">
        <v>39</v>
      </c>
      <c r="H737">
        <v>10</v>
      </c>
      <c r="I737">
        <f>IF(Table1[[#This Row],[Price]]&lt;15,10,IF(Table1[[#This Row],[Price]]&lt;20,15,IF(Table1[[#This Row],[Price]]&lt;30,22,IF(Table1[[#This Row],[Price]]&lt;50,36,45))))</f>
        <v>15</v>
      </c>
      <c r="J737">
        <v>16.32</v>
      </c>
      <c r="K737" s="14">
        <v>163.19999999999999</v>
      </c>
      <c r="L737" s="14">
        <f>Table1[[#This Row],[Total Sale Amount]]-(Table1[[#This Row],[Cost Price]]*Table1[[#This Row],[Quantity]])</f>
        <v>13.199999999999989</v>
      </c>
      <c r="M737" t="str">
        <f>TEXT(Table1[[#This Row],[Order Date]],"mmm")</f>
        <v>Feb</v>
      </c>
      <c r="N737" s="5" t="str">
        <f>TEXT(Table1[[#This Row],[Order Date]],"yyyy")</f>
        <v>2016</v>
      </c>
      <c r="O737" s="5">
        <v>30</v>
      </c>
      <c r="P737" s="5" t="s">
        <v>560</v>
      </c>
      <c r="Q737" s="5" t="str">
        <f>IFERROR(INDEX(Holidays[Holiday],MATCH(Table1[[#This Row],[Order Date]],Holidays[Date],0)),"NO HOLIDAY")</f>
        <v>NO HOLIDAY</v>
      </c>
    </row>
    <row r="738" spans="2:17" hidden="1" x14ac:dyDescent="0.3">
      <c r="B738" t="s">
        <v>25</v>
      </c>
      <c r="C738" t="s">
        <v>26</v>
      </c>
      <c r="D738" t="s">
        <v>23</v>
      </c>
      <c r="E738" t="s">
        <v>513</v>
      </c>
      <c r="F738" s="4">
        <v>42425</v>
      </c>
      <c r="G738" t="s">
        <v>19</v>
      </c>
      <c r="H738">
        <v>4</v>
      </c>
      <c r="I738">
        <f>IF(Table1[[#This Row],[Price]]&lt;15,10,IF(Table1[[#This Row],[Price]]&lt;20,15,IF(Table1[[#This Row],[Price]]&lt;30,22,IF(Table1[[#This Row],[Price]]&lt;50,36,45))))</f>
        <v>45</v>
      </c>
      <c r="J738">
        <v>53.35</v>
      </c>
      <c r="K738" s="14">
        <v>213.4</v>
      </c>
      <c r="L738" s="14">
        <f>Table1[[#This Row],[Total Sale Amount]]-(Table1[[#This Row],[Cost Price]]*Table1[[#This Row],[Quantity]])</f>
        <v>33.400000000000006</v>
      </c>
      <c r="M738" t="str">
        <f>TEXT(Table1[[#This Row],[Order Date]],"mmm")</f>
        <v>Feb</v>
      </c>
      <c r="N738" s="5" t="str">
        <f>TEXT(Table1[[#This Row],[Order Date]],"yyyy")</f>
        <v>2016</v>
      </c>
      <c r="O738" s="5">
        <v>21</v>
      </c>
      <c r="P738" s="5" t="s">
        <v>560</v>
      </c>
      <c r="Q738" s="5" t="str">
        <f>IFERROR(INDEX(Holidays[Holiday],MATCH(Table1[[#This Row],[Order Date]],Holidays[Date],0)),"NO HOLIDAY")</f>
        <v>NO HOLIDAY</v>
      </c>
    </row>
    <row r="739" spans="2:17" hidden="1" x14ac:dyDescent="0.3">
      <c r="B739" t="s">
        <v>25</v>
      </c>
      <c r="C739" t="s">
        <v>59</v>
      </c>
      <c r="D739" t="s">
        <v>23</v>
      </c>
      <c r="E739" t="s">
        <v>192</v>
      </c>
      <c r="F739" s="4">
        <v>42425</v>
      </c>
      <c r="G739" t="s">
        <v>15</v>
      </c>
      <c r="H739">
        <v>10</v>
      </c>
      <c r="I739">
        <f>IF(Table1[[#This Row],[Price]]&lt;15,10,IF(Table1[[#This Row],[Price]]&lt;20,15,IF(Table1[[#This Row],[Price]]&lt;30,22,IF(Table1[[#This Row],[Price]]&lt;50,36,45))))</f>
        <v>10</v>
      </c>
      <c r="J739">
        <v>12.42</v>
      </c>
      <c r="K739" s="14">
        <v>124.2</v>
      </c>
      <c r="L739" s="14">
        <f>Table1[[#This Row],[Total Sale Amount]]-(Table1[[#This Row],[Cost Price]]*Table1[[#This Row],[Quantity]])</f>
        <v>24.200000000000003</v>
      </c>
      <c r="M739" t="str">
        <f>TEXT(Table1[[#This Row],[Order Date]],"mmm")</f>
        <v>Feb</v>
      </c>
      <c r="N739" s="5" t="str">
        <f>TEXT(Table1[[#This Row],[Order Date]],"yyyy")</f>
        <v>2016</v>
      </c>
      <c r="O739" s="5">
        <v>36</v>
      </c>
      <c r="P739" s="5" t="s">
        <v>560</v>
      </c>
      <c r="Q739" s="5" t="str">
        <f>IFERROR(INDEX(Holidays[Holiday],MATCH(Table1[[#This Row],[Order Date]],Holidays[Date],0)),"NO HOLIDAY")</f>
        <v>NO HOLIDAY</v>
      </c>
    </row>
    <row r="740" spans="2:17" hidden="1" x14ac:dyDescent="0.3">
      <c r="B740" t="s">
        <v>25</v>
      </c>
      <c r="C740" t="s">
        <v>26</v>
      </c>
      <c r="D740" t="s">
        <v>23</v>
      </c>
      <c r="E740" t="s">
        <v>361</v>
      </c>
      <c r="F740" s="4">
        <v>42425</v>
      </c>
      <c r="G740" t="s">
        <v>13</v>
      </c>
      <c r="H740">
        <v>6</v>
      </c>
      <c r="I740">
        <f>IF(Table1[[#This Row],[Price]]&lt;15,10,IF(Table1[[#This Row],[Price]]&lt;20,15,IF(Table1[[#This Row],[Price]]&lt;30,22,IF(Table1[[#This Row],[Price]]&lt;50,36,45))))</f>
        <v>15</v>
      </c>
      <c r="J740">
        <v>17.829999999999998</v>
      </c>
      <c r="K740" s="14">
        <v>106.97999999999999</v>
      </c>
      <c r="L740" s="14">
        <f>Table1[[#This Row],[Total Sale Amount]]-(Table1[[#This Row],[Cost Price]]*Table1[[#This Row],[Quantity]])</f>
        <v>16.97999999999999</v>
      </c>
      <c r="M740" t="str">
        <f>TEXT(Table1[[#This Row],[Order Date]],"mmm")</f>
        <v>Feb</v>
      </c>
      <c r="N740" s="5" t="str">
        <f>TEXT(Table1[[#This Row],[Order Date]],"yyyy")</f>
        <v>2016</v>
      </c>
      <c r="O740" s="5">
        <v>21</v>
      </c>
      <c r="P740" s="5" t="s">
        <v>559</v>
      </c>
      <c r="Q740" s="5" t="str">
        <f>IFERROR(INDEX(Holidays[Holiday],MATCH(Table1[[#This Row],[Order Date]],Holidays[Date],0)),"NO HOLIDAY")</f>
        <v>NO HOLIDAY</v>
      </c>
    </row>
    <row r="741" spans="2:17" hidden="1" x14ac:dyDescent="0.3">
      <c r="B741" t="s">
        <v>25</v>
      </c>
      <c r="C741" t="s">
        <v>26</v>
      </c>
      <c r="D741" t="s">
        <v>23</v>
      </c>
      <c r="E741" t="s">
        <v>311</v>
      </c>
      <c r="F741" s="4">
        <v>42426</v>
      </c>
      <c r="G741" t="s">
        <v>13</v>
      </c>
      <c r="H741">
        <v>5</v>
      </c>
      <c r="I741">
        <f>IF(Table1[[#This Row],[Price]]&lt;15,10,IF(Table1[[#This Row],[Price]]&lt;20,15,IF(Table1[[#This Row],[Price]]&lt;30,22,IF(Table1[[#This Row],[Price]]&lt;50,36,45))))</f>
        <v>15</v>
      </c>
      <c r="J741">
        <v>17.829999999999998</v>
      </c>
      <c r="K741" s="14">
        <v>89.149999999999991</v>
      </c>
      <c r="L741" s="14">
        <f>Table1[[#This Row],[Total Sale Amount]]-(Table1[[#This Row],[Cost Price]]*Table1[[#This Row],[Quantity]])</f>
        <v>14.149999999999991</v>
      </c>
      <c r="M741" t="str">
        <f>TEXT(Table1[[#This Row],[Order Date]],"mmm")</f>
        <v>Feb</v>
      </c>
      <c r="N741" s="5" t="str">
        <f>TEXT(Table1[[#This Row],[Order Date]],"yyyy")</f>
        <v>2016</v>
      </c>
      <c r="O741" s="5">
        <v>23</v>
      </c>
      <c r="P741" s="5" t="s">
        <v>560</v>
      </c>
      <c r="Q741" s="5" t="str">
        <f>IFERROR(INDEX(Holidays[Holiday],MATCH(Table1[[#This Row],[Order Date]],Holidays[Date],0)),"NO HOLIDAY")</f>
        <v>NO HOLIDAY</v>
      </c>
    </row>
    <row r="742" spans="2:17" hidden="1" x14ac:dyDescent="0.3">
      <c r="B742" t="s">
        <v>25</v>
      </c>
      <c r="C742" t="s">
        <v>26</v>
      </c>
      <c r="D742" t="s">
        <v>23</v>
      </c>
      <c r="E742" t="s">
        <v>276</v>
      </c>
      <c r="F742" s="4">
        <v>42426</v>
      </c>
      <c r="G742" t="s">
        <v>15</v>
      </c>
      <c r="H742">
        <v>9</v>
      </c>
      <c r="I742">
        <f>IF(Table1[[#This Row],[Price]]&lt;15,10,IF(Table1[[#This Row],[Price]]&lt;20,15,IF(Table1[[#This Row],[Price]]&lt;30,22,IF(Table1[[#This Row],[Price]]&lt;50,36,45))))</f>
        <v>10</v>
      </c>
      <c r="J742">
        <v>12.42</v>
      </c>
      <c r="K742" s="14">
        <v>111.78</v>
      </c>
      <c r="L742" s="14">
        <f>Table1[[#This Row],[Total Sale Amount]]-(Table1[[#This Row],[Cost Price]]*Table1[[#This Row],[Quantity]])</f>
        <v>21.78</v>
      </c>
      <c r="M742" t="str">
        <f>TEXT(Table1[[#This Row],[Order Date]],"mmm")</f>
        <v>Feb</v>
      </c>
      <c r="N742" s="5" t="str">
        <f>TEXT(Table1[[#This Row],[Order Date]],"yyyy")</f>
        <v>2016</v>
      </c>
      <c r="O742" s="5">
        <v>38</v>
      </c>
      <c r="P742" s="5" t="s">
        <v>560</v>
      </c>
      <c r="Q742" s="5" t="str">
        <f>IFERROR(INDEX(Holidays[Holiday],MATCH(Table1[[#This Row],[Order Date]],Holidays[Date],0)),"NO HOLIDAY")</f>
        <v>NO HOLIDAY</v>
      </c>
    </row>
    <row r="743" spans="2:17" hidden="1" x14ac:dyDescent="0.3">
      <c r="B743" t="s">
        <v>16</v>
      </c>
      <c r="C743" t="s">
        <v>30</v>
      </c>
      <c r="D743" t="s">
        <v>11</v>
      </c>
      <c r="E743" t="s">
        <v>324</v>
      </c>
      <c r="F743" s="4">
        <v>42426</v>
      </c>
      <c r="G743" t="s">
        <v>15</v>
      </c>
      <c r="H743">
        <v>9</v>
      </c>
      <c r="I743">
        <f>IF(Table1[[#This Row],[Price]]&lt;15,10,IF(Table1[[#This Row],[Price]]&lt;20,15,IF(Table1[[#This Row],[Price]]&lt;30,22,IF(Table1[[#This Row],[Price]]&lt;50,36,45))))</f>
        <v>10</v>
      </c>
      <c r="J743">
        <v>12.42</v>
      </c>
      <c r="K743" s="14">
        <v>111.78</v>
      </c>
      <c r="L743" s="14">
        <f>Table1[[#This Row],[Total Sale Amount]]-(Table1[[#This Row],[Cost Price]]*Table1[[#This Row],[Quantity]])</f>
        <v>21.78</v>
      </c>
      <c r="M743" t="str">
        <f>TEXT(Table1[[#This Row],[Order Date]],"mmm")</f>
        <v>Feb</v>
      </c>
      <c r="N743" s="5" t="str">
        <f>TEXT(Table1[[#This Row],[Order Date]],"yyyy")</f>
        <v>2016</v>
      </c>
      <c r="O743" s="5">
        <v>19</v>
      </c>
      <c r="P743" s="5" t="s">
        <v>560</v>
      </c>
      <c r="Q743" s="5" t="str">
        <f>IFERROR(INDEX(Holidays[Holiday],MATCH(Table1[[#This Row],[Order Date]],Holidays[Date],0)),"NO HOLIDAY")</f>
        <v>NO HOLIDAY</v>
      </c>
    </row>
    <row r="744" spans="2:17" hidden="1" x14ac:dyDescent="0.3">
      <c r="B744" t="s">
        <v>21</v>
      </c>
      <c r="C744" t="s">
        <v>43</v>
      </c>
      <c r="D744" t="s">
        <v>23</v>
      </c>
      <c r="E744" t="s">
        <v>481</v>
      </c>
      <c r="F744" s="4">
        <v>42426</v>
      </c>
      <c r="G744" t="s">
        <v>39</v>
      </c>
      <c r="H744">
        <v>10</v>
      </c>
      <c r="I744">
        <f>IF(Table1[[#This Row],[Price]]&lt;15,10,IF(Table1[[#This Row],[Price]]&lt;20,15,IF(Table1[[#This Row],[Price]]&lt;30,22,IF(Table1[[#This Row],[Price]]&lt;50,36,45))))</f>
        <v>15</v>
      </c>
      <c r="J744">
        <v>16.32</v>
      </c>
      <c r="K744" s="14">
        <v>163.19999999999999</v>
      </c>
      <c r="L744" s="14">
        <f>Table1[[#This Row],[Total Sale Amount]]-(Table1[[#This Row],[Cost Price]]*Table1[[#This Row],[Quantity]])</f>
        <v>13.199999999999989</v>
      </c>
      <c r="M744" t="str">
        <f>TEXT(Table1[[#This Row],[Order Date]],"mmm")</f>
        <v>Feb</v>
      </c>
      <c r="N744" s="5" t="str">
        <f>TEXT(Table1[[#This Row],[Order Date]],"yyyy")</f>
        <v>2016</v>
      </c>
      <c r="O744" s="5">
        <v>17</v>
      </c>
      <c r="P744" s="5" t="s">
        <v>560</v>
      </c>
      <c r="Q744" s="5" t="str">
        <f>IFERROR(INDEX(Holidays[Holiday],MATCH(Table1[[#This Row],[Order Date]],Holidays[Date],0)),"NO HOLIDAY")</f>
        <v>NO HOLIDAY</v>
      </c>
    </row>
    <row r="745" spans="2:17" hidden="1" x14ac:dyDescent="0.3">
      <c r="B745" t="s">
        <v>9</v>
      </c>
      <c r="C745" t="s">
        <v>30</v>
      </c>
      <c r="D745" t="s">
        <v>11</v>
      </c>
      <c r="E745" t="s">
        <v>266</v>
      </c>
      <c r="F745" s="4">
        <v>42426</v>
      </c>
      <c r="G745" t="s">
        <v>39</v>
      </c>
      <c r="H745">
        <v>5</v>
      </c>
      <c r="I745">
        <f>IF(Table1[[#This Row],[Price]]&lt;15,10,IF(Table1[[#This Row],[Price]]&lt;20,15,IF(Table1[[#This Row],[Price]]&lt;30,22,IF(Table1[[#This Row],[Price]]&lt;50,36,45))))</f>
        <v>15</v>
      </c>
      <c r="J745">
        <v>16.32</v>
      </c>
      <c r="K745" s="14">
        <v>81.599999999999994</v>
      </c>
      <c r="L745" s="14">
        <f>Table1[[#This Row],[Total Sale Amount]]-(Table1[[#This Row],[Cost Price]]*Table1[[#This Row],[Quantity]])</f>
        <v>6.5999999999999943</v>
      </c>
      <c r="M745" t="str">
        <f>TEXT(Table1[[#This Row],[Order Date]],"mmm")</f>
        <v>Feb</v>
      </c>
      <c r="N745" s="5" t="str">
        <f>TEXT(Table1[[#This Row],[Order Date]],"yyyy")</f>
        <v>2016</v>
      </c>
      <c r="O745" s="5">
        <v>22</v>
      </c>
      <c r="P745" s="5" t="s">
        <v>560</v>
      </c>
      <c r="Q745" s="5" t="str">
        <f>IFERROR(INDEX(Holidays[Holiday],MATCH(Table1[[#This Row],[Order Date]],Holidays[Date],0)),"NO HOLIDAY")</f>
        <v>NO HOLIDAY</v>
      </c>
    </row>
    <row r="746" spans="2:17" hidden="1" x14ac:dyDescent="0.3">
      <c r="B746" t="s">
        <v>9</v>
      </c>
      <c r="C746" t="s">
        <v>10</v>
      </c>
      <c r="D746" t="s">
        <v>11</v>
      </c>
      <c r="E746" t="s">
        <v>264</v>
      </c>
      <c r="F746" s="4">
        <v>42426</v>
      </c>
      <c r="G746" t="s">
        <v>15</v>
      </c>
      <c r="H746">
        <v>4</v>
      </c>
      <c r="I746">
        <f>IF(Table1[[#This Row],[Price]]&lt;15,10,IF(Table1[[#This Row],[Price]]&lt;20,15,IF(Table1[[#This Row],[Price]]&lt;30,22,IF(Table1[[#This Row],[Price]]&lt;50,36,45))))</f>
        <v>10</v>
      </c>
      <c r="J746">
        <v>12.42</v>
      </c>
      <c r="K746" s="14">
        <v>49.68</v>
      </c>
      <c r="L746" s="14">
        <f>Table1[[#This Row],[Total Sale Amount]]-(Table1[[#This Row],[Cost Price]]*Table1[[#This Row],[Quantity]])</f>
        <v>9.68</v>
      </c>
      <c r="M746" t="str">
        <f>TEXT(Table1[[#This Row],[Order Date]],"mmm")</f>
        <v>Feb</v>
      </c>
      <c r="N746" s="5" t="str">
        <f>TEXT(Table1[[#This Row],[Order Date]],"yyyy")</f>
        <v>2016</v>
      </c>
      <c r="O746" s="5">
        <v>22</v>
      </c>
      <c r="P746" s="5" t="s">
        <v>560</v>
      </c>
      <c r="Q746" s="5" t="str">
        <f>IFERROR(INDEX(Holidays[Holiday],MATCH(Table1[[#This Row],[Order Date]],Holidays[Date],0)),"NO HOLIDAY")</f>
        <v>NO HOLIDAY</v>
      </c>
    </row>
    <row r="747" spans="2:17" hidden="1" x14ac:dyDescent="0.3">
      <c r="B747" t="s">
        <v>9</v>
      </c>
      <c r="C747" t="s">
        <v>17</v>
      </c>
      <c r="D747" t="s">
        <v>11</v>
      </c>
      <c r="E747" t="s">
        <v>328</v>
      </c>
      <c r="F747" s="4">
        <v>42426</v>
      </c>
      <c r="G747" t="s">
        <v>39</v>
      </c>
      <c r="H747">
        <v>10</v>
      </c>
      <c r="I747">
        <f>IF(Table1[[#This Row],[Price]]&lt;15,10,IF(Table1[[#This Row],[Price]]&lt;20,15,IF(Table1[[#This Row],[Price]]&lt;30,22,IF(Table1[[#This Row],[Price]]&lt;50,36,45))))</f>
        <v>15</v>
      </c>
      <c r="J747">
        <v>16.32</v>
      </c>
      <c r="K747" s="14">
        <v>163.19999999999999</v>
      </c>
      <c r="L747" s="14">
        <f>Table1[[#This Row],[Total Sale Amount]]-(Table1[[#This Row],[Cost Price]]*Table1[[#This Row],[Quantity]])</f>
        <v>13.199999999999989</v>
      </c>
      <c r="M747" t="str">
        <f>TEXT(Table1[[#This Row],[Order Date]],"mmm")</f>
        <v>Feb</v>
      </c>
      <c r="N747" s="5" t="str">
        <f>TEXT(Table1[[#This Row],[Order Date]],"yyyy")</f>
        <v>2016</v>
      </c>
      <c r="O747" s="5">
        <v>38</v>
      </c>
      <c r="P747" s="5" t="s">
        <v>560</v>
      </c>
      <c r="Q747" s="5" t="str">
        <f>IFERROR(INDEX(Holidays[Holiday],MATCH(Table1[[#This Row],[Order Date]],Holidays[Date],0)),"NO HOLIDAY")</f>
        <v>NO HOLIDAY</v>
      </c>
    </row>
    <row r="748" spans="2:17" hidden="1" x14ac:dyDescent="0.3">
      <c r="B748" t="s">
        <v>25</v>
      </c>
      <c r="C748" t="s">
        <v>26</v>
      </c>
      <c r="D748" t="s">
        <v>23</v>
      </c>
      <c r="E748" t="s">
        <v>211</v>
      </c>
      <c r="F748" s="4">
        <v>42426</v>
      </c>
      <c r="G748" t="s">
        <v>39</v>
      </c>
      <c r="H748">
        <v>5</v>
      </c>
      <c r="I748">
        <f>IF(Table1[[#This Row],[Price]]&lt;15,10,IF(Table1[[#This Row],[Price]]&lt;20,15,IF(Table1[[#This Row],[Price]]&lt;30,22,IF(Table1[[#This Row],[Price]]&lt;50,36,45))))</f>
        <v>15</v>
      </c>
      <c r="J748">
        <v>16.32</v>
      </c>
      <c r="K748" s="14">
        <v>81.599999999999994</v>
      </c>
      <c r="L748" s="14">
        <f>Table1[[#This Row],[Total Sale Amount]]-(Table1[[#This Row],[Cost Price]]*Table1[[#This Row],[Quantity]])</f>
        <v>6.5999999999999943</v>
      </c>
      <c r="M748" t="str">
        <f>TEXT(Table1[[#This Row],[Order Date]],"mmm")</f>
        <v>Feb</v>
      </c>
      <c r="N748" s="5" t="str">
        <f>TEXT(Table1[[#This Row],[Order Date]],"yyyy")</f>
        <v>2016</v>
      </c>
      <c r="O748" s="5">
        <v>17</v>
      </c>
      <c r="P748" s="5" t="s">
        <v>559</v>
      </c>
      <c r="Q748" s="5" t="str">
        <f>IFERROR(INDEX(Holidays[Holiday],MATCH(Table1[[#This Row],[Order Date]],Holidays[Date],0)),"NO HOLIDAY")</f>
        <v>NO HOLIDAY</v>
      </c>
    </row>
    <row r="749" spans="2:17" hidden="1" x14ac:dyDescent="0.3">
      <c r="B749" t="s">
        <v>25</v>
      </c>
      <c r="C749" t="s">
        <v>43</v>
      </c>
      <c r="D749" t="s">
        <v>23</v>
      </c>
      <c r="E749" t="s">
        <v>44</v>
      </c>
      <c r="F749" s="4">
        <v>42426</v>
      </c>
      <c r="G749" t="s">
        <v>15</v>
      </c>
      <c r="H749">
        <v>6</v>
      </c>
      <c r="I749">
        <f>IF(Table1[[#This Row],[Price]]&lt;15,10,IF(Table1[[#This Row],[Price]]&lt;20,15,IF(Table1[[#This Row],[Price]]&lt;30,22,IF(Table1[[#This Row],[Price]]&lt;50,36,45))))</f>
        <v>10</v>
      </c>
      <c r="J749">
        <v>12.42</v>
      </c>
      <c r="K749" s="14">
        <v>74.52</v>
      </c>
      <c r="L749" s="14">
        <f>Table1[[#This Row],[Total Sale Amount]]-(Table1[[#This Row],[Cost Price]]*Table1[[#This Row],[Quantity]])</f>
        <v>14.519999999999996</v>
      </c>
      <c r="M749" t="str">
        <f>TEXT(Table1[[#This Row],[Order Date]],"mmm")</f>
        <v>Feb</v>
      </c>
      <c r="N749" s="5" t="str">
        <f>TEXT(Table1[[#This Row],[Order Date]],"yyyy")</f>
        <v>2016</v>
      </c>
      <c r="O749" s="5">
        <v>37</v>
      </c>
      <c r="P749" s="5" t="s">
        <v>559</v>
      </c>
      <c r="Q749" s="5" t="str">
        <f>IFERROR(INDEX(Holidays[Holiday],MATCH(Table1[[#This Row],[Order Date]],Holidays[Date],0)),"NO HOLIDAY")</f>
        <v>NO HOLIDAY</v>
      </c>
    </row>
    <row r="750" spans="2:17" hidden="1" x14ac:dyDescent="0.3">
      <c r="B750" t="s">
        <v>36</v>
      </c>
      <c r="C750" t="s">
        <v>10</v>
      </c>
      <c r="D750" t="s">
        <v>11</v>
      </c>
      <c r="E750" t="s">
        <v>345</v>
      </c>
      <c r="F750" s="4">
        <v>42426</v>
      </c>
      <c r="G750" t="s">
        <v>39</v>
      </c>
      <c r="H750">
        <v>5</v>
      </c>
      <c r="I750">
        <f>IF(Table1[[#This Row],[Price]]&lt;15,10,IF(Table1[[#This Row],[Price]]&lt;20,15,IF(Table1[[#This Row],[Price]]&lt;30,22,IF(Table1[[#This Row],[Price]]&lt;50,36,45))))</f>
        <v>15</v>
      </c>
      <c r="J750">
        <v>16.32</v>
      </c>
      <c r="K750" s="14">
        <v>81.599999999999994</v>
      </c>
      <c r="L750" s="14">
        <f>Table1[[#This Row],[Total Sale Amount]]-(Table1[[#This Row],[Cost Price]]*Table1[[#This Row],[Quantity]])</f>
        <v>6.5999999999999943</v>
      </c>
      <c r="M750" t="str">
        <f>TEXT(Table1[[#This Row],[Order Date]],"mmm")</f>
        <v>Feb</v>
      </c>
      <c r="N750" s="5" t="str">
        <f>TEXT(Table1[[#This Row],[Order Date]],"yyyy")</f>
        <v>2016</v>
      </c>
      <c r="O750" s="5">
        <v>42</v>
      </c>
      <c r="P750" s="5" t="s">
        <v>559</v>
      </c>
      <c r="Q750" s="5" t="str">
        <f>IFERROR(INDEX(Holidays[Holiday],MATCH(Table1[[#This Row],[Order Date]],Holidays[Date],0)),"NO HOLIDAY")</f>
        <v>NO HOLIDAY</v>
      </c>
    </row>
    <row r="751" spans="2:17" hidden="1" x14ac:dyDescent="0.3">
      <c r="B751" t="s">
        <v>9</v>
      </c>
      <c r="C751" t="s">
        <v>30</v>
      </c>
      <c r="D751" t="s">
        <v>11</v>
      </c>
      <c r="E751" t="s">
        <v>195</v>
      </c>
      <c r="F751" s="4">
        <v>42426</v>
      </c>
      <c r="G751" t="s">
        <v>39</v>
      </c>
      <c r="H751">
        <v>4</v>
      </c>
      <c r="I751">
        <f>IF(Table1[[#This Row],[Price]]&lt;15,10,IF(Table1[[#This Row],[Price]]&lt;20,15,IF(Table1[[#This Row],[Price]]&lt;30,22,IF(Table1[[#This Row],[Price]]&lt;50,36,45))))</f>
        <v>15</v>
      </c>
      <c r="J751">
        <v>16.32</v>
      </c>
      <c r="K751" s="14">
        <v>65.28</v>
      </c>
      <c r="L751" s="14">
        <f>Table1[[#This Row],[Total Sale Amount]]-(Table1[[#This Row],[Cost Price]]*Table1[[#This Row],[Quantity]])</f>
        <v>5.2800000000000011</v>
      </c>
      <c r="M751" t="str">
        <f>TEXT(Table1[[#This Row],[Order Date]],"mmm")</f>
        <v>Feb</v>
      </c>
      <c r="N751" s="5" t="str">
        <f>TEXT(Table1[[#This Row],[Order Date]],"yyyy")</f>
        <v>2016</v>
      </c>
      <c r="O751" s="5">
        <v>44</v>
      </c>
      <c r="P751" s="5" t="s">
        <v>559</v>
      </c>
      <c r="Q751" s="5" t="str">
        <f>IFERROR(INDEX(Holidays[Holiday],MATCH(Table1[[#This Row],[Order Date]],Holidays[Date],0)),"NO HOLIDAY")</f>
        <v>NO HOLIDAY</v>
      </c>
    </row>
    <row r="752" spans="2:17" hidden="1" x14ac:dyDescent="0.3">
      <c r="B752" t="s">
        <v>21</v>
      </c>
      <c r="C752" t="s">
        <v>26</v>
      </c>
      <c r="D752" t="s">
        <v>23</v>
      </c>
      <c r="E752" t="s">
        <v>250</v>
      </c>
      <c r="F752" s="4">
        <v>42426</v>
      </c>
      <c r="G752" t="s">
        <v>19</v>
      </c>
      <c r="H752">
        <v>6</v>
      </c>
      <c r="I752">
        <f>IF(Table1[[#This Row],[Price]]&lt;15,10,IF(Table1[[#This Row],[Price]]&lt;20,15,IF(Table1[[#This Row],[Price]]&lt;30,22,IF(Table1[[#This Row],[Price]]&lt;50,36,45))))</f>
        <v>45</v>
      </c>
      <c r="J752">
        <v>53.35</v>
      </c>
      <c r="K752" s="14">
        <v>320.10000000000002</v>
      </c>
      <c r="L752" s="14">
        <f>Table1[[#This Row],[Total Sale Amount]]-(Table1[[#This Row],[Cost Price]]*Table1[[#This Row],[Quantity]])</f>
        <v>50.100000000000023</v>
      </c>
      <c r="M752" t="str">
        <f>TEXT(Table1[[#This Row],[Order Date]],"mmm")</f>
        <v>Feb</v>
      </c>
      <c r="N752" s="5" t="str">
        <f>TEXT(Table1[[#This Row],[Order Date]],"yyyy")</f>
        <v>2016</v>
      </c>
      <c r="O752" s="5">
        <v>23</v>
      </c>
      <c r="P752" s="5" t="s">
        <v>560</v>
      </c>
      <c r="Q752" s="5" t="str">
        <f>IFERROR(INDEX(Holidays[Holiday],MATCH(Table1[[#This Row],[Order Date]],Holidays[Date],0)),"NO HOLIDAY")</f>
        <v>NO HOLIDAY</v>
      </c>
    </row>
    <row r="753" spans="2:17" hidden="1" x14ac:dyDescent="0.3">
      <c r="B753" t="s">
        <v>21</v>
      </c>
      <c r="C753" t="s">
        <v>26</v>
      </c>
      <c r="D753" t="s">
        <v>23</v>
      </c>
      <c r="E753" t="s">
        <v>552</v>
      </c>
      <c r="F753" s="4">
        <v>42426</v>
      </c>
      <c r="G753" t="s">
        <v>15</v>
      </c>
      <c r="H753">
        <v>4</v>
      </c>
      <c r="I753">
        <f>IF(Table1[[#This Row],[Price]]&lt;15,10,IF(Table1[[#This Row],[Price]]&lt;20,15,IF(Table1[[#This Row],[Price]]&lt;30,22,IF(Table1[[#This Row],[Price]]&lt;50,36,45))))</f>
        <v>10</v>
      </c>
      <c r="J753">
        <v>12.42</v>
      </c>
      <c r="K753" s="14">
        <v>49.68</v>
      </c>
      <c r="L753" s="14">
        <f>Table1[[#This Row],[Total Sale Amount]]-(Table1[[#This Row],[Cost Price]]*Table1[[#This Row],[Quantity]])</f>
        <v>9.68</v>
      </c>
      <c r="M753" t="str">
        <f>TEXT(Table1[[#This Row],[Order Date]],"mmm")</f>
        <v>Feb</v>
      </c>
      <c r="N753" s="5" t="str">
        <f>TEXT(Table1[[#This Row],[Order Date]],"yyyy")</f>
        <v>2016</v>
      </c>
      <c r="O753" s="5">
        <v>26</v>
      </c>
      <c r="P753" s="5" t="s">
        <v>559</v>
      </c>
      <c r="Q753" s="5" t="str">
        <f>IFERROR(INDEX(Holidays[Holiday],MATCH(Table1[[#This Row],[Order Date]],Holidays[Date],0)),"NO HOLIDAY")</f>
        <v>NO HOLIDAY</v>
      </c>
    </row>
    <row r="754" spans="2:17" hidden="1" x14ac:dyDescent="0.3">
      <c r="B754" t="s">
        <v>9</v>
      </c>
      <c r="C754" t="s">
        <v>17</v>
      </c>
      <c r="D754" t="s">
        <v>11</v>
      </c>
      <c r="E754" t="s">
        <v>306</v>
      </c>
      <c r="F754" s="4">
        <v>42427</v>
      </c>
      <c r="G754" t="s">
        <v>19</v>
      </c>
      <c r="H754">
        <v>5</v>
      </c>
      <c r="I754">
        <f>IF(Table1[[#This Row],[Price]]&lt;15,10,IF(Table1[[#This Row],[Price]]&lt;20,15,IF(Table1[[#This Row],[Price]]&lt;30,22,IF(Table1[[#This Row],[Price]]&lt;50,36,45))))</f>
        <v>45</v>
      </c>
      <c r="J754">
        <v>53.35</v>
      </c>
      <c r="K754" s="14">
        <v>266.75</v>
      </c>
      <c r="L754" s="14">
        <f>Table1[[#This Row],[Total Sale Amount]]-(Table1[[#This Row],[Cost Price]]*Table1[[#This Row],[Quantity]])</f>
        <v>41.75</v>
      </c>
      <c r="M754" t="str">
        <f>TEXT(Table1[[#This Row],[Order Date]],"mmm")</f>
        <v>Feb</v>
      </c>
      <c r="N754" s="5" t="str">
        <f>TEXT(Table1[[#This Row],[Order Date]],"yyyy")</f>
        <v>2016</v>
      </c>
      <c r="O754" s="5">
        <v>31</v>
      </c>
      <c r="P754" s="5" t="s">
        <v>559</v>
      </c>
      <c r="Q754" s="5" t="str">
        <f>IFERROR(INDEX(Holidays[Holiday],MATCH(Table1[[#This Row],[Order Date]],Holidays[Date],0)),"NO HOLIDAY")</f>
        <v>NO HOLIDAY</v>
      </c>
    </row>
    <row r="755" spans="2:17" hidden="1" x14ac:dyDescent="0.3">
      <c r="B755" t="s">
        <v>36</v>
      </c>
      <c r="C755" t="s">
        <v>30</v>
      </c>
      <c r="D755" t="s">
        <v>11</v>
      </c>
      <c r="E755" t="s">
        <v>93</v>
      </c>
      <c r="F755" s="4">
        <v>42427</v>
      </c>
      <c r="G755" t="s">
        <v>15</v>
      </c>
      <c r="H755">
        <v>9</v>
      </c>
      <c r="I755">
        <f>IF(Table1[[#This Row],[Price]]&lt;15,10,IF(Table1[[#This Row],[Price]]&lt;20,15,IF(Table1[[#This Row],[Price]]&lt;30,22,IF(Table1[[#This Row],[Price]]&lt;50,36,45))))</f>
        <v>10</v>
      </c>
      <c r="J755">
        <v>12.42</v>
      </c>
      <c r="K755" s="14">
        <v>111.78</v>
      </c>
      <c r="L755" s="14">
        <f>Table1[[#This Row],[Total Sale Amount]]-(Table1[[#This Row],[Cost Price]]*Table1[[#This Row],[Quantity]])</f>
        <v>21.78</v>
      </c>
      <c r="M755" t="str">
        <f>TEXT(Table1[[#This Row],[Order Date]],"mmm")</f>
        <v>Feb</v>
      </c>
      <c r="N755" s="5" t="str">
        <f>TEXT(Table1[[#This Row],[Order Date]],"yyyy")</f>
        <v>2016</v>
      </c>
      <c r="O755" s="5">
        <v>17</v>
      </c>
      <c r="P755" s="5" t="s">
        <v>559</v>
      </c>
      <c r="Q755" s="5" t="str">
        <f>IFERROR(INDEX(Holidays[Holiday],MATCH(Table1[[#This Row],[Order Date]],Holidays[Date],0)),"NO HOLIDAY")</f>
        <v>NO HOLIDAY</v>
      </c>
    </row>
    <row r="756" spans="2:17" hidden="1" x14ac:dyDescent="0.3">
      <c r="B756" t="s">
        <v>21</v>
      </c>
      <c r="C756" t="s">
        <v>26</v>
      </c>
      <c r="D756" t="s">
        <v>23</v>
      </c>
      <c r="E756" t="s">
        <v>204</v>
      </c>
      <c r="F756" s="4">
        <v>42427</v>
      </c>
      <c r="G756" t="s">
        <v>15</v>
      </c>
      <c r="H756">
        <v>4</v>
      </c>
      <c r="I756">
        <f>IF(Table1[[#This Row],[Price]]&lt;15,10,IF(Table1[[#This Row],[Price]]&lt;20,15,IF(Table1[[#This Row],[Price]]&lt;30,22,IF(Table1[[#This Row],[Price]]&lt;50,36,45))))</f>
        <v>10</v>
      </c>
      <c r="J756">
        <v>12.42</v>
      </c>
      <c r="K756" s="14">
        <v>49.68</v>
      </c>
      <c r="L756" s="14">
        <f>Table1[[#This Row],[Total Sale Amount]]-(Table1[[#This Row],[Cost Price]]*Table1[[#This Row],[Quantity]])</f>
        <v>9.68</v>
      </c>
      <c r="M756" t="str">
        <f>TEXT(Table1[[#This Row],[Order Date]],"mmm")</f>
        <v>Feb</v>
      </c>
      <c r="N756" s="5" t="str">
        <f>TEXT(Table1[[#This Row],[Order Date]],"yyyy")</f>
        <v>2016</v>
      </c>
      <c r="O756" s="5">
        <v>32</v>
      </c>
      <c r="P756" s="5" t="s">
        <v>560</v>
      </c>
      <c r="Q756" s="5" t="str">
        <f>IFERROR(INDEX(Holidays[Holiday],MATCH(Table1[[#This Row],[Order Date]],Holidays[Date],0)),"NO HOLIDAY")</f>
        <v>NO HOLIDAY</v>
      </c>
    </row>
    <row r="757" spans="2:17" hidden="1" x14ac:dyDescent="0.3">
      <c r="B757" t="s">
        <v>21</v>
      </c>
      <c r="C757" t="s">
        <v>22</v>
      </c>
      <c r="D757" t="s">
        <v>23</v>
      </c>
      <c r="E757" t="s">
        <v>157</v>
      </c>
      <c r="F757" s="4">
        <v>42427</v>
      </c>
      <c r="G757" t="s">
        <v>15</v>
      </c>
      <c r="H757">
        <v>7</v>
      </c>
      <c r="I757">
        <f>IF(Table1[[#This Row],[Price]]&lt;15,10,IF(Table1[[#This Row],[Price]]&lt;20,15,IF(Table1[[#This Row],[Price]]&lt;30,22,IF(Table1[[#This Row],[Price]]&lt;50,36,45))))</f>
        <v>10</v>
      </c>
      <c r="J757">
        <v>12.42</v>
      </c>
      <c r="K757" s="14">
        <v>86.94</v>
      </c>
      <c r="L757" s="14">
        <f>Table1[[#This Row],[Total Sale Amount]]-(Table1[[#This Row],[Cost Price]]*Table1[[#This Row],[Quantity]])</f>
        <v>16.939999999999998</v>
      </c>
      <c r="M757" t="str">
        <f>TEXT(Table1[[#This Row],[Order Date]],"mmm")</f>
        <v>Feb</v>
      </c>
      <c r="N757" s="5" t="str">
        <f>TEXT(Table1[[#This Row],[Order Date]],"yyyy")</f>
        <v>2016</v>
      </c>
      <c r="O757" s="5">
        <v>18</v>
      </c>
      <c r="P757" s="5" t="s">
        <v>559</v>
      </c>
      <c r="Q757" s="5" t="str">
        <f>IFERROR(INDEX(Holidays[Holiday],MATCH(Table1[[#This Row],[Order Date]],Holidays[Date],0)),"NO HOLIDAY")</f>
        <v>NO HOLIDAY</v>
      </c>
    </row>
    <row r="758" spans="2:17" hidden="1" x14ac:dyDescent="0.3">
      <c r="B758" t="s">
        <v>9</v>
      </c>
      <c r="C758" t="s">
        <v>28</v>
      </c>
      <c r="D758" t="s">
        <v>11</v>
      </c>
      <c r="E758" t="s">
        <v>226</v>
      </c>
      <c r="F758" s="4">
        <v>42427</v>
      </c>
      <c r="G758" t="s">
        <v>15</v>
      </c>
      <c r="H758">
        <v>3</v>
      </c>
      <c r="I758">
        <f>IF(Table1[[#This Row],[Price]]&lt;15,10,IF(Table1[[#This Row],[Price]]&lt;20,15,IF(Table1[[#This Row],[Price]]&lt;30,22,IF(Table1[[#This Row],[Price]]&lt;50,36,45))))</f>
        <v>10</v>
      </c>
      <c r="J758">
        <v>12.42</v>
      </c>
      <c r="K758" s="14">
        <v>37.26</v>
      </c>
      <c r="L758" s="14">
        <f>Table1[[#This Row],[Total Sale Amount]]-(Table1[[#This Row],[Cost Price]]*Table1[[#This Row],[Quantity]])</f>
        <v>7.259999999999998</v>
      </c>
      <c r="M758" t="str">
        <f>TEXT(Table1[[#This Row],[Order Date]],"mmm")</f>
        <v>Feb</v>
      </c>
      <c r="N758" s="5" t="str">
        <f>TEXT(Table1[[#This Row],[Order Date]],"yyyy")</f>
        <v>2016</v>
      </c>
      <c r="O758" s="5">
        <v>41</v>
      </c>
      <c r="P758" s="5" t="s">
        <v>559</v>
      </c>
      <c r="Q758" s="5" t="str">
        <f>IFERROR(INDEX(Holidays[Holiday],MATCH(Table1[[#This Row],[Order Date]],Holidays[Date],0)),"NO HOLIDAY")</f>
        <v>NO HOLIDAY</v>
      </c>
    </row>
    <row r="759" spans="2:17" hidden="1" x14ac:dyDescent="0.3">
      <c r="B759" t="s">
        <v>9</v>
      </c>
      <c r="C759" t="s">
        <v>17</v>
      </c>
      <c r="D759" t="s">
        <v>11</v>
      </c>
      <c r="E759" t="s">
        <v>171</v>
      </c>
      <c r="F759" s="4">
        <v>42427</v>
      </c>
      <c r="G759" t="s">
        <v>19</v>
      </c>
      <c r="H759">
        <v>6</v>
      </c>
      <c r="I759">
        <f>IF(Table1[[#This Row],[Price]]&lt;15,10,IF(Table1[[#This Row],[Price]]&lt;20,15,IF(Table1[[#This Row],[Price]]&lt;30,22,IF(Table1[[#This Row],[Price]]&lt;50,36,45))))</f>
        <v>45</v>
      </c>
      <c r="J759">
        <v>53.35</v>
      </c>
      <c r="K759" s="14">
        <v>320.10000000000002</v>
      </c>
      <c r="L759" s="14">
        <f>Table1[[#This Row],[Total Sale Amount]]-(Table1[[#This Row],[Cost Price]]*Table1[[#This Row],[Quantity]])</f>
        <v>50.100000000000023</v>
      </c>
      <c r="M759" t="str">
        <f>TEXT(Table1[[#This Row],[Order Date]],"mmm")</f>
        <v>Feb</v>
      </c>
      <c r="N759" s="5" t="str">
        <f>TEXT(Table1[[#This Row],[Order Date]],"yyyy")</f>
        <v>2016</v>
      </c>
      <c r="O759" s="5">
        <v>24</v>
      </c>
      <c r="P759" s="5" t="s">
        <v>560</v>
      </c>
      <c r="Q759" s="5" t="str">
        <f>IFERROR(INDEX(Holidays[Holiday],MATCH(Table1[[#This Row],[Order Date]],Holidays[Date],0)),"NO HOLIDAY")</f>
        <v>NO HOLIDAY</v>
      </c>
    </row>
    <row r="760" spans="2:17" hidden="1" x14ac:dyDescent="0.3">
      <c r="B760" t="s">
        <v>9</v>
      </c>
      <c r="C760" t="s">
        <v>17</v>
      </c>
      <c r="D760" t="s">
        <v>11</v>
      </c>
      <c r="E760" t="s">
        <v>77</v>
      </c>
      <c r="F760" s="4">
        <v>42427</v>
      </c>
      <c r="G760" t="s">
        <v>39</v>
      </c>
      <c r="H760">
        <v>4</v>
      </c>
      <c r="I760">
        <f>IF(Table1[[#This Row],[Price]]&lt;15,10,IF(Table1[[#This Row],[Price]]&lt;20,15,IF(Table1[[#This Row],[Price]]&lt;30,22,IF(Table1[[#This Row],[Price]]&lt;50,36,45))))</f>
        <v>15</v>
      </c>
      <c r="J760">
        <v>16.32</v>
      </c>
      <c r="K760" s="14">
        <v>65.28</v>
      </c>
      <c r="L760" s="14">
        <f>Table1[[#This Row],[Total Sale Amount]]-(Table1[[#This Row],[Cost Price]]*Table1[[#This Row],[Quantity]])</f>
        <v>5.2800000000000011</v>
      </c>
      <c r="M760" t="str">
        <f>TEXT(Table1[[#This Row],[Order Date]],"mmm")</f>
        <v>Feb</v>
      </c>
      <c r="N760" s="5" t="str">
        <f>TEXT(Table1[[#This Row],[Order Date]],"yyyy")</f>
        <v>2016</v>
      </c>
      <c r="O760" s="5">
        <v>17</v>
      </c>
      <c r="P760" s="5" t="s">
        <v>559</v>
      </c>
      <c r="Q760" s="5" t="str">
        <f>IFERROR(INDEX(Holidays[Holiday],MATCH(Table1[[#This Row],[Order Date]],Holidays[Date],0)),"NO HOLIDAY")</f>
        <v>NO HOLIDAY</v>
      </c>
    </row>
    <row r="761" spans="2:17" hidden="1" x14ac:dyDescent="0.3">
      <c r="B761" t="s">
        <v>9</v>
      </c>
      <c r="C761" t="s">
        <v>28</v>
      </c>
      <c r="D761" t="s">
        <v>11</v>
      </c>
      <c r="E761" t="s">
        <v>82</v>
      </c>
      <c r="F761" s="4">
        <v>42427</v>
      </c>
      <c r="G761" t="s">
        <v>15</v>
      </c>
      <c r="H761">
        <v>9</v>
      </c>
      <c r="I761">
        <f>IF(Table1[[#This Row],[Price]]&lt;15,10,IF(Table1[[#This Row],[Price]]&lt;20,15,IF(Table1[[#This Row],[Price]]&lt;30,22,IF(Table1[[#This Row],[Price]]&lt;50,36,45))))</f>
        <v>10</v>
      </c>
      <c r="J761">
        <v>12.42</v>
      </c>
      <c r="K761" s="14">
        <v>111.78</v>
      </c>
      <c r="L761" s="14">
        <f>Table1[[#This Row],[Total Sale Amount]]-(Table1[[#This Row],[Cost Price]]*Table1[[#This Row],[Quantity]])</f>
        <v>21.78</v>
      </c>
      <c r="M761" t="str">
        <f>TEXT(Table1[[#This Row],[Order Date]],"mmm")</f>
        <v>Feb</v>
      </c>
      <c r="N761" s="5" t="str">
        <f>TEXT(Table1[[#This Row],[Order Date]],"yyyy")</f>
        <v>2016</v>
      </c>
      <c r="O761" s="5">
        <v>18</v>
      </c>
      <c r="P761" s="5" t="s">
        <v>559</v>
      </c>
      <c r="Q761" s="5" t="str">
        <f>IFERROR(INDEX(Holidays[Holiday],MATCH(Table1[[#This Row],[Order Date]],Holidays[Date],0)),"NO HOLIDAY")</f>
        <v>NO HOLIDAY</v>
      </c>
    </row>
    <row r="762" spans="2:17" hidden="1" x14ac:dyDescent="0.3">
      <c r="B762" t="s">
        <v>9</v>
      </c>
      <c r="C762" t="s">
        <v>10</v>
      </c>
      <c r="D762" t="s">
        <v>11</v>
      </c>
      <c r="E762" t="s">
        <v>284</v>
      </c>
      <c r="F762" s="4">
        <v>42428</v>
      </c>
      <c r="G762" t="s">
        <v>15</v>
      </c>
      <c r="H762">
        <v>5</v>
      </c>
      <c r="I762">
        <f>IF(Table1[[#This Row],[Price]]&lt;15,10,IF(Table1[[#This Row],[Price]]&lt;20,15,IF(Table1[[#This Row],[Price]]&lt;30,22,IF(Table1[[#This Row],[Price]]&lt;50,36,45))))</f>
        <v>10</v>
      </c>
      <c r="J762">
        <v>12.42</v>
      </c>
      <c r="K762" s="14">
        <v>62.1</v>
      </c>
      <c r="L762" s="14">
        <f>Table1[[#This Row],[Total Sale Amount]]-(Table1[[#This Row],[Cost Price]]*Table1[[#This Row],[Quantity]])</f>
        <v>12.100000000000001</v>
      </c>
      <c r="M762" t="str">
        <f>TEXT(Table1[[#This Row],[Order Date]],"mmm")</f>
        <v>Feb</v>
      </c>
      <c r="N762" s="5" t="str">
        <f>TEXT(Table1[[#This Row],[Order Date]],"yyyy")</f>
        <v>2016</v>
      </c>
      <c r="O762" s="5">
        <v>43</v>
      </c>
      <c r="P762" s="5" t="s">
        <v>559</v>
      </c>
      <c r="Q762" s="5" t="str">
        <f>IFERROR(INDEX(Holidays[Holiday],MATCH(Table1[[#This Row],[Order Date]],Holidays[Date],0)),"NO HOLIDAY")</f>
        <v>NO HOLIDAY</v>
      </c>
    </row>
    <row r="763" spans="2:17" hidden="1" x14ac:dyDescent="0.3">
      <c r="B763" t="s">
        <v>9</v>
      </c>
      <c r="C763" t="s">
        <v>30</v>
      </c>
      <c r="D763" t="s">
        <v>11</v>
      </c>
      <c r="E763" t="s">
        <v>317</v>
      </c>
      <c r="F763" s="4">
        <v>42428</v>
      </c>
      <c r="G763" t="s">
        <v>15</v>
      </c>
      <c r="H763">
        <v>8</v>
      </c>
      <c r="I763">
        <f>IF(Table1[[#This Row],[Price]]&lt;15,10,IF(Table1[[#This Row],[Price]]&lt;20,15,IF(Table1[[#This Row],[Price]]&lt;30,22,IF(Table1[[#This Row],[Price]]&lt;50,36,45))))</f>
        <v>10</v>
      </c>
      <c r="J763">
        <v>12.42</v>
      </c>
      <c r="K763" s="14">
        <v>99.36</v>
      </c>
      <c r="L763" s="14">
        <f>Table1[[#This Row],[Total Sale Amount]]-(Table1[[#This Row],[Cost Price]]*Table1[[#This Row],[Quantity]])</f>
        <v>19.36</v>
      </c>
      <c r="M763" t="str">
        <f>TEXT(Table1[[#This Row],[Order Date]],"mmm")</f>
        <v>Feb</v>
      </c>
      <c r="N763" s="5" t="str">
        <f>TEXT(Table1[[#This Row],[Order Date]],"yyyy")</f>
        <v>2016</v>
      </c>
      <c r="O763" s="5">
        <v>24</v>
      </c>
      <c r="P763" s="5" t="s">
        <v>560</v>
      </c>
      <c r="Q763" s="5" t="str">
        <f>IFERROR(INDEX(Holidays[Holiday],MATCH(Table1[[#This Row],[Order Date]],Holidays[Date],0)),"NO HOLIDAY")</f>
        <v>NO HOLIDAY</v>
      </c>
    </row>
    <row r="764" spans="2:17" hidden="1" x14ac:dyDescent="0.3">
      <c r="B764" t="s">
        <v>25</v>
      </c>
      <c r="C764" t="s">
        <v>26</v>
      </c>
      <c r="D764" t="s">
        <v>23</v>
      </c>
      <c r="E764" t="s">
        <v>204</v>
      </c>
      <c r="F764" s="4">
        <v>42428</v>
      </c>
      <c r="G764" t="s">
        <v>15</v>
      </c>
      <c r="H764">
        <v>3</v>
      </c>
      <c r="I764">
        <f>IF(Table1[[#This Row],[Price]]&lt;15,10,IF(Table1[[#This Row],[Price]]&lt;20,15,IF(Table1[[#This Row],[Price]]&lt;30,22,IF(Table1[[#This Row],[Price]]&lt;50,36,45))))</f>
        <v>10</v>
      </c>
      <c r="J764">
        <v>12.42</v>
      </c>
      <c r="K764" s="14">
        <v>37.26</v>
      </c>
      <c r="L764" s="14">
        <f>Table1[[#This Row],[Total Sale Amount]]-(Table1[[#This Row],[Cost Price]]*Table1[[#This Row],[Quantity]])</f>
        <v>7.259999999999998</v>
      </c>
      <c r="M764" t="str">
        <f>TEXT(Table1[[#This Row],[Order Date]],"mmm")</f>
        <v>Feb</v>
      </c>
      <c r="N764" s="5" t="str">
        <f>TEXT(Table1[[#This Row],[Order Date]],"yyyy")</f>
        <v>2016</v>
      </c>
      <c r="O764" s="5">
        <v>21</v>
      </c>
      <c r="P764" s="5" t="s">
        <v>559</v>
      </c>
      <c r="Q764" s="5" t="str">
        <f>IFERROR(INDEX(Holidays[Holiday],MATCH(Table1[[#This Row],[Order Date]],Holidays[Date],0)),"NO HOLIDAY")</f>
        <v>NO HOLIDAY</v>
      </c>
    </row>
    <row r="765" spans="2:17" hidden="1" x14ac:dyDescent="0.3">
      <c r="B765" t="s">
        <v>9</v>
      </c>
      <c r="C765" t="s">
        <v>17</v>
      </c>
      <c r="D765" t="s">
        <v>11</v>
      </c>
      <c r="E765" t="s">
        <v>367</v>
      </c>
      <c r="F765" s="4">
        <v>42428</v>
      </c>
      <c r="G765" t="s">
        <v>19</v>
      </c>
      <c r="H765">
        <v>10</v>
      </c>
      <c r="I765">
        <f>IF(Table1[[#This Row],[Price]]&lt;15,10,IF(Table1[[#This Row],[Price]]&lt;20,15,IF(Table1[[#This Row],[Price]]&lt;30,22,IF(Table1[[#This Row],[Price]]&lt;50,36,45))))</f>
        <v>45</v>
      </c>
      <c r="J765">
        <v>53.35</v>
      </c>
      <c r="K765" s="14">
        <v>533.5</v>
      </c>
      <c r="L765" s="14">
        <f>Table1[[#This Row],[Total Sale Amount]]-(Table1[[#This Row],[Cost Price]]*Table1[[#This Row],[Quantity]])</f>
        <v>83.5</v>
      </c>
      <c r="M765" t="str">
        <f>TEXT(Table1[[#This Row],[Order Date]],"mmm")</f>
        <v>Feb</v>
      </c>
      <c r="N765" s="5" t="str">
        <f>TEXT(Table1[[#This Row],[Order Date]],"yyyy")</f>
        <v>2016</v>
      </c>
      <c r="O765" s="5">
        <v>40</v>
      </c>
      <c r="P765" s="5" t="s">
        <v>560</v>
      </c>
      <c r="Q765" s="5" t="str">
        <f>IFERROR(INDEX(Holidays[Holiday],MATCH(Table1[[#This Row],[Order Date]],Holidays[Date],0)),"NO HOLIDAY")</f>
        <v>NO HOLIDAY</v>
      </c>
    </row>
    <row r="766" spans="2:17" hidden="1" x14ac:dyDescent="0.3">
      <c r="B766" t="s">
        <v>9</v>
      </c>
      <c r="C766" t="s">
        <v>10</v>
      </c>
      <c r="D766" t="s">
        <v>11</v>
      </c>
      <c r="E766" t="s">
        <v>100</v>
      </c>
      <c r="F766" s="4">
        <v>42428</v>
      </c>
      <c r="G766" t="s">
        <v>19</v>
      </c>
      <c r="H766">
        <v>3</v>
      </c>
      <c r="I766">
        <f>IF(Table1[[#This Row],[Price]]&lt;15,10,IF(Table1[[#This Row],[Price]]&lt;20,15,IF(Table1[[#This Row],[Price]]&lt;30,22,IF(Table1[[#This Row],[Price]]&lt;50,36,45))))</f>
        <v>45</v>
      </c>
      <c r="J766">
        <v>53.35</v>
      </c>
      <c r="K766" s="14">
        <v>160.05000000000001</v>
      </c>
      <c r="L766" s="14">
        <f>Table1[[#This Row],[Total Sale Amount]]-(Table1[[#This Row],[Cost Price]]*Table1[[#This Row],[Quantity]])</f>
        <v>25.050000000000011</v>
      </c>
      <c r="M766" t="str">
        <f>TEXT(Table1[[#This Row],[Order Date]],"mmm")</f>
        <v>Feb</v>
      </c>
      <c r="N766" s="5" t="str">
        <f>TEXT(Table1[[#This Row],[Order Date]],"yyyy")</f>
        <v>2016</v>
      </c>
      <c r="O766" s="5">
        <v>43</v>
      </c>
      <c r="P766" s="5" t="s">
        <v>560</v>
      </c>
      <c r="Q766" s="5" t="str">
        <f>IFERROR(INDEX(Holidays[Holiday],MATCH(Table1[[#This Row],[Order Date]],Holidays[Date],0)),"NO HOLIDAY")</f>
        <v>NO HOLIDAY</v>
      </c>
    </row>
    <row r="767" spans="2:17" hidden="1" x14ac:dyDescent="0.3">
      <c r="B767" t="s">
        <v>9</v>
      </c>
      <c r="C767" t="s">
        <v>17</v>
      </c>
      <c r="D767" t="s">
        <v>11</v>
      </c>
      <c r="E767" t="s">
        <v>187</v>
      </c>
      <c r="F767" s="4">
        <v>42428</v>
      </c>
      <c r="G767" t="s">
        <v>15</v>
      </c>
      <c r="H767">
        <v>1</v>
      </c>
      <c r="I767">
        <f>IF(Table1[[#This Row],[Price]]&lt;15,10,IF(Table1[[#This Row],[Price]]&lt;20,15,IF(Table1[[#This Row],[Price]]&lt;30,22,IF(Table1[[#This Row],[Price]]&lt;50,36,45))))</f>
        <v>10</v>
      </c>
      <c r="J767">
        <v>12.42</v>
      </c>
      <c r="K767" s="14">
        <v>12.42</v>
      </c>
      <c r="L767" s="14">
        <f>Table1[[#This Row],[Total Sale Amount]]-(Table1[[#This Row],[Cost Price]]*Table1[[#This Row],[Quantity]])</f>
        <v>2.42</v>
      </c>
      <c r="M767" t="str">
        <f>TEXT(Table1[[#This Row],[Order Date]],"mmm")</f>
        <v>Feb</v>
      </c>
      <c r="N767" s="5" t="str">
        <f>TEXT(Table1[[#This Row],[Order Date]],"yyyy")</f>
        <v>2016</v>
      </c>
      <c r="O767" s="5">
        <v>28</v>
      </c>
      <c r="P767" s="5" t="s">
        <v>559</v>
      </c>
      <c r="Q767" s="5" t="str">
        <f>IFERROR(INDEX(Holidays[Holiday],MATCH(Table1[[#This Row],[Order Date]],Holidays[Date],0)),"NO HOLIDAY")</f>
        <v>NO HOLIDAY</v>
      </c>
    </row>
    <row r="768" spans="2:17" hidden="1" x14ac:dyDescent="0.3">
      <c r="B768" t="s">
        <v>25</v>
      </c>
      <c r="C768" t="s">
        <v>59</v>
      </c>
      <c r="D768" t="s">
        <v>23</v>
      </c>
      <c r="E768" t="s">
        <v>305</v>
      </c>
      <c r="F768" s="4">
        <v>42428</v>
      </c>
      <c r="G768" t="s">
        <v>13</v>
      </c>
      <c r="H768">
        <v>2</v>
      </c>
      <c r="I768">
        <f>IF(Table1[[#This Row],[Price]]&lt;15,10,IF(Table1[[#This Row],[Price]]&lt;20,15,IF(Table1[[#This Row],[Price]]&lt;30,22,IF(Table1[[#This Row],[Price]]&lt;50,36,45))))</f>
        <v>15</v>
      </c>
      <c r="J768">
        <v>17.829999999999998</v>
      </c>
      <c r="K768" s="14">
        <v>35.659999999999997</v>
      </c>
      <c r="L768" s="14">
        <f>Table1[[#This Row],[Total Sale Amount]]-(Table1[[#This Row],[Cost Price]]*Table1[[#This Row],[Quantity]])</f>
        <v>5.6599999999999966</v>
      </c>
      <c r="M768" t="str">
        <f>TEXT(Table1[[#This Row],[Order Date]],"mmm")</f>
        <v>Feb</v>
      </c>
      <c r="N768" s="5" t="str">
        <f>TEXT(Table1[[#This Row],[Order Date]],"yyyy")</f>
        <v>2016</v>
      </c>
      <c r="O768" s="5">
        <v>18</v>
      </c>
      <c r="P768" s="5" t="s">
        <v>559</v>
      </c>
      <c r="Q768" s="5" t="str">
        <f>IFERROR(INDEX(Holidays[Holiday],MATCH(Table1[[#This Row],[Order Date]],Holidays[Date],0)),"NO HOLIDAY")</f>
        <v>NO HOLIDAY</v>
      </c>
    </row>
    <row r="769" spans="2:17" hidden="1" x14ac:dyDescent="0.3">
      <c r="B769" t="s">
        <v>21</v>
      </c>
      <c r="C769" t="s">
        <v>59</v>
      </c>
      <c r="D769" t="s">
        <v>23</v>
      </c>
      <c r="E769" t="s">
        <v>215</v>
      </c>
      <c r="F769" s="4">
        <v>42428</v>
      </c>
      <c r="G769" t="s">
        <v>19</v>
      </c>
      <c r="H769">
        <v>5</v>
      </c>
      <c r="I769">
        <f>IF(Table1[[#This Row],[Price]]&lt;15,10,IF(Table1[[#This Row],[Price]]&lt;20,15,IF(Table1[[#This Row],[Price]]&lt;30,22,IF(Table1[[#This Row],[Price]]&lt;50,36,45))))</f>
        <v>45</v>
      </c>
      <c r="J769">
        <v>53.35</v>
      </c>
      <c r="K769" s="14">
        <v>266.75</v>
      </c>
      <c r="L769" s="14">
        <f>Table1[[#This Row],[Total Sale Amount]]-(Table1[[#This Row],[Cost Price]]*Table1[[#This Row],[Quantity]])</f>
        <v>41.75</v>
      </c>
      <c r="M769" t="str">
        <f>TEXT(Table1[[#This Row],[Order Date]],"mmm")</f>
        <v>Feb</v>
      </c>
      <c r="N769" s="5" t="str">
        <f>TEXT(Table1[[#This Row],[Order Date]],"yyyy")</f>
        <v>2016</v>
      </c>
      <c r="O769" s="5">
        <v>26</v>
      </c>
      <c r="P769" s="5" t="s">
        <v>560</v>
      </c>
      <c r="Q769" s="5" t="str">
        <f>IFERROR(INDEX(Holidays[Holiday],MATCH(Table1[[#This Row],[Order Date]],Holidays[Date],0)),"NO HOLIDAY")</f>
        <v>NO HOLIDAY</v>
      </c>
    </row>
    <row r="770" spans="2:17" hidden="1" x14ac:dyDescent="0.3">
      <c r="B770" t="s">
        <v>25</v>
      </c>
      <c r="C770" t="s">
        <v>22</v>
      </c>
      <c r="D770" t="s">
        <v>23</v>
      </c>
      <c r="E770" t="s">
        <v>128</v>
      </c>
      <c r="F770" s="4">
        <v>42428</v>
      </c>
      <c r="G770" t="s">
        <v>39</v>
      </c>
      <c r="H770">
        <v>1</v>
      </c>
      <c r="I770">
        <f>IF(Table1[[#This Row],[Price]]&lt;15,10,IF(Table1[[#This Row],[Price]]&lt;20,15,IF(Table1[[#This Row],[Price]]&lt;30,22,IF(Table1[[#This Row],[Price]]&lt;50,36,45))))</f>
        <v>15</v>
      </c>
      <c r="J770">
        <v>16.32</v>
      </c>
      <c r="K770" s="14">
        <v>16.32</v>
      </c>
      <c r="L770" s="14">
        <f>Table1[[#This Row],[Total Sale Amount]]-(Table1[[#This Row],[Cost Price]]*Table1[[#This Row],[Quantity]])</f>
        <v>1.3200000000000003</v>
      </c>
      <c r="M770" t="str">
        <f>TEXT(Table1[[#This Row],[Order Date]],"mmm")</f>
        <v>Feb</v>
      </c>
      <c r="N770" s="5" t="str">
        <f>TEXT(Table1[[#This Row],[Order Date]],"yyyy")</f>
        <v>2016</v>
      </c>
      <c r="O770" s="5">
        <v>39</v>
      </c>
      <c r="P770" s="5" t="s">
        <v>560</v>
      </c>
      <c r="Q770" s="5" t="str">
        <f>IFERROR(INDEX(Holidays[Holiday],MATCH(Table1[[#This Row],[Order Date]],Holidays[Date],0)),"NO HOLIDAY")</f>
        <v>NO HOLIDAY</v>
      </c>
    </row>
    <row r="771" spans="2:17" hidden="1" x14ac:dyDescent="0.3">
      <c r="B771" t="s">
        <v>21</v>
      </c>
      <c r="C771" t="s">
        <v>26</v>
      </c>
      <c r="D771" t="s">
        <v>23</v>
      </c>
      <c r="E771" t="s">
        <v>535</v>
      </c>
      <c r="F771" s="4">
        <v>42428</v>
      </c>
      <c r="G771" t="s">
        <v>15</v>
      </c>
      <c r="H771">
        <v>8</v>
      </c>
      <c r="I771">
        <f>IF(Table1[[#This Row],[Price]]&lt;15,10,IF(Table1[[#This Row],[Price]]&lt;20,15,IF(Table1[[#This Row],[Price]]&lt;30,22,IF(Table1[[#This Row],[Price]]&lt;50,36,45))))</f>
        <v>10</v>
      </c>
      <c r="J771">
        <v>12.42</v>
      </c>
      <c r="K771" s="14">
        <v>99.36</v>
      </c>
      <c r="L771" s="14">
        <f>Table1[[#This Row],[Total Sale Amount]]-(Table1[[#This Row],[Cost Price]]*Table1[[#This Row],[Quantity]])</f>
        <v>19.36</v>
      </c>
      <c r="M771" t="str">
        <f>TEXT(Table1[[#This Row],[Order Date]],"mmm")</f>
        <v>Feb</v>
      </c>
      <c r="N771" s="5" t="str">
        <f>TEXT(Table1[[#This Row],[Order Date]],"yyyy")</f>
        <v>2016</v>
      </c>
      <c r="O771" s="5">
        <v>37</v>
      </c>
      <c r="P771" s="5" t="s">
        <v>560</v>
      </c>
      <c r="Q771" s="5" t="str">
        <f>IFERROR(INDEX(Holidays[Holiday],MATCH(Table1[[#This Row],[Order Date]],Holidays[Date],0)),"NO HOLIDAY")</f>
        <v>NO HOLIDAY</v>
      </c>
    </row>
    <row r="772" spans="2:17" hidden="1" x14ac:dyDescent="0.3">
      <c r="B772" t="s">
        <v>36</v>
      </c>
      <c r="C772" t="s">
        <v>30</v>
      </c>
      <c r="D772" t="s">
        <v>11</v>
      </c>
      <c r="E772" t="s">
        <v>394</v>
      </c>
      <c r="F772" s="4">
        <v>42428</v>
      </c>
      <c r="G772" t="s">
        <v>13</v>
      </c>
      <c r="H772">
        <v>1</v>
      </c>
      <c r="I772">
        <f>IF(Table1[[#This Row],[Price]]&lt;15,10,IF(Table1[[#This Row],[Price]]&lt;20,15,IF(Table1[[#This Row],[Price]]&lt;30,22,IF(Table1[[#This Row],[Price]]&lt;50,36,45))))</f>
        <v>15</v>
      </c>
      <c r="J772">
        <v>17.829999999999998</v>
      </c>
      <c r="K772" s="14">
        <v>17.829999999999998</v>
      </c>
      <c r="L772" s="14">
        <f>Table1[[#This Row],[Total Sale Amount]]-(Table1[[#This Row],[Cost Price]]*Table1[[#This Row],[Quantity]])</f>
        <v>2.8299999999999983</v>
      </c>
      <c r="M772" t="str">
        <f>TEXT(Table1[[#This Row],[Order Date]],"mmm")</f>
        <v>Feb</v>
      </c>
      <c r="N772" s="5" t="str">
        <f>TEXT(Table1[[#This Row],[Order Date]],"yyyy")</f>
        <v>2016</v>
      </c>
      <c r="O772" s="5">
        <v>19</v>
      </c>
      <c r="P772" s="5" t="s">
        <v>560</v>
      </c>
      <c r="Q772" s="5" t="str">
        <f>IFERROR(INDEX(Holidays[Holiday],MATCH(Table1[[#This Row],[Order Date]],Holidays[Date],0)),"NO HOLIDAY")</f>
        <v>NO HOLIDAY</v>
      </c>
    </row>
    <row r="773" spans="2:17" hidden="1" x14ac:dyDescent="0.3">
      <c r="B773" t="s">
        <v>9</v>
      </c>
      <c r="C773" t="s">
        <v>10</v>
      </c>
      <c r="D773" t="s">
        <v>11</v>
      </c>
      <c r="E773" t="s">
        <v>268</v>
      </c>
      <c r="F773" s="4">
        <v>42428</v>
      </c>
      <c r="G773" t="s">
        <v>13</v>
      </c>
      <c r="H773">
        <v>9</v>
      </c>
      <c r="I773">
        <f>IF(Table1[[#This Row],[Price]]&lt;15,10,IF(Table1[[#This Row],[Price]]&lt;20,15,IF(Table1[[#This Row],[Price]]&lt;30,22,IF(Table1[[#This Row],[Price]]&lt;50,36,45))))</f>
        <v>15</v>
      </c>
      <c r="J773">
        <v>17.829999999999998</v>
      </c>
      <c r="K773" s="14">
        <v>160.46999999999997</v>
      </c>
      <c r="L773" s="14">
        <f>Table1[[#This Row],[Total Sale Amount]]-(Table1[[#This Row],[Cost Price]]*Table1[[#This Row],[Quantity]])</f>
        <v>25.46999999999997</v>
      </c>
      <c r="M773" t="str">
        <f>TEXT(Table1[[#This Row],[Order Date]],"mmm")</f>
        <v>Feb</v>
      </c>
      <c r="N773" s="5" t="str">
        <f>TEXT(Table1[[#This Row],[Order Date]],"yyyy")</f>
        <v>2016</v>
      </c>
      <c r="O773" s="5">
        <v>40</v>
      </c>
      <c r="P773" s="5" t="s">
        <v>560</v>
      </c>
      <c r="Q773" s="5" t="str">
        <f>IFERROR(INDEX(Holidays[Holiday],MATCH(Table1[[#This Row],[Order Date]],Holidays[Date],0)),"NO HOLIDAY")</f>
        <v>NO HOLIDAY</v>
      </c>
    </row>
    <row r="774" spans="2:17" hidden="1" x14ac:dyDescent="0.3">
      <c r="B774" t="s">
        <v>9</v>
      </c>
      <c r="C774" t="s">
        <v>17</v>
      </c>
      <c r="D774" t="s">
        <v>11</v>
      </c>
      <c r="E774" t="s">
        <v>492</v>
      </c>
      <c r="F774" s="4">
        <v>42428</v>
      </c>
      <c r="G774" t="s">
        <v>39</v>
      </c>
      <c r="H774">
        <v>4</v>
      </c>
      <c r="I774">
        <f>IF(Table1[[#This Row],[Price]]&lt;15,10,IF(Table1[[#This Row],[Price]]&lt;20,15,IF(Table1[[#This Row],[Price]]&lt;30,22,IF(Table1[[#This Row],[Price]]&lt;50,36,45))))</f>
        <v>15</v>
      </c>
      <c r="J774">
        <v>16.32</v>
      </c>
      <c r="K774" s="14">
        <v>65.28</v>
      </c>
      <c r="L774" s="14">
        <f>Table1[[#This Row],[Total Sale Amount]]-(Table1[[#This Row],[Cost Price]]*Table1[[#This Row],[Quantity]])</f>
        <v>5.2800000000000011</v>
      </c>
      <c r="M774" t="str">
        <f>TEXT(Table1[[#This Row],[Order Date]],"mmm")</f>
        <v>Feb</v>
      </c>
      <c r="N774" s="5" t="str">
        <f>TEXT(Table1[[#This Row],[Order Date]],"yyyy")</f>
        <v>2016</v>
      </c>
      <c r="O774" s="5">
        <v>31</v>
      </c>
      <c r="P774" s="5" t="s">
        <v>559</v>
      </c>
      <c r="Q774" s="5" t="str">
        <f>IFERROR(INDEX(Holidays[Holiday],MATCH(Table1[[#This Row],[Order Date]],Holidays[Date],0)),"NO HOLIDAY")</f>
        <v>NO HOLIDAY</v>
      </c>
    </row>
    <row r="775" spans="2:17" hidden="1" x14ac:dyDescent="0.3">
      <c r="B775" t="s">
        <v>9</v>
      </c>
      <c r="C775" t="s">
        <v>17</v>
      </c>
      <c r="D775" t="s">
        <v>11</v>
      </c>
      <c r="E775" t="s">
        <v>196</v>
      </c>
      <c r="F775" s="4">
        <v>42428</v>
      </c>
      <c r="G775" t="s">
        <v>19</v>
      </c>
      <c r="H775">
        <v>2</v>
      </c>
      <c r="I775">
        <f>IF(Table1[[#This Row],[Price]]&lt;15,10,IF(Table1[[#This Row],[Price]]&lt;20,15,IF(Table1[[#This Row],[Price]]&lt;30,22,IF(Table1[[#This Row],[Price]]&lt;50,36,45))))</f>
        <v>45</v>
      </c>
      <c r="J775">
        <v>53.35</v>
      </c>
      <c r="K775" s="14">
        <v>106.7</v>
      </c>
      <c r="L775" s="14">
        <f>Table1[[#This Row],[Total Sale Amount]]-(Table1[[#This Row],[Cost Price]]*Table1[[#This Row],[Quantity]])</f>
        <v>16.700000000000003</v>
      </c>
      <c r="M775" t="str">
        <f>TEXT(Table1[[#This Row],[Order Date]],"mmm")</f>
        <v>Feb</v>
      </c>
      <c r="N775" s="5" t="str">
        <f>TEXT(Table1[[#This Row],[Order Date]],"yyyy")</f>
        <v>2016</v>
      </c>
      <c r="O775" s="5">
        <v>42</v>
      </c>
      <c r="P775" s="5" t="s">
        <v>560</v>
      </c>
      <c r="Q775" s="5" t="str">
        <f>IFERROR(INDEX(Holidays[Holiday],MATCH(Table1[[#This Row],[Order Date]],Holidays[Date],0)),"NO HOLIDAY")</f>
        <v>NO HOLIDAY</v>
      </c>
    </row>
    <row r="776" spans="2:17" hidden="1" x14ac:dyDescent="0.3">
      <c r="B776" t="s">
        <v>9</v>
      </c>
      <c r="C776" t="s">
        <v>30</v>
      </c>
      <c r="D776" t="s">
        <v>11</v>
      </c>
      <c r="E776" t="s">
        <v>408</v>
      </c>
      <c r="F776" s="4">
        <v>42428</v>
      </c>
      <c r="G776" t="s">
        <v>15</v>
      </c>
      <c r="H776">
        <v>1</v>
      </c>
      <c r="I776">
        <f>IF(Table1[[#This Row],[Price]]&lt;15,10,IF(Table1[[#This Row],[Price]]&lt;20,15,IF(Table1[[#This Row],[Price]]&lt;30,22,IF(Table1[[#This Row],[Price]]&lt;50,36,45))))</f>
        <v>10</v>
      </c>
      <c r="J776">
        <v>12.42</v>
      </c>
      <c r="K776" s="14">
        <v>12.42</v>
      </c>
      <c r="L776" s="14">
        <f>Table1[[#This Row],[Total Sale Amount]]-(Table1[[#This Row],[Cost Price]]*Table1[[#This Row],[Quantity]])</f>
        <v>2.42</v>
      </c>
      <c r="M776" t="str">
        <f>TEXT(Table1[[#This Row],[Order Date]],"mmm")</f>
        <v>Feb</v>
      </c>
      <c r="N776" s="5" t="str">
        <f>TEXT(Table1[[#This Row],[Order Date]],"yyyy")</f>
        <v>2016</v>
      </c>
      <c r="O776" s="5">
        <v>22</v>
      </c>
      <c r="P776" s="5" t="s">
        <v>560</v>
      </c>
      <c r="Q776" s="5" t="str">
        <f>IFERROR(INDEX(Holidays[Holiday],MATCH(Table1[[#This Row],[Order Date]],Holidays[Date],0)),"NO HOLIDAY")</f>
        <v>NO HOLIDAY</v>
      </c>
    </row>
    <row r="777" spans="2:17" hidden="1" x14ac:dyDescent="0.3">
      <c r="B777" t="s">
        <v>21</v>
      </c>
      <c r="C777" t="s">
        <v>43</v>
      </c>
      <c r="D777" t="s">
        <v>23</v>
      </c>
      <c r="E777" t="s">
        <v>44</v>
      </c>
      <c r="F777" s="4">
        <v>42428</v>
      </c>
      <c r="G777" t="s">
        <v>15</v>
      </c>
      <c r="H777">
        <v>3</v>
      </c>
      <c r="I777">
        <f>IF(Table1[[#This Row],[Price]]&lt;15,10,IF(Table1[[#This Row],[Price]]&lt;20,15,IF(Table1[[#This Row],[Price]]&lt;30,22,IF(Table1[[#This Row],[Price]]&lt;50,36,45))))</f>
        <v>10</v>
      </c>
      <c r="J777">
        <v>12.42</v>
      </c>
      <c r="K777" s="14">
        <v>37.26</v>
      </c>
      <c r="L777" s="14">
        <f>Table1[[#This Row],[Total Sale Amount]]-(Table1[[#This Row],[Cost Price]]*Table1[[#This Row],[Quantity]])</f>
        <v>7.259999999999998</v>
      </c>
      <c r="M777" t="str">
        <f>TEXT(Table1[[#This Row],[Order Date]],"mmm")</f>
        <v>Feb</v>
      </c>
      <c r="N777" s="5" t="str">
        <f>TEXT(Table1[[#This Row],[Order Date]],"yyyy")</f>
        <v>2016</v>
      </c>
      <c r="O777" s="5">
        <v>20</v>
      </c>
      <c r="P777" s="5" t="s">
        <v>559</v>
      </c>
      <c r="Q777" s="5" t="str">
        <f>IFERROR(INDEX(Holidays[Holiday],MATCH(Table1[[#This Row],[Order Date]],Holidays[Date],0)),"NO HOLIDAY")</f>
        <v>NO HOLIDAY</v>
      </c>
    </row>
    <row r="778" spans="2:17" hidden="1" x14ac:dyDescent="0.3">
      <c r="B778" t="s">
        <v>25</v>
      </c>
      <c r="C778" t="s">
        <v>22</v>
      </c>
      <c r="D778" t="s">
        <v>23</v>
      </c>
      <c r="E778" t="s">
        <v>70</v>
      </c>
      <c r="F778" s="4">
        <v>42428</v>
      </c>
      <c r="G778" t="s">
        <v>39</v>
      </c>
      <c r="H778">
        <v>5</v>
      </c>
      <c r="I778">
        <f>IF(Table1[[#This Row],[Price]]&lt;15,10,IF(Table1[[#This Row],[Price]]&lt;20,15,IF(Table1[[#This Row],[Price]]&lt;30,22,IF(Table1[[#This Row],[Price]]&lt;50,36,45))))</f>
        <v>15</v>
      </c>
      <c r="J778">
        <v>16.32</v>
      </c>
      <c r="K778" s="14">
        <v>81.599999999999994</v>
      </c>
      <c r="L778" s="14">
        <f>Table1[[#This Row],[Total Sale Amount]]-(Table1[[#This Row],[Cost Price]]*Table1[[#This Row],[Quantity]])</f>
        <v>6.5999999999999943</v>
      </c>
      <c r="M778" t="str">
        <f>TEXT(Table1[[#This Row],[Order Date]],"mmm")</f>
        <v>Feb</v>
      </c>
      <c r="N778" s="5" t="str">
        <f>TEXT(Table1[[#This Row],[Order Date]],"yyyy")</f>
        <v>2016</v>
      </c>
      <c r="O778" s="5">
        <v>26</v>
      </c>
      <c r="P778" s="5" t="s">
        <v>559</v>
      </c>
      <c r="Q778" s="5" t="str">
        <f>IFERROR(INDEX(Holidays[Holiday],MATCH(Table1[[#This Row],[Order Date]],Holidays[Date],0)),"NO HOLIDAY")</f>
        <v>NO HOLIDAY</v>
      </c>
    </row>
    <row r="779" spans="2:17" hidden="1" x14ac:dyDescent="0.3">
      <c r="B779" t="s">
        <v>16</v>
      </c>
      <c r="C779" t="s">
        <v>17</v>
      </c>
      <c r="D779" t="s">
        <v>11</v>
      </c>
      <c r="E779" t="s">
        <v>206</v>
      </c>
      <c r="F779" s="4">
        <v>42428</v>
      </c>
      <c r="G779" t="s">
        <v>19</v>
      </c>
      <c r="H779">
        <v>8</v>
      </c>
      <c r="I779">
        <f>IF(Table1[[#This Row],[Price]]&lt;15,10,IF(Table1[[#This Row],[Price]]&lt;20,15,IF(Table1[[#This Row],[Price]]&lt;30,22,IF(Table1[[#This Row],[Price]]&lt;50,36,45))))</f>
        <v>45</v>
      </c>
      <c r="J779">
        <v>53.35</v>
      </c>
      <c r="K779" s="14">
        <v>426.8</v>
      </c>
      <c r="L779" s="14">
        <f>Table1[[#This Row],[Total Sale Amount]]-(Table1[[#This Row],[Cost Price]]*Table1[[#This Row],[Quantity]])</f>
        <v>66.800000000000011</v>
      </c>
      <c r="M779" t="str">
        <f>TEXT(Table1[[#This Row],[Order Date]],"mmm")</f>
        <v>Feb</v>
      </c>
      <c r="N779" s="5" t="str">
        <f>TEXT(Table1[[#This Row],[Order Date]],"yyyy")</f>
        <v>2016</v>
      </c>
      <c r="O779" s="5">
        <v>38</v>
      </c>
      <c r="P779" s="5" t="s">
        <v>560</v>
      </c>
      <c r="Q779" s="5" t="str">
        <f>IFERROR(INDEX(Holidays[Holiday],MATCH(Table1[[#This Row],[Order Date]],Holidays[Date],0)),"NO HOLIDAY")</f>
        <v>NO HOLIDAY</v>
      </c>
    </row>
    <row r="780" spans="2:17" hidden="1" x14ac:dyDescent="0.3">
      <c r="B780" t="s">
        <v>9</v>
      </c>
      <c r="C780" t="s">
        <v>17</v>
      </c>
      <c r="D780" t="s">
        <v>11</v>
      </c>
      <c r="E780" t="s">
        <v>197</v>
      </c>
      <c r="F780" s="4">
        <v>42428</v>
      </c>
      <c r="G780" t="s">
        <v>19</v>
      </c>
      <c r="H780">
        <v>1</v>
      </c>
      <c r="I780">
        <f>IF(Table1[[#This Row],[Price]]&lt;15,10,IF(Table1[[#This Row],[Price]]&lt;20,15,IF(Table1[[#This Row],[Price]]&lt;30,22,IF(Table1[[#This Row],[Price]]&lt;50,36,45))))</f>
        <v>45</v>
      </c>
      <c r="J780">
        <v>53.35</v>
      </c>
      <c r="K780" s="14">
        <v>53.35</v>
      </c>
      <c r="L780" s="14">
        <f>Table1[[#This Row],[Total Sale Amount]]-(Table1[[#This Row],[Cost Price]]*Table1[[#This Row],[Quantity]])</f>
        <v>8.3500000000000014</v>
      </c>
      <c r="M780" t="str">
        <f>TEXT(Table1[[#This Row],[Order Date]],"mmm")</f>
        <v>Feb</v>
      </c>
      <c r="N780" s="5" t="str">
        <f>TEXT(Table1[[#This Row],[Order Date]],"yyyy")</f>
        <v>2016</v>
      </c>
      <c r="O780" s="5">
        <v>17</v>
      </c>
      <c r="P780" s="5" t="s">
        <v>560</v>
      </c>
      <c r="Q780" s="5" t="str">
        <f>IFERROR(INDEX(Holidays[Holiday],MATCH(Table1[[#This Row],[Order Date]],Holidays[Date],0)),"NO HOLIDAY")</f>
        <v>NO HOLIDAY</v>
      </c>
    </row>
    <row r="781" spans="2:17" hidden="1" x14ac:dyDescent="0.3">
      <c r="B781" t="s">
        <v>25</v>
      </c>
      <c r="C781" t="s">
        <v>26</v>
      </c>
      <c r="D781" t="s">
        <v>23</v>
      </c>
      <c r="E781" t="s">
        <v>27</v>
      </c>
      <c r="F781" s="4">
        <v>42428</v>
      </c>
      <c r="G781" t="s">
        <v>39</v>
      </c>
      <c r="H781">
        <v>8</v>
      </c>
      <c r="I781">
        <f>IF(Table1[[#This Row],[Price]]&lt;15,10,IF(Table1[[#This Row],[Price]]&lt;20,15,IF(Table1[[#This Row],[Price]]&lt;30,22,IF(Table1[[#This Row],[Price]]&lt;50,36,45))))</f>
        <v>15</v>
      </c>
      <c r="J781">
        <v>16.32</v>
      </c>
      <c r="K781" s="14">
        <v>130.56</v>
      </c>
      <c r="L781" s="14">
        <f>Table1[[#This Row],[Total Sale Amount]]-(Table1[[#This Row],[Cost Price]]*Table1[[#This Row],[Quantity]])</f>
        <v>10.560000000000002</v>
      </c>
      <c r="M781" t="str">
        <f>TEXT(Table1[[#This Row],[Order Date]],"mmm")</f>
        <v>Feb</v>
      </c>
      <c r="N781" s="5" t="str">
        <f>TEXT(Table1[[#This Row],[Order Date]],"yyyy")</f>
        <v>2016</v>
      </c>
      <c r="O781" s="5">
        <v>20</v>
      </c>
      <c r="P781" s="5" t="s">
        <v>559</v>
      </c>
      <c r="Q781" s="5" t="str">
        <f>IFERROR(INDEX(Holidays[Holiday],MATCH(Table1[[#This Row],[Order Date]],Holidays[Date],0)),"NO HOLIDAY")</f>
        <v>NO HOLIDAY</v>
      </c>
    </row>
    <row r="782" spans="2:17" hidden="1" x14ac:dyDescent="0.3">
      <c r="B782" t="s">
        <v>16</v>
      </c>
      <c r="C782" t="s">
        <v>10</v>
      </c>
      <c r="D782" t="s">
        <v>11</v>
      </c>
      <c r="E782" t="s">
        <v>298</v>
      </c>
      <c r="F782" s="4">
        <v>42429</v>
      </c>
      <c r="G782" t="s">
        <v>15</v>
      </c>
      <c r="H782">
        <v>2</v>
      </c>
      <c r="I782">
        <f>IF(Table1[[#This Row],[Price]]&lt;15,10,IF(Table1[[#This Row],[Price]]&lt;20,15,IF(Table1[[#This Row],[Price]]&lt;30,22,IF(Table1[[#This Row],[Price]]&lt;50,36,45))))</f>
        <v>10</v>
      </c>
      <c r="J782">
        <v>12.42</v>
      </c>
      <c r="K782" s="14">
        <v>24.84</v>
      </c>
      <c r="L782" s="14">
        <f>Table1[[#This Row],[Total Sale Amount]]-(Table1[[#This Row],[Cost Price]]*Table1[[#This Row],[Quantity]])</f>
        <v>4.84</v>
      </c>
      <c r="M782" t="str">
        <f>TEXT(Table1[[#This Row],[Order Date]],"mmm")</f>
        <v>Feb</v>
      </c>
      <c r="N782" s="5" t="str">
        <f>TEXT(Table1[[#This Row],[Order Date]],"yyyy")</f>
        <v>2016</v>
      </c>
      <c r="O782" s="5">
        <v>44</v>
      </c>
      <c r="P782" s="5" t="s">
        <v>559</v>
      </c>
      <c r="Q782" s="5" t="str">
        <f>IFERROR(INDEX(Holidays[Holiday],MATCH(Table1[[#This Row],[Order Date]],Holidays[Date],0)),"NO HOLIDAY")</f>
        <v>NO HOLIDAY</v>
      </c>
    </row>
    <row r="783" spans="2:17" hidden="1" x14ac:dyDescent="0.3">
      <c r="B783" t="s">
        <v>21</v>
      </c>
      <c r="C783" t="s">
        <v>26</v>
      </c>
      <c r="D783" t="s">
        <v>23</v>
      </c>
      <c r="E783" t="s">
        <v>414</v>
      </c>
      <c r="F783" s="4">
        <v>42429</v>
      </c>
      <c r="G783" t="s">
        <v>39</v>
      </c>
      <c r="H783">
        <v>1</v>
      </c>
      <c r="I783">
        <f>IF(Table1[[#This Row],[Price]]&lt;15,10,IF(Table1[[#This Row],[Price]]&lt;20,15,IF(Table1[[#This Row],[Price]]&lt;30,22,IF(Table1[[#This Row],[Price]]&lt;50,36,45))))</f>
        <v>15</v>
      </c>
      <c r="J783">
        <v>16.32</v>
      </c>
      <c r="K783" s="14">
        <v>16.32</v>
      </c>
      <c r="L783" s="14">
        <f>Table1[[#This Row],[Total Sale Amount]]-(Table1[[#This Row],[Cost Price]]*Table1[[#This Row],[Quantity]])</f>
        <v>1.3200000000000003</v>
      </c>
      <c r="M783" t="str">
        <f>TEXT(Table1[[#This Row],[Order Date]],"mmm")</f>
        <v>Feb</v>
      </c>
      <c r="N783" s="5" t="str">
        <f>TEXT(Table1[[#This Row],[Order Date]],"yyyy")</f>
        <v>2016</v>
      </c>
      <c r="O783" s="5">
        <v>45</v>
      </c>
      <c r="P783" s="5" t="s">
        <v>559</v>
      </c>
      <c r="Q783" s="5" t="str">
        <f>IFERROR(INDEX(Holidays[Holiday],MATCH(Table1[[#This Row],[Order Date]],Holidays[Date],0)),"NO HOLIDAY")</f>
        <v>NO HOLIDAY</v>
      </c>
    </row>
    <row r="784" spans="2:17" hidden="1" x14ac:dyDescent="0.3">
      <c r="B784" t="s">
        <v>9</v>
      </c>
      <c r="C784" t="s">
        <v>10</v>
      </c>
      <c r="D784" t="s">
        <v>11</v>
      </c>
      <c r="E784" t="s">
        <v>300</v>
      </c>
      <c r="F784" s="4">
        <v>42429</v>
      </c>
      <c r="G784" t="s">
        <v>15</v>
      </c>
      <c r="H784">
        <v>2</v>
      </c>
      <c r="I784">
        <f>IF(Table1[[#This Row],[Price]]&lt;15,10,IF(Table1[[#This Row],[Price]]&lt;20,15,IF(Table1[[#This Row],[Price]]&lt;30,22,IF(Table1[[#This Row],[Price]]&lt;50,36,45))))</f>
        <v>10</v>
      </c>
      <c r="J784">
        <v>12.42</v>
      </c>
      <c r="K784" s="14">
        <v>24.84</v>
      </c>
      <c r="L784" s="14">
        <f>Table1[[#This Row],[Total Sale Amount]]-(Table1[[#This Row],[Cost Price]]*Table1[[#This Row],[Quantity]])</f>
        <v>4.84</v>
      </c>
      <c r="M784" t="str">
        <f>TEXT(Table1[[#This Row],[Order Date]],"mmm")</f>
        <v>Feb</v>
      </c>
      <c r="N784" s="5" t="str">
        <f>TEXT(Table1[[#This Row],[Order Date]],"yyyy")</f>
        <v>2016</v>
      </c>
      <c r="O784" s="5">
        <v>39</v>
      </c>
      <c r="P784" s="5" t="s">
        <v>560</v>
      </c>
      <c r="Q784" s="5" t="str">
        <f>IFERROR(INDEX(Holidays[Holiday],MATCH(Table1[[#This Row],[Order Date]],Holidays[Date],0)),"NO HOLIDAY")</f>
        <v>NO HOLIDAY</v>
      </c>
    </row>
    <row r="785" spans="2:17" hidden="1" x14ac:dyDescent="0.3">
      <c r="B785" t="s">
        <v>9</v>
      </c>
      <c r="C785" t="s">
        <v>30</v>
      </c>
      <c r="D785" t="s">
        <v>11</v>
      </c>
      <c r="E785" t="s">
        <v>294</v>
      </c>
      <c r="F785" s="4">
        <v>42429</v>
      </c>
      <c r="G785" t="s">
        <v>19</v>
      </c>
      <c r="H785">
        <v>8</v>
      </c>
      <c r="I785">
        <f>IF(Table1[[#This Row],[Price]]&lt;15,10,IF(Table1[[#This Row],[Price]]&lt;20,15,IF(Table1[[#This Row],[Price]]&lt;30,22,IF(Table1[[#This Row],[Price]]&lt;50,36,45))))</f>
        <v>45</v>
      </c>
      <c r="J785">
        <v>53.35</v>
      </c>
      <c r="K785" s="14">
        <v>426.8</v>
      </c>
      <c r="L785" s="14">
        <f>Table1[[#This Row],[Total Sale Amount]]-(Table1[[#This Row],[Cost Price]]*Table1[[#This Row],[Quantity]])</f>
        <v>66.800000000000011</v>
      </c>
      <c r="M785" t="str">
        <f>TEXT(Table1[[#This Row],[Order Date]],"mmm")</f>
        <v>Feb</v>
      </c>
      <c r="N785" s="5" t="str">
        <f>TEXT(Table1[[#This Row],[Order Date]],"yyyy")</f>
        <v>2016</v>
      </c>
      <c r="O785" s="5">
        <v>23</v>
      </c>
      <c r="P785" s="5" t="s">
        <v>559</v>
      </c>
      <c r="Q785" s="5" t="str">
        <f>IFERROR(INDEX(Holidays[Holiday],MATCH(Table1[[#This Row],[Order Date]],Holidays[Date],0)),"NO HOLIDAY")</f>
        <v>NO HOLIDAY</v>
      </c>
    </row>
    <row r="786" spans="2:17" hidden="1" x14ac:dyDescent="0.3">
      <c r="B786" t="s">
        <v>9</v>
      </c>
      <c r="C786" t="s">
        <v>10</v>
      </c>
      <c r="D786" t="s">
        <v>11</v>
      </c>
      <c r="E786" t="s">
        <v>34</v>
      </c>
      <c r="F786" s="4">
        <v>42429</v>
      </c>
      <c r="G786" t="s">
        <v>15</v>
      </c>
      <c r="H786">
        <v>2</v>
      </c>
      <c r="I786">
        <f>IF(Table1[[#This Row],[Price]]&lt;15,10,IF(Table1[[#This Row],[Price]]&lt;20,15,IF(Table1[[#This Row],[Price]]&lt;30,22,IF(Table1[[#This Row],[Price]]&lt;50,36,45))))</f>
        <v>10</v>
      </c>
      <c r="J786">
        <v>12.42</v>
      </c>
      <c r="K786" s="14">
        <v>24.84</v>
      </c>
      <c r="L786" s="14">
        <f>Table1[[#This Row],[Total Sale Amount]]-(Table1[[#This Row],[Cost Price]]*Table1[[#This Row],[Quantity]])</f>
        <v>4.84</v>
      </c>
      <c r="M786" t="str">
        <f>TEXT(Table1[[#This Row],[Order Date]],"mmm")</f>
        <v>Feb</v>
      </c>
      <c r="N786" s="5" t="str">
        <f>TEXT(Table1[[#This Row],[Order Date]],"yyyy")</f>
        <v>2016</v>
      </c>
      <c r="O786" s="5">
        <v>21</v>
      </c>
      <c r="P786" s="5" t="s">
        <v>560</v>
      </c>
      <c r="Q786" s="5" t="str">
        <f>IFERROR(INDEX(Holidays[Holiday],MATCH(Table1[[#This Row],[Order Date]],Holidays[Date],0)),"NO HOLIDAY")</f>
        <v>NO HOLIDAY</v>
      </c>
    </row>
    <row r="787" spans="2:17" hidden="1" x14ac:dyDescent="0.3">
      <c r="B787" t="s">
        <v>36</v>
      </c>
      <c r="C787" t="s">
        <v>10</v>
      </c>
      <c r="D787" t="s">
        <v>11</v>
      </c>
      <c r="E787" t="s">
        <v>74</v>
      </c>
      <c r="F787" s="4">
        <v>42429</v>
      </c>
      <c r="G787" t="s">
        <v>13</v>
      </c>
      <c r="H787">
        <v>5</v>
      </c>
      <c r="I787">
        <f>IF(Table1[[#This Row],[Price]]&lt;15,10,IF(Table1[[#This Row],[Price]]&lt;20,15,IF(Table1[[#This Row],[Price]]&lt;30,22,IF(Table1[[#This Row],[Price]]&lt;50,36,45))))</f>
        <v>15</v>
      </c>
      <c r="J787">
        <v>17.829999999999998</v>
      </c>
      <c r="K787" s="14">
        <v>89.149999999999991</v>
      </c>
      <c r="L787" s="14">
        <f>Table1[[#This Row],[Total Sale Amount]]-(Table1[[#This Row],[Cost Price]]*Table1[[#This Row],[Quantity]])</f>
        <v>14.149999999999991</v>
      </c>
      <c r="M787" t="str">
        <f>TEXT(Table1[[#This Row],[Order Date]],"mmm")</f>
        <v>Feb</v>
      </c>
      <c r="N787" s="5" t="str">
        <f>TEXT(Table1[[#This Row],[Order Date]],"yyyy")</f>
        <v>2016</v>
      </c>
      <c r="O787" s="5">
        <v>38</v>
      </c>
      <c r="P787" s="5" t="s">
        <v>560</v>
      </c>
      <c r="Q787" s="5" t="str">
        <f>IFERROR(INDEX(Holidays[Holiday],MATCH(Table1[[#This Row],[Order Date]],Holidays[Date],0)),"NO HOLIDAY")</f>
        <v>NO HOLIDAY</v>
      </c>
    </row>
    <row r="788" spans="2:17" hidden="1" x14ac:dyDescent="0.3">
      <c r="B788" t="s">
        <v>21</v>
      </c>
      <c r="C788" t="s">
        <v>22</v>
      </c>
      <c r="D788" t="s">
        <v>23</v>
      </c>
      <c r="E788" t="s">
        <v>251</v>
      </c>
      <c r="F788" s="4">
        <v>42429</v>
      </c>
      <c r="G788" t="s">
        <v>19</v>
      </c>
      <c r="H788">
        <v>2</v>
      </c>
      <c r="I788">
        <f>IF(Table1[[#This Row],[Price]]&lt;15,10,IF(Table1[[#This Row],[Price]]&lt;20,15,IF(Table1[[#This Row],[Price]]&lt;30,22,IF(Table1[[#This Row],[Price]]&lt;50,36,45))))</f>
        <v>45</v>
      </c>
      <c r="J788">
        <v>53.35</v>
      </c>
      <c r="K788" s="14">
        <v>106.7</v>
      </c>
      <c r="L788" s="14">
        <f>Table1[[#This Row],[Total Sale Amount]]-(Table1[[#This Row],[Cost Price]]*Table1[[#This Row],[Quantity]])</f>
        <v>16.700000000000003</v>
      </c>
      <c r="M788" t="str">
        <f>TEXT(Table1[[#This Row],[Order Date]],"mmm")</f>
        <v>Feb</v>
      </c>
      <c r="N788" s="5" t="str">
        <f>TEXT(Table1[[#This Row],[Order Date]],"yyyy")</f>
        <v>2016</v>
      </c>
      <c r="O788" s="5">
        <v>42</v>
      </c>
      <c r="P788" s="5" t="s">
        <v>560</v>
      </c>
      <c r="Q788" s="5" t="str">
        <f>IFERROR(INDEX(Holidays[Holiday],MATCH(Table1[[#This Row],[Order Date]],Holidays[Date],0)),"NO HOLIDAY")</f>
        <v>NO HOLIDAY</v>
      </c>
    </row>
    <row r="789" spans="2:17" hidden="1" x14ac:dyDescent="0.3">
      <c r="B789" t="s">
        <v>36</v>
      </c>
      <c r="C789" t="s">
        <v>17</v>
      </c>
      <c r="D789" t="s">
        <v>11</v>
      </c>
      <c r="E789" t="s">
        <v>384</v>
      </c>
      <c r="F789" s="4">
        <v>42429</v>
      </c>
      <c r="G789" t="s">
        <v>15</v>
      </c>
      <c r="H789">
        <v>5</v>
      </c>
      <c r="I789">
        <f>IF(Table1[[#This Row],[Price]]&lt;15,10,IF(Table1[[#This Row],[Price]]&lt;20,15,IF(Table1[[#This Row],[Price]]&lt;30,22,IF(Table1[[#This Row],[Price]]&lt;50,36,45))))</f>
        <v>10</v>
      </c>
      <c r="J789">
        <v>12.42</v>
      </c>
      <c r="K789" s="14">
        <v>62.1</v>
      </c>
      <c r="L789" s="14">
        <f>Table1[[#This Row],[Total Sale Amount]]-(Table1[[#This Row],[Cost Price]]*Table1[[#This Row],[Quantity]])</f>
        <v>12.100000000000001</v>
      </c>
      <c r="M789" t="str">
        <f>TEXT(Table1[[#This Row],[Order Date]],"mmm")</f>
        <v>Feb</v>
      </c>
      <c r="N789" s="5" t="str">
        <f>TEXT(Table1[[#This Row],[Order Date]],"yyyy")</f>
        <v>2016</v>
      </c>
      <c r="O789" s="5">
        <v>36</v>
      </c>
      <c r="P789" s="5" t="s">
        <v>560</v>
      </c>
      <c r="Q789" s="5" t="str">
        <f>IFERROR(INDEX(Holidays[Holiday],MATCH(Table1[[#This Row],[Order Date]],Holidays[Date],0)),"NO HOLIDAY")</f>
        <v>NO HOLIDAY</v>
      </c>
    </row>
    <row r="790" spans="2:17" hidden="1" x14ac:dyDescent="0.3">
      <c r="B790" t="s">
        <v>36</v>
      </c>
      <c r="C790" t="s">
        <v>10</v>
      </c>
      <c r="D790" t="s">
        <v>11</v>
      </c>
      <c r="E790" t="s">
        <v>506</v>
      </c>
      <c r="F790" s="4">
        <v>42429</v>
      </c>
      <c r="G790" t="s">
        <v>19</v>
      </c>
      <c r="H790">
        <v>6</v>
      </c>
      <c r="I790">
        <f>IF(Table1[[#This Row],[Price]]&lt;15,10,IF(Table1[[#This Row],[Price]]&lt;20,15,IF(Table1[[#This Row],[Price]]&lt;30,22,IF(Table1[[#This Row],[Price]]&lt;50,36,45))))</f>
        <v>45</v>
      </c>
      <c r="J790">
        <v>53.35</v>
      </c>
      <c r="K790" s="14">
        <v>320.10000000000002</v>
      </c>
      <c r="L790" s="14">
        <f>Table1[[#This Row],[Total Sale Amount]]-(Table1[[#This Row],[Cost Price]]*Table1[[#This Row],[Quantity]])</f>
        <v>50.100000000000023</v>
      </c>
      <c r="M790" t="str">
        <f>TEXT(Table1[[#This Row],[Order Date]],"mmm")</f>
        <v>Feb</v>
      </c>
      <c r="N790" s="5" t="str">
        <f>TEXT(Table1[[#This Row],[Order Date]],"yyyy")</f>
        <v>2016</v>
      </c>
      <c r="O790" s="5">
        <v>29</v>
      </c>
      <c r="P790" s="5" t="s">
        <v>560</v>
      </c>
      <c r="Q790" s="5" t="str">
        <f>IFERROR(INDEX(Holidays[Holiday],MATCH(Table1[[#This Row],[Order Date]],Holidays[Date],0)),"NO HOLIDAY")</f>
        <v>NO HOLIDAY</v>
      </c>
    </row>
    <row r="791" spans="2:17" hidden="1" x14ac:dyDescent="0.3">
      <c r="B791" t="s">
        <v>36</v>
      </c>
      <c r="C791" t="s">
        <v>10</v>
      </c>
      <c r="D791" t="s">
        <v>11</v>
      </c>
      <c r="E791" t="s">
        <v>286</v>
      </c>
      <c r="F791" s="4">
        <v>42429</v>
      </c>
      <c r="G791" t="s">
        <v>15</v>
      </c>
      <c r="H791">
        <v>8</v>
      </c>
      <c r="I791">
        <f>IF(Table1[[#This Row],[Price]]&lt;15,10,IF(Table1[[#This Row],[Price]]&lt;20,15,IF(Table1[[#This Row],[Price]]&lt;30,22,IF(Table1[[#This Row],[Price]]&lt;50,36,45))))</f>
        <v>10</v>
      </c>
      <c r="J791">
        <v>12.42</v>
      </c>
      <c r="K791" s="14">
        <v>99.36</v>
      </c>
      <c r="L791" s="14">
        <f>Table1[[#This Row],[Total Sale Amount]]-(Table1[[#This Row],[Cost Price]]*Table1[[#This Row],[Quantity]])</f>
        <v>19.36</v>
      </c>
      <c r="M791" t="str">
        <f>TEXT(Table1[[#This Row],[Order Date]],"mmm")</f>
        <v>Feb</v>
      </c>
      <c r="N791" s="5" t="str">
        <f>TEXT(Table1[[#This Row],[Order Date]],"yyyy")</f>
        <v>2016</v>
      </c>
      <c r="O791" s="5">
        <v>20</v>
      </c>
      <c r="P791" s="5" t="s">
        <v>559</v>
      </c>
      <c r="Q791" s="5" t="str">
        <f>IFERROR(INDEX(Holidays[Holiday],MATCH(Table1[[#This Row],[Order Date]],Holidays[Date],0)),"NO HOLIDAY")</f>
        <v>NO HOLIDAY</v>
      </c>
    </row>
    <row r="792" spans="2:17" hidden="1" x14ac:dyDescent="0.3">
      <c r="B792" t="s">
        <v>9</v>
      </c>
      <c r="C792" t="s">
        <v>17</v>
      </c>
      <c r="D792" t="s">
        <v>11</v>
      </c>
      <c r="E792" t="s">
        <v>426</v>
      </c>
      <c r="F792" s="4">
        <v>42429</v>
      </c>
      <c r="G792" t="s">
        <v>15</v>
      </c>
      <c r="H792">
        <v>6</v>
      </c>
      <c r="I792">
        <f>IF(Table1[[#This Row],[Price]]&lt;15,10,IF(Table1[[#This Row],[Price]]&lt;20,15,IF(Table1[[#This Row],[Price]]&lt;30,22,IF(Table1[[#This Row],[Price]]&lt;50,36,45))))</f>
        <v>10</v>
      </c>
      <c r="J792">
        <v>12.42</v>
      </c>
      <c r="K792" s="14">
        <v>74.52</v>
      </c>
      <c r="L792" s="14">
        <f>Table1[[#This Row],[Total Sale Amount]]-(Table1[[#This Row],[Cost Price]]*Table1[[#This Row],[Quantity]])</f>
        <v>14.519999999999996</v>
      </c>
      <c r="M792" t="str">
        <f>TEXT(Table1[[#This Row],[Order Date]],"mmm")</f>
        <v>Feb</v>
      </c>
      <c r="N792" s="5" t="str">
        <f>TEXT(Table1[[#This Row],[Order Date]],"yyyy")</f>
        <v>2016</v>
      </c>
      <c r="O792" s="5">
        <v>39</v>
      </c>
      <c r="P792" s="5" t="s">
        <v>559</v>
      </c>
      <c r="Q792" s="5" t="str">
        <f>IFERROR(INDEX(Holidays[Holiday],MATCH(Table1[[#This Row],[Order Date]],Holidays[Date],0)),"NO HOLIDAY")</f>
        <v>NO HOLIDAY</v>
      </c>
    </row>
    <row r="793" spans="2:17" hidden="1" x14ac:dyDescent="0.3">
      <c r="B793" t="s">
        <v>25</v>
      </c>
      <c r="C793" t="s">
        <v>26</v>
      </c>
      <c r="D793" t="s">
        <v>23</v>
      </c>
      <c r="E793" t="s">
        <v>41</v>
      </c>
      <c r="F793" s="4">
        <v>42429</v>
      </c>
      <c r="G793" t="s">
        <v>13</v>
      </c>
      <c r="H793">
        <v>7</v>
      </c>
      <c r="I793">
        <f>IF(Table1[[#This Row],[Price]]&lt;15,10,IF(Table1[[#This Row],[Price]]&lt;20,15,IF(Table1[[#This Row],[Price]]&lt;30,22,IF(Table1[[#This Row],[Price]]&lt;50,36,45))))</f>
        <v>15</v>
      </c>
      <c r="J793">
        <v>17.829999999999998</v>
      </c>
      <c r="K793" s="14">
        <v>124.80999999999999</v>
      </c>
      <c r="L793" s="14">
        <f>Table1[[#This Row],[Total Sale Amount]]-(Table1[[#This Row],[Cost Price]]*Table1[[#This Row],[Quantity]])</f>
        <v>19.809999999999988</v>
      </c>
      <c r="M793" t="str">
        <f>TEXT(Table1[[#This Row],[Order Date]],"mmm")</f>
        <v>Feb</v>
      </c>
      <c r="N793" s="5" t="str">
        <f>TEXT(Table1[[#This Row],[Order Date]],"yyyy")</f>
        <v>2016</v>
      </c>
      <c r="O793" s="5">
        <v>25</v>
      </c>
      <c r="P793" s="5" t="s">
        <v>560</v>
      </c>
      <c r="Q793" s="5" t="str">
        <f>IFERROR(INDEX(Holidays[Holiday],MATCH(Table1[[#This Row],[Order Date]],Holidays[Date],0)),"NO HOLIDAY")</f>
        <v>NO HOLIDAY</v>
      </c>
    </row>
    <row r="794" spans="2:17" hidden="1" x14ac:dyDescent="0.3">
      <c r="B794" t="s">
        <v>9</v>
      </c>
      <c r="C794" t="s">
        <v>17</v>
      </c>
      <c r="D794" t="s">
        <v>11</v>
      </c>
      <c r="E794" t="s">
        <v>299</v>
      </c>
      <c r="F794" s="4">
        <v>42429</v>
      </c>
      <c r="G794" t="s">
        <v>15</v>
      </c>
      <c r="H794">
        <v>7</v>
      </c>
      <c r="I794">
        <f>IF(Table1[[#This Row],[Price]]&lt;15,10,IF(Table1[[#This Row],[Price]]&lt;20,15,IF(Table1[[#This Row],[Price]]&lt;30,22,IF(Table1[[#This Row],[Price]]&lt;50,36,45))))</f>
        <v>10</v>
      </c>
      <c r="J794">
        <v>12.42</v>
      </c>
      <c r="K794" s="14">
        <v>86.94</v>
      </c>
      <c r="L794" s="14">
        <f>Table1[[#This Row],[Total Sale Amount]]-(Table1[[#This Row],[Cost Price]]*Table1[[#This Row],[Quantity]])</f>
        <v>16.939999999999998</v>
      </c>
      <c r="M794" t="str">
        <f>TEXT(Table1[[#This Row],[Order Date]],"mmm")</f>
        <v>Feb</v>
      </c>
      <c r="N794" s="5" t="str">
        <f>TEXT(Table1[[#This Row],[Order Date]],"yyyy")</f>
        <v>2016</v>
      </c>
      <c r="O794" s="5">
        <v>38</v>
      </c>
      <c r="P794" s="5" t="s">
        <v>560</v>
      </c>
      <c r="Q794" s="5" t="str">
        <f>IFERROR(INDEX(Holidays[Holiday],MATCH(Table1[[#This Row],[Order Date]],Holidays[Date],0)),"NO HOLIDAY")</f>
        <v>NO HOLIDAY</v>
      </c>
    </row>
    <row r="795" spans="2:17" hidden="1" x14ac:dyDescent="0.3">
      <c r="B795" t="s">
        <v>9</v>
      </c>
      <c r="C795" t="s">
        <v>10</v>
      </c>
      <c r="D795" t="s">
        <v>11</v>
      </c>
      <c r="E795" t="s">
        <v>53</v>
      </c>
      <c r="F795" s="4">
        <v>42429</v>
      </c>
      <c r="G795" t="s">
        <v>19</v>
      </c>
      <c r="H795">
        <v>6</v>
      </c>
      <c r="I795">
        <f>IF(Table1[[#This Row],[Price]]&lt;15,10,IF(Table1[[#This Row],[Price]]&lt;20,15,IF(Table1[[#This Row],[Price]]&lt;30,22,IF(Table1[[#This Row],[Price]]&lt;50,36,45))))</f>
        <v>45</v>
      </c>
      <c r="J795">
        <v>53.35</v>
      </c>
      <c r="K795" s="14">
        <v>320.10000000000002</v>
      </c>
      <c r="L795" s="14">
        <f>Table1[[#This Row],[Total Sale Amount]]-(Table1[[#This Row],[Cost Price]]*Table1[[#This Row],[Quantity]])</f>
        <v>50.100000000000023</v>
      </c>
      <c r="M795" t="str">
        <f>TEXT(Table1[[#This Row],[Order Date]],"mmm")</f>
        <v>Feb</v>
      </c>
      <c r="N795" s="5" t="str">
        <f>TEXT(Table1[[#This Row],[Order Date]],"yyyy")</f>
        <v>2016</v>
      </c>
      <c r="O795" s="5">
        <v>27</v>
      </c>
      <c r="P795" s="5" t="s">
        <v>560</v>
      </c>
      <c r="Q795" s="5" t="str">
        <f>IFERROR(INDEX(Holidays[Holiday],MATCH(Table1[[#This Row],[Order Date]],Holidays[Date],0)),"NO HOLIDAY")</f>
        <v>NO HOLIDAY</v>
      </c>
    </row>
    <row r="796" spans="2:17" hidden="1" x14ac:dyDescent="0.3">
      <c r="B796" t="s">
        <v>36</v>
      </c>
      <c r="C796" t="s">
        <v>17</v>
      </c>
      <c r="D796" t="s">
        <v>11</v>
      </c>
      <c r="E796" t="s">
        <v>358</v>
      </c>
      <c r="F796" s="4">
        <v>42429</v>
      </c>
      <c r="G796" t="s">
        <v>13</v>
      </c>
      <c r="H796">
        <v>8</v>
      </c>
      <c r="I796">
        <f>IF(Table1[[#This Row],[Price]]&lt;15,10,IF(Table1[[#This Row],[Price]]&lt;20,15,IF(Table1[[#This Row],[Price]]&lt;30,22,IF(Table1[[#This Row],[Price]]&lt;50,36,45))))</f>
        <v>15</v>
      </c>
      <c r="J796">
        <v>17.829999999999998</v>
      </c>
      <c r="K796" s="14">
        <v>142.63999999999999</v>
      </c>
      <c r="L796" s="14">
        <f>Table1[[#This Row],[Total Sale Amount]]-(Table1[[#This Row],[Cost Price]]*Table1[[#This Row],[Quantity]])</f>
        <v>22.639999999999986</v>
      </c>
      <c r="M796" t="str">
        <f>TEXT(Table1[[#This Row],[Order Date]],"mmm")</f>
        <v>Feb</v>
      </c>
      <c r="N796" s="5" t="str">
        <f>TEXT(Table1[[#This Row],[Order Date]],"yyyy")</f>
        <v>2016</v>
      </c>
      <c r="O796" s="5">
        <v>28</v>
      </c>
      <c r="P796" s="5" t="s">
        <v>559</v>
      </c>
      <c r="Q796" s="5" t="str">
        <f>IFERROR(INDEX(Holidays[Holiday],MATCH(Table1[[#This Row],[Order Date]],Holidays[Date],0)),"NO HOLIDAY")</f>
        <v>NO HOLIDAY</v>
      </c>
    </row>
    <row r="797" spans="2:17" hidden="1" x14ac:dyDescent="0.3">
      <c r="B797" t="s">
        <v>16</v>
      </c>
      <c r="C797" t="s">
        <v>28</v>
      </c>
      <c r="D797" t="s">
        <v>11</v>
      </c>
      <c r="E797" t="s">
        <v>176</v>
      </c>
      <c r="F797" s="4">
        <v>42430</v>
      </c>
      <c r="G797" t="s">
        <v>15</v>
      </c>
      <c r="H797">
        <v>2</v>
      </c>
      <c r="I797">
        <f>IF(Table1[[#This Row],[Price]]&lt;15,10,IF(Table1[[#This Row],[Price]]&lt;20,15,IF(Table1[[#This Row],[Price]]&lt;30,22,IF(Table1[[#This Row],[Price]]&lt;50,36,45))))</f>
        <v>10</v>
      </c>
      <c r="J797">
        <v>12.42</v>
      </c>
      <c r="K797" s="14">
        <v>24.84</v>
      </c>
      <c r="L797" s="14">
        <f>Table1[[#This Row],[Total Sale Amount]]-(Table1[[#This Row],[Cost Price]]*Table1[[#This Row],[Quantity]])</f>
        <v>4.84</v>
      </c>
      <c r="M797" t="str">
        <f>TEXT(Table1[[#This Row],[Order Date]],"mmm")</f>
        <v>Mar</v>
      </c>
      <c r="N797" s="5" t="str">
        <f>TEXT(Table1[[#This Row],[Order Date]],"yyyy")</f>
        <v>2016</v>
      </c>
      <c r="O797" s="5">
        <v>41</v>
      </c>
      <c r="P797" s="5" t="s">
        <v>559</v>
      </c>
      <c r="Q797" s="5" t="str">
        <f>IFERROR(INDEX(Holidays[Holiday],MATCH(Table1[[#This Row],[Order Date]],Holidays[Date],0)),"NO HOLIDAY")</f>
        <v>NO HOLIDAY</v>
      </c>
    </row>
    <row r="798" spans="2:17" hidden="1" x14ac:dyDescent="0.3">
      <c r="B798" t="s">
        <v>9</v>
      </c>
      <c r="C798" t="s">
        <v>17</v>
      </c>
      <c r="D798" t="s">
        <v>11</v>
      </c>
      <c r="E798" t="s">
        <v>89</v>
      </c>
      <c r="F798" s="4">
        <v>42430</v>
      </c>
      <c r="G798" t="s">
        <v>15</v>
      </c>
      <c r="H798">
        <v>5</v>
      </c>
      <c r="I798">
        <f>IF(Table1[[#This Row],[Price]]&lt;15,10,IF(Table1[[#This Row],[Price]]&lt;20,15,IF(Table1[[#This Row],[Price]]&lt;30,22,IF(Table1[[#This Row],[Price]]&lt;50,36,45))))</f>
        <v>10</v>
      </c>
      <c r="J798">
        <v>12.42</v>
      </c>
      <c r="K798" s="14">
        <v>62.1</v>
      </c>
      <c r="L798" s="14">
        <f>Table1[[#This Row],[Total Sale Amount]]-(Table1[[#This Row],[Cost Price]]*Table1[[#This Row],[Quantity]])</f>
        <v>12.100000000000001</v>
      </c>
      <c r="M798" t="str">
        <f>TEXT(Table1[[#This Row],[Order Date]],"mmm")</f>
        <v>Mar</v>
      </c>
      <c r="N798" s="5" t="str">
        <f>TEXT(Table1[[#This Row],[Order Date]],"yyyy")</f>
        <v>2016</v>
      </c>
      <c r="O798" s="5">
        <v>27</v>
      </c>
      <c r="P798" s="5" t="s">
        <v>559</v>
      </c>
      <c r="Q798" s="5" t="str">
        <f>IFERROR(INDEX(Holidays[Holiday],MATCH(Table1[[#This Row],[Order Date]],Holidays[Date],0)),"NO HOLIDAY")</f>
        <v>NO HOLIDAY</v>
      </c>
    </row>
    <row r="799" spans="2:17" hidden="1" x14ac:dyDescent="0.3">
      <c r="B799" t="s">
        <v>9</v>
      </c>
      <c r="C799" t="s">
        <v>30</v>
      </c>
      <c r="D799" t="s">
        <v>11</v>
      </c>
      <c r="E799" t="s">
        <v>359</v>
      </c>
      <c r="F799" s="4">
        <v>42430</v>
      </c>
      <c r="G799" t="s">
        <v>39</v>
      </c>
      <c r="H799">
        <v>10</v>
      </c>
      <c r="I799">
        <f>IF(Table1[[#This Row],[Price]]&lt;15,10,IF(Table1[[#This Row],[Price]]&lt;20,15,IF(Table1[[#This Row],[Price]]&lt;30,22,IF(Table1[[#This Row],[Price]]&lt;50,36,45))))</f>
        <v>15</v>
      </c>
      <c r="J799">
        <v>16.32</v>
      </c>
      <c r="K799" s="14">
        <v>163.19999999999999</v>
      </c>
      <c r="L799" s="14">
        <f>Table1[[#This Row],[Total Sale Amount]]-(Table1[[#This Row],[Cost Price]]*Table1[[#This Row],[Quantity]])</f>
        <v>13.199999999999989</v>
      </c>
      <c r="M799" t="str">
        <f>TEXT(Table1[[#This Row],[Order Date]],"mmm")</f>
        <v>Mar</v>
      </c>
      <c r="N799" s="5" t="str">
        <f>TEXT(Table1[[#This Row],[Order Date]],"yyyy")</f>
        <v>2016</v>
      </c>
      <c r="O799" s="5">
        <v>37</v>
      </c>
      <c r="P799" s="5" t="s">
        <v>560</v>
      </c>
      <c r="Q799" s="5" t="str">
        <f>IFERROR(INDEX(Holidays[Holiday],MATCH(Table1[[#This Row],[Order Date]],Holidays[Date],0)),"NO HOLIDAY")</f>
        <v>NO HOLIDAY</v>
      </c>
    </row>
    <row r="800" spans="2:17" hidden="1" x14ac:dyDescent="0.3">
      <c r="B800" t="s">
        <v>36</v>
      </c>
      <c r="C800" t="s">
        <v>17</v>
      </c>
      <c r="D800" t="s">
        <v>11</v>
      </c>
      <c r="E800" t="s">
        <v>196</v>
      </c>
      <c r="F800" s="4">
        <v>42430</v>
      </c>
      <c r="G800" t="s">
        <v>19</v>
      </c>
      <c r="H800">
        <v>8</v>
      </c>
      <c r="I800">
        <f>IF(Table1[[#This Row],[Price]]&lt;15,10,IF(Table1[[#This Row],[Price]]&lt;20,15,IF(Table1[[#This Row],[Price]]&lt;30,22,IF(Table1[[#This Row],[Price]]&lt;50,36,45))))</f>
        <v>45</v>
      </c>
      <c r="J800">
        <v>53.35</v>
      </c>
      <c r="K800" s="14">
        <v>426.8</v>
      </c>
      <c r="L800" s="14">
        <f>Table1[[#This Row],[Total Sale Amount]]-(Table1[[#This Row],[Cost Price]]*Table1[[#This Row],[Quantity]])</f>
        <v>66.800000000000011</v>
      </c>
      <c r="M800" t="str">
        <f>TEXT(Table1[[#This Row],[Order Date]],"mmm")</f>
        <v>Mar</v>
      </c>
      <c r="N800" s="5" t="str">
        <f>TEXT(Table1[[#This Row],[Order Date]],"yyyy")</f>
        <v>2016</v>
      </c>
      <c r="O800" s="5">
        <v>29</v>
      </c>
      <c r="P800" s="5" t="s">
        <v>559</v>
      </c>
      <c r="Q800" s="5" t="str">
        <f>IFERROR(INDEX(Holidays[Holiday],MATCH(Table1[[#This Row],[Order Date]],Holidays[Date],0)),"NO HOLIDAY")</f>
        <v>NO HOLIDAY</v>
      </c>
    </row>
    <row r="801" spans="2:17" hidden="1" x14ac:dyDescent="0.3">
      <c r="B801" t="s">
        <v>21</v>
      </c>
      <c r="C801" t="s">
        <v>43</v>
      </c>
      <c r="D801" t="s">
        <v>23</v>
      </c>
      <c r="E801" t="s">
        <v>403</v>
      </c>
      <c r="F801" s="4">
        <v>42430</v>
      </c>
      <c r="G801" t="s">
        <v>19</v>
      </c>
      <c r="H801">
        <v>3</v>
      </c>
      <c r="I801">
        <f>IF(Table1[[#This Row],[Price]]&lt;15,10,IF(Table1[[#This Row],[Price]]&lt;20,15,IF(Table1[[#This Row],[Price]]&lt;30,22,IF(Table1[[#This Row],[Price]]&lt;50,36,45))))</f>
        <v>45</v>
      </c>
      <c r="J801">
        <v>53.35</v>
      </c>
      <c r="K801" s="14">
        <v>160.05000000000001</v>
      </c>
      <c r="L801" s="14">
        <f>Table1[[#This Row],[Total Sale Amount]]-(Table1[[#This Row],[Cost Price]]*Table1[[#This Row],[Quantity]])</f>
        <v>25.050000000000011</v>
      </c>
      <c r="M801" t="str">
        <f>TEXT(Table1[[#This Row],[Order Date]],"mmm")</f>
        <v>Mar</v>
      </c>
      <c r="N801" s="5" t="str">
        <f>TEXT(Table1[[#This Row],[Order Date]],"yyyy")</f>
        <v>2016</v>
      </c>
      <c r="O801" s="5">
        <v>25</v>
      </c>
      <c r="P801" s="5" t="s">
        <v>560</v>
      </c>
      <c r="Q801" s="5" t="str">
        <f>IFERROR(INDEX(Holidays[Holiday],MATCH(Table1[[#This Row],[Order Date]],Holidays[Date],0)),"NO HOLIDAY")</f>
        <v>NO HOLIDAY</v>
      </c>
    </row>
    <row r="802" spans="2:17" hidden="1" x14ac:dyDescent="0.3">
      <c r="B802" t="s">
        <v>9</v>
      </c>
      <c r="C802" t="s">
        <v>17</v>
      </c>
      <c r="D802" t="s">
        <v>11</v>
      </c>
      <c r="E802" t="s">
        <v>299</v>
      </c>
      <c r="F802" s="4">
        <v>42430</v>
      </c>
      <c r="G802" t="s">
        <v>15</v>
      </c>
      <c r="H802">
        <v>3</v>
      </c>
      <c r="I802">
        <f>IF(Table1[[#This Row],[Price]]&lt;15,10,IF(Table1[[#This Row],[Price]]&lt;20,15,IF(Table1[[#This Row],[Price]]&lt;30,22,IF(Table1[[#This Row],[Price]]&lt;50,36,45))))</f>
        <v>10</v>
      </c>
      <c r="J802">
        <v>12.42</v>
      </c>
      <c r="K802" s="14">
        <v>37.26</v>
      </c>
      <c r="L802" s="14">
        <f>Table1[[#This Row],[Total Sale Amount]]-(Table1[[#This Row],[Cost Price]]*Table1[[#This Row],[Quantity]])</f>
        <v>7.259999999999998</v>
      </c>
      <c r="M802" t="str">
        <f>TEXT(Table1[[#This Row],[Order Date]],"mmm")</f>
        <v>Mar</v>
      </c>
      <c r="N802" s="5" t="str">
        <f>TEXT(Table1[[#This Row],[Order Date]],"yyyy")</f>
        <v>2016</v>
      </c>
      <c r="O802" s="5">
        <v>36</v>
      </c>
      <c r="P802" s="5" t="s">
        <v>559</v>
      </c>
      <c r="Q802" s="5" t="str">
        <f>IFERROR(INDEX(Holidays[Holiday],MATCH(Table1[[#This Row],[Order Date]],Holidays[Date],0)),"NO HOLIDAY")</f>
        <v>NO HOLIDAY</v>
      </c>
    </row>
    <row r="803" spans="2:17" hidden="1" x14ac:dyDescent="0.3">
      <c r="B803" t="s">
        <v>9</v>
      </c>
      <c r="C803" t="s">
        <v>30</v>
      </c>
      <c r="D803" t="s">
        <v>11</v>
      </c>
      <c r="E803" t="s">
        <v>462</v>
      </c>
      <c r="F803" s="4">
        <v>42430</v>
      </c>
      <c r="G803" t="s">
        <v>15</v>
      </c>
      <c r="H803">
        <v>3</v>
      </c>
      <c r="I803">
        <f>IF(Table1[[#This Row],[Price]]&lt;15,10,IF(Table1[[#This Row],[Price]]&lt;20,15,IF(Table1[[#This Row],[Price]]&lt;30,22,IF(Table1[[#This Row],[Price]]&lt;50,36,45))))</f>
        <v>10</v>
      </c>
      <c r="J803">
        <v>12.42</v>
      </c>
      <c r="K803" s="14">
        <v>37.26</v>
      </c>
      <c r="L803" s="14">
        <f>Table1[[#This Row],[Total Sale Amount]]-(Table1[[#This Row],[Cost Price]]*Table1[[#This Row],[Quantity]])</f>
        <v>7.259999999999998</v>
      </c>
      <c r="M803" t="str">
        <f>TEXT(Table1[[#This Row],[Order Date]],"mmm")</f>
        <v>Mar</v>
      </c>
      <c r="N803" s="5" t="str">
        <f>TEXT(Table1[[#This Row],[Order Date]],"yyyy")</f>
        <v>2016</v>
      </c>
      <c r="O803" s="5">
        <v>25</v>
      </c>
      <c r="P803" s="5" t="s">
        <v>560</v>
      </c>
      <c r="Q803" s="5" t="str">
        <f>IFERROR(INDEX(Holidays[Holiday],MATCH(Table1[[#This Row],[Order Date]],Holidays[Date],0)),"NO HOLIDAY")</f>
        <v>NO HOLIDAY</v>
      </c>
    </row>
    <row r="804" spans="2:17" hidden="1" x14ac:dyDescent="0.3">
      <c r="B804" t="s">
        <v>21</v>
      </c>
      <c r="C804" t="s">
        <v>26</v>
      </c>
      <c r="D804" t="s">
        <v>23</v>
      </c>
      <c r="E804" t="s">
        <v>69</v>
      </c>
      <c r="F804" s="4">
        <v>42430</v>
      </c>
      <c r="G804" t="s">
        <v>15</v>
      </c>
      <c r="H804">
        <v>8</v>
      </c>
      <c r="I804">
        <f>IF(Table1[[#This Row],[Price]]&lt;15,10,IF(Table1[[#This Row],[Price]]&lt;20,15,IF(Table1[[#This Row],[Price]]&lt;30,22,IF(Table1[[#This Row],[Price]]&lt;50,36,45))))</f>
        <v>10</v>
      </c>
      <c r="J804">
        <v>12.42</v>
      </c>
      <c r="K804" s="14">
        <v>99.36</v>
      </c>
      <c r="L804" s="14">
        <f>Table1[[#This Row],[Total Sale Amount]]-(Table1[[#This Row],[Cost Price]]*Table1[[#This Row],[Quantity]])</f>
        <v>19.36</v>
      </c>
      <c r="M804" t="str">
        <f>TEXT(Table1[[#This Row],[Order Date]],"mmm")</f>
        <v>Mar</v>
      </c>
      <c r="N804" s="5" t="str">
        <f>TEXT(Table1[[#This Row],[Order Date]],"yyyy")</f>
        <v>2016</v>
      </c>
      <c r="O804" s="5">
        <v>26</v>
      </c>
      <c r="P804" s="5" t="s">
        <v>560</v>
      </c>
      <c r="Q804" s="5" t="str">
        <f>IFERROR(INDEX(Holidays[Holiday],MATCH(Table1[[#This Row],[Order Date]],Holidays[Date],0)),"NO HOLIDAY")</f>
        <v>NO HOLIDAY</v>
      </c>
    </row>
    <row r="805" spans="2:17" hidden="1" x14ac:dyDescent="0.3">
      <c r="B805" t="s">
        <v>36</v>
      </c>
      <c r="C805" t="s">
        <v>17</v>
      </c>
      <c r="D805" t="s">
        <v>11</v>
      </c>
      <c r="E805" t="s">
        <v>391</v>
      </c>
      <c r="F805" s="4">
        <v>42430</v>
      </c>
      <c r="G805" t="s">
        <v>39</v>
      </c>
      <c r="H805">
        <v>6</v>
      </c>
      <c r="I805">
        <f>IF(Table1[[#This Row],[Price]]&lt;15,10,IF(Table1[[#This Row],[Price]]&lt;20,15,IF(Table1[[#This Row],[Price]]&lt;30,22,IF(Table1[[#This Row],[Price]]&lt;50,36,45))))</f>
        <v>15</v>
      </c>
      <c r="J805">
        <v>16.32</v>
      </c>
      <c r="K805" s="14">
        <v>97.92</v>
      </c>
      <c r="L805" s="14">
        <f>Table1[[#This Row],[Total Sale Amount]]-(Table1[[#This Row],[Cost Price]]*Table1[[#This Row],[Quantity]])</f>
        <v>7.9200000000000017</v>
      </c>
      <c r="M805" t="str">
        <f>TEXT(Table1[[#This Row],[Order Date]],"mmm")</f>
        <v>Mar</v>
      </c>
      <c r="N805" s="5" t="str">
        <f>TEXT(Table1[[#This Row],[Order Date]],"yyyy")</f>
        <v>2016</v>
      </c>
      <c r="O805" s="5">
        <v>37</v>
      </c>
      <c r="P805" s="5" t="s">
        <v>560</v>
      </c>
      <c r="Q805" s="5" t="str">
        <f>IFERROR(INDEX(Holidays[Holiday],MATCH(Table1[[#This Row],[Order Date]],Holidays[Date],0)),"NO HOLIDAY")</f>
        <v>NO HOLIDAY</v>
      </c>
    </row>
    <row r="806" spans="2:17" hidden="1" x14ac:dyDescent="0.3">
      <c r="B806" t="s">
        <v>36</v>
      </c>
      <c r="C806" t="s">
        <v>30</v>
      </c>
      <c r="D806" t="s">
        <v>11</v>
      </c>
      <c r="E806" t="s">
        <v>266</v>
      </c>
      <c r="F806" s="4">
        <v>42430</v>
      </c>
      <c r="G806" t="s">
        <v>15</v>
      </c>
      <c r="H806">
        <v>3</v>
      </c>
      <c r="I806">
        <f>IF(Table1[[#This Row],[Price]]&lt;15,10,IF(Table1[[#This Row],[Price]]&lt;20,15,IF(Table1[[#This Row],[Price]]&lt;30,22,IF(Table1[[#This Row],[Price]]&lt;50,36,45))))</f>
        <v>10</v>
      </c>
      <c r="J806">
        <v>12.42</v>
      </c>
      <c r="K806" s="14">
        <v>37.26</v>
      </c>
      <c r="L806" s="14">
        <f>Table1[[#This Row],[Total Sale Amount]]-(Table1[[#This Row],[Cost Price]]*Table1[[#This Row],[Quantity]])</f>
        <v>7.259999999999998</v>
      </c>
      <c r="M806" t="str">
        <f>TEXT(Table1[[#This Row],[Order Date]],"mmm")</f>
        <v>Mar</v>
      </c>
      <c r="N806" s="5" t="str">
        <f>TEXT(Table1[[#This Row],[Order Date]],"yyyy")</f>
        <v>2016</v>
      </c>
      <c r="O806" s="5">
        <v>44</v>
      </c>
      <c r="P806" s="5" t="s">
        <v>560</v>
      </c>
      <c r="Q806" s="5" t="str">
        <f>IFERROR(INDEX(Holidays[Holiday],MATCH(Table1[[#This Row],[Order Date]],Holidays[Date],0)),"NO HOLIDAY")</f>
        <v>NO HOLIDAY</v>
      </c>
    </row>
    <row r="807" spans="2:17" hidden="1" x14ac:dyDescent="0.3">
      <c r="B807" t="s">
        <v>9</v>
      </c>
      <c r="C807" t="s">
        <v>30</v>
      </c>
      <c r="D807" t="s">
        <v>11</v>
      </c>
      <c r="E807" t="s">
        <v>58</v>
      </c>
      <c r="F807" s="4">
        <v>42430</v>
      </c>
      <c r="G807" t="s">
        <v>15</v>
      </c>
      <c r="H807">
        <v>7</v>
      </c>
      <c r="I807">
        <f>IF(Table1[[#This Row],[Price]]&lt;15,10,IF(Table1[[#This Row],[Price]]&lt;20,15,IF(Table1[[#This Row],[Price]]&lt;30,22,IF(Table1[[#This Row],[Price]]&lt;50,36,45))))</f>
        <v>10</v>
      </c>
      <c r="J807">
        <v>12.42</v>
      </c>
      <c r="K807" s="14">
        <v>86.94</v>
      </c>
      <c r="L807" s="14">
        <f>Table1[[#This Row],[Total Sale Amount]]-(Table1[[#This Row],[Cost Price]]*Table1[[#This Row],[Quantity]])</f>
        <v>16.939999999999998</v>
      </c>
      <c r="M807" t="str">
        <f>TEXT(Table1[[#This Row],[Order Date]],"mmm")</f>
        <v>Mar</v>
      </c>
      <c r="N807" s="5" t="str">
        <f>TEXT(Table1[[#This Row],[Order Date]],"yyyy")</f>
        <v>2016</v>
      </c>
      <c r="O807" s="5">
        <v>41</v>
      </c>
      <c r="P807" s="5" t="s">
        <v>559</v>
      </c>
      <c r="Q807" s="5" t="str">
        <f>IFERROR(INDEX(Holidays[Holiday],MATCH(Table1[[#This Row],[Order Date]],Holidays[Date],0)),"NO HOLIDAY")</f>
        <v>NO HOLIDAY</v>
      </c>
    </row>
    <row r="808" spans="2:17" hidden="1" x14ac:dyDescent="0.3">
      <c r="B808" t="s">
        <v>9</v>
      </c>
      <c r="C808" t="s">
        <v>17</v>
      </c>
      <c r="D808" t="s">
        <v>11</v>
      </c>
      <c r="E808" t="s">
        <v>222</v>
      </c>
      <c r="F808" s="4">
        <v>42430</v>
      </c>
      <c r="G808" t="s">
        <v>15</v>
      </c>
      <c r="H808">
        <v>10</v>
      </c>
      <c r="I808">
        <f>IF(Table1[[#This Row],[Price]]&lt;15,10,IF(Table1[[#This Row],[Price]]&lt;20,15,IF(Table1[[#This Row],[Price]]&lt;30,22,IF(Table1[[#This Row],[Price]]&lt;50,36,45))))</f>
        <v>10</v>
      </c>
      <c r="J808">
        <v>12.42</v>
      </c>
      <c r="K808" s="14">
        <v>124.2</v>
      </c>
      <c r="L808" s="14">
        <f>Table1[[#This Row],[Total Sale Amount]]-(Table1[[#This Row],[Cost Price]]*Table1[[#This Row],[Quantity]])</f>
        <v>24.200000000000003</v>
      </c>
      <c r="M808" t="str">
        <f>TEXT(Table1[[#This Row],[Order Date]],"mmm")</f>
        <v>Mar</v>
      </c>
      <c r="N808" s="5" t="str">
        <f>TEXT(Table1[[#This Row],[Order Date]],"yyyy")</f>
        <v>2016</v>
      </c>
      <c r="O808" s="5">
        <v>28</v>
      </c>
      <c r="P808" s="5" t="s">
        <v>560</v>
      </c>
      <c r="Q808" s="5" t="str">
        <f>IFERROR(INDEX(Holidays[Holiday],MATCH(Table1[[#This Row],[Order Date]],Holidays[Date],0)),"NO HOLIDAY")</f>
        <v>NO HOLIDAY</v>
      </c>
    </row>
    <row r="809" spans="2:17" hidden="1" x14ac:dyDescent="0.3">
      <c r="B809" t="s">
        <v>9</v>
      </c>
      <c r="C809" t="s">
        <v>17</v>
      </c>
      <c r="D809" t="s">
        <v>11</v>
      </c>
      <c r="E809" t="s">
        <v>20</v>
      </c>
      <c r="F809" s="4">
        <v>42430</v>
      </c>
      <c r="G809" t="s">
        <v>19</v>
      </c>
      <c r="H809">
        <v>9</v>
      </c>
      <c r="I809">
        <f>IF(Table1[[#This Row],[Price]]&lt;15,10,IF(Table1[[#This Row],[Price]]&lt;20,15,IF(Table1[[#This Row],[Price]]&lt;30,22,IF(Table1[[#This Row],[Price]]&lt;50,36,45))))</f>
        <v>45</v>
      </c>
      <c r="J809">
        <v>53.35</v>
      </c>
      <c r="K809" s="14">
        <v>480.15000000000003</v>
      </c>
      <c r="L809" s="14">
        <f>Table1[[#This Row],[Total Sale Amount]]-(Table1[[#This Row],[Cost Price]]*Table1[[#This Row],[Quantity]])</f>
        <v>75.150000000000034</v>
      </c>
      <c r="M809" t="str">
        <f>TEXT(Table1[[#This Row],[Order Date]],"mmm")</f>
        <v>Mar</v>
      </c>
      <c r="N809" s="5" t="str">
        <f>TEXT(Table1[[#This Row],[Order Date]],"yyyy")</f>
        <v>2016</v>
      </c>
      <c r="O809" s="5">
        <v>43</v>
      </c>
      <c r="P809" s="5" t="s">
        <v>560</v>
      </c>
      <c r="Q809" s="5" t="str">
        <f>IFERROR(INDEX(Holidays[Holiday],MATCH(Table1[[#This Row],[Order Date]],Holidays[Date],0)),"NO HOLIDAY")</f>
        <v>NO HOLIDAY</v>
      </c>
    </row>
    <row r="810" spans="2:17" hidden="1" x14ac:dyDescent="0.3">
      <c r="B810" t="s">
        <v>9</v>
      </c>
      <c r="C810" t="s">
        <v>17</v>
      </c>
      <c r="D810" t="s">
        <v>11</v>
      </c>
      <c r="E810" t="s">
        <v>443</v>
      </c>
      <c r="F810" s="4">
        <v>42430</v>
      </c>
      <c r="G810" t="s">
        <v>39</v>
      </c>
      <c r="H810">
        <v>3</v>
      </c>
      <c r="I810">
        <f>IF(Table1[[#This Row],[Price]]&lt;15,10,IF(Table1[[#This Row],[Price]]&lt;20,15,IF(Table1[[#This Row],[Price]]&lt;30,22,IF(Table1[[#This Row],[Price]]&lt;50,36,45))))</f>
        <v>15</v>
      </c>
      <c r="J810">
        <v>16.32</v>
      </c>
      <c r="K810" s="14">
        <v>48.96</v>
      </c>
      <c r="L810" s="14">
        <f>Table1[[#This Row],[Total Sale Amount]]-(Table1[[#This Row],[Cost Price]]*Table1[[#This Row],[Quantity]])</f>
        <v>3.9600000000000009</v>
      </c>
      <c r="M810" t="str">
        <f>TEXT(Table1[[#This Row],[Order Date]],"mmm")</f>
        <v>Mar</v>
      </c>
      <c r="N810" s="5" t="str">
        <f>TEXT(Table1[[#This Row],[Order Date]],"yyyy")</f>
        <v>2016</v>
      </c>
      <c r="O810" s="5">
        <v>24</v>
      </c>
      <c r="P810" s="5" t="s">
        <v>560</v>
      </c>
      <c r="Q810" s="5" t="str">
        <f>IFERROR(INDEX(Holidays[Holiday],MATCH(Table1[[#This Row],[Order Date]],Holidays[Date],0)),"NO HOLIDAY")</f>
        <v>NO HOLIDAY</v>
      </c>
    </row>
    <row r="811" spans="2:17" hidden="1" x14ac:dyDescent="0.3">
      <c r="B811" t="s">
        <v>16</v>
      </c>
      <c r="C811" t="s">
        <v>30</v>
      </c>
      <c r="D811" t="s">
        <v>11</v>
      </c>
      <c r="E811" t="s">
        <v>436</v>
      </c>
      <c r="F811" s="4">
        <v>42430</v>
      </c>
      <c r="G811" t="s">
        <v>13</v>
      </c>
      <c r="H811">
        <v>8</v>
      </c>
      <c r="I811">
        <f>IF(Table1[[#This Row],[Price]]&lt;15,10,IF(Table1[[#This Row],[Price]]&lt;20,15,IF(Table1[[#This Row],[Price]]&lt;30,22,IF(Table1[[#This Row],[Price]]&lt;50,36,45))))</f>
        <v>15</v>
      </c>
      <c r="J811">
        <v>17.829999999999998</v>
      </c>
      <c r="K811" s="14">
        <v>142.63999999999999</v>
      </c>
      <c r="L811" s="14">
        <f>Table1[[#This Row],[Total Sale Amount]]-(Table1[[#This Row],[Cost Price]]*Table1[[#This Row],[Quantity]])</f>
        <v>22.639999999999986</v>
      </c>
      <c r="M811" t="str">
        <f>TEXT(Table1[[#This Row],[Order Date]],"mmm")</f>
        <v>Mar</v>
      </c>
      <c r="N811" s="5" t="str">
        <f>TEXT(Table1[[#This Row],[Order Date]],"yyyy")</f>
        <v>2016</v>
      </c>
      <c r="O811" s="5">
        <v>30</v>
      </c>
      <c r="P811" s="5" t="s">
        <v>560</v>
      </c>
      <c r="Q811" s="5" t="str">
        <f>IFERROR(INDEX(Holidays[Holiday],MATCH(Table1[[#This Row],[Order Date]],Holidays[Date],0)),"NO HOLIDAY")</f>
        <v>NO HOLIDAY</v>
      </c>
    </row>
    <row r="812" spans="2:17" hidden="1" x14ac:dyDescent="0.3">
      <c r="B812" t="s">
        <v>9</v>
      </c>
      <c r="C812" t="s">
        <v>17</v>
      </c>
      <c r="D812" t="s">
        <v>11</v>
      </c>
      <c r="E812" t="s">
        <v>299</v>
      </c>
      <c r="F812" s="4">
        <v>42430</v>
      </c>
      <c r="G812" t="s">
        <v>39</v>
      </c>
      <c r="H812">
        <v>2</v>
      </c>
      <c r="I812">
        <f>IF(Table1[[#This Row],[Price]]&lt;15,10,IF(Table1[[#This Row],[Price]]&lt;20,15,IF(Table1[[#This Row],[Price]]&lt;30,22,IF(Table1[[#This Row],[Price]]&lt;50,36,45))))</f>
        <v>15</v>
      </c>
      <c r="J812">
        <v>16.32</v>
      </c>
      <c r="K812" s="14">
        <v>32.64</v>
      </c>
      <c r="L812" s="14">
        <f>Table1[[#This Row],[Total Sale Amount]]-(Table1[[#This Row],[Cost Price]]*Table1[[#This Row],[Quantity]])</f>
        <v>2.6400000000000006</v>
      </c>
      <c r="M812" t="str">
        <f>TEXT(Table1[[#This Row],[Order Date]],"mmm")</f>
        <v>Mar</v>
      </c>
      <c r="N812" s="5" t="str">
        <f>TEXT(Table1[[#This Row],[Order Date]],"yyyy")</f>
        <v>2016</v>
      </c>
      <c r="O812" s="5">
        <v>36</v>
      </c>
      <c r="P812" s="5" t="s">
        <v>559</v>
      </c>
      <c r="Q812" s="5" t="str">
        <f>IFERROR(INDEX(Holidays[Holiday],MATCH(Table1[[#This Row],[Order Date]],Holidays[Date],0)),"NO HOLIDAY")</f>
        <v>NO HOLIDAY</v>
      </c>
    </row>
    <row r="813" spans="2:17" hidden="1" x14ac:dyDescent="0.3">
      <c r="B813" t="s">
        <v>36</v>
      </c>
      <c r="C813" t="s">
        <v>17</v>
      </c>
      <c r="D813" t="s">
        <v>11</v>
      </c>
      <c r="E813" t="s">
        <v>541</v>
      </c>
      <c r="F813" s="4">
        <v>42430</v>
      </c>
      <c r="G813" t="s">
        <v>19</v>
      </c>
      <c r="H813">
        <v>6</v>
      </c>
      <c r="I813">
        <f>IF(Table1[[#This Row],[Price]]&lt;15,10,IF(Table1[[#This Row],[Price]]&lt;20,15,IF(Table1[[#This Row],[Price]]&lt;30,22,IF(Table1[[#This Row],[Price]]&lt;50,36,45))))</f>
        <v>45</v>
      </c>
      <c r="J813">
        <v>53.35</v>
      </c>
      <c r="K813" s="14">
        <v>320.10000000000002</v>
      </c>
      <c r="L813" s="14">
        <f>Table1[[#This Row],[Total Sale Amount]]-(Table1[[#This Row],[Cost Price]]*Table1[[#This Row],[Quantity]])</f>
        <v>50.100000000000023</v>
      </c>
      <c r="M813" t="str">
        <f>TEXT(Table1[[#This Row],[Order Date]],"mmm")</f>
        <v>Mar</v>
      </c>
      <c r="N813" s="5" t="str">
        <f>TEXT(Table1[[#This Row],[Order Date]],"yyyy")</f>
        <v>2016</v>
      </c>
      <c r="O813" s="5">
        <v>37</v>
      </c>
      <c r="P813" s="5" t="s">
        <v>559</v>
      </c>
      <c r="Q813" s="5" t="str">
        <f>IFERROR(INDEX(Holidays[Holiday],MATCH(Table1[[#This Row],[Order Date]],Holidays[Date],0)),"NO HOLIDAY")</f>
        <v>NO HOLIDAY</v>
      </c>
    </row>
    <row r="814" spans="2:17" hidden="1" x14ac:dyDescent="0.3">
      <c r="B814" t="s">
        <v>36</v>
      </c>
      <c r="C814" t="s">
        <v>10</v>
      </c>
      <c r="D814" t="s">
        <v>11</v>
      </c>
      <c r="E814" t="s">
        <v>208</v>
      </c>
      <c r="F814" s="4">
        <v>42430</v>
      </c>
      <c r="G814" t="s">
        <v>13</v>
      </c>
      <c r="H814">
        <v>10</v>
      </c>
      <c r="I814">
        <f>IF(Table1[[#This Row],[Price]]&lt;15,10,IF(Table1[[#This Row],[Price]]&lt;20,15,IF(Table1[[#This Row],[Price]]&lt;30,22,IF(Table1[[#This Row],[Price]]&lt;50,36,45))))</f>
        <v>15</v>
      </c>
      <c r="J814">
        <v>17.829999999999998</v>
      </c>
      <c r="K814" s="14">
        <v>178.29999999999998</v>
      </c>
      <c r="L814" s="14">
        <f>Table1[[#This Row],[Total Sale Amount]]-(Table1[[#This Row],[Cost Price]]*Table1[[#This Row],[Quantity]])</f>
        <v>28.299999999999983</v>
      </c>
      <c r="M814" t="str">
        <f>TEXT(Table1[[#This Row],[Order Date]],"mmm")</f>
        <v>Mar</v>
      </c>
      <c r="N814" s="5" t="str">
        <f>TEXT(Table1[[#This Row],[Order Date]],"yyyy")</f>
        <v>2016</v>
      </c>
      <c r="O814" s="5">
        <v>42</v>
      </c>
      <c r="P814" s="5" t="s">
        <v>560</v>
      </c>
      <c r="Q814" s="5" t="str">
        <f>IFERROR(INDEX(Holidays[Holiday],MATCH(Table1[[#This Row],[Order Date]],Holidays[Date],0)),"NO HOLIDAY")</f>
        <v>NO HOLIDAY</v>
      </c>
    </row>
    <row r="815" spans="2:17" hidden="1" x14ac:dyDescent="0.3">
      <c r="B815" t="s">
        <v>9</v>
      </c>
      <c r="C815" t="s">
        <v>17</v>
      </c>
      <c r="D815" t="s">
        <v>11</v>
      </c>
      <c r="E815" t="s">
        <v>173</v>
      </c>
      <c r="F815" s="4">
        <v>42430</v>
      </c>
      <c r="G815" t="s">
        <v>19</v>
      </c>
      <c r="H815">
        <v>10</v>
      </c>
      <c r="I815">
        <f>IF(Table1[[#This Row],[Price]]&lt;15,10,IF(Table1[[#This Row],[Price]]&lt;20,15,IF(Table1[[#This Row],[Price]]&lt;30,22,IF(Table1[[#This Row],[Price]]&lt;50,36,45))))</f>
        <v>45</v>
      </c>
      <c r="J815">
        <v>53.35</v>
      </c>
      <c r="K815" s="14">
        <v>533.5</v>
      </c>
      <c r="L815" s="14">
        <f>Table1[[#This Row],[Total Sale Amount]]-(Table1[[#This Row],[Cost Price]]*Table1[[#This Row],[Quantity]])</f>
        <v>83.5</v>
      </c>
      <c r="M815" t="str">
        <f>TEXT(Table1[[#This Row],[Order Date]],"mmm")</f>
        <v>Mar</v>
      </c>
      <c r="N815" s="5" t="str">
        <f>TEXT(Table1[[#This Row],[Order Date]],"yyyy")</f>
        <v>2016</v>
      </c>
      <c r="O815" s="5">
        <v>21</v>
      </c>
      <c r="P815" s="5" t="s">
        <v>559</v>
      </c>
      <c r="Q815" s="5" t="str">
        <f>IFERROR(INDEX(Holidays[Holiday],MATCH(Table1[[#This Row],[Order Date]],Holidays[Date],0)),"NO HOLIDAY")</f>
        <v>NO HOLIDAY</v>
      </c>
    </row>
    <row r="816" spans="2:17" hidden="1" x14ac:dyDescent="0.3">
      <c r="B816" t="s">
        <v>21</v>
      </c>
      <c r="C816" t="s">
        <v>22</v>
      </c>
      <c r="D816" t="s">
        <v>23</v>
      </c>
      <c r="E816" t="s">
        <v>189</v>
      </c>
      <c r="F816" s="4">
        <v>42431</v>
      </c>
      <c r="G816" t="s">
        <v>19</v>
      </c>
      <c r="H816">
        <v>5</v>
      </c>
      <c r="I816">
        <f>IF(Table1[[#This Row],[Price]]&lt;15,10,IF(Table1[[#This Row],[Price]]&lt;20,15,IF(Table1[[#This Row],[Price]]&lt;30,22,IF(Table1[[#This Row],[Price]]&lt;50,36,45))))</f>
        <v>45</v>
      </c>
      <c r="J816">
        <v>53.35</v>
      </c>
      <c r="K816" s="14">
        <v>266.75</v>
      </c>
      <c r="L816" s="14">
        <f>Table1[[#This Row],[Total Sale Amount]]-(Table1[[#This Row],[Cost Price]]*Table1[[#This Row],[Quantity]])</f>
        <v>41.75</v>
      </c>
      <c r="M816" t="str">
        <f>TEXT(Table1[[#This Row],[Order Date]],"mmm")</f>
        <v>Mar</v>
      </c>
      <c r="N816" s="5" t="str">
        <f>TEXT(Table1[[#This Row],[Order Date]],"yyyy")</f>
        <v>2016</v>
      </c>
      <c r="O816" s="5">
        <v>25</v>
      </c>
      <c r="P816" s="5" t="s">
        <v>559</v>
      </c>
      <c r="Q816" s="5" t="str">
        <f>IFERROR(INDEX(Holidays[Holiday],MATCH(Table1[[#This Row],[Order Date]],Holidays[Date],0)),"NO HOLIDAY")</f>
        <v>NO HOLIDAY</v>
      </c>
    </row>
    <row r="817" spans="2:17" hidden="1" x14ac:dyDescent="0.3">
      <c r="B817" t="s">
        <v>16</v>
      </c>
      <c r="C817" t="s">
        <v>30</v>
      </c>
      <c r="D817" t="s">
        <v>11</v>
      </c>
      <c r="E817" t="s">
        <v>399</v>
      </c>
      <c r="F817" s="4">
        <v>42431</v>
      </c>
      <c r="G817" t="s">
        <v>39</v>
      </c>
      <c r="H817">
        <v>2</v>
      </c>
      <c r="I817">
        <f>IF(Table1[[#This Row],[Price]]&lt;15,10,IF(Table1[[#This Row],[Price]]&lt;20,15,IF(Table1[[#This Row],[Price]]&lt;30,22,IF(Table1[[#This Row],[Price]]&lt;50,36,45))))</f>
        <v>15</v>
      </c>
      <c r="J817">
        <v>16.32</v>
      </c>
      <c r="K817" s="14">
        <v>32.64</v>
      </c>
      <c r="L817" s="14">
        <f>Table1[[#This Row],[Total Sale Amount]]-(Table1[[#This Row],[Cost Price]]*Table1[[#This Row],[Quantity]])</f>
        <v>2.6400000000000006</v>
      </c>
      <c r="M817" t="str">
        <f>TEXT(Table1[[#This Row],[Order Date]],"mmm")</f>
        <v>Mar</v>
      </c>
      <c r="N817" s="5" t="str">
        <f>TEXT(Table1[[#This Row],[Order Date]],"yyyy")</f>
        <v>2016</v>
      </c>
      <c r="O817" s="5">
        <v>38</v>
      </c>
      <c r="P817" s="5" t="s">
        <v>559</v>
      </c>
      <c r="Q817" s="5" t="str">
        <f>IFERROR(INDEX(Holidays[Holiday],MATCH(Table1[[#This Row],[Order Date]],Holidays[Date],0)),"NO HOLIDAY")</f>
        <v>NO HOLIDAY</v>
      </c>
    </row>
    <row r="818" spans="2:17" hidden="1" x14ac:dyDescent="0.3">
      <c r="B818" t="s">
        <v>25</v>
      </c>
      <c r="C818" t="s">
        <v>22</v>
      </c>
      <c r="D818" t="s">
        <v>23</v>
      </c>
      <c r="E818" t="s">
        <v>343</v>
      </c>
      <c r="F818" s="4">
        <v>42431</v>
      </c>
      <c r="G818" t="s">
        <v>15</v>
      </c>
      <c r="H818">
        <v>2</v>
      </c>
      <c r="I818">
        <f>IF(Table1[[#This Row],[Price]]&lt;15,10,IF(Table1[[#This Row],[Price]]&lt;20,15,IF(Table1[[#This Row],[Price]]&lt;30,22,IF(Table1[[#This Row],[Price]]&lt;50,36,45))))</f>
        <v>10</v>
      </c>
      <c r="J818">
        <v>12.42</v>
      </c>
      <c r="K818" s="14">
        <v>24.84</v>
      </c>
      <c r="L818" s="14">
        <f>Table1[[#This Row],[Total Sale Amount]]-(Table1[[#This Row],[Cost Price]]*Table1[[#This Row],[Quantity]])</f>
        <v>4.84</v>
      </c>
      <c r="M818" t="str">
        <f>TEXT(Table1[[#This Row],[Order Date]],"mmm")</f>
        <v>Mar</v>
      </c>
      <c r="N818" s="5" t="str">
        <f>TEXT(Table1[[#This Row],[Order Date]],"yyyy")</f>
        <v>2016</v>
      </c>
      <c r="O818" s="5">
        <v>34</v>
      </c>
      <c r="P818" s="5" t="s">
        <v>559</v>
      </c>
      <c r="Q818" s="5" t="str">
        <f>IFERROR(INDEX(Holidays[Holiday],MATCH(Table1[[#This Row],[Order Date]],Holidays[Date],0)),"NO HOLIDAY")</f>
        <v>NO HOLIDAY</v>
      </c>
    </row>
    <row r="819" spans="2:17" hidden="1" x14ac:dyDescent="0.3">
      <c r="B819" t="s">
        <v>36</v>
      </c>
      <c r="C819" t="s">
        <v>17</v>
      </c>
      <c r="D819" t="s">
        <v>11</v>
      </c>
      <c r="E819" t="s">
        <v>297</v>
      </c>
      <c r="F819" s="4">
        <v>42431</v>
      </c>
      <c r="G819" t="s">
        <v>19</v>
      </c>
      <c r="H819">
        <v>4</v>
      </c>
      <c r="I819">
        <f>IF(Table1[[#This Row],[Price]]&lt;15,10,IF(Table1[[#This Row],[Price]]&lt;20,15,IF(Table1[[#This Row],[Price]]&lt;30,22,IF(Table1[[#This Row],[Price]]&lt;50,36,45))))</f>
        <v>45</v>
      </c>
      <c r="J819">
        <v>53.35</v>
      </c>
      <c r="K819" s="14">
        <v>213.4</v>
      </c>
      <c r="L819" s="14">
        <f>Table1[[#This Row],[Total Sale Amount]]-(Table1[[#This Row],[Cost Price]]*Table1[[#This Row],[Quantity]])</f>
        <v>33.400000000000006</v>
      </c>
      <c r="M819" t="str">
        <f>TEXT(Table1[[#This Row],[Order Date]],"mmm")</f>
        <v>Mar</v>
      </c>
      <c r="N819" s="5" t="str">
        <f>TEXT(Table1[[#This Row],[Order Date]],"yyyy")</f>
        <v>2016</v>
      </c>
      <c r="O819" s="5">
        <v>39</v>
      </c>
      <c r="P819" s="5" t="s">
        <v>560</v>
      </c>
      <c r="Q819" s="5" t="str">
        <f>IFERROR(INDEX(Holidays[Holiday],MATCH(Table1[[#This Row],[Order Date]],Holidays[Date],0)),"NO HOLIDAY")</f>
        <v>NO HOLIDAY</v>
      </c>
    </row>
    <row r="820" spans="2:17" hidden="1" x14ac:dyDescent="0.3">
      <c r="B820" t="s">
        <v>21</v>
      </c>
      <c r="C820" t="s">
        <v>59</v>
      </c>
      <c r="D820" t="s">
        <v>23</v>
      </c>
      <c r="E820" t="s">
        <v>112</v>
      </c>
      <c r="F820" s="4">
        <v>42431</v>
      </c>
      <c r="G820" t="s">
        <v>15</v>
      </c>
      <c r="H820">
        <v>8</v>
      </c>
      <c r="I820">
        <f>IF(Table1[[#This Row],[Price]]&lt;15,10,IF(Table1[[#This Row],[Price]]&lt;20,15,IF(Table1[[#This Row],[Price]]&lt;30,22,IF(Table1[[#This Row],[Price]]&lt;50,36,45))))</f>
        <v>10</v>
      </c>
      <c r="J820">
        <v>12.42</v>
      </c>
      <c r="K820" s="14">
        <v>99.36</v>
      </c>
      <c r="L820" s="14">
        <f>Table1[[#This Row],[Total Sale Amount]]-(Table1[[#This Row],[Cost Price]]*Table1[[#This Row],[Quantity]])</f>
        <v>19.36</v>
      </c>
      <c r="M820" t="str">
        <f>TEXT(Table1[[#This Row],[Order Date]],"mmm")</f>
        <v>Mar</v>
      </c>
      <c r="N820" s="5" t="str">
        <f>TEXT(Table1[[#This Row],[Order Date]],"yyyy")</f>
        <v>2016</v>
      </c>
      <c r="O820" s="5">
        <v>22</v>
      </c>
      <c r="P820" s="5" t="s">
        <v>560</v>
      </c>
      <c r="Q820" s="5" t="str">
        <f>IFERROR(INDEX(Holidays[Holiday],MATCH(Table1[[#This Row],[Order Date]],Holidays[Date],0)),"NO HOLIDAY")</f>
        <v>NO HOLIDAY</v>
      </c>
    </row>
    <row r="821" spans="2:17" hidden="1" x14ac:dyDescent="0.3">
      <c r="B821" t="s">
        <v>36</v>
      </c>
      <c r="C821" t="s">
        <v>30</v>
      </c>
      <c r="D821" t="s">
        <v>11</v>
      </c>
      <c r="E821" t="s">
        <v>399</v>
      </c>
      <c r="F821" s="4">
        <v>42431</v>
      </c>
      <c r="G821" t="s">
        <v>19</v>
      </c>
      <c r="H821">
        <v>7</v>
      </c>
      <c r="I821">
        <f>IF(Table1[[#This Row],[Price]]&lt;15,10,IF(Table1[[#This Row],[Price]]&lt;20,15,IF(Table1[[#This Row],[Price]]&lt;30,22,IF(Table1[[#This Row],[Price]]&lt;50,36,45))))</f>
        <v>45</v>
      </c>
      <c r="J821">
        <v>53.35</v>
      </c>
      <c r="K821" s="14">
        <v>373.45</v>
      </c>
      <c r="L821" s="14">
        <f>Table1[[#This Row],[Total Sale Amount]]-(Table1[[#This Row],[Cost Price]]*Table1[[#This Row],[Quantity]])</f>
        <v>58.449999999999989</v>
      </c>
      <c r="M821" t="str">
        <f>TEXT(Table1[[#This Row],[Order Date]],"mmm")</f>
        <v>Mar</v>
      </c>
      <c r="N821" s="5" t="str">
        <f>TEXT(Table1[[#This Row],[Order Date]],"yyyy")</f>
        <v>2016</v>
      </c>
      <c r="O821" s="5">
        <v>25</v>
      </c>
      <c r="P821" s="5" t="s">
        <v>560</v>
      </c>
      <c r="Q821" s="5" t="str">
        <f>IFERROR(INDEX(Holidays[Holiday],MATCH(Table1[[#This Row],[Order Date]],Holidays[Date],0)),"NO HOLIDAY")</f>
        <v>NO HOLIDAY</v>
      </c>
    </row>
    <row r="822" spans="2:17" hidden="1" x14ac:dyDescent="0.3">
      <c r="B822" t="s">
        <v>9</v>
      </c>
      <c r="C822" t="s">
        <v>30</v>
      </c>
      <c r="D822" t="s">
        <v>11</v>
      </c>
      <c r="E822" t="s">
        <v>333</v>
      </c>
      <c r="F822" s="4">
        <v>42431</v>
      </c>
      <c r="G822" t="s">
        <v>15</v>
      </c>
      <c r="H822">
        <v>4</v>
      </c>
      <c r="I822">
        <f>IF(Table1[[#This Row],[Price]]&lt;15,10,IF(Table1[[#This Row],[Price]]&lt;20,15,IF(Table1[[#This Row],[Price]]&lt;30,22,IF(Table1[[#This Row],[Price]]&lt;50,36,45))))</f>
        <v>10</v>
      </c>
      <c r="J822">
        <v>12.42</v>
      </c>
      <c r="K822" s="14">
        <v>49.68</v>
      </c>
      <c r="L822" s="14">
        <f>Table1[[#This Row],[Total Sale Amount]]-(Table1[[#This Row],[Cost Price]]*Table1[[#This Row],[Quantity]])</f>
        <v>9.68</v>
      </c>
      <c r="M822" t="str">
        <f>TEXT(Table1[[#This Row],[Order Date]],"mmm")</f>
        <v>Mar</v>
      </c>
      <c r="N822" s="5" t="str">
        <f>TEXT(Table1[[#This Row],[Order Date]],"yyyy")</f>
        <v>2016</v>
      </c>
      <c r="O822" s="5">
        <v>23</v>
      </c>
      <c r="P822" s="5" t="s">
        <v>560</v>
      </c>
      <c r="Q822" s="5" t="str">
        <f>IFERROR(INDEX(Holidays[Holiday],MATCH(Table1[[#This Row],[Order Date]],Holidays[Date],0)),"NO HOLIDAY")</f>
        <v>NO HOLIDAY</v>
      </c>
    </row>
    <row r="823" spans="2:17" hidden="1" x14ac:dyDescent="0.3">
      <c r="B823" t="s">
        <v>36</v>
      </c>
      <c r="C823" t="s">
        <v>30</v>
      </c>
      <c r="D823" t="s">
        <v>11</v>
      </c>
      <c r="E823" t="s">
        <v>31</v>
      </c>
      <c r="F823" s="4">
        <v>42431</v>
      </c>
      <c r="G823" t="s">
        <v>15</v>
      </c>
      <c r="H823">
        <v>6</v>
      </c>
      <c r="I823">
        <f>IF(Table1[[#This Row],[Price]]&lt;15,10,IF(Table1[[#This Row],[Price]]&lt;20,15,IF(Table1[[#This Row],[Price]]&lt;30,22,IF(Table1[[#This Row],[Price]]&lt;50,36,45))))</f>
        <v>10</v>
      </c>
      <c r="J823">
        <v>12.42</v>
      </c>
      <c r="K823" s="14">
        <v>74.52</v>
      </c>
      <c r="L823" s="14">
        <f>Table1[[#This Row],[Total Sale Amount]]-(Table1[[#This Row],[Cost Price]]*Table1[[#This Row],[Quantity]])</f>
        <v>14.519999999999996</v>
      </c>
      <c r="M823" t="str">
        <f>TEXT(Table1[[#This Row],[Order Date]],"mmm")</f>
        <v>Mar</v>
      </c>
      <c r="N823" s="5" t="str">
        <f>TEXT(Table1[[#This Row],[Order Date]],"yyyy")</f>
        <v>2016</v>
      </c>
      <c r="O823" s="5">
        <v>44</v>
      </c>
      <c r="P823" s="5" t="s">
        <v>559</v>
      </c>
      <c r="Q823" s="5" t="str">
        <f>IFERROR(INDEX(Holidays[Holiday],MATCH(Table1[[#This Row],[Order Date]],Holidays[Date],0)),"NO HOLIDAY")</f>
        <v>NO HOLIDAY</v>
      </c>
    </row>
    <row r="824" spans="2:17" hidden="1" x14ac:dyDescent="0.3">
      <c r="B824" t="s">
        <v>9</v>
      </c>
      <c r="C824" t="s">
        <v>28</v>
      </c>
      <c r="D824" t="s">
        <v>11</v>
      </c>
      <c r="E824" t="s">
        <v>282</v>
      </c>
      <c r="F824" s="4">
        <v>42431</v>
      </c>
      <c r="G824" t="s">
        <v>19</v>
      </c>
      <c r="H824">
        <v>8</v>
      </c>
      <c r="I824">
        <f>IF(Table1[[#This Row],[Price]]&lt;15,10,IF(Table1[[#This Row],[Price]]&lt;20,15,IF(Table1[[#This Row],[Price]]&lt;30,22,IF(Table1[[#This Row],[Price]]&lt;50,36,45))))</f>
        <v>45</v>
      </c>
      <c r="J824">
        <v>53.35</v>
      </c>
      <c r="K824" s="14">
        <v>426.8</v>
      </c>
      <c r="L824" s="14">
        <f>Table1[[#This Row],[Total Sale Amount]]-(Table1[[#This Row],[Cost Price]]*Table1[[#This Row],[Quantity]])</f>
        <v>66.800000000000011</v>
      </c>
      <c r="M824" t="str">
        <f>TEXT(Table1[[#This Row],[Order Date]],"mmm")</f>
        <v>Mar</v>
      </c>
      <c r="N824" s="5" t="str">
        <f>TEXT(Table1[[#This Row],[Order Date]],"yyyy")</f>
        <v>2016</v>
      </c>
      <c r="O824" s="5">
        <v>29</v>
      </c>
      <c r="P824" s="5" t="s">
        <v>559</v>
      </c>
      <c r="Q824" s="5" t="str">
        <f>IFERROR(INDEX(Holidays[Holiday],MATCH(Table1[[#This Row],[Order Date]],Holidays[Date],0)),"NO HOLIDAY")</f>
        <v>NO HOLIDAY</v>
      </c>
    </row>
    <row r="825" spans="2:17" hidden="1" x14ac:dyDescent="0.3">
      <c r="B825" t="s">
        <v>9</v>
      </c>
      <c r="C825" t="s">
        <v>17</v>
      </c>
      <c r="D825" t="s">
        <v>11</v>
      </c>
      <c r="E825" t="s">
        <v>464</v>
      </c>
      <c r="F825" s="4">
        <v>42431</v>
      </c>
      <c r="G825" t="s">
        <v>39</v>
      </c>
      <c r="H825">
        <v>5</v>
      </c>
      <c r="I825">
        <f>IF(Table1[[#This Row],[Price]]&lt;15,10,IF(Table1[[#This Row],[Price]]&lt;20,15,IF(Table1[[#This Row],[Price]]&lt;30,22,IF(Table1[[#This Row],[Price]]&lt;50,36,45))))</f>
        <v>15</v>
      </c>
      <c r="J825">
        <v>16.32</v>
      </c>
      <c r="K825" s="14">
        <v>81.599999999999994</v>
      </c>
      <c r="L825" s="14">
        <f>Table1[[#This Row],[Total Sale Amount]]-(Table1[[#This Row],[Cost Price]]*Table1[[#This Row],[Quantity]])</f>
        <v>6.5999999999999943</v>
      </c>
      <c r="M825" t="str">
        <f>TEXT(Table1[[#This Row],[Order Date]],"mmm")</f>
        <v>Mar</v>
      </c>
      <c r="N825" s="5" t="str">
        <f>TEXT(Table1[[#This Row],[Order Date]],"yyyy")</f>
        <v>2016</v>
      </c>
      <c r="O825" s="5">
        <v>41</v>
      </c>
      <c r="P825" s="5" t="s">
        <v>560</v>
      </c>
      <c r="Q825" s="5" t="str">
        <f>IFERROR(INDEX(Holidays[Holiday],MATCH(Table1[[#This Row],[Order Date]],Holidays[Date],0)),"NO HOLIDAY")</f>
        <v>NO HOLIDAY</v>
      </c>
    </row>
    <row r="826" spans="2:17" hidden="1" x14ac:dyDescent="0.3">
      <c r="B826" t="s">
        <v>25</v>
      </c>
      <c r="C826" t="s">
        <v>22</v>
      </c>
      <c r="D826" t="s">
        <v>23</v>
      </c>
      <c r="E826" t="s">
        <v>416</v>
      </c>
      <c r="F826" s="4">
        <v>42431</v>
      </c>
      <c r="G826" t="s">
        <v>39</v>
      </c>
      <c r="H826">
        <v>1</v>
      </c>
      <c r="I826">
        <f>IF(Table1[[#This Row],[Price]]&lt;15,10,IF(Table1[[#This Row],[Price]]&lt;20,15,IF(Table1[[#This Row],[Price]]&lt;30,22,IF(Table1[[#This Row],[Price]]&lt;50,36,45))))</f>
        <v>15</v>
      </c>
      <c r="J826">
        <v>16.32</v>
      </c>
      <c r="K826" s="14">
        <v>16.32</v>
      </c>
      <c r="L826" s="14">
        <f>Table1[[#This Row],[Total Sale Amount]]-(Table1[[#This Row],[Cost Price]]*Table1[[#This Row],[Quantity]])</f>
        <v>1.3200000000000003</v>
      </c>
      <c r="M826" t="str">
        <f>TEXT(Table1[[#This Row],[Order Date]],"mmm")</f>
        <v>Mar</v>
      </c>
      <c r="N826" s="5" t="str">
        <f>TEXT(Table1[[#This Row],[Order Date]],"yyyy")</f>
        <v>2016</v>
      </c>
      <c r="O826" s="5">
        <v>29</v>
      </c>
      <c r="P826" s="5" t="s">
        <v>559</v>
      </c>
      <c r="Q826" s="5" t="str">
        <f>IFERROR(INDEX(Holidays[Holiday],MATCH(Table1[[#This Row],[Order Date]],Holidays[Date],0)),"NO HOLIDAY")</f>
        <v>NO HOLIDAY</v>
      </c>
    </row>
    <row r="827" spans="2:17" hidden="1" x14ac:dyDescent="0.3">
      <c r="B827" t="s">
        <v>9</v>
      </c>
      <c r="C827" t="s">
        <v>28</v>
      </c>
      <c r="D827" t="s">
        <v>11</v>
      </c>
      <c r="E827" t="s">
        <v>207</v>
      </c>
      <c r="F827" s="4">
        <v>42431</v>
      </c>
      <c r="G827" t="s">
        <v>15</v>
      </c>
      <c r="H827">
        <v>4</v>
      </c>
      <c r="I827">
        <f>IF(Table1[[#This Row],[Price]]&lt;15,10,IF(Table1[[#This Row],[Price]]&lt;20,15,IF(Table1[[#This Row],[Price]]&lt;30,22,IF(Table1[[#This Row],[Price]]&lt;50,36,45))))</f>
        <v>10</v>
      </c>
      <c r="J827">
        <v>12.42</v>
      </c>
      <c r="K827" s="14">
        <v>49.68</v>
      </c>
      <c r="L827" s="14">
        <f>Table1[[#This Row],[Total Sale Amount]]-(Table1[[#This Row],[Cost Price]]*Table1[[#This Row],[Quantity]])</f>
        <v>9.68</v>
      </c>
      <c r="M827" t="str">
        <f>TEXT(Table1[[#This Row],[Order Date]],"mmm")</f>
        <v>Mar</v>
      </c>
      <c r="N827" s="5" t="str">
        <f>TEXT(Table1[[#This Row],[Order Date]],"yyyy")</f>
        <v>2016</v>
      </c>
      <c r="O827" s="5">
        <v>38</v>
      </c>
      <c r="P827" s="5" t="s">
        <v>559</v>
      </c>
      <c r="Q827" s="5" t="str">
        <f>IFERROR(INDEX(Holidays[Holiday],MATCH(Table1[[#This Row],[Order Date]],Holidays[Date],0)),"NO HOLIDAY")</f>
        <v>NO HOLIDAY</v>
      </c>
    </row>
    <row r="828" spans="2:17" hidden="1" x14ac:dyDescent="0.3">
      <c r="B828" t="s">
        <v>25</v>
      </c>
      <c r="C828" t="s">
        <v>59</v>
      </c>
      <c r="D828" t="s">
        <v>23</v>
      </c>
      <c r="E828" t="s">
        <v>145</v>
      </c>
      <c r="F828" s="4">
        <v>42431</v>
      </c>
      <c r="G828" t="s">
        <v>15</v>
      </c>
      <c r="H828">
        <v>10</v>
      </c>
      <c r="I828">
        <f>IF(Table1[[#This Row],[Price]]&lt;15,10,IF(Table1[[#This Row],[Price]]&lt;20,15,IF(Table1[[#This Row],[Price]]&lt;30,22,IF(Table1[[#This Row],[Price]]&lt;50,36,45))))</f>
        <v>10</v>
      </c>
      <c r="J828">
        <v>12.42</v>
      </c>
      <c r="K828" s="14">
        <v>124.2</v>
      </c>
      <c r="L828" s="14">
        <f>Table1[[#This Row],[Total Sale Amount]]-(Table1[[#This Row],[Cost Price]]*Table1[[#This Row],[Quantity]])</f>
        <v>24.200000000000003</v>
      </c>
      <c r="M828" t="str">
        <f>TEXT(Table1[[#This Row],[Order Date]],"mmm")</f>
        <v>Mar</v>
      </c>
      <c r="N828" s="5" t="str">
        <f>TEXT(Table1[[#This Row],[Order Date]],"yyyy")</f>
        <v>2016</v>
      </c>
      <c r="O828" s="5">
        <v>41</v>
      </c>
      <c r="P828" s="5" t="s">
        <v>559</v>
      </c>
      <c r="Q828" s="5" t="str">
        <f>IFERROR(INDEX(Holidays[Holiday],MATCH(Table1[[#This Row],[Order Date]],Holidays[Date],0)),"NO HOLIDAY")</f>
        <v>NO HOLIDAY</v>
      </c>
    </row>
    <row r="829" spans="2:17" hidden="1" x14ac:dyDescent="0.3">
      <c r="B829" t="s">
        <v>9</v>
      </c>
      <c r="C829" t="s">
        <v>10</v>
      </c>
      <c r="D829" t="s">
        <v>11</v>
      </c>
      <c r="E829" t="s">
        <v>302</v>
      </c>
      <c r="F829" s="4">
        <v>42431</v>
      </c>
      <c r="G829" t="s">
        <v>39</v>
      </c>
      <c r="H829">
        <v>6</v>
      </c>
      <c r="I829">
        <f>IF(Table1[[#This Row],[Price]]&lt;15,10,IF(Table1[[#This Row],[Price]]&lt;20,15,IF(Table1[[#This Row],[Price]]&lt;30,22,IF(Table1[[#This Row],[Price]]&lt;50,36,45))))</f>
        <v>15</v>
      </c>
      <c r="J829">
        <v>16.32</v>
      </c>
      <c r="K829" s="14">
        <v>97.92</v>
      </c>
      <c r="L829" s="14">
        <f>Table1[[#This Row],[Total Sale Amount]]-(Table1[[#This Row],[Cost Price]]*Table1[[#This Row],[Quantity]])</f>
        <v>7.9200000000000017</v>
      </c>
      <c r="M829" t="str">
        <f>TEXT(Table1[[#This Row],[Order Date]],"mmm")</f>
        <v>Mar</v>
      </c>
      <c r="N829" s="5" t="str">
        <f>TEXT(Table1[[#This Row],[Order Date]],"yyyy")</f>
        <v>2016</v>
      </c>
      <c r="O829" s="5">
        <v>18</v>
      </c>
      <c r="P829" s="5" t="s">
        <v>559</v>
      </c>
      <c r="Q829" s="5" t="str">
        <f>IFERROR(INDEX(Holidays[Holiday],MATCH(Table1[[#This Row],[Order Date]],Holidays[Date],0)),"NO HOLIDAY")</f>
        <v>NO HOLIDAY</v>
      </c>
    </row>
    <row r="830" spans="2:17" hidden="1" x14ac:dyDescent="0.3">
      <c r="B830" t="s">
        <v>9</v>
      </c>
      <c r="C830" t="s">
        <v>28</v>
      </c>
      <c r="D830" t="s">
        <v>11</v>
      </c>
      <c r="E830" t="s">
        <v>82</v>
      </c>
      <c r="F830" s="4">
        <v>42431</v>
      </c>
      <c r="G830" t="s">
        <v>39</v>
      </c>
      <c r="H830">
        <v>7</v>
      </c>
      <c r="I830">
        <f>IF(Table1[[#This Row],[Price]]&lt;15,10,IF(Table1[[#This Row],[Price]]&lt;20,15,IF(Table1[[#This Row],[Price]]&lt;30,22,IF(Table1[[#This Row],[Price]]&lt;50,36,45))))</f>
        <v>15</v>
      </c>
      <c r="J830">
        <v>16.32</v>
      </c>
      <c r="K830" s="14">
        <v>114.24000000000001</v>
      </c>
      <c r="L830" s="14">
        <f>Table1[[#This Row],[Total Sale Amount]]-(Table1[[#This Row],[Cost Price]]*Table1[[#This Row],[Quantity]])</f>
        <v>9.2400000000000091</v>
      </c>
      <c r="M830" t="str">
        <f>TEXT(Table1[[#This Row],[Order Date]],"mmm")</f>
        <v>Mar</v>
      </c>
      <c r="N830" s="5" t="str">
        <f>TEXT(Table1[[#This Row],[Order Date]],"yyyy")</f>
        <v>2016</v>
      </c>
      <c r="O830" s="5">
        <v>21</v>
      </c>
      <c r="P830" s="5" t="s">
        <v>559</v>
      </c>
      <c r="Q830" s="5" t="str">
        <f>IFERROR(INDEX(Holidays[Holiday],MATCH(Table1[[#This Row],[Order Date]],Holidays[Date],0)),"NO HOLIDAY")</f>
        <v>NO HOLIDAY</v>
      </c>
    </row>
    <row r="831" spans="2:17" hidden="1" x14ac:dyDescent="0.3">
      <c r="B831" t="s">
        <v>21</v>
      </c>
      <c r="C831" t="s">
        <v>26</v>
      </c>
      <c r="D831" t="s">
        <v>23</v>
      </c>
      <c r="E831" t="s">
        <v>96</v>
      </c>
      <c r="F831" s="4">
        <v>42432</v>
      </c>
      <c r="G831" t="s">
        <v>15</v>
      </c>
      <c r="H831">
        <v>9</v>
      </c>
      <c r="I831">
        <f>IF(Table1[[#This Row],[Price]]&lt;15,10,IF(Table1[[#This Row],[Price]]&lt;20,15,IF(Table1[[#This Row],[Price]]&lt;30,22,IF(Table1[[#This Row],[Price]]&lt;50,36,45))))</f>
        <v>10</v>
      </c>
      <c r="J831">
        <v>12.42</v>
      </c>
      <c r="K831" s="14">
        <v>111.78</v>
      </c>
      <c r="L831" s="14">
        <f>Table1[[#This Row],[Total Sale Amount]]-(Table1[[#This Row],[Cost Price]]*Table1[[#This Row],[Quantity]])</f>
        <v>21.78</v>
      </c>
      <c r="M831" t="str">
        <f>TEXT(Table1[[#This Row],[Order Date]],"mmm")</f>
        <v>Mar</v>
      </c>
      <c r="N831" s="5" t="str">
        <f>TEXT(Table1[[#This Row],[Order Date]],"yyyy")</f>
        <v>2016</v>
      </c>
      <c r="O831" s="5">
        <v>35</v>
      </c>
      <c r="P831" s="5" t="s">
        <v>560</v>
      </c>
      <c r="Q831" s="5" t="str">
        <f>IFERROR(INDEX(Holidays[Holiday],MATCH(Table1[[#This Row],[Order Date]],Holidays[Date],0)),"NO HOLIDAY")</f>
        <v>NO HOLIDAY</v>
      </c>
    </row>
    <row r="832" spans="2:17" hidden="1" x14ac:dyDescent="0.3">
      <c r="B832" t="s">
        <v>36</v>
      </c>
      <c r="C832" t="s">
        <v>28</v>
      </c>
      <c r="D832" t="s">
        <v>11</v>
      </c>
      <c r="E832" t="s">
        <v>164</v>
      </c>
      <c r="F832" s="4">
        <v>42432</v>
      </c>
      <c r="G832" t="s">
        <v>15</v>
      </c>
      <c r="H832">
        <v>6</v>
      </c>
      <c r="I832">
        <f>IF(Table1[[#This Row],[Price]]&lt;15,10,IF(Table1[[#This Row],[Price]]&lt;20,15,IF(Table1[[#This Row],[Price]]&lt;30,22,IF(Table1[[#This Row],[Price]]&lt;50,36,45))))</f>
        <v>10</v>
      </c>
      <c r="J832">
        <v>12.42</v>
      </c>
      <c r="K832" s="14">
        <v>74.52</v>
      </c>
      <c r="L832" s="14">
        <f>Table1[[#This Row],[Total Sale Amount]]-(Table1[[#This Row],[Cost Price]]*Table1[[#This Row],[Quantity]])</f>
        <v>14.519999999999996</v>
      </c>
      <c r="M832" t="str">
        <f>TEXT(Table1[[#This Row],[Order Date]],"mmm")</f>
        <v>Mar</v>
      </c>
      <c r="N832" s="5" t="str">
        <f>TEXT(Table1[[#This Row],[Order Date]],"yyyy")</f>
        <v>2016</v>
      </c>
      <c r="O832" s="5">
        <v>27</v>
      </c>
      <c r="P832" s="5" t="s">
        <v>560</v>
      </c>
      <c r="Q832" s="5" t="str">
        <f>IFERROR(INDEX(Holidays[Holiday],MATCH(Table1[[#This Row],[Order Date]],Holidays[Date],0)),"NO HOLIDAY")</f>
        <v>NO HOLIDAY</v>
      </c>
    </row>
    <row r="833" spans="2:17" hidden="1" x14ac:dyDescent="0.3">
      <c r="B833" t="s">
        <v>9</v>
      </c>
      <c r="C833" t="s">
        <v>17</v>
      </c>
      <c r="D833" t="s">
        <v>11</v>
      </c>
      <c r="E833" t="s">
        <v>200</v>
      </c>
      <c r="F833" s="4">
        <v>42432</v>
      </c>
      <c r="G833" t="s">
        <v>39</v>
      </c>
      <c r="H833">
        <v>2</v>
      </c>
      <c r="I833">
        <f>IF(Table1[[#This Row],[Price]]&lt;15,10,IF(Table1[[#This Row],[Price]]&lt;20,15,IF(Table1[[#This Row],[Price]]&lt;30,22,IF(Table1[[#This Row],[Price]]&lt;50,36,45))))</f>
        <v>15</v>
      </c>
      <c r="J833">
        <v>16.32</v>
      </c>
      <c r="K833" s="14">
        <v>32.64</v>
      </c>
      <c r="L833" s="14">
        <f>Table1[[#This Row],[Total Sale Amount]]-(Table1[[#This Row],[Cost Price]]*Table1[[#This Row],[Quantity]])</f>
        <v>2.6400000000000006</v>
      </c>
      <c r="M833" t="str">
        <f>TEXT(Table1[[#This Row],[Order Date]],"mmm")</f>
        <v>Mar</v>
      </c>
      <c r="N833" s="5" t="str">
        <f>TEXT(Table1[[#This Row],[Order Date]],"yyyy")</f>
        <v>2016</v>
      </c>
      <c r="O833" s="5">
        <v>35</v>
      </c>
      <c r="P833" s="5" t="s">
        <v>560</v>
      </c>
      <c r="Q833" s="5" t="str">
        <f>IFERROR(INDEX(Holidays[Holiday],MATCH(Table1[[#This Row],[Order Date]],Holidays[Date],0)),"NO HOLIDAY")</f>
        <v>NO HOLIDAY</v>
      </c>
    </row>
    <row r="834" spans="2:17" hidden="1" x14ac:dyDescent="0.3">
      <c r="B834" t="s">
        <v>36</v>
      </c>
      <c r="C834" t="s">
        <v>17</v>
      </c>
      <c r="D834" t="s">
        <v>11</v>
      </c>
      <c r="E834" t="s">
        <v>297</v>
      </c>
      <c r="F834" s="4">
        <v>42432</v>
      </c>
      <c r="G834" t="s">
        <v>15</v>
      </c>
      <c r="H834">
        <v>10</v>
      </c>
      <c r="I834">
        <f>IF(Table1[[#This Row],[Price]]&lt;15,10,IF(Table1[[#This Row],[Price]]&lt;20,15,IF(Table1[[#This Row],[Price]]&lt;30,22,IF(Table1[[#This Row],[Price]]&lt;50,36,45))))</f>
        <v>10</v>
      </c>
      <c r="J834">
        <v>12.42</v>
      </c>
      <c r="K834" s="14">
        <v>124.2</v>
      </c>
      <c r="L834" s="14">
        <f>Table1[[#This Row],[Total Sale Amount]]-(Table1[[#This Row],[Cost Price]]*Table1[[#This Row],[Quantity]])</f>
        <v>24.200000000000003</v>
      </c>
      <c r="M834" t="str">
        <f>TEXT(Table1[[#This Row],[Order Date]],"mmm")</f>
        <v>Mar</v>
      </c>
      <c r="N834" s="5" t="str">
        <f>TEXT(Table1[[#This Row],[Order Date]],"yyyy")</f>
        <v>2016</v>
      </c>
      <c r="O834" s="5">
        <v>21</v>
      </c>
      <c r="P834" s="5" t="s">
        <v>560</v>
      </c>
      <c r="Q834" s="5" t="str">
        <f>IFERROR(INDEX(Holidays[Holiday],MATCH(Table1[[#This Row],[Order Date]],Holidays[Date],0)),"NO HOLIDAY")</f>
        <v>NO HOLIDAY</v>
      </c>
    </row>
    <row r="835" spans="2:17" hidden="1" x14ac:dyDescent="0.3">
      <c r="B835" t="s">
        <v>21</v>
      </c>
      <c r="C835" t="s">
        <v>26</v>
      </c>
      <c r="D835" t="s">
        <v>23</v>
      </c>
      <c r="E835" t="s">
        <v>174</v>
      </c>
      <c r="F835" s="4">
        <v>42432</v>
      </c>
      <c r="G835" t="s">
        <v>15</v>
      </c>
      <c r="H835">
        <v>8</v>
      </c>
      <c r="I835">
        <f>IF(Table1[[#This Row],[Price]]&lt;15,10,IF(Table1[[#This Row],[Price]]&lt;20,15,IF(Table1[[#This Row],[Price]]&lt;30,22,IF(Table1[[#This Row],[Price]]&lt;50,36,45))))</f>
        <v>10</v>
      </c>
      <c r="J835">
        <v>12.42</v>
      </c>
      <c r="K835" s="14">
        <v>99.36</v>
      </c>
      <c r="L835" s="14">
        <f>Table1[[#This Row],[Total Sale Amount]]-(Table1[[#This Row],[Cost Price]]*Table1[[#This Row],[Quantity]])</f>
        <v>19.36</v>
      </c>
      <c r="M835" t="str">
        <f>TEXT(Table1[[#This Row],[Order Date]],"mmm")</f>
        <v>Mar</v>
      </c>
      <c r="N835" s="5" t="str">
        <f>TEXT(Table1[[#This Row],[Order Date]],"yyyy")</f>
        <v>2016</v>
      </c>
      <c r="O835" s="5">
        <v>30</v>
      </c>
      <c r="P835" s="5" t="s">
        <v>560</v>
      </c>
      <c r="Q835" s="5" t="str">
        <f>IFERROR(INDEX(Holidays[Holiday],MATCH(Table1[[#This Row],[Order Date]],Holidays[Date],0)),"NO HOLIDAY")</f>
        <v>NO HOLIDAY</v>
      </c>
    </row>
    <row r="836" spans="2:17" hidden="1" x14ac:dyDescent="0.3">
      <c r="B836" t="s">
        <v>25</v>
      </c>
      <c r="C836" t="s">
        <v>59</v>
      </c>
      <c r="D836" t="s">
        <v>23</v>
      </c>
      <c r="E836" t="s">
        <v>409</v>
      </c>
      <c r="F836" s="4">
        <v>42432</v>
      </c>
      <c r="G836" t="s">
        <v>13</v>
      </c>
      <c r="H836">
        <v>1</v>
      </c>
      <c r="I836">
        <f>IF(Table1[[#This Row],[Price]]&lt;15,10,IF(Table1[[#This Row],[Price]]&lt;20,15,IF(Table1[[#This Row],[Price]]&lt;30,22,IF(Table1[[#This Row],[Price]]&lt;50,36,45))))</f>
        <v>15</v>
      </c>
      <c r="J836">
        <v>17.829999999999998</v>
      </c>
      <c r="K836" s="14">
        <v>17.829999999999998</v>
      </c>
      <c r="L836" s="14">
        <f>Table1[[#This Row],[Total Sale Amount]]-(Table1[[#This Row],[Cost Price]]*Table1[[#This Row],[Quantity]])</f>
        <v>2.8299999999999983</v>
      </c>
      <c r="M836" t="str">
        <f>TEXT(Table1[[#This Row],[Order Date]],"mmm")</f>
        <v>Mar</v>
      </c>
      <c r="N836" s="5" t="str">
        <f>TEXT(Table1[[#This Row],[Order Date]],"yyyy")</f>
        <v>2016</v>
      </c>
      <c r="O836" s="5">
        <v>24</v>
      </c>
      <c r="P836" s="5" t="s">
        <v>559</v>
      </c>
      <c r="Q836" s="5" t="str">
        <f>IFERROR(INDEX(Holidays[Holiday],MATCH(Table1[[#This Row],[Order Date]],Holidays[Date],0)),"NO HOLIDAY")</f>
        <v>NO HOLIDAY</v>
      </c>
    </row>
    <row r="837" spans="2:17" hidden="1" x14ac:dyDescent="0.3">
      <c r="B837" t="s">
        <v>25</v>
      </c>
      <c r="C837" t="s">
        <v>22</v>
      </c>
      <c r="D837" t="s">
        <v>23</v>
      </c>
      <c r="E837" t="s">
        <v>212</v>
      </c>
      <c r="F837" s="4">
        <v>42432</v>
      </c>
      <c r="G837" t="s">
        <v>19</v>
      </c>
      <c r="H837">
        <v>1</v>
      </c>
      <c r="I837">
        <f>IF(Table1[[#This Row],[Price]]&lt;15,10,IF(Table1[[#This Row],[Price]]&lt;20,15,IF(Table1[[#This Row],[Price]]&lt;30,22,IF(Table1[[#This Row],[Price]]&lt;50,36,45))))</f>
        <v>45</v>
      </c>
      <c r="J837">
        <v>53.35</v>
      </c>
      <c r="K837" s="14">
        <v>53.35</v>
      </c>
      <c r="L837" s="14">
        <f>Table1[[#This Row],[Total Sale Amount]]-(Table1[[#This Row],[Cost Price]]*Table1[[#This Row],[Quantity]])</f>
        <v>8.3500000000000014</v>
      </c>
      <c r="M837" t="str">
        <f>TEXT(Table1[[#This Row],[Order Date]],"mmm")</f>
        <v>Mar</v>
      </c>
      <c r="N837" s="5" t="str">
        <f>TEXT(Table1[[#This Row],[Order Date]],"yyyy")</f>
        <v>2016</v>
      </c>
      <c r="O837" s="5">
        <v>26</v>
      </c>
      <c r="P837" s="5" t="s">
        <v>559</v>
      </c>
      <c r="Q837" s="5" t="str">
        <f>IFERROR(INDEX(Holidays[Holiday],MATCH(Table1[[#This Row],[Order Date]],Holidays[Date],0)),"NO HOLIDAY")</f>
        <v>NO HOLIDAY</v>
      </c>
    </row>
    <row r="838" spans="2:17" hidden="1" x14ac:dyDescent="0.3">
      <c r="B838" t="s">
        <v>36</v>
      </c>
      <c r="C838" t="s">
        <v>30</v>
      </c>
      <c r="D838" t="s">
        <v>11</v>
      </c>
      <c r="E838" t="s">
        <v>489</v>
      </c>
      <c r="F838" s="4">
        <v>42432</v>
      </c>
      <c r="G838" t="s">
        <v>19</v>
      </c>
      <c r="H838">
        <v>3</v>
      </c>
      <c r="I838">
        <f>IF(Table1[[#This Row],[Price]]&lt;15,10,IF(Table1[[#This Row],[Price]]&lt;20,15,IF(Table1[[#This Row],[Price]]&lt;30,22,IF(Table1[[#This Row],[Price]]&lt;50,36,45))))</f>
        <v>45</v>
      </c>
      <c r="J838">
        <v>53.35</v>
      </c>
      <c r="K838" s="14">
        <v>160.05000000000001</v>
      </c>
      <c r="L838" s="14">
        <f>Table1[[#This Row],[Total Sale Amount]]-(Table1[[#This Row],[Cost Price]]*Table1[[#This Row],[Quantity]])</f>
        <v>25.050000000000011</v>
      </c>
      <c r="M838" t="str">
        <f>TEXT(Table1[[#This Row],[Order Date]],"mmm")</f>
        <v>Mar</v>
      </c>
      <c r="N838" s="5" t="str">
        <f>TEXT(Table1[[#This Row],[Order Date]],"yyyy")</f>
        <v>2016</v>
      </c>
      <c r="O838" s="5">
        <v>20</v>
      </c>
      <c r="P838" s="5" t="s">
        <v>559</v>
      </c>
      <c r="Q838" s="5" t="str">
        <f>IFERROR(INDEX(Holidays[Holiday],MATCH(Table1[[#This Row],[Order Date]],Holidays[Date],0)),"NO HOLIDAY")</f>
        <v>NO HOLIDAY</v>
      </c>
    </row>
    <row r="839" spans="2:17" hidden="1" x14ac:dyDescent="0.3">
      <c r="B839" t="s">
        <v>36</v>
      </c>
      <c r="C839" t="s">
        <v>17</v>
      </c>
      <c r="D839" t="s">
        <v>11</v>
      </c>
      <c r="E839" t="s">
        <v>421</v>
      </c>
      <c r="F839" s="4">
        <v>42432</v>
      </c>
      <c r="G839" t="s">
        <v>15</v>
      </c>
      <c r="H839">
        <v>9</v>
      </c>
      <c r="I839">
        <f>IF(Table1[[#This Row],[Price]]&lt;15,10,IF(Table1[[#This Row],[Price]]&lt;20,15,IF(Table1[[#This Row],[Price]]&lt;30,22,IF(Table1[[#This Row],[Price]]&lt;50,36,45))))</f>
        <v>10</v>
      </c>
      <c r="J839">
        <v>12.42</v>
      </c>
      <c r="K839" s="14">
        <v>111.78</v>
      </c>
      <c r="L839" s="14">
        <f>Table1[[#This Row],[Total Sale Amount]]-(Table1[[#This Row],[Cost Price]]*Table1[[#This Row],[Quantity]])</f>
        <v>21.78</v>
      </c>
      <c r="M839" t="str">
        <f>TEXT(Table1[[#This Row],[Order Date]],"mmm")</f>
        <v>Mar</v>
      </c>
      <c r="N839" s="5" t="str">
        <f>TEXT(Table1[[#This Row],[Order Date]],"yyyy")</f>
        <v>2016</v>
      </c>
      <c r="O839" s="5">
        <v>37</v>
      </c>
      <c r="P839" s="5" t="s">
        <v>559</v>
      </c>
      <c r="Q839" s="5" t="str">
        <f>IFERROR(INDEX(Holidays[Holiday],MATCH(Table1[[#This Row],[Order Date]],Holidays[Date],0)),"NO HOLIDAY")</f>
        <v>NO HOLIDAY</v>
      </c>
    </row>
    <row r="840" spans="2:17" hidden="1" x14ac:dyDescent="0.3">
      <c r="B840" t="s">
        <v>16</v>
      </c>
      <c r="C840" t="s">
        <v>10</v>
      </c>
      <c r="D840" t="s">
        <v>11</v>
      </c>
      <c r="E840" t="s">
        <v>49</v>
      </c>
      <c r="F840" s="4">
        <v>42432</v>
      </c>
      <c r="G840" t="s">
        <v>13</v>
      </c>
      <c r="H840">
        <v>7</v>
      </c>
      <c r="I840">
        <f>IF(Table1[[#This Row],[Price]]&lt;15,10,IF(Table1[[#This Row],[Price]]&lt;20,15,IF(Table1[[#This Row],[Price]]&lt;30,22,IF(Table1[[#This Row],[Price]]&lt;50,36,45))))</f>
        <v>15</v>
      </c>
      <c r="J840">
        <v>17.829999999999998</v>
      </c>
      <c r="K840" s="14">
        <v>124.80999999999999</v>
      </c>
      <c r="L840" s="14">
        <f>Table1[[#This Row],[Total Sale Amount]]-(Table1[[#This Row],[Cost Price]]*Table1[[#This Row],[Quantity]])</f>
        <v>19.809999999999988</v>
      </c>
      <c r="M840" t="str">
        <f>TEXT(Table1[[#This Row],[Order Date]],"mmm")</f>
        <v>Mar</v>
      </c>
      <c r="N840" s="5" t="str">
        <f>TEXT(Table1[[#This Row],[Order Date]],"yyyy")</f>
        <v>2016</v>
      </c>
      <c r="O840" s="5">
        <v>23</v>
      </c>
      <c r="P840" s="5" t="s">
        <v>560</v>
      </c>
      <c r="Q840" s="5" t="str">
        <f>IFERROR(INDEX(Holidays[Holiday],MATCH(Table1[[#This Row],[Order Date]],Holidays[Date],0)),"NO HOLIDAY")</f>
        <v>NO HOLIDAY</v>
      </c>
    </row>
    <row r="841" spans="2:17" hidden="1" x14ac:dyDescent="0.3">
      <c r="B841" t="s">
        <v>25</v>
      </c>
      <c r="C841" t="s">
        <v>22</v>
      </c>
      <c r="D841" t="s">
        <v>23</v>
      </c>
      <c r="E841" t="s">
        <v>445</v>
      </c>
      <c r="F841" s="4">
        <v>42432</v>
      </c>
      <c r="G841" t="s">
        <v>13</v>
      </c>
      <c r="H841">
        <v>4</v>
      </c>
      <c r="I841">
        <f>IF(Table1[[#This Row],[Price]]&lt;15,10,IF(Table1[[#This Row],[Price]]&lt;20,15,IF(Table1[[#This Row],[Price]]&lt;30,22,IF(Table1[[#This Row],[Price]]&lt;50,36,45))))</f>
        <v>15</v>
      </c>
      <c r="J841">
        <v>17.829999999999998</v>
      </c>
      <c r="K841" s="14">
        <v>71.319999999999993</v>
      </c>
      <c r="L841" s="14">
        <f>Table1[[#This Row],[Total Sale Amount]]-(Table1[[#This Row],[Cost Price]]*Table1[[#This Row],[Quantity]])</f>
        <v>11.319999999999993</v>
      </c>
      <c r="M841" t="str">
        <f>TEXT(Table1[[#This Row],[Order Date]],"mmm")</f>
        <v>Mar</v>
      </c>
      <c r="N841" s="5" t="str">
        <f>TEXT(Table1[[#This Row],[Order Date]],"yyyy")</f>
        <v>2016</v>
      </c>
      <c r="O841" s="5">
        <v>26</v>
      </c>
      <c r="P841" s="5" t="s">
        <v>559</v>
      </c>
      <c r="Q841" s="5" t="str">
        <f>IFERROR(INDEX(Holidays[Holiday],MATCH(Table1[[#This Row],[Order Date]],Holidays[Date],0)),"NO HOLIDAY")</f>
        <v>NO HOLIDAY</v>
      </c>
    </row>
    <row r="842" spans="2:17" hidden="1" x14ac:dyDescent="0.3">
      <c r="B842" t="s">
        <v>25</v>
      </c>
      <c r="C842" t="s">
        <v>26</v>
      </c>
      <c r="D842" t="s">
        <v>23</v>
      </c>
      <c r="E842" t="s">
        <v>246</v>
      </c>
      <c r="F842" s="4">
        <v>42432</v>
      </c>
      <c r="G842" t="s">
        <v>13</v>
      </c>
      <c r="H842">
        <v>10</v>
      </c>
      <c r="I842">
        <f>IF(Table1[[#This Row],[Price]]&lt;15,10,IF(Table1[[#This Row],[Price]]&lt;20,15,IF(Table1[[#This Row],[Price]]&lt;30,22,IF(Table1[[#This Row],[Price]]&lt;50,36,45))))</f>
        <v>15</v>
      </c>
      <c r="J842">
        <v>17.829999999999998</v>
      </c>
      <c r="K842" s="14">
        <v>178.29999999999998</v>
      </c>
      <c r="L842" s="14">
        <f>Table1[[#This Row],[Total Sale Amount]]-(Table1[[#This Row],[Cost Price]]*Table1[[#This Row],[Quantity]])</f>
        <v>28.299999999999983</v>
      </c>
      <c r="M842" t="str">
        <f>TEXT(Table1[[#This Row],[Order Date]],"mmm")</f>
        <v>Mar</v>
      </c>
      <c r="N842" s="5" t="str">
        <f>TEXT(Table1[[#This Row],[Order Date]],"yyyy")</f>
        <v>2016</v>
      </c>
      <c r="O842" s="5">
        <v>37</v>
      </c>
      <c r="P842" s="5" t="s">
        <v>560</v>
      </c>
      <c r="Q842" s="5" t="str">
        <f>IFERROR(INDEX(Holidays[Holiday],MATCH(Table1[[#This Row],[Order Date]],Holidays[Date],0)),"NO HOLIDAY")</f>
        <v>NO HOLIDAY</v>
      </c>
    </row>
    <row r="843" spans="2:17" hidden="1" x14ac:dyDescent="0.3">
      <c r="B843" t="s">
        <v>21</v>
      </c>
      <c r="C843" t="s">
        <v>59</v>
      </c>
      <c r="D843" t="s">
        <v>23</v>
      </c>
      <c r="E843" t="s">
        <v>505</v>
      </c>
      <c r="F843" s="4">
        <v>42432</v>
      </c>
      <c r="G843" t="s">
        <v>39</v>
      </c>
      <c r="H843">
        <v>4</v>
      </c>
      <c r="I843">
        <f>IF(Table1[[#This Row],[Price]]&lt;15,10,IF(Table1[[#This Row],[Price]]&lt;20,15,IF(Table1[[#This Row],[Price]]&lt;30,22,IF(Table1[[#This Row],[Price]]&lt;50,36,45))))</f>
        <v>15</v>
      </c>
      <c r="J843">
        <v>16.32</v>
      </c>
      <c r="K843" s="14">
        <v>65.28</v>
      </c>
      <c r="L843" s="14">
        <f>Table1[[#This Row],[Total Sale Amount]]-(Table1[[#This Row],[Cost Price]]*Table1[[#This Row],[Quantity]])</f>
        <v>5.2800000000000011</v>
      </c>
      <c r="M843" t="str">
        <f>TEXT(Table1[[#This Row],[Order Date]],"mmm")</f>
        <v>Mar</v>
      </c>
      <c r="N843" s="5" t="str">
        <f>TEXT(Table1[[#This Row],[Order Date]],"yyyy")</f>
        <v>2016</v>
      </c>
      <c r="O843" s="5">
        <v>17</v>
      </c>
      <c r="P843" s="5" t="s">
        <v>560</v>
      </c>
      <c r="Q843" s="5" t="str">
        <f>IFERROR(INDEX(Holidays[Holiday],MATCH(Table1[[#This Row],[Order Date]],Holidays[Date],0)),"NO HOLIDAY")</f>
        <v>NO HOLIDAY</v>
      </c>
    </row>
    <row r="844" spans="2:17" hidden="1" x14ac:dyDescent="0.3">
      <c r="B844" t="s">
        <v>9</v>
      </c>
      <c r="C844" t="s">
        <v>10</v>
      </c>
      <c r="D844" t="s">
        <v>11</v>
      </c>
      <c r="E844" t="s">
        <v>203</v>
      </c>
      <c r="F844" s="4">
        <v>42432</v>
      </c>
      <c r="G844" t="s">
        <v>15</v>
      </c>
      <c r="H844">
        <v>5</v>
      </c>
      <c r="I844">
        <f>IF(Table1[[#This Row],[Price]]&lt;15,10,IF(Table1[[#This Row],[Price]]&lt;20,15,IF(Table1[[#This Row],[Price]]&lt;30,22,IF(Table1[[#This Row],[Price]]&lt;50,36,45))))</f>
        <v>10</v>
      </c>
      <c r="J844">
        <v>12.42</v>
      </c>
      <c r="K844" s="14">
        <v>62.1</v>
      </c>
      <c r="L844" s="14">
        <f>Table1[[#This Row],[Total Sale Amount]]-(Table1[[#This Row],[Cost Price]]*Table1[[#This Row],[Quantity]])</f>
        <v>12.100000000000001</v>
      </c>
      <c r="M844" t="str">
        <f>TEXT(Table1[[#This Row],[Order Date]],"mmm")</f>
        <v>Mar</v>
      </c>
      <c r="N844" s="5" t="str">
        <f>TEXT(Table1[[#This Row],[Order Date]],"yyyy")</f>
        <v>2016</v>
      </c>
      <c r="O844" s="5">
        <v>32</v>
      </c>
      <c r="P844" s="5" t="s">
        <v>560</v>
      </c>
      <c r="Q844" s="5" t="str">
        <f>IFERROR(INDEX(Holidays[Holiday],MATCH(Table1[[#This Row],[Order Date]],Holidays[Date],0)),"NO HOLIDAY")</f>
        <v>NO HOLIDAY</v>
      </c>
    </row>
    <row r="845" spans="2:17" hidden="1" x14ac:dyDescent="0.3">
      <c r="B845" t="s">
        <v>9</v>
      </c>
      <c r="C845" t="s">
        <v>30</v>
      </c>
      <c r="D845" t="s">
        <v>11</v>
      </c>
      <c r="E845" t="s">
        <v>359</v>
      </c>
      <c r="F845" s="4">
        <v>42432</v>
      </c>
      <c r="G845" t="s">
        <v>13</v>
      </c>
      <c r="H845">
        <v>9</v>
      </c>
      <c r="I845">
        <f>IF(Table1[[#This Row],[Price]]&lt;15,10,IF(Table1[[#This Row],[Price]]&lt;20,15,IF(Table1[[#This Row],[Price]]&lt;30,22,IF(Table1[[#This Row],[Price]]&lt;50,36,45))))</f>
        <v>15</v>
      </c>
      <c r="J845">
        <v>17.829999999999998</v>
      </c>
      <c r="K845" s="14">
        <v>160.46999999999997</v>
      </c>
      <c r="L845" s="14">
        <f>Table1[[#This Row],[Total Sale Amount]]-(Table1[[#This Row],[Cost Price]]*Table1[[#This Row],[Quantity]])</f>
        <v>25.46999999999997</v>
      </c>
      <c r="M845" t="str">
        <f>TEXT(Table1[[#This Row],[Order Date]],"mmm")</f>
        <v>Mar</v>
      </c>
      <c r="N845" s="5" t="str">
        <f>TEXT(Table1[[#This Row],[Order Date]],"yyyy")</f>
        <v>2016</v>
      </c>
      <c r="O845" s="5">
        <v>33</v>
      </c>
      <c r="P845" s="5" t="s">
        <v>560</v>
      </c>
      <c r="Q845" s="5" t="str">
        <f>IFERROR(INDEX(Holidays[Holiday],MATCH(Table1[[#This Row],[Order Date]],Holidays[Date],0)),"NO HOLIDAY")</f>
        <v>NO HOLIDAY</v>
      </c>
    </row>
    <row r="846" spans="2:17" hidden="1" x14ac:dyDescent="0.3">
      <c r="B846" t="s">
        <v>21</v>
      </c>
      <c r="C846" t="s">
        <v>22</v>
      </c>
      <c r="D846" t="s">
        <v>23</v>
      </c>
      <c r="E846" t="s">
        <v>460</v>
      </c>
      <c r="F846" s="4">
        <v>42432</v>
      </c>
      <c r="G846" t="s">
        <v>19</v>
      </c>
      <c r="H846">
        <v>5</v>
      </c>
      <c r="I846">
        <f>IF(Table1[[#This Row],[Price]]&lt;15,10,IF(Table1[[#This Row],[Price]]&lt;20,15,IF(Table1[[#This Row],[Price]]&lt;30,22,IF(Table1[[#This Row],[Price]]&lt;50,36,45))))</f>
        <v>45</v>
      </c>
      <c r="J846">
        <v>53.35</v>
      </c>
      <c r="K846" s="14">
        <v>266.75</v>
      </c>
      <c r="L846" s="14">
        <f>Table1[[#This Row],[Total Sale Amount]]-(Table1[[#This Row],[Cost Price]]*Table1[[#This Row],[Quantity]])</f>
        <v>41.75</v>
      </c>
      <c r="M846" t="str">
        <f>TEXT(Table1[[#This Row],[Order Date]],"mmm")</f>
        <v>Mar</v>
      </c>
      <c r="N846" s="5" t="str">
        <f>TEXT(Table1[[#This Row],[Order Date]],"yyyy")</f>
        <v>2016</v>
      </c>
      <c r="O846" s="5">
        <v>18</v>
      </c>
      <c r="P846" s="5" t="s">
        <v>560</v>
      </c>
      <c r="Q846" s="5" t="str">
        <f>IFERROR(INDEX(Holidays[Holiday],MATCH(Table1[[#This Row],[Order Date]],Holidays[Date],0)),"NO HOLIDAY")</f>
        <v>NO HOLIDAY</v>
      </c>
    </row>
    <row r="847" spans="2:17" hidden="1" x14ac:dyDescent="0.3">
      <c r="B847" t="s">
        <v>9</v>
      </c>
      <c r="C847" t="s">
        <v>30</v>
      </c>
      <c r="D847" t="s">
        <v>11</v>
      </c>
      <c r="E847" t="s">
        <v>485</v>
      </c>
      <c r="F847" s="4">
        <v>42432</v>
      </c>
      <c r="G847" t="s">
        <v>39</v>
      </c>
      <c r="H847">
        <v>2</v>
      </c>
      <c r="I847">
        <f>IF(Table1[[#This Row],[Price]]&lt;15,10,IF(Table1[[#This Row],[Price]]&lt;20,15,IF(Table1[[#This Row],[Price]]&lt;30,22,IF(Table1[[#This Row],[Price]]&lt;50,36,45))))</f>
        <v>15</v>
      </c>
      <c r="J847">
        <v>16.32</v>
      </c>
      <c r="K847" s="14">
        <v>32.64</v>
      </c>
      <c r="L847" s="14">
        <f>Table1[[#This Row],[Total Sale Amount]]-(Table1[[#This Row],[Cost Price]]*Table1[[#This Row],[Quantity]])</f>
        <v>2.6400000000000006</v>
      </c>
      <c r="M847" t="str">
        <f>TEXT(Table1[[#This Row],[Order Date]],"mmm")</f>
        <v>Mar</v>
      </c>
      <c r="N847" s="5" t="str">
        <f>TEXT(Table1[[#This Row],[Order Date]],"yyyy")</f>
        <v>2016</v>
      </c>
      <c r="O847" s="5">
        <v>43</v>
      </c>
      <c r="P847" s="5" t="s">
        <v>560</v>
      </c>
      <c r="Q847" s="5" t="str">
        <f>IFERROR(INDEX(Holidays[Holiday],MATCH(Table1[[#This Row],[Order Date]],Holidays[Date],0)),"NO HOLIDAY")</f>
        <v>NO HOLIDAY</v>
      </c>
    </row>
    <row r="848" spans="2:17" hidden="1" x14ac:dyDescent="0.3">
      <c r="B848" t="s">
        <v>9</v>
      </c>
      <c r="C848" t="s">
        <v>17</v>
      </c>
      <c r="D848" t="s">
        <v>11</v>
      </c>
      <c r="E848" t="s">
        <v>338</v>
      </c>
      <c r="F848" s="4">
        <v>42432</v>
      </c>
      <c r="G848" t="s">
        <v>15</v>
      </c>
      <c r="H848">
        <v>4</v>
      </c>
      <c r="I848">
        <f>IF(Table1[[#This Row],[Price]]&lt;15,10,IF(Table1[[#This Row],[Price]]&lt;20,15,IF(Table1[[#This Row],[Price]]&lt;30,22,IF(Table1[[#This Row],[Price]]&lt;50,36,45))))</f>
        <v>10</v>
      </c>
      <c r="J848">
        <v>12.42</v>
      </c>
      <c r="K848" s="14">
        <v>49.68</v>
      </c>
      <c r="L848" s="14">
        <f>Table1[[#This Row],[Total Sale Amount]]-(Table1[[#This Row],[Cost Price]]*Table1[[#This Row],[Quantity]])</f>
        <v>9.68</v>
      </c>
      <c r="M848" t="str">
        <f>TEXT(Table1[[#This Row],[Order Date]],"mmm")</f>
        <v>Mar</v>
      </c>
      <c r="N848" s="5" t="str">
        <f>TEXT(Table1[[#This Row],[Order Date]],"yyyy")</f>
        <v>2016</v>
      </c>
      <c r="O848" s="5">
        <v>19</v>
      </c>
      <c r="P848" s="5" t="s">
        <v>560</v>
      </c>
      <c r="Q848" s="5" t="str">
        <f>IFERROR(INDEX(Holidays[Holiday],MATCH(Table1[[#This Row],[Order Date]],Holidays[Date],0)),"NO HOLIDAY")</f>
        <v>NO HOLIDAY</v>
      </c>
    </row>
    <row r="849" spans="2:17" hidden="1" x14ac:dyDescent="0.3">
      <c r="B849" t="s">
        <v>21</v>
      </c>
      <c r="C849" t="s">
        <v>26</v>
      </c>
      <c r="D849" t="s">
        <v>23</v>
      </c>
      <c r="E849" t="s">
        <v>381</v>
      </c>
      <c r="F849" s="4">
        <v>42432</v>
      </c>
      <c r="G849" t="s">
        <v>13</v>
      </c>
      <c r="H849">
        <v>2</v>
      </c>
      <c r="I849">
        <f>IF(Table1[[#This Row],[Price]]&lt;15,10,IF(Table1[[#This Row],[Price]]&lt;20,15,IF(Table1[[#This Row],[Price]]&lt;30,22,IF(Table1[[#This Row],[Price]]&lt;50,36,45))))</f>
        <v>15</v>
      </c>
      <c r="J849">
        <v>17.829999999999998</v>
      </c>
      <c r="K849" s="14">
        <v>35.659999999999997</v>
      </c>
      <c r="L849" s="14">
        <f>Table1[[#This Row],[Total Sale Amount]]-(Table1[[#This Row],[Cost Price]]*Table1[[#This Row],[Quantity]])</f>
        <v>5.6599999999999966</v>
      </c>
      <c r="M849" t="str">
        <f>TEXT(Table1[[#This Row],[Order Date]],"mmm")</f>
        <v>Mar</v>
      </c>
      <c r="N849" s="5" t="str">
        <f>TEXT(Table1[[#This Row],[Order Date]],"yyyy")</f>
        <v>2016</v>
      </c>
      <c r="O849" s="5">
        <v>22</v>
      </c>
      <c r="P849" s="5" t="s">
        <v>559</v>
      </c>
      <c r="Q849" s="5" t="str">
        <f>IFERROR(INDEX(Holidays[Holiday],MATCH(Table1[[#This Row],[Order Date]],Holidays[Date],0)),"NO HOLIDAY")</f>
        <v>NO HOLIDAY</v>
      </c>
    </row>
    <row r="850" spans="2:17" hidden="1" x14ac:dyDescent="0.3">
      <c r="B850" t="s">
        <v>9</v>
      </c>
      <c r="C850" t="s">
        <v>28</v>
      </c>
      <c r="D850" t="s">
        <v>11</v>
      </c>
      <c r="E850" t="s">
        <v>487</v>
      </c>
      <c r="F850" s="4">
        <v>42432</v>
      </c>
      <c r="G850" t="s">
        <v>13</v>
      </c>
      <c r="H850">
        <v>7</v>
      </c>
      <c r="I850">
        <f>IF(Table1[[#This Row],[Price]]&lt;15,10,IF(Table1[[#This Row],[Price]]&lt;20,15,IF(Table1[[#This Row],[Price]]&lt;30,22,IF(Table1[[#This Row],[Price]]&lt;50,36,45))))</f>
        <v>15</v>
      </c>
      <c r="J850">
        <v>17.829999999999998</v>
      </c>
      <c r="K850" s="14">
        <v>124.80999999999999</v>
      </c>
      <c r="L850" s="14">
        <f>Table1[[#This Row],[Total Sale Amount]]-(Table1[[#This Row],[Cost Price]]*Table1[[#This Row],[Quantity]])</f>
        <v>19.809999999999988</v>
      </c>
      <c r="M850" t="str">
        <f>TEXT(Table1[[#This Row],[Order Date]],"mmm")</f>
        <v>Mar</v>
      </c>
      <c r="N850" s="5" t="str">
        <f>TEXT(Table1[[#This Row],[Order Date]],"yyyy")</f>
        <v>2016</v>
      </c>
      <c r="O850" s="5">
        <v>22</v>
      </c>
      <c r="P850" s="5" t="s">
        <v>560</v>
      </c>
      <c r="Q850" s="5" t="str">
        <f>IFERROR(INDEX(Holidays[Holiday],MATCH(Table1[[#This Row],[Order Date]],Holidays[Date],0)),"NO HOLIDAY")</f>
        <v>NO HOLIDAY</v>
      </c>
    </row>
    <row r="851" spans="2:17" hidden="1" x14ac:dyDescent="0.3">
      <c r="B851" t="s">
        <v>21</v>
      </c>
      <c r="C851" t="s">
        <v>26</v>
      </c>
      <c r="D851" t="s">
        <v>23</v>
      </c>
      <c r="E851" t="s">
        <v>260</v>
      </c>
      <c r="F851" s="4">
        <v>42433</v>
      </c>
      <c r="G851" t="s">
        <v>15</v>
      </c>
      <c r="H851">
        <v>6</v>
      </c>
      <c r="I851">
        <f>IF(Table1[[#This Row],[Price]]&lt;15,10,IF(Table1[[#This Row],[Price]]&lt;20,15,IF(Table1[[#This Row],[Price]]&lt;30,22,IF(Table1[[#This Row],[Price]]&lt;50,36,45))))</f>
        <v>10</v>
      </c>
      <c r="J851">
        <v>12.42</v>
      </c>
      <c r="K851" s="14">
        <v>74.52</v>
      </c>
      <c r="L851" s="14">
        <f>Table1[[#This Row],[Total Sale Amount]]-(Table1[[#This Row],[Cost Price]]*Table1[[#This Row],[Quantity]])</f>
        <v>14.519999999999996</v>
      </c>
      <c r="M851" t="str">
        <f>TEXT(Table1[[#This Row],[Order Date]],"mmm")</f>
        <v>Mar</v>
      </c>
      <c r="N851" s="5" t="str">
        <f>TEXT(Table1[[#This Row],[Order Date]],"yyyy")</f>
        <v>2016</v>
      </c>
      <c r="O851" s="5">
        <v>30</v>
      </c>
      <c r="P851" s="5" t="s">
        <v>559</v>
      </c>
      <c r="Q851" s="5" t="str">
        <f>IFERROR(INDEX(Holidays[Holiday],MATCH(Table1[[#This Row],[Order Date]],Holidays[Date],0)),"NO HOLIDAY")</f>
        <v>NO HOLIDAY</v>
      </c>
    </row>
    <row r="852" spans="2:17" hidden="1" x14ac:dyDescent="0.3">
      <c r="B852" t="s">
        <v>25</v>
      </c>
      <c r="C852" t="s">
        <v>22</v>
      </c>
      <c r="D852" t="s">
        <v>23</v>
      </c>
      <c r="E852" t="s">
        <v>263</v>
      </c>
      <c r="F852" s="4">
        <v>42433</v>
      </c>
      <c r="G852" t="s">
        <v>15</v>
      </c>
      <c r="H852">
        <v>2</v>
      </c>
      <c r="I852">
        <f>IF(Table1[[#This Row],[Price]]&lt;15,10,IF(Table1[[#This Row],[Price]]&lt;20,15,IF(Table1[[#This Row],[Price]]&lt;30,22,IF(Table1[[#This Row],[Price]]&lt;50,36,45))))</f>
        <v>10</v>
      </c>
      <c r="J852">
        <v>12.42</v>
      </c>
      <c r="K852" s="14">
        <v>24.84</v>
      </c>
      <c r="L852" s="14">
        <f>Table1[[#This Row],[Total Sale Amount]]-(Table1[[#This Row],[Cost Price]]*Table1[[#This Row],[Quantity]])</f>
        <v>4.84</v>
      </c>
      <c r="M852" t="str">
        <f>TEXT(Table1[[#This Row],[Order Date]],"mmm")</f>
        <v>Mar</v>
      </c>
      <c r="N852" s="5" t="str">
        <f>TEXT(Table1[[#This Row],[Order Date]],"yyyy")</f>
        <v>2016</v>
      </c>
      <c r="O852" s="5">
        <v>41</v>
      </c>
      <c r="P852" s="5" t="s">
        <v>559</v>
      </c>
      <c r="Q852" s="5" t="str">
        <f>IFERROR(INDEX(Holidays[Holiday],MATCH(Table1[[#This Row],[Order Date]],Holidays[Date],0)),"NO HOLIDAY")</f>
        <v>NO HOLIDAY</v>
      </c>
    </row>
    <row r="853" spans="2:17" hidden="1" x14ac:dyDescent="0.3">
      <c r="B853" t="s">
        <v>21</v>
      </c>
      <c r="C853" t="s">
        <v>22</v>
      </c>
      <c r="D853" t="s">
        <v>23</v>
      </c>
      <c r="E853" t="s">
        <v>423</v>
      </c>
      <c r="F853" s="4">
        <v>42433</v>
      </c>
      <c r="G853" t="s">
        <v>39</v>
      </c>
      <c r="H853">
        <v>6</v>
      </c>
      <c r="I853">
        <f>IF(Table1[[#This Row],[Price]]&lt;15,10,IF(Table1[[#This Row],[Price]]&lt;20,15,IF(Table1[[#This Row],[Price]]&lt;30,22,IF(Table1[[#This Row],[Price]]&lt;50,36,45))))</f>
        <v>15</v>
      </c>
      <c r="J853">
        <v>16.32</v>
      </c>
      <c r="K853" s="14">
        <v>97.92</v>
      </c>
      <c r="L853" s="14">
        <f>Table1[[#This Row],[Total Sale Amount]]-(Table1[[#This Row],[Cost Price]]*Table1[[#This Row],[Quantity]])</f>
        <v>7.9200000000000017</v>
      </c>
      <c r="M853" t="str">
        <f>TEXT(Table1[[#This Row],[Order Date]],"mmm")</f>
        <v>Mar</v>
      </c>
      <c r="N853" s="5" t="str">
        <f>TEXT(Table1[[#This Row],[Order Date]],"yyyy")</f>
        <v>2016</v>
      </c>
      <c r="O853" s="5">
        <v>19</v>
      </c>
      <c r="P853" s="5" t="s">
        <v>560</v>
      </c>
      <c r="Q853" s="5" t="str">
        <f>IFERROR(INDEX(Holidays[Holiday],MATCH(Table1[[#This Row],[Order Date]],Holidays[Date],0)),"NO HOLIDAY")</f>
        <v>NO HOLIDAY</v>
      </c>
    </row>
    <row r="854" spans="2:17" hidden="1" x14ac:dyDescent="0.3">
      <c r="B854" t="s">
        <v>9</v>
      </c>
      <c r="C854" t="s">
        <v>10</v>
      </c>
      <c r="D854" t="s">
        <v>11</v>
      </c>
      <c r="E854" t="s">
        <v>163</v>
      </c>
      <c r="F854" s="4">
        <v>42433</v>
      </c>
      <c r="G854" t="s">
        <v>39</v>
      </c>
      <c r="H854">
        <v>9</v>
      </c>
      <c r="I854">
        <f>IF(Table1[[#This Row],[Price]]&lt;15,10,IF(Table1[[#This Row],[Price]]&lt;20,15,IF(Table1[[#This Row],[Price]]&lt;30,22,IF(Table1[[#This Row],[Price]]&lt;50,36,45))))</f>
        <v>15</v>
      </c>
      <c r="J854">
        <v>16.32</v>
      </c>
      <c r="K854" s="14">
        <v>146.88</v>
      </c>
      <c r="L854" s="14">
        <f>Table1[[#This Row],[Total Sale Amount]]-(Table1[[#This Row],[Cost Price]]*Table1[[#This Row],[Quantity]])</f>
        <v>11.879999999999995</v>
      </c>
      <c r="M854" t="str">
        <f>TEXT(Table1[[#This Row],[Order Date]],"mmm")</f>
        <v>Mar</v>
      </c>
      <c r="N854" s="5" t="str">
        <f>TEXT(Table1[[#This Row],[Order Date]],"yyyy")</f>
        <v>2016</v>
      </c>
      <c r="O854" s="5">
        <v>37</v>
      </c>
      <c r="P854" s="5" t="s">
        <v>559</v>
      </c>
      <c r="Q854" s="5" t="str">
        <f>IFERROR(INDEX(Holidays[Holiday],MATCH(Table1[[#This Row],[Order Date]],Holidays[Date],0)),"NO HOLIDAY")</f>
        <v>NO HOLIDAY</v>
      </c>
    </row>
    <row r="855" spans="2:17" hidden="1" x14ac:dyDescent="0.3">
      <c r="B855" t="s">
        <v>36</v>
      </c>
      <c r="C855" t="s">
        <v>10</v>
      </c>
      <c r="D855" t="s">
        <v>11</v>
      </c>
      <c r="E855" t="s">
        <v>125</v>
      </c>
      <c r="F855" s="4">
        <v>42433</v>
      </c>
      <c r="G855" t="s">
        <v>15</v>
      </c>
      <c r="H855">
        <v>8</v>
      </c>
      <c r="I855">
        <f>IF(Table1[[#This Row],[Price]]&lt;15,10,IF(Table1[[#This Row],[Price]]&lt;20,15,IF(Table1[[#This Row],[Price]]&lt;30,22,IF(Table1[[#This Row],[Price]]&lt;50,36,45))))</f>
        <v>10</v>
      </c>
      <c r="J855">
        <v>12.42</v>
      </c>
      <c r="K855" s="14">
        <v>99.36</v>
      </c>
      <c r="L855" s="14">
        <f>Table1[[#This Row],[Total Sale Amount]]-(Table1[[#This Row],[Cost Price]]*Table1[[#This Row],[Quantity]])</f>
        <v>19.36</v>
      </c>
      <c r="M855" t="str">
        <f>TEXT(Table1[[#This Row],[Order Date]],"mmm")</f>
        <v>Mar</v>
      </c>
      <c r="N855" s="5" t="str">
        <f>TEXT(Table1[[#This Row],[Order Date]],"yyyy")</f>
        <v>2016</v>
      </c>
      <c r="O855" s="5">
        <v>28</v>
      </c>
      <c r="P855" s="5" t="s">
        <v>559</v>
      </c>
      <c r="Q855" s="5" t="str">
        <f>IFERROR(INDEX(Holidays[Holiday],MATCH(Table1[[#This Row],[Order Date]],Holidays[Date],0)),"NO HOLIDAY")</f>
        <v>NO HOLIDAY</v>
      </c>
    </row>
    <row r="856" spans="2:17" hidden="1" x14ac:dyDescent="0.3">
      <c r="B856" t="s">
        <v>9</v>
      </c>
      <c r="C856" t="s">
        <v>17</v>
      </c>
      <c r="D856" t="s">
        <v>11</v>
      </c>
      <c r="E856" t="s">
        <v>265</v>
      </c>
      <c r="F856" s="4">
        <v>42433</v>
      </c>
      <c r="G856" t="s">
        <v>15</v>
      </c>
      <c r="H856">
        <v>7</v>
      </c>
      <c r="I856">
        <f>IF(Table1[[#This Row],[Price]]&lt;15,10,IF(Table1[[#This Row],[Price]]&lt;20,15,IF(Table1[[#This Row],[Price]]&lt;30,22,IF(Table1[[#This Row],[Price]]&lt;50,36,45))))</f>
        <v>10</v>
      </c>
      <c r="J856">
        <v>12.42</v>
      </c>
      <c r="K856" s="14">
        <v>86.94</v>
      </c>
      <c r="L856" s="14">
        <f>Table1[[#This Row],[Total Sale Amount]]-(Table1[[#This Row],[Cost Price]]*Table1[[#This Row],[Quantity]])</f>
        <v>16.939999999999998</v>
      </c>
      <c r="M856" t="str">
        <f>TEXT(Table1[[#This Row],[Order Date]],"mmm")</f>
        <v>Mar</v>
      </c>
      <c r="N856" s="5" t="str">
        <f>TEXT(Table1[[#This Row],[Order Date]],"yyyy")</f>
        <v>2016</v>
      </c>
      <c r="O856" s="5">
        <v>34</v>
      </c>
      <c r="P856" s="5" t="s">
        <v>559</v>
      </c>
      <c r="Q856" s="5" t="str">
        <f>IFERROR(INDEX(Holidays[Holiday],MATCH(Table1[[#This Row],[Order Date]],Holidays[Date],0)),"NO HOLIDAY")</f>
        <v>NO HOLIDAY</v>
      </c>
    </row>
    <row r="857" spans="2:17" hidden="1" x14ac:dyDescent="0.3">
      <c r="B857" t="s">
        <v>9</v>
      </c>
      <c r="C857" t="s">
        <v>17</v>
      </c>
      <c r="D857" t="s">
        <v>11</v>
      </c>
      <c r="E857" t="s">
        <v>492</v>
      </c>
      <c r="F857" s="4">
        <v>42433</v>
      </c>
      <c r="G857" t="s">
        <v>15</v>
      </c>
      <c r="H857">
        <v>3</v>
      </c>
      <c r="I857">
        <f>IF(Table1[[#This Row],[Price]]&lt;15,10,IF(Table1[[#This Row],[Price]]&lt;20,15,IF(Table1[[#This Row],[Price]]&lt;30,22,IF(Table1[[#This Row],[Price]]&lt;50,36,45))))</f>
        <v>10</v>
      </c>
      <c r="J857">
        <v>12.42</v>
      </c>
      <c r="K857" s="14">
        <v>37.26</v>
      </c>
      <c r="L857" s="14">
        <f>Table1[[#This Row],[Total Sale Amount]]-(Table1[[#This Row],[Cost Price]]*Table1[[#This Row],[Quantity]])</f>
        <v>7.259999999999998</v>
      </c>
      <c r="M857" t="str">
        <f>TEXT(Table1[[#This Row],[Order Date]],"mmm")</f>
        <v>Mar</v>
      </c>
      <c r="N857" s="5" t="str">
        <f>TEXT(Table1[[#This Row],[Order Date]],"yyyy")</f>
        <v>2016</v>
      </c>
      <c r="O857" s="5">
        <v>29</v>
      </c>
      <c r="P857" s="5" t="s">
        <v>560</v>
      </c>
      <c r="Q857" s="5" t="str">
        <f>IFERROR(INDEX(Holidays[Holiday],MATCH(Table1[[#This Row],[Order Date]],Holidays[Date],0)),"NO HOLIDAY")</f>
        <v>NO HOLIDAY</v>
      </c>
    </row>
    <row r="858" spans="2:17" hidden="1" x14ac:dyDescent="0.3">
      <c r="B858" t="s">
        <v>36</v>
      </c>
      <c r="C858" t="s">
        <v>30</v>
      </c>
      <c r="D858" t="s">
        <v>11</v>
      </c>
      <c r="E858" t="s">
        <v>165</v>
      </c>
      <c r="F858" s="4">
        <v>42433</v>
      </c>
      <c r="G858" t="s">
        <v>15</v>
      </c>
      <c r="H858">
        <v>10</v>
      </c>
      <c r="I858">
        <f>IF(Table1[[#This Row],[Price]]&lt;15,10,IF(Table1[[#This Row],[Price]]&lt;20,15,IF(Table1[[#This Row],[Price]]&lt;30,22,IF(Table1[[#This Row],[Price]]&lt;50,36,45))))</f>
        <v>10</v>
      </c>
      <c r="J858">
        <v>12.42</v>
      </c>
      <c r="K858" s="14">
        <v>124.2</v>
      </c>
      <c r="L858" s="14">
        <f>Table1[[#This Row],[Total Sale Amount]]-(Table1[[#This Row],[Cost Price]]*Table1[[#This Row],[Quantity]])</f>
        <v>24.200000000000003</v>
      </c>
      <c r="M858" t="str">
        <f>TEXT(Table1[[#This Row],[Order Date]],"mmm")</f>
        <v>Mar</v>
      </c>
      <c r="N858" s="5" t="str">
        <f>TEXT(Table1[[#This Row],[Order Date]],"yyyy")</f>
        <v>2016</v>
      </c>
      <c r="O858" s="5">
        <v>27</v>
      </c>
      <c r="P858" s="5" t="s">
        <v>559</v>
      </c>
      <c r="Q858" s="5" t="str">
        <f>IFERROR(INDEX(Holidays[Holiday],MATCH(Table1[[#This Row],[Order Date]],Holidays[Date],0)),"NO HOLIDAY")</f>
        <v>NO HOLIDAY</v>
      </c>
    </row>
    <row r="859" spans="2:17" hidden="1" x14ac:dyDescent="0.3">
      <c r="B859" t="s">
        <v>36</v>
      </c>
      <c r="C859" t="s">
        <v>30</v>
      </c>
      <c r="D859" t="s">
        <v>11</v>
      </c>
      <c r="E859" t="s">
        <v>399</v>
      </c>
      <c r="F859" s="4">
        <v>42433</v>
      </c>
      <c r="G859" t="s">
        <v>39</v>
      </c>
      <c r="H859">
        <v>8</v>
      </c>
      <c r="I859">
        <f>IF(Table1[[#This Row],[Price]]&lt;15,10,IF(Table1[[#This Row],[Price]]&lt;20,15,IF(Table1[[#This Row],[Price]]&lt;30,22,IF(Table1[[#This Row],[Price]]&lt;50,36,45))))</f>
        <v>15</v>
      </c>
      <c r="J859">
        <v>16.32</v>
      </c>
      <c r="K859" s="14">
        <v>130.56</v>
      </c>
      <c r="L859" s="14">
        <f>Table1[[#This Row],[Total Sale Amount]]-(Table1[[#This Row],[Cost Price]]*Table1[[#This Row],[Quantity]])</f>
        <v>10.560000000000002</v>
      </c>
      <c r="M859" t="str">
        <f>TEXT(Table1[[#This Row],[Order Date]],"mmm")</f>
        <v>Mar</v>
      </c>
      <c r="N859" s="5" t="str">
        <f>TEXT(Table1[[#This Row],[Order Date]],"yyyy")</f>
        <v>2016</v>
      </c>
      <c r="O859" s="5">
        <v>25</v>
      </c>
      <c r="P859" s="5" t="s">
        <v>559</v>
      </c>
      <c r="Q859" s="5" t="str">
        <f>IFERROR(INDEX(Holidays[Holiday],MATCH(Table1[[#This Row],[Order Date]],Holidays[Date],0)),"NO HOLIDAY")</f>
        <v>NO HOLIDAY</v>
      </c>
    </row>
    <row r="860" spans="2:17" hidden="1" x14ac:dyDescent="0.3">
      <c r="B860" t="s">
        <v>9</v>
      </c>
      <c r="C860" t="s">
        <v>17</v>
      </c>
      <c r="D860" t="s">
        <v>11</v>
      </c>
      <c r="E860" t="s">
        <v>120</v>
      </c>
      <c r="F860" s="4">
        <v>42433</v>
      </c>
      <c r="G860" t="s">
        <v>15</v>
      </c>
      <c r="H860">
        <v>8</v>
      </c>
      <c r="I860">
        <f>IF(Table1[[#This Row],[Price]]&lt;15,10,IF(Table1[[#This Row],[Price]]&lt;20,15,IF(Table1[[#This Row],[Price]]&lt;30,22,IF(Table1[[#This Row],[Price]]&lt;50,36,45))))</f>
        <v>10</v>
      </c>
      <c r="J860">
        <v>12.42</v>
      </c>
      <c r="K860" s="14">
        <v>99.36</v>
      </c>
      <c r="L860" s="14">
        <f>Table1[[#This Row],[Total Sale Amount]]-(Table1[[#This Row],[Cost Price]]*Table1[[#This Row],[Quantity]])</f>
        <v>19.36</v>
      </c>
      <c r="M860" t="str">
        <f>TEXT(Table1[[#This Row],[Order Date]],"mmm")</f>
        <v>Mar</v>
      </c>
      <c r="N860" s="5" t="str">
        <f>TEXT(Table1[[#This Row],[Order Date]],"yyyy")</f>
        <v>2016</v>
      </c>
      <c r="O860" s="5">
        <v>32</v>
      </c>
      <c r="P860" s="5" t="s">
        <v>560</v>
      </c>
      <c r="Q860" s="5" t="str">
        <f>IFERROR(INDEX(Holidays[Holiday],MATCH(Table1[[#This Row],[Order Date]],Holidays[Date],0)),"NO HOLIDAY")</f>
        <v>NO HOLIDAY</v>
      </c>
    </row>
    <row r="861" spans="2:17" hidden="1" x14ac:dyDescent="0.3">
      <c r="B861" t="s">
        <v>9</v>
      </c>
      <c r="C861" t="s">
        <v>30</v>
      </c>
      <c r="D861" t="s">
        <v>11</v>
      </c>
      <c r="E861" t="s">
        <v>359</v>
      </c>
      <c r="F861" s="4">
        <v>42433</v>
      </c>
      <c r="G861" t="s">
        <v>15</v>
      </c>
      <c r="H861">
        <v>8</v>
      </c>
      <c r="I861">
        <f>IF(Table1[[#This Row],[Price]]&lt;15,10,IF(Table1[[#This Row],[Price]]&lt;20,15,IF(Table1[[#This Row],[Price]]&lt;30,22,IF(Table1[[#This Row],[Price]]&lt;50,36,45))))</f>
        <v>10</v>
      </c>
      <c r="J861">
        <v>12.42</v>
      </c>
      <c r="K861" s="14">
        <v>99.36</v>
      </c>
      <c r="L861" s="14">
        <f>Table1[[#This Row],[Total Sale Amount]]-(Table1[[#This Row],[Cost Price]]*Table1[[#This Row],[Quantity]])</f>
        <v>19.36</v>
      </c>
      <c r="M861" t="str">
        <f>TEXT(Table1[[#This Row],[Order Date]],"mmm")</f>
        <v>Mar</v>
      </c>
      <c r="N861" s="5" t="str">
        <f>TEXT(Table1[[#This Row],[Order Date]],"yyyy")</f>
        <v>2016</v>
      </c>
      <c r="O861" s="5">
        <v>28</v>
      </c>
      <c r="P861" s="5" t="s">
        <v>559</v>
      </c>
      <c r="Q861" s="5" t="str">
        <f>IFERROR(INDEX(Holidays[Holiday],MATCH(Table1[[#This Row],[Order Date]],Holidays[Date],0)),"NO HOLIDAY")</f>
        <v>NO HOLIDAY</v>
      </c>
    </row>
    <row r="862" spans="2:17" hidden="1" x14ac:dyDescent="0.3">
      <c r="B862" t="s">
        <v>25</v>
      </c>
      <c r="C862" t="s">
        <v>22</v>
      </c>
      <c r="D862" t="s">
        <v>23</v>
      </c>
      <c r="E862" t="s">
        <v>451</v>
      </c>
      <c r="F862" s="4">
        <v>42433</v>
      </c>
      <c r="G862" t="s">
        <v>39</v>
      </c>
      <c r="H862">
        <v>4</v>
      </c>
      <c r="I862">
        <f>IF(Table1[[#This Row],[Price]]&lt;15,10,IF(Table1[[#This Row],[Price]]&lt;20,15,IF(Table1[[#This Row],[Price]]&lt;30,22,IF(Table1[[#This Row],[Price]]&lt;50,36,45))))</f>
        <v>15</v>
      </c>
      <c r="J862">
        <v>16.32</v>
      </c>
      <c r="K862" s="14">
        <v>65.28</v>
      </c>
      <c r="L862" s="14">
        <f>Table1[[#This Row],[Total Sale Amount]]-(Table1[[#This Row],[Cost Price]]*Table1[[#This Row],[Quantity]])</f>
        <v>5.2800000000000011</v>
      </c>
      <c r="M862" t="str">
        <f>TEXT(Table1[[#This Row],[Order Date]],"mmm")</f>
        <v>Mar</v>
      </c>
      <c r="N862" s="5" t="str">
        <f>TEXT(Table1[[#This Row],[Order Date]],"yyyy")</f>
        <v>2016</v>
      </c>
      <c r="O862" s="5">
        <v>21</v>
      </c>
      <c r="P862" s="5" t="s">
        <v>560</v>
      </c>
      <c r="Q862" s="5" t="str">
        <f>IFERROR(INDEX(Holidays[Holiday],MATCH(Table1[[#This Row],[Order Date]],Holidays[Date],0)),"NO HOLIDAY")</f>
        <v>NO HOLIDAY</v>
      </c>
    </row>
    <row r="863" spans="2:17" hidden="1" x14ac:dyDescent="0.3">
      <c r="B863" t="s">
        <v>16</v>
      </c>
      <c r="C863" t="s">
        <v>17</v>
      </c>
      <c r="D863" t="s">
        <v>11</v>
      </c>
      <c r="E863" t="s">
        <v>285</v>
      </c>
      <c r="F863" s="4">
        <v>42433</v>
      </c>
      <c r="G863" t="s">
        <v>19</v>
      </c>
      <c r="H863">
        <v>1</v>
      </c>
      <c r="I863">
        <f>IF(Table1[[#This Row],[Price]]&lt;15,10,IF(Table1[[#This Row],[Price]]&lt;20,15,IF(Table1[[#This Row],[Price]]&lt;30,22,IF(Table1[[#This Row],[Price]]&lt;50,36,45))))</f>
        <v>45</v>
      </c>
      <c r="J863">
        <v>53.35</v>
      </c>
      <c r="K863" s="14">
        <v>53.35</v>
      </c>
      <c r="L863" s="14">
        <f>Table1[[#This Row],[Total Sale Amount]]-(Table1[[#This Row],[Cost Price]]*Table1[[#This Row],[Quantity]])</f>
        <v>8.3500000000000014</v>
      </c>
      <c r="M863" t="str">
        <f>TEXT(Table1[[#This Row],[Order Date]],"mmm")</f>
        <v>Mar</v>
      </c>
      <c r="N863" s="5" t="str">
        <f>TEXT(Table1[[#This Row],[Order Date]],"yyyy")</f>
        <v>2016</v>
      </c>
      <c r="O863" s="5">
        <v>29</v>
      </c>
      <c r="P863" s="5" t="s">
        <v>559</v>
      </c>
      <c r="Q863" s="5" t="str">
        <f>IFERROR(INDEX(Holidays[Holiday],MATCH(Table1[[#This Row],[Order Date]],Holidays[Date],0)),"NO HOLIDAY")</f>
        <v>NO HOLIDAY</v>
      </c>
    </row>
    <row r="864" spans="2:17" hidden="1" x14ac:dyDescent="0.3">
      <c r="B864" t="s">
        <v>9</v>
      </c>
      <c r="C864" t="s">
        <v>17</v>
      </c>
      <c r="D864" t="s">
        <v>11</v>
      </c>
      <c r="E864" t="s">
        <v>197</v>
      </c>
      <c r="F864" s="4">
        <v>42433</v>
      </c>
      <c r="G864" t="s">
        <v>13</v>
      </c>
      <c r="H864">
        <v>9</v>
      </c>
      <c r="I864">
        <f>IF(Table1[[#This Row],[Price]]&lt;15,10,IF(Table1[[#This Row],[Price]]&lt;20,15,IF(Table1[[#This Row],[Price]]&lt;30,22,IF(Table1[[#This Row],[Price]]&lt;50,36,45))))</f>
        <v>15</v>
      </c>
      <c r="J864">
        <v>17.829999999999998</v>
      </c>
      <c r="K864" s="14">
        <v>160.46999999999997</v>
      </c>
      <c r="L864" s="14">
        <f>Table1[[#This Row],[Total Sale Amount]]-(Table1[[#This Row],[Cost Price]]*Table1[[#This Row],[Quantity]])</f>
        <v>25.46999999999997</v>
      </c>
      <c r="M864" t="str">
        <f>TEXT(Table1[[#This Row],[Order Date]],"mmm")</f>
        <v>Mar</v>
      </c>
      <c r="N864" s="5" t="str">
        <f>TEXT(Table1[[#This Row],[Order Date]],"yyyy")</f>
        <v>2016</v>
      </c>
      <c r="O864" s="5">
        <v>39</v>
      </c>
      <c r="P864" s="5" t="s">
        <v>560</v>
      </c>
      <c r="Q864" s="5" t="str">
        <f>IFERROR(INDEX(Holidays[Holiday],MATCH(Table1[[#This Row],[Order Date]],Holidays[Date],0)),"NO HOLIDAY")</f>
        <v>NO HOLIDAY</v>
      </c>
    </row>
    <row r="865" spans="2:17" hidden="1" x14ac:dyDescent="0.3">
      <c r="B865" t="s">
        <v>9</v>
      </c>
      <c r="C865" t="s">
        <v>28</v>
      </c>
      <c r="D865" t="s">
        <v>11</v>
      </c>
      <c r="E865" t="s">
        <v>176</v>
      </c>
      <c r="F865" s="4">
        <v>42433</v>
      </c>
      <c r="G865" t="s">
        <v>15</v>
      </c>
      <c r="H865">
        <v>5</v>
      </c>
      <c r="I865">
        <f>IF(Table1[[#This Row],[Price]]&lt;15,10,IF(Table1[[#This Row],[Price]]&lt;20,15,IF(Table1[[#This Row],[Price]]&lt;30,22,IF(Table1[[#This Row],[Price]]&lt;50,36,45))))</f>
        <v>10</v>
      </c>
      <c r="J865">
        <v>12.42</v>
      </c>
      <c r="K865" s="14">
        <v>62.1</v>
      </c>
      <c r="L865" s="14">
        <f>Table1[[#This Row],[Total Sale Amount]]-(Table1[[#This Row],[Cost Price]]*Table1[[#This Row],[Quantity]])</f>
        <v>12.100000000000001</v>
      </c>
      <c r="M865" t="str">
        <f>TEXT(Table1[[#This Row],[Order Date]],"mmm")</f>
        <v>Mar</v>
      </c>
      <c r="N865" s="5" t="str">
        <f>TEXT(Table1[[#This Row],[Order Date]],"yyyy")</f>
        <v>2016</v>
      </c>
      <c r="O865" s="5">
        <v>35</v>
      </c>
      <c r="P865" s="5" t="s">
        <v>559</v>
      </c>
      <c r="Q865" s="5" t="str">
        <f>IFERROR(INDEX(Holidays[Holiday],MATCH(Table1[[#This Row],[Order Date]],Holidays[Date],0)),"NO HOLIDAY")</f>
        <v>NO HOLIDAY</v>
      </c>
    </row>
    <row r="866" spans="2:17" hidden="1" x14ac:dyDescent="0.3">
      <c r="B866" t="s">
        <v>9</v>
      </c>
      <c r="C866" t="s">
        <v>10</v>
      </c>
      <c r="D866" t="s">
        <v>11</v>
      </c>
      <c r="E866" t="s">
        <v>450</v>
      </c>
      <c r="F866" s="4">
        <v>42433</v>
      </c>
      <c r="G866" t="s">
        <v>15</v>
      </c>
      <c r="H866">
        <v>6</v>
      </c>
      <c r="I866">
        <f>IF(Table1[[#This Row],[Price]]&lt;15,10,IF(Table1[[#This Row],[Price]]&lt;20,15,IF(Table1[[#This Row],[Price]]&lt;30,22,IF(Table1[[#This Row],[Price]]&lt;50,36,45))))</f>
        <v>10</v>
      </c>
      <c r="J866">
        <v>12.42</v>
      </c>
      <c r="K866" s="14">
        <v>74.52</v>
      </c>
      <c r="L866" s="14">
        <f>Table1[[#This Row],[Total Sale Amount]]-(Table1[[#This Row],[Cost Price]]*Table1[[#This Row],[Quantity]])</f>
        <v>14.519999999999996</v>
      </c>
      <c r="M866" t="str">
        <f>TEXT(Table1[[#This Row],[Order Date]],"mmm")</f>
        <v>Mar</v>
      </c>
      <c r="N866" s="5" t="str">
        <f>TEXT(Table1[[#This Row],[Order Date]],"yyyy")</f>
        <v>2016</v>
      </c>
      <c r="O866" s="5">
        <v>26</v>
      </c>
      <c r="P866" s="5" t="s">
        <v>559</v>
      </c>
      <c r="Q866" s="5" t="str">
        <f>IFERROR(INDEX(Holidays[Holiday],MATCH(Table1[[#This Row],[Order Date]],Holidays[Date],0)),"NO HOLIDAY")</f>
        <v>NO HOLIDAY</v>
      </c>
    </row>
    <row r="867" spans="2:17" hidden="1" x14ac:dyDescent="0.3">
      <c r="B867" t="s">
        <v>36</v>
      </c>
      <c r="C867" t="s">
        <v>30</v>
      </c>
      <c r="D867" t="s">
        <v>11</v>
      </c>
      <c r="E867" t="s">
        <v>213</v>
      </c>
      <c r="F867" s="4">
        <v>42434</v>
      </c>
      <c r="G867" t="s">
        <v>19</v>
      </c>
      <c r="H867">
        <v>3</v>
      </c>
      <c r="I867">
        <f>IF(Table1[[#This Row],[Price]]&lt;15,10,IF(Table1[[#This Row],[Price]]&lt;20,15,IF(Table1[[#This Row],[Price]]&lt;30,22,IF(Table1[[#This Row],[Price]]&lt;50,36,45))))</f>
        <v>45</v>
      </c>
      <c r="J867">
        <v>53.35</v>
      </c>
      <c r="K867" s="14">
        <v>160.05000000000001</v>
      </c>
      <c r="L867" s="14">
        <f>Table1[[#This Row],[Total Sale Amount]]-(Table1[[#This Row],[Cost Price]]*Table1[[#This Row],[Quantity]])</f>
        <v>25.050000000000011</v>
      </c>
      <c r="M867" t="str">
        <f>TEXT(Table1[[#This Row],[Order Date]],"mmm")</f>
        <v>Mar</v>
      </c>
      <c r="N867" s="5" t="str">
        <f>TEXT(Table1[[#This Row],[Order Date]],"yyyy")</f>
        <v>2016</v>
      </c>
      <c r="O867" s="5">
        <v>32</v>
      </c>
      <c r="P867" s="5" t="s">
        <v>559</v>
      </c>
      <c r="Q867" s="5" t="str">
        <f>IFERROR(INDEX(Holidays[Holiday],MATCH(Table1[[#This Row],[Order Date]],Holidays[Date],0)),"NO HOLIDAY")</f>
        <v>NO HOLIDAY</v>
      </c>
    </row>
    <row r="868" spans="2:17" hidden="1" x14ac:dyDescent="0.3">
      <c r="B868" t="s">
        <v>9</v>
      </c>
      <c r="C868" t="s">
        <v>10</v>
      </c>
      <c r="D868" t="s">
        <v>11</v>
      </c>
      <c r="E868" t="s">
        <v>268</v>
      </c>
      <c r="F868" s="4">
        <v>42434</v>
      </c>
      <c r="G868" t="s">
        <v>13</v>
      </c>
      <c r="H868">
        <v>1</v>
      </c>
      <c r="I868">
        <f>IF(Table1[[#This Row],[Price]]&lt;15,10,IF(Table1[[#This Row],[Price]]&lt;20,15,IF(Table1[[#This Row],[Price]]&lt;30,22,IF(Table1[[#This Row],[Price]]&lt;50,36,45))))</f>
        <v>15</v>
      </c>
      <c r="J868">
        <v>17.829999999999998</v>
      </c>
      <c r="K868" s="14">
        <v>17.829999999999998</v>
      </c>
      <c r="L868" s="14">
        <f>Table1[[#This Row],[Total Sale Amount]]-(Table1[[#This Row],[Cost Price]]*Table1[[#This Row],[Quantity]])</f>
        <v>2.8299999999999983</v>
      </c>
      <c r="M868" t="str">
        <f>TEXT(Table1[[#This Row],[Order Date]],"mmm")</f>
        <v>Mar</v>
      </c>
      <c r="N868" s="5" t="str">
        <f>TEXT(Table1[[#This Row],[Order Date]],"yyyy")</f>
        <v>2016</v>
      </c>
      <c r="O868" s="5">
        <v>37</v>
      </c>
      <c r="P868" s="5" t="s">
        <v>560</v>
      </c>
      <c r="Q868" s="5" t="str">
        <f>IFERROR(INDEX(Holidays[Holiday],MATCH(Table1[[#This Row],[Order Date]],Holidays[Date],0)),"NO HOLIDAY")</f>
        <v>NO HOLIDAY</v>
      </c>
    </row>
    <row r="869" spans="2:17" hidden="1" x14ac:dyDescent="0.3">
      <c r="B869" t="s">
        <v>9</v>
      </c>
      <c r="C869" t="s">
        <v>10</v>
      </c>
      <c r="D869" t="s">
        <v>11</v>
      </c>
      <c r="E869" t="s">
        <v>220</v>
      </c>
      <c r="F869" s="4">
        <v>42434</v>
      </c>
      <c r="G869" t="s">
        <v>19</v>
      </c>
      <c r="H869">
        <v>7</v>
      </c>
      <c r="I869">
        <f>IF(Table1[[#This Row],[Price]]&lt;15,10,IF(Table1[[#This Row],[Price]]&lt;20,15,IF(Table1[[#This Row],[Price]]&lt;30,22,IF(Table1[[#This Row],[Price]]&lt;50,36,45))))</f>
        <v>45</v>
      </c>
      <c r="J869">
        <v>53.35</v>
      </c>
      <c r="K869" s="14">
        <v>373.45</v>
      </c>
      <c r="L869" s="14">
        <f>Table1[[#This Row],[Total Sale Amount]]-(Table1[[#This Row],[Cost Price]]*Table1[[#This Row],[Quantity]])</f>
        <v>58.449999999999989</v>
      </c>
      <c r="M869" t="str">
        <f>TEXT(Table1[[#This Row],[Order Date]],"mmm")</f>
        <v>Mar</v>
      </c>
      <c r="N869" s="5" t="str">
        <f>TEXT(Table1[[#This Row],[Order Date]],"yyyy")</f>
        <v>2016</v>
      </c>
      <c r="O869" s="5">
        <v>39</v>
      </c>
      <c r="P869" s="5" t="s">
        <v>560</v>
      </c>
      <c r="Q869" s="5" t="str">
        <f>IFERROR(INDEX(Holidays[Holiday],MATCH(Table1[[#This Row],[Order Date]],Holidays[Date],0)),"NO HOLIDAY")</f>
        <v>NO HOLIDAY</v>
      </c>
    </row>
    <row r="870" spans="2:17" hidden="1" x14ac:dyDescent="0.3">
      <c r="B870" t="s">
        <v>9</v>
      </c>
      <c r="C870" t="s">
        <v>10</v>
      </c>
      <c r="D870" t="s">
        <v>11</v>
      </c>
      <c r="E870" t="s">
        <v>496</v>
      </c>
      <c r="F870" s="4">
        <v>42434</v>
      </c>
      <c r="G870" t="s">
        <v>15</v>
      </c>
      <c r="H870">
        <v>8</v>
      </c>
      <c r="I870">
        <f>IF(Table1[[#This Row],[Price]]&lt;15,10,IF(Table1[[#This Row],[Price]]&lt;20,15,IF(Table1[[#This Row],[Price]]&lt;30,22,IF(Table1[[#This Row],[Price]]&lt;50,36,45))))</f>
        <v>10</v>
      </c>
      <c r="J870">
        <v>12.42</v>
      </c>
      <c r="K870" s="14">
        <v>99.36</v>
      </c>
      <c r="L870" s="14">
        <f>Table1[[#This Row],[Total Sale Amount]]-(Table1[[#This Row],[Cost Price]]*Table1[[#This Row],[Quantity]])</f>
        <v>19.36</v>
      </c>
      <c r="M870" t="str">
        <f>TEXT(Table1[[#This Row],[Order Date]],"mmm")</f>
        <v>Mar</v>
      </c>
      <c r="N870" s="5" t="str">
        <f>TEXT(Table1[[#This Row],[Order Date]],"yyyy")</f>
        <v>2016</v>
      </c>
      <c r="O870" s="5">
        <v>28</v>
      </c>
      <c r="P870" s="5" t="s">
        <v>559</v>
      </c>
      <c r="Q870" s="5" t="str">
        <f>IFERROR(INDEX(Holidays[Holiday],MATCH(Table1[[#This Row],[Order Date]],Holidays[Date],0)),"NO HOLIDAY")</f>
        <v>NO HOLIDAY</v>
      </c>
    </row>
    <row r="871" spans="2:17" hidden="1" x14ac:dyDescent="0.3">
      <c r="B871" t="s">
        <v>9</v>
      </c>
      <c r="C871" t="s">
        <v>10</v>
      </c>
      <c r="D871" t="s">
        <v>11</v>
      </c>
      <c r="E871" t="s">
        <v>528</v>
      </c>
      <c r="F871" s="4">
        <v>42434</v>
      </c>
      <c r="G871" t="s">
        <v>15</v>
      </c>
      <c r="H871">
        <v>8</v>
      </c>
      <c r="I871">
        <f>IF(Table1[[#This Row],[Price]]&lt;15,10,IF(Table1[[#This Row],[Price]]&lt;20,15,IF(Table1[[#This Row],[Price]]&lt;30,22,IF(Table1[[#This Row],[Price]]&lt;50,36,45))))</f>
        <v>10</v>
      </c>
      <c r="J871">
        <v>12.42</v>
      </c>
      <c r="K871" s="14">
        <v>99.36</v>
      </c>
      <c r="L871" s="14">
        <f>Table1[[#This Row],[Total Sale Amount]]-(Table1[[#This Row],[Cost Price]]*Table1[[#This Row],[Quantity]])</f>
        <v>19.36</v>
      </c>
      <c r="M871" t="str">
        <f>TEXT(Table1[[#This Row],[Order Date]],"mmm")</f>
        <v>Mar</v>
      </c>
      <c r="N871" s="5" t="str">
        <f>TEXT(Table1[[#This Row],[Order Date]],"yyyy")</f>
        <v>2016</v>
      </c>
      <c r="O871" s="5">
        <v>31</v>
      </c>
      <c r="P871" s="5" t="s">
        <v>559</v>
      </c>
      <c r="Q871" s="5" t="str">
        <f>IFERROR(INDEX(Holidays[Holiday],MATCH(Table1[[#This Row],[Order Date]],Holidays[Date],0)),"NO HOLIDAY")</f>
        <v>NO HOLIDAY</v>
      </c>
    </row>
    <row r="872" spans="2:17" hidden="1" x14ac:dyDescent="0.3">
      <c r="B872" t="s">
        <v>21</v>
      </c>
      <c r="C872" t="s">
        <v>26</v>
      </c>
      <c r="D872" t="s">
        <v>23</v>
      </c>
      <c r="E872" t="s">
        <v>260</v>
      </c>
      <c r="F872" s="4">
        <v>42434</v>
      </c>
      <c r="G872" t="s">
        <v>15</v>
      </c>
      <c r="H872">
        <v>9</v>
      </c>
      <c r="I872">
        <f>IF(Table1[[#This Row],[Price]]&lt;15,10,IF(Table1[[#This Row],[Price]]&lt;20,15,IF(Table1[[#This Row],[Price]]&lt;30,22,IF(Table1[[#This Row],[Price]]&lt;50,36,45))))</f>
        <v>10</v>
      </c>
      <c r="J872">
        <v>12.42</v>
      </c>
      <c r="K872" s="14">
        <v>111.78</v>
      </c>
      <c r="L872" s="14">
        <f>Table1[[#This Row],[Total Sale Amount]]-(Table1[[#This Row],[Cost Price]]*Table1[[#This Row],[Quantity]])</f>
        <v>21.78</v>
      </c>
      <c r="M872" t="str">
        <f>TEXT(Table1[[#This Row],[Order Date]],"mmm")</f>
        <v>Mar</v>
      </c>
      <c r="N872" s="5" t="str">
        <f>TEXT(Table1[[#This Row],[Order Date]],"yyyy")</f>
        <v>2016</v>
      </c>
      <c r="O872" s="5">
        <v>24</v>
      </c>
      <c r="P872" s="5" t="s">
        <v>559</v>
      </c>
      <c r="Q872" s="5" t="str">
        <f>IFERROR(INDEX(Holidays[Holiday],MATCH(Table1[[#This Row],[Order Date]],Holidays[Date],0)),"NO HOLIDAY")</f>
        <v>NO HOLIDAY</v>
      </c>
    </row>
    <row r="873" spans="2:17" hidden="1" x14ac:dyDescent="0.3">
      <c r="B873" t="s">
        <v>9</v>
      </c>
      <c r="C873" t="s">
        <v>17</v>
      </c>
      <c r="D873" t="s">
        <v>11</v>
      </c>
      <c r="E873" t="s">
        <v>443</v>
      </c>
      <c r="F873" s="4">
        <v>42434</v>
      </c>
      <c r="G873" t="s">
        <v>15</v>
      </c>
      <c r="H873">
        <v>7</v>
      </c>
      <c r="I873">
        <f>IF(Table1[[#This Row],[Price]]&lt;15,10,IF(Table1[[#This Row],[Price]]&lt;20,15,IF(Table1[[#This Row],[Price]]&lt;30,22,IF(Table1[[#This Row],[Price]]&lt;50,36,45))))</f>
        <v>10</v>
      </c>
      <c r="J873">
        <v>12.42</v>
      </c>
      <c r="K873" s="14">
        <v>86.94</v>
      </c>
      <c r="L873" s="14">
        <f>Table1[[#This Row],[Total Sale Amount]]-(Table1[[#This Row],[Cost Price]]*Table1[[#This Row],[Quantity]])</f>
        <v>16.939999999999998</v>
      </c>
      <c r="M873" t="str">
        <f>TEXT(Table1[[#This Row],[Order Date]],"mmm")</f>
        <v>Mar</v>
      </c>
      <c r="N873" s="5" t="str">
        <f>TEXT(Table1[[#This Row],[Order Date]],"yyyy")</f>
        <v>2016</v>
      </c>
      <c r="O873" s="5">
        <v>31</v>
      </c>
      <c r="P873" s="5" t="s">
        <v>559</v>
      </c>
      <c r="Q873" s="5" t="str">
        <f>IFERROR(INDEX(Holidays[Holiday],MATCH(Table1[[#This Row],[Order Date]],Holidays[Date],0)),"NO HOLIDAY")</f>
        <v>NO HOLIDAY</v>
      </c>
    </row>
    <row r="874" spans="2:17" hidden="1" x14ac:dyDescent="0.3">
      <c r="B874" t="s">
        <v>9</v>
      </c>
      <c r="C874" t="s">
        <v>17</v>
      </c>
      <c r="D874" t="s">
        <v>11</v>
      </c>
      <c r="E874" t="s">
        <v>137</v>
      </c>
      <c r="F874" s="4">
        <v>42434</v>
      </c>
      <c r="G874" t="s">
        <v>13</v>
      </c>
      <c r="H874">
        <v>5</v>
      </c>
      <c r="I874">
        <f>IF(Table1[[#This Row],[Price]]&lt;15,10,IF(Table1[[#This Row],[Price]]&lt;20,15,IF(Table1[[#This Row],[Price]]&lt;30,22,IF(Table1[[#This Row],[Price]]&lt;50,36,45))))</f>
        <v>15</v>
      </c>
      <c r="J874">
        <v>17.829999999999998</v>
      </c>
      <c r="K874" s="14">
        <v>89.149999999999991</v>
      </c>
      <c r="L874" s="14">
        <f>Table1[[#This Row],[Total Sale Amount]]-(Table1[[#This Row],[Cost Price]]*Table1[[#This Row],[Quantity]])</f>
        <v>14.149999999999991</v>
      </c>
      <c r="M874" t="str">
        <f>TEXT(Table1[[#This Row],[Order Date]],"mmm")</f>
        <v>Mar</v>
      </c>
      <c r="N874" s="5" t="str">
        <f>TEXT(Table1[[#This Row],[Order Date]],"yyyy")</f>
        <v>2016</v>
      </c>
      <c r="O874" s="5">
        <v>30</v>
      </c>
      <c r="P874" s="5" t="s">
        <v>560</v>
      </c>
      <c r="Q874" s="5" t="str">
        <f>IFERROR(INDEX(Holidays[Holiday],MATCH(Table1[[#This Row],[Order Date]],Holidays[Date],0)),"NO HOLIDAY")</f>
        <v>NO HOLIDAY</v>
      </c>
    </row>
    <row r="875" spans="2:17" x14ac:dyDescent="0.3">
      <c r="B875" t="s">
        <v>25</v>
      </c>
      <c r="C875" t="s">
        <v>22</v>
      </c>
      <c r="D875" t="s">
        <v>23</v>
      </c>
      <c r="E875" t="s">
        <v>225</v>
      </c>
      <c r="F875" s="4">
        <v>42435</v>
      </c>
      <c r="G875" t="s">
        <v>13</v>
      </c>
      <c r="H875">
        <v>9</v>
      </c>
      <c r="I875">
        <f>IF(Table1[[#This Row],[Price]]&lt;15,10,IF(Table1[[#This Row],[Price]]&lt;20,15,IF(Table1[[#This Row],[Price]]&lt;30,22,IF(Table1[[#This Row],[Price]]&lt;50,36,45))))</f>
        <v>15</v>
      </c>
      <c r="J875">
        <v>17.829999999999998</v>
      </c>
      <c r="K875" s="14">
        <v>160.46999999999997</v>
      </c>
      <c r="L875" s="14">
        <f>Table1[[#This Row],[Total Sale Amount]]-(Table1[[#This Row],[Cost Price]]*Table1[[#This Row],[Quantity]])</f>
        <v>25.46999999999997</v>
      </c>
      <c r="M875" t="str">
        <f>TEXT(Table1[[#This Row],[Order Date]],"mmm")</f>
        <v>Mar</v>
      </c>
      <c r="N875" s="5" t="str">
        <f>TEXT(Table1[[#This Row],[Order Date]],"yyyy")</f>
        <v>2016</v>
      </c>
      <c r="O875" s="5">
        <v>35</v>
      </c>
      <c r="P875" s="5" t="s">
        <v>560</v>
      </c>
      <c r="Q875" s="5" t="str">
        <f>IFERROR(INDEX(Holidays[Holiday],MATCH(Table1[[#This Row],[Order Date]],Holidays[Date],0)),"NO HOLIDAY")</f>
        <v>Independence Day</v>
      </c>
    </row>
    <row r="876" spans="2:17" x14ac:dyDescent="0.3">
      <c r="B876" t="s">
        <v>9</v>
      </c>
      <c r="C876" t="s">
        <v>10</v>
      </c>
      <c r="D876" t="s">
        <v>11</v>
      </c>
      <c r="E876" t="s">
        <v>314</v>
      </c>
      <c r="F876" s="4">
        <v>42435</v>
      </c>
      <c r="G876" t="s">
        <v>15</v>
      </c>
      <c r="H876">
        <v>8</v>
      </c>
      <c r="I876">
        <f>IF(Table1[[#This Row],[Price]]&lt;15,10,IF(Table1[[#This Row],[Price]]&lt;20,15,IF(Table1[[#This Row],[Price]]&lt;30,22,IF(Table1[[#This Row],[Price]]&lt;50,36,45))))</f>
        <v>10</v>
      </c>
      <c r="J876">
        <v>12.42</v>
      </c>
      <c r="K876" s="14">
        <v>99.36</v>
      </c>
      <c r="L876" s="14">
        <f>Table1[[#This Row],[Total Sale Amount]]-(Table1[[#This Row],[Cost Price]]*Table1[[#This Row],[Quantity]])</f>
        <v>19.36</v>
      </c>
      <c r="M876" t="str">
        <f>TEXT(Table1[[#This Row],[Order Date]],"mmm")</f>
        <v>Mar</v>
      </c>
      <c r="N876" s="5" t="str">
        <f>TEXT(Table1[[#This Row],[Order Date]],"yyyy")</f>
        <v>2016</v>
      </c>
      <c r="O876" s="5">
        <v>37</v>
      </c>
      <c r="P876" s="5" t="s">
        <v>560</v>
      </c>
      <c r="Q876" s="5" t="str">
        <f>IFERROR(INDEX(Holidays[Holiday],MATCH(Table1[[#This Row],[Order Date]],Holidays[Date],0)),"NO HOLIDAY")</f>
        <v>Independence Day</v>
      </c>
    </row>
    <row r="877" spans="2:17" x14ac:dyDescent="0.3">
      <c r="B877" t="s">
        <v>25</v>
      </c>
      <c r="C877" t="s">
        <v>43</v>
      </c>
      <c r="D877" t="s">
        <v>23</v>
      </c>
      <c r="E877" t="s">
        <v>349</v>
      </c>
      <c r="F877" s="4">
        <v>42435</v>
      </c>
      <c r="G877" t="s">
        <v>15</v>
      </c>
      <c r="H877">
        <v>8</v>
      </c>
      <c r="I877">
        <f>IF(Table1[[#This Row],[Price]]&lt;15,10,IF(Table1[[#This Row],[Price]]&lt;20,15,IF(Table1[[#This Row],[Price]]&lt;30,22,IF(Table1[[#This Row],[Price]]&lt;50,36,45))))</f>
        <v>10</v>
      </c>
      <c r="J877">
        <v>12.42</v>
      </c>
      <c r="K877" s="14">
        <v>99.36</v>
      </c>
      <c r="L877" s="14">
        <f>Table1[[#This Row],[Total Sale Amount]]-(Table1[[#This Row],[Cost Price]]*Table1[[#This Row],[Quantity]])</f>
        <v>19.36</v>
      </c>
      <c r="M877" t="str">
        <f>TEXT(Table1[[#This Row],[Order Date]],"mmm")</f>
        <v>Mar</v>
      </c>
      <c r="N877" s="5" t="str">
        <f>TEXT(Table1[[#This Row],[Order Date]],"yyyy")</f>
        <v>2016</v>
      </c>
      <c r="O877" s="5">
        <v>38</v>
      </c>
      <c r="P877" s="5" t="s">
        <v>560</v>
      </c>
      <c r="Q877" s="5" t="str">
        <f>IFERROR(INDEX(Holidays[Holiday],MATCH(Table1[[#This Row],[Order Date]],Holidays[Date],0)),"NO HOLIDAY")</f>
        <v>Independence Day</v>
      </c>
    </row>
    <row r="878" spans="2:17" x14ac:dyDescent="0.3">
      <c r="B878" t="s">
        <v>21</v>
      </c>
      <c r="C878" t="s">
        <v>22</v>
      </c>
      <c r="D878" t="s">
        <v>23</v>
      </c>
      <c r="E878" t="s">
        <v>523</v>
      </c>
      <c r="F878" s="4">
        <v>42435</v>
      </c>
      <c r="G878" t="s">
        <v>15</v>
      </c>
      <c r="H878">
        <v>7</v>
      </c>
      <c r="I878">
        <f>IF(Table1[[#This Row],[Price]]&lt;15,10,IF(Table1[[#This Row],[Price]]&lt;20,15,IF(Table1[[#This Row],[Price]]&lt;30,22,IF(Table1[[#This Row],[Price]]&lt;50,36,45))))</f>
        <v>10</v>
      </c>
      <c r="J878">
        <v>12.42</v>
      </c>
      <c r="K878" s="14">
        <v>86.94</v>
      </c>
      <c r="L878" s="14">
        <f>Table1[[#This Row],[Total Sale Amount]]-(Table1[[#This Row],[Cost Price]]*Table1[[#This Row],[Quantity]])</f>
        <v>16.939999999999998</v>
      </c>
      <c r="M878" t="str">
        <f>TEXT(Table1[[#This Row],[Order Date]],"mmm")</f>
        <v>Mar</v>
      </c>
      <c r="N878" s="5" t="str">
        <f>TEXT(Table1[[#This Row],[Order Date]],"yyyy")</f>
        <v>2016</v>
      </c>
      <c r="O878" s="5">
        <v>42</v>
      </c>
      <c r="P878" s="5" t="s">
        <v>560</v>
      </c>
      <c r="Q878" s="5" t="str">
        <f>IFERROR(INDEX(Holidays[Holiday],MATCH(Table1[[#This Row],[Order Date]],Holidays[Date],0)),"NO HOLIDAY")</f>
        <v>Independence Day</v>
      </c>
    </row>
    <row r="879" spans="2:17" x14ac:dyDescent="0.3">
      <c r="B879" t="s">
        <v>9</v>
      </c>
      <c r="C879" t="s">
        <v>30</v>
      </c>
      <c r="D879" t="s">
        <v>11</v>
      </c>
      <c r="E879" t="s">
        <v>313</v>
      </c>
      <c r="F879" s="4">
        <v>42435</v>
      </c>
      <c r="G879" t="s">
        <v>19</v>
      </c>
      <c r="H879">
        <v>2</v>
      </c>
      <c r="I879">
        <f>IF(Table1[[#This Row],[Price]]&lt;15,10,IF(Table1[[#This Row],[Price]]&lt;20,15,IF(Table1[[#This Row],[Price]]&lt;30,22,IF(Table1[[#This Row],[Price]]&lt;50,36,45))))</f>
        <v>45</v>
      </c>
      <c r="J879">
        <v>53.35</v>
      </c>
      <c r="K879" s="14">
        <v>106.7</v>
      </c>
      <c r="L879" s="14">
        <f>Table1[[#This Row],[Total Sale Amount]]-(Table1[[#This Row],[Cost Price]]*Table1[[#This Row],[Quantity]])</f>
        <v>16.700000000000003</v>
      </c>
      <c r="M879" t="str">
        <f>TEXT(Table1[[#This Row],[Order Date]],"mmm")</f>
        <v>Mar</v>
      </c>
      <c r="N879" s="5" t="str">
        <f>TEXT(Table1[[#This Row],[Order Date]],"yyyy")</f>
        <v>2016</v>
      </c>
      <c r="O879" s="5">
        <v>38</v>
      </c>
      <c r="P879" s="5" t="s">
        <v>559</v>
      </c>
      <c r="Q879" s="5" t="str">
        <f>IFERROR(INDEX(Holidays[Holiday],MATCH(Table1[[#This Row],[Order Date]],Holidays[Date],0)),"NO HOLIDAY")</f>
        <v>Independence Day</v>
      </c>
    </row>
    <row r="880" spans="2:17" x14ac:dyDescent="0.3">
      <c r="B880" t="s">
        <v>25</v>
      </c>
      <c r="C880" t="s">
        <v>26</v>
      </c>
      <c r="D880" t="s">
        <v>23</v>
      </c>
      <c r="E880" t="s">
        <v>232</v>
      </c>
      <c r="F880" s="4">
        <v>42435</v>
      </c>
      <c r="G880" t="s">
        <v>19</v>
      </c>
      <c r="H880">
        <v>5</v>
      </c>
      <c r="I880">
        <f>IF(Table1[[#This Row],[Price]]&lt;15,10,IF(Table1[[#This Row],[Price]]&lt;20,15,IF(Table1[[#This Row],[Price]]&lt;30,22,IF(Table1[[#This Row],[Price]]&lt;50,36,45))))</f>
        <v>45</v>
      </c>
      <c r="J880">
        <v>53.35</v>
      </c>
      <c r="K880" s="14">
        <v>266.75</v>
      </c>
      <c r="L880" s="14">
        <f>Table1[[#This Row],[Total Sale Amount]]-(Table1[[#This Row],[Cost Price]]*Table1[[#This Row],[Quantity]])</f>
        <v>41.75</v>
      </c>
      <c r="M880" t="str">
        <f>TEXT(Table1[[#This Row],[Order Date]],"mmm")</f>
        <v>Mar</v>
      </c>
      <c r="N880" s="5" t="str">
        <f>TEXT(Table1[[#This Row],[Order Date]],"yyyy")</f>
        <v>2016</v>
      </c>
      <c r="O880" s="5">
        <v>20</v>
      </c>
      <c r="P880" s="5" t="s">
        <v>560</v>
      </c>
      <c r="Q880" s="5" t="str">
        <f>IFERROR(INDEX(Holidays[Holiday],MATCH(Table1[[#This Row],[Order Date]],Holidays[Date],0)),"NO HOLIDAY")</f>
        <v>Independence Day</v>
      </c>
    </row>
    <row r="881" spans="2:17" x14ac:dyDescent="0.3">
      <c r="B881" t="s">
        <v>21</v>
      </c>
      <c r="C881" t="s">
        <v>22</v>
      </c>
      <c r="D881" t="s">
        <v>23</v>
      </c>
      <c r="E881" t="s">
        <v>273</v>
      </c>
      <c r="F881" s="4">
        <v>42435</v>
      </c>
      <c r="G881" t="s">
        <v>39</v>
      </c>
      <c r="H881">
        <v>8</v>
      </c>
      <c r="I881">
        <f>IF(Table1[[#This Row],[Price]]&lt;15,10,IF(Table1[[#This Row],[Price]]&lt;20,15,IF(Table1[[#This Row],[Price]]&lt;30,22,IF(Table1[[#This Row],[Price]]&lt;50,36,45))))</f>
        <v>15</v>
      </c>
      <c r="J881">
        <v>16.32</v>
      </c>
      <c r="K881" s="14">
        <v>130.56</v>
      </c>
      <c r="L881" s="14">
        <f>Table1[[#This Row],[Total Sale Amount]]-(Table1[[#This Row],[Cost Price]]*Table1[[#This Row],[Quantity]])</f>
        <v>10.560000000000002</v>
      </c>
      <c r="M881" t="str">
        <f>TEXT(Table1[[#This Row],[Order Date]],"mmm")</f>
        <v>Mar</v>
      </c>
      <c r="N881" s="5" t="str">
        <f>TEXT(Table1[[#This Row],[Order Date]],"yyyy")</f>
        <v>2016</v>
      </c>
      <c r="O881" s="5">
        <v>19</v>
      </c>
      <c r="P881" s="5" t="s">
        <v>560</v>
      </c>
      <c r="Q881" s="5" t="str">
        <f>IFERROR(INDEX(Holidays[Holiday],MATCH(Table1[[#This Row],[Order Date]],Holidays[Date],0)),"NO HOLIDAY")</f>
        <v>Independence Day</v>
      </c>
    </row>
    <row r="882" spans="2:17" x14ac:dyDescent="0.3">
      <c r="B882" t="s">
        <v>36</v>
      </c>
      <c r="C882" t="s">
        <v>10</v>
      </c>
      <c r="D882" t="s">
        <v>11</v>
      </c>
      <c r="E882" t="s">
        <v>245</v>
      </c>
      <c r="F882" s="4">
        <v>42435</v>
      </c>
      <c r="G882" t="s">
        <v>19</v>
      </c>
      <c r="H882">
        <v>10</v>
      </c>
      <c r="I882">
        <f>IF(Table1[[#This Row],[Price]]&lt;15,10,IF(Table1[[#This Row],[Price]]&lt;20,15,IF(Table1[[#This Row],[Price]]&lt;30,22,IF(Table1[[#This Row],[Price]]&lt;50,36,45))))</f>
        <v>45</v>
      </c>
      <c r="J882">
        <v>53.35</v>
      </c>
      <c r="K882" s="14">
        <v>533.5</v>
      </c>
      <c r="L882" s="14">
        <f>Table1[[#This Row],[Total Sale Amount]]-(Table1[[#This Row],[Cost Price]]*Table1[[#This Row],[Quantity]])</f>
        <v>83.5</v>
      </c>
      <c r="M882" t="str">
        <f>TEXT(Table1[[#This Row],[Order Date]],"mmm")</f>
        <v>Mar</v>
      </c>
      <c r="N882" s="5" t="str">
        <f>TEXT(Table1[[#This Row],[Order Date]],"yyyy")</f>
        <v>2016</v>
      </c>
      <c r="O882" s="5">
        <v>37</v>
      </c>
      <c r="P882" s="5" t="s">
        <v>560</v>
      </c>
      <c r="Q882" s="5" t="str">
        <f>IFERROR(INDEX(Holidays[Holiday],MATCH(Table1[[#This Row],[Order Date]],Holidays[Date],0)),"NO HOLIDAY")</f>
        <v>Independence Day</v>
      </c>
    </row>
    <row r="883" spans="2:17" x14ac:dyDescent="0.3">
      <c r="B883" t="s">
        <v>16</v>
      </c>
      <c r="C883" t="s">
        <v>17</v>
      </c>
      <c r="D883" t="s">
        <v>11</v>
      </c>
      <c r="E883" t="s">
        <v>493</v>
      </c>
      <c r="F883" s="4">
        <v>42435</v>
      </c>
      <c r="G883" t="s">
        <v>13</v>
      </c>
      <c r="H883">
        <v>5</v>
      </c>
      <c r="I883">
        <f>IF(Table1[[#This Row],[Price]]&lt;15,10,IF(Table1[[#This Row],[Price]]&lt;20,15,IF(Table1[[#This Row],[Price]]&lt;30,22,IF(Table1[[#This Row],[Price]]&lt;50,36,45))))</f>
        <v>15</v>
      </c>
      <c r="J883">
        <v>17.829999999999998</v>
      </c>
      <c r="K883" s="14">
        <v>89.149999999999991</v>
      </c>
      <c r="L883" s="14">
        <f>Table1[[#This Row],[Total Sale Amount]]-(Table1[[#This Row],[Cost Price]]*Table1[[#This Row],[Quantity]])</f>
        <v>14.149999999999991</v>
      </c>
      <c r="M883" t="str">
        <f>TEXT(Table1[[#This Row],[Order Date]],"mmm")</f>
        <v>Mar</v>
      </c>
      <c r="N883" s="5" t="str">
        <f>TEXT(Table1[[#This Row],[Order Date]],"yyyy")</f>
        <v>2016</v>
      </c>
      <c r="O883" s="5">
        <v>36</v>
      </c>
      <c r="P883" s="5" t="s">
        <v>560</v>
      </c>
      <c r="Q883" s="5" t="str">
        <f>IFERROR(INDEX(Holidays[Holiday],MATCH(Table1[[#This Row],[Order Date]],Holidays[Date],0)),"NO HOLIDAY")</f>
        <v>Independence Day</v>
      </c>
    </row>
    <row r="884" spans="2:17" x14ac:dyDescent="0.3">
      <c r="B884" t="s">
        <v>9</v>
      </c>
      <c r="C884" t="s">
        <v>10</v>
      </c>
      <c r="D884" t="s">
        <v>11</v>
      </c>
      <c r="E884" t="s">
        <v>345</v>
      </c>
      <c r="F884" s="4">
        <v>42435</v>
      </c>
      <c r="G884" t="s">
        <v>15</v>
      </c>
      <c r="H884">
        <v>10</v>
      </c>
      <c r="I884">
        <f>IF(Table1[[#This Row],[Price]]&lt;15,10,IF(Table1[[#This Row],[Price]]&lt;20,15,IF(Table1[[#This Row],[Price]]&lt;30,22,IF(Table1[[#This Row],[Price]]&lt;50,36,45))))</f>
        <v>10</v>
      </c>
      <c r="J884">
        <v>12.42</v>
      </c>
      <c r="K884" s="14">
        <v>124.2</v>
      </c>
      <c r="L884" s="14">
        <f>Table1[[#This Row],[Total Sale Amount]]-(Table1[[#This Row],[Cost Price]]*Table1[[#This Row],[Quantity]])</f>
        <v>24.200000000000003</v>
      </c>
      <c r="M884" t="str">
        <f>TEXT(Table1[[#This Row],[Order Date]],"mmm")</f>
        <v>Mar</v>
      </c>
      <c r="N884" s="5" t="str">
        <f>TEXT(Table1[[#This Row],[Order Date]],"yyyy")</f>
        <v>2016</v>
      </c>
      <c r="O884" s="5">
        <v>37</v>
      </c>
      <c r="P884" s="5" t="s">
        <v>559</v>
      </c>
      <c r="Q884" s="5" t="str">
        <f>IFERROR(INDEX(Holidays[Holiday],MATCH(Table1[[#This Row],[Order Date]],Holidays[Date],0)),"NO HOLIDAY")</f>
        <v>Independence Day</v>
      </c>
    </row>
    <row r="885" spans="2:17" x14ac:dyDescent="0.3">
      <c r="B885" t="s">
        <v>9</v>
      </c>
      <c r="C885" t="s">
        <v>30</v>
      </c>
      <c r="D885" t="s">
        <v>11</v>
      </c>
      <c r="E885" t="s">
        <v>418</v>
      </c>
      <c r="F885" s="4">
        <v>42435</v>
      </c>
      <c r="G885" t="s">
        <v>13</v>
      </c>
      <c r="H885">
        <v>4</v>
      </c>
      <c r="I885">
        <f>IF(Table1[[#This Row],[Price]]&lt;15,10,IF(Table1[[#This Row],[Price]]&lt;20,15,IF(Table1[[#This Row],[Price]]&lt;30,22,IF(Table1[[#This Row],[Price]]&lt;50,36,45))))</f>
        <v>15</v>
      </c>
      <c r="J885">
        <v>17.829999999999998</v>
      </c>
      <c r="K885" s="14">
        <v>71.319999999999993</v>
      </c>
      <c r="L885" s="14">
        <f>Table1[[#This Row],[Total Sale Amount]]-(Table1[[#This Row],[Cost Price]]*Table1[[#This Row],[Quantity]])</f>
        <v>11.319999999999993</v>
      </c>
      <c r="M885" t="str">
        <f>TEXT(Table1[[#This Row],[Order Date]],"mmm")</f>
        <v>Mar</v>
      </c>
      <c r="N885" s="5" t="str">
        <f>TEXT(Table1[[#This Row],[Order Date]],"yyyy")</f>
        <v>2016</v>
      </c>
      <c r="O885" s="5">
        <v>43</v>
      </c>
      <c r="P885" s="5" t="s">
        <v>560</v>
      </c>
      <c r="Q885" s="5" t="str">
        <f>IFERROR(INDEX(Holidays[Holiday],MATCH(Table1[[#This Row],[Order Date]],Holidays[Date],0)),"NO HOLIDAY")</f>
        <v>Independence Day</v>
      </c>
    </row>
    <row r="886" spans="2:17" x14ac:dyDescent="0.3">
      <c r="B886" t="s">
        <v>25</v>
      </c>
      <c r="C886" t="s">
        <v>22</v>
      </c>
      <c r="D886" t="s">
        <v>23</v>
      </c>
      <c r="E886" t="s">
        <v>456</v>
      </c>
      <c r="F886" s="4">
        <v>42435</v>
      </c>
      <c r="G886" t="s">
        <v>15</v>
      </c>
      <c r="H886">
        <v>6</v>
      </c>
      <c r="I886">
        <f>IF(Table1[[#This Row],[Price]]&lt;15,10,IF(Table1[[#This Row],[Price]]&lt;20,15,IF(Table1[[#This Row],[Price]]&lt;30,22,IF(Table1[[#This Row],[Price]]&lt;50,36,45))))</f>
        <v>10</v>
      </c>
      <c r="J886">
        <v>12.42</v>
      </c>
      <c r="K886" s="14">
        <v>74.52</v>
      </c>
      <c r="L886" s="14">
        <f>Table1[[#This Row],[Total Sale Amount]]-(Table1[[#This Row],[Cost Price]]*Table1[[#This Row],[Quantity]])</f>
        <v>14.519999999999996</v>
      </c>
      <c r="M886" t="str">
        <f>TEXT(Table1[[#This Row],[Order Date]],"mmm")</f>
        <v>Mar</v>
      </c>
      <c r="N886" s="5" t="str">
        <f>TEXT(Table1[[#This Row],[Order Date]],"yyyy")</f>
        <v>2016</v>
      </c>
      <c r="O886" s="5">
        <v>31</v>
      </c>
      <c r="P886" s="5" t="s">
        <v>559</v>
      </c>
      <c r="Q886" s="5" t="str">
        <f>IFERROR(INDEX(Holidays[Holiday],MATCH(Table1[[#This Row],[Order Date]],Holidays[Date],0)),"NO HOLIDAY")</f>
        <v>Independence Day</v>
      </c>
    </row>
    <row r="887" spans="2:17" x14ac:dyDescent="0.3">
      <c r="B887" t="s">
        <v>9</v>
      </c>
      <c r="C887" t="s">
        <v>28</v>
      </c>
      <c r="D887" t="s">
        <v>11</v>
      </c>
      <c r="E887" t="s">
        <v>103</v>
      </c>
      <c r="F887" s="4">
        <v>42435</v>
      </c>
      <c r="G887" t="s">
        <v>13</v>
      </c>
      <c r="H887">
        <v>6</v>
      </c>
      <c r="I887">
        <f>IF(Table1[[#This Row],[Price]]&lt;15,10,IF(Table1[[#This Row],[Price]]&lt;20,15,IF(Table1[[#This Row],[Price]]&lt;30,22,IF(Table1[[#This Row],[Price]]&lt;50,36,45))))</f>
        <v>15</v>
      </c>
      <c r="J887">
        <v>17.829999999999998</v>
      </c>
      <c r="K887" s="14">
        <v>106.97999999999999</v>
      </c>
      <c r="L887" s="14">
        <f>Table1[[#This Row],[Total Sale Amount]]-(Table1[[#This Row],[Cost Price]]*Table1[[#This Row],[Quantity]])</f>
        <v>16.97999999999999</v>
      </c>
      <c r="M887" t="str">
        <f>TEXT(Table1[[#This Row],[Order Date]],"mmm")</f>
        <v>Mar</v>
      </c>
      <c r="N887" s="5" t="str">
        <f>TEXT(Table1[[#This Row],[Order Date]],"yyyy")</f>
        <v>2016</v>
      </c>
      <c r="O887" s="5">
        <v>25</v>
      </c>
      <c r="P887" s="5" t="s">
        <v>560</v>
      </c>
      <c r="Q887" s="5" t="str">
        <f>IFERROR(INDEX(Holidays[Holiday],MATCH(Table1[[#This Row],[Order Date]],Holidays[Date],0)),"NO HOLIDAY")</f>
        <v>Independence Day</v>
      </c>
    </row>
    <row r="888" spans="2:17" x14ac:dyDescent="0.3">
      <c r="B888" t="s">
        <v>9</v>
      </c>
      <c r="C888" t="s">
        <v>30</v>
      </c>
      <c r="D888" t="s">
        <v>11</v>
      </c>
      <c r="E888" t="s">
        <v>449</v>
      </c>
      <c r="F888" s="4">
        <v>42435</v>
      </c>
      <c r="G888" t="s">
        <v>19</v>
      </c>
      <c r="H888">
        <v>7</v>
      </c>
      <c r="I888">
        <f>IF(Table1[[#This Row],[Price]]&lt;15,10,IF(Table1[[#This Row],[Price]]&lt;20,15,IF(Table1[[#This Row],[Price]]&lt;30,22,IF(Table1[[#This Row],[Price]]&lt;50,36,45))))</f>
        <v>45</v>
      </c>
      <c r="J888">
        <v>53.35</v>
      </c>
      <c r="K888" s="14">
        <v>373.45</v>
      </c>
      <c r="L888" s="14">
        <f>Table1[[#This Row],[Total Sale Amount]]-(Table1[[#This Row],[Cost Price]]*Table1[[#This Row],[Quantity]])</f>
        <v>58.449999999999989</v>
      </c>
      <c r="M888" t="str">
        <f>TEXT(Table1[[#This Row],[Order Date]],"mmm")</f>
        <v>Mar</v>
      </c>
      <c r="N888" s="5" t="str">
        <f>TEXT(Table1[[#This Row],[Order Date]],"yyyy")</f>
        <v>2016</v>
      </c>
      <c r="O888" s="5">
        <v>37</v>
      </c>
      <c r="P888" s="5" t="s">
        <v>559</v>
      </c>
      <c r="Q888" s="5" t="str">
        <f>IFERROR(INDEX(Holidays[Holiday],MATCH(Table1[[#This Row],[Order Date]],Holidays[Date],0)),"NO HOLIDAY")</f>
        <v>Independence Day</v>
      </c>
    </row>
    <row r="889" spans="2:17" x14ac:dyDescent="0.3">
      <c r="B889" t="s">
        <v>25</v>
      </c>
      <c r="C889" t="s">
        <v>43</v>
      </c>
      <c r="D889" t="s">
        <v>23</v>
      </c>
      <c r="E889" t="s">
        <v>395</v>
      </c>
      <c r="F889" s="4">
        <v>42435</v>
      </c>
      <c r="G889" t="s">
        <v>15</v>
      </c>
      <c r="H889">
        <v>10</v>
      </c>
      <c r="I889">
        <f>IF(Table1[[#This Row],[Price]]&lt;15,10,IF(Table1[[#This Row],[Price]]&lt;20,15,IF(Table1[[#This Row],[Price]]&lt;30,22,IF(Table1[[#This Row],[Price]]&lt;50,36,45))))</f>
        <v>10</v>
      </c>
      <c r="J889">
        <v>12.42</v>
      </c>
      <c r="K889" s="14">
        <v>124.2</v>
      </c>
      <c r="L889" s="14">
        <f>Table1[[#This Row],[Total Sale Amount]]-(Table1[[#This Row],[Cost Price]]*Table1[[#This Row],[Quantity]])</f>
        <v>24.200000000000003</v>
      </c>
      <c r="M889" t="str">
        <f>TEXT(Table1[[#This Row],[Order Date]],"mmm")</f>
        <v>Mar</v>
      </c>
      <c r="N889" s="5" t="str">
        <f>TEXT(Table1[[#This Row],[Order Date]],"yyyy")</f>
        <v>2016</v>
      </c>
      <c r="O889" s="5">
        <v>37</v>
      </c>
      <c r="P889" s="5" t="s">
        <v>560</v>
      </c>
      <c r="Q889" s="5" t="str">
        <f>IFERROR(INDEX(Holidays[Holiday],MATCH(Table1[[#This Row],[Order Date]],Holidays[Date],0)),"NO HOLIDAY")</f>
        <v>Independence Day</v>
      </c>
    </row>
    <row r="890" spans="2:17" x14ac:dyDescent="0.3">
      <c r="B890" t="s">
        <v>36</v>
      </c>
      <c r="C890" t="s">
        <v>17</v>
      </c>
      <c r="D890" t="s">
        <v>11</v>
      </c>
      <c r="E890" t="s">
        <v>400</v>
      </c>
      <c r="F890" s="4">
        <v>42435</v>
      </c>
      <c r="G890" t="s">
        <v>39</v>
      </c>
      <c r="H890">
        <v>1</v>
      </c>
      <c r="I890">
        <f>IF(Table1[[#This Row],[Price]]&lt;15,10,IF(Table1[[#This Row],[Price]]&lt;20,15,IF(Table1[[#This Row],[Price]]&lt;30,22,IF(Table1[[#This Row],[Price]]&lt;50,36,45))))</f>
        <v>15</v>
      </c>
      <c r="J890">
        <v>16.32</v>
      </c>
      <c r="K890" s="14">
        <v>16.32</v>
      </c>
      <c r="L890" s="14">
        <f>Table1[[#This Row],[Total Sale Amount]]-(Table1[[#This Row],[Cost Price]]*Table1[[#This Row],[Quantity]])</f>
        <v>1.3200000000000003</v>
      </c>
      <c r="M890" t="str">
        <f>TEXT(Table1[[#This Row],[Order Date]],"mmm")</f>
        <v>Mar</v>
      </c>
      <c r="N890" s="5" t="str">
        <f>TEXT(Table1[[#This Row],[Order Date]],"yyyy")</f>
        <v>2016</v>
      </c>
      <c r="O890" s="5">
        <v>43</v>
      </c>
      <c r="P890" s="5" t="s">
        <v>560</v>
      </c>
      <c r="Q890" s="5" t="str">
        <f>IFERROR(INDEX(Holidays[Holiday],MATCH(Table1[[#This Row],[Order Date]],Holidays[Date],0)),"NO HOLIDAY")</f>
        <v>Independence Day</v>
      </c>
    </row>
    <row r="891" spans="2:17" x14ac:dyDescent="0.3">
      <c r="B891" t="s">
        <v>9</v>
      </c>
      <c r="C891" t="s">
        <v>17</v>
      </c>
      <c r="D891" t="s">
        <v>11</v>
      </c>
      <c r="E891" t="s">
        <v>162</v>
      </c>
      <c r="F891" s="4">
        <v>42435</v>
      </c>
      <c r="G891" t="s">
        <v>19</v>
      </c>
      <c r="H891">
        <v>2</v>
      </c>
      <c r="I891">
        <f>IF(Table1[[#This Row],[Price]]&lt;15,10,IF(Table1[[#This Row],[Price]]&lt;20,15,IF(Table1[[#This Row],[Price]]&lt;30,22,IF(Table1[[#This Row],[Price]]&lt;50,36,45))))</f>
        <v>45</v>
      </c>
      <c r="J891">
        <v>53.35</v>
      </c>
      <c r="K891" s="14">
        <v>106.7</v>
      </c>
      <c r="L891" s="14">
        <f>Table1[[#This Row],[Total Sale Amount]]-(Table1[[#This Row],[Cost Price]]*Table1[[#This Row],[Quantity]])</f>
        <v>16.700000000000003</v>
      </c>
      <c r="M891" t="str">
        <f>TEXT(Table1[[#This Row],[Order Date]],"mmm")</f>
        <v>Mar</v>
      </c>
      <c r="N891" s="5" t="str">
        <f>TEXT(Table1[[#This Row],[Order Date]],"yyyy")</f>
        <v>2016</v>
      </c>
      <c r="O891" s="5">
        <v>28</v>
      </c>
      <c r="P891" s="5" t="s">
        <v>560</v>
      </c>
      <c r="Q891" s="5" t="str">
        <f>IFERROR(INDEX(Holidays[Holiday],MATCH(Table1[[#This Row],[Order Date]],Holidays[Date],0)),"NO HOLIDAY")</f>
        <v>Independence Day</v>
      </c>
    </row>
    <row r="892" spans="2:17" hidden="1" x14ac:dyDescent="0.3">
      <c r="B892" t="s">
        <v>36</v>
      </c>
      <c r="C892" t="s">
        <v>30</v>
      </c>
      <c r="D892" t="s">
        <v>11</v>
      </c>
      <c r="E892" t="s">
        <v>398</v>
      </c>
      <c r="F892" s="4">
        <v>42436</v>
      </c>
      <c r="G892" t="s">
        <v>13</v>
      </c>
      <c r="H892">
        <v>1</v>
      </c>
      <c r="I892">
        <f>IF(Table1[[#This Row],[Price]]&lt;15,10,IF(Table1[[#This Row],[Price]]&lt;20,15,IF(Table1[[#This Row],[Price]]&lt;30,22,IF(Table1[[#This Row],[Price]]&lt;50,36,45))))</f>
        <v>15</v>
      </c>
      <c r="J892">
        <v>17.829999999999998</v>
      </c>
      <c r="K892" s="14">
        <v>17.829999999999998</v>
      </c>
      <c r="L892" s="14">
        <f>Table1[[#This Row],[Total Sale Amount]]-(Table1[[#This Row],[Cost Price]]*Table1[[#This Row],[Quantity]])</f>
        <v>2.8299999999999983</v>
      </c>
      <c r="M892" t="str">
        <f>TEXT(Table1[[#This Row],[Order Date]],"mmm")</f>
        <v>Mar</v>
      </c>
      <c r="N892" s="5" t="str">
        <f>TEXT(Table1[[#This Row],[Order Date]],"yyyy")</f>
        <v>2016</v>
      </c>
      <c r="O892" s="5">
        <v>45</v>
      </c>
      <c r="P892" s="5" t="s">
        <v>559</v>
      </c>
      <c r="Q892" s="5" t="str">
        <f>IFERROR(INDEX(Holidays[Holiday],MATCH(Table1[[#This Row],[Order Date]],Holidays[Date],0)),"NO HOLIDAY")</f>
        <v>NO HOLIDAY</v>
      </c>
    </row>
    <row r="893" spans="2:17" hidden="1" x14ac:dyDescent="0.3">
      <c r="B893" t="s">
        <v>21</v>
      </c>
      <c r="C893" t="s">
        <v>26</v>
      </c>
      <c r="D893" t="s">
        <v>23</v>
      </c>
      <c r="E893" t="s">
        <v>179</v>
      </c>
      <c r="F893" s="4">
        <v>42436</v>
      </c>
      <c r="G893" t="s">
        <v>15</v>
      </c>
      <c r="H893">
        <v>9</v>
      </c>
      <c r="I893">
        <f>IF(Table1[[#This Row],[Price]]&lt;15,10,IF(Table1[[#This Row],[Price]]&lt;20,15,IF(Table1[[#This Row],[Price]]&lt;30,22,IF(Table1[[#This Row],[Price]]&lt;50,36,45))))</f>
        <v>10</v>
      </c>
      <c r="J893">
        <v>12.42</v>
      </c>
      <c r="K893" s="14">
        <v>111.78</v>
      </c>
      <c r="L893" s="14">
        <f>Table1[[#This Row],[Total Sale Amount]]-(Table1[[#This Row],[Cost Price]]*Table1[[#This Row],[Quantity]])</f>
        <v>21.78</v>
      </c>
      <c r="M893" t="str">
        <f>TEXT(Table1[[#This Row],[Order Date]],"mmm")</f>
        <v>Mar</v>
      </c>
      <c r="N893" s="5" t="str">
        <f>TEXT(Table1[[#This Row],[Order Date]],"yyyy")</f>
        <v>2016</v>
      </c>
      <c r="O893" s="5">
        <v>43</v>
      </c>
      <c r="P893" s="5" t="s">
        <v>559</v>
      </c>
      <c r="Q893" s="5" t="str">
        <f>IFERROR(INDEX(Holidays[Holiday],MATCH(Table1[[#This Row],[Order Date]],Holidays[Date],0)),"NO HOLIDAY")</f>
        <v>NO HOLIDAY</v>
      </c>
    </row>
    <row r="894" spans="2:17" hidden="1" x14ac:dyDescent="0.3">
      <c r="B894" t="s">
        <v>25</v>
      </c>
      <c r="C894" t="s">
        <v>26</v>
      </c>
      <c r="D894" t="s">
        <v>23</v>
      </c>
      <c r="E894" t="s">
        <v>440</v>
      </c>
      <c r="F894" s="4">
        <v>42436</v>
      </c>
      <c r="G894" t="s">
        <v>15</v>
      </c>
      <c r="H894">
        <v>6</v>
      </c>
      <c r="I894">
        <f>IF(Table1[[#This Row],[Price]]&lt;15,10,IF(Table1[[#This Row],[Price]]&lt;20,15,IF(Table1[[#This Row],[Price]]&lt;30,22,IF(Table1[[#This Row],[Price]]&lt;50,36,45))))</f>
        <v>10</v>
      </c>
      <c r="J894">
        <v>12.42</v>
      </c>
      <c r="K894" s="14">
        <v>74.52</v>
      </c>
      <c r="L894" s="14">
        <f>Table1[[#This Row],[Total Sale Amount]]-(Table1[[#This Row],[Cost Price]]*Table1[[#This Row],[Quantity]])</f>
        <v>14.519999999999996</v>
      </c>
      <c r="M894" t="str">
        <f>TEXT(Table1[[#This Row],[Order Date]],"mmm")</f>
        <v>Mar</v>
      </c>
      <c r="N894" s="5" t="str">
        <f>TEXT(Table1[[#This Row],[Order Date]],"yyyy")</f>
        <v>2016</v>
      </c>
      <c r="O894" s="5">
        <v>30</v>
      </c>
      <c r="P894" s="5" t="s">
        <v>559</v>
      </c>
      <c r="Q894" s="5" t="str">
        <f>IFERROR(INDEX(Holidays[Holiday],MATCH(Table1[[#This Row],[Order Date]],Holidays[Date],0)),"NO HOLIDAY")</f>
        <v>NO HOLIDAY</v>
      </c>
    </row>
    <row r="895" spans="2:17" hidden="1" x14ac:dyDescent="0.3">
      <c r="B895" t="s">
        <v>9</v>
      </c>
      <c r="C895" t="s">
        <v>10</v>
      </c>
      <c r="D895" t="s">
        <v>11</v>
      </c>
      <c r="E895" t="s">
        <v>382</v>
      </c>
      <c r="F895" s="4">
        <v>42436</v>
      </c>
      <c r="G895" t="s">
        <v>15</v>
      </c>
      <c r="H895">
        <v>2</v>
      </c>
      <c r="I895">
        <f>IF(Table1[[#This Row],[Price]]&lt;15,10,IF(Table1[[#This Row],[Price]]&lt;20,15,IF(Table1[[#This Row],[Price]]&lt;30,22,IF(Table1[[#This Row],[Price]]&lt;50,36,45))))</f>
        <v>10</v>
      </c>
      <c r="J895">
        <v>12.42</v>
      </c>
      <c r="K895" s="14">
        <v>24.84</v>
      </c>
      <c r="L895" s="14">
        <f>Table1[[#This Row],[Total Sale Amount]]-(Table1[[#This Row],[Cost Price]]*Table1[[#This Row],[Quantity]])</f>
        <v>4.84</v>
      </c>
      <c r="M895" t="str">
        <f>TEXT(Table1[[#This Row],[Order Date]],"mmm")</f>
        <v>Mar</v>
      </c>
      <c r="N895" s="5" t="str">
        <f>TEXT(Table1[[#This Row],[Order Date]],"yyyy")</f>
        <v>2016</v>
      </c>
      <c r="O895" s="5">
        <v>28</v>
      </c>
      <c r="P895" s="5" t="s">
        <v>560</v>
      </c>
      <c r="Q895" s="5" t="str">
        <f>IFERROR(INDEX(Holidays[Holiday],MATCH(Table1[[#This Row],[Order Date]],Holidays[Date],0)),"NO HOLIDAY")</f>
        <v>NO HOLIDAY</v>
      </c>
    </row>
    <row r="896" spans="2:17" hidden="1" x14ac:dyDescent="0.3">
      <c r="B896" t="s">
        <v>9</v>
      </c>
      <c r="C896" t="s">
        <v>17</v>
      </c>
      <c r="D896" t="s">
        <v>11</v>
      </c>
      <c r="E896" t="s">
        <v>400</v>
      </c>
      <c r="F896" s="4">
        <v>42436</v>
      </c>
      <c r="G896" t="s">
        <v>19</v>
      </c>
      <c r="H896">
        <v>1</v>
      </c>
      <c r="I896">
        <f>IF(Table1[[#This Row],[Price]]&lt;15,10,IF(Table1[[#This Row],[Price]]&lt;20,15,IF(Table1[[#This Row],[Price]]&lt;30,22,IF(Table1[[#This Row],[Price]]&lt;50,36,45))))</f>
        <v>45</v>
      </c>
      <c r="J896">
        <v>53.35</v>
      </c>
      <c r="K896" s="14">
        <v>53.35</v>
      </c>
      <c r="L896" s="14">
        <f>Table1[[#This Row],[Total Sale Amount]]-(Table1[[#This Row],[Cost Price]]*Table1[[#This Row],[Quantity]])</f>
        <v>8.3500000000000014</v>
      </c>
      <c r="M896" t="str">
        <f>TEXT(Table1[[#This Row],[Order Date]],"mmm")</f>
        <v>Mar</v>
      </c>
      <c r="N896" s="5" t="str">
        <f>TEXT(Table1[[#This Row],[Order Date]],"yyyy")</f>
        <v>2016</v>
      </c>
      <c r="O896" s="5">
        <v>29</v>
      </c>
      <c r="P896" s="5" t="s">
        <v>559</v>
      </c>
      <c r="Q896" s="5" t="str">
        <f>IFERROR(INDEX(Holidays[Holiday],MATCH(Table1[[#This Row],[Order Date]],Holidays[Date],0)),"NO HOLIDAY")</f>
        <v>NO HOLIDAY</v>
      </c>
    </row>
    <row r="897" spans="2:17" hidden="1" x14ac:dyDescent="0.3">
      <c r="B897" t="s">
        <v>25</v>
      </c>
      <c r="C897" t="s">
        <v>43</v>
      </c>
      <c r="D897" t="s">
        <v>23</v>
      </c>
      <c r="E897" t="s">
        <v>138</v>
      </c>
      <c r="F897" s="4">
        <v>42436</v>
      </c>
      <c r="G897" t="s">
        <v>13</v>
      </c>
      <c r="H897">
        <v>4</v>
      </c>
      <c r="I897">
        <f>IF(Table1[[#This Row],[Price]]&lt;15,10,IF(Table1[[#This Row],[Price]]&lt;20,15,IF(Table1[[#This Row],[Price]]&lt;30,22,IF(Table1[[#This Row],[Price]]&lt;50,36,45))))</f>
        <v>15</v>
      </c>
      <c r="J897">
        <v>17.829999999999998</v>
      </c>
      <c r="K897" s="14">
        <v>71.319999999999993</v>
      </c>
      <c r="L897" s="14">
        <f>Table1[[#This Row],[Total Sale Amount]]-(Table1[[#This Row],[Cost Price]]*Table1[[#This Row],[Quantity]])</f>
        <v>11.319999999999993</v>
      </c>
      <c r="M897" t="str">
        <f>TEXT(Table1[[#This Row],[Order Date]],"mmm")</f>
        <v>Mar</v>
      </c>
      <c r="N897" s="5" t="str">
        <f>TEXT(Table1[[#This Row],[Order Date]],"yyyy")</f>
        <v>2016</v>
      </c>
      <c r="O897" s="5">
        <v>27</v>
      </c>
      <c r="P897" s="5" t="s">
        <v>560</v>
      </c>
      <c r="Q897" s="5" t="str">
        <f>IFERROR(INDEX(Holidays[Holiday],MATCH(Table1[[#This Row],[Order Date]],Holidays[Date],0)),"NO HOLIDAY")</f>
        <v>NO HOLIDAY</v>
      </c>
    </row>
    <row r="898" spans="2:17" hidden="1" x14ac:dyDescent="0.3">
      <c r="B898" t="s">
        <v>36</v>
      </c>
      <c r="C898" t="s">
        <v>10</v>
      </c>
      <c r="D898" t="s">
        <v>11</v>
      </c>
      <c r="E898" t="s">
        <v>308</v>
      </c>
      <c r="F898" s="4">
        <v>42436</v>
      </c>
      <c r="G898" t="s">
        <v>15</v>
      </c>
      <c r="H898">
        <v>10</v>
      </c>
      <c r="I898">
        <f>IF(Table1[[#This Row],[Price]]&lt;15,10,IF(Table1[[#This Row],[Price]]&lt;20,15,IF(Table1[[#This Row],[Price]]&lt;30,22,IF(Table1[[#This Row],[Price]]&lt;50,36,45))))</f>
        <v>10</v>
      </c>
      <c r="J898">
        <v>12.42</v>
      </c>
      <c r="K898" s="14">
        <v>124.2</v>
      </c>
      <c r="L898" s="14">
        <f>Table1[[#This Row],[Total Sale Amount]]-(Table1[[#This Row],[Cost Price]]*Table1[[#This Row],[Quantity]])</f>
        <v>24.200000000000003</v>
      </c>
      <c r="M898" t="str">
        <f>TEXT(Table1[[#This Row],[Order Date]],"mmm")</f>
        <v>Mar</v>
      </c>
      <c r="N898" s="5" t="str">
        <f>TEXT(Table1[[#This Row],[Order Date]],"yyyy")</f>
        <v>2016</v>
      </c>
      <c r="O898" s="5">
        <v>24</v>
      </c>
      <c r="P898" s="5" t="s">
        <v>560</v>
      </c>
      <c r="Q898" s="5" t="str">
        <f>IFERROR(INDEX(Holidays[Holiday],MATCH(Table1[[#This Row],[Order Date]],Holidays[Date],0)),"NO HOLIDAY")</f>
        <v>NO HOLIDAY</v>
      </c>
    </row>
    <row r="899" spans="2:17" hidden="1" x14ac:dyDescent="0.3">
      <c r="B899" t="s">
        <v>9</v>
      </c>
      <c r="C899" t="s">
        <v>10</v>
      </c>
      <c r="D899" t="s">
        <v>11</v>
      </c>
      <c r="E899" t="s">
        <v>254</v>
      </c>
      <c r="F899" s="4">
        <v>42436</v>
      </c>
      <c r="G899" t="s">
        <v>19</v>
      </c>
      <c r="H899">
        <v>10</v>
      </c>
      <c r="I899">
        <f>IF(Table1[[#This Row],[Price]]&lt;15,10,IF(Table1[[#This Row],[Price]]&lt;20,15,IF(Table1[[#This Row],[Price]]&lt;30,22,IF(Table1[[#This Row],[Price]]&lt;50,36,45))))</f>
        <v>45</v>
      </c>
      <c r="J899">
        <v>53.35</v>
      </c>
      <c r="K899" s="14">
        <v>533.5</v>
      </c>
      <c r="L899" s="14">
        <f>Table1[[#This Row],[Total Sale Amount]]-(Table1[[#This Row],[Cost Price]]*Table1[[#This Row],[Quantity]])</f>
        <v>83.5</v>
      </c>
      <c r="M899" t="str">
        <f>TEXT(Table1[[#This Row],[Order Date]],"mmm")</f>
        <v>Mar</v>
      </c>
      <c r="N899" s="5" t="str">
        <f>TEXT(Table1[[#This Row],[Order Date]],"yyyy")</f>
        <v>2016</v>
      </c>
      <c r="O899" s="5">
        <v>33</v>
      </c>
      <c r="P899" s="5" t="s">
        <v>559</v>
      </c>
      <c r="Q899" s="5" t="str">
        <f>IFERROR(INDEX(Holidays[Holiday],MATCH(Table1[[#This Row],[Order Date]],Holidays[Date],0)),"NO HOLIDAY")</f>
        <v>NO HOLIDAY</v>
      </c>
    </row>
    <row r="900" spans="2:17" hidden="1" x14ac:dyDescent="0.3">
      <c r="B900" t="s">
        <v>16</v>
      </c>
      <c r="C900" t="s">
        <v>28</v>
      </c>
      <c r="D900" t="s">
        <v>11</v>
      </c>
      <c r="E900" t="s">
        <v>354</v>
      </c>
      <c r="F900" s="4">
        <v>42436</v>
      </c>
      <c r="G900" t="s">
        <v>15</v>
      </c>
      <c r="H900">
        <v>10</v>
      </c>
      <c r="I900">
        <f>IF(Table1[[#This Row],[Price]]&lt;15,10,IF(Table1[[#This Row],[Price]]&lt;20,15,IF(Table1[[#This Row],[Price]]&lt;30,22,IF(Table1[[#This Row],[Price]]&lt;50,36,45))))</f>
        <v>10</v>
      </c>
      <c r="J900">
        <v>12.42</v>
      </c>
      <c r="K900" s="14">
        <v>124.2</v>
      </c>
      <c r="L900" s="14">
        <f>Table1[[#This Row],[Total Sale Amount]]-(Table1[[#This Row],[Cost Price]]*Table1[[#This Row],[Quantity]])</f>
        <v>24.200000000000003</v>
      </c>
      <c r="M900" t="str">
        <f>TEXT(Table1[[#This Row],[Order Date]],"mmm")</f>
        <v>Mar</v>
      </c>
      <c r="N900" s="5" t="str">
        <f>TEXT(Table1[[#This Row],[Order Date]],"yyyy")</f>
        <v>2016</v>
      </c>
      <c r="O900" s="5">
        <v>38</v>
      </c>
      <c r="P900" s="5" t="s">
        <v>560</v>
      </c>
      <c r="Q900" s="5" t="str">
        <f>IFERROR(INDEX(Holidays[Holiday],MATCH(Table1[[#This Row],[Order Date]],Holidays[Date],0)),"NO HOLIDAY")</f>
        <v>NO HOLIDAY</v>
      </c>
    </row>
    <row r="901" spans="2:17" hidden="1" x14ac:dyDescent="0.3">
      <c r="B901" t="s">
        <v>21</v>
      </c>
      <c r="C901" t="s">
        <v>59</v>
      </c>
      <c r="D901" t="s">
        <v>23</v>
      </c>
      <c r="E901" t="s">
        <v>62</v>
      </c>
      <c r="F901" s="4">
        <v>42436</v>
      </c>
      <c r="G901" t="s">
        <v>39</v>
      </c>
      <c r="H901">
        <v>8</v>
      </c>
      <c r="I901">
        <f>IF(Table1[[#This Row],[Price]]&lt;15,10,IF(Table1[[#This Row],[Price]]&lt;20,15,IF(Table1[[#This Row],[Price]]&lt;30,22,IF(Table1[[#This Row],[Price]]&lt;50,36,45))))</f>
        <v>15</v>
      </c>
      <c r="J901">
        <v>16.32</v>
      </c>
      <c r="K901" s="14">
        <v>130.56</v>
      </c>
      <c r="L901" s="14">
        <f>Table1[[#This Row],[Total Sale Amount]]-(Table1[[#This Row],[Cost Price]]*Table1[[#This Row],[Quantity]])</f>
        <v>10.560000000000002</v>
      </c>
      <c r="M901" t="str">
        <f>TEXT(Table1[[#This Row],[Order Date]],"mmm")</f>
        <v>Mar</v>
      </c>
      <c r="N901" s="5" t="str">
        <f>TEXT(Table1[[#This Row],[Order Date]],"yyyy")</f>
        <v>2016</v>
      </c>
      <c r="O901" s="5">
        <v>45</v>
      </c>
      <c r="P901" s="5" t="s">
        <v>559</v>
      </c>
      <c r="Q901" s="5" t="str">
        <f>IFERROR(INDEX(Holidays[Holiday],MATCH(Table1[[#This Row],[Order Date]],Holidays[Date],0)),"NO HOLIDAY")</f>
        <v>NO HOLIDAY</v>
      </c>
    </row>
    <row r="902" spans="2:17" hidden="1" x14ac:dyDescent="0.3">
      <c r="B902" t="s">
        <v>21</v>
      </c>
      <c r="C902" t="s">
        <v>43</v>
      </c>
      <c r="D902" t="s">
        <v>23</v>
      </c>
      <c r="E902" t="s">
        <v>428</v>
      </c>
      <c r="F902" s="4">
        <v>42436</v>
      </c>
      <c r="G902" t="s">
        <v>19</v>
      </c>
      <c r="H902">
        <v>7</v>
      </c>
      <c r="I902">
        <f>IF(Table1[[#This Row],[Price]]&lt;15,10,IF(Table1[[#This Row],[Price]]&lt;20,15,IF(Table1[[#This Row],[Price]]&lt;30,22,IF(Table1[[#This Row],[Price]]&lt;50,36,45))))</f>
        <v>45</v>
      </c>
      <c r="J902">
        <v>53.35</v>
      </c>
      <c r="K902" s="14">
        <v>373.45</v>
      </c>
      <c r="L902" s="14">
        <f>Table1[[#This Row],[Total Sale Amount]]-(Table1[[#This Row],[Cost Price]]*Table1[[#This Row],[Quantity]])</f>
        <v>58.449999999999989</v>
      </c>
      <c r="M902" t="str">
        <f>TEXT(Table1[[#This Row],[Order Date]],"mmm")</f>
        <v>Mar</v>
      </c>
      <c r="N902" s="5" t="str">
        <f>TEXT(Table1[[#This Row],[Order Date]],"yyyy")</f>
        <v>2016</v>
      </c>
      <c r="O902" s="5">
        <v>44</v>
      </c>
      <c r="P902" s="5" t="s">
        <v>560</v>
      </c>
      <c r="Q902" s="5" t="str">
        <f>IFERROR(INDEX(Holidays[Holiday],MATCH(Table1[[#This Row],[Order Date]],Holidays[Date],0)),"NO HOLIDAY")</f>
        <v>NO HOLIDAY</v>
      </c>
    </row>
    <row r="903" spans="2:17" hidden="1" x14ac:dyDescent="0.3">
      <c r="B903" t="s">
        <v>9</v>
      </c>
      <c r="C903" t="s">
        <v>17</v>
      </c>
      <c r="D903" t="s">
        <v>11</v>
      </c>
      <c r="E903" t="s">
        <v>249</v>
      </c>
      <c r="F903" s="4">
        <v>42436</v>
      </c>
      <c r="G903" t="s">
        <v>15</v>
      </c>
      <c r="H903">
        <v>9</v>
      </c>
      <c r="I903">
        <f>IF(Table1[[#This Row],[Price]]&lt;15,10,IF(Table1[[#This Row],[Price]]&lt;20,15,IF(Table1[[#This Row],[Price]]&lt;30,22,IF(Table1[[#This Row],[Price]]&lt;50,36,45))))</f>
        <v>10</v>
      </c>
      <c r="J903">
        <v>12.42</v>
      </c>
      <c r="K903" s="14">
        <v>111.78</v>
      </c>
      <c r="L903" s="14">
        <f>Table1[[#This Row],[Total Sale Amount]]-(Table1[[#This Row],[Cost Price]]*Table1[[#This Row],[Quantity]])</f>
        <v>21.78</v>
      </c>
      <c r="M903" t="str">
        <f>TEXT(Table1[[#This Row],[Order Date]],"mmm")</f>
        <v>Mar</v>
      </c>
      <c r="N903" s="5" t="str">
        <f>TEXT(Table1[[#This Row],[Order Date]],"yyyy")</f>
        <v>2016</v>
      </c>
      <c r="O903" s="5">
        <v>38</v>
      </c>
      <c r="P903" s="5" t="s">
        <v>559</v>
      </c>
      <c r="Q903" s="5" t="str">
        <f>IFERROR(INDEX(Holidays[Holiday],MATCH(Table1[[#This Row],[Order Date]],Holidays[Date],0)),"NO HOLIDAY")</f>
        <v>NO HOLIDAY</v>
      </c>
    </row>
    <row r="904" spans="2:17" hidden="1" x14ac:dyDescent="0.3">
      <c r="B904" t="s">
        <v>9</v>
      </c>
      <c r="C904" t="s">
        <v>30</v>
      </c>
      <c r="D904" t="s">
        <v>11</v>
      </c>
      <c r="E904" t="s">
        <v>31</v>
      </c>
      <c r="F904" s="4">
        <v>42436</v>
      </c>
      <c r="G904" t="s">
        <v>39</v>
      </c>
      <c r="H904">
        <v>1</v>
      </c>
      <c r="I904">
        <f>IF(Table1[[#This Row],[Price]]&lt;15,10,IF(Table1[[#This Row],[Price]]&lt;20,15,IF(Table1[[#This Row],[Price]]&lt;30,22,IF(Table1[[#This Row],[Price]]&lt;50,36,45))))</f>
        <v>15</v>
      </c>
      <c r="J904">
        <v>16.32</v>
      </c>
      <c r="K904" s="14">
        <v>16.32</v>
      </c>
      <c r="L904" s="14">
        <f>Table1[[#This Row],[Total Sale Amount]]-(Table1[[#This Row],[Cost Price]]*Table1[[#This Row],[Quantity]])</f>
        <v>1.3200000000000003</v>
      </c>
      <c r="M904" t="str">
        <f>TEXT(Table1[[#This Row],[Order Date]],"mmm")</f>
        <v>Mar</v>
      </c>
      <c r="N904" s="5" t="str">
        <f>TEXT(Table1[[#This Row],[Order Date]],"yyyy")</f>
        <v>2016</v>
      </c>
      <c r="O904" s="5">
        <v>37</v>
      </c>
      <c r="P904" s="5" t="s">
        <v>560</v>
      </c>
      <c r="Q904" s="5" t="str">
        <f>IFERROR(INDEX(Holidays[Holiday],MATCH(Table1[[#This Row],[Order Date]],Holidays[Date],0)),"NO HOLIDAY")</f>
        <v>NO HOLIDAY</v>
      </c>
    </row>
    <row r="905" spans="2:17" hidden="1" x14ac:dyDescent="0.3">
      <c r="B905" t="s">
        <v>36</v>
      </c>
      <c r="C905" t="s">
        <v>17</v>
      </c>
      <c r="D905" t="s">
        <v>11</v>
      </c>
      <c r="E905" t="s">
        <v>18</v>
      </c>
      <c r="F905" s="4">
        <v>42436</v>
      </c>
      <c r="G905" t="s">
        <v>15</v>
      </c>
      <c r="H905">
        <v>10</v>
      </c>
      <c r="I905">
        <f>IF(Table1[[#This Row],[Price]]&lt;15,10,IF(Table1[[#This Row],[Price]]&lt;20,15,IF(Table1[[#This Row],[Price]]&lt;30,22,IF(Table1[[#This Row],[Price]]&lt;50,36,45))))</f>
        <v>10</v>
      </c>
      <c r="J905">
        <v>12.42</v>
      </c>
      <c r="K905" s="14">
        <v>124.2</v>
      </c>
      <c r="L905" s="14">
        <f>Table1[[#This Row],[Total Sale Amount]]-(Table1[[#This Row],[Cost Price]]*Table1[[#This Row],[Quantity]])</f>
        <v>24.200000000000003</v>
      </c>
      <c r="M905" t="str">
        <f>TEXT(Table1[[#This Row],[Order Date]],"mmm")</f>
        <v>Mar</v>
      </c>
      <c r="N905" s="5" t="str">
        <f>TEXT(Table1[[#This Row],[Order Date]],"yyyy")</f>
        <v>2016</v>
      </c>
      <c r="O905" s="5">
        <v>21</v>
      </c>
      <c r="P905" s="5" t="s">
        <v>559</v>
      </c>
      <c r="Q905" s="5" t="str">
        <f>IFERROR(INDEX(Holidays[Holiday],MATCH(Table1[[#This Row],[Order Date]],Holidays[Date],0)),"NO HOLIDAY")</f>
        <v>NO HOLIDAY</v>
      </c>
    </row>
    <row r="906" spans="2:17" hidden="1" x14ac:dyDescent="0.3">
      <c r="B906" t="s">
        <v>16</v>
      </c>
      <c r="C906" t="s">
        <v>17</v>
      </c>
      <c r="D906" t="s">
        <v>11</v>
      </c>
      <c r="E906" t="s">
        <v>222</v>
      </c>
      <c r="F906" s="4">
        <v>42437</v>
      </c>
      <c r="G906" t="s">
        <v>19</v>
      </c>
      <c r="H906">
        <v>6</v>
      </c>
      <c r="I906">
        <f>IF(Table1[[#This Row],[Price]]&lt;15,10,IF(Table1[[#This Row],[Price]]&lt;20,15,IF(Table1[[#This Row],[Price]]&lt;30,22,IF(Table1[[#This Row],[Price]]&lt;50,36,45))))</f>
        <v>45</v>
      </c>
      <c r="J906">
        <v>53.35</v>
      </c>
      <c r="K906" s="14">
        <v>320.10000000000002</v>
      </c>
      <c r="L906" s="14">
        <f>Table1[[#This Row],[Total Sale Amount]]-(Table1[[#This Row],[Cost Price]]*Table1[[#This Row],[Quantity]])</f>
        <v>50.100000000000023</v>
      </c>
      <c r="M906" t="str">
        <f>TEXT(Table1[[#This Row],[Order Date]],"mmm")</f>
        <v>Mar</v>
      </c>
      <c r="N906" s="5" t="str">
        <f>TEXT(Table1[[#This Row],[Order Date]],"yyyy")</f>
        <v>2016</v>
      </c>
      <c r="O906" s="5">
        <v>38</v>
      </c>
      <c r="P906" s="5" t="s">
        <v>560</v>
      </c>
      <c r="Q906" s="5" t="str">
        <f>IFERROR(INDEX(Holidays[Holiday],MATCH(Table1[[#This Row],[Order Date]],Holidays[Date],0)),"NO HOLIDAY")</f>
        <v>NO HOLIDAY</v>
      </c>
    </row>
    <row r="907" spans="2:17" hidden="1" x14ac:dyDescent="0.3">
      <c r="B907" t="s">
        <v>9</v>
      </c>
      <c r="C907" t="s">
        <v>17</v>
      </c>
      <c r="D907" t="s">
        <v>11</v>
      </c>
      <c r="E907" t="s">
        <v>357</v>
      </c>
      <c r="F907" s="4">
        <v>42437</v>
      </c>
      <c r="G907" t="s">
        <v>15</v>
      </c>
      <c r="H907">
        <v>8</v>
      </c>
      <c r="I907">
        <f>IF(Table1[[#This Row],[Price]]&lt;15,10,IF(Table1[[#This Row],[Price]]&lt;20,15,IF(Table1[[#This Row],[Price]]&lt;30,22,IF(Table1[[#This Row],[Price]]&lt;50,36,45))))</f>
        <v>10</v>
      </c>
      <c r="J907">
        <v>12.42</v>
      </c>
      <c r="K907" s="14">
        <v>99.36</v>
      </c>
      <c r="L907" s="14">
        <f>Table1[[#This Row],[Total Sale Amount]]-(Table1[[#This Row],[Cost Price]]*Table1[[#This Row],[Quantity]])</f>
        <v>19.36</v>
      </c>
      <c r="M907" t="str">
        <f>TEXT(Table1[[#This Row],[Order Date]],"mmm")</f>
        <v>Mar</v>
      </c>
      <c r="N907" s="5" t="str">
        <f>TEXT(Table1[[#This Row],[Order Date]],"yyyy")</f>
        <v>2016</v>
      </c>
      <c r="O907" s="5">
        <v>40</v>
      </c>
      <c r="P907" s="5" t="s">
        <v>559</v>
      </c>
      <c r="Q907" s="5" t="str">
        <f>IFERROR(INDEX(Holidays[Holiday],MATCH(Table1[[#This Row],[Order Date]],Holidays[Date],0)),"NO HOLIDAY")</f>
        <v>NO HOLIDAY</v>
      </c>
    </row>
    <row r="908" spans="2:17" hidden="1" x14ac:dyDescent="0.3">
      <c r="B908" t="s">
        <v>9</v>
      </c>
      <c r="C908" t="s">
        <v>10</v>
      </c>
      <c r="D908" t="s">
        <v>11</v>
      </c>
      <c r="E908" t="s">
        <v>293</v>
      </c>
      <c r="F908" s="4">
        <v>42437</v>
      </c>
      <c r="G908" t="s">
        <v>19</v>
      </c>
      <c r="H908">
        <v>4</v>
      </c>
      <c r="I908">
        <f>IF(Table1[[#This Row],[Price]]&lt;15,10,IF(Table1[[#This Row],[Price]]&lt;20,15,IF(Table1[[#This Row],[Price]]&lt;30,22,IF(Table1[[#This Row],[Price]]&lt;50,36,45))))</f>
        <v>45</v>
      </c>
      <c r="J908">
        <v>53.35</v>
      </c>
      <c r="K908" s="14">
        <v>213.4</v>
      </c>
      <c r="L908" s="14">
        <f>Table1[[#This Row],[Total Sale Amount]]-(Table1[[#This Row],[Cost Price]]*Table1[[#This Row],[Quantity]])</f>
        <v>33.400000000000006</v>
      </c>
      <c r="M908" t="str">
        <f>TEXT(Table1[[#This Row],[Order Date]],"mmm")</f>
        <v>Mar</v>
      </c>
      <c r="N908" s="5" t="str">
        <f>TEXT(Table1[[#This Row],[Order Date]],"yyyy")</f>
        <v>2016</v>
      </c>
      <c r="O908" s="5">
        <v>29</v>
      </c>
      <c r="P908" s="5" t="s">
        <v>559</v>
      </c>
      <c r="Q908" s="5" t="str">
        <f>IFERROR(INDEX(Holidays[Holiday],MATCH(Table1[[#This Row],[Order Date]],Holidays[Date],0)),"NO HOLIDAY")</f>
        <v>NO HOLIDAY</v>
      </c>
    </row>
    <row r="909" spans="2:17" hidden="1" x14ac:dyDescent="0.3">
      <c r="B909" t="s">
        <v>9</v>
      </c>
      <c r="C909" t="s">
        <v>10</v>
      </c>
      <c r="D909" t="s">
        <v>11</v>
      </c>
      <c r="E909" t="s">
        <v>236</v>
      </c>
      <c r="F909" s="4">
        <v>42437</v>
      </c>
      <c r="G909" t="s">
        <v>15</v>
      </c>
      <c r="H909">
        <v>3</v>
      </c>
      <c r="I909">
        <f>IF(Table1[[#This Row],[Price]]&lt;15,10,IF(Table1[[#This Row],[Price]]&lt;20,15,IF(Table1[[#This Row],[Price]]&lt;30,22,IF(Table1[[#This Row],[Price]]&lt;50,36,45))))</f>
        <v>10</v>
      </c>
      <c r="J909">
        <v>12.42</v>
      </c>
      <c r="K909" s="14">
        <v>37.26</v>
      </c>
      <c r="L909" s="14">
        <f>Table1[[#This Row],[Total Sale Amount]]-(Table1[[#This Row],[Cost Price]]*Table1[[#This Row],[Quantity]])</f>
        <v>7.259999999999998</v>
      </c>
      <c r="M909" t="str">
        <f>TEXT(Table1[[#This Row],[Order Date]],"mmm")</f>
        <v>Mar</v>
      </c>
      <c r="N909" s="5" t="str">
        <f>TEXT(Table1[[#This Row],[Order Date]],"yyyy")</f>
        <v>2016</v>
      </c>
      <c r="O909" s="5">
        <v>28</v>
      </c>
      <c r="P909" s="5" t="s">
        <v>560</v>
      </c>
      <c r="Q909" s="5" t="str">
        <f>IFERROR(INDEX(Holidays[Holiday],MATCH(Table1[[#This Row],[Order Date]],Holidays[Date],0)),"NO HOLIDAY")</f>
        <v>NO HOLIDAY</v>
      </c>
    </row>
    <row r="910" spans="2:17" hidden="1" x14ac:dyDescent="0.3">
      <c r="B910" t="s">
        <v>9</v>
      </c>
      <c r="C910" t="s">
        <v>10</v>
      </c>
      <c r="D910" t="s">
        <v>11</v>
      </c>
      <c r="E910" t="s">
        <v>234</v>
      </c>
      <c r="F910" s="4">
        <v>42437</v>
      </c>
      <c r="G910" t="s">
        <v>13</v>
      </c>
      <c r="H910">
        <v>4</v>
      </c>
      <c r="I910">
        <f>IF(Table1[[#This Row],[Price]]&lt;15,10,IF(Table1[[#This Row],[Price]]&lt;20,15,IF(Table1[[#This Row],[Price]]&lt;30,22,IF(Table1[[#This Row],[Price]]&lt;50,36,45))))</f>
        <v>15</v>
      </c>
      <c r="J910">
        <v>17.829999999999998</v>
      </c>
      <c r="K910" s="14">
        <v>71.319999999999993</v>
      </c>
      <c r="L910" s="14">
        <f>Table1[[#This Row],[Total Sale Amount]]-(Table1[[#This Row],[Cost Price]]*Table1[[#This Row],[Quantity]])</f>
        <v>11.319999999999993</v>
      </c>
      <c r="M910" t="str">
        <f>TEXT(Table1[[#This Row],[Order Date]],"mmm")</f>
        <v>Mar</v>
      </c>
      <c r="N910" s="5" t="str">
        <f>TEXT(Table1[[#This Row],[Order Date]],"yyyy")</f>
        <v>2016</v>
      </c>
      <c r="O910" s="5">
        <v>40</v>
      </c>
      <c r="P910" s="5" t="s">
        <v>560</v>
      </c>
      <c r="Q910" s="5" t="str">
        <f>IFERROR(INDEX(Holidays[Holiday],MATCH(Table1[[#This Row],[Order Date]],Holidays[Date],0)),"NO HOLIDAY")</f>
        <v>NO HOLIDAY</v>
      </c>
    </row>
    <row r="911" spans="2:17" hidden="1" x14ac:dyDescent="0.3">
      <c r="B911" t="s">
        <v>9</v>
      </c>
      <c r="C911" t="s">
        <v>17</v>
      </c>
      <c r="D911" t="s">
        <v>11</v>
      </c>
      <c r="E911" t="s">
        <v>137</v>
      </c>
      <c r="F911" s="4">
        <v>42437</v>
      </c>
      <c r="G911" t="s">
        <v>19</v>
      </c>
      <c r="H911">
        <v>9</v>
      </c>
      <c r="I911">
        <f>IF(Table1[[#This Row],[Price]]&lt;15,10,IF(Table1[[#This Row],[Price]]&lt;20,15,IF(Table1[[#This Row],[Price]]&lt;30,22,IF(Table1[[#This Row],[Price]]&lt;50,36,45))))</f>
        <v>45</v>
      </c>
      <c r="J911">
        <v>53.35</v>
      </c>
      <c r="K911" s="14">
        <v>480.15000000000003</v>
      </c>
      <c r="L911" s="14">
        <f>Table1[[#This Row],[Total Sale Amount]]-(Table1[[#This Row],[Cost Price]]*Table1[[#This Row],[Quantity]])</f>
        <v>75.150000000000034</v>
      </c>
      <c r="M911" t="str">
        <f>TEXT(Table1[[#This Row],[Order Date]],"mmm")</f>
        <v>Mar</v>
      </c>
      <c r="N911" s="5" t="str">
        <f>TEXT(Table1[[#This Row],[Order Date]],"yyyy")</f>
        <v>2016</v>
      </c>
      <c r="O911" s="5">
        <v>17</v>
      </c>
      <c r="P911" s="5" t="s">
        <v>560</v>
      </c>
      <c r="Q911" s="5" t="str">
        <f>IFERROR(INDEX(Holidays[Holiday],MATCH(Table1[[#This Row],[Order Date]],Holidays[Date],0)),"NO HOLIDAY")</f>
        <v>NO HOLIDAY</v>
      </c>
    </row>
    <row r="912" spans="2:17" hidden="1" x14ac:dyDescent="0.3">
      <c r="B912" t="s">
        <v>21</v>
      </c>
      <c r="C912" t="s">
        <v>59</v>
      </c>
      <c r="D912" t="s">
        <v>23</v>
      </c>
      <c r="E912" t="s">
        <v>61</v>
      </c>
      <c r="F912" s="4">
        <v>42437</v>
      </c>
      <c r="G912" t="s">
        <v>19</v>
      </c>
      <c r="H912">
        <v>8</v>
      </c>
      <c r="I912">
        <f>IF(Table1[[#This Row],[Price]]&lt;15,10,IF(Table1[[#This Row],[Price]]&lt;20,15,IF(Table1[[#This Row],[Price]]&lt;30,22,IF(Table1[[#This Row],[Price]]&lt;50,36,45))))</f>
        <v>45</v>
      </c>
      <c r="J912">
        <v>53.35</v>
      </c>
      <c r="K912" s="14">
        <v>426.8</v>
      </c>
      <c r="L912" s="14">
        <f>Table1[[#This Row],[Total Sale Amount]]-(Table1[[#This Row],[Cost Price]]*Table1[[#This Row],[Quantity]])</f>
        <v>66.800000000000011</v>
      </c>
      <c r="M912" t="str">
        <f>TEXT(Table1[[#This Row],[Order Date]],"mmm")</f>
        <v>Mar</v>
      </c>
      <c r="N912" s="5" t="str">
        <f>TEXT(Table1[[#This Row],[Order Date]],"yyyy")</f>
        <v>2016</v>
      </c>
      <c r="O912" s="5">
        <v>21</v>
      </c>
      <c r="P912" s="5" t="s">
        <v>560</v>
      </c>
      <c r="Q912" s="5" t="str">
        <f>IFERROR(INDEX(Holidays[Holiday],MATCH(Table1[[#This Row],[Order Date]],Holidays[Date],0)),"NO HOLIDAY")</f>
        <v>NO HOLIDAY</v>
      </c>
    </row>
    <row r="913" spans="2:17" hidden="1" x14ac:dyDescent="0.3">
      <c r="B913" t="s">
        <v>9</v>
      </c>
      <c r="C913" t="s">
        <v>17</v>
      </c>
      <c r="D913" t="s">
        <v>11</v>
      </c>
      <c r="E913" t="s">
        <v>233</v>
      </c>
      <c r="F913" s="4">
        <v>42437</v>
      </c>
      <c r="G913" t="s">
        <v>15</v>
      </c>
      <c r="H913">
        <v>1</v>
      </c>
      <c r="I913">
        <f>IF(Table1[[#This Row],[Price]]&lt;15,10,IF(Table1[[#This Row],[Price]]&lt;20,15,IF(Table1[[#This Row],[Price]]&lt;30,22,IF(Table1[[#This Row],[Price]]&lt;50,36,45))))</f>
        <v>10</v>
      </c>
      <c r="J913">
        <v>12.42</v>
      </c>
      <c r="K913" s="14">
        <v>12.42</v>
      </c>
      <c r="L913" s="14">
        <f>Table1[[#This Row],[Total Sale Amount]]-(Table1[[#This Row],[Cost Price]]*Table1[[#This Row],[Quantity]])</f>
        <v>2.42</v>
      </c>
      <c r="M913" t="str">
        <f>TEXT(Table1[[#This Row],[Order Date]],"mmm")</f>
        <v>Mar</v>
      </c>
      <c r="N913" s="5" t="str">
        <f>TEXT(Table1[[#This Row],[Order Date]],"yyyy")</f>
        <v>2016</v>
      </c>
      <c r="O913" s="5">
        <v>41</v>
      </c>
      <c r="P913" s="5" t="s">
        <v>560</v>
      </c>
      <c r="Q913" s="5" t="str">
        <f>IFERROR(INDEX(Holidays[Holiday],MATCH(Table1[[#This Row],[Order Date]],Holidays[Date],0)),"NO HOLIDAY")</f>
        <v>NO HOLIDAY</v>
      </c>
    </row>
    <row r="914" spans="2:17" hidden="1" x14ac:dyDescent="0.3">
      <c r="B914" t="s">
        <v>25</v>
      </c>
      <c r="C914" t="s">
        <v>43</v>
      </c>
      <c r="D914" t="s">
        <v>23</v>
      </c>
      <c r="E914" t="s">
        <v>349</v>
      </c>
      <c r="F914" s="4">
        <v>42437</v>
      </c>
      <c r="G914" t="s">
        <v>15</v>
      </c>
      <c r="H914">
        <v>6</v>
      </c>
      <c r="I914">
        <f>IF(Table1[[#This Row],[Price]]&lt;15,10,IF(Table1[[#This Row],[Price]]&lt;20,15,IF(Table1[[#This Row],[Price]]&lt;30,22,IF(Table1[[#This Row],[Price]]&lt;50,36,45))))</f>
        <v>10</v>
      </c>
      <c r="J914">
        <v>12.42</v>
      </c>
      <c r="K914" s="14">
        <v>74.52</v>
      </c>
      <c r="L914" s="14">
        <f>Table1[[#This Row],[Total Sale Amount]]-(Table1[[#This Row],[Cost Price]]*Table1[[#This Row],[Quantity]])</f>
        <v>14.519999999999996</v>
      </c>
      <c r="M914" t="str">
        <f>TEXT(Table1[[#This Row],[Order Date]],"mmm")</f>
        <v>Mar</v>
      </c>
      <c r="N914" s="5" t="str">
        <f>TEXT(Table1[[#This Row],[Order Date]],"yyyy")</f>
        <v>2016</v>
      </c>
      <c r="O914" s="5">
        <v>42</v>
      </c>
      <c r="P914" s="5" t="s">
        <v>560</v>
      </c>
      <c r="Q914" s="5" t="str">
        <f>IFERROR(INDEX(Holidays[Holiday],MATCH(Table1[[#This Row],[Order Date]],Holidays[Date],0)),"NO HOLIDAY")</f>
        <v>NO HOLIDAY</v>
      </c>
    </row>
    <row r="915" spans="2:17" hidden="1" x14ac:dyDescent="0.3">
      <c r="B915" t="s">
        <v>16</v>
      </c>
      <c r="C915" t="s">
        <v>17</v>
      </c>
      <c r="D915" t="s">
        <v>11</v>
      </c>
      <c r="E915" t="s">
        <v>86</v>
      </c>
      <c r="F915" s="4">
        <v>42437</v>
      </c>
      <c r="G915" t="s">
        <v>19</v>
      </c>
      <c r="H915">
        <v>2</v>
      </c>
      <c r="I915">
        <f>IF(Table1[[#This Row],[Price]]&lt;15,10,IF(Table1[[#This Row],[Price]]&lt;20,15,IF(Table1[[#This Row],[Price]]&lt;30,22,IF(Table1[[#This Row],[Price]]&lt;50,36,45))))</f>
        <v>45</v>
      </c>
      <c r="J915">
        <v>53.35</v>
      </c>
      <c r="K915" s="14">
        <v>106.7</v>
      </c>
      <c r="L915" s="14">
        <f>Table1[[#This Row],[Total Sale Amount]]-(Table1[[#This Row],[Cost Price]]*Table1[[#This Row],[Quantity]])</f>
        <v>16.700000000000003</v>
      </c>
      <c r="M915" t="str">
        <f>TEXT(Table1[[#This Row],[Order Date]],"mmm")</f>
        <v>Mar</v>
      </c>
      <c r="N915" s="5" t="str">
        <f>TEXT(Table1[[#This Row],[Order Date]],"yyyy")</f>
        <v>2016</v>
      </c>
      <c r="O915" s="5">
        <v>29</v>
      </c>
      <c r="P915" s="5" t="s">
        <v>560</v>
      </c>
      <c r="Q915" s="5" t="str">
        <f>IFERROR(INDEX(Holidays[Holiday],MATCH(Table1[[#This Row],[Order Date]],Holidays[Date],0)),"NO HOLIDAY")</f>
        <v>NO HOLIDAY</v>
      </c>
    </row>
    <row r="916" spans="2:17" hidden="1" x14ac:dyDescent="0.3">
      <c r="B916" t="s">
        <v>21</v>
      </c>
      <c r="C916" t="s">
        <v>26</v>
      </c>
      <c r="D916" t="s">
        <v>23</v>
      </c>
      <c r="E916" t="s">
        <v>499</v>
      </c>
      <c r="F916" s="4">
        <v>42437</v>
      </c>
      <c r="G916" t="s">
        <v>19</v>
      </c>
      <c r="H916">
        <v>7</v>
      </c>
      <c r="I916">
        <f>IF(Table1[[#This Row],[Price]]&lt;15,10,IF(Table1[[#This Row],[Price]]&lt;20,15,IF(Table1[[#This Row],[Price]]&lt;30,22,IF(Table1[[#This Row],[Price]]&lt;50,36,45))))</f>
        <v>45</v>
      </c>
      <c r="J916">
        <v>53.35</v>
      </c>
      <c r="K916" s="14">
        <v>373.45</v>
      </c>
      <c r="L916" s="14">
        <f>Table1[[#This Row],[Total Sale Amount]]-(Table1[[#This Row],[Cost Price]]*Table1[[#This Row],[Quantity]])</f>
        <v>58.449999999999989</v>
      </c>
      <c r="M916" t="str">
        <f>TEXT(Table1[[#This Row],[Order Date]],"mmm")</f>
        <v>Mar</v>
      </c>
      <c r="N916" s="5" t="str">
        <f>TEXT(Table1[[#This Row],[Order Date]],"yyyy")</f>
        <v>2016</v>
      </c>
      <c r="O916" s="5">
        <v>30</v>
      </c>
      <c r="P916" s="5" t="s">
        <v>560</v>
      </c>
      <c r="Q916" s="5" t="str">
        <f>IFERROR(INDEX(Holidays[Holiday],MATCH(Table1[[#This Row],[Order Date]],Holidays[Date],0)),"NO HOLIDAY")</f>
        <v>NO HOLIDAY</v>
      </c>
    </row>
    <row r="917" spans="2:17" hidden="1" x14ac:dyDescent="0.3">
      <c r="B917" t="s">
        <v>25</v>
      </c>
      <c r="C917" t="s">
        <v>59</v>
      </c>
      <c r="D917" t="s">
        <v>23</v>
      </c>
      <c r="E917" t="s">
        <v>409</v>
      </c>
      <c r="F917" s="4">
        <v>42437</v>
      </c>
      <c r="G917" t="s">
        <v>15</v>
      </c>
      <c r="H917">
        <v>9</v>
      </c>
      <c r="I917">
        <f>IF(Table1[[#This Row],[Price]]&lt;15,10,IF(Table1[[#This Row],[Price]]&lt;20,15,IF(Table1[[#This Row],[Price]]&lt;30,22,IF(Table1[[#This Row],[Price]]&lt;50,36,45))))</f>
        <v>10</v>
      </c>
      <c r="J917">
        <v>12.42</v>
      </c>
      <c r="K917" s="14">
        <v>111.78</v>
      </c>
      <c r="L917" s="14">
        <f>Table1[[#This Row],[Total Sale Amount]]-(Table1[[#This Row],[Cost Price]]*Table1[[#This Row],[Quantity]])</f>
        <v>21.78</v>
      </c>
      <c r="M917" t="str">
        <f>TEXT(Table1[[#This Row],[Order Date]],"mmm")</f>
        <v>Mar</v>
      </c>
      <c r="N917" s="5" t="str">
        <f>TEXT(Table1[[#This Row],[Order Date]],"yyyy")</f>
        <v>2016</v>
      </c>
      <c r="O917" s="5">
        <v>37</v>
      </c>
      <c r="P917" s="5" t="s">
        <v>560</v>
      </c>
      <c r="Q917" s="5" t="str">
        <f>IFERROR(INDEX(Holidays[Holiday],MATCH(Table1[[#This Row],[Order Date]],Holidays[Date],0)),"NO HOLIDAY")</f>
        <v>NO HOLIDAY</v>
      </c>
    </row>
    <row r="918" spans="2:17" hidden="1" x14ac:dyDescent="0.3">
      <c r="B918" t="s">
        <v>25</v>
      </c>
      <c r="C918" t="s">
        <v>59</v>
      </c>
      <c r="D918" t="s">
        <v>23</v>
      </c>
      <c r="E918" t="s">
        <v>309</v>
      </c>
      <c r="F918" s="4">
        <v>42437</v>
      </c>
      <c r="G918" t="s">
        <v>19</v>
      </c>
      <c r="H918">
        <v>1</v>
      </c>
      <c r="I918">
        <f>IF(Table1[[#This Row],[Price]]&lt;15,10,IF(Table1[[#This Row],[Price]]&lt;20,15,IF(Table1[[#This Row],[Price]]&lt;30,22,IF(Table1[[#This Row],[Price]]&lt;50,36,45))))</f>
        <v>45</v>
      </c>
      <c r="J918">
        <v>53.35</v>
      </c>
      <c r="K918" s="14">
        <v>53.35</v>
      </c>
      <c r="L918" s="14">
        <f>Table1[[#This Row],[Total Sale Amount]]-(Table1[[#This Row],[Cost Price]]*Table1[[#This Row],[Quantity]])</f>
        <v>8.3500000000000014</v>
      </c>
      <c r="M918" t="str">
        <f>TEXT(Table1[[#This Row],[Order Date]],"mmm")</f>
        <v>Mar</v>
      </c>
      <c r="N918" s="5" t="str">
        <f>TEXT(Table1[[#This Row],[Order Date]],"yyyy")</f>
        <v>2016</v>
      </c>
      <c r="O918" s="5">
        <v>37</v>
      </c>
      <c r="P918" s="5" t="s">
        <v>560</v>
      </c>
      <c r="Q918" s="5" t="str">
        <f>IFERROR(INDEX(Holidays[Holiday],MATCH(Table1[[#This Row],[Order Date]],Holidays[Date],0)),"NO HOLIDAY")</f>
        <v>NO HOLIDAY</v>
      </c>
    </row>
    <row r="919" spans="2:17" hidden="1" x14ac:dyDescent="0.3">
      <c r="B919" t="s">
        <v>9</v>
      </c>
      <c r="C919" t="s">
        <v>17</v>
      </c>
      <c r="D919" t="s">
        <v>11</v>
      </c>
      <c r="E919" t="s">
        <v>285</v>
      </c>
      <c r="F919" s="4">
        <v>42437</v>
      </c>
      <c r="G919" t="s">
        <v>39</v>
      </c>
      <c r="H919">
        <v>6</v>
      </c>
      <c r="I919">
        <f>IF(Table1[[#This Row],[Price]]&lt;15,10,IF(Table1[[#This Row],[Price]]&lt;20,15,IF(Table1[[#This Row],[Price]]&lt;30,22,IF(Table1[[#This Row],[Price]]&lt;50,36,45))))</f>
        <v>15</v>
      </c>
      <c r="J919">
        <v>16.32</v>
      </c>
      <c r="K919" s="14">
        <v>97.92</v>
      </c>
      <c r="L919" s="14">
        <f>Table1[[#This Row],[Total Sale Amount]]-(Table1[[#This Row],[Cost Price]]*Table1[[#This Row],[Quantity]])</f>
        <v>7.9200000000000017</v>
      </c>
      <c r="M919" t="str">
        <f>TEXT(Table1[[#This Row],[Order Date]],"mmm")</f>
        <v>Mar</v>
      </c>
      <c r="N919" s="5" t="str">
        <f>TEXT(Table1[[#This Row],[Order Date]],"yyyy")</f>
        <v>2016</v>
      </c>
      <c r="O919" s="5">
        <v>35</v>
      </c>
      <c r="P919" s="5" t="s">
        <v>559</v>
      </c>
      <c r="Q919" s="5" t="str">
        <f>IFERROR(INDEX(Holidays[Holiday],MATCH(Table1[[#This Row],[Order Date]],Holidays[Date],0)),"NO HOLIDAY")</f>
        <v>NO HOLIDAY</v>
      </c>
    </row>
    <row r="920" spans="2:17" hidden="1" x14ac:dyDescent="0.3">
      <c r="B920" t="s">
        <v>9</v>
      </c>
      <c r="C920" t="s">
        <v>10</v>
      </c>
      <c r="D920" t="s">
        <v>11</v>
      </c>
      <c r="E920" t="s">
        <v>159</v>
      </c>
      <c r="F920" s="4">
        <v>42437</v>
      </c>
      <c r="G920" t="s">
        <v>39</v>
      </c>
      <c r="H920">
        <v>4</v>
      </c>
      <c r="I920">
        <f>IF(Table1[[#This Row],[Price]]&lt;15,10,IF(Table1[[#This Row],[Price]]&lt;20,15,IF(Table1[[#This Row],[Price]]&lt;30,22,IF(Table1[[#This Row],[Price]]&lt;50,36,45))))</f>
        <v>15</v>
      </c>
      <c r="J920">
        <v>16.32</v>
      </c>
      <c r="K920" s="14">
        <v>65.28</v>
      </c>
      <c r="L920" s="14">
        <f>Table1[[#This Row],[Total Sale Amount]]-(Table1[[#This Row],[Cost Price]]*Table1[[#This Row],[Quantity]])</f>
        <v>5.2800000000000011</v>
      </c>
      <c r="M920" t="str">
        <f>TEXT(Table1[[#This Row],[Order Date]],"mmm")</f>
        <v>Mar</v>
      </c>
      <c r="N920" s="5" t="str">
        <f>TEXT(Table1[[#This Row],[Order Date]],"yyyy")</f>
        <v>2016</v>
      </c>
      <c r="O920" s="5">
        <v>33</v>
      </c>
      <c r="P920" s="5" t="s">
        <v>560</v>
      </c>
      <c r="Q920" s="5" t="str">
        <f>IFERROR(INDEX(Holidays[Holiday],MATCH(Table1[[#This Row],[Order Date]],Holidays[Date],0)),"NO HOLIDAY")</f>
        <v>NO HOLIDAY</v>
      </c>
    </row>
    <row r="921" spans="2:17" hidden="1" x14ac:dyDescent="0.3">
      <c r="B921" t="s">
        <v>36</v>
      </c>
      <c r="C921" t="s">
        <v>10</v>
      </c>
      <c r="D921" t="s">
        <v>11</v>
      </c>
      <c r="E921" t="s">
        <v>94</v>
      </c>
      <c r="F921" s="4">
        <v>42438</v>
      </c>
      <c r="G921" t="s">
        <v>15</v>
      </c>
      <c r="H921">
        <v>6</v>
      </c>
      <c r="I921">
        <f>IF(Table1[[#This Row],[Price]]&lt;15,10,IF(Table1[[#This Row],[Price]]&lt;20,15,IF(Table1[[#This Row],[Price]]&lt;30,22,IF(Table1[[#This Row],[Price]]&lt;50,36,45))))</f>
        <v>10</v>
      </c>
      <c r="J921">
        <v>12.42</v>
      </c>
      <c r="K921" s="14">
        <v>74.52</v>
      </c>
      <c r="L921" s="14">
        <f>Table1[[#This Row],[Total Sale Amount]]-(Table1[[#This Row],[Cost Price]]*Table1[[#This Row],[Quantity]])</f>
        <v>14.519999999999996</v>
      </c>
      <c r="M921" t="str">
        <f>TEXT(Table1[[#This Row],[Order Date]],"mmm")</f>
        <v>Mar</v>
      </c>
      <c r="N921" s="5" t="str">
        <f>TEXT(Table1[[#This Row],[Order Date]],"yyyy")</f>
        <v>2016</v>
      </c>
      <c r="O921" s="5">
        <v>35</v>
      </c>
      <c r="P921" s="5" t="s">
        <v>560</v>
      </c>
      <c r="Q921" s="5" t="str">
        <f>IFERROR(INDEX(Holidays[Holiday],MATCH(Table1[[#This Row],[Order Date]],Holidays[Date],0)),"NO HOLIDAY")</f>
        <v>NO HOLIDAY</v>
      </c>
    </row>
    <row r="922" spans="2:17" hidden="1" x14ac:dyDescent="0.3">
      <c r="B922" t="s">
        <v>25</v>
      </c>
      <c r="C922" t="s">
        <v>59</v>
      </c>
      <c r="D922" t="s">
        <v>23</v>
      </c>
      <c r="E922" t="s">
        <v>61</v>
      </c>
      <c r="F922" s="4">
        <v>42438</v>
      </c>
      <c r="G922" t="s">
        <v>15</v>
      </c>
      <c r="H922">
        <v>7</v>
      </c>
      <c r="I922">
        <f>IF(Table1[[#This Row],[Price]]&lt;15,10,IF(Table1[[#This Row],[Price]]&lt;20,15,IF(Table1[[#This Row],[Price]]&lt;30,22,IF(Table1[[#This Row],[Price]]&lt;50,36,45))))</f>
        <v>10</v>
      </c>
      <c r="J922">
        <v>12.42</v>
      </c>
      <c r="K922" s="14">
        <v>86.94</v>
      </c>
      <c r="L922" s="14">
        <f>Table1[[#This Row],[Total Sale Amount]]-(Table1[[#This Row],[Cost Price]]*Table1[[#This Row],[Quantity]])</f>
        <v>16.939999999999998</v>
      </c>
      <c r="M922" t="str">
        <f>TEXT(Table1[[#This Row],[Order Date]],"mmm")</f>
        <v>Mar</v>
      </c>
      <c r="N922" s="5" t="str">
        <f>TEXT(Table1[[#This Row],[Order Date]],"yyyy")</f>
        <v>2016</v>
      </c>
      <c r="O922" s="5">
        <v>27</v>
      </c>
      <c r="P922" s="5" t="s">
        <v>559</v>
      </c>
      <c r="Q922" s="5" t="str">
        <f>IFERROR(INDEX(Holidays[Holiday],MATCH(Table1[[#This Row],[Order Date]],Holidays[Date],0)),"NO HOLIDAY")</f>
        <v>NO HOLIDAY</v>
      </c>
    </row>
    <row r="923" spans="2:17" hidden="1" x14ac:dyDescent="0.3">
      <c r="B923" t="s">
        <v>9</v>
      </c>
      <c r="C923" t="s">
        <v>17</v>
      </c>
      <c r="D923" t="s">
        <v>11</v>
      </c>
      <c r="E923" t="s">
        <v>493</v>
      </c>
      <c r="F923" s="4">
        <v>42438</v>
      </c>
      <c r="G923" t="s">
        <v>13</v>
      </c>
      <c r="H923">
        <v>3</v>
      </c>
      <c r="I923">
        <f>IF(Table1[[#This Row],[Price]]&lt;15,10,IF(Table1[[#This Row],[Price]]&lt;20,15,IF(Table1[[#This Row],[Price]]&lt;30,22,IF(Table1[[#This Row],[Price]]&lt;50,36,45))))</f>
        <v>15</v>
      </c>
      <c r="J923">
        <v>17.829999999999998</v>
      </c>
      <c r="K923" s="14">
        <v>53.489999999999995</v>
      </c>
      <c r="L923" s="14">
        <f>Table1[[#This Row],[Total Sale Amount]]-(Table1[[#This Row],[Cost Price]]*Table1[[#This Row],[Quantity]])</f>
        <v>8.4899999999999949</v>
      </c>
      <c r="M923" t="str">
        <f>TEXT(Table1[[#This Row],[Order Date]],"mmm")</f>
        <v>Mar</v>
      </c>
      <c r="N923" s="5" t="str">
        <f>TEXT(Table1[[#This Row],[Order Date]],"yyyy")</f>
        <v>2016</v>
      </c>
      <c r="O923" s="5">
        <v>25</v>
      </c>
      <c r="P923" s="5" t="s">
        <v>559</v>
      </c>
      <c r="Q923" s="5" t="str">
        <f>IFERROR(INDEX(Holidays[Holiday],MATCH(Table1[[#This Row],[Order Date]],Holidays[Date],0)),"NO HOLIDAY")</f>
        <v>NO HOLIDAY</v>
      </c>
    </row>
    <row r="924" spans="2:17" hidden="1" x14ac:dyDescent="0.3">
      <c r="B924" t="s">
        <v>16</v>
      </c>
      <c r="C924" t="s">
        <v>10</v>
      </c>
      <c r="D924" t="s">
        <v>11</v>
      </c>
      <c r="E924" t="s">
        <v>283</v>
      </c>
      <c r="F924" s="4">
        <v>42438</v>
      </c>
      <c r="G924" t="s">
        <v>19</v>
      </c>
      <c r="H924">
        <v>7</v>
      </c>
      <c r="I924">
        <f>IF(Table1[[#This Row],[Price]]&lt;15,10,IF(Table1[[#This Row],[Price]]&lt;20,15,IF(Table1[[#This Row],[Price]]&lt;30,22,IF(Table1[[#This Row],[Price]]&lt;50,36,45))))</f>
        <v>45</v>
      </c>
      <c r="J924">
        <v>53.35</v>
      </c>
      <c r="K924" s="14">
        <v>373.45</v>
      </c>
      <c r="L924" s="14">
        <f>Table1[[#This Row],[Total Sale Amount]]-(Table1[[#This Row],[Cost Price]]*Table1[[#This Row],[Quantity]])</f>
        <v>58.449999999999989</v>
      </c>
      <c r="M924" t="str">
        <f>TEXT(Table1[[#This Row],[Order Date]],"mmm")</f>
        <v>Mar</v>
      </c>
      <c r="N924" s="5" t="str">
        <f>TEXT(Table1[[#This Row],[Order Date]],"yyyy")</f>
        <v>2016</v>
      </c>
      <c r="O924" s="5">
        <v>38</v>
      </c>
      <c r="P924" s="5" t="s">
        <v>560</v>
      </c>
      <c r="Q924" s="5" t="str">
        <f>IFERROR(INDEX(Holidays[Holiday],MATCH(Table1[[#This Row],[Order Date]],Holidays[Date],0)),"NO HOLIDAY")</f>
        <v>NO HOLIDAY</v>
      </c>
    </row>
    <row r="925" spans="2:17" hidden="1" x14ac:dyDescent="0.3">
      <c r="B925" t="s">
        <v>25</v>
      </c>
      <c r="C925" t="s">
        <v>43</v>
      </c>
      <c r="D925" t="s">
        <v>23</v>
      </c>
      <c r="E925" t="s">
        <v>403</v>
      </c>
      <c r="F925" s="4">
        <v>42438</v>
      </c>
      <c r="G925" t="s">
        <v>39</v>
      </c>
      <c r="H925">
        <v>1</v>
      </c>
      <c r="I925">
        <f>IF(Table1[[#This Row],[Price]]&lt;15,10,IF(Table1[[#This Row],[Price]]&lt;20,15,IF(Table1[[#This Row],[Price]]&lt;30,22,IF(Table1[[#This Row],[Price]]&lt;50,36,45))))</f>
        <v>15</v>
      </c>
      <c r="J925">
        <v>16.32</v>
      </c>
      <c r="K925" s="14">
        <v>16.32</v>
      </c>
      <c r="L925" s="14">
        <f>Table1[[#This Row],[Total Sale Amount]]-(Table1[[#This Row],[Cost Price]]*Table1[[#This Row],[Quantity]])</f>
        <v>1.3200000000000003</v>
      </c>
      <c r="M925" t="str">
        <f>TEXT(Table1[[#This Row],[Order Date]],"mmm")</f>
        <v>Mar</v>
      </c>
      <c r="N925" s="5" t="str">
        <f>TEXT(Table1[[#This Row],[Order Date]],"yyyy")</f>
        <v>2016</v>
      </c>
      <c r="O925" s="5">
        <v>40</v>
      </c>
      <c r="P925" s="5" t="s">
        <v>559</v>
      </c>
      <c r="Q925" s="5" t="str">
        <f>IFERROR(INDEX(Holidays[Holiday],MATCH(Table1[[#This Row],[Order Date]],Holidays[Date],0)),"NO HOLIDAY")</f>
        <v>NO HOLIDAY</v>
      </c>
    </row>
    <row r="926" spans="2:17" hidden="1" x14ac:dyDescent="0.3">
      <c r="B926" t="s">
        <v>21</v>
      </c>
      <c r="C926" t="s">
        <v>22</v>
      </c>
      <c r="D926" t="s">
        <v>23</v>
      </c>
      <c r="E926" t="s">
        <v>109</v>
      </c>
      <c r="F926" s="4">
        <v>42438</v>
      </c>
      <c r="G926" t="s">
        <v>13</v>
      </c>
      <c r="H926">
        <v>8</v>
      </c>
      <c r="I926">
        <f>IF(Table1[[#This Row],[Price]]&lt;15,10,IF(Table1[[#This Row],[Price]]&lt;20,15,IF(Table1[[#This Row],[Price]]&lt;30,22,IF(Table1[[#This Row],[Price]]&lt;50,36,45))))</f>
        <v>15</v>
      </c>
      <c r="J926">
        <v>17.829999999999998</v>
      </c>
      <c r="K926" s="14">
        <v>142.63999999999999</v>
      </c>
      <c r="L926" s="14">
        <f>Table1[[#This Row],[Total Sale Amount]]-(Table1[[#This Row],[Cost Price]]*Table1[[#This Row],[Quantity]])</f>
        <v>22.639999999999986</v>
      </c>
      <c r="M926" t="str">
        <f>TEXT(Table1[[#This Row],[Order Date]],"mmm")</f>
        <v>Mar</v>
      </c>
      <c r="N926" s="5" t="str">
        <f>TEXT(Table1[[#This Row],[Order Date]],"yyyy")</f>
        <v>2016</v>
      </c>
      <c r="O926" s="5">
        <v>28</v>
      </c>
      <c r="P926" s="5" t="s">
        <v>560</v>
      </c>
      <c r="Q926" s="5" t="str">
        <f>IFERROR(INDEX(Holidays[Holiday],MATCH(Table1[[#This Row],[Order Date]],Holidays[Date],0)),"NO HOLIDAY")</f>
        <v>NO HOLIDAY</v>
      </c>
    </row>
    <row r="927" spans="2:17" hidden="1" x14ac:dyDescent="0.3">
      <c r="B927" t="s">
        <v>25</v>
      </c>
      <c r="C927" t="s">
        <v>59</v>
      </c>
      <c r="D927" t="s">
        <v>23</v>
      </c>
      <c r="E927" t="s">
        <v>373</v>
      </c>
      <c r="F927" s="4">
        <v>42438</v>
      </c>
      <c r="G927" t="s">
        <v>15</v>
      </c>
      <c r="H927">
        <v>6</v>
      </c>
      <c r="I927">
        <f>IF(Table1[[#This Row],[Price]]&lt;15,10,IF(Table1[[#This Row],[Price]]&lt;20,15,IF(Table1[[#This Row],[Price]]&lt;30,22,IF(Table1[[#This Row],[Price]]&lt;50,36,45))))</f>
        <v>10</v>
      </c>
      <c r="J927">
        <v>12.42</v>
      </c>
      <c r="K927" s="14">
        <v>74.52</v>
      </c>
      <c r="L927" s="14">
        <f>Table1[[#This Row],[Total Sale Amount]]-(Table1[[#This Row],[Cost Price]]*Table1[[#This Row],[Quantity]])</f>
        <v>14.519999999999996</v>
      </c>
      <c r="M927" t="str">
        <f>TEXT(Table1[[#This Row],[Order Date]],"mmm")</f>
        <v>Mar</v>
      </c>
      <c r="N927" s="5" t="str">
        <f>TEXT(Table1[[#This Row],[Order Date]],"yyyy")</f>
        <v>2016</v>
      </c>
      <c r="O927" s="5">
        <v>20</v>
      </c>
      <c r="P927" s="5" t="s">
        <v>560</v>
      </c>
      <c r="Q927" s="5" t="str">
        <f>IFERROR(INDEX(Holidays[Holiday],MATCH(Table1[[#This Row],[Order Date]],Holidays[Date],0)),"NO HOLIDAY")</f>
        <v>NO HOLIDAY</v>
      </c>
    </row>
    <row r="928" spans="2:17" hidden="1" x14ac:dyDescent="0.3">
      <c r="B928" t="s">
        <v>36</v>
      </c>
      <c r="C928" t="s">
        <v>30</v>
      </c>
      <c r="D928" t="s">
        <v>11</v>
      </c>
      <c r="E928" t="s">
        <v>93</v>
      </c>
      <c r="F928" s="4">
        <v>42438</v>
      </c>
      <c r="G928" t="s">
        <v>19</v>
      </c>
      <c r="H928">
        <v>1</v>
      </c>
      <c r="I928">
        <f>IF(Table1[[#This Row],[Price]]&lt;15,10,IF(Table1[[#This Row],[Price]]&lt;20,15,IF(Table1[[#This Row],[Price]]&lt;30,22,IF(Table1[[#This Row],[Price]]&lt;50,36,45))))</f>
        <v>45</v>
      </c>
      <c r="J928">
        <v>53.35</v>
      </c>
      <c r="K928" s="14">
        <v>53.35</v>
      </c>
      <c r="L928" s="14">
        <f>Table1[[#This Row],[Total Sale Amount]]-(Table1[[#This Row],[Cost Price]]*Table1[[#This Row],[Quantity]])</f>
        <v>8.3500000000000014</v>
      </c>
      <c r="M928" t="str">
        <f>TEXT(Table1[[#This Row],[Order Date]],"mmm")</f>
        <v>Mar</v>
      </c>
      <c r="N928" s="5" t="str">
        <f>TEXT(Table1[[#This Row],[Order Date]],"yyyy")</f>
        <v>2016</v>
      </c>
      <c r="O928" s="5">
        <v>22</v>
      </c>
      <c r="P928" s="5" t="s">
        <v>559</v>
      </c>
      <c r="Q928" s="5" t="str">
        <f>IFERROR(INDEX(Holidays[Holiday],MATCH(Table1[[#This Row],[Order Date]],Holidays[Date],0)),"NO HOLIDAY")</f>
        <v>NO HOLIDAY</v>
      </c>
    </row>
    <row r="929" spans="2:17" hidden="1" x14ac:dyDescent="0.3">
      <c r="B929" t="s">
        <v>21</v>
      </c>
      <c r="C929" t="s">
        <v>43</v>
      </c>
      <c r="D929" t="s">
        <v>23</v>
      </c>
      <c r="E929" t="s">
        <v>504</v>
      </c>
      <c r="F929" s="4">
        <v>42438</v>
      </c>
      <c r="G929" t="s">
        <v>15</v>
      </c>
      <c r="H929">
        <v>4</v>
      </c>
      <c r="I929">
        <f>IF(Table1[[#This Row],[Price]]&lt;15,10,IF(Table1[[#This Row],[Price]]&lt;20,15,IF(Table1[[#This Row],[Price]]&lt;30,22,IF(Table1[[#This Row],[Price]]&lt;50,36,45))))</f>
        <v>10</v>
      </c>
      <c r="J929">
        <v>12.42</v>
      </c>
      <c r="K929" s="14">
        <v>49.68</v>
      </c>
      <c r="L929" s="14">
        <f>Table1[[#This Row],[Total Sale Amount]]-(Table1[[#This Row],[Cost Price]]*Table1[[#This Row],[Quantity]])</f>
        <v>9.68</v>
      </c>
      <c r="M929" t="str">
        <f>TEXT(Table1[[#This Row],[Order Date]],"mmm")</f>
        <v>Mar</v>
      </c>
      <c r="N929" s="5" t="str">
        <f>TEXT(Table1[[#This Row],[Order Date]],"yyyy")</f>
        <v>2016</v>
      </c>
      <c r="O929" s="5">
        <v>27</v>
      </c>
      <c r="P929" s="5" t="s">
        <v>559</v>
      </c>
      <c r="Q929" s="5" t="str">
        <f>IFERROR(INDEX(Holidays[Holiday],MATCH(Table1[[#This Row],[Order Date]],Holidays[Date],0)),"NO HOLIDAY")</f>
        <v>NO HOLIDAY</v>
      </c>
    </row>
    <row r="930" spans="2:17" hidden="1" x14ac:dyDescent="0.3">
      <c r="B930" t="s">
        <v>9</v>
      </c>
      <c r="C930" t="s">
        <v>30</v>
      </c>
      <c r="D930" t="s">
        <v>11</v>
      </c>
      <c r="E930" t="s">
        <v>127</v>
      </c>
      <c r="F930" s="4">
        <v>42438</v>
      </c>
      <c r="G930" t="s">
        <v>15</v>
      </c>
      <c r="H930">
        <v>5</v>
      </c>
      <c r="I930">
        <f>IF(Table1[[#This Row],[Price]]&lt;15,10,IF(Table1[[#This Row],[Price]]&lt;20,15,IF(Table1[[#This Row],[Price]]&lt;30,22,IF(Table1[[#This Row],[Price]]&lt;50,36,45))))</f>
        <v>10</v>
      </c>
      <c r="J930">
        <v>12.42</v>
      </c>
      <c r="K930" s="14">
        <v>62.1</v>
      </c>
      <c r="L930" s="14">
        <f>Table1[[#This Row],[Total Sale Amount]]-(Table1[[#This Row],[Cost Price]]*Table1[[#This Row],[Quantity]])</f>
        <v>12.100000000000001</v>
      </c>
      <c r="M930" t="str">
        <f>TEXT(Table1[[#This Row],[Order Date]],"mmm")</f>
        <v>Mar</v>
      </c>
      <c r="N930" s="5" t="str">
        <f>TEXT(Table1[[#This Row],[Order Date]],"yyyy")</f>
        <v>2016</v>
      </c>
      <c r="O930" s="5">
        <v>44</v>
      </c>
      <c r="P930" s="5" t="s">
        <v>559</v>
      </c>
      <c r="Q930" s="5" t="str">
        <f>IFERROR(INDEX(Holidays[Holiday],MATCH(Table1[[#This Row],[Order Date]],Holidays[Date],0)),"NO HOLIDAY")</f>
        <v>NO HOLIDAY</v>
      </c>
    </row>
    <row r="931" spans="2:17" hidden="1" x14ac:dyDescent="0.3">
      <c r="B931" t="s">
        <v>9</v>
      </c>
      <c r="C931" t="s">
        <v>30</v>
      </c>
      <c r="D931" t="s">
        <v>11</v>
      </c>
      <c r="E931" t="s">
        <v>346</v>
      </c>
      <c r="F931" s="4">
        <v>42438</v>
      </c>
      <c r="G931" t="s">
        <v>15</v>
      </c>
      <c r="H931">
        <v>6</v>
      </c>
      <c r="I931">
        <f>IF(Table1[[#This Row],[Price]]&lt;15,10,IF(Table1[[#This Row],[Price]]&lt;20,15,IF(Table1[[#This Row],[Price]]&lt;30,22,IF(Table1[[#This Row],[Price]]&lt;50,36,45))))</f>
        <v>10</v>
      </c>
      <c r="J931">
        <v>12.42</v>
      </c>
      <c r="K931" s="14">
        <v>74.52</v>
      </c>
      <c r="L931" s="14">
        <f>Table1[[#This Row],[Total Sale Amount]]-(Table1[[#This Row],[Cost Price]]*Table1[[#This Row],[Quantity]])</f>
        <v>14.519999999999996</v>
      </c>
      <c r="M931" t="str">
        <f>TEXT(Table1[[#This Row],[Order Date]],"mmm")</f>
        <v>Mar</v>
      </c>
      <c r="N931" s="5" t="str">
        <f>TEXT(Table1[[#This Row],[Order Date]],"yyyy")</f>
        <v>2016</v>
      </c>
      <c r="O931" s="5">
        <v>31</v>
      </c>
      <c r="P931" s="5" t="s">
        <v>560</v>
      </c>
      <c r="Q931" s="5" t="str">
        <f>IFERROR(INDEX(Holidays[Holiday],MATCH(Table1[[#This Row],[Order Date]],Holidays[Date],0)),"NO HOLIDAY")</f>
        <v>NO HOLIDAY</v>
      </c>
    </row>
    <row r="932" spans="2:17" hidden="1" x14ac:dyDescent="0.3">
      <c r="B932" t="s">
        <v>21</v>
      </c>
      <c r="C932" t="s">
        <v>59</v>
      </c>
      <c r="D932" t="s">
        <v>23</v>
      </c>
      <c r="E932" t="s">
        <v>505</v>
      </c>
      <c r="F932" s="4">
        <v>42438</v>
      </c>
      <c r="G932" t="s">
        <v>39</v>
      </c>
      <c r="H932">
        <v>3</v>
      </c>
      <c r="I932">
        <f>IF(Table1[[#This Row],[Price]]&lt;15,10,IF(Table1[[#This Row],[Price]]&lt;20,15,IF(Table1[[#This Row],[Price]]&lt;30,22,IF(Table1[[#This Row],[Price]]&lt;50,36,45))))</f>
        <v>15</v>
      </c>
      <c r="J932">
        <v>16.32</v>
      </c>
      <c r="K932" s="14">
        <v>48.96</v>
      </c>
      <c r="L932" s="14">
        <f>Table1[[#This Row],[Total Sale Amount]]-(Table1[[#This Row],[Cost Price]]*Table1[[#This Row],[Quantity]])</f>
        <v>3.9600000000000009</v>
      </c>
      <c r="M932" t="str">
        <f>TEXT(Table1[[#This Row],[Order Date]],"mmm")</f>
        <v>Mar</v>
      </c>
      <c r="N932" s="5" t="str">
        <f>TEXT(Table1[[#This Row],[Order Date]],"yyyy")</f>
        <v>2016</v>
      </c>
      <c r="O932" s="5">
        <v>45</v>
      </c>
      <c r="P932" s="5" t="s">
        <v>560</v>
      </c>
      <c r="Q932" s="5" t="str">
        <f>IFERROR(INDEX(Holidays[Holiday],MATCH(Table1[[#This Row],[Order Date]],Holidays[Date],0)),"NO HOLIDAY")</f>
        <v>NO HOLIDAY</v>
      </c>
    </row>
    <row r="933" spans="2:17" hidden="1" x14ac:dyDescent="0.3">
      <c r="B933" t="s">
        <v>36</v>
      </c>
      <c r="C933" t="s">
        <v>28</v>
      </c>
      <c r="D933" t="s">
        <v>11</v>
      </c>
      <c r="E933" t="s">
        <v>235</v>
      </c>
      <c r="F933" s="4">
        <v>42439</v>
      </c>
      <c r="G933" t="s">
        <v>15</v>
      </c>
      <c r="H933">
        <v>10</v>
      </c>
      <c r="I933">
        <f>IF(Table1[[#This Row],[Price]]&lt;15,10,IF(Table1[[#This Row],[Price]]&lt;20,15,IF(Table1[[#This Row],[Price]]&lt;30,22,IF(Table1[[#This Row],[Price]]&lt;50,36,45))))</f>
        <v>10</v>
      </c>
      <c r="J933">
        <v>12.42</v>
      </c>
      <c r="K933" s="14">
        <v>124.2</v>
      </c>
      <c r="L933" s="14">
        <f>Table1[[#This Row],[Total Sale Amount]]-(Table1[[#This Row],[Cost Price]]*Table1[[#This Row],[Quantity]])</f>
        <v>24.200000000000003</v>
      </c>
      <c r="M933" t="str">
        <f>TEXT(Table1[[#This Row],[Order Date]],"mmm")</f>
        <v>Mar</v>
      </c>
      <c r="N933" s="5" t="str">
        <f>TEXT(Table1[[#This Row],[Order Date]],"yyyy")</f>
        <v>2016</v>
      </c>
      <c r="O933" s="5">
        <v>23</v>
      </c>
      <c r="P933" s="5" t="s">
        <v>559</v>
      </c>
      <c r="Q933" s="5" t="str">
        <f>IFERROR(INDEX(Holidays[Holiday],MATCH(Table1[[#This Row],[Order Date]],Holidays[Date],0)),"NO HOLIDAY")</f>
        <v>NO HOLIDAY</v>
      </c>
    </row>
    <row r="934" spans="2:17" hidden="1" x14ac:dyDescent="0.3">
      <c r="B934" t="s">
        <v>16</v>
      </c>
      <c r="C934" t="s">
        <v>28</v>
      </c>
      <c r="D934" t="s">
        <v>11</v>
      </c>
      <c r="E934" t="s">
        <v>97</v>
      </c>
      <c r="F934" s="4">
        <v>42439</v>
      </c>
      <c r="G934" t="s">
        <v>15</v>
      </c>
      <c r="H934">
        <v>9</v>
      </c>
      <c r="I934">
        <f>IF(Table1[[#This Row],[Price]]&lt;15,10,IF(Table1[[#This Row],[Price]]&lt;20,15,IF(Table1[[#This Row],[Price]]&lt;30,22,IF(Table1[[#This Row],[Price]]&lt;50,36,45))))</f>
        <v>10</v>
      </c>
      <c r="J934">
        <v>12.42</v>
      </c>
      <c r="K934" s="14">
        <v>111.78</v>
      </c>
      <c r="L934" s="14">
        <f>Table1[[#This Row],[Total Sale Amount]]-(Table1[[#This Row],[Cost Price]]*Table1[[#This Row],[Quantity]])</f>
        <v>21.78</v>
      </c>
      <c r="M934" t="str">
        <f>TEXT(Table1[[#This Row],[Order Date]],"mmm")</f>
        <v>Mar</v>
      </c>
      <c r="N934" s="5" t="str">
        <f>TEXT(Table1[[#This Row],[Order Date]],"yyyy")</f>
        <v>2016</v>
      </c>
      <c r="O934" s="5">
        <v>32</v>
      </c>
      <c r="P934" s="5" t="s">
        <v>559</v>
      </c>
      <c r="Q934" s="5" t="str">
        <f>IFERROR(INDEX(Holidays[Holiday],MATCH(Table1[[#This Row],[Order Date]],Holidays[Date],0)),"NO HOLIDAY")</f>
        <v>NO HOLIDAY</v>
      </c>
    </row>
    <row r="935" spans="2:17" hidden="1" x14ac:dyDescent="0.3">
      <c r="B935" t="s">
        <v>9</v>
      </c>
      <c r="C935" t="s">
        <v>10</v>
      </c>
      <c r="D935" t="s">
        <v>11</v>
      </c>
      <c r="E935" t="s">
        <v>151</v>
      </c>
      <c r="F935" s="4">
        <v>42439</v>
      </c>
      <c r="G935" t="s">
        <v>13</v>
      </c>
      <c r="H935">
        <v>5</v>
      </c>
      <c r="I935">
        <f>IF(Table1[[#This Row],[Price]]&lt;15,10,IF(Table1[[#This Row],[Price]]&lt;20,15,IF(Table1[[#This Row],[Price]]&lt;30,22,IF(Table1[[#This Row],[Price]]&lt;50,36,45))))</f>
        <v>15</v>
      </c>
      <c r="J935">
        <v>17.829999999999998</v>
      </c>
      <c r="K935" s="14">
        <v>89.149999999999991</v>
      </c>
      <c r="L935" s="14">
        <f>Table1[[#This Row],[Total Sale Amount]]-(Table1[[#This Row],[Cost Price]]*Table1[[#This Row],[Quantity]])</f>
        <v>14.149999999999991</v>
      </c>
      <c r="M935" t="str">
        <f>TEXT(Table1[[#This Row],[Order Date]],"mmm")</f>
        <v>Mar</v>
      </c>
      <c r="N935" s="5" t="str">
        <f>TEXT(Table1[[#This Row],[Order Date]],"yyyy")</f>
        <v>2016</v>
      </c>
      <c r="O935" s="5">
        <v>38</v>
      </c>
      <c r="P935" s="5" t="s">
        <v>560</v>
      </c>
      <c r="Q935" s="5" t="str">
        <f>IFERROR(INDEX(Holidays[Holiday],MATCH(Table1[[#This Row],[Order Date]],Holidays[Date],0)),"NO HOLIDAY")</f>
        <v>NO HOLIDAY</v>
      </c>
    </row>
    <row r="936" spans="2:17" hidden="1" x14ac:dyDescent="0.3">
      <c r="B936" t="s">
        <v>9</v>
      </c>
      <c r="C936" t="s">
        <v>30</v>
      </c>
      <c r="D936" t="s">
        <v>11</v>
      </c>
      <c r="E936" t="s">
        <v>198</v>
      </c>
      <c r="F936" s="4">
        <v>42439</v>
      </c>
      <c r="G936" t="s">
        <v>13</v>
      </c>
      <c r="H936">
        <v>4</v>
      </c>
      <c r="I936">
        <f>IF(Table1[[#This Row],[Price]]&lt;15,10,IF(Table1[[#This Row],[Price]]&lt;20,15,IF(Table1[[#This Row],[Price]]&lt;30,22,IF(Table1[[#This Row],[Price]]&lt;50,36,45))))</f>
        <v>15</v>
      </c>
      <c r="J936">
        <v>17.829999999999998</v>
      </c>
      <c r="K936" s="14">
        <v>71.319999999999993</v>
      </c>
      <c r="L936" s="14">
        <f>Table1[[#This Row],[Total Sale Amount]]-(Table1[[#This Row],[Cost Price]]*Table1[[#This Row],[Quantity]])</f>
        <v>11.319999999999993</v>
      </c>
      <c r="M936" t="str">
        <f>TEXT(Table1[[#This Row],[Order Date]],"mmm")</f>
        <v>Mar</v>
      </c>
      <c r="N936" s="5" t="str">
        <f>TEXT(Table1[[#This Row],[Order Date]],"yyyy")</f>
        <v>2016</v>
      </c>
      <c r="O936" s="5">
        <v>43</v>
      </c>
      <c r="P936" s="5" t="s">
        <v>560</v>
      </c>
      <c r="Q936" s="5" t="str">
        <f>IFERROR(INDEX(Holidays[Holiday],MATCH(Table1[[#This Row],[Order Date]],Holidays[Date],0)),"NO HOLIDAY")</f>
        <v>NO HOLIDAY</v>
      </c>
    </row>
    <row r="937" spans="2:17" hidden="1" x14ac:dyDescent="0.3">
      <c r="B937" t="s">
        <v>36</v>
      </c>
      <c r="C937" t="s">
        <v>30</v>
      </c>
      <c r="D937" t="s">
        <v>11</v>
      </c>
      <c r="E937" t="s">
        <v>385</v>
      </c>
      <c r="F937" s="4">
        <v>42439</v>
      </c>
      <c r="G937" t="s">
        <v>15</v>
      </c>
      <c r="H937">
        <v>9</v>
      </c>
      <c r="I937">
        <f>IF(Table1[[#This Row],[Price]]&lt;15,10,IF(Table1[[#This Row],[Price]]&lt;20,15,IF(Table1[[#This Row],[Price]]&lt;30,22,IF(Table1[[#This Row],[Price]]&lt;50,36,45))))</f>
        <v>10</v>
      </c>
      <c r="J937">
        <v>12.42</v>
      </c>
      <c r="K937" s="14">
        <v>111.78</v>
      </c>
      <c r="L937" s="14">
        <f>Table1[[#This Row],[Total Sale Amount]]-(Table1[[#This Row],[Cost Price]]*Table1[[#This Row],[Quantity]])</f>
        <v>21.78</v>
      </c>
      <c r="M937" t="str">
        <f>TEXT(Table1[[#This Row],[Order Date]],"mmm")</f>
        <v>Mar</v>
      </c>
      <c r="N937" s="5" t="str">
        <f>TEXT(Table1[[#This Row],[Order Date]],"yyyy")</f>
        <v>2016</v>
      </c>
      <c r="O937" s="5">
        <v>17</v>
      </c>
      <c r="P937" s="5" t="s">
        <v>560</v>
      </c>
      <c r="Q937" s="5" t="str">
        <f>IFERROR(INDEX(Holidays[Holiday],MATCH(Table1[[#This Row],[Order Date]],Holidays[Date],0)),"NO HOLIDAY")</f>
        <v>NO HOLIDAY</v>
      </c>
    </row>
    <row r="938" spans="2:17" hidden="1" x14ac:dyDescent="0.3">
      <c r="B938" t="s">
        <v>25</v>
      </c>
      <c r="C938" t="s">
        <v>43</v>
      </c>
      <c r="D938" t="s">
        <v>23</v>
      </c>
      <c r="E938" t="s">
        <v>191</v>
      </c>
      <c r="F938" s="4">
        <v>42439</v>
      </c>
      <c r="G938" t="s">
        <v>15</v>
      </c>
      <c r="H938">
        <v>10</v>
      </c>
      <c r="I938">
        <f>IF(Table1[[#This Row],[Price]]&lt;15,10,IF(Table1[[#This Row],[Price]]&lt;20,15,IF(Table1[[#This Row],[Price]]&lt;30,22,IF(Table1[[#This Row],[Price]]&lt;50,36,45))))</f>
        <v>10</v>
      </c>
      <c r="J938">
        <v>12.42</v>
      </c>
      <c r="K938" s="14">
        <v>124.2</v>
      </c>
      <c r="L938" s="14">
        <f>Table1[[#This Row],[Total Sale Amount]]-(Table1[[#This Row],[Cost Price]]*Table1[[#This Row],[Quantity]])</f>
        <v>24.200000000000003</v>
      </c>
      <c r="M938" t="str">
        <f>TEXT(Table1[[#This Row],[Order Date]],"mmm")</f>
        <v>Mar</v>
      </c>
      <c r="N938" s="5" t="str">
        <f>TEXT(Table1[[#This Row],[Order Date]],"yyyy")</f>
        <v>2016</v>
      </c>
      <c r="O938" s="5">
        <v>17</v>
      </c>
      <c r="P938" s="5" t="s">
        <v>560</v>
      </c>
      <c r="Q938" s="5" t="str">
        <f>IFERROR(INDEX(Holidays[Holiday],MATCH(Table1[[#This Row],[Order Date]],Holidays[Date],0)),"NO HOLIDAY")</f>
        <v>NO HOLIDAY</v>
      </c>
    </row>
    <row r="939" spans="2:17" hidden="1" x14ac:dyDescent="0.3">
      <c r="B939" t="s">
        <v>21</v>
      </c>
      <c r="C939" t="s">
        <v>26</v>
      </c>
      <c r="D939" t="s">
        <v>23</v>
      </c>
      <c r="E939" t="s">
        <v>424</v>
      </c>
      <c r="F939" s="4">
        <v>42439</v>
      </c>
      <c r="G939" t="s">
        <v>19</v>
      </c>
      <c r="H939">
        <v>8</v>
      </c>
      <c r="I939">
        <f>IF(Table1[[#This Row],[Price]]&lt;15,10,IF(Table1[[#This Row],[Price]]&lt;20,15,IF(Table1[[#This Row],[Price]]&lt;30,22,IF(Table1[[#This Row],[Price]]&lt;50,36,45))))</f>
        <v>45</v>
      </c>
      <c r="J939">
        <v>53.35</v>
      </c>
      <c r="K939" s="14">
        <v>426.8</v>
      </c>
      <c r="L939" s="14">
        <f>Table1[[#This Row],[Total Sale Amount]]-(Table1[[#This Row],[Cost Price]]*Table1[[#This Row],[Quantity]])</f>
        <v>66.800000000000011</v>
      </c>
      <c r="M939" t="str">
        <f>TEXT(Table1[[#This Row],[Order Date]],"mmm")</f>
        <v>Mar</v>
      </c>
      <c r="N939" s="5" t="str">
        <f>TEXT(Table1[[#This Row],[Order Date]],"yyyy")</f>
        <v>2016</v>
      </c>
      <c r="O939" s="5">
        <v>42</v>
      </c>
      <c r="P939" s="5" t="s">
        <v>559</v>
      </c>
      <c r="Q939" s="5" t="str">
        <f>IFERROR(INDEX(Holidays[Holiday],MATCH(Table1[[#This Row],[Order Date]],Holidays[Date],0)),"NO HOLIDAY")</f>
        <v>NO HOLIDAY</v>
      </c>
    </row>
    <row r="940" spans="2:17" hidden="1" x14ac:dyDescent="0.3">
      <c r="B940" t="s">
        <v>9</v>
      </c>
      <c r="C940" t="s">
        <v>30</v>
      </c>
      <c r="D940" t="s">
        <v>11</v>
      </c>
      <c r="E940" t="s">
        <v>538</v>
      </c>
      <c r="F940" s="4">
        <v>42439</v>
      </c>
      <c r="G940" t="s">
        <v>15</v>
      </c>
      <c r="H940">
        <v>10</v>
      </c>
      <c r="I940">
        <f>IF(Table1[[#This Row],[Price]]&lt;15,10,IF(Table1[[#This Row],[Price]]&lt;20,15,IF(Table1[[#This Row],[Price]]&lt;30,22,IF(Table1[[#This Row],[Price]]&lt;50,36,45))))</f>
        <v>10</v>
      </c>
      <c r="J940">
        <v>12.42</v>
      </c>
      <c r="K940" s="14">
        <v>124.2</v>
      </c>
      <c r="L940" s="14">
        <f>Table1[[#This Row],[Total Sale Amount]]-(Table1[[#This Row],[Cost Price]]*Table1[[#This Row],[Quantity]])</f>
        <v>24.200000000000003</v>
      </c>
      <c r="M940" t="str">
        <f>TEXT(Table1[[#This Row],[Order Date]],"mmm")</f>
        <v>Mar</v>
      </c>
      <c r="N940" s="5" t="str">
        <f>TEXT(Table1[[#This Row],[Order Date]],"yyyy")</f>
        <v>2016</v>
      </c>
      <c r="O940" s="5">
        <v>34</v>
      </c>
      <c r="P940" s="5" t="s">
        <v>560</v>
      </c>
      <c r="Q940" s="5" t="str">
        <f>IFERROR(INDEX(Holidays[Holiday],MATCH(Table1[[#This Row],[Order Date]],Holidays[Date],0)),"NO HOLIDAY")</f>
        <v>NO HOLIDAY</v>
      </c>
    </row>
    <row r="941" spans="2:17" hidden="1" x14ac:dyDescent="0.3">
      <c r="B941" t="s">
        <v>9</v>
      </c>
      <c r="C941" t="s">
        <v>17</v>
      </c>
      <c r="D941" t="s">
        <v>11</v>
      </c>
      <c r="E941" t="s">
        <v>209</v>
      </c>
      <c r="F941" s="4">
        <v>42439</v>
      </c>
      <c r="G941" t="s">
        <v>13</v>
      </c>
      <c r="H941">
        <v>7</v>
      </c>
      <c r="I941">
        <f>IF(Table1[[#This Row],[Price]]&lt;15,10,IF(Table1[[#This Row],[Price]]&lt;20,15,IF(Table1[[#This Row],[Price]]&lt;30,22,IF(Table1[[#This Row],[Price]]&lt;50,36,45))))</f>
        <v>15</v>
      </c>
      <c r="J941">
        <v>17.829999999999998</v>
      </c>
      <c r="K941" s="14">
        <v>124.80999999999999</v>
      </c>
      <c r="L941" s="14">
        <f>Table1[[#This Row],[Total Sale Amount]]-(Table1[[#This Row],[Cost Price]]*Table1[[#This Row],[Quantity]])</f>
        <v>19.809999999999988</v>
      </c>
      <c r="M941" t="str">
        <f>TEXT(Table1[[#This Row],[Order Date]],"mmm")</f>
        <v>Mar</v>
      </c>
      <c r="N941" s="5" t="str">
        <f>TEXT(Table1[[#This Row],[Order Date]],"yyyy")</f>
        <v>2016</v>
      </c>
      <c r="O941" s="5">
        <v>25</v>
      </c>
      <c r="P941" s="5" t="s">
        <v>560</v>
      </c>
      <c r="Q941" s="5" t="str">
        <f>IFERROR(INDEX(Holidays[Holiday],MATCH(Table1[[#This Row],[Order Date]],Holidays[Date],0)),"NO HOLIDAY")</f>
        <v>NO HOLIDAY</v>
      </c>
    </row>
    <row r="942" spans="2:17" hidden="1" x14ac:dyDescent="0.3">
      <c r="B942" t="s">
        <v>9</v>
      </c>
      <c r="C942" t="s">
        <v>10</v>
      </c>
      <c r="D942" t="s">
        <v>11</v>
      </c>
      <c r="E942" t="s">
        <v>155</v>
      </c>
      <c r="F942" s="4">
        <v>42439</v>
      </c>
      <c r="G942" t="s">
        <v>15</v>
      </c>
      <c r="H942">
        <v>4</v>
      </c>
      <c r="I942">
        <f>IF(Table1[[#This Row],[Price]]&lt;15,10,IF(Table1[[#This Row],[Price]]&lt;20,15,IF(Table1[[#This Row],[Price]]&lt;30,22,IF(Table1[[#This Row],[Price]]&lt;50,36,45))))</f>
        <v>10</v>
      </c>
      <c r="J942">
        <v>12.42</v>
      </c>
      <c r="K942" s="14">
        <v>49.68</v>
      </c>
      <c r="L942" s="14">
        <f>Table1[[#This Row],[Total Sale Amount]]-(Table1[[#This Row],[Cost Price]]*Table1[[#This Row],[Quantity]])</f>
        <v>9.68</v>
      </c>
      <c r="M942" t="str">
        <f>TEXT(Table1[[#This Row],[Order Date]],"mmm")</f>
        <v>Mar</v>
      </c>
      <c r="N942" s="5" t="str">
        <f>TEXT(Table1[[#This Row],[Order Date]],"yyyy")</f>
        <v>2016</v>
      </c>
      <c r="O942" s="5">
        <v>25</v>
      </c>
      <c r="P942" s="5" t="s">
        <v>560</v>
      </c>
      <c r="Q942" s="5" t="str">
        <f>IFERROR(INDEX(Holidays[Holiday],MATCH(Table1[[#This Row],[Order Date]],Holidays[Date],0)),"NO HOLIDAY")</f>
        <v>NO HOLIDAY</v>
      </c>
    </row>
    <row r="943" spans="2:17" hidden="1" x14ac:dyDescent="0.3">
      <c r="B943" t="s">
        <v>16</v>
      </c>
      <c r="C943" t="s">
        <v>17</v>
      </c>
      <c r="D943" t="s">
        <v>11</v>
      </c>
      <c r="E943" t="s">
        <v>98</v>
      </c>
      <c r="F943" s="4">
        <v>42440</v>
      </c>
      <c r="G943" t="s">
        <v>13</v>
      </c>
      <c r="H943">
        <v>1</v>
      </c>
      <c r="I943">
        <f>IF(Table1[[#This Row],[Price]]&lt;15,10,IF(Table1[[#This Row],[Price]]&lt;20,15,IF(Table1[[#This Row],[Price]]&lt;30,22,IF(Table1[[#This Row],[Price]]&lt;50,36,45))))</f>
        <v>15</v>
      </c>
      <c r="J943">
        <v>17.829999999999998</v>
      </c>
      <c r="K943" s="14">
        <v>17.829999999999998</v>
      </c>
      <c r="L943" s="14">
        <f>Table1[[#This Row],[Total Sale Amount]]-(Table1[[#This Row],[Cost Price]]*Table1[[#This Row],[Quantity]])</f>
        <v>2.8299999999999983</v>
      </c>
      <c r="M943" t="str">
        <f>TEXT(Table1[[#This Row],[Order Date]],"mmm")</f>
        <v>Mar</v>
      </c>
      <c r="N943" s="5" t="str">
        <f>TEXT(Table1[[#This Row],[Order Date]],"yyyy")</f>
        <v>2016</v>
      </c>
      <c r="O943" s="5">
        <v>27</v>
      </c>
      <c r="P943" s="5" t="s">
        <v>559</v>
      </c>
      <c r="Q943" s="5" t="str">
        <f>IFERROR(INDEX(Holidays[Holiday],MATCH(Table1[[#This Row],[Order Date]],Holidays[Date],0)),"NO HOLIDAY")</f>
        <v>NO HOLIDAY</v>
      </c>
    </row>
    <row r="944" spans="2:17" hidden="1" x14ac:dyDescent="0.3">
      <c r="B944" t="s">
        <v>36</v>
      </c>
      <c r="C944" t="s">
        <v>28</v>
      </c>
      <c r="D944" t="s">
        <v>11</v>
      </c>
      <c r="E944" t="s">
        <v>97</v>
      </c>
      <c r="F944" s="4">
        <v>42440</v>
      </c>
      <c r="G944" t="s">
        <v>15</v>
      </c>
      <c r="H944">
        <v>7</v>
      </c>
      <c r="I944">
        <f>IF(Table1[[#This Row],[Price]]&lt;15,10,IF(Table1[[#This Row],[Price]]&lt;20,15,IF(Table1[[#This Row],[Price]]&lt;30,22,IF(Table1[[#This Row],[Price]]&lt;50,36,45))))</f>
        <v>10</v>
      </c>
      <c r="J944">
        <v>12.42</v>
      </c>
      <c r="K944" s="14">
        <v>86.94</v>
      </c>
      <c r="L944" s="14">
        <f>Table1[[#This Row],[Total Sale Amount]]-(Table1[[#This Row],[Cost Price]]*Table1[[#This Row],[Quantity]])</f>
        <v>16.939999999999998</v>
      </c>
      <c r="M944" t="str">
        <f>TEXT(Table1[[#This Row],[Order Date]],"mmm")</f>
        <v>Mar</v>
      </c>
      <c r="N944" s="5" t="str">
        <f>TEXT(Table1[[#This Row],[Order Date]],"yyyy")</f>
        <v>2016</v>
      </c>
      <c r="O944" s="5">
        <v>36</v>
      </c>
      <c r="P944" s="5" t="s">
        <v>559</v>
      </c>
      <c r="Q944" s="5" t="str">
        <f>IFERROR(INDEX(Holidays[Holiday],MATCH(Table1[[#This Row],[Order Date]],Holidays[Date],0)),"NO HOLIDAY")</f>
        <v>NO HOLIDAY</v>
      </c>
    </row>
    <row r="945" spans="2:17" hidden="1" x14ac:dyDescent="0.3">
      <c r="B945" t="s">
        <v>25</v>
      </c>
      <c r="C945" t="s">
        <v>22</v>
      </c>
      <c r="D945" t="s">
        <v>23</v>
      </c>
      <c r="E945" t="s">
        <v>182</v>
      </c>
      <c r="F945" s="4">
        <v>42440</v>
      </c>
      <c r="G945" t="s">
        <v>19</v>
      </c>
      <c r="H945">
        <v>8</v>
      </c>
      <c r="I945">
        <f>IF(Table1[[#This Row],[Price]]&lt;15,10,IF(Table1[[#This Row],[Price]]&lt;20,15,IF(Table1[[#This Row],[Price]]&lt;30,22,IF(Table1[[#This Row],[Price]]&lt;50,36,45))))</f>
        <v>45</v>
      </c>
      <c r="J945">
        <v>53.35</v>
      </c>
      <c r="K945" s="14">
        <v>426.8</v>
      </c>
      <c r="L945" s="14">
        <f>Table1[[#This Row],[Total Sale Amount]]-(Table1[[#This Row],[Cost Price]]*Table1[[#This Row],[Quantity]])</f>
        <v>66.800000000000011</v>
      </c>
      <c r="M945" t="str">
        <f>TEXT(Table1[[#This Row],[Order Date]],"mmm")</f>
        <v>Mar</v>
      </c>
      <c r="N945" s="5" t="str">
        <f>TEXT(Table1[[#This Row],[Order Date]],"yyyy")</f>
        <v>2016</v>
      </c>
      <c r="O945" s="5">
        <v>36</v>
      </c>
      <c r="P945" s="5" t="s">
        <v>560</v>
      </c>
      <c r="Q945" s="5" t="str">
        <f>IFERROR(INDEX(Holidays[Holiday],MATCH(Table1[[#This Row],[Order Date]],Holidays[Date],0)),"NO HOLIDAY")</f>
        <v>NO HOLIDAY</v>
      </c>
    </row>
    <row r="946" spans="2:17" hidden="1" x14ac:dyDescent="0.3">
      <c r="B946" t="s">
        <v>16</v>
      </c>
      <c r="C946" t="s">
        <v>17</v>
      </c>
      <c r="D946" t="s">
        <v>11</v>
      </c>
      <c r="E946" t="s">
        <v>167</v>
      </c>
      <c r="F946" s="4">
        <v>42440</v>
      </c>
      <c r="G946" t="s">
        <v>15</v>
      </c>
      <c r="H946">
        <v>4</v>
      </c>
      <c r="I946">
        <f>IF(Table1[[#This Row],[Price]]&lt;15,10,IF(Table1[[#This Row],[Price]]&lt;20,15,IF(Table1[[#This Row],[Price]]&lt;30,22,IF(Table1[[#This Row],[Price]]&lt;50,36,45))))</f>
        <v>10</v>
      </c>
      <c r="J946">
        <v>12.42</v>
      </c>
      <c r="K946" s="14">
        <v>49.68</v>
      </c>
      <c r="L946" s="14">
        <f>Table1[[#This Row],[Total Sale Amount]]-(Table1[[#This Row],[Cost Price]]*Table1[[#This Row],[Quantity]])</f>
        <v>9.68</v>
      </c>
      <c r="M946" t="str">
        <f>TEXT(Table1[[#This Row],[Order Date]],"mmm")</f>
        <v>Mar</v>
      </c>
      <c r="N946" s="5" t="str">
        <f>TEXT(Table1[[#This Row],[Order Date]],"yyyy")</f>
        <v>2016</v>
      </c>
      <c r="O946" s="5">
        <v>35</v>
      </c>
      <c r="P946" s="5" t="s">
        <v>559</v>
      </c>
      <c r="Q946" s="5" t="str">
        <f>IFERROR(INDEX(Holidays[Holiday],MATCH(Table1[[#This Row],[Order Date]],Holidays[Date],0)),"NO HOLIDAY")</f>
        <v>NO HOLIDAY</v>
      </c>
    </row>
    <row r="947" spans="2:17" hidden="1" x14ac:dyDescent="0.3">
      <c r="B947" t="s">
        <v>9</v>
      </c>
      <c r="C947" t="s">
        <v>10</v>
      </c>
      <c r="D947" t="s">
        <v>11</v>
      </c>
      <c r="E947" t="s">
        <v>362</v>
      </c>
      <c r="F947" s="4">
        <v>42440</v>
      </c>
      <c r="G947" t="s">
        <v>19</v>
      </c>
      <c r="H947">
        <v>4</v>
      </c>
      <c r="I947">
        <f>IF(Table1[[#This Row],[Price]]&lt;15,10,IF(Table1[[#This Row],[Price]]&lt;20,15,IF(Table1[[#This Row],[Price]]&lt;30,22,IF(Table1[[#This Row],[Price]]&lt;50,36,45))))</f>
        <v>45</v>
      </c>
      <c r="J947">
        <v>53.35</v>
      </c>
      <c r="K947" s="14">
        <v>213.4</v>
      </c>
      <c r="L947" s="14">
        <f>Table1[[#This Row],[Total Sale Amount]]-(Table1[[#This Row],[Cost Price]]*Table1[[#This Row],[Quantity]])</f>
        <v>33.400000000000006</v>
      </c>
      <c r="M947" t="str">
        <f>TEXT(Table1[[#This Row],[Order Date]],"mmm")</f>
        <v>Mar</v>
      </c>
      <c r="N947" s="5" t="str">
        <f>TEXT(Table1[[#This Row],[Order Date]],"yyyy")</f>
        <v>2016</v>
      </c>
      <c r="O947" s="5">
        <v>25</v>
      </c>
      <c r="P947" s="5" t="s">
        <v>559</v>
      </c>
      <c r="Q947" s="5" t="str">
        <f>IFERROR(INDEX(Holidays[Holiday],MATCH(Table1[[#This Row],[Order Date]],Holidays[Date],0)),"NO HOLIDAY")</f>
        <v>NO HOLIDAY</v>
      </c>
    </row>
    <row r="948" spans="2:17" hidden="1" x14ac:dyDescent="0.3">
      <c r="B948" t="s">
        <v>9</v>
      </c>
      <c r="C948" t="s">
        <v>30</v>
      </c>
      <c r="D948" t="s">
        <v>11</v>
      </c>
      <c r="E948" t="s">
        <v>449</v>
      </c>
      <c r="F948" s="4">
        <v>42440</v>
      </c>
      <c r="G948" t="s">
        <v>15</v>
      </c>
      <c r="H948">
        <v>6</v>
      </c>
      <c r="I948">
        <f>IF(Table1[[#This Row],[Price]]&lt;15,10,IF(Table1[[#This Row],[Price]]&lt;20,15,IF(Table1[[#This Row],[Price]]&lt;30,22,IF(Table1[[#This Row],[Price]]&lt;50,36,45))))</f>
        <v>10</v>
      </c>
      <c r="J948">
        <v>12.42</v>
      </c>
      <c r="K948" s="14">
        <v>74.52</v>
      </c>
      <c r="L948" s="14">
        <f>Table1[[#This Row],[Total Sale Amount]]-(Table1[[#This Row],[Cost Price]]*Table1[[#This Row],[Quantity]])</f>
        <v>14.519999999999996</v>
      </c>
      <c r="M948" t="str">
        <f>TEXT(Table1[[#This Row],[Order Date]],"mmm")</f>
        <v>Mar</v>
      </c>
      <c r="N948" s="5" t="str">
        <f>TEXT(Table1[[#This Row],[Order Date]],"yyyy")</f>
        <v>2016</v>
      </c>
      <c r="O948" s="5">
        <v>18</v>
      </c>
      <c r="P948" s="5" t="s">
        <v>560</v>
      </c>
      <c r="Q948" s="5" t="str">
        <f>IFERROR(INDEX(Holidays[Holiday],MATCH(Table1[[#This Row],[Order Date]],Holidays[Date],0)),"NO HOLIDAY")</f>
        <v>NO HOLIDAY</v>
      </c>
    </row>
    <row r="949" spans="2:17" hidden="1" x14ac:dyDescent="0.3">
      <c r="B949" t="s">
        <v>9</v>
      </c>
      <c r="C949" t="s">
        <v>28</v>
      </c>
      <c r="D949" t="s">
        <v>11</v>
      </c>
      <c r="E949" t="s">
        <v>123</v>
      </c>
      <c r="F949" s="4">
        <v>42440</v>
      </c>
      <c r="G949" t="s">
        <v>39</v>
      </c>
      <c r="H949">
        <v>7</v>
      </c>
      <c r="I949">
        <f>IF(Table1[[#This Row],[Price]]&lt;15,10,IF(Table1[[#This Row],[Price]]&lt;20,15,IF(Table1[[#This Row],[Price]]&lt;30,22,IF(Table1[[#This Row],[Price]]&lt;50,36,45))))</f>
        <v>15</v>
      </c>
      <c r="J949">
        <v>16.32</v>
      </c>
      <c r="K949" s="14">
        <v>114.24000000000001</v>
      </c>
      <c r="L949" s="14">
        <f>Table1[[#This Row],[Total Sale Amount]]-(Table1[[#This Row],[Cost Price]]*Table1[[#This Row],[Quantity]])</f>
        <v>9.2400000000000091</v>
      </c>
      <c r="M949" t="str">
        <f>TEXT(Table1[[#This Row],[Order Date]],"mmm")</f>
        <v>Mar</v>
      </c>
      <c r="N949" s="5" t="str">
        <f>TEXT(Table1[[#This Row],[Order Date]],"yyyy")</f>
        <v>2016</v>
      </c>
      <c r="O949" s="5">
        <v>34</v>
      </c>
      <c r="P949" s="5" t="s">
        <v>559</v>
      </c>
      <c r="Q949" s="5" t="str">
        <f>IFERROR(INDEX(Holidays[Holiday],MATCH(Table1[[#This Row],[Order Date]],Holidays[Date],0)),"NO HOLIDAY")</f>
        <v>NO HOLIDAY</v>
      </c>
    </row>
    <row r="950" spans="2:17" hidden="1" x14ac:dyDescent="0.3">
      <c r="B950" t="s">
        <v>36</v>
      </c>
      <c r="C950" t="s">
        <v>10</v>
      </c>
      <c r="D950" t="s">
        <v>11</v>
      </c>
      <c r="E950" t="s">
        <v>331</v>
      </c>
      <c r="F950" s="4">
        <v>42440</v>
      </c>
      <c r="G950" t="s">
        <v>19</v>
      </c>
      <c r="H950">
        <v>6</v>
      </c>
      <c r="I950">
        <f>IF(Table1[[#This Row],[Price]]&lt;15,10,IF(Table1[[#This Row],[Price]]&lt;20,15,IF(Table1[[#This Row],[Price]]&lt;30,22,IF(Table1[[#This Row],[Price]]&lt;50,36,45))))</f>
        <v>45</v>
      </c>
      <c r="J950">
        <v>53.35</v>
      </c>
      <c r="K950" s="14">
        <v>320.10000000000002</v>
      </c>
      <c r="L950" s="14">
        <f>Table1[[#This Row],[Total Sale Amount]]-(Table1[[#This Row],[Cost Price]]*Table1[[#This Row],[Quantity]])</f>
        <v>50.100000000000023</v>
      </c>
      <c r="M950" t="str">
        <f>TEXT(Table1[[#This Row],[Order Date]],"mmm")</f>
        <v>Mar</v>
      </c>
      <c r="N950" s="5" t="str">
        <f>TEXT(Table1[[#This Row],[Order Date]],"yyyy")</f>
        <v>2016</v>
      </c>
      <c r="O950" s="5">
        <v>28</v>
      </c>
      <c r="P950" s="5" t="s">
        <v>559</v>
      </c>
      <c r="Q950" s="5" t="str">
        <f>IFERROR(INDEX(Holidays[Holiday],MATCH(Table1[[#This Row],[Order Date]],Holidays[Date],0)),"NO HOLIDAY")</f>
        <v>NO HOLIDAY</v>
      </c>
    </row>
    <row r="951" spans="2:17" hidden="1" x14ac:dyDescent="0.3">
      <c r="B951" t="s">
        <v>9</v>
      </c>
      <c r="C951" t="s">
        <v>10</v>
      </c>
      <c r="D951" t="s">
        <v>11</v>
      </c>
      <c r="E951" t="s">
        <v>160</v>
      </c>
      <c r="F951" s="4">
        <v>42440</v>
      </c>
      <c r="G951" t="s">
        <v>39</v>
      </c>
      <c r="H951">
        <v>10</v>
      </c>
      <c r="I951">
        <f>IF(Table1[[#This Row],[Price]]&lt;15,10,IF(Table1[[#This Row],[Price]]&lt;20,15,IF(Table1[[#This Row],[Price]]&lt;30,22,IF(Table1[[#This Row],[Price]]&lt;50,36,45))))</f>
        <v>15</v>
      </c>
      <c r="J951">
        <v>16.32</v>
      </c>
      <c r="K951" s="14">
        <v>163.19999999999999</v>
      </c>
      <c r="L951" s="14">
        <f>Table1[[#This Row],[Total Sale Amount]]-(Table1[[#This Row],[Cost Price]]*Table1[[#This Row],[Quantity]])</f>
        <v>13.199999999999989</v>
      </c>
      <c r="M951" t="str">
        <f>TEXT(Table1[[#This Row],[Order Date]],"mmm")</f>
        <v>Mar</v>
      </c>
      <c r="N951" s="5" t="str">
        <f>TEXT(Table1[[#This Row],[Order Date]],"yyyy")</f>
        <v>2016</v>
      </c>
      <c r="O951" s="5">
        <v>23</v>
      </c>
      <c r="P951" s="5" t="s">
        <v>560</v>
      </c>
      <c r="Q951" s="5" t="str">
        <f>IFERROR(INDEX(Holidays[Holiday],MATCH(Table1[[#This Row],[Order Date]],Holidays[Date],0)),"NO HOLIDAY")</f>
        <v>NO HOLIDAY</v>
      </c>
    </row>
    <row r="952" spans="2:17" hidden="1" x14ac:dyDescent="0.3">
      <c r="B952" t="s">
        <v>21</v>
      </c>
      <c r="C952" t="s">
        <v>22</v>
      </c>
      <c r="D952" t="s">
        <v>23</v>
      </c>
      <c r="E952" t="s">
        <v>290</v>
      </c>
      <c r="F952" s="4">
        <v>42440</v>
      </c>
      <c r="G952" t="s">
        <v>13</v>
      </c>
      <c r="H952">
        <v>9</v>
      </c>
      <c r="I952">
        <f>IF(Table1[[#This Row],[Price]]&lt;15,10,IF(Table1[[#This Row],[Price]]&lt;20,15,IF(Table1[[#This Row],[Price]]&lt;30,22,IF(Table1[[#This Row],[Price]]&lt;50,36,45))))</f>
        <v>15</v>
      </c>
      <c r="J952">
        <v>17.829999999999998</v>
      </c>
      <c r="K952" s="14">
        <v>160.46999999999997</v>
      </c>
      <c r="L952" s="14">
        <f>Table1[[#This Row],[Total Sale Amount]]-(Table1[[#This Row],[Cost Price]]*Table1[[#This Row],[Quantity]])</f>
        <v>25.46999999999997</v>
      </c>
      <c r="M952" t="str">
        <f>TEXT(Table1[[#This Row],[Order Date]],"mmm")</f>
        <v>Mar</v>
      </c>
      <c r="N952" s="5" t="str">
        <f>TEXT(Table1[[#This Row],[Order Date]],"yyyy")</f>
        <v>2016</v>
      </c>
      <c r="O952" s="5">
        <v>36</v>
      </c>
      <c r="P952" s="5" t="s">
        <v>560</v>
      </c>
      <c r="Q952" s="5" t="str">
        <f>IFERROR(INDEX(Holidays[Holiday],MATCH(Table1[[#This Row],[Order Date]],Holidays[Date],0)),"NO HOLIDAY")</f>
        <v>NO HOLIDAY</v>
      </c>
    </row>
    <row r="953" spans="2:17" hidden="1" x14ac:dyDescent="0.3">
      <c r="B953" t="s">
        <v>9</v>
      </c>
      <c r="C953" t="s">
        <v>17</v>
      </c>
      <c r="D953" t="s">
        <v>11</v>
      </c>
      <c r="E953" t="s">
        <v>90</v>
      </c>
      <c r="F953" s="4">
        <v>42440</v>
      </c>
      <c r="G953" t="s">
        <v>19</v>
      </c>
      <c r="H953">
        <v>9</v>
      </c>
      <c r="I953">
        <f>IF(Table1[[#This Row],[Price]]&lt;15,10,IF(Table1[[#This Row],[Price]]&lt;20,15,IF(Table1[[#This Row],[Price]]&lt;30,22,IF(Table1[[#This Row],[Price]]&lt;50,36,45))))</f>
        <v>45</v>
      </c>
      <c r="J953">
        <v>53.35</v>
      </c>
      <c r="K953" s="14">
        <v>480.15000000000003</v>
      </c>
      <c r="L953" s="14">
        <f>Table1[[#This Row],[Total Sale Amount]]-(Table1[[#This Row],[Cost Price]]*Table1[[#This Row],[Quantity]])</f>
        <v>75.150000000000034</v>
      </c>
      <c r="M953" t="str">
        <f>TEXT(Table1[[#This Row],[Order Date]],"mmm")</f>
        <v>Mar</v>
      </c>
      <c r="N953" s="5" t="str">
        <f>TEXT(Table1[[#This Row],[Order Date]],"yyyy")</f>
        <v>2016</v>
      </c>
      <c r="O953" s="5">
        <v>33</v>
      </c>
      <c r="P953" s="5" t="s">
        <v>560</v>
      </c>
      <c r="Q953" s="5" t="str">
        <f>IFERROR(INDEX(Holidays[Holiday],MATCH(Table1[[#This Row],[Order Date]],Holidays[Date],0)),"NO HOLIDAY")</f>
        <v>NO HOLIDAY</v>
      </c>
    </row>
    <row r="954" spans="2:17" hidden="1" x14ac:dyDescent="0.3">
      <c r="B954" t="s">
        <v>25</v>
      </c>
      <c r="C954" t="s">
        <v>22</v>
      </c>
      <c r="D954" t="s">
        <v>23</v>
      </c>
      <c r="E954" t="s">
        <v>267</v>
      </c>
      <c r="F954" s="4">
        <v>42441</v>
      </c>
      <c r="G954" t="s">
        <v>13</v>
      </c>
      <c r="H954">
        <v>4</v>
      </c>
      <c r="I954">
        <f>IF(Table1[[#This Row],[Price]]&lt;15,10,IF(Table1[[#This Row],[Price]]&lt;20,15,IF(Table1[[#This Row],[Price]]&lt;30,22,IF(Table1[[#This Row],[Price]]&lt;50,36,45))))</f>
        <v>15</v>
      </c>
      <c r="J954">
        <v>17.829999999999998</v>
      </c>
      <c r="K954" s="14">
        <v>71.319999999999993</v>
      </c>
      <c r="L954" s="14">
        <f>Table1[[#This Row],[Total Sale Amount]]-(Table1[[#This Row],[Cost Price]]*Table1[[#This Row],[Quantity]])</f>
        <v>11.319999999999993</v>
      </c>
      <c r="M954" t="str">
        <f>TEXT(Table1[[#This Row],[Order Date]],"mmm")</f>
        <v>Mar</v>
      </c>
      <c r="N954" s="5" t="str">
        <f>TEXT(Table1[[#This Row],[Order Date]],"yyyy")</f>
        <v>2016</v>
      </c>
      <c r="O954" s="5">
        <v>17</v>
      </c>
      <c r="P954" s="5" t="s">
        <v>560</v>
      </c>
      <c r="Q954" s="5" t="str">
        <f>IFERROR(INDEX(Holidays[Holiday],MATCH(Table1[[#This Row],[Order Date]],Holidays[Date],0)),"NO HOLIDAY")</f>
        <v>NO HOLIDAY</v>
      </c>
    </row>
    <row r="955" spans="2:17" hidden="1" x14ac:dyDescent="0.3">
      <c r="B955" t="s">
        <v>9</v>
      </c>
      <c r="C955" t="s">
        <v>10</v>
      </c>
      <c r="D955" t="s">
        <v>11</v>
      </c>
      <c r="E955" t="s">
        <v>298</v>
      </c>
      <c r="F955" s="4">
        <v>42441</v>
      </c>
      <c r="G955" t="s">
        <v>15</v>
      </c>
      <c r="H955">
        <v>5</v>
      </c>
      <c r="I955">
        <f>IF(Table1[[#This Row],[Price]]&lt;15,10,IF(Table1[[#This Row],[Price]]&lt;20,15,IF(Table1[[#This Row],[Price]]&lt;30,22,IF(Table1[[#This Row],[Price]]&lt;50,36,45))))</f>
        <v>10</v>
      </c>
      <c r="J955">
        <v>12.42</v>
      </c>
      <c r="K955" s="14">
        <v>62.1</v>
      </c>
      <c r="L955" s="14">
        <f>Table1[[#This Row],[Total Sale Amount]]-(Table1[[#This Row],[Cost Price]]*Table1[[#This Row],[Quantity]])</f>
        <v>12.100000000000001</v>
      </c>
      <c r="M955" t="str">
        <f>TEXT(Table1[[#This Row],[Order Date]],"mmm")</f>
        <v>Mar</v>
      </c>
      <c r="N955" s="5" t="str">
        <f>TEXT(Table1[[#This Row],[Order Date]],"yyyy")</f>
        <v>2016</v>
      </c>
      <c r="O955" s="5">
        <v>40</v>
      </c>
      <c r="P955" s="5" t="s">
        <v>560</v>
      </c>
      <c r="Q955" s="5" t="str">
        <f>IFERROR(INDEX(Holidays[Holiday],MATCH(Table1[[#This Row],[Order Date]],Holidays[Date],0)),"NO HOLIDAY")</f>
        <v>NO HOLIDAY</v>
      </c>
    </row>
    <row r="956" spans="2:17" hidden="1" x14ac:dyDescent="0.3">
      <c r="B956" t="s">
        <v>9</v>
      </c>
      <c r="C956" t="s">
        <v>10</v>
      </c>
      <c r="D956" t="s">
        <v>11</v>
      </c>
      <c r="E956" t="s">
        <v>245</v>
      </c>
      <c r="F956" s="4">
        <v>42441</v>
      </c>
      <c r="G956" t="s">
        <v>19</v>
      </c>
      <c r="H956">
        <v>9</v>
      </c>
      <c r="I956">
        <f>IF(Table1[[#This Row],[Price]]&lt;15,10,IF(Table1[[#This Row],[Price]]&lt;20,15,IF(Table1[[#This Row],[Price]]&lt;30,22,IF(Table1[[#This Row],[Price]]&lt;50,36,45))))</f>
        <v>45</v>
      </c>
      <c r="J956">
        <v>53.35</v>
      </c>
      <c r="K956" s="14">
        <v>480.15000000000003</v>
      </c>
      <c r="L956" s="14">
        <f>Table1[[#This Row],[Total Sale Amount]]-(Table1[[#This Row],[Cost Price]]*Table1[[#This Row],[Quantity]])</f>
        <v>75.150000000000034</v>
      </c>
      <c r="M956" t="str">
        <f>TEXT(Table1[[#This Row],[Order Date]],"mmm")</f>
        <v>Mar</v>
      </c>
      <c r="N956" s="5" t="str">
        <f>TEXT(Table1[[#This Row],[Order Date]],"yyyy")</f>
        <v>2016</v>
      </c>
      <c r="O956" s="5">
        <v>39</v>
      </c>
      <c r="P956" s="5" t="s">
        <v>559</v>
      </c>
      <c r="Q956" s="5" t="str">
        <f>IFERROR(INDEX(Holidays[Holiday],MATCH(Table1[[#This Row],[Order Date]],Holidays[Date],0)),"NO HOLIDAY")</f>
        <v>NO HOLIDAY</v>
      </c>
    </row>
    <row r="957" spans="2:17" hidden="1" x14ac:dyDescent="0.3">
      <c r="B957" t="s">
        <v>36</v>
      </c>
      <c r="C957" t="s">
        <v>17</v>
      </c>
      <c r="D957" t="s">
        <v>11</v>
      </c>
      <c r="E957" t="s">
        <v>291</v>
      </c>
      <c r="F957" s="4">
        <v>42441</v>
      </c>
      <c r="G957" t="s">
        <v>13</v>
      </c>
      <c r="H957">
        <v>3</v>
      </c>
      <c r="I957">
        <f>IF(Table1[[#This Row],[Price]]&lt;15,10,IF(Table1[[#This Row],[Price]]&lt;20,15,IF(Table1[[#This Row],[Price]]&lt;30,22,IF(Table1[[#This Row],[Price]]&lt;50,36,45))))</f>
        <v>15</v>
      </c>
      <c r="J957">
        <v>17.829999999999998</v>
      </c>
      <c r="K957" s="14">
        <v>53.489999999999995</v>
      </c>
      <c r="L957" s="14">
        <f>Table1[[#This Row],[Total Sale Amount]]-(Table1[[#This Row],[Cost Price]]*Table1[[#This Row],[Quantity]])</f>
        <v>8.4899999999999949</v>
      </c>
      <c r="M957" t="str">
        <f>TEXT(Table1[[#This Row],[Order Date]],"mmm")</f>
        <v>Mar</v>
      </c>
      <c r="N957" s="5" t="str">
        <f>TEXT(Table1[[#This Row],[Order Date]],"yyyy")</f>
        <v>2016</v>
      </c>
      <c r="O957" s="5">
        <v>37</v>
      </c>
      <c r="P957" s="5" t="s">
        <v>560</v>
      </c>
      <c r="Q957" s="5" t="str">
        <f>IFERROR(INDEX(Holidays[Holiday],MATCH(Table1[[#This Row],[Order Date]],Holidays[Date],0)),"NO HOLIDAY")</f>
        <v>NO HOLIDAY</v>
      </c>
    </row>
    <row r="958" spans="2:17" hidden="1" x14ac:dyDescent="0.3">
      <c r="B958" t="s">
        <v>9</v>
      </c>
      <c r="C958" t="s">
        <v>10</v>
      </c>
      <c r="D958" t="s">
        <v>11</v>
      </c>
      <c r="E958" t="s">
        <v>518</v>
      </c>
      <c r="F958" s="4">
        <v>42441</v>
      </c>
      <c r="G958" t="s">
        <v>15</v>
      </c>
      <c r="H958">
        <v>7</v>
      </c>
      <c r="I958">
        <f>IF(Table1[[#This Row],[Price]]&lt;15,10,IF(Table1[[#This Row],[Price]]&lt;20,15,IF(Table1[[#This Row],[Price]]&lt;30,22,IF(Table1[[#This Row],[Price]]&lt;50,36,45))))</f>
        <v>10</v>
      </c>
      <c r="J958">
        <v>12.42</v>
      </c>
      <c r="K958" s="14">
        <v>86.94</v>
      </c>
      <c r="L958" s="14">
        <f>Table1[[#This Row],[Total Sale Amount]]-(Table1[[#This Row],[Cost Price]]*Table1[[#This Row],[Quantity]])</f>
        <v>16.939999999999998</v>
      </c>
      <c r="M958" t="str">
        <f>TEXT(Table1[[#This Row],[Order Date]],"mmm")</f>
        <v>Mar</v>
      </c>
      <c r="N958" s="5" t="str">
        <f>TEXT(Table1[[#This Row],[Order Date]],"yyyy")</f>
        <v>2016</v>
      </c>
      <c r="O958" s="5">
        <v>33</v>
      </c>
      <c r="P958" s="5" t="s">
        <v>559</v>
      </c>
      <c r="Q958" s="5" t="str">
        <f>IFERROR(INDEX(Holidays[Holiday],MATCH(Table1[[#This Row],[Order Date]],Holidays[Date],0)),"NO HOLIDAY")</f>
        <v>NO HOLIDAY</v>
      </c>
    </row>
    <row r="959" spans="2:17" hidden="1" x14ac:dyDescent="0.3">
      <c r="B959" t="s">
        <v>9</v>
      </c>
      <c r="C959" t="s">
        <v>10</v>
      </c>
      <c r="D959" t="s">
        <v>11</v>
      </c>
      <c r="E959" t="s">
        <v>258</v>
      </c>
      <c r="F959" s="4">
        <v>42441</v>
      </c>
      <c r="G959" t="s">
        <v>15</v>
      </c>
      <c r="H959">
        <v>2</v>
      </c>
      <c r="I959">
        <f>IF(Table1[[#This Row],[Price]]&lt;15,10,IF(Table1[[#This Row],[Price]]&lt;20,15,IF(Table1[[#This Row],[Price]]&lt;30,22,IF(Table1[[#This Row],[Price]]&lt;50,36,45))))</f>
        <v>10</v>
      </c>
      <c r="J959">
        <v>12.42</v>
      </c>
      <c r="K959" s="14">
        <v>24.84</v>
      </c>
      <c r="L959" s="14">
        <f>Table1[[#This Row],[Total Sale Amount]]-(Table1[[#This Row],[Cost Price]]*Table1[[#This Row],[Quantity]])</f>
        <v>4.84</v>
      </c>
      <c r="M959" t="str">
        <f>TEXT(Table1[[#This Row],[Order Date]],"mmm")</f>
        <v>Mar</v>
      </c>
      <c r="N959" s="5" t="str">
        <f>TEXT(Table1[[#This Row],[Order Date]],"yyyy")</f>
        <v>2016</v>
      </c>
      <c r="O959" s="5">
        <v>36</v>
      </c>
      <c r="P959" s="5" t="s">
        <v>560</v>
      </c>
      <c r="Q959" s="5" t="str">
        <f>IFERROR(INDEX(Holidays[Holiday],MATCH(Table1[[#This Row],[Order Date]],Holidays[Date],0)),"NO HOLIDAY")</f>
        <v>NO HOLIDAY</v>
      </c>
    </row>
    <row r="960" spans="2:17" hidden="1" x14ac:dyDescent="0.3">
      <c r="B960" t="s">
        <v>21</v>
      </c>
      <c r="C960" t="s">
        <v>26</v>
      </c>
      <c r="D960" t="s">
        <v>23</v>
      </c>
      <c r="E960" t="s">
        <v>27</v>
      </c>
      <c r="F960" s="4">
        <v>42441</v>
      </c>
      <c r="G960" t="s">
        <v>15</v>
      </c>
      <c r="H960">
        <v>7</v>
      </c>
      <c r="I960">
        <f>IF(Table1[[#This Row],[Price]]&lt;15,10,IF(Table1[[#This Row],[Price]]&lt;20,15,IF(Table1[[#This Row],[Price]]&lt;30,22,IF(Table1[[#This Row],[Price]]&lt;50,36,45))))</f>
        <v>10</v>
      </c>
      <c r="J960">
        <v>12.42</v>
      </c>
      <c r="K960" s="14">
        <v>86.94</v>
      </c>
      <c r="L960" s="14">
        <f>Table1[[#This Row],[Total Sale Amount]]-(Table1[[#This Row],[Cost Price]]*Table1[[#This Row],[Quantity]])</f>
        <v>16.939999999999998</v>
      </c>
      <c r="M960" t="str">
        <f>TEXT(Table1[[#This Row],[Order Date]],"mmm")</f>
        <v>Mar</v>
      </c>
      <c r="N960" s="5" t="str">
        <f>TEXT(Table1[[#This Row],[Order Date]],"yyyy")</f>
        <v>2016</v>
      </c>
      <c r="O960" s="5">
        <v>17</v>
      </c>
      <c r="P960" s="5" t="s">
        <v>560</v>
      </c>
      <c r="Q960" s="5" t="str">
        <f>IFERROR(INDEX(Holidays[Holiday],MATCH(Table1[[#This Row],[Order Date]],Holidays[Date],0)),"NO HOLIDAY")</f>
        <v>NO HOLIDAY</v>
      </c>
    </row>
    <row r="961" spans="2:17" hidden="1" x14ac:dyDescent="0.3">
      <c r="B961" t="s">
        <v>9</v>
      </c>
      <c r="C961" t="s">
        <v>10</v>
      </c>
      <c r="D961" t="s">
        <v>11</v>
      </c>
      <c r="E961" t="s">
        <v>269</v>
      </c>
      <c r="F961" s="4">
        <v>42441</v>
      </c>
      <c r="G961" t="s">
        <v>15</v>
      </c>
      <c r="H961">
        <v>7</v>
      </c>
      <c r="I961">
        <f>IF(Table1[[#This Row],[Price]]&lt;15,10,IF(Table1[[#This Row],[Price]]&lt;20,15,IF(Table1[[#This Row],[Price]]&lt;30,22,IF(Table1[[#This Row],[Price]]&lt;50,36,45))))</f>
        <v>10</v>
      </c>
      <c r="J961">
        <v>12.42</v>
      </c>
      <c r="K961" s="14">
        <v>86.94</v>
      </c>
      <c r="L961" s="14">
        <f>Table1[[#This Row],[Total Sale Amount]]-(Table1[[#This Row],[Cost Price]]*Table1[[#This Row],[Quantity]])</f>
        <v>16.939999999999998</v>
      </c>
      <c r="M961" t="str">
        <f>TEXT(Table1[[#This Row],[Order Date]],"mmm")</f>
        <v>Mar</v>
      </c>
      <c r="N961" s="5" t="str">
        <f>TEXT(Table1[[#This Row],[Order Date]],"yyyy")</f>
        <v>2016</v>
      </c>
      <c r="O961" s="5">
        <v>38</v>
      </c>
      <c r="P961" s="5" t="s">
        <v>559</v>
      </c>
      <c r="Q961" s="5" t="str">
        <f>IFERROR(INDEX(Holidays[Holiday],MATCH(Table1[[#This Row],[Order Date]],Holidays[Date],0)),"NO HOLIDAY")</f>
        <v>NO HOLIDAY</v>
      </c>
    </row>
    <row r="962" spans="2:17" hidden="1" x14ac:dyDescent="0.3">
      <c r="B962" t="s">
        <v>16</v>
      </c>
      <c r="C962" t="s">
        <v>17</v>
      </c>
      <c r="D962" t="s">
        <v>11</v>
      </c>
      <c r="E962" t="s">
        <v>185</v>
      </c>
      <c r="F962" s="4">
        <v>42441</v>
      </c>
      <c r="G962" t="s">
        <v>15</v>
      </c>
      <c r="H962">
        <v>9</v>
      </c>
      <c r="I962">
        <f>IF(Table1[[#This Row],[Price]]&lt;15,10,IF(Table1[[#This Row],[Price]]&lt;20,15,IF(Table1[[#This Row],[Price]]&lt;30,22,IF(Table1[[#This Row],[Price]]&lt;50,36,45))))</f>
        <v>10</v>
      </c>
      <c r="J962">
        <v>12.42</v>
      </c>
      <c r="K962" s="14">
        <v>111.78</v>
      </c>
      <c r="L962" s="14">
        <f>Table1[[#This Row],[Total Sale Amount]]-(Table1[[#This Row],[Cost Price]]*Table1[[#This Row],[Quantity]])</f>
        <v>21.78</v>
      </c>
      <c r="M962" t="str">
        <f>TEXT(Table1[[#This Row],[Order Date]],"mmm")</f>
        <v>Mar</v>
      </c>
      <c r="N962" s="5" t="str">
        <f>TEXT(Table1[[#This Row],[Order Date]],"yyyy")</f>
        <v>2016</v>
      </c>
      <c r="O962" s="5">
        <v>43</v>
      </c>
      <c r="P962" s="5" t="s">
        <v>560</v>
      </c>
      <c r="Q962" s="5" t="str">
        <f>IFERROR(INDEX(Holidays[Holiday],MATCH(Table1[[#This Row],[Order Date]],Holidays[Date],0)),"NO HOLIDAY")</f>
        <v>NO HOLIDAY</v>
      </c>
    </row>
    <row r="963" spans="2:17" hidden="1" x14ac:dyDescent="0.3">
      <c r="B963" t="s">
        <v>9</v>
      </c>
      <c r="C963" t="s">
        <v>10</v>
      </c>
      <c r="D963" t="s">
        <v>11</v>
      </c>
      <c r="E963" t="s">
        <v>410</v>
      </c>
      <c r="F963" s="4">
        <v>42441</v>
      </c>
      <c r="G963" t="s">
        <v>13</v>
      </c>
      <c r="H963">
        <v>5</v>
      </c>
      <c r="I963">
        <f>IF(Table1[[#This Row],[Price]]&lt;15,10,IF(Table1[[#This Row],[Price]]&lt;20,15,IF(Table1[[#This Row],[Price]]&lt;30,22,IF(Table1[[#This Row],[Price]]&lt;50,36,45))))</f>
        <v>15</v>
      </c>
      <c r="J963">
        <v>17.829999999999998</v>
      </c>
      <c r="K963" s="14">
        <v>89.149999999999991</v>
      </c>
      <c r="L963" s="14">
        <f>Table1[[#This Row],[Total Sale Amount]]-(Table1[[#This Row],[Cost Price]]*Table1[[#This Row],[Quantity]])</f>
        <v>14.149999999999991</v>
      </c>
      <c r="M963" t="str">
        <f>TEXT(Table1[[#This Row],[Order Date]],"mmm")</f>
        <v>Mar</v>
      </c>
      <c r="N963" s="5" t="str">
        <f>TEXT(Table1[[#This Row],[Order Date]],"yyyy")</f>
        <v>2016</v>
      </c>
      <c r="O963" s="5">
        <v>35</v>
      </c>
      <c r="P963" s="5" t="s">
        <v>559</v>
      </c>
      <c r="Q963" s="5" t="str">
        <f>IFERROR(INDEX(Holidays[Holiday],MATCH(Table1[[#This Row],[Order Date]],Holidays[Date],0)),"NO HOLIDAY")</f>
        <v>NO HOLIDAY</v>
      </c>
    </row>
    <row r="964" spans="2:17" hidden="1" x14ac:dyDescent="0.3">
      <c r="B964" t="s">
        <v>21</v>
      </c>
      <c r="C964" t="s">
        <v>26</v>
      </c>
      <c r="D964" t="s">
        <v>23</v>
      </c>
      <c r="E964" t="s">
        <v>480</v>
      </c>
      <c r="F964" s="4">
        <v>42441</v>
      </c>
      <c r="G964" t="s">
        <v>39</v>
      </c>
      <c r="H964">
        <v>9</v>
      </c>
      <c r="I964">
        <f>IF(Table1[[#This Row],[Price]]&lt;15,10,IF(Table1[[#This Row],[Price]]&lt;20,15,IF(Table1[[#This Row],[Price]]&lt;30,22,IF(Table1[[#This Row],[Price]]&lt;50,36,45))))</f>
        <v>15</v>
      </c>
      <c r="J964">
        <v>16.32</v>
      </c>
      <c r="K964" s="14">
        <v>146.88</v>
      </c>
      <c r="L964" s="14">
        <f>Table1[[#This Row],[Total Sale Amount]]-(Table1[[#This Row],[Cost Price]]*Table1[[#This Row],[Quantity]])</f>
        <v>11.879999999999995</v>
      </c>
      <c r="M964" t="str">
        <f>TEXT(Table1[[#This Row],[Order Date]],"mmm")</f>
        <v>Mar</v>
      </c>
      <c r="N964" s="5" t="str">
        <f>TEXT(Table1[[#This Row],[Order Date]],"yyyy")</f>
        <v>2016</v>
      </c>
      <c r="O964" s="5">
        <v>31</v>
      </c>
      <c r="P964" s="5" t="s">
        <v>559</v>
      </c>
      <c r="Q964" s="5" t="str">
        <f>IFERROR(INDEX(Holidays[Holiday],MATCH(Table1[[#This Row],[Order Date]],Holidays[Date],0)),"NO HOLIDAY")</f>
        <v>NO HOLIDAY</v>
      </c>
    </row>
    <row r="965" spans="2:17" hidden="1" x14ac:dyDescent="0.3">
      <c r="B965" t="s">
        <v>25</v>
      </c>
      <c r="C965" t="s">
        <v>22</v>
      </c>
      <c r="D965" t="s">
        <v>23</v>
      </c>
      <c r="E965" t="s">
        <v>263</v>
      </c>
      <c r="F965" s="4">
        <v>42441</v>
      </c>
      <c r="G965" t="s">
        <v>15</v>
      </c>
      <c r="H965">
        <v>4</v>
      </c>
      <c r="I965">
        <f>IF(Table1[[#This Row],[Price]]&lt;15,10,IF(Table1[[#This Row],[Price]]&lt;20,15,IF(Table1[[#This Row],[Price]]&lt;30,22,IF(Table1[[#This Row],[Price]]&lt;50,36,45))))</f>
        <v>10</v>
      </c>
      <c r="J965">
        <v>12.42</v>
      </c>
      <c r="K965" s="14">
        <v>49.68</v>
      </c>
      <c r="L965" s="14">
        <f>Table1[[#This Row],[Total Sale Amount]]-(Table1[[#This Row],[Cost Price]]*Table1[[#This Row],[Quantity]])</f>
        <v>9.68</v>
      </c>
      <c r="M965" t="str">
        <f>TEXT(Table1[[#This Row],[Order Date]],"mmm")</f>
        <v>Mar</v>
      </c>
      <c r="N965" s="5" t="str">
        <f>TEXT(Table1[[#This Row],[Order Date]],"yyyy")</f>
        <v>2016</v>
      </c>
      <c r="O965" s="5">
        <v>29</v>
      </c>
      <c r="P965" s="5" t="s">
        <v>559</v>
      </c>
      <c r="Q965" s="5" t="str">
        <f>IFERROR(INDEX(Holidays[Holiday],MATCH(Table1[[#This Row],[Order Date]],Holidays[Date],0)),"NO HOLIDAY")</f>
        <v>NO HOLIDAY</v>
      </c>
    </row>
    <row r="966" spans="2:17" hidden="1" x14ac:dyDescent="0.3">
      <c r="B966" t="s">
        <v>9</v>
      </c>
      <c r="C966" t="s">
        <v>17</v>
      </c>
      <c r="D966" t="s">
        <v>11</v>
      </c>
      <c r="E966" t="s">
        <v>388</v>
      </c>
      <c r="F966" s="4">
        <v>42441</v>
      </c>
      <c r="G966" t="s">
        <v>13</v>
      </c>
      <c r="H966">
        <v>8</v>
      </c>
      <c r="I966">
        <f>IF(Table1[[#This Row],[Price]]&lt;15,10,IF(Table1[[#This Row],[Price]]&lt;20,15,IF(Table1[[#This Row],[Price]]&lt;30,22,IF(Table1[[#This Row],[Price]]&lt;50,36,45))))</f>
        <v>15</v>
      </c>
      <c r="J966">
        <v>17.829999999999998</v>
      </c>
      <c r="K966" s="14">
        <v>142.63999999999999</v>
      </c>
      <c r="L966" s="14">
        <f>Table1[[#This Row],[Total Sale Amount]]-(Table1[[#This Row],[Cost Price]]*Table1[[#This Row],[Quantity]])</f>
        <v>22.639999999999986</v>
      </c>
      <c r="M966" t="str">
        <f>TEXT(Table1[[#This Row],[Order Date]],"mmm")</f>
        <v>Mar</v>
      </c>
      <c r="N966" s="5" t="str">
        <f>TEXT(Table1[[#This Row],[Order Date]],"yyyy")</f>
        <v>2016</v>
      </c>
      <c r="O966" s="5">
        <v>30</v>
      </c>
      <c r="P966" s="5" t="s">
        <v>560</v>
      </c>
      <c r="Q966" s="5" t="str">
        <f>IFERROR(INDEX(Holidays[Holiday],MATCH(Table1[[#This Row],[Order Date]],Holidays[Date],0)),"NO HOLIDAY")</f>
        <v>NO HOLIDAY</v>
      </c>
    </row>
    <row r="967" spans="2:17" hidden="1" x14ac:dyDescent="0.3">
      <c r="B967" t="s">
        <v>9</v>
      </c>
      <c r="C967" t="s">
        <v>17</v>
      </c>
      <c r="D967" t="s">
        <v>11</v>
      </c>
      <c r="E967" t="s">
        <v>98</v>
      </c>
      <c r="F967" s="4">
        <v>42441</v>
      </c>
      <c r="G967" t="s">
        <v>15</v>
      </c>
      <c r="H967">
        <v>6</v>
      </c>
      <c r="I967">
        <f>IF(Table1[[#This Row],[Price]]&lt;15,10,IF(Table1[[#This Row],[Price]]&lt;20,15,IF(Table1[[#This Row],[Price]]&lt;30,22,IF(Table1[[#This Row],[Price]]&lt;50,36,45))))</f>
        <v>10</v>
      </c>
      <c r="J967">
        <v>12.42</v>
      </c>
      <c r="K967" s="14">
        <v>74.52</v>
      </c>
      <c r="L967" s="14">
        <f>Table1[[#This Row],[Total Sale Amount]]-(Table1[[#This Row],[Cost Price]]*Table1[[#This Row],[Quantity]])</f>
        <v>14.519999999999996</v>
      </c>
      <c r="M967" t="str">
        <f>TEXT(Table1[[#This Row],[Order Date]],"mmm")</f>
        <v>Mar</v>
      </c>
      <c r="N967" s="5" t="str">
        <f>TEXT(Table1[[#This Row],[Order Date]],"yyyy")</f>
        <v>2016</v>
      </c>
      <c r="O967" s="5">
        <v>31</v>
      </c>
      <c r="P967" s="5" t="s">
        <v>559</v>
      </c>
      <c r="Q967" s="5" t="str">
        <f>IFERROR(INDEX(Holidays[Holiday],MATCH(Table1[[#This Row],[Order Date]],Holidays[Date],0)),"NO HOLIDAY")</f>
        <v>NO HOLIDAY</v>
      </c>
    </row>
    <row r="968" spans="2:17" hidden="1" x14ac:dyDescent="0.3">
      <c r="B968" t="s">
        <v>36</v>
      </c>
      <c r="C968" t="s">
        <v>28</v>
      </c>
      <c r="D968" t="s">
        <v>11</v>
      </c>
      <c r="E968" t="s">
        <v>501</v>
      </c>
      <c r="F968" s="4">
        <v>42441</v>
      </c>
      <c r="G968" t="s">
        <v>39</v>
      </c>
      <c r="H968">
        <v>10</v>
      </c>
      <c r="I968">
        <f>IF(Table1[[#This Row],[Price]]&lt;15,10,IF(Table1[[#This Row],[Price]]&lt;20,15,IF(Table1[[#This Row],[Price]]&lt;30,22,IF(Table1[[#This Row],[Price]]&lt;50,36,45))))</f>
        <v>15</v>
      </c>
      <c r="J968">
        <v>16.32</v>
      </c>
      <c r="K968" s="14">
        <v>163.19999999999999</v>
      </c>
      <c r="L968" s="14">
        <f>Table1[[#This Row],[Total Sale Amount]]-(Table1[[#This Row],[Cost Price]]*Table1[[#This Row],[Quantity]])</f>
        <v>13.199999999999989</v>
      </c>
      <c r="M968" t="str">
        <f>TEXT(Table1[[#This Row],[Order Date]],"mmm")</f>
        <v>Mar</v>
      </c>
      <c r="N968" s="5" t="str">
        <f>TEXT(Table1[[#This Row],[Order Date]],"yyyy")</f>
        <v>2016</v>
      </c>
      <c r="O968" s="5">
        <v>21</v>
      </c>
      <c r="P968" s="5" t="s">
        <v>559</v>
      </c>
      <c r="Q968" s="5" t="str">
        <f>IFERROR(INDEX(Holidays[Holiday],MATCH(Table1[[#This Row],[Order Date]],Holidays[Date],0)),"NO HOLIDAY")</f>
        <v>NO HOLIDAY</v>
      </c>
    </row>
    <row r="969" spans="2:17" hidden="1" x14ac:dyDescent="0.3">
      <c r="B969" t="s">
        <v>9</v>
      </c>
      <c r="C969" t="s">
        <v>30</v>
      </c>
      <c r="D969" t="s">
        <v>11</v>
      </c>
      <c r="E969" t="s">
        <v>449</v>
      </c>
      <c r="F969" s="4">
        <v>42441</v>
      </c>
      <c r="G969" t="s">
        <v>13</v>
      </c>
      <c r="H969">
        <v>9</v>
      </c>
      <c r="I969">
        <f>IF(Table1[[#This Row],[Price]]&lt;15,10,IF(Table1[[#This Row],[Price]]&lt;20,15,IF(Table1[[#This Row],[Price]]&lt;30,22,IF(Table1[[#This Row],[Price]]&lt;50,36,45))))</f>
        <v>15</v>
      </c>
      <c r="J969">
        <v>17.829999999999998</v>
      </c>
      <c r="K969" s="14">
        <v>160.46999999999997</v>
      </c>
      <c r="L969" s="14">
        <f>Table1[[#This Row],[Total Sale Amount]]-(Table1[[#This Row],[Cost Price]]*Table1[[#This Row],[Quantity]])</f>
        <v>25.46999999999997</v>
      </c>
      <c r="M969" t="str">
        <f>TEXT(Table1[[#This Row],[Order Date]],"mmm")</f>
        <v>Mar</v>
      </c>
      <c r="N969" s="5" t="str">
        <f>TEXT(Table1[[#This Row],[Order Date]],"yyyy")</f>
        <v>2016</v>
      </c>
      <c r="O969" s="5">
        <v>45</v>
      </c>
      <c r="P969" s="5" t="s">
        <v>559</v>
      </c>
      <c r="Q969" s="5" t="str">
        <f>IFERROR(INDEX(Holidays[Holiday],MATCH(Table1[[#This Row],[Order Date]],Holidays[Date],0)),"NO HOLIDAY")</f>
        <v>NO HOLIDAY</v>
      </c>
    </row>
    <row r="970" spans="2:17" hidden="1" x14ac:dyDescent="0.3">
      <c r="B970" t="s">
        <v>25</v>
      </c>
      <c r="C970" t="s">
        <v>26</v>
      </c>
      <c r="D970" t="s">
        <v>23</v>
      </c>
      <c r="E970" t="s">
        <v>407</v>
      </c>
      <c r="F970" s="4">
        <v>42441</v>
      </c>
      <c r="G970" t="s">
        <v>15</v>
      </c>
      <c r="H970">
        <v>2</v>
      </c>
      <c r="I970">
        <f>IF(Table1[[#This Row],[Price]]&lt;15,10,IF(Table1[[#This Row],[Price]]&lt;20,15,IF(Table1[[#This Row],[Price]]&lt;30,22,IF(Table1[[#This Row],[Price]]&lt;50,36,45))))</f>
        <v>10</v>
      </c>
      <c r="J970">
        <v>12.42</v>
      </c>
      <c r="K970" s="14">
        <v>24.84</v>
      </c>
      <c r="L970" s="14">
        <f>Table1[[#This Row],[Total Sale Amount]]-(Table1[[#This Row],[Cost Price]]*Table1[[#This Row],[Quantity]])</f>
        <v>4.84</v>
      </c>
      <c r="M970" t="str">
        <f>TEXT(Table1[[#This Row],[Order Date]],"mmm")</f>
        <v>Mar</v>
      </c>
      <c r="N970" s="5" t="str">
        <f>TEXT(Table1[[#This Row],[Order Date]],"yyyy")</f>
        <v>2016</v>
      </c>
      <c r="O970" s="5">
        <v>23</v>
      </c>
      <c r="P970" s="5" t="s">
        <v>560</v>
      </c>
      <c r="Q970" s="5" t="str">
        <f>IFERROR(INDEX(Holidays[Holiday],MATCH(Table1[[#This Row],[Order Date]],Holidays[Date],0)),"NO HOLIDAY")</f>
        <v>NO HOLIDAY</v>
      </c>
    </row>
    <row r="971" spans="2:17" hidden="1" x14ac:dyDescent="0.3">
      <c r="B971" t="s">
        <v>36</v>
      </c>
      <c r="C971" t="s">
        <v>10</v>
      </c>
      <c r="D971" t="s">
        <v>11</v>
      </c>
      <c r="E971" t="s">
        <v>40</v>
      </c>
      <c r="F971" s="4">
        <v>42442</v>
      </c>
      <c r="G971" t="s">
        <v>39</v>
      </c>
      <c r="H971">
        <v>4</v>
      </c>
      <c r="I971">
        <f>IF(Table1[[#This Row],[Price]]&lt;15,10,IF(Table1[[#This Row],[Price]]&lt;20,15,IF(Table1[[#This Row],[Price]]&lt;30,22,IF(Table1[[#This Row],[Price]]&lt;50,36,45))))</f>
        <v>15</v>
      </c>
      <c r="J971">
        <v>16.32</v>
      </c>
      <c r="K971" s="14">
        <v>65.28</v>
      </c>
      <c r="L971" s="14">
        <f>Table1[[#This Row],[Total Sale Amount]]-(Table1[[#This Row],[Cost Price]]*Table1[[#This Row],[Quantity]])</f>
        <v>5.2800000000000011</v>
      </c>
      <c r="M971" t="str">
        <f>TEXT(Table1[[#This Row],[Order Date]],"mmm")</f>
        <v>Mar</v>
      </c>
      <c r="N971" s="5" t="str">
        <f>TEXT(Table1[[#This Row],[Order Date]],"yyyy")</f>
        <v>2016</v>
      </c>
      <c r="O971" s="5">
        <v>19</v>
      </c>
      <c r="P971" s="5" t="s">
        <v>559</v>
      </c>
      <c r="Q971" s="5" t="str">
        <f>IFERROR(INDEX(Holidays[Holiday],MATCH(Table1[[#This Row],[Order Date]],Holidays[Date],0)),"NO HOLIDAY")</f>
        <v>NO HOLIDAY</v>
      </c>
    </row>
    <row r="972" spans="2:17" hidden="1" x14ac:dyDescent="0.3">
      <c r="B972" t="s">
        <v>16</v>
      </c>
      <c r="C972" t="s">
        <v>28</v>
      </c>
      <c r="D972" t="s">
        <v>11</v>
      </c>
      <c r="E972" t="s">
        <v>97</v>
      </c>
      <c r="F972" s="4">
        <v>42442</v>
      </c>
      <c r="G972" t="s">
        <v>15</v>
      </c>
      <c r="H972">
        <v>1</v>
      </c>
      <c r="I972">
        <f>IF(Table1[[#This Row],[Price]]&lt;15,10,IF(Table1[[#This Row],[Price]]&lt;20,15,IF(Table1[[#This Row],[Price]]&lt;30,22,IF(Table1[[#This Row],[Price]]&lt;50,36,45))))</f>
        <v>10</v>
      </c>
      <c r="J972">
        <v>12.42</v>
      </c>
      <c r="K972" s="14">
        <v>12.42</v>
      </c>
      <c r="L972" s="14">
        <f>Table1[[#This Row],[Total Sale Amount]]-(Table1[[#This Row],[Cost Price]]*Table1[[#This Row],[Quantity]])</f>
        <v>2.42</v>
      </c>
      <c r="M972" t="str">
        <f>TEXT(Table1[[#This Row],[Order Date]],"mmm")</f>
        <v>Mar</v>
      </c>
      <c r="N972" s="5" t="str">
        <f>TEXT(Table1[[#This Row],[Order Date]],"yyyy")</f>
        <v>2016</v>
      </c>
      <c r="O972" s="5">
        <v>23</v>
      </c>
      <c r="P972" s="5" t="s">
        <v>560</v>
      </c>
      <c r="Q972" s="5" t="str">
        <f>IFERROR(INDEX(Holidays[Holiday],MATCH(Table1[[#This Row],[Order Date]],Holidays[Date],0)),"NO HOLIDAY")</f>
        <v>NO HOLIDAY</v>
      </c>
    </row>
    <row r="973" spans="2:17" hidden="1" x14ac:dyDescent="0.3">
      <c r="B973" t="s">
        <v>9</v>
      </c>
      <c r="C973" t="s">
        <v>10</v>
      </c>
      <c r="D973" t="s">
        <v>11</v>
      </c>
      <c r="E973" t="s">
        <v>203</v>
      </c>
      <c r="F973" s="4">
        <v>42442</v>
      </c>
      <c r="G973" t="s">
        <v>19</v>
      </c>
      <c r="H973">
        <v>10</v>
      </c>
      <c r="I973">
        <f>IF(Table1[[#This Row],[Price]]&lt;15,10,IF(Table1[[#This Row],[Price]]&lt;20,15,IF(Table1[[#This Row],[Price]]&lt;30,22,IF(Table1[[#This Row],[Price]]&lt;50,36,45))))</f>
        <v>45</v>
      </c>
      <c r="J973">
        <v>53.35</v>
      </c>
      <c r="K973" s="14">
        <v>533.5</v>
      </c>
      <c r="L973" s="14">
        <f>Table1[[#This Row],[Total Sale Amount]]-(Table1[[#This Row],[Cost Price]]*Table1[[#This Row],[Quantity]])</f>
        <v>83.5</v>
      </c>
      <c r="M973" t="str">
        <f>TEXT(Table1[[#This Row],[Order Date]],"mmm")</f>
        <v>Mar</v>
      </c>
      <c r="N973" s="5" t="str">
        <f>TEXT(Table1[[#This Row],[Order Date]],"yyyy")</f>
        <v>2016</v>
      </c>
      <c r="O973" s="5">
        <v>22</v>
      </c>
      <c r="P973" s="5" t="s">
        <v>559</v>
      </c>
      <c r="Q973" s="5" t="str">
        <f>IFERROR(INDEX(Holidays[Holiday],MATCH(Table1[[#This Row],[Order Date]],Holidays[Date],0)),"NO HOLIDAY")</f>
        <v>NO HOLIDAY</v>
      </c>
    </row>
    <row r="974" spans="2:17" hidden="1" x14ac:dyDescent="0.3">
      <c r="B974" t="s">
        <v>21</v>
      </c>
      <c r="C974" t="s">
        <v>22</v>
      </c>
      <c r="D974" t="s">
        <v>23</v>
      </c>
      <c r="E974" t="s">
        <v>153</v>
      </c>
      <c r="F974" s="4">
        <v>42442</v>
      </c>
      <c r="G974" t="s">
        <v>39</v>
      </c>
      <c r="H974">
        <v>6</v>
      </c>
      <c r="I974">
        <f>IF(Table1[[#This Row],[Price]]&lt;15,10,IF(Table1[[#This Row],[Price]]&lt;20,15,IF(Table1[[#This Row],[Price]]&lt;30,22,IF(Table1[[#This Row],[Price]]&lt;50,36,45))))</f>
        <v>15</v>
      </c>
      <c r="J974">
        <v>16.32</v>
      </c>
      <c r="K974" s="14">
        <v>97.92</v>
      </c>
      <c r="L974" s="14">
        <f>Table1[[#This Row],[Total Sale Amount]]-(Table1[[#This Row],[Cost Price]]*Table1[[#This Row],[Quantity]])</f>
        <v>7.9200000000000017</v>
      </c>
      <c r="M974" t="str">
        <f>TEXT(Table1[[#This Row],[Order Date]],"mmm")</f>
        <v>Mar</v>
      </c>
      <c r="N974" s="5" t="str">
        <f>TEXT(Table1[[#This Row],[Order Date]],"yyyy")</f>
        <v>2016</v>
      </c>
      <c r="O974" s="5">
        <v>19</v>
      </c>
      <c r="P974" s="5" t="s">
        <v>559</v>
      </c>
      <c r="Q974" s="5" t="str">
        <f>IFERROR(INDEX(Holidays[Holiday],MATCH(Table1[[#This Row],[Order Date]],Holidays[Date],0)),"NO HOLIDAY")</f>
        <v>NO HOLIDAY</v>
      </c>
    </row>
    <row r="975" spans="2:17" hidden="1" x14ac:dyDescent="0.3">
      <c r="B975" t="s">
        <v>25</v>
      </c>
      <c r="C975" t="s">
        <v>22</v>
      </c>
      <c r="D975" t="s">
        <v>23</v>
      </c>
      <c r="E975" t="s">
        <v>153</v>
      </c>
      <c r="F975" s="4">
        <v>42442</v>
      </c>
      <c r="G975" t="s">
        <v>15</v>
      </c>
      <c r="H975">
        <v>9</v>
      </c>
      <c r="I975">
        <f>IF(Table1[[#This Row],[Price]]&lt;15,10,IF(Table1[[#This Row],[Price]]&lt;20,15,IF(Table1[[#This Row],[Price]]&lt;30,22,IF(Table1[[#This Row],[Price]]&lt;50,36,45))))</f>
        <v>10</v>
      </c>
      <c r="J975">
        <v>12.42</v>
      </c>
      <c r="K975" s="14">
        <v>111.78</v>
      </c>
      <c r="L975" s="14">
        <f>Table1[[#This Row],[Total Sale Amount]]-(Table1[[#This Row],[Cost Price]]*Table1[[#This Row],[Quantity]])</f>
        <v>21.78</v>
      </c>
      <c r="M975" t="str">
        <f>TEXT(Table1[[#This Row],[Order Date]],"mmm")</f>
        <v>Mar</v>
      </c>
      <c r="N975" s="5" t="str">
        <f>TEXT(Table1[[#This Row],[Order Date]],"yyyy")</f>
        <v>2016</v>
      </c>
      <c r="O975" s="5">
        <v>32</v>
      </c>
      <c r="P975" s="5" t="s">
        <v>559</v>
      </c>
      <c r="Q975" s="5" t="str">
        <f>IFERROR(INDEX(Holidays[Holiday],MATCH(Table1[[#This Row],[Order Date]],Holidays[Date],0)),"NO HOLIDAY")</f>
        <v>NO HOLIDAY</v>
      </c>
    </row>
    <row r="976" spans="2:17" hidden="1" x14ac:dyDescent="0.3">
      <c r="B976" t="s">
        <v>9</v>
      </c>
      <c r="C976" t="s">
        <v>28</v>
      </c>
      <c r="D976" t="s">
        <v>11</v>
      </c>
      <c r="E976" t="s">
        <v>123</v>
      </c>
      <c r="F976" s="4">
        <v>42442</v>
      </c>
      <c r="G976" t="s">
        <v>15</v>
      </c>
      <c r="H976">
        <v>8</v>
      </c>
      <c r="I976">
        <f>IF(Table1[[#This Row],[Price]]&lt;15,10,IF(Table1[[#This Row],[Price]]&lt;20,15,IF(Table1[[#This Row],[Price]]&lt;30,22,IF(Table1[[#This Row],[Price]]&lt;50,36,45))))</f>
        <v>10</v>
      </c>
      <c r="J976">
        <v>12.42</v>
      </c>
      <c r="K976" s="14">
        <v>99.36</v>
      </c>
      <c r="L976" s="14">
        <f>Table1[[#This Row],[Total Sale Amount]]-(Table1[[#This Row],[Cost Price]]*Table1[[#This Row],[Quantity]])</f>
        <v>19.36</v>
      </c>
      <c r="M976" t="str">
        <f>TEXT(Table1[[#This Row],[Order Date]],"mmm")</f>
        <v>Mar</v>
      </c>
      <c r="N976" s="5" t="str">
        <f>TEXT(Table1[[#This Row],[Order Date]],"yyyy")</f>
        <v>2016</v>
      </c>
      <c r="O976" s="5">
        <v>27</v>
      </c>
      <c r="P976" s="5" t="s">
        <v>559</v>
      </c>
      <c r="Q976" s="5" t="str">
        <f>IFERROR(INDEX(Holidays[Holiday],MATCH(Table1[[#This Row],[Order Date]],Holidays[Date],0)),"NO HOLIDAY")</f>
        <v>NO HOLIDAY</v>
      </c>
    </row>
    <row r="977" spans="2:17" hidden="1" x14ac:dyDescent="0.3">
      <c r="B977" t="s">
        <v>21</v>
      </c>
      <c r="C977" t="s">
        <v>26</v>
      </c>
      <c r="D977" t="s">
        <v>23</v>
      </c>
      <c r="E977" t="s">
        <v>57</v>
      </c>
      <c r="F977" s="4">
        <v>42442</v>
      </c>
      <c r="G977" t="s">
        <v>39</v>
      </c>
      <c r="H977">
        <v>1</v>
      </c>
      <c r="I977">
        <f>IF(Table1[[#This Row],[Price]]&lt;15,10,IF(Table1[[#This Row],[Price]]&lt;20,15,IF(Table1[[#This Row],[Price]]&lt;30,22,IF(Table1[[#This Row],[Price]]&lt;50,36,45))))</f>
        <v>15</v>
      </c>
      <c r="J977">
        <v>16.32</v>
      </c>
      <c r="K977" s="14">
        <v>16.32</v>
      </c>
      <c r="L977" s="14">
        <f>Table1[[#This Row],[Total Sale Amount]]-(Table1[[#This Row],[Cost Price]]*Table1[[#This Row],[Quantity]])</f>
        <v>1.3200000000000003</v>
      </c>
      <c r="M977" t="str">
        <f>TEXT(Table1[[#This Row],[Order Date]],"mmm")</f>
        <v>Mar</v>
      </c>
      <c r="N977" s="5" t="str">
        <f>TEXT(Table1[[#This Row],[Order Date]],"yyyy")</f>
        <v>2016</v>
      </c>
      <c r="O977" s="5">
        <v>19</v>
      </c>
      <c r="P977" s="5" t="s">
        <v>560</v>
      </c>
      <c r="Q977" s="5" t="str">
        <f>IFERROR(INDEX(Holidays[Holiday],MATCH(Table1[[#This Row],[Order Date]],Holidays[Date],0)),"NO HOLIDAY")</f>
        <v>NO HOLIDAY</v>
      </c>
    </row>
    <row r="978" spans="2:17" hidden="1" x14ac:dyDescent="0.3">
      <c r="B978" t="s">
        <v>16</v>
      </c>
      <c r="C978" t="s">
        <v>10</v>
      </c>
      <c r="D978" t="s">
        <v>11</v>
      </c>
      <c r="E978" t="s">
        <v>477</v>
      </c>
      <c r="F978" s="4">
        <v>42442</v>
      </c>
      <c r="G978" t="s">
        <v>39</v>
      </c>
      <c r="H978">
        <v>5</v>
      </c>
      <c r="I978">
        <f>IF(Table1[[#This Row],[Price]]&lt;15,10,IF(Table1[[#This Row],[Price]]&lt;20,15,IF(Table1[[#This Row],[Price]]&lt;30,22,IF(Table1[[#This Row],[Price]]&lt;50,36,45))))</f>
        <v>15</v>
      </c>
      <c r="J978">
        <v>16.32</v>
      </c>
      <c r="K978" s="14">
        <v>81.599999999999994</v>
      </c>
      <c r="L978" s="14">
        <f>Table1[[#This Row],[Total Sale Amount]]-(Table1[[#This Row],[Cost Price]]*Table1[[#This Row],[Quantity]])</f>
        <v>6.5999999999999943</v>
      </c>
      <c r="M978" t="str">
        <f>TEXT(Table1[[#This Row],[Order Date]],"mmm")</f>
        <v>Mar</v>
      </c>
      <c r="N978" s="5" t="str">
        <f>TEXT(Table1[[#This Row],[Order Date]],"yyyy")</f>
        <v>2016</v>
      </c>
      <c r="O978" s="5">
        <v>40</v>
      </c>
      <c r="P978" s="5" t="s">
        <v>560</v>
      </c>
      <c r="Q978" s="5" t="str">
        <f>IFERROR(INDEX(Holidays[Holiday],MATCH(Table1[[#This Row],[Order Date]],Holidays[Date],0)),"NO HOLIDAY")</f>
        <v>NO HOLIDAY</v>
      </c>
    </row>
    <row r="979" spans="2:17" hidden="1" x14ac:dyDescent="0.3">
      <c r="B979" t="s">
        <v>9</v>
      </c>
      <c r="C979" t="s">
        <v>30</v>
      </c>
      <c r="D979" t="s">
        <v>11</v>
      </c>
      <c r="E979" t="s">
        <v>93</v>
      </c>
      <c r="F979" s="4">
        <v>42442</v>
      </c>
      <c r="G979" t="s">
        <v>15</v>
      </c>
      <c r="H979">
        <v>4</v>
      </c>
      <c r="I979">
        <f>IF(Table1[[#This Row],[Price]]&lt;15,10,IF(Table1[[#This Row],[Price]]&lt;20,15,IF(Table1[[#This Row],[Price]]&lt;30,22,IF(Table1[[#This Row],[Price]]&lt;50,36,45))))</f>
        <v>10</v>
      </c>
      <c r="J979">
        <v>12.42</v>
      </c>
      <c r="K979" s="14">
        <v>49.68</v>
      </c>
      <c r="L979" s="14">
        <f>Table1[[#This Row],[Total Sale Amount]]-(Table1[[#This Row],[Cost Price]]*Table1[[#This Row],[Quantity]])</f>
        <v>9.68</v>
      </c>
      <c r="M979" t="str">
        <f>TEXT(Table1[[#This Row],[Order Date]],"mmm")</f>
        <v>Mar</v>
      </c>
      <c r="N979" s="5" t="str">
        <f>TEXT(Table1[[#This Row],[Order Date]],"yyyy")</f>
        <v>2016</v>
      </c>
      <c r="O979" s="5">
        <v>44</v>
      </c>
      <c r="P979" s="5" t="s">
        <v>559</v>
      </c>
      <c r="Q979" s="5" t="str">
        <f>IFERROR(INDEX(Holidays[Holiday],MATCH(Table1[[#This Row],[Order Date]],Holidays[Date],0)),"NO HOLIDAY")</f>
        <v>NO HOLIDAY</v>
      </c>
    </row>
    <row r="980" spans="2:17" hidden="1" x14ac:dyDescent="0.3">
      <c r="B980" t="s">
        <v>9</v>
      </c>
      <c r="C980" t="s">
        <v>17</v>
      </c>
      <c r="D980" t="s">
        <v>11</v>
      </c>
      <c r="E980" t="s">
        <v>367</v>
      </c>
      <c r="F980" s="4">
        <v>42442</v>
      </c>
      <c r="G980" t="s">
        <v>13</v>
      </c>
      <c r="H980">
        <v>2</v>
      </c>
      <c r="I980">
        <f>IF(Table1[[#This Row],[Price]]&lt;15,10,IF(Table1[[#This Row],[Price]]&lt;20,15,IF(Table1[[#This Row],[Price]]&lt;30,22,IF(Table1[[#This Row],[Price]]&lt;50,36,45))))</f>
        <v>15</v>
      </c>
      <c r="J980">
        <v>17.829999999999998</v>
      </c>
      <c r="K980" s="14">
        <v>35.659999999999997</v>
      </c>
      <c r="L980" s="14">
        <f>Table1[[#This Row],[Total Sale Amount]]-(Table1[[#This Row],[Cost Price]]*Table1[[#This Row],[Quantity]])</f>
        <v>5.6599999999999966</v>
      </c>
      <c r="M980" t="str">
        <f>TEXT(Table1[[#This Row],[Order Date]],"mmm")</f>
        <v>Mar</v>
      </c>
      <c r="N980" s="5" t="str">
        <f>TEXT(Table1[[#This Row],[Order Date]],"yyyy")</f>
        <v>2016</v>
      </c>
      <c r="O980" s="5">
        <v>25</v>
      </c>
      <c r="P980" s="5" t="s">
        <v>559</v>
      </c>
      <c r="Q980" s="5" t="str">
        <f>IFERROR(INDEX(Holidays[Holiday],MATCH(Table1[[#This Row],[Order Date]],Holidays[Date],0)),"NO HOLIDAY")</f>
        <v>NO HOLIDAY</v>
      </c>
    </row>
    <row r="981" spans="2:17" hidden="1" x14ac:dyDescent="0.3">
      <c r="B981" t="s">
        <v>9</v>
      </c>
      <c r="C981" t="s">
        <v>30</v>
      </c>
      <c r="D981" t="s">
        <v>11</v>
      </c>
      <c r="E981" t="s">
        <v>341</v>
      </c>
      <c r="F981" s="4">
        <v>42442</v>
      </c>
      <c r="G981" t="s">
        <v>19</v>
      </c>
      <c r="H981">
        <v>10</v>
      </c>
      <c r="I981">
        <f>IF(Table1[[#This Row],[Price]]&lt;15,10,IF(Table1[[#This Row],[Price]]&lt;20,15,IF(Table1[[#This Row],[Price]]&lt;30,22,IF(Table1[[#This Row],[Price]]&lt;50,36,45))))</f>
        <v>45</v>
      </c>
      <c r="J981">
        <v>53.35</v>
      </c>
      <c r="K981" s="14">
        <v>533.5</v>
      </c>
      <c r="L981" s="14">
        <f>Table1[[#This Row],[Total Sale Amount]]-(Table1[[#This Row],[Cost Price]]*Table1[[#This Row],[Quantity]])</f>
        <v>83.5</v>
      </c>
      <c r="M981" t="str">
        <f>TEXT(Table1[[#This Row],[Order Date]],"mmm")</f>
        <v>Mar</v>
      </c>
      <c r="N981" s="5" t="str">
        <f>TEXT(Table1[[#This Row],[Order Date]],"yyyy")</f>
        <v>2016</v>
      </c>
      <c r="O981" s="5">
        <v>22</v>
      </c>
      <c r="P981" s="5" t="s">
        <v>559</v>
      </c>
      <c r="Q981" s="5" t="str">
        <f>IFERROR(INDEX(Holidays[Holiday],MATCH(Table1[[#This Row],[Order Date]],Holidays[Date],0)),"NO HOLIDAY")</f>
        <v>NO HOLIDAY</v>
      </c>
    </row>
    <row r="982" spans="2:17" hidden="1" x14ac:dyDescent="0.3">
      <c r="B982" t="s">
        <v>9</v>
      </c>
      <c r="C982" t="s">
        <v>17</v>
      </c>
      <c r="D982" t="s">
        <v>11</v>
      </c>
      <c r="E982" t="s">
        <v>384</v>
      </c>
      <c r="F982" s="4">
        <v>42442</v>
      </c>
      <c r="G982" t="s">
        <v>19</v>
      </c>
      <c r="H982">
        <v>5</v>
      </c>
      <c r="I982">
        <f>IF(Table1[[#This Row],[Price]]&lt;15,10,IF(Table1[[#This Row],[Price]]&lt;20,15,IF(Table1[[#This Row],[Price]]&lt;30,22,IF(Table1[[#This Row],[Price]]&lt;50,36,45))))</f>
        <v>45</v>
      </c>
      <c r="J982">
        <v>53.35</v>
      </c>
      <c r="K982" s="14">
        <v>266.75</v>
      </c>
      <c r="L982" s="14">
        <f>Table1[[#This Row],[Total Sale Amount]]-(Table1[[#This Row],[Cost Price]]*Table1[[#This Row],[Quantity]])</f>
        <v>41.75</v>
      </c>
      <c r="M982" t="str">
        <f>TEXT(Table1[[#This Row],[Order Date]],"mmm")</f>
        <v>Mar</v>
      </c>
      <c r="N982" s="5" t="str">
        <f>TEXT(Table1[[#This Row],[Order Date]],"yyyy")</f>
        <v>2016</v>
      </c>
      <c r="O982" s="5">
        <v>29</v>
      </c>
      <c r="P982" s="5" t="s">
        <v>559</v>
      </c>
      <c r="Q982" s="5" t="str">
        <f>IFERROR(INDEX(Holidays[Holiday],MATCH(Table1[[#This Row],[Order Date]],Holidays[Date],0)),"NO HOLIDAY")</f>
        <v>NO HOLIDAY</v>
      </c>
    </row>
    <row r="983" spans="2:17" hidden="1" x14ac:dyDescent="0.3">
      <c r="B983" t="s">
        <v>9</v>
      </c>
      <c r="C983" t="s">
        <v>28</v>
      </c>
      <c r="D983" t="s">
        <v>11</v>
      </c>
      <c r="E983" t="s">
        <v>226</v>
      </c>
      <c r="F983" s="4">
        <v>42442</v>
      </c>
      <c r="G983" t="s">
        <v>15</v>
      </c>
      <c r="H983">
        <v>3</v>
      </c>
      <c r="I983">
        <f>IF(Table1[[#This Row],[Price]]&lt;15,10,IF(Table1[[#This Row],[Price]]&lt;20,15,IF(Table1[[#This Row],[Price]]&lt;30,22,IF(Table1[[#This Row],[Price]]&lt;50,36,45))))</f>
        <v>10</v>
      </c>
      <c r="J983">
        <v>12.42</v>
      </c>
      <c r="K983" s="14">
        <v>37.26</v>
      </c>
      <c r="L983" s="14">
        <f>Table1[[#This Row],[Total Sale Amount]]-(Table1[[#This Row],[Cost Price]]*Table1[[#This Row],[Quantity]])</f>
        <v>7.259999999999998</v>
      </c>
      <c r="M983" t="str">
        <f>TEXT(Table1[[#This Row],[Order Date]],"mmm")</f>
        <v>Mar</v>
      </c>
      <c r="N983" s="5" t="str">
        <f>TEXT(Table1[[#This Row],[Order Date]],"yyyy")</f>
        <v>2016</v>
      </c>
      <c r="O983" s="5">
        <v>31</v>
      </c>
      <c r="P983" s="5" t="s">
        <v>560</v>
      </c>
      <c r="Q983" s="5" t="str">
        <f>IFERROR(INDEX(Holidays[Holiday],MATCH(Table1[[#This Row],[Order Date]],Holidays[Date],0)),"NO HOLIDAY")</f>
        <v>NO HOLIDAY</v>
      </c>
    </row>
    <row r="984" spans="2:17" hidden="1" x14ac:dyDescent="0.3">
      <c r="B984" t="s">
        <v>25</v>
      </c>
      <c r="C984" t="s">
        <v>22</v>
      </c>
      <c r="D984" t="s">
        <v>23</v>
      </c>
      <c r="E984" t="s">
        <v>109</v>
      </c>
      <c r="F984" s="4">
        <v>42442</v>
      </c>
      <c r="G984" t="s">
        <v>15</v>
      </c>
      <c r="H984">
        <v>8</v>
      </c>
      <c r="I984">
        <f>IF(Table1[[#This Row],[Price]]&lt;15,10,IF(Table1[[#This Row],[Price]]&lt;20,15,IF(Table1[[#This Row],[Price]]&lt;30,22,IF(Table1[[#This Row],[Price]]&lt;50,36,45))))</f>
        <v>10</v>
      </c>
      <c r="J984">
        <v>12.42</v>
      </c>
      <c r="K984" s="14">
        <v>99.36</v>
      </c>
      <c r="L984" s="14">
        <f>Table1[[#This Row],[Total Sale Amount]]-(Table1[[#This Row],[Cost Price]]*Table1[[#This Row],[Quantity]])</f>
        <v>19.36</v>
      </c>
      <c r="M984" t="str">
        <f>TEXT(Table1[[#This Row],[Order Date]],"mmm")</f>
        <v>Mar</v>
      </c>
      <c r="N984" s="5" t="str">
        <f>TEXT(Table1[[#This Row],[Order Date]],"yyyy")</f>
        <v>2016</v>
      </c>
      <c r="O984" s="5">
        <v>28</v>
      </c>
      <c r="P984" s="5" t="s">
        <v>559</v>
      </c>
      <c r="Q984" s="5" t="str">
        <f>IFERROR(INDEX(Holidays[Holiday],MATCH(Table1[[#This Row],[Order Date]],Holidays[Date],0)),"NO HOLIDAY")</f>
        <v>NO HOLIDAY</v>
      </c>
    </row>
    <row r="985" spans="2:17" hidden="1" x14ac:dyDescent="0.3">
      <c r="B985" t="s">
        <v>36</v>
      </c>
      <c r="C985" t="s">
        <v>17</v>
      </c>
      <c r="D985" t="s">
        <v>11</v>
      </c>
      <c r="E985" t="s">
        <v>177</v>
      </c>
      <c r="F985" s="4">
        <v>42442</v>
      </c>
      <c r="G985" t="s">
        <v>19</v>
      </c>
      <c r="H985">
        <v>4</v>
      </c>
      <c r="I985">
        <f>IF(Table1[[#This Row],[Price]]&lt;15,10,IF(Table1[[#This Row],[Price]]&lt;20,15,IF(Table1[[#This Row],[Price]]&lt;30,22,IF(Table1[[#This Row],[Price]]&lt;50,36,45))))</f>
        <v>45</v>
      </c>
      <c r="J985">
        <v>53.35</v>
      </c>
      <c r="K985" s="14">
        <v>213.4</v>
      </c>
      <c r="L985" s="14">
        <f>Table1[[#This Row],[Total Sale Amount]]-(Table1[[#This Row],[Cost Price]]*Table1[[#This Row],[Quantity]])</f>
        <v>33.400000000000006</v>
      </c>
      <c r="M985" t="str">
        <f>TEXT(Table1[[#This Row],[Order Date]],"mmm")</f>
        <v>Mar</v>
      </c>
      <c r="N985" s="5" t="str">
        <f>TEXT(Table1[[#This Row],[Order Date]],"yyyy")</f>
        <v>2016</v>
      </c>
      <c r="O985" s="5">
        <v>25</v>
      </c>
      <c r="P985" s="5" t="s">
        <v>560</v>
      </c>
      <c r="Q985" s="5" t="str">
        <f>IFERROR(INDEX(Holidays[Holiday],MATCH(Table1[[#This Row],[Order Date]],Holidays[Date],0)),"NO HOLIDAY")</f>
        <v>NO HOLIDAY</v>
      </c>
    </row>
    <row r="986" spans="2:17" hidden="1" x14ac:dyDescent="0.3">
      <c r="B986" t="s">
        <v>25</v>
      </c>
      <c r="C986" t="s">
        <v>22</v>
      </c>
      <c r="D986" t="s">
        <v>23</v>
      </c>
      <c r="E986" t="s">
        <v>263</v>
      </c>
      <c r="F986" s="4">
        <v>42442</v>
      </c>
      <c r="G986" t="s">
        <v>39</v>
      </c>
      <c r="H986">
        <v>8</v>
      </c>
      <c r="I986">
        <f>IF(Table1[[#This Row],[Price]]&lt;15,10,IF(Table1[[#This Row],[Price]]&lt;20,15,IF(Table1[[#This Row],[Price]]&lt;30,22,IF(Table1[[#This Row],[Price]]&lt;50,36,45))))</f>
        <v>15</v>
      </c>
      <c r="J986">
        <v>16.32</v>
      </c>
      <c r="K986" s="14">
        <v>130.56</v>
      </c>
      <c r="L986" s="14">
        <f>Table1[[#This Row],[Total Sale Amount]]-(Table1[[#This Row],[Cost Price]]*Table1[[#This Row],[Quantity]])</f>
        <v>10.560000000000002</v>
      </c>
      <c r="M986" t="str">
        <f>TEXT(Table1[[#This Row],[Order Date]],"mmm")</f>
        <v>Mar</v>
      </c>
      <c r="N986" s="5" t="str">
        <f>TEXT(Table1[[#This Row],[Order Date]],"yyyy")</f>
        <v>2016</v>
      </c>
      <c r="O986" s="5">
        <v>31</v>
      </c>
      <c r="P986" s="5" t="s">
        <v>560</v>
      </c>
      <c r="Q986" s="5" t="str">
        <f>IFERROR(INDEX(Holidays[Holiday],MATCH(Table1[[#This Row],[Order Date]],Holidays[Date],0)),"NO HOLIDAY")</f>
        <v>NO HOLIDAY</v>
      </c>
    </row>
    <row r="987" spans="2:17" hidden="1" x14ac:dyDescent="0.3">
      <c r="B987" t="s">
        <v>25</v>
      </c>
      <c r="C987" t="s">
        <v>26</v>
      </c>
      <c r="D987" t="s">
        <v>23</v>
      </c>
      <c r="E987" t="s">
        <v>211</v>
      </c>
      <c r="F987" s="4">
        <v>42442</v>
      </c>
      <c r="G987" t="s">
        <v>19</v>
      </c>
      <c r="H987">
        <v>6</v>
      </c>
      <c r="I987">
        <f>IF(Table1[[#This Row],[Price]]&lt;15,10,IF(Table1[[#This Row],[Price]]&lt;20,15,IF(Table1[[#This Row],[Price]]&lt;30,22,IF(Table1[[#This Row],[Price]]&lt;50,36,45))))</f>
        <v>45</v>
      </c>
      <c r="J987">
        <v>53.35</v>
      </c>
      <c r="K987" s="14">
        <v>320.10000000000002</v>
      </c>
      <c r="L987" s="14">
        <f>Table1[[#This Row],[Total Sale Amount]]-(Table1[[#This Row],[Cost Price]]*Table1[[#This Row],[Quantity]])</f>
        <v>50.100000000000023</v>
      </c>
      <c r="M987" t="str">
        <f>TEXT(Table1[[#This Row],[Order Date]],"mmm")</f>
        <v>Mar</v>
      </c>
      <c r="N987" s="5" t="str">
        <f>TEXT(Table1[[#This Row],[Order Date]],"yyyy")</f>
        <v>2016</v>
      </c>
      <c r="O987" s="5">
        <v>30</v>
      </c>
      <c r="P987" s="5" t="s">
        <v>559</v>
      </c>
      <c r="Q987" s="5" t="str">
        <f>IFERROR(INDEX(Holidays[Holiday],MATCH(Table1[[#This Row],[Order Date]],Holidays[Date],0)),"NO HOLIDAY")</f>
        <v>NO HOLIDAY</v>
      </c>
    </row>
    <row r="988" spans="2:17" hidden="1" x14ac:dyDescent="0.3">
      <c r="B988" t="s">
        <v>25</v>
      </c>
      <c r="C988" t="s">
        <v>26</v>
      </c>
      <c r="D988" t="s">
        <v>23</v>
      </c>
      <c r="E988" t="s">
        <v>133</v>
      </c>
      <c r="F988" s="4">
        <v>42443</v>
      </c>
      <c r="G988" t="s">
        <v>15</v>
      </c>
      <c r="H988">
        <v>9</v>
      </c>
      <c r="I988">
        <f>IF(Table1[[#This Row],[Price]]&lt;15,10,IF(Table1[[#This Row],[Price]]&lt;20,15,IF(Table1[[#This Row],[Price]]&lt;30,22,IF(Table1[[#This Row],[Price]]&lt;50,36,45))))</f>
        <v>10</v>
      </c>
      <c r="J988">
        <v>12.42</v>
      </c>
      <c r="K988" s="14">
        <v>111.78</v>
      </c>
      <c r="L988" s="14">
        <f>Table1[[#This Row],[Total Sale Amount]]-(Table1[[#This Row],[Cost Price]]*Table1[[#This Row],[Quantity]])</f>
        <v>21.78</v>
      </c>
      <c r="M988" t="str">
        <f>TEXT(Table1[[#This Row],[Order Date]],"mmm")</f>
        <v>Mar</v>
      </c>
      <c r="N988" s="5" t="str">
        <f>TEXT(Table1[[#This Row],[Order Date]],"yyyy")</f>
        <v>2016</v>
      </c>
      <c r="O988" s="5">
        <v>43</v>
      </c>
      <c r="P988" s="5" t="s">
        <v>559</v>
      </c>
      <c r="Q988" s="5" t="str">
        <f>IFERROR(INDEX(Holidays[Holiday],MATCH(Table1[[#This Row],[Order Date]],Holidays[Date],0)),"NO HOLIDAY")</f>
        <v>NO HOLIDAY</v>
      </c>
    </row>
    <row r="989" spans="2:17" hidden="1" x14ac:dyDescent="0.3">
      <c r="B989" t="s">
        <v>36</v>
      </c>
      <c r="C989" t="s">
        <v>10</v>
      </c>
      <c r="D989" t="s">
        <v>11</v>
      </c>
      <c r="E989" t="s">
        <v>377</v>
      </c>
      <c r="F989" s="4">
        <v>42443</v>
      </c>
      <c r="G989" t="s">
        <v>13</v>
      </c>
      <c r="H989">
        <v>10</v>
      </c>
      <c r="I989">
        <f>IF(Table1[[#This Row],[Price]]&lt;15,10,IF(Table1[[#This Row],[Price]]&lt;20,15,IF(Table1[[#This Row],[Price]]&lt;30,22,IF(Table1[[#This Row],[Price]]&lt;50,36,45))))</f>
        <v>15</v>
      </c>
      <c r="J989">
        <v>17.829999999999998</v>
      </c>
      <c r="K989" s="14">
        <v>178.29999999999998</v>
      </c>
      <c r="L989" s="14">
        <f>Table1[[#This Row],[Total Sale Amount]]-(Table1[[#This Row],[Cost Price]]*Table1[[#This Row],[Quantity]])</f>
        <v>28.299999999999983</v>
      </c>
      <c r="M989" t="str">
        <f>TEXT(Table1[[#This Row],[Order Date]],"mmm")</f>
        <v>Mar</v>
      </c>
      <c r="N989" s="5" t="str">
        <f>TEXT(Table1[[#This Row],[Order Date]],"yyyy")</f>
        <v>2016</v>
      </c>
      <c r="O989" s="5">
        <v>42</v>
      </c>
      <c r="P989" s="5" t="s">
        <v>560</v>
      </c>
      <c r="Q989" s="5" t="str">
        <f>IFERROR(INDEX(Holidays[Holiday],MATCH(Table1[[#This Row],[Order Date]],Holidays[Date],0)),"NO HOLIDAY")</f>
        <v>NO HOLIDAY</v>
      </c>
    </row>
    <row r="990" spans="2:17" hidden="1" x14ac:dyDescent="0.3">
      <c r="B990" t="s">
        <v>25</v>
      </c>
      <c r="C990" t="s">
        <v>26</v>
      </c>
      <c r="D990" t="s">
        <v>23</v>
      </c>
      <c r="E990" t="s">
        <v>279</v>
      </c>
      <c r="F990" s="4">
        <v>42443</v>
      </c>
      <c r="G990" t="s">
        <v>15</v>
      </c>
      <c r="H990">
        <v>4</v>
      </c>
      <c r="I990">
        <f>IF(Table1[[#This Row],[Price]]&lt;15,10,IF(Table1[[#This Row],[Price]]&lt;20,15,IF(Table1[[#This Row],[Price]]&lt;30,22,IF(Table1[[#This Row],[Price]]&lt;50,36,45))))</f>
        <v>10</v>
      </c>
      <c r="J990">
        <v>12.42</v>
      </c>
      <c r="K990" s="14">
        <v>49.68</v>
      </c>
      <c r="L990" s="14">
        <f>Table1[[#This Row],[Total Sale Amount]]-(Table1[[#This Row],[Cost Price]]*Table1[[#This Row],[Quantity]])</f>
        <v>9.68</v>
      </c>
      <c r="M990" t="str">
        <f>TEXT(Table1[[#This Row],[Order Date]],"mmm")</f>
        <v>Mar</v>
      </c>
      <c r="N990" s="5" t="str">
        <f>TEXT(Table1[[#This Row],[Order Date]],"yyyy")</f>
        <v>2016</v>
      </c>
      <c r="O990" s="5">
        <v>22</v>
      </c>
      <c r="P990" s="5" t="s">
        <v>560</v>
      </c>
      <c r="Q990" s="5" t="str">
        <f>IFERROR(INDEX(Holidays[Holiday],MATCH(Table1[[#This Row],[Order Date]],Holidays[Date],0)),"NO HOLIDAY")</f>
        <v>NO HOLIDAY</v>
      </c>
    </row>
    <row r="991" spans="2:17" hidden="1" x14ac:dyDescent="0.3">
      <c r="B991" t="s">
        <v>9</v>
      </c>
      <c r="C991" t="s">
        <v>10</v>
      </c>
      <c r="D991" t="s">
        <v>11</v>
      </c>
      <c r="E991" t="s">
        <v>362</v>
      </c>
      <c r="F991" s="4">
        <v>42443</v>
      </c>
      <c r="G991" t="s">
        <v>39</v>
      </c>
      <c r="H991">
        <v>9</v>
      </c>
      <c r="I991">
        <f>IF(Table1[[#This Row],[Price]]&lt;15,10,IF(Table1[[#This Row],[Price]]&lt;20,15,IF(Table1[[#This Row],[Price]]&lt;30,22,IF(Table1[[#This Row],[Price]]&lt;50,36,45))))</f>
        <v>15</v>
      </c>
      <c r="J991">
        <v>16.32</v>
      </c>
      <c r="K991" s="14">
        <v>146.88</v>
      </c>
      <c r="L991" s="14">
        <f>Table1[[#This Row],[Total Sale Amount]]-(Table1[[#This Row],[Cost Price]]*Table1[[#This Row],[Quantity]])</f>
        <v>11.879999999999995</v>
      </c>
      <c r="M991" t="str">
        <f>TEXT(Table1[[#This Row],[Order Date]],"mmm")</f>
        <v>Mar</v>
      </c>
      <c r="N991" s="5" t="str">
        <f>TEXT(Table1[[#This Row],[Order Date]],"yyyy")</f>
        <v>2016</v>
      </c>
      <c r="O991" s="5">
        <v>30</v>
      </c>
      <c r="P991" s="5" t="s">
        <v>559</v>
      </c>
      <c r="Q991" s="5" t="str">
        <f>IFERROR(INDEX(Holidays[Holiday],MATCH(Table1[[#This Row],[Order Date]],Holidays[Date],0)),"NO HOLIDAY")</f>
        <v>NO HOLIDAY</v>
      </c>
    </row>
    <row r="992" spans="2:17" hidden="1" x14ac:dyDescent="0.3">
      <c r="B992" t="s">
        <v>9</v>
      </c>
      <c r="C992" t="s">
        <v>17</v>
      </c>
      <c r="D992" t="s">
        <v>11</v>
      </c>
      <c r="E992" t="s">
        <v>429</v>
      </c>
      <c r="F992" s="4">
        <v>42443</v>
      </c>
      <c r="G992" t="s">
        <v>15</v>
      </c>
      <c r="H992">
        <v>3</v>
      </c>
      <c r="I992">
        <f>IF(Table1[[#This Row],[Price]]&lt;15,10,IF(Table1[[#This Row],[Price]]&lt;20,15,IF(Table1[[#This Row],[Price]]&lt;30,22,IF(Table1[[#This Row],[Price]]&lt;50,36,45))))</f>
        <v>10</v>
      </c>
      <c r="J992">
        <v>12.42</v>
      </c>
      <c r="K992" s="14">
        <v>37.26</v>
      </c>
      <c r="L992" s="14">
        <f>Table1[[#This Row],[Total Sale Amount]]-(Table1[[#This Row],[Cost Price]]*Table1[[#This Row],[Quantity]])</f>
        <v>7.259999999999998</v>
      </c>
      <c r="M992" t="str">
        <f>TEXT(Table1[[#This Row],[Order Date]],"mmm")</f>
        <v>Mar</v>
      </c>
      <c r="N992" s="5" t="str">
        <f>TEXT(Table1[[#This Row],[Order Date]],"yyyy")</f>
        <v>2016</v>
      </c>
      <c r="O992" s="5">
        <v>45</v>
      </c>
      <c r="P992" s="5" t="s">
        <v>559</v>
      </c>
      <c r="Q992" s="5" t="str">
        <f>IFERROR(INDEX(Holidays[Holiday],MATCH(Table1[[#This Row],[Order Date]],Holidays[Date],0)),"NO HOLIDAY")</f>
        <v>NO HOLIDAY</v>
      </c>
    </row>
    <row r="993" spans="2:17" hidden="1" x14ac:dyDescent="0.3">
      <c r="B993" t="s">
        <v>9</v>
      </c>
      <c r="C993" t="s">
        <v>10</v>
      </c>
      <c r="D993" t="s">
        <v>11</v>
      </c>
      <c r="E993" t="s">
        <v>482</v>
      </c>
      <c r="F993" s="4">
        <v>42443</v>
      </c>
      <c r="G993" t="s">
        <v>39</v>
      </c>
      <c r="H993">
        <v>9</v>
      </c>
      <c r="I993">
        <f>IF(Table1[[#This Row],[Price]]&lt;15,10,IF(Table1[[#This Row],[Price]]&lt;20,15,IF(Table1[[#This Row],[Price]]&lt;30,22,IF(Table1[[#This Row],[Price]]&lt;50,36,45))))</f>
        <v>15</v>
      </c>
      <c r="J993">
        <v>16.32</v>
      </c>
      <c r="K993" s="14">
        <v>146.88</v>
      </c>
      <c r="L993" s="14">
        <f>Table1[[#This Row],[Total Sale Amount]]-(Table1[[#This Row],[Cost Price]]*Table1[[#This Row],[Quantity]])</f>
        <v>11.879999999999995</v>
      </c>
      <c r="M993" t="str">
        <f>TEXT(Table1[[#This Row],[Order Date]],"mmm")</f>
        <v>Mar</v>
      </c>
      <c r="N993" s="5" t="str">
        <f>TEXT(Table1[[#This Row],[Order Date]],"yyyy")</f>
        <v>2016</v>
      </c>
      <c r="O993" s="5">
        <v>23</v>
      </c>
      <c r="P993" s="5" t="s">
        <v>560</v>
      </c>
      <c r="Q993" s="5" t="str">
        <f>IFERROR(INDEX(Holidays[Holiday],MATCH(Table1[[#This Row],[Order Date]],Holidays[Date],0)),"NO HOLIDAY")</f>
        <v>NO HOLIDAY</v>
      </c>
    </row>
    <row r="994" spans="2:17" hidden="1" x14ac:dyDescent="0.3">
      <c r="B994" t="s">
        <v>36</v>
      </c>
      <c r="C994" t="s">
        <v>10</v>
      </c>
      <c r="D994" t="s">
        <v>11</v>
      </c>
      <c r="E994" t="s">
        <v>84</v>
      </c>
      <c r="F994" s="4">
        <v>42443</v>
      </c>
      <c r="G994" t="s">
        <v>15</v>
      </c>
      <c r="H994">
        <v>8</v>
      </c>
      <c r="I994">
        <f>IF(Table1[[#This Row],[Price]]&lt;15,10,IF(Table1[[#This Row],[Price]]&lt;20,15,IF(Table1[[#This Row],[Price]]&lt;30,22,IF(Table1[[#This Row],[Price]]&lt;50,36,45))))</f>
        <v>10</v>
      </c>
      <c r="J994">
        <v>12.42</v>
      </c>
      <c r="K994" s="14">
        <v>99.36</v>
      </c>
      <c r="L994" s="14">
        <f>Table1[[#This Row],[Total Sale Amount]]-(Table1[[#This Row],[Cost Price]]*Table1[[#This Row],[Quantity]])</f>
        <v>19.36</v>
      </c>
      <c r="M994" t="str">
        <f>TEXT(Table1[[#This Row],[Order Date]],"mmm")</f>
        <v>Mar</v>
      </c>
      <c r="N994" s="5" t="str">
        <f>TEXT(Table1[[#This Row],[Order Date]],"yyyy")</f>
        <v>2016</v>
      </c>
      <c r="O994" s="5">
        <v>20</v>
      </c>
      <c r="P994" s="5" t="s">
        <v>559</v>
      </c>
      <c r="Q994" s="5" t="str">
        <f>IFERROR(INDEX(Holidays[Holiday],MATCH(Table1[[#This Row],[Order Date]],Holidays[Date],0)),"NO HOLIDAY")</f>
        <v>NO HOLIDAY</v>
      </c>
    </row>
    <row r="995" spans="2:17" hidden="1" x14ac:dyDescent="0.3">
      <c r="B995" t="s">
        <v>36</v>
      </c>
      <c r="C995" t="s">
        <v>28</v>
      </c>
      <c r="D995" t="s">
        <v>11</v>
      </c>
      <c r="E995" t="s">
        <v>372</v>
      </c>
      <c r="F995" s="4">
        <v>42443</v>
      </c>
      <c r="G995" t="s">
        <v>19</v>
      </c>
      <c r="H995">
        <v>6</v>
      </c>
      <c r="I995">
        <f>IF(Table1[[#This Row],[Price]]&lt;15,10,IF(Table1[[#This Row],[Price]]&lt;20,15,IF(Table1[[#This Row],[Price]]&lt;30,22,IF(Table1[[#This Row],[Price]]&lt;50,36,45))))</f>
        <v>45</v>
      </c>
      <c r="J995">
        <v>53.35</v>
      </c>
      <c r="K995" s="14">
        <v>320.10000000000002</v>
      </c>
      <c r="L995" s="14">
        <f>Table1[[#This Row],[Total Sale Amount]]-(Table1[[#This Row],[Cost Price]]*Table1[[#This Row],[Quantity]])</f>
        <v>50.100000000000023</v>
      </c>
      <c r="M995" t="str">
        <f>TEXT(Table1[[#This Row],[Order Date]],"mmm")</f>
        <v>Mar</v>
      </c>
      <c r="N995" s="5" t="str">
        <f>TEXT(Table1[[#This Row],[Order Date]],"yyyy")</f>
        <v>2016</v>
      </c>
      <c r="O995" s="5">
        <v>34</v>
      </c>
      <c r="P995" s="5" t="s">
        <v>560</v>
      </c>
      <c r="Q995" s="5" t="str">
        <f>IFERROR(INDEX(Holidays[Holiday],MATCH(Table1[[#This Row],[Order Date]],Holidays[Date],0)),"NO HOLIDAY")</f>
        <v>NO HOLIDAY</v>
      </c>
    </row>
    <row r="996" spans="2:17" hidden="1" x14ac:dyDescent="0.3">
      <c r="B996" t="s">
        <v>36</v>
      </c>
      <c r="C996" t="s">
        <v>10</v>
      </c>
      <c r="D996" t="s">
        <v>11</v>
      </c>
      <c r="E996" t="s">
        <v>376</v>
      </c>
      <c r="F996" s="4">
        <v>42443</v>
      </c>
      <c r="G996" t="s">
        <v>13</v>
      </c>
      <c r="H996">
        <v>1</v>
      </c>
      <c r="I996">
        <f>IF(Table1[[#This Row],[Price]]&lt;15,10,IF(Table1[[#This Row],[Price]]&lt;20,15,IF(Table1[[#This Row],[Price]]&lt;30,22,IF(Table1[[#This Row],[Price]]&lt;50,36,45))))</f>
        <v>15</v>
      </c>
      <c r="J996">
        <v>17.829999999999998</v>
      </c>
      <c r="K996" s="14">
        <v>17.829999999999998</v>
      </c>
      <c r="L996" s="14">
        <f>Table1[[#This Row],[Total Sale Amount]]-(Table1[[#This Row],[Cost Price]]*Table1[[#This Row],[Quantity]])</f>
        <v>2.8299999999999983</v>
      </c>
      <c r="M996" t="str">
        <f>TEXT(Table1[[#This Row],[Order Date]],"mmm")</f>
        <v>Mar</v>
      </c>
      <c r="N996" s="5" t="str">
        <f>TEXT(Table1[[#This Row],[Order Date]],"yyyy")</f>
        <v>2016</v>
      </c>
      <c r="O996" s="5">
        <v>39</v>
      </c>
      <c r="P996" s="5" t="s">
        <v>559</v>
      </c>
      <c r="Q996" s="5" t="str">
        <f>IFERROR(INDEX(Holidays[Holiday],MATCH(Table1[[#This Row],[Order Date]],Holidays[Date],0)),"NO HOLIDAY")</f>
        <v>NO HOLIDAY</v>
      </c>
    </row>
    <row r="997" spans="2:17" hidden="1" x14ac:dyDescent="0.3">
      <c r="B997" t="s">
        <v>21</v>
      </c>
      <c r="C997" t="s">
        <v>26</v>
      </c>
      <c r="D997" t="s">
        <v>23</v>
      </c>
      <c r="E997" t="s">
        <v>246</v>
      </c>
      <c r="F997" s="4">
        <v>42443</v>
      </c>
      <c r="G997" t="s">
        <v>13</v>
      </c>
      <c r="H997">
        <v>1</v>
      </c>
      <c r="I997">
        <f>IF(Table1[[#This Row],[Price]]&lt;15,10,IF(Table1[[#This Row],[Price]]&lt;20,15,IF(Table1[[#This Row],[Price]]&lt;30,22,IF(Table1[[#This Row],[Price]]&lt;50,36,45))))</f>
        <v>15</v>
      </c>
      <c r="J997">
        <v>17.829999999999998</v>
      </c>
      <c r="K997" s="14">
        <v>17.829999999999998</v>
      </c>
      <c r="L997" s="14">
        <f>Table1[[#This Row],[Total Sale Amount]]-(Table1[[#This Row],[Cost Price]]*Table1[[#This Row],[Quantity]])</f>
        <v>2.8299999999999983</v>
      </c>
      <c r="M997" t="str">
        <f>TEXT(Table1[[#This Row],[Order Date]],"mmm")</f>
        <v>Mar</v>
      </c>
      <c r="N997" s="5" t="str">
        <f>TEXT(Table1[[#This Row],[Order Date]],"yyyy")</f>
        <v>2016</v>
      </c>
      <c r="O997" s="5">
        <v>26</v>
      </c>
      <c r="P997" s="5" t="s">
        <v>560</v>
      </c>
      <c r="Q997" s="5" t="str">
        <f>IFERROR(INDEX(Holidays[Holiday],MATCH(Table1[[#This Row],[Order Date]],Holidays[Date],0)),"NO HOLIDAY")</f>
        <v>NO HOLIDAY</v>
      </c>
    </row>
    <row r="998" spans="2:17" hidden="1" x14ac:dyDescent="0.3">
      <c r="B998" t="s">
        <v>25</v>
      </c>
      <c r="C998" t="s">
        <v>59</v>
      </c>
      <c r="D998" t="s">
        <v>23</v>
      </c>
      <c r="E998" t="s">
        <v>62</v>
      </c>
      <c r="F998" s="4">
        <v>42443</v>
      </c>
      <c r="G998" t="s">
        <v>15</v>
      </c>
      <c r="H998">
        <v>3</v>
      </c>
      <c r="I998">
        <f>IF(Table1[[#This Row],[Price]]&lt;15,10,IF(Table1[[#This Row],[Price]]&lt;20,15,IF(Table1[[#This Row],[Price]]&lt;30,22,IF(Table1[[#This Row],[Price]]&lt;50,36,45))))</f>
        <v>10</v>
      </c>
      <c r="J998">
        <v>12.42</v>
      </c>
      <c r="K998" s="14">
        <v>37.26</v>
      </c>
      <c r="L998" s="14">
        <f>Table1[[#This Row],[Total Sale Amount]]-(Table1[[#This Row],[Cost Price]]*Table1[[#This Row],[Quantity]])</f>
        <v>7.259999999999998</v>
      </c>
      <c r="M998" t="str">
        <f>TEXT(Table1[[#This Row],[Order Date]],"mmm")</f>
        <v>Mar</v>
      </c>
      <c r="N998" s="5" t="str">
        <f>TEXT(Table1[[#This Row],[Order Date]],"yyyy")</f>
        <v>2016</v>
      </c>
      <c r="O998" s="5">
        <v>33</v>
      </c>
      <c r="P998" s="5" t="s">
        <v>560</v>
      </c>
      <c r="Q998" s="5" t="str">
        <f>IFERROR(INDEX(Holidays[Holiday],MATCH(Table1[[#This Row],[Order Date]],Holidays[Date],0)),"NO HOLIDAY")</f>
        <v>NO HOLIDAY</v>
      </c>
    </row>
    <row r="999" spans="2:17" hidden="1" x14ac:dyDescent="0.3">
      <c r="B999" t="s">
        <v>16</v>
      </c>
      <c r="C999" t="s">
        <v>10</v>
      </c>
      <c r="D999" t="s">
        <v>11</v>
      </c>
      <c r="E999" t="s">
        <v>234</v>
      </c>
      <c r="F999" s="4">
        <v>42444</v>
      </c>
      <c r="G999" t="s">
        <v>15</v>
      </c>
      <c r="H999">
        <v>6</v>
      </c>
      <c r="I999">
        <f>IF(Table1[[#This Row],[Price]]&lt;15,10,IF(Table1[[#This Row],[Price]]&lt;20,15,IF(Table1[[#This Row],[Price]]&lt;30,22,IF(Table1[[#This Row],[Price]]&lt;50,36,45))))</f>
        <v>10</v>
      </c>
      <c r="J999">
        <v>12.42</v>
      </c>
      <c r="K999" s="14">
        <v>74.52</v>
      </c>
      <c r="L999" s="14">
        <f>Table1[[#This Row],[Total Sale Amount]]-(Table1[[#This Row],[Cost Price]]*Table1[[#This Row],[Quantity]])</f>
        <v>14.519999999999996</v>
      </c>
      <c r="M999" t="str">
        <f>TEXT(Table1[[#This Row],[Order Date]],"mmm")</f>
        <v>Mar</v>
      </c>
      <c r="N999" s="5" t="str">
        <f>TEXT(Table1[[#This Row],[Order Date]],"yyyy")</f>
        <v>2016</v>
      </c>
      <c r="O999" s="5">
        <v>44</v>
      </c>
      <c r="P999" s="5" t="s">
        <v>560</v>
      </c>
      <c r="Q999" s="5" t="str">
        <f>IFERROR(INDEX(Holidays[Holiday],MATCH(Table1[[#This Row],[Order Date]],Holidays[Date],0)),"NO HOLIDAY")</f>
        <v>NO HOLIDAY</v>
      </c>
    </row>
    <row r="1000" spans="2:17" hidden="1" x14ac:dyDescent="0.3">
      <c r="B1000" t="s">
        <v>9</v>
      </c>
      <c r="C1000" t="s">
        <v>17</v>
      </c>
      <c r="D1000" t="s">
        <v>11</v>
      </c>
      <c r="E1000" t="s">
        <v>292</v>
      </c>
      <c r="F1000" s="4">
        <v>42444</v>
      </c>
      <c r="G1000" t="s">
        <v>19</v>
      </c>
      <c r="H1000">
        <v>2</v>
      </c>
      <c r="I1000">
        <f>IF(Table1[[#This Row],[Price]]&lt;15,10,IF(Table1[[#This Row],[Price]]&lt;20,15,IF(Table1[[#This Row],[Price]]&lt;30,22,IF(Table1[[#This Row],[Price]]&lt;50,36,45))))</f>
        <v>45</v>
      </c>
      <c r="J1000">
        <v>53.35</v>
      </c>
      <c r="K1000" s="14">
        <v>106.7</v>
      </c>
      <c r="L1000" s="14">
        <f>Table1[[#This Row],[Total Sale Amount]]-(Table1[[#This Row],[Cost Price]]*Table1[[#This Row],[Quantity]])</f>
        <v>16.700000000000003</v>
      </c>
      <c r="M1000" t="str">
        <f>TEXT(Table1[[#This Row],[Order Date]],"mmm")</f>
        <v>Mar</v>
      </c>
      <c r="N1000" s="5" t="str">
        <f>TEXT(Table1[[#This Row],[Order Date]],"yyyy")</f>
        <v>2016</v>
      </c>
      <c r="O1000" s="5">
        <v>20</v>
      </c>
      <c r="P1000" s="5" t="s">
        <v>559</v>
      </c>
      <c r="Q1000" s="5" t="str">
        <f>IFERROR(INDEX(Holidays[Holiday],MATCH(Table1[[#This Row],[Order Date]],Holidays[Date],0)),"NO HOLIDAY")</f>
        <v>NO HOLIDAY</v>
      </c>
    </row>
    <row r="1001" spans="2:17" hidden="1" x14ac:dyDescent="0.3">
      <c r="B1001" t="s">
        <v>9</v>
      </c>
      <c r="C1001" t="s">
        <v>10</v>
      </c>
      <c r="D1001" t="s">
        <v>11</v>
      </c>
      <c r="E1001" t="s">
        <v>371</v>
      </c>
      <c r="F1001" s="4">
        <v>42444</v>
      </c>
      <c r="G1001" t="s">
        <v>19</v>
      </c>
      <c r="H1001">
        <v>4</v>
      </c>
      <c r="I1001">
        <f>IF(Table1[[#This Row],[Price]]&lt;15,10,IF(Table1[[#This Row],[Price]]&lt;20,15,IF(Table1[[#This Row],[Price]]&lt;30,22,IF(Table1[[#This Row],[Price]]&lt;50,36,45))))</f>
        <v>45</v>
      </c>
      <c r="J1001">
        <v>53.35</v>
      </c>
      <c r="K1001" s="14">
        <v>213.4</v>
      </c>
      <c r="L1001" s="14">
        <f>Table1[[#This Row],[Total Sale Amount]]-(Table1[[#This Row],[Cost Price]]*Table1[[#This Row],[Quantity]])</f>
        <v>33.400000000000006</v>
      </c>
      <c r="M1001" t="str">
        <f>TEXT(Table1[[#This Row],[Order Date]],"mmm")</f>
        <v>Mar</v>
      </c>
      <c r="N1001" s="5" t="str">
        <f>TEXT(Table1[[#This Row],[Order Date]],"yyyy")</f>
        <v>2016</v>
      </c>
      <c r="O1001" s="5">
        <v>40</v>
      </c>
      <c r="P1001" s="5" t="s">
        <v>559</v>
      </c>
      <c r="Q1001" s="5" t="str">
        <f>IFERROR(INDEX(Holidays[Holiday],MATCH(Table1[[#This Row],[Order Date]],Holidays[Date],0)),"NO HOLIDAY")</f>
        <v>NO HOLIDAY</v>
      </c>
    </row>
    <row r="1002" spans="2:17" hidden="1" x14ac:dyDescent="0.3">
      <c r="B1002" t="s">
        <v>25</v>
      </c>
      <c r="C1002" t="s">
        <v>43</v>
      </c>
      <c r="D1002" t="s">
        <v>23</v>
      </c>
      <c r="E1002" t="s">
        <v>143</v>
      </c>
      <c r="F1002" s="4">
        <v>42444</v>
      </c>
      <c r="G1002" t="s">
        <v>15</v>
      </c>
      <c r="H1002">
        <v>2</v>
      </c>
      <c r="I1002">
        <f>IF(Table1[[#This Row],[Price]]&lt;15,10,IF(Table1[[#This Row],[Price]]&lt;20,15,IF(Table1[[#This Row],[Price]]&lt;30,22,IF(Table1[[#This Row],[Price]]&lt;50,36,45))))</f>
        <v>10</v>
      </c>
      <c r="J1002">
        <v>12.42</v>
      </c>
      <c r="K1002" s="14">
        <v>24.84</v>
      </c>
      <c r="L1002" s="14">
        <f>Table1[[#This Row],[Total Sale Amount]]-(Table1[[#This Row],[Cost Price]]*Table1[[#This Row],[Quantity]])</f>
        <v>4.84</v>
      </c>
      <c r="M1002" t="str">
        <f>TEXT(Table1[[#This Row],[Order Date]],"mmm")</f>
        <v>Mar</v>
      </c>
      <c r="N1002" s="5" t="str">
        <f>TEXT(Table1[[#This Row],[Order Date]],"yyyy")</f>
        <v>2016</v>
      </c>
      <c r="O1002" s="5">
        <v>31</v>
      </c>
      <c r="P1002" s="5" t="s">
        <v>559</v>
      </c>
      <c r="Q1002" s="5" t="str">
        <f>IFERROR(INDEX(Holidays[Holiday],MATCH(Table1[[#This Row],[Order Date]],Holidays[Date],0)),"NO HOLIDAY")</f>
        <v>NO HOLIDAY</v>
      </c>
    </row>
    <row r="1003" spans="2:17" hidden="1" x14ac:dyDescent="0.3">
      <c r="B1003" t="s">
        <v>9</v>
      </c>
      <c r="C1003" t="s">
        <v>10</v>
      </c>
      <c r="D1003" t="s">
        <v>11</v>
      </c>
      <c r="E1003" t="s">
        <v>494</v>
      </c>
      <c r="F1003" s="4">
        <v>42444</v>
      </c>
      <c r="G1003" t="s">
        <v>19</v>
      </c>
      <c r="H1003">
        <v>8</v>
      </c>
      <c r="I1003">
        <f>IF(Table1[[#This Row],[Price]]&lt;15,10,IF(Table1[[#This Row],[Price]]&lt;20,15,IF(Table1[[#This Row],[Price]]&lt;30,22,IF(Table1[[#This Row],[Price]]&lt;50,36,45))))</f>
        <v>45</v>
      </c>
      <c r="J1003">
        <v>53.35</v>
      </c>
      <c r="K1003" s="14">
        <v>426.8</v>
      </c>
      <c r="L1003" s="14">
        <f>Table1[[#This Row],[Total Sale Amount]]-(Table1[[#This Row],[Cost Price]]*Table1[[#This Row],[Quantity]])</f>
        <v>66.800000000000011</v>
      </c>
      <c r="M1003" t="str">
        <f>TEXT(Table1[[#This Row],[Order Date]],"mmm")</f>
        <v>Mar</v>
      </c>
      <c r="N1003" s="5" t="str">
        <f>TEXT(Table1[[#This Row],[Order Date]],"yyyy")</f>
        <v>2016</v>
      </c>
      <c r="O1003" s="5">
        <v>32</v>
      </c>
      <c r="P1003" s="5" t="s">
        <v>559</v>
      </c>
      <c r="Q1003" s="5" t="str">
        <f>IFERROR(INDEX(Holidays[Holiday],MATCH(Table1[[#This Row],[Order Date]],Holidays[Date],0)),"NO HOLIDAY")</f>
        <v>NO HOLIDAY</v>
      </c>
    </row>
    <row r="1004" spans="2:17" hidden="1" x14ac:dyDescent="0.3">
      <c r="B1004" t="s">
        <v>16</v>
      </c>
      <c r="C1004" t="s">
        <v>17</v>
      </c>
      <c r="D1004" t="s">
        <v>11</v>
      </c>
      <c r="E1004" t="s">
        <v>483</v>
      </c>
      <c r="F1004" s="4">
        <v>42444</v>
      </c>
      <c r="G1004" t="s">
        <v>15</v>
      </c>
      <c r="H1004">
        <v>6</v>
      </c>
      <c r="I1004">
        <f>IF(Table1[[#This Row],[Price]]&lt;15,10,IF(Table1[[#This Row],[Price]]&lt;20,15,IF(Table1[[#This Row],[Price]]&lt;30,22,IF(Table1[[#This Row],[Price]]&lt;50,36,45))))</f>
        <v>10</v>
      </c>
      <c r="J1004">
        <v>12.42</v>
      </c>
      <c r="K1004" s="14">
        <v>74.52</v>
      </c>
      <c r="L1004" s="14">
        <f>Table1[[#This Row],[Total Sale Amount]]-(Table1[[#This Row],[Cost Price]]*Table1[[#This Row],[Quantity]])</f>
        <v>14.519999999999996</v>
      </c>
      <c r="M1004" t="str">
        <f>TEXT(Table1[[#This Row],[Order Date]],"mmm")</f>
        <v>Mar</v>
      </c>
      <c r="N1004" s="5" t="str">
        <f>TEXT(Table1[[#This Row],[Order Date]],"yyyy")</f>
        <v>2016</v>
      </c>
      <c r="O1004" s="5">
        <v>40</v>
      </c>
      <c r="P1004" s="5" t="s">
        <v>559</v>
      </c>
      <c r="Q1004" s="5" t="str">
        <f>IFERROR(INDEX(Holidays[Holiday],MATCH(Table1[[#This Row],[Order Date]],Holidays[Date],0)),"NO HOLIDAY")</f>
        <v>NO HOLIDAY</v>
      </c>
    </row>
    <row r="1005" spans="2:17" hidden="1" x14ac:dyDescent="0.3">
      <c r="B1005" t="s">
        <v>25</v>
      </c>
      <c r="C1005" t="s">
        <v>22</v>
      </c>
      <c r="D1005" t="s">
        <v>23</v>
      </c>
      <c r="E1005" t="s">
        <v>523</v>
      </c>
      <c r="F1005" s="4">
        <v>42444</v>
      </c>
      <c r="G1005" t="s">
        <v>15</v>
      </c>
      <c r="H1005">
        <v>9</v>
      </c>
      <c r="I1005">
        <f>IF(Table1[[#This Row],[Price]]&lt;15,10,IF(Table1[[#This Row],[Price]]&lt;20,15,IF(Table1[[#This Row],[Price]]&lt;30,22,IF(Table1[[#This Row],[Price]]&lt;50,36,45))))</f>
        <v>10</v>
      </c>
      <c r="J1005">
        <v>12.42</v>
      </c>
      <c r="K1005" s="14">
        <v>111.78</v>
      </c>
      <c r="L1005" s="14">
        <f>Table1[[#This Row],[Total Sale Amount]]-(Table1[[#This Row],[Cost Price]]*Table1[[#This Row],[Quantity]])</f>
        <v>21.78</v>
      </c>
      <c r="M1005" t="str">
        <f>TEXT(Table1[[#This Row],[Order Date]],"mmm")</f>
        <v>Mar</v>
      </c>
      <c r="N1005" s="5" t="str">
        <f>TEXT(Table1[[#This Row],[Order Date]],"yyyy")</f>
        <v>2016</v>
      </c>
      <c r="O1005" s="5">
        <v>23</v>
      </c>
      <c r="P1005" s="5" t="s">
        <v>559</v>
      </c>
      <c r="Q1005" s="5" t="str">
        <f>IFERROR(INDEX(Holidays[Holiday],MATCH(Table1[[#This Row],[Order Date]],Holidays[Date],0)),"NO HOLIDAY")</f>
        <v>NO HOLIDAY</v>
      </c>
    </row>
    <row r="1006" spans="2:17" hidden="1" x14ac:dyDescent="0.3">
      <c r="B1006" t="s">
        <v>21</v>
      </c>
      <c r="C1006" t="s">
        <v>26</v>
      </c>
      <c r="D1006" t="s">
        <v>23</v>
      </c>
      <c r="E1006" t="s">
        <v>174</v>
      </c>
      <c r="F1006" s="4">
        <v>42444</v>
      </c>
      <c r="G1006" t="s">
        <v>15</v>
      </c>
      <c r="H1006">
        <v>6</v>
      </c>
      <c r="I1006">
        <f>IF(Table1[[#This Row],[Price]]&lt;15,10,IF(Table1[[#This Row],[Price]]&lt;20,15,IF(Table1[[#This Row],[Price]]&lt;30,22,IF(Table1[[#This Row],[Price]]&lt;50,36,45))))</f>
        <v>10</v>
      </c>
      <c r="J1006">
        <v>12.42</v>
      </c>
      <c r="K1006" s="14">
        <v>74.52</v>
      </c>
      <c r="L1006" s="14">
        <f>Table1[[#This Row],[Total Sale Amount]]-(Table1[[#This Row],[Cost Price]]*Table1[[#This Row],[Quantity]])</f>
        <v>14.519999999999996</v>
      </c>
      <c r="M1006" t="str">
        <f>TEXT(Table1[[#This Row],[Order Date]],"mmm")</f>
        <v>Mar</v>
      </c>
      <c r="N1006" s="5" t="str">
        <f>TEXT(Table1[[#This Row],[Order Date]],"yyyy")</f>
        <v>2016</v>
      </c>
      <c r="O1006" s="5">
        <v>20</v>
      </c>
      <c r="P1006" s="5" t="s">
        <v>560</v>
      </c>
      <c r="Q1006" s="5" t="str">
        <f>IFERROR(INDEX(Holidays[Holiday],MATCH(Table1[[#This Row],[Order Date]],Holidays[Date],0)),"NO HOLIDAY")</f>
        <v>NO HOLIDAY</v>
      </c>
    </row>
    <row r="1007" spans="2:17" hidden="1" x14ac:dyDescent="0.3">
      <c r="B1007" t="s">
        <v>36</v>
      </c>
      <c r="C1007" t="s">
        <v>30</v>
      </c>
      <c r="D1007" t="s">
        <v>11</v>
      </c>
      <c r="E1007" t="s">
        <v>385</v>
      </c>
      <c r="F1007" s="4">
        <v>42444</v>
      </c>
      <c r="G1007" t="s">
        <v>15</v>
      </c>
      <c r="H1007">
        <v>5</v>
      </c>
      <c r="I1007">
        <f>IF(Table1[[#This Row],[Price]]&lt;15,10,IF(Table1[[#This Row],[Price]]&lt;20,15,IF(Table1[[#This Row],[Price]]&lt;30,22,IF(Table1[[#This Row],[Price]]&lt;50,36,45))))</f>
        <v>10</v>
      </c>
      <c r="J1007">
        <v>12.42</v>
      </c>
      <c r="K1007" s="14">
        <v>62.1</v>
      </c>
      <c r="L1007" s="14">
        <f>Table1[[#This Row],[Total Sale Amount]]-(Table1[[#This Row],[Cost Price]]*Table1[[#This Row],[Quantity]])</f>
        <v>12.100000000000001</v>
      </c>
      <c r="M1007" t="str">
        <f>TEXT(Table1[[#This Row],[Order Date]],"mmm")</f>
        <v>Mar</v>
      </c>
      <c r="N1007" s="5" t="str">
        <f>TEXT(Table1[[#This Row],[Order Date]],"yyyy")</f>
        <v>2016</v>
      </c>
      <c r="O1007" s="5">
        <v>45</v>
      </c>
      <c r="P1007" s="5" t="s">
        <v>559</v>
      </c>
      <c r="Q1007" s="5" t="str">
        <f>IFERROR(INDEX(Holidays[Holiday],MATCH(Table1[[#This Row],[Order Date]],Holidays[Date],0)),"NO HOLIDAY")</f>
        <v>NO HOLIDAY</v>
      </c>
    </row>
    <row r="1008" spans="2:17" hidden="1" x14ac:dyDescent="0.3">
      <c r="B1008" t="s">
        <v>25</v>
      </c>
      <c r="C1008" t="s">
        <v>26</v>
      </c>
      <c r="D1008" t="s">
        <v>23</v>
      </c>
      <c r="E1008" t="s">
        <v>340</v>
      </c>
      <c r="F1008" s="4">
        <v>42444</v>
      </c>
      <c r="G1008" t="s">
        <v>39</v>
      </c>
      <c r="H1008">
        <v>4</v>
      </c>
      <c r="I1008">
        <f>IF(Table1[[#This Row],[Price]]&lt;15,10,IF(Table1[[#This Row],[Price]]&lt;20,15,IF(Table1[[#This Row],[Price]]&lt;30,22,IF(Table1[[#This Row],[Price]]&lt;50,36,45))))</f>
        <v>15</v>
      </c>
      <c r="J1008">
        <v>16.32</v>
      </c>
      <c r="K1008" s="14">
        <v>65.28</v>
      </c>
      <c r="L1008" s="14">
        <f>Table1[[#This Row],[Total Sale Amount]]-(Table1[[#This Row],[Cost Price]]*Table1[[#This Row],[Quantity]])</f>
        <v>5.2800000000000011</v>
      </c>
      <c r="M1008" t="str">
        <f>TEXT(Table1[[#This Row],[Order Date]],"mmm")</f>
        <v>Mar</v>
      </c>
      <c r="N1008" s="5" t="str">
        <f>TEXT(Table1[[#This Row],[Order Date]],"yyyy")</f>
        <v>2016</v>
      </c>
      <c r="O1008" s="5">
        <v>44</v>
      </c>
      <c r="P1008" s="5" t="s">
        <v>560</v>
      </c>
      <c r="Q1008" s="5" t="str">
        <f>IFERROR(INDEX(Holidays[Holiday],MATCH(Table1[[#This Row],[Order Date]],Holidays[Date],0)),"NO HOLIDAY")</f>
        <v>NO HOLIDAY</v>
      </c>
    </row>
    <row r="1009" spans="2:17" hidden="1" x14ac:dyDescent="0.3">
      <c r="B1009" t="s">
        <v>16</v>
      </c>
      <c r="C1009" t="s">
        <v>30</v>
      </c>
      <c r="D1009" t="s">
        <v>11</v>
      </c>
      <c r="E1009" t="s">
        <v>489</v>
      </c>
      <c r="F1009" s="4">
        <v>42444</v>
      </c>
      <c r="G1009" t="s">
        <v>19</v>
      </c>
      <c r="H1009">
        <v>6</v>
      </c>
      <c r="I1009">
        <f>IF(Table1[[#This Row],[Price]]&lt;15,10,IF(Table1[[#This Row],[Price]]&lt;20,15,IF(Table1[[#This Row],[Price]]&lt;30,22,IF(Table1[[#This Row],[Price]]&lt;50,36,45))))</f>
        <v>45</v>
      </c>
      <c r="J1009">
        <v>53.35</v>
      </c>
      <c r="K1009" s="14">
        <v>320.10000000000002</v>
      </c>
      <c r="L1009" s="14">
        <f>Table1[[#This Row],[Total Sale Amount]]-(Table1[[#This Row],[Cost Price]]*Table1[[#This Row],[Quantity]])</f>
        <v>50.100000000000023</v>
      </c>
      <c r="M1009" t="str">
        <f>TEXT(Table1[[#This Row],[Order Date]],"mmm")</f>
        <v>Mar</v>
      </c>
      <c r="N1009" s="5" t="str">
        <f>TEXT(Table1[[#This Row],[Order Date]],"yyyy")</f>
        <v>2016</v>
      </c>
      <c r="O1009" s="5">
        <v>22</v>
      </c>
      <c r="P1009" s="5" t="s">
        <v>559</v>
      </c>
      <c r="Q1009" s="5" t="str">
        <f>IFERROR(INDEX(Holidays[Holiday],MATCH(Table1[[#This Row],[Order Date]],Holidays[Date],0)),"NO HOLIDAY")</f>
        <v>NO HOLIDAY</v>
      </c>
    </row>
    <row r="1010" spans="2:17" hidden="1" x14ac:dyDescent="0.3">
      <c r="B1010" t="s">
        <v>9</v>
      </c>
      <c r="C1010" t="s">
        <v>17</v>
      </c>
      <c r="D1010" t="s">
        <v>11</v>
      </c>
      <c r="E1010" t="s">
        <v>463</v>
      </c>
      <c r="F1010" s="4">
        <v>42444</v>
      </c>
      <c r="G1010" t="s">
        <v>13</v>
      </c>
      <c r="H1010">
        <v>4</v>
      </c>
      <c r="I1010">
        <f>IF(Table1[[#This Row],[Price]]&lt;15,10,IF(Table1[[#This Row],[Price]]&lt;20,15,IF(Table1[[#This Row],[Price]]&lt;30,22,IF(Table1[[#This Row],[Price]]&lt;50,36,45))))</f>
        <v>15</v>
      </c>
      <c r="J1010">
        <v>17.829999999999998</v>
      </c>
      <c r="K1010" s="14">
        <v>71.319999999999993</v>
      </c>
      <c r="L1010" s="14">
        <f>Table1[[#This Row],[Total Sale Amount]]-(Table1[[#This Row],[Cost Price]]*Table1[[#This Row],[Quantity]])</f>
        <v>11.319999999999993</v>
      </c>
      <c r="M1010" t="str">
        <f>TEXT(Table1[[#This Row],[Order Date]],"mmm")</f>
        <v>Mar</v>
      </c>
      <c r="N1010" s="5" t="str">
        <f>TEXT(Table1[[#This Row],[Order Date]],"yyyy")</f>
        <v>2016</v>
      </c>
      <c r="O1010" s="5">
        <v>18</v>
      </c>
      <c r="P1010" s="5" t="s">
        <v>559</v>
      </c>
      <c r="Q1010" s="5" t="str">
        <f>IFERROR(INDEX(Holidays[Holiday],MATCH(Table1[[#This Row],[Order Date]],Holidays[Date],0)),"NO HOLIDAY")</f>
        <v>NO HOLIDAY</v>
      </c>
    </row>
    <row r="1011" spans="2:17" hidden="1" x14ac:dyDescent="0.3">
      <c r="B1011" t="s">
        <v>25</v>
      </c>
      <c r="C1011" t="s">
        <v>26</v>
      </c>
      <c r="D1011" t="s">
        <v>23</v>
      </c>
      <c r="E1011" t="s">
        <v>325</v>
      </c>
      <c r="F1011" s="4">
        <v>42444</v>
      </c>
      <c r="G1011" t="s">
        <v>15</v>
      </c>
      <c r="H1011">
        <v>3</v>
      </c>
      <c r="I1011">
        <f>IF(Table1[[#This Row],[Price]]&lt;15,10,IF(Table1[[#This Row],[Price]]&lt;20,15,IF(Table1[[#This Row],[Price]]&lt;30,22,IF(Table1[[#This Row],[Price]]&lt;50,36,45))))</f>
        <v>10</v>
      </c>
      <c r="J1011">
        <v>12.42</v>
      </c>
      <c r="K1011" s="14">
        <v>37.26</v>
      </c>
      <c r="L1011" s="14">
        <f>Table1[[#This Row],[Total Sale Amount]]-(Table1[[#This Row],[Cost Price]]*Table1[[#This Row],[Quantity]])</f>
        <v>7.259999999999998</v>
      </c>
      <c r="M1011" t="str">
        <f>TEXT(Table1[[#This Row],[Order Date]],"mmm")</f>
        <v>Mar</v>
      </c>
      <c r="N1011" s="5" t="str">
        <f>TEXT(Table1[[#This Row],[Order Date]],"yyyy")</f>
        <v>2016</v>
      </c>
      <c r="O1011" s="5">
        <v>25</v>
      </c>
      <c r="P1011" s="5" t="s">
        <v>559</v>
      </c>
      <c r="Q1011" s="5" t="str">
        <f>IFERROR(INDEX(Holidays[Holiday],MATCH(Table1[[#This Row],[Order Date]],Holidays[Date],0)),"NO HOLIDAY")</f>
        <v>NO HOLIDAY</v>
      </c>
    </row>
    <row r="1012" spans="2:17" hidden="1" x14ac:dyDescent="0.3">
      <c r="B1012" t="s">
        <v>9</v>
      </c>
      <c r="C1012" t="s">
        <v>17</v>
      </c>
      <c r="D1012" t="s">
        <v>11</v>
      </c>
      <c r="E1012" t="s">
        <v>171</v>
      </c>
      <c r="F1012" s="4">
        <v>42444</v>
      </c>
      <c r="G1012" t="s">
        <v>15</v>
      </c>
      <c r="H1012">
        <v>9</v>
      </c>
      <c r="I1012">
        <f>IF(Table1[[#This Row],[Price]]&lt;15,10,IF(Table1[[#This Row],[Price]]&lt;20,15,IF(Table1[[#This Row],[Price]]&lt;30,22,IF(Table1[[#This Row],[Price]]&lt;50,36,45))))</f>
        <v>10</v>
      </c>
      <c r="J1012">
        <v>12.42</v>
      </c>
      <c r="K1012" s="14">
        <v>111.78</v>
      </c>
      <c r="L1012" s="14">
        <f>Table1[[#This Row],[Total Sale Amount]]-(Table1[[#This Row],[Cost Price]]*Table1[[#This Row],[Quantity]])</f>
        <v>21.78</v>
      </c>
      <c r="M1012" t="str">
        <f>TEXT(Table1[[#This Row],[Order Date]],"mmm")</f>
        <v>Mar</v>
      </c>
      <c r="N1012" s="5" t="str">
        <f>TEXT(Table1[[#This Row],[Order Date]],"yyyy")</f>
        <v>2016</v>
      </c>
      <c r="O1012" s="5">
        <v>32</v>
      </c>
      <c r="P1012" s="5" t="s">
        <v>560</v>
      </c>
      <c r="Q1012" s="5" t="str">
        <f>IFERROR(INDEX(Holidays[Holiday],MATCH(Table1[[#This Row],[Order Date]],Holidays[Date],0)),"NO HOLIDAY")</f>
        <v>NO HOLIDAY</v>
      </c>
    </row>
    <row r="1013" spans="2:17" hidden="1" x14ac:dyDescent="0.3">
      <c r="B1013" t="s">
        <v>21</v>
      </c>
      <c r="C1013" t="s">
        <v>26</v>
      </c>
      <c r="D1013" t="s">
        <v>23</v>
      </c>
      <c r="E1013" t="s">
        <v>140</v>
      </c>
      <c r="F1013" s="4">
        <v>42444</v>
      </c>
      <c r="G1013" t="s">
        <v>15</v>
      </c>
      <c r="H1013">
        <v>6</v>
      </c>
      <c r="I1013">
        <f>IF(Table1[[#This Row],[Price]]&lt;15,10,IF(Table1[[#This Row],[Price]]&lt;20,15,IF(Table1[[#This Row],[Price]]&lt;30,22,IF(Table1[[#This Row],[Price]]&lt;50,36,45))))</f>
        <v>10</v>
      </c>
      <c r="J1013">
        <v>12.42</v>
      </c>
      <c r="K1013" s="14">
        <v>74.52</v>
      </c>
      <c r="L1013" s="14">
        <f>Table1[[#This Row],[Total Sale Amount]]-(Table1[[#This Row],[Cost Price]]*Table1[[#This Row],[Quantity]])</f>
        <v>14.519999999999996</v>
      </c>
      <c r="M1013" t="str">
        <f>TEXT(Table1[[#This Row],[Order Date]],"mmm")</f>
        <v>Mar</v>
      </c>
      <c r="N1013" s="5" t="str">
        <f>TEXT(Table1[[#This Row],[Order Date]],"yyyy")</f>
        <v>2016</v>
      </c>
      <c r="O1013" s="5">
        <v>30</v>
      </c>
      <c r="P1013" s="5" t="s">
        <v>560</v>
      </c>
      <c r="Q1013" s="5" t="str">
        <f>IFERROR(INDEX(Holidays[Holiday],MATCH(Table1[[#This Row],[Order Date]],Holidays[Date],0)),"NO HOLIDAY")</f>
        <v>NO HOLIDAY</v>
      </c>
    </row>
    <row r="1014" spans="2:17" hidden="1" x14ac:dyDescent="0.3">
      <c r="B1014" t="s">
        <v>25</v>
      </c>
      <c r="C1014" t="s">
        <v>26</v>
      </c>
      <c r="D1014" t="s">
        <v>23</v>
      </c>
      <c r="E1014" t="s">
        <v>96</v>
      </c>
      <c r="F1014" s="4">
        <v>42444</v>
      </c>
      <c r="G1014" t="s">
        <v>19</v>
      </c>
      <c r="H1014">
        <v>10</v>
      </c>
      <c r="I1014">
        <f>IF(Table1[[#This Row],[Price]]&lt;15,10,IF(Table1[[#This Row],[Price]]&lt;20,15,IF(Table1[[#This Row],[Price]]&lt;30,22,IF(Table1[[#This Row],[Price]]&lt;50,36,45))))</f>
        <v>45</v>
      </c>
      <c r="J1014">
        <v>53.35</v>
      </c>
      <c r="K1014" s="14">
        <v>533.5</v>
      </c>
      <c r="L1014" s="14">
        <f>Table1[[#This Row],[Total Sale Amount]]-(Table1[[#This Row],[Cost Price]]*Table1[[#This Row],[Quantity]])</f>
        <v>83.5</v>
      </c>
      <c r="M1014" t="str">
        <f>TEXT(Table1[[#This Row],[Order Date]],"mmm")</f>
        <v>Mar</v>
      </c>
      <c r="N1014" s="5" t="str">
        <f>TEXT(Table1[[#This Row],[Order Date]],"yyyy")</f>
        <v>2016</v>
      </c>
      <c r="O1014" s="5">
        <v>38</v>
      </c>
      <c r="P1014" s="5" t="s">
        <v>560</v>
      </c>
      <c r="Q1014" s="5" t="str">
        <f>IFERROR(INDEX(Holidays[Holiday],MATCH(Table1[[#This Row],[Order Date]],Holidays[Date],0)),"NO HOLIDAY")</f>
        <v>NO HOLIDAY</v>
      </c>
    </row>
    <row r="1015" spans="2:17" hidden="1" x14ac:dyDescent="0.3">
      <c r="B1015" t="s">
        <v>25</v>
      </c>
      <c r="C1015" t="s">
        <v>43</v>
      </c>
      <c r="D1015" t="s">
        <v>23</v>
      </c>
      <c r="E1015" t="s">
        <v>395</v>
      </c>
      <c r="F1015" s="4">
        <v>42444</v>
      </c>
      <c r="G1015" t="s">
        <v>15</v>
      </c>
      <c r="H1015">
        <v>2</v>
      </c>
      <c r="I1015">
        <f>IF(Table1[[#This Row],[Price]]&lt;15,10,IF(Table1[[#This Row],[Price]]&lt;20,15,IF(Table1[[#This Row],[Price]]&lt;30,22,IF(Table1[[#This Row],[Price]]&lt;50,36,45))))</f>
        <v>10</v>
      </c>
      <c r="J1015">
        <v>12.42</v>
      </c>
      <c r="K1015" s="14">
        <v>24.84</v>
      </c>
      <c r="L1015" s="14">
        <f>Table1[[#This Row],[Total Sale Amount]]-(Table1[[#This Row],[Cost Price]]*Table1[[#This Row],[Quantity]])</f>
        <v>4.84</v>
      </c>
      <c r="M1015" t="str">
        <f>TEXT(Table1[[#This Row],[Order Date]],"mmm")</f>
        <v>Mar</v>
      </c>
      <c r="N1015" s="5" t="str">
        <f>TEXT(Table1[[#This Row],[Order Date]],"yyyy")</f>
        <v>2016</v>
      </c>
      <c r="O1015" s="5">
        <v>35</v>
      </c>
      <c r="P1015" s="5" t="s">
        <v>559</v>
      </c>
      <c r="Q1015" s="5" t="str">
        <f>IFERROR(INDEX(Holidays[Holiday],MATCH(Table1[[#This Row],[Order Date]],Holidays[Date],0)),"NO HOLIDAY")</f>
        <v>NO HOLIDAY</v>
      </c>
    </row>
    <row r="1016" spans="2:17" hidden="1" x14ac:dyDescent="0.3">
      <c r="B1016" t="s">
        <v>21</v>
      </c>
      <c r="C1016" t="s">
        <v>59</v>
      </c>
      <c r="D1016" t="s">
        <v>23</v>
      </c>
      <c r="E1016" t="s">
        <v>121</v>
      </c>
      <c r="F1016" s="4">
        <v>42444</v>
      </c>
      <c r="G1016" t="s">
        <v>19</v>
      </c>
      <c r="H1016">
        <v>7</v>
      </c>
      <c r="I1016">
        <f>IF(Table1[[#This Row],[Price]]&lt;15,10,IF(Table1[[#This Row],[Price]]&lt;20,15,IF(Table1[[#This Row],[Price]]&lt;30,22,IF(Table1[[#This Row],[Price]]&lt;50,36,45))))</f>
        <v>45</v>
      </c>
      <c r="J1016">
        <v>53.35</v>
      </c>
      <c r="K1016" s="14">
        <v>373.45</v>
      </c>
      <c r="L1016" s="14">
        <f>Table1[[#This Row],[Total Sale Amount]]-(Table1[[#This Row],[Cost Price]]*Table1[[#This Row],[Quantity]])</f>
        <v>58.449999999999989</v>
      </c>
      <c r="M1016" t="str">
        <f>TEXT(Table1[[#This Row],[Order Date]],"mmm")</f>
        <v>Mar</v>
      </c>
      <c r="N1016" s="5" t="str">
        <f>TEXT(Table1[[#This Row],[Order Date]],"yyyy")</f>
        <v>2016</v>
      </c>
      <c r="O1016" s="5">
        <v>43</v>
      </c>
      <c r="P1016" s="5" t="s">
        <v>560</v>
      </c>
      <c r="Q1016" s="5" t="str">
        <f>IFERROR(INDEX(Holidays[Holiday],MATCH(Table1[[#This Row],[Order Date]],Holidays[Date],0)),"NO HOLIDAY")</f>
        <v>NO HOLIDAY</v>
      </c>
    </row>
    <row r="1017" spans="2:17" hidden="1" x14ac:dyDescent="0.3">
      <c r="B1017" t="s">
        <v>25</v>
      </c>
      <c r="C1017" t="s">
        <v>22</v>
      </c>
      <c r="D1017" t="s">
        <v>23</v>
      </c>
      <c r="E1017" t="s">
        <v>32</v>
      </c>
      <c r="F1017" s="4">
        <v>42444</v>
      </c>
      <c r="G1017" t="s">
        <v>39</v>
      </c>
      <c r="H1017">
        <v>3</v>
      </c>
      <c r="I1017">
        <f>IF(Table1[[#This Row],[Price]]&lt;15,10,IF(Table1[[#This Row],[Price]]&lt;20,15,IF(Table1[[#This Row],[Price]]&lt;30,22,IF(Table1[[#This Row],[Price]]&lt;50,36,45))))</f>
        <v>15</v>
      </c>
      <c r="J1017">
        <v>16.32</v>
      </c>
      <c r="K1017" s="14">
        <v>48.96</v>
      </c>
      <c r="L1017" s="14">
        <f>Table1[[#This Row],[Total Sale Amount]]-(Table1[[#This Row],[Cost Price]]*Table1[[#This Row],[Quantity]])</f>
        <v>3.9600000000000009</v>
      </c>
      <c r="M1017" t="str">
        <f>TEXT(Table1[[#This Row],[Order Date]],"mmm")</f>
        <v>Mar</v>
      </c>
      <c r="N1017" s="5" t="str">
        <f>TEXT(Table1[[#This Row],[Order Date]],"yyyy")</f>
        <v>2016</v>
      </c>
      <c r="O1017" s="5">
        <v>24</v>
      </c>
      <c r="P1017" s="5" t="s">
        <v>560</v>
      </c>
      <c r="Q1017" s="5" t="str">
        <f>IFERROR(INDEX(Holidays[Holiday],MATCH(Table1[[#This Row],[Order Date]],Holidays[Date],0)),"NO HOLIDAY")</f>
        <v>NO HOLIDAY</v>
      </c>
    </row>
    <row r="1018" spans="2:17" hidden="1" x14ac:dyDescent="0.3">
      <c r="B1018" t="s">
        <v>9</v>
      </c>
      <c r="C1018" t="s">
        <v>17</v>
      </c>
      <c r="D1018" t="s">
        <v>11</v>
      </c>
      <c r="E1018" t="s">
        <v>222</v>
      </c>
      <c r="F1018" s="4">
        <v>42444</v>
      </c>
      <c r="G1018" t="s">
        <v>39</v>
      </c>
      <c r="H1018">
        <v>10</v>
      </c>
      <c r="I1018">
        <f>IF(Table1[[#This Row],[Price]]&lt;15,10,IF(Table1[[#This Row],[Price]]&lt;20,15,IF(Table1[[#This Row],[Price]]&lt;30,22,IF(Table1[[#This Row],[Price]]&lt;50,36,45))))</f>
        <v>15</v>
      </c>
      <c r="J1018">
        <v>16.32</v>
      </c>
      <c r="K1018" s="14">
        <v>163.19999999999999</v>
      </c>
      <c r="L1018" s="14">
        <f>Table1[[#This Row],[Total Sale Amount]]-(Table1[[#This Row],[Cost Price]]*Table1[[#This Row],[Quantity]])</f>
        <v>13.199999999999989</v>
      </c>
      <c r="M1018" t="str">
        <f>TEXT(Table1[[#This Row],[Order Date]],"mmm")</f>
        <v>Mar</v>
      </c>
      <c r="N1018" s="5" t="str">
        <f>TEXT(Table1[[#This Row],[Order Date]],"yyyy")</f>
        <v>2016</v>
      </c>
      <c r="O1018" s="5">
        <v>37</v>
      </c>
      <c r="P1018" s="5" t="s">
        <v>560</v>
      </c>
      <c r="Q1018" s="5" t="str">
        <f>IFERROR(INDEX(Holidays[Holiday],MATCH(Table1[[#This Row],[Order Date]],Holidays[Date],0)),"NO HOLIDAY")</f>
        <v>NO HOLIDAY</v>
      </c>
    </row>
    <row r="1019" spans="2:17" hidden="1" x14ac:dyDescent="0.3">
      <c r="B1019" t="s">
        <v>25</v>
      </c>
      <c r="C1019" t="s">
        <v>43</v>
      </c>
      <c r="D1019" t="s">
        <v>23</v>
      </c>
      <c r="E1019" t="s">
        <v>191</v>
      </c>
      <c r="F1019" s="4">
        <v>42444</v>
      </c>
      <c r="G1019" t="s">
        <v>15</v>
      </c>
      <c r="H1019">
        <v>5</v>
      </c>
      <c r="I1019">
        <f>IF(Table1[[#This Row],[Price]]&lt;15,10,IF(Table1[[#This Row],[Price]]&lt;20,15,IF(Table1[[#This Row],[Price]]&lt;30,22,IF(Table1[[#This Row],[Price]]&lt;50,36,45))))</f>
        <v>10</v>
      </c>
      <c r="J1019">
        <v>12.42</v>
      </c>
      <c r="K1019" s="14">
        <v>62.1</v>
      </c>
      <c r="L1019" s="14">
        <f>Table1[[#This Row],[Total Sale Amount]]-(Table1[[#This Row],[Cost Price]]*Table1[[#This Row],[Quantity]])</f>
        <v>12.100000000000001</v>
      </c>
      <c r="M1019" t="str">
        <f>TEXT(Table1[[#This Row],[Order Date]],"mmm")</f>
        <v>Mar</v>
      </c>
      <c r="N1019" s="5" t="str">
        <f>TEXT(Table1[[#This Row],[Order Date]],"yyyy")</f>
        <v>2016</v>
      </c>
      <c r="O1019" s="5">
        <v>18</v>
      </c>
      <c r="P1019" s="5" t="s">
        <v>560</v>
      </c>
      <c r="Q1019" s="5" t="str">
        <f>IFERROR(INDEX(Holidays[Holiday],MATCH(Table1[[#This Row],[Order Date]],Holidays[Date],0)),"NO HOLIDAY")</f>
        <v>NO HOLIDAY</v>
      </c>
    </row>
    <row r="1020" spans="2:17" hidden="1" x14ac:dyDescent="0.3">
      <c r="B1020" t="s">
        <v>9</v>
      </c>
      <c r="C1020" t="s">
        <v>10</v>
      </c>
      <c r="D1020" t="s">
        <v>11</v>
      </c>
      <c r="E1020" t="s">
        <v>80</v>
      </c>
      <c r="F1020" s="4">
        <v>42444</v>
      </c>
      <c r="G1020" t="s">
        <v>39</v>
      </c>
      <c r="H1020">
        <v>5</v>
      </c>
      <c r="I1020">
        <f>IF(Table1[[#This Row],[Price]]&lt;15,10,IF(Table1[[#This Row],[Price]]&lt;20,15,IF(Table1[[#This Row],[Price]]&lt;30,22,IF(Table1[[#This Row],[Price]]&lt;50,36,45))))</f>
        <v>15</v>
      </c>
      <c r="J1020">
        <v>16.32</v>
      </c>
      <c r="K1020" s="14">
        <v>81.599999999999994</v>
      </c>
      <c r="L1020" s="14">
        <f>Table1[[#This Row],[Total Sale Amount]]-(Table1[[#This Row],[Cost Price]]*Table1[[#This Row],[Quantity]])</f>
        <v>6.5999999999999943</v>
      </c>
      <c r="M1020" t="str">
        <f>TEXT(Table1[[#This Row],[Order Date]],"mmm")</f>
        <v>Mar</v>
      </c>
      <c r="N1020" s="5" t="str">
        <f>TEXT(Table1[[#This Row],[Order Date]],"yyyy")</f>
        <v>2016</v>
      </c>
      <c r="O1020" s="5">
        <v>29</v>
      </c>
      <c r="P1020" s="5" t="s">
        <v>559</v>
      </c>
      <c r="Q1020" s="5" t="str">
        <f>IFERROR(INDEX(Holidays[Holiday],MATCH(Table1[[#This Row],[Order Date]],Holidays[Date],0)),"NO HOLIDAY")</f>
        <v>NO HOLIDAY</v>
      </c>
    </row>
    <row r="1021" spans="2:17" hidden="1" x14ac:dyDescent="0.3">
      <c r="B1021" t="s">
        <v>16</v>
      </c>
      <c r="C1021" t="s">
        <v>17</v>
      </c>
      <c r="D1021" t="s">
        <v>11</v>
      </c>
      <c r="E1021" t="s">
        <v>167</v>
      </c>
      <c r="F1021" s="4">
        <v>42445</v>
      </c>
      <c r="G1021" t="s">
        <v>15</v>
      </c>
      <c r="H1021">
        <v>1</v>
      </c>
      <c r="I1021">
        <f>IF(Table1[[#This Row],[Price]]&lt;15,10,IF(Table1[[#This Row],[Price]]&lt;20,15,IF(Table1[[#This Row],[Price]]&lt;30,22,IF(Table1[[#This Row],[Price]]&lt;50,36,45))))</f>
        <v>10</v>
      </c>
      <c r="J1021">
        <v>12.42</v>
      </c>
      <c r="K1021" s="14">
        <v>12.42</v>
      </c>
      <c r="L1021" s="14">
        <f>Table1[[#This Row],[Total Sale Amount]]-(Table1[[#This Row],[Cost Price]]*Table1[[#This Row],[Quantity]])</f>
        <v>2.42</v>
      </c>
      <c r="M1021" t="str">
        <f>TEXT(Table1[[#This Row],[Order Date]],"mmm")</f>
        <v>Mar</v>
      </c>
      <c r="N1021" s="5" t="str">
        <f>TEXT(Table1[[#This Row],[Order Date]],"yyyy")</f>
        <v>2016</v>
      </c>
      <c r="O1021" s="5">
        <v>41</v>
      </c>
      <c r="P1021" s="5" t="s">
        <v>560</v>
      </c>
      <c r="Q1021" s="5" t="str">
        <f>IFERROR(INDEX(Holidays[Holiday],MATCH(Table1[[#This Row],[Order Date]],Holidays[Date],0)),"NO HOLIDAY")</f>
        <v>NO HOLIDAY</v>
      </c>
    </row>
    <row r="1022" spans="2:17" hidden="1" x14ac:dyDescent="0.3">
      <c r="B1022" t="s">
        <v>9</v>
      </c>
      <c r="C1022" t="s">
        <v>17</v>
      </c>
      <c r="D1022" t="s">
        <v>11</v>
      </c>
      <c r="E1022" t="s">
        <v>502</v>
      </c>
      <c r="F1022" s="4">
        <v>42445</v>
      </c>
      <c r="G1022" t="s">
        <v>15</v>
      </c>
      <c r="H1022">
        <v>8</v>
      </c>
      <c r="I1022">
        <f>IF(Table1[[#This Row],[Price]]&lt;15,10,IF(Table1[[#This Row],[Price]]&lt;20,15,IF(Table1[[#This Row],[Price]]&lt;30,22,IF(Table1[[#This Row],[Price]]&lt;50,36,45))))</f>
        <v>10</v>
      </c>
      <c r="J1022">
        <v>12.42</v>
      </c>
      <c r="K1022" s="14">
        <v>99.36</v>
      </c>
      <c r="L1022" s="14">
        <f>Table1[[#This Row],[Total Sale Amount]]-(Table1[[#This Row],[Cost Price]]*Table1[[#This Row],[Quantity]])</f>
        <v>19.36</v>
      </c>
      <c r="M1022" t="str">
        <f>TEXT(Table1[[#This Row],[Order Date]],"mmm")</f>
        <v>Mar</v>
      </c>
      <c r="N1022" s="5" t="str">
        <f>TEXT(Table1[[#This Row],[Order Date]],"yyyy")</f>
        <v>2016</v>
      </c>
      <c r="O1022" s="5">
        <v>21</v>
      </c>
      <c r="P1022" s="5" t="s">
        <v>559</v>
      </c>
      <c r="Q1022" s="5" t="str">
        <f>IFERROR(INDEX(Holidays[Holiday],MATCH(Table1[[#This Row],[Order Date]],Holidays[Date],0)),"NO HOLIDAY")</f>
        <v>NO HOLIDAY</v>
      </c>
    </row>
    <row r="1023" spans="2:17" hidden="1" x14ac:dyDescent="0.3">
      <c r="B1023" t="s">
        <v>25</v>
      </c>
      <c r="C1023" t="s">
        <v>26</v>
      </c>
      <c r="D1023" t="s">
        <v>23</v>
      </c>
      <c r="E1023" t="s">
        <v>513</v>
      </c>
      <c r="F1023" s="4">
        <v>42445</v>
      </c>
      <c r="G1023" t="s">
        <v>15</v>
      </c>
      <c r="H1023">
        <v>9</v>
      </c>
      <c r="I1023">
        <f>IF(Table1[[#This Row],[Price]]&lt;15,10,IF(Table1[[#This Row],[Price]]&lt;20,15,IF(Table1[[#This Row],[Price]]&lt;30,22,IF(Table1[[#This Row],[Price]]&lt;50,36,45))))</f>
        <v>10</v>
      </c>
      <c r="J1023">
        <v>12.42</v>
      </c>
      <c r="K1023" s="14">
        <v>111.78</v>
      </c>
      <c r="L1023" s="14">
        <f>Table1[[#This Row],[Total Sale Amount]]-(Table1[[#This Row],[Cost Price]]*Table1[[#This Row],[Quantity]])</f>
        <v>21.78</v>
      </c>
      <c r="M1023" t="str">
        <f>TEXT(Table1[[#This Row],[Order Date]],"mmm")</f>
        <v>Mar</v>
      </c>
      <c r="N1023" s="5" t="str">
        <f>TEXT(Table1[[#This Row],[Order Date]],"yyyy")</f>
        <v>2016</v>
      </c>
      <c r="O1023" s="5">
        <v>29</v>
      </c>
      <c r="P1023" s="5" t="s">
        <v>559</v>
      </c>
      <c r="Q1023" s="5" t="str">
        <f>IFERROR(INDEX(Holidays[Holiday],MATCH(Table1[[#This Row],[Order Date]],Holidays[Date],0)),"NO HOLIDAY")</f>
        <v>NO HOLIDAY</v>
      </c>
    </row>
    <row r="1024" spans="2:17" hidden="1" x14ac:dyDescent="0.3">
      <c r="B1024" t="s">
        <v>36</v>
      </c>
      <c r="C1024" t="s">
        <v>10</v>
      </c>
      <c r="D1024" t="s">
        <v>11</v>
      </c>
      <c r="E1024" t="s">
        <v>135</v>
      </c>
      <c r="F1024" s="4">
        <v>42445</v>
      </c>
      <c r="G1024" t="s">
        <v>19</v>
      </c>
      <c r="H1024">
        <v>1</v>
      </c>
      <c r="I1024">
        <f>IF(Table1[[#This Row],[Price]]&lt;15,10,IF(Table1[[#This Row],[Price]]&lt;20,15,IF(Table1[[#This Row],[Price]]&lt;30,22,IF(Table1[[#This Row],[Price]]&lt;50,36,45))))</f>
        <v>45</v>
      </c>
      <c r="J1024">
        <v>53.35</v>
      </c>
      <c r="K1024" s="14">
        <v>53.35</v>
      </c>
      <c r="L1024" s="14">
        <f>Table1[[#This Row],[Total Sale Amount]]-(Table1[[#This Row],[Cost Price]]*Table1[[#This Row],[Quantity]])</f>
        <v>8.3500000000000014</v>
      </c>
      <c r="M1024" t="str">
        <f>TEXT(Table1[[#This Row],[Order Date]],"mmm")</f>
        <v>Mar</v>
      </c>
      <c r="N1024" s="5" t="str">
        <f>TEXT(Table1[[#This Row],[Order Date]],"yyyy")</f>
        <v>2016</v>
      </c>
      <c r="O1024" s="5">
        <v>41</v>
      </c>
      <c r="P1024" s="5" t="s">
        <v>559</v>
      </c>
      <c r="Q1024" s="5" t="str">
        <f>IFERROR(INDEX(Holidays[Holiday],MATCH(Table1[[#This Row],[Order Date]],Holidays[Date],0)),"NO HOLIDAY")</f>
        <v>NO HOLIDAY</v>
      </c>
    </row>
    <row r="1025" spans="2:17" hidden="1" x14ac:dyDescent="0.3">
      <c r="B1025" t="s">
        <v>36</v>
      </c>
      <c r="C1025" t="s">
        <v>17</v>
      </c>
      <c r="D1025" t="s">
        <v>11</v>
      </c>
      <c r="E1025" t="s">
        <v>514</v>
      </c>
      <c r="F1025" s="4">
        <v>42445</v>
      </c>
      <c r="G1025" t="s">
        <v>15</v>
      </c>
      <c r="H1025">
        <v>3</v>
      </c>
      <c r="I1025">
        <f>IF(Table1[[#This Row],[Price]]&lt;15,10,IF(Table1[[#This Row],[Price]]&lt;20,15,IF(Table1[[#This Row],[Price]]&lt;30,22,IF(Table1[[#This Row],[Price]]&lt;50,36,45))))</f>
        <v>10</v>
      </c>
      <c r="J1025">
        <v>12.42</v>
      </c>
      <c r="K1025" s="14">
        <v>37.26</v>
      </c>
      <c r="L1025" s="14">
        <f>Table1[[#This Row],[Total Sale Amount]]-(Table1[[#This Row],[Cost Price]]*Table1[[#This Row],[Quantity]])</f>
        <v>7.259999999999998</v>
      </c>
      <c r="M1025" t="str">
        <f>TEXT(Table1[[#This Row],[Order Date]],"mmm")</f>
        <v>Mar</v>
      </c>
      <c r="N1025" s="5" t="str">
        <f>TEXT(Table1[[#This Row],[Order Date]],"yyyy")</f>
        <v>2016</v>
      </c>
      <c r="O1025" s="5">
        <v>44</v>
      </c>
      <c r="P1025" s="5" t="s">
        <v>560</v>
      </c>
      <c r="Q1025" s="5" t="str">
        <f>IFERROR(INDEX(Holidays[Holiday],MATCH(Table1[[#This Row],[Order Date]],Holidays[Date],0)),"NO HOLIDAY")</f>
        <v>NO HOLIDAY</v>
      </c>
    </row>
    <row r="1026" spans="2:17" hidden="1" x14ac:dyDescent="0.3">
      <c r="B1026" t="s">
        <v>9</v>
      </c>
      <c r="C1026" t="s">
        <v>10</v>
      </c>
      <c r="D1026" t="s">
        <v>11</v>
      </c>
      <c r="E1026" t="s">
        <v>439</v>
      </c>
      <c r="F1026" s="4">
        <v>42445</v>
      </c>
      <c r="G1026" t="s">
        <v>13</v>
      </c>
      <c r="H1026">
        <v>8</v>
      </c>
      <c r="I1026">
        <f>IF(Table1[[#This Row],[Price]]&lt;15,10,IF(Table1[[#This Row],[Price]]&lt;20,15,IF(Table1[[#This Row],[Price]]&lt;30,22,IF(Table1[[#This Row],[Price]]&lt;50,36,45))))</f>
        <v>15</v>
      </c>
      <c r="J1026">
        <v>17.829999999999998</v>
      </c>
      <c r="K1026" s="14">
        <v>142.63999999999999</v>
      </c>
      <c r="L1026" s="14">
        <f>Table1[[#This Row],[Total Sale Amount]]-(Table1[[#This Row],[Cost Price]]*Table1[[#This Row],[Quantity]])</f>
        <v>22.639999999999986</v>
      </c>
      <c r="M1026" t="str">
        <f>TEXT(Table1[[#This Row],[Order Date]],"mmm")</f>
        <v>Mar</v>
      </c>
      <c r="N1026" s="5" t="str">
        <f>TEXT(Table1[[#This Row],[Order Date]],"yyyy")</f>
        <v>2016</v>
      </c>
      <c r="O1026" s="5">
        <v>40</v>
      </c>
      <c r="P1026" s="5" t="s">
        <v>560</v>
      </c>
      <c r="Q1026" s="5" t="str">
        <f>IFERROR(INDEX(Holidays[Holiday],MATCH(Table1[[#This Row],[Order Date]],Holidays[Date],0)),"NO HOLIDAY")</f>
        <v>NO HOLIDAY</v>
      </c>
    </row>
    <row r="1027" spans="2:17" hidden="1" x14ac:dyDescent="0.3">
      <c r="B1027" t="s">
        <v>25</v>
      </c>
      <c r="C1027" t="s">
        <v>22</v>
      </c>
      <c r="D1027" t="s">
        <v>23</v>
      </c>
      <c r="E1027" t="s">
        <v>240</v>
      </c>
      <c r="F1027" s="4">
        <v>42445</v>
      </c>
      <c r="G1027" t="s">
        <v>39</v>
      </c>
      <c r="H1027">
        <v>2</v>
      </c>
      <c r="I1027">
        <f>IF(Table1[[#This Row],[Price]]&lt;15,10,IF(Table1[[#This Row],[Price]]&lt;20,15,IF(Table1[[#This Row],[Price]]&lt;30,22,IF(Table1[[#This Row],[Price]]&lt;50,36,45))))</f>
        <v>15</v>
      </c>
      <c r="J1027">
        <v>16.32</v>
      </c>
      <c r="K1027" s="14">
        <v>32.64</v>
      </c>
      <c r="L1027" s="14">
        <f>Table1[[#This Row],[Total Sale Amount]]-(Table1[[#This Row],[Cost Price]]*Table1[[#This Row],[Quantity]])</f>
        <v>2.6400000000000006</v>
      </c>
      <c r="M1027" t="str">
        <f>TEXT(Table1[[#This Row],[Order Date]],"mmm")</f>
        <v>Mar</v>
      </c>
      <c r="N1027" s="5" t="str">
        <f>TEXT(Table1[[#This Row],[Order Date]],"yyyy")</f>
        <v>2016</v>
      </c>
      <c r="O1027" s="5">
        <v>23</v>
      </c>
      <c r="P1027" s="5" t="s">
        <v>559</v>
      </c>
      <c r="Q1027" s="5" t="str">
        <f>IFERROR(INDEX(Holidays[Holiday],MATCH(Table1[[#This Row],[Order Date]],Holidays[Date],0)),"NO HOLIDAY")</f>
        <v>NO HOLIDAY</v>
      </c>
    </row>
    <row r="1028" spans="2:17" hidden="1" x14ac:dyDescent="0.3">
      <c r="B1028" t="s">
        <v>9</v>
      </c>
      <c r="C1028" t="s">
        <v>30</v>
      </c>
      <c r="D1028" t="s">
        <v>11</v>
      </c>
      <c r="E1028" t="s">
        <v>228</v>
      </c>
      <c r="F1028" s="4">
        <v>42445</v>
      </c>
      <c r="G1028" t="s">
        <v>19</v>
      </c>
      <c r="H1028">
        <v>6</v>
      </c>
      <c r="I1028">
        <f>IF(Table1[[#This Row],[Price]]&lt;15,10,IF(Table1[[#This Row],[Price]]&lt;20,15,IF(Table1[[#This Row],[Price]]&lt;30,22,IF(Table1[[#This Row],[Price]]&lt;50,36,45))))</f>
        <v>45</v>
      </c>
      <c r="J1028">
        <v>53.35</v>
      </c>
      <c r="K1028" s="14">
        <v>320.10000000000002</v>
      </c>
      <c r="L1028" s="14">
        <f>Table1[[#This Row],[Total Sale Amount]]-(Table1[[#This Row],[Cost Price]]*Table1[[#This Row],[Quantity]])</f>
        <v>50.100000000000023</v>
      </c>
      <c r="M1028" t="str">
        <f>TEXT(Table1[[#This Row],[Order Date]],"mmm")</f>
        <v>Mar</v>
      </c>
      <c r="N1028" s="5" t="str">
        <f>TEXT(Table1[[#This Row],[Order Date]],"yyyy")</f>
        <v>2016</v>
      </c>
      <c r="O1028" s="5">
        <v>22</v>
      </c>
      <c r="P1028" s="5" t="s">
        <v>559</v>
      </c>
      <c r="Q1028" s="5" t="str">
        <f>IFERROR(INDEX(Holidays[Holiday],MATCH(Table1[[#This Row],[Order Date]],Holidays[Date],0)),"NO HOLIDAY")</f>
        <v>NO HOLIDAY</v>
      </c>
    </row>
    <row r="1029" spans="2:17" hidden="1" x14ac:dyDescent="0.3">
      <c r="B1029" t="s">
        <v>9</v>
      </c>
      <c r="C1029" t="s">
        <v>17</v>
      </c>
      <c r="D1029" t="s">
        <v>11</v>
      </c>
      <c r="E1029" t="s">
        <v>285</v>
      </c>
      <c r="F1029" s="4">
        <v>42445</v>
      </c>
      <c r="G1029" t="s">
        <v>13</v>
      </c>
      <c r="H1029">
        <v>2</v>
      </c>
      <c r="I1029">
        <f>IF(Table1[[#This Row],[Price]]&lt;15,10,IF(Table1[[#This Row],[Price]]&lt;20,15,IF(Table1[[#This Row],[Price]]&lt;30,22,IF(Table1[[#This Row],[Price]]&lt;50,36,45))))</f>
        <v>15</v>
      </c>
      <c r="J1029">
        <v>17.829999999999998</v>
      </c>
      <c r="K1029" s="14">
        <v>35.659999999999997</v>
      </c>
      <c r="L1029" s="14">
        <f>Table1[[#This Row],[Total Sale Amount]]-(Table1[[#This Row],[Cost Price]]*Table1[[#This Row],[Quantity]])</f>
        <v>5.6599999999999966</v>
      </c>
      <c r="M1029" t="str">
        <f>TEXT(Table1[[#This Row],[Order Date]],"mmm")</f>
        <v>Mar</v>
      </c>
      <c r="N1029" s="5" t="str">
        <f>TEXT(Table1[[#This Row],[Order Date]],"yyyy")</f>
        <v>2016</v>
      </c>
      <c r="O1029" s="5">
        <v>31</v>
      </c>
      <c r="P1029" s="5" t="s">
        <v>560</v>
      </c>
      <c r="Q1029" s="5" t="str">
        <f>IFERROR(INDEX(Holidays[Holiday],MATCH(Table1[[#This Row],[Order Date]],Holidays[Date],0)),"NO HOLIDAY")</f>
        <v>NO HOLIDAY</v>
      </c>
    </row>
    <row r="1030" spans="2:17" hidden="1" x14ac:dyDescent="0.3">
      <c r="B1030" t="s">
        <v>16</v>
      </c>
      <c r="C1030" t="s">
        <v>17</v>
      </c>
      <c r="D1030" t="s">
        <v>11</v>
      </c>
      <c r="E1030" t="s">
        <v>90</v>
      </c>
      <c r="F1030" s="4">
        <v>42445</v>
      </c>
      <c r="G1030" t="s">
        <v>15</v>
      </c>
      <c r="H1030">
        <v>8</v>
      </c>
      <c r="I1030">
        <f>IF(Table1[[#This Row],[Price]]&lt;15,10,IF(Table1[[#This Row],[Price]]&lt;20,15,IF(Table1[[#This Row],[Price]]&lt;30,22,IF(Table1[[#This Row],[Price]]&lt;50,36,45))))</f>
        <v>10</v>
      </c>
      <c r="J1030">
        <v>12.42</v>
      </c>
      <c r="K1030" s="14">
        <v>99.36</v>
      </c>
      <c r="L1030" s="14">
        <f>Table1[[#This Row],[Total Sale Amount]]-(Table1[[#This Row],[Cost Price]]*Table1[[#This Row],[Quantity]])</f>
        <v>19.36</v>
      </c>
      <c r="M1030" t="str">
        <f>TEXT(Table1[[#This Row],[Order Date]],"mmm")</f>
        <v>Mar</v>
      </c>
      <c r="N1030" s="5" t="str">
        <f>TEXT(Table1[[#This Row],[Order Date]],"yyyy")</f>
        <v>2016</v>
      </c>
      <c r="O1030" s="5">
        <v>43</v>
      </c>
      <c r="P1030" s="5" t="s">
        <v>559</v>
      </c>
      <c r="Q1030" s="5" t="str">
        <f>IFERROR(INDEX(Holidays[Holiday],MATCH(Table1[[#This Row],[Order Date]],Holidays[Date],0)),"NO HOLIDAY")</f>
        <v>NO HOLIDAY</v>
      </c>
    </row>
    <row r="1031" spans="2:17" hidden="1" x14ac:dyDescent="0.3">
      <c r="B1031" t="s">
        <v>25</v>
      </c>
      <c r="C1031" t="s">
        <v>43</v>
      </c>
      <c r="D1031" t="s">
        <v>23</v>
      </c>
      <c r="E1031" t="s">
        <v>403</v>
      </c>
      <c r="F1031" s="4">
        <v>42445</v>
      </c>
      <c r="G1031" t="s">
        <v>15</v>
      </c>
      <c r="H1031">
        <v>8</v>
      </c>
      <c r="I1031">
        <f>IF(Table1[[#This Row],[Price]]&lt;15,10,IF(Table1[[#This Row],[Price]]&lt;20,15,IF(Table1[[#This Row],[Price]]&lt;30,22,IF(Table1[[#This Row],[Price]]&lt;50,36,45))))</f>
        <v>10</v>
      </c>
      <c r="J1031">
        <v>12.42</v>
      </c>
      <c r="K1031" s="14">
        <v>99.36</v>
      </c>
      <c r="L1031" s="14">
        <f>Table1[[#This Row],[Total Sale Amount]]-(Table1[[#This Row],[Cost Price]]*Table1[[#This Row],[Quantity]])</f>
        <v>19.36</v>
      </c>
      <c r="M1031" t="str">
        <f>TEXT(Table1[[#This Row],[Order Date]],"mmm")</f>
        <v>Mar</v>
      </c>
      <c r="N1031" s="5" t="str">
        <f>TEXT(Table1[[#This Row],[Order Date]],"yyyy")</f>
        <v>2016</v>
      </c>
      <c r="O1031" s="5">
        <v>40</v>
      </c>
      <c r="P1031" s="5" t="s">
        <v>560</v>
      </c>
      <c r="Q1031" s="5" t="str">
        <f>IFERROR(INDEX(Holidays[Holiday],MATCH(Table1[[#This Row],[Order Date]],Holidays[Date],0)),"NO HOLIDAY")</f>
        <v>NO HOLIDAY</v>
      </c>
    </row>
    <row r="1032" spans="2:17" hidden="1" x14ac:dyDescent="0.3">
      <c r="B1032" t="s">
        <v>9</v>
      </c>
      <c r="C1032" t="s">
        <v>30</v>
      </c>
      <c r="D1032" t="s">
        <v>11</v>
      </c>
      <c r="E1032" t="s">
        <v>99</v>
      </c>
      <c r="F1032" s="4">
        <v>42445</v>
      </c>
      <c r="G1032" t="s">
        <v>15</v>
      </c>
      <c r="H1032">
        <v>4</v>
      </c>
      <c r="I1032">
        <f>IF(Table1[[#This Row],[Price]]&lt;15,10,IF(Table1[[#This Row],[Price]]&lt;20,15,IF(Table1[[#This Row],[Price]]&lt;30,22,IF(Table1[[#This Row],[Price]]&lt;50,36,45))))</f>
        <v>10</v>
      </c>
      <c r="J1032">
        <v>12.42</v>
      </c>
      <c r="K1032" s="14">
        <v>49.68</v>
      </c>
      <c r="L1032" s="14">
        <f>Table1[[#This Row],[Total Sale Amount]]-(Table1[[#This Row],[Cost Price]]*Table1[[#This Row],[Quantity]])</f>
        <v>9.68</v>
      </c>
      <c r="M1032" t="str">
        <f>TEXT(Table1[[#This Row],[Order Date]],"mmm")</f>
        <v>Mar</v>
      </c>
      <c r="N1032" s="5" t="str">
        <f>TEXT(Table1[[#This Row],[Order Date]],"yyyy")</f>
        <v>2016</v>
      </c>
      <c r="O1032" s="5">
        <v>32</v>
      </c>
      <c r="P1032" s="5" t="s">
        <v>560</v>
      </c>
      <c r="Q1032" s="5" t="str">
        <f>IFERROR(INDEX(Holidays[Holiday],MATCH(Table1[[#This Row],[Order Date]],Holidays[Date],0)),"NO HOLIDAY")</f>
        <v>NO HOLIDAY</v>
      </c>
    </row>
    <row r="1033" spans="2:17" hidden="1" x14ac:dyDescent="0.3">
      <c r="B1033" t="s">
        <v>36</v>
      </c>
      <c r="C1033" t="s">
        <v>17</v>
      </c>
      <c r="D1033" t="s">
        <v>11</v>
      </c>
      <c r="E1033" t="s">
        <v>206</v>
      </c>
      <c r="F1033" s="4">
        <v>42445</v>
      </c>
      <c r="G1033" t="s">
        <v>15</v>
      </c>
      <c r="H1033">
        <v>9</v>
      </c>
      <c r="I1033">
        <f>IF(Table1[[#This Row],[Price]]&lt;15,10,IF(Table1[[#This Row],[Price]]&lt;20,15,IF(Table1[[#This Row],[Price]]&lt;30,22,IF(Table1[[#This Row],[Price]]&lt;50,36,45))))</f>
        <v>10</v>
      </c>
      <c r="J1033">
        <v>12.42</v>
      </c>
      <c r="K1033" s="14">
        <v>111.78</v>
      </c>
      <c r="L1033" s="14">
        <f>Table1[[#This Row],[Total Sale Amount]]-(Table1[[#This Row],[Cost Price]]*Table1[[#This Row],[Quantity]])</f>
        <v>21.78</v>
      </c>
      <c r="M1033" t="str">
        <f>TEXT(Table1[[#This Row],[Order Date]],"mmm")</f>
        <v>Mar</v>
      </c>
      <c r="N1033" s="5" t="str">
        <f>TEXT(Table1[[#This Row],[Order Date]],"yyyy")</f>
        <v>2016</v>
      </c>
      <c r="O1033" s="5">
        <v>29</v>
      </c>
      <c r="P1033" s="5" t="s">
        <v>560</v>
      </c>
      <c r="Q1033" s="5" t="str">
        <f>IFERROR(INDEX(Holidays[Holiday],MATCH(Table1[[#This Row],[Order Date]],Holidays[Date],0)),"NO HOLIDAY")</f>
        <v>NO HOLIDAY</v>
      </c>
    </row>
    <row r="1034" spans="2:17" hidden="1" x14ac:dyDescent="0.3">
      <c r="B1034" t="s">
        <v>36</v>
      </c>
      <c r="C1034" t="s">
        <v>17</v>
      </c>
      <c r="D1034" t="s">
        <v>11</v>
      </c>
      <c r="E1034" t="s">
        <v>493</v>
      </c>
      <c r="F1034" s="4">
        <v>42445</v>
      </c>
      <c r="G1034" t="s">
        <v>19</v>
      </c>
      <c r="H1034">
        <v>3</v>
      </c>
      <c r="I1034">
        <f>IF(Table1[[#This Row],[Price]]&lt;15,10,IF(Table1[[#This Row],[Price]]&lt;20,15,IF(Table1[[#This Row],[Price]]&lt;30,22,IF(Table1[[#This Row],[Price]]&lt;50,36,45))))</f>
        <v>45</v>
      </c>
      <c r="J1034">
        <v>53.35</v>
      </c>
      <c r="K1034" s="14">
        <v>160.05000000000001</v>
      </c>
      <c r="L1034" s="14">
        <f>Table1[[#This Row],[Total Sale Amount]]-(Table1[[#This Row],[Cost Price]]*Table1[[#This Row],[Quantity]])</f>
        <v>25.050000000000011</v>
      </c>
      <c r="M1034" t="str">
        <f>TEXT(Table1[[#This Row],[Order Date]],"mmm")</f>
        <v>Mar</v>
      </c>
      <c r="N1034" s="5" t="str">
        <f>TEXT(Table1[[#This Row],[Order Date]],"yyyy")</f>
        <v>2016</v>
      </c>
      <c r="O1034" s="5">
        <v>43</v>
      </c>
      <c r="P1034" s="5" t="s">
        <v>559</v>
      </c>
      <c r="Q1034" s="5" t="str">
        <f>IFERROR(INDEX(Holidays[Holiday],MATCH(Table1[[#This Row],[Order Date]],Holidays[Date],0)),"NO HOLIDAY")</f>
        <v>NO HOLIDAY</v>
      </c>
    </row>
    <row r="1035" spans="2:17" hidden="1" x14ac:dyDescent="0.3">
      <c r="B1035" t="s">
        <v>25</v>
      </c>
      <c r="C1035" t="s">
        <v>26</v>
      </c>
      <c r="D1035" t="s">
        <v>23</v>
      </c>
      <c r="E1035" t="s">
        <v>438</v>
      </c>
      <c r="F1035" s="4">
        <v>42445</v>
      </c>
      <c r="G1035" t="s">
        <v>39</v>
      </c>
      <c r="H1035">
        <v>4</v>
      </c>
      <c r="I1035">
        <f>IF(Table1[[#This Row],[Price]]&lt;15,10,IF(Table1[[#This Row],[Price]]&lt;20,15,IF(Table1[[#This Row],[Price]]&lt;30,22,IF(Table1[[#This Row],[Price]]&lt;50,36,45))))</f>
        <v>15</v>
      </c>
      <c r="J1035">
        <v>16.32</v>
      </c>
      <c r="K1035" s="14">
        <v>65.28</v>
      </c>
      <c r="L1035" s="14">
        <f>Table1[[#This Row],[Total Sale Amount]]-(Table1[[#This Row],[Cost Price]]*Table1[[#This Row],[Quantity]])</f>
        <v>5.2800000000000011</v>
      </c>
      <c r="M1035" t="str">
        <f>TEXT(Table1[[#This Row],[Order Date]],"mmm")</f>
        <v>Mar</v>
      </c>
      <c r="N1035" s="5" t="str">
        <f>TEXT(Table1[[#This Row],[Order Date]],"yyyy")</f>
        <v>2016</v>
      </c>
      <c r="O1035" s="5">
        <v>45</v>
      </c>
      <c r="P1035" s="5" t="s">
        <v>560</v>
      </c>
      <c r="Q1035" s="5" t="str">
        <f>IFERROR(INDEX(Holidays[Holiday],MATCH(Table1[[#This Row],[Order Date]],Holidays[Date],0)),"NO HOLIDAY")</f>
        <v>NO HOLIDAY</v>
      </c>
    </row>
    <row r="1036" spans="2:17" hidden="1" x14ac:dyDescent="0.3">
      <c r="B1036" t="s">
        <v>25</v>
      </c>
      <c r="C1036" t="s">
        <v>22</v>
      </c>
      <c r="D1036" t="s">
        <v>23</v>
      </c>
      <c r="E1036" t="s">
        <v>516</v>
      </c>
      <c r="F1036" s="4">
        <v>42445</v>
      </c>
      <c r="G1036" t="s">
        <v>15</v>
      </c>
      <c r="H1036">
        <v>1</v>
      </c>
      <c r="I1036">
        <f>IF(Table1[[#This Row],[Price]]&lt;15,10,IF(Table1[[#This Row],[Price]]&lt;20,15,IF(Table1[[#This Row],[Price]]&lt;30,22,IF(Table1[[#This Row],[Price]]&lt;50,36,45))))</f>
        <v>10</v>
      </c>
      <c r="J1036">
        <v>12.42</v>
      </c>
      <c r="K1036" s="14">
        <v>12.42</v>
      </c>
      <c r="L1036" s="14">
        <f>Table1[[#This Row],[Total Sale Amount]]-(Table1[[#This Row],[Cost Price]]*Table1[[#This Row],[Quantity]])</f>
        <v>2.42</v>
      </c>
      <c r="M1036" t="str">
        <f>TEXT(Table1[[#This Row],[Order Date]],"mmm")</f>
        <v>Mar</v>
      </c>
      <c r="N1036" s="5" t="str">
        <f>TEXT(Table1[[#This Row],[Order Date]],"yyyy")</f>
        <v>2016</v>
      </c>
      <c r="O1036" s="5">
        <v>21</v>
      </c>
      <c r="P1036" s="5" t="s">
        <v>560</v>
      </c>
      <c r="Q1036" s="5" t="str">
        <f>IFERROR(INDEX(Holidays[Holiday],MATCH(Table1[[#This Row],[Order Date]],Holidays[Date],0)),"NO HOLIDAY")</f>
        <v>NO HOLIDAY</v>
      </c>
    </row>
    <row r="1037" spans="2:17" hidden="1" x14ac:dyDescent="0.3">
      <c r="B1037" t="s">
        <v>25</v>
      </c>
      <c r="C1037" t="s">
        <v>22</v>
      </c>
      <c r="D1037" t="s">
        <v>23</v>
      </c>
      <c r="E1037" t="s">
        <v>68</v>
      </c>
      <c r="F1037" s="4">
        <v>42446</v>
      </c>
      <c r="G1037" t="s">
        <v>15</v>
      </c>
      <c r="H1037">
        <v>9</v>
      </c>
      <c r="I1037">
        <f>IF(Table1[[#This Row],[Price]]&lt;15,10,IF(Table1[[#This Row],[Price]]&lt;20,15,IF(Table1[[#This Row],[Price]]&lt;30,22,IF(Table1[[#This Row],[Price]]&lt;50,36,45))))</f>
        <v>10</v>
      </c>
      <c r="J1037">
        <v>12.42</v>
      </c>
      <c r="K1037" s="14">
        <v>111.78</v>
      </c>
      <c r="L1037" s="14">
        <f>Table1[[#This Row],[Total Sale Amount]]-(Table1[[#This Row],[Cost Price]]*Table1[[#This Row],[Quantity]])</f>
        <v>21.78</v>
      </c>
      <c r="M1037" t="str">
        <f>TEXT(Table1[[#This Row],[Order Date]],"mmm")</f>
        <v>Mar</v>
      </c>
      <c r="N1037" s="5" t="str">
        <f>TEXT(Table1[[#This Row],[Order Date]],"yyyy")</f>
        <v>2016</v>
      </c>
      <c r="O1037" s="5">
        <v>28</v>
      </c>
      <c r="P1037" s="5" t="s">
        <v>559</v>
      </c>
      <c r="Q1037" s="5" t="str">
        <f>IFERROR(INDEX(Holidays[Holiday],MATCH(Table1[[#This Row],[Order Date]],Holidays[Date],0)),"NO HOLIDAY")</f>
        <v>NO HOLIDAY</v>
      </c>
    </row>
    <row r="1038" spans="2:17" hidden="1" x14ac:dyDescent="0.3">
      <c r="B1038" t="s">
        <v>9</v>
      </c>
      <c r="C1038" t="s">
        <v>17</v>
      </c>
      <c r="D1038" t="s">
        <v>11</v>
      </c>
      <c r="E1038" t="s">
        <v>280</v>
      </c>
      <c r="F1038" s="4">
        <v>42446</v>
      </c>
      <c r="G1038" t="s">
        <v>19</v>
      </c>
      <c r="H1038">
        <v>6</v>
      </c>
      <c r="I1038">
        <f>IF(Table1[[#This Row],[Price]]&lt;15,10,IF(Table1[[#This Row],[Price]]&lt;20,15,IF(Table1[[#This Row],[Price]]&lt;30,22,IF(Table1[[#This Row],[Price]]&lt;50,36,45))))</f>
        <v>45</v>
      </c>
      <c r="J1038">
        <v>53.35</v>
      </c>
      <c r="K1038" s="14">
        <v>320.10000000000002</v>
      </c>
      <c r="L1038" s="14">
        <f>Table1[[#This Row],[Total Sale Amount]]-(Table1[[#This Row],[Cost Price]]*Table1[[#This Row],[Quantity]])</f>
        <v>50.100000000000023</v>
      </c>
      <c r="M1038" t="str">
        <f>TEXT(Table1[[#This Row],[Order Date]],"mmm")</f>
        <v>Mar</v>
      </c>
      <c r="N1038" s="5" t="str">
        <f>TEXT(Table1[[#This Row],[Order Date]],"yyyy")</f>
        <v>2016</v>
      </c>
      <c r="O1038" s="5">
        <v>33</v>
      </c>
      <c r="P1038" s="5" t="s">
        <v>559</v>
      </c>
      <c r="Q1038" s="5" t="str">
        <f>IFERROR(INDEX(Holidays[Holiday],MATCH(Table1[[#This Row],[Order Date]],Holidays[Date],0)),"NO HOLIDAY")</f>
        <v>NO HOLIDAY</v>
      </c>
    </row>
    <row r="1039" spans="2:17" hidden="1" x14ac:dyDescent="0.3">
      <c r="B1039" t="s">
        <v>21</v>
      </c>
      <c r="C1039" t="s">
        <v>26</v>
      </c>
      <c r="D1039" t="s">
        <v>23</v>
      </c>
      <c r="E1039" t="s">
        <v>116</v>
      </c>
      <c r="F1039" s="4">
        <v>42446</v>
      </c>
      <c r="G1039" t="s">
        <v>19</v>
      </c>
      <c r="H1039">
        <v>4</v>
      </c>
      <c r="I1039">
        <f>IF(Table1[[#This Row],[Price]]&lt;15,10,IF(Table1[[#This Row],[Price]]&lt;20,15,IF(Table1[[#This Row],[Price]]&lt;30,22,IF(Table1[[#This Row],[Price]]&lt;50,36,45))))</f>
        <v>45</v>
      </c>
      <c r="J1039">
        <v>53.35</v>
      </c>
      <c r="K1039" s="14">
        <v>213.4</v>
      </c>
      <c r="L1039" s="14">
        <f>Table1[[#This Row],[Total Sale Amount]]-(Table1[[#This Row],[Cost Price]]*Table1[[#This Row],[Quantity]])</f>
        <v>33.400000000000006</v>
      </c>
      <c r="M1039" t="str">
        <f>TEXT(Table1[[#This Row],[Order Date]],"mmm")</f>
        <v>Mar</v>
      </c>
      <c r="N1039" s="5" t="str">
        <f>TEXT(Table1[[#This Row],[Order Date]],"yyyy")</f>
        <v>2016</v>
      </c>
      <c r="O1039" s="5">
        <v>42</v>
      </c>
      <c r="P1039" s="5" t="s">
        <v>559</v>
      </c>
      <c r="Q1039" s="5" t="str">
        <f>IFERROR(INDEX(Holidays[Holiday],MATCH(Table1[[#This Row],[Order Date]],Holidays[Date],0)),"NO HOLIDAY")</f>
        <v>NO HOLIDAY</v>
      </c>
    </row>
    <row r="1040" spans="2:17" hidden="1" x14ac:dyDescent="0.3">
      <c r="B1040" t="s">
        <v>25</v>
      </c>
      <c r="C1040" t="s">
        <v>59</v>
      </c>
      <c r="D1040" t="s">
        <v>23</v>
      </c>
      <c r="E1040" t="s">
        <v>192</v>
      </c>
      <c r="F1040" s="4">
        <v>42446</v>
      </c>
      <c r="G1040" t="s">
        <v>39</v>
      </c>
      <c r="H1040">
        <v>7</v>
      </c>
      <c r="I1040">
        <f>IF(Table1[[#This Row],[Price]]&lt;15,10,IF(Table1[[#This Row],[Price]]&lt;20,15,IF(Table1[[#This Row],[Price]]&lt;30,22,IF(Table1[[#This Row],[Price]]&lt;50,36,45))))</f>
        <v>15</v>
      </c>
      <c r="J1040">
        <v>16.32</v>
      </c>
      <c r="K1040" s="14">
        <v>114.24000000000001</v>
      </c>
      <c r="L1040" s="14">
        <f>Table1[[#This Row],[Total Sale Amount]]-(Table1[[#This Row],[Cost Price]]*Table1[[#This Row],[Quantity]])</f>
        <v>9.2400000000000091</v>
      </c>
      <c r="M1040" t="str">
        <f>TEXT(Table1[[#This Row],[Order Date]],"mmm")</f>
        <v>Mar</v>
      </c>
      <c r="N1040" s="5" t="str">
        <f>TEXT(Table1[[#This Row],[Order Date]],"yyyy")</f>
        <v>2016</v>
      </c>
      <c r="O1040" s="5">
        <v>24</v>
      </c>
      <c r="P1040" s="5" t="s">
        <v>559</v>
      </c>
      <c r="Q1040" s="5" t="str">
        <f>IFERROR(INDEX(Holidays[Holiday],MATCH(Table1[[#This Row],[Order Date]],Holidays[Date],0)),"NO HOLIDAY")</f>
        <v>NO HOLIDAY</v>
      </c>
    </row>
    <row r="1041" spans="2:17" hidden="1" x14ac:dyDescent="0.3">
      <c r="B1041" t="s">
        <v>36</v>
      </c>
      <c r="C1041" t="s">
        <v>17</v>
      </c>
      <c r="D1041" t="s">
        <v>11</v>
      </c>
      <c r="E1041" t="s">
        <v>357</v>
      </c>
      <c r="F1041" s="4">
        <v>42446</v>
      </c>
      <c r="G1041" t="s">
        <v>39</v>
      </c>
      <c r="H1041">
        <v>5</v>
      </c>
      <c r="I1041">
        <f>IF(Table1[[#This Row],[Price]]&lt;15,10,IF(Table1[[#This Row],[Price]]&lt;20,15,IF(Table1[[#This Row],[Price]]&lt;30,22,IF(Table1[[#This Row],[Price]]&lt;50,36,45))))</f>
        <v>15</v>
      </c>
      <c r="J1041">
        <v>16.32</v>
      </c>
      <c r="K1041" s="14">
        <v>81.599999999999994</v>
      </c>
      <c r="L1041" s="14">
        <f>Table1[[#This Row],[Total Sale Amount]]-(Table1[[#This Row],[Cost Price]]*Table1[[#This Row],[Quantity]])</f>
        <v>6.5999999999999943</v>
      </c>
      <c r="M1041" t="str">
        <f>TEXT(Table1[[#This Row],[Order Date]],"mmm")</f>
        <v>Mar</v>
      </c>
      <c r="N1041" s="5" t="str">
        <f>TEXT(Table1[[#This Row],[Order Date]],"yyyy")</f>
        <v>2016</v>
      </c>
      <c r="O1041" s="5">
        <v>24</v>
      </c>
      <c r="P1041" s="5" t="s">
        <v>560</v>
      </c>
      <c r="Q1041" s="5" t="str">
        <f>IFERROR(INDEX(Holidays[Holiday],MATCH(Table1[[#This Row],[Order Date]],Holidays[Date],0)),"NO HOLIDAY")</f>
        <v>NO HOLIDAY</v>
      </c>
    </row>
    <row r="1042" spans="2:17" hidden="1" x14ac:dyDescent="0.3">
      <c r="B1042" t="s">
        <v>25</v>
      </c>
      <c r="C1042" t="s">
        <v>59</v>
      </c>
      <c r="D1042" t="s">
        <v>23</v>
      </c>
      <c r="E1042" t="s">
        <v>150</v>
      </c>
      <c r="F1042" s="4">
        <v>42446</v>
      </c>
      <c r="G1042" t="s">
        <v>15</v>
      </c>
      <c r="H1042">
        <v>5</v>
      </c>
      <c r="I1042">
        <f>IF(Table1[[#This Row],[Price]]&lt;15,10,IF(Table1[[#This Row],[Price]]&lt;20,15,IF(Table1[[#This Row],[Price]]&lt;30,22,IF(Table1[[#This Row],[Price]]&lt;50,36,45))))</f>
        <v>10</v>
      </c>
      <c r="J1042">
        <v>12.42</v>
      </c>
      <c r="K1042" s="14">
        <v>62.1</v>
      </c>
      <c r="L1042" s="14">
        <f>Table1[[#This Row],[Total Sale Amount]]-(Table1[[#This Row],[Cost Price]]*Table1[[#This Row],[Quantity]])</f>
        <v>12.100000000000001</v>
      </c>
      <c r="M1042" t="str">
        <f>TEXT(Table1[[#This Row],[Order Date]],"mmm")</f>
        <v>Mar</v>
      </c>
      <c r="N1042" s="5" t="str">
        <f>TEXT(Table1[[#This Row],[Order Date]],"yyyy")</f>
        <v>2016</v>
      </c>
      <c r="O1042" s="5">
        <v>25</v>
      </c>
      <c r="P1042" s="5" t="s">
        <v>560</v>
      </c>
      <c r="Q1042" s="5" t="str">
        <f>IFERROR(INDEX(Holidays[Holiday],MATCH(Table1[[#This Row],[Order Date]],Holidays[Date],0)),"NO HOLIDAY")</f>
        <v>NO HOLIDAY</v>
      </c>
    </row>
    <row r="1043" spans="2:17" hidden="1" x14ac:dyDescent="0.3">
      <c r="B1043" t="s">
        <v>9</v>
      </c>
      <c r="C1043" t="s">
        <v>30</v>
      </c>
      <c r="D1043" t="s">
        <v>11</v>
      </c>
      <c r="E1043" t="s">
        <v>322</v>
      </c>
      <c r="F1043" s="4">
        <v>42446</v>
      </c>
      <c r="G1043" t="s">
        <v>39</v>
      </c>
      <c r="H1043">
        <v>5</v>
      </c>
      <c r="I1043">
        <f>IF(Table1[[#This Row],[Price]]&lt;15,10,IF(Table1[[#This Row],[Price]]&lt;20,15,IF(Table1[[#This Row],[Price]]&lt;30,22,IF(Table1[[#This Row],[Price]]&lt;50,36,45))))</f>
        <v>15</v>
      </c>
      <c r="J1043">
        <v>16.32</v>
      </c>
      <c r="K1043" s="14">
        <v>81.599999999999994</v>
      </c>
      <c r="L1043" s="14">
        <f>Table1[[#This Row],[Total Sale Amount]]-(Table1[[#This Row],[Cost Price]]*Table1[[#This Row],[Quantity]])</f>
        <v>6.5999999999999943</v>
      </c>
      <c r="M1043" t="str">
        <f>TEXT(Table1[[#This Row],[Order Date]],"mmm")</f>
        <v>Mar</v>
      </c>
      <c r="N1043" s="5" t="str">
        <f>TEXT(Table1[[#This Row],[Order Date]],"yyyy")</f>
        <v>2016</v>
      </c>
      <c r="O1043" s="5">
        <v>23</v>
      </c>
      <c r="P1043" s="5" t="s">
        <v>559</v>
      </c>
      <c r="Q1043" s="5" t="str">
        <f>IFERROR(INDEX(Holidays[Holiday],MATCH(Table1[[#This Row],[Order Date]],Holidays[Date],0)),"NO HOLIDAY")</f>
        <v>NO HOLIDAY</v>
      </c>
    </row>
    <row r="1044" spans="2:17" hidden="1" x14ac:dyDescent="0.3">
      <c r="B1044" t="s">
        <v>36</v>
      </c>
      <c r="C1044" t="s">
        <v>17</v>
      </c>
      <c r="D1044" t="s">
        <v>11</v>
      </c>
      <c r="E1044" t="s">
        <v>464</v>
      </c>
      <c r="F1044" s="4">
        <v>42446</v>
      </c>
      <c r="G1044" t="s">
        <v>15</v>
      </c>
      <c r="H1044">
        <v>10</v>
      </c>
      <c r="I1044">
        <f>IF(Table1[[#This Row],[Price]]&lt;15,10,IF(Table1[[#This Row],[Price]]&lt;20,15,IF(Table1[[#This Row],[Price]]&lt;30,22,IF(Table1[[#This Row],[Price]]&lt;50,36,45))))</f>
        <v>10</v>
      </c>
      <c r="J1044">
        <v>12.42</v>
      </c>
      <c r="K1044" s="14">
        <v>124.2</v>
      </c>
      <c r="L1044" s="14">
        <f>Table1[[#This Row],[Total Sale Amount]]-(Table1[[#This Row],[Cost Price]]*Table1[[#This Row],[Quantity]])</f>
        <v>24.200000000000003</v>
      </c>
      <c r="M1044" t="str">
        <f>TEXT(Table1[[#This Row],[Order Date]],"mmm")</f>
        <v>Mar</v>
      </c>
      <c r="N1044" s="5" t="str">
        <f>TEXT(Table1[[#This Row],[Order Date]],"yyyy")</f>
        <v>2016</v>
      </c>
      <c r="O1044" s="5">
        <v>38</v>
      </c>
      <c r="P1044" s="5" t="s">
        <v>560</v>
      </c>
      <c r="Q1044" s="5" t="str">
        <f>IFERROR(INDEX(Holidays[Holiday],MATCH(Table1[[#This Row],[Order Date]],Holidays[Date],0)),"NO HOLIDAY")</f>
        <v>NO HOLIDAY</v>
      </c>
    </row>
    <row r="1045" spans="2:17" hidden="1" x14ac:dyDescent="0.3">
      <c r="B1045" t="s">
        <v>25</v>
      </c>
      <c r="C1045" t="s">
        <v>22</v>
      </c>
      <c r="D1045" t="s">
        <v>23</v>
      </c>
      <c r="E1045" t="s">
        <v>32</v>
      </c>
      <c r="F1045" s="4">
        <v>42446</v>
      </c>
      <c r="G1045" t="s">
        <v>19</v>
      </c>
      <c r="H1045">
        <v>3</v>
      </c>
      <c r="I1045">
        <f>IF(Table1[[#This Row],[Price]]&lt;15,10,IF(Table1[[#This Row],[Price]]&lt;20,15,IF(Table1[[#This Row],[Price]]&lt;30,22,IF(Table1[[#This Row],[Price]]&lt;50,36,45))))</f>
        <v>45</v>
      </c>
      <c r="J1045">
        <v>53.35</v>
      </c>
      <c r="K1045" s="14">
        <v>160.05000000000001</v>
      </c>
      <c r="L1045" s="14">
        <f>Table1[[#This Row],[Total Sale Amount]]-(Table1[[#This Row],[Cost Price]]*Table1[[#This Row],[Quantity]])</f>
        <v>25.050000000000011</v>
      </c>
      <c r="M1045" t="str">
        <f>TEXT(Table1[[#This Row],[Order Date]],"mmm")</f>
        <v>Mar</v>
      </c>
      <c r="N1045" s="5" t="str">
        <f>TEXT(Table1[[#This Row],[Order Date]],"yyyy")</f>
        <v>2016</v>
      </c>
      <c r="O1045" s="5">
        <v>24</v>
      </c>
      <c r="P1045" s="5" t="s">
        <v>559</v>
      </c>
      <c r="Q1045" s="5" t="str">
        <f>IFERROR(INDEX(Holidays[Holiday],MATCH(Table1[[#This Row],[Order Date]],Holidays[Date],0)),"NO HOLIDAY")</f>
        <v>NO HOLIDAY</v>
      </c>
    </row>
    <row r="1046" spans="2:17" hidden="1" x14ac:dyDescent="0.3">
      <c r="B1046" t="s">
        <v>21</v>
      </c>
      <c r="C1046" t="s">
        <v>26</v>
      </c>
      <c r="D1046" t="s">
        <v>23</v>
      </c>
      <c r="E1046" t="s">
        <v>241</v>
      </c>
      <c r="F1046" s="4">
        <v>42446</v>
      </c>
      <c r="G1046" t="s">
        <v>13</v>
      </c>
      <c r="H1046">
        <v>3</v>
      </c>
      <c r="I1046">
        <f>IF(Table1[[#This Row],[Price]]&lt;15,10,IF(Table1[[#This Row],[Price]]&lt;20,15,IF(Table1[[#This Row],[Price]]&lt;30,22,IF(Table1[[#This Row],[Price]]&lt;50,36,45))))</f>
        <v>15</v>
      </c>
      <c r="J1046">
        <v>17.829999999999998</v>
      </c>
      <c r="K1046" s="14">
        <v>53.489999999999995</v>
      </c>
      <c r="L1046" s="14">
        <f>Table1[[#This Row],[Total Sale Amount]]-(Table1[[#This Row],[Cost Price]]*Table1[[#This Row],[Quantity]])</f>
        <v>8.4899999999999949</v>
      </c>
      <c r="M1046" t="str">
        <f>TEXT(Table1[[#This Row],[Order Date]],"mmm")</f>
        <v>Mar</v>
      </c>
      <c r="N1046" s="5" t="str">
        <f>TEXT(Table1[[#This Row],[Order Date]],"yyyy")</f>
        <v>2016</v>
      </c>
      <c r="O1046" s="5">
        <v>27</v>
      </c>
      <c r="P1046" s="5" t="s">
        <v>560</v>
      </c>
      <c r="Q1046" s="5" t="str">
        <f>IFERROR(INDEX(Holidays[Holiday],MATCH(Table1[[#This Row],[Order Date]],Holidays[Date],0)),"NO HOLIDAY")</f>
        <v>NO HOLIDAY</v>
      </c>
    </row>
    <row r="1047" spans="2:17" hidden="1" x14ac:dyDescent="0.3">
      <c r="B1047" t="s">
        <v>36</v>
      </c>
      <c r="C1047" t="s">
        <v>17</v>
      </c>
      <c r="D1047" t="s">
        <v>11</v>
      </c>
      <c r="E1047" t="s">
        <v>249</v>
      </c>
      <c r="F1047" s="4">
        <v>42446</v>
      </c>
      <c r="G1047" t="s">
        <v>13</v>
      </c>
      <c r="H1047">
        <v>10</v>
      </c>
      <c r="I1047">
        <f>IF(Table1[[#This Row],[Price]]&lt;15,10,IF(Table1[[#This Row],[Price]]&lt;20,15,IF(Table1[[#This Row],[Price]]&lt;30,22,IF(Table1[[#This Row],[Price]]&lt;50,36,45))))</f>
        <v>15</v>
      </c>
      <c r="J1047">
        <v>17.829999999999998</v>
      </c>
      <c r="K1047" s="14">
        <v>178.29999999999998</v>
      </c>
      <c r="L1047" s="14">
        <f>Table1[[#This Row],[Total Sale Amount]]-(Table1[[#This Row],[Cost Price]]*Table1[[#This Row],[Quantity]])</f>
        <v>28.299999999999983</v>
      </c>
      <c r="M1047" t="str">
        <f>TEXT(Table1[[#This Row],[Order Date]],"mmm")</f>
        <v>Mar</v>
      </c>
      <c r="N1047" s="5" t="str">
        <f>TEXT(Table1[[#This Row],[Order Date]],"yyyy")</f>
        <v>2016</v>
      </c>
      <c r="O1047" s="5">
        <v>35</v>
      </c>
      <c r="P1047" s="5" t="s">
        <v>559</v>
      </c>
      <c r="Q1047" s="5" t="str">
        <f>IFERROR(INDEX(Holidays[Holiday],MATCH(Table1[[#This Row],[Order Date]],Holidays[Date],0)),"NO HOLIDAY")</f>
        <v>NO HOLIDAY</v>
      </c>
    </row>
    <row r="1048" spans="2:17" hidden="1" x14ac:dyDescent="0.3">
      <c r="B1048" t="s">
        <v>9</v>
      </c>
      <c r="C1048" t="s">
        <v>17</v>
      </c>
      <c r="D1048" t="s">
        <v>11</v>
      </c>
      <c r="E1048" t="s">
        <v>167</v>
      </c>
      <c r="F1048" s="4">
        <v>42447</v>
      </c>
      <c r="G1048" t="s">
        <v>15</v>
      </c>
      <c r="H1048">
        <v>8</v>
      </c>
      <c r="I1048">
        <f>IF(Table1[[#This Row],[Price]]&lt;15,10,IF(Table1[[#This Row],[Price]]&lt;20,15,IF(Table1[[#This Row],[Price]]&lt;30,22,IF(Table1[[#This Row],[Price]]&lt;50,36,45))))</f>
        <v>10</v>
      </c>
      <c r="J1048">
        <v>12.42</v>
      </c>
      <c r="K1048" s="14">
        <v>99.36</v>
      </c>
      <c r="L1048" s="14">
        <f>Table1[[#This Row],[Total Sale Amount]]-(Table1[[#This Row],[Cost Price]]*Table1[[#This Row],[Quantity]])</f>
        <v>19.36</v>
      </c>
      <c r="M1048" t="str">
        <f>TEXT(Table1[[#This Row],[Order Date]],"mmm")</f>
        <v>Mar</v>
      </c>
      <c r="N1048" s="5" t="str">
        <f>TEXT(Table1[[#This Row],[Order Date]],"yyyy")</f>
        <v>2016</v>
      </c>
      <c r="O1048" s="5">
        <v>18</v>
      </c>
      <c r="P1048" s="5" t="s">
        <v>559</v>
      </c>
      <c r="Q1048" s="5" t="str">
        <f>IFERROR(INDEX(Holidays[Holiday],MATCH(Table1[[#This Row],[Order Date]],Holidays[Date],0)),"NO HOLIDAY")</f>
        <v>NO HOLIDAY</v>
      </c>
    </row>
    <row r="1049" spans="2:17" hidden="1" x14ac:dyDescent="0.3">
      <c r="B1049" t="s">
        <v>16</v>
      </c>
      <c r="C1049" t="s">
        <v>30</v>
      </c>
      <c r="D1049" t="s">
        <v>11</v>
      </c>
      <c r="E1049" t="s">
        <v>326</v>
      </c>
      <c r="F1049" s="4">
        <v>42447</v>
      </c>
      <c r="G1049" t="s">
        <v>19</v>
      </c>
      <c r="H1049">
        <v>4</v>
      </c>
      <c r="I1049">
        <f>IF(Table1[[#This Row],[Price]]&lt;15,10,IF(Table1[[#This Row],[Price]]&lt;20,15,IF(Table1[[#This Row],[Price]]&lt;30,22,IF(Table1[[#This Row],[Price]]&lt;50,36,45))))</f>
        <v>45</v>
      </c>
      <c r="J1049">
        <v>53.35</v>
      </c>
      <c r="K1049" s="14">
        <v>213.4</v>
      </c>
      <c r="L1049" s="14">
        <f>Table1[[#This Row],[Total Sale Amount]]-(Table1[[#This Row],[Cost Price]]*Table1[[#This Row],[Quantity]])</f>
        <v>33.400000000000006</v>
      </c>
      <c r="M1049" t="str">
        <f>TEXT(Table1[[#This Row],[Order Date]],"mmm")</f>
        <v>Mar</v>
      </c>
      <c r="N1049" s="5" t="str">
        <f>TEXT(Table1[[#This Row],[Order Date]],"yyyy")</f>
        <v>2016</v>
      </c>
      <c r="O1049" s="5">
        <v>28</v>
      </c>
      <c r="P1049" s="5" t="s">
        <v>559</v>
      </c>
      <c r="Q1049" s="5" t="str">
        <f>IFERROR(INDEX(Holidays[Holiday],MATCH(Table1[[#This Row],[Order Date]],Holidays[Date],0)),"NO HOLIDAY")</f>
        <v>NO HOLIDAY</v>
      </c>
    </row>
    <row r="1050" spans="2:17" hidden="1" x14ac:dyDescent="0.3">
      <c r="B1050" t="s">
        <v>9</v>
      </c>
      <c r="C1050" t="s">
        <v>28</v>
      </c>
      <c r="D1050" t="s">
        <v>11</v>
      </c>
      <c r="E1050" t="s">
        <v>244</v>
      </c>
      <c r="F1050" s="4">
        <v>42447</v>
      </c>
      <c r="G1050" t="s">
        <v>15</v>
      </c>
      <c r="H1050">
        <v>7</v>
      </c>
      <c r="I1050">
        <f>IF(Table1[[#This Row],[Price]]&lt;15,10,IF(Table1[[#This Row],[Price]]&lt;20,15,IF(Table1[[#This Row],[Price]]&lt;30,22,IF(Table1[[#This Row],[Price]]&lt;50,36,45))))</f>
        <v>10</v>
      </c>
      <c r="J1050">
        <v>12.42</v>
      </c>
      <c r="K1050" s="14">
        <v>86.94</v>
      </c>
      <c r="L1050" s="14">
        <f>Table1[[#This Row],[Total Sale Amount]]-(Table1[[#This Row],[Cost Price]]*Table1[[#This Row],[Quantity]])</f>
        <v>16.939999999999998</v>
      </c>
      <c r="M1050" t="str">
        <f>TEXT(Table1[[#This Row],[Order Date]],"mmm")</f>
        <v>Mar</v>
      </c>
      <c r="N1050" s="5" t="str">
        <f>TEXT(Table1[[#This Row],[Order Date]],"yyyy")</f>
        <v>2016</v>
      </c>
      <c r="O1050" s="5">
        <v>41</v>
      </c>
      <c r="P1050" s="5" t="s">
        <v>560</v>
      </c>
      <c r="Q1050" s="5" t="str">
        <f>IFERROR(INDEX(Holidays[Holiday],MATCH(Table1[[#This Row],[Order Date]],Holidays[Date],0)),"NO HOLIDAY")</f>
        <v>NO HOLIDAY</v>
      </c>
    </row>
    <row r="1051" spans="2:17" hidden="1" x14ac:dyDescent="0.3">
      <c r="B1051" t="s">
        <v>25</v>
      </c>
      <c r="C1051" t="s">
        <v>59</v>
      </c>
      <c r="D1051" t="s">
        <v>23</v>
      </c>
      <c r="E1051" t="s">
        <v>309</v>
      </c>
      <c r="F1051" s="4">
        <v>42447</v>
      </c>
      <c r="G1051" t="s">
        <v>19</v>
      </c>
      <c r="H1051">
        <v>2</v>
      </c>
      <c r="I1051">
        <f>IF(Table1[[#This Row],[Price]]&lt;15,10,IF(Table1[[#This Row],[Price]]&lt;20,15,IF(Table1[[#This Row],[Price]]&lt;30,22,IF(Table1[[#This Row],[Price]]&lt;50,36,45))))</f>
        <v>45</v>
      </c>
      <c r="J1051">
        <v>53.35</v>
      </c>
      <c r="K1051" s="14">
        <v>106.7</v>
      </c>
      <c r="L1051" s="14">
        <f>Table1[[#This Row],[Total Sale Amount]]-(Table1[[#This Row],[Cost Price]]*Table1[[#This Row],[Quantity]])</f>
        <v>16.700000000000003</v>
      </c>
      <c r="M1051" t="str">
        <f>TEXT(Table1[[#This Row],[Order Date]],"mmm")</f>
        <v>Mar</v>
      </c>
      <c r="N1051" s="5" t="str">
        <f>TEXT(Table1[[#This Row],[Order Date]],"yyyy")</f>
        <v>2016</v>
      </c>
      <c r="O1051" s="5">
        <v>36</v>
      </c>
      <c r="P1051" s="5" t="s">
        <v>560</v>
      </c>
      <c r="Q1051" s="5" t="str">
        <f>IFERROR(INDEX(Holidays[Holiday],MATCH(Table1[[#This Row],[Order Date]],Holidays[Date],0)),"NO HOLIDAY")</f>
        <v>NO HOLIDAY</v>
      </c>
    </row>
    <row r="1052" spans="2:17" hidden="1" x14ac:dyDescent="0.3">
      <c r="B1052" t="s">
        <v>25</v>
      </c>
      <c r="C1052" t="s">
        <v>26</v>
      </c>
      <c r="D1052" t="s">
        <v>23</v>
      </c>
      <c r="E1052" t="s">
        <v>325</v>
      </c>
      <c r="F1052" s="4">
        <v>42447</v>
      </c>
      <c r="G1052" t="s">
        <v>15</v>
      </c>
      <c r="H1052">
        <v>8</v>
      </c>
      <c r="I1052">
        <f>IF(Table1[[#This Row],[Price]]&lt;15,10,IF(Table1[[#This Row],[Price]]&lt;20,15,IF(Table1[[#This Row],[Price]]&lt;30,22,IF(Table1[[#This Row],[Price]]&lt;50,36,45))))</f>
        <v>10</v>
      </c>
      <c r="J1052">
        <v>12.42</v>
      </c>
      <c r="K1052" s="14">
        <v>99.36</v>
      </c>
      <c r="L1052" s="14">
        <f>Table1[[#This Row],[Total Sale Amount]]-(Table1[[#This Row],[Cost Price]]*Table1[[#This Row],[Quantity]])</f>
        <v>19.36</v>
      </c>
      <c r="M1052" t="str">
        <f>TEXT(Table1[[#This Row],[Order Date]],"mmm")</f>
        <v>Mar</v>
      </c>
      <c r="N1052" s="5" t="str">
        <f>TEXT(Table1[[#This Row],[Order Date]],"yyyy")</f>
        <v>2016</v>
      </c>
      <c r="O1052" s="5">
        <v>40</v>
      </c>
      <c r="P1052" s="5" t="s">
        <v>559</v>
      </c>
      <c r="Q1052" s="5" t="str">
        <f>IFERROR(INDEX(Holidays[Holiday],MATCH(Table1[[#This Row],[Order Date]],Holidays[Date],0)),"NO HOLIDAY")</f>
        <v>NO HOLIDAY</v>
      </c>
    </row>
    <row r="1053" spans="2:17" hidden="1" x14ac:dyDescent="0.3">
      <c r="B1053" t="s">
        <v>36</v>
      </c>
      <c r="C1053" t="s">
        <v>17</v>
      </c>
      <c r="D1053" t="s">
        <v>11</v>
      </c>
      <c r="E1053" t="s">
        <v>200</v>
      </c>
      <c r="F1053" s="4">
        <v>42447</v>
      </c>
      <c r="G1053" t="s">
        <v>39</v>
      </c>
      <c r="H1053">
        <v>4</v>
      </c>
      <c r="I1053">
        <f>IF(Table1[[#This Row],[Price]]&lt;15,10,IF(Table1[[#This Row],[Price]]&lt;20,15,IF(Table1[[#This Row],[Price]]&lt;30,22,IF(Table1[[#This Row],[Price]]&lt;50,36,45))))</f>
        <v>15</v>
      </c>
      <c r="J1053">
        <v>16.32</v>
      </c>
      <c r="K1053" s="14">
        <v>65.28</v>
      </c>
      <c r="L1053" s="14">
        <f>Table1[[#This Row],[Total Sale Amount]]-(Table1[[#This Row],[Cost Price]]*Table1[[#This Row],[Quantity]])</f>
        <v>5.2800000000000011</v>
      </c>
      <c r="M1053" t="str">
        <f>TEXT(Table1[[#This Row],[Order Date]],"mmm")</f>
        <v>Mar</v>
      </c>
      <c r="N1053" s="5" t="str">
        <f>TEXT(Table1[[#This Row],[Order Date]],"yyyy")</f>
        <v>2016</v>
      </c>
      <c r="O1053" s="5">
        <v>17</v>
      </c>
      <c r="P1053" s="5" t="s">
        <v>560</v>
      </c>
      <c r="Q1053" s="5" t="str">
        <f>IFERROR(INDEX(Holidays[Holiday],MATCH(Table1[[#This Row],[Order Date]],Holidays[Date],0)),"NO HOLIDAY")</f>
        <v>NO HOLIDAY</v>
      </c>
    </row>
    <row r="1054" spans="2:17" hidden="1" x14ac:dyDescent="0.3">
      <c r="B1054" t="s">
        <v>9</v>
      </c>
      <c r="C1054" t="s">
        <v>30</v>
      </c>
      <c r="D1054" t="s">
        <v>11</v>
      </c>
      <c r="E1054" t="s">
        <v>404</v>
      </c>
      <c r="F1054" s="4">
        <v>42447</v>
      </c>
      <c r="G1054" t="s">
        <v>15</v>
      </c>
      <c r="H1054">
        <v>6</v>
      </c>
      <c r="I1054">
        <f>IF(Table1[[#This Row],[Price]]&lt;15,10,IF(Table1[[#This Row],[Price]]&lt;20,15,IF(Table1[[#This Row],[Price]]&lt;30,22,IF(Table1[[#This Row],[Price]]&lt;50,36,45))))</f>
        <v>10</v>
      </c>
      <c r="J1054">
        <v>12.42</v>
      </c>
      <c r="K1054" s="14">
        <v>74.52</v>
      </c>
      <c r="L1054" s="14">
        <f>Table1[[#This Row],[Total Sale Amount]]-(Table1[[#This Row],[Cost Price]]*Table1[[#This Row],[Quantity]])</f>
        <v>14.519999999999996</v>
      </c>
      <c r="M1054" t="str">
        <f>TEXT(Table1[[#This Row],[Order Date]],"mmm")</f>
        <v>Mar</v>
      </c>
      <c r="N1054" s="5" t="str">
        <f>TEXT(Table1[[#This Row],[Order Date]],"yyyy")</f>
        <v>2016</v>
      </c>
      <c r="O1054" s="5">
        <v>17</v>
      </c>
      <c r="P1054" s="5" t="s">
        <v>559</v>
      </c>
      <c r="Q1054" s="5" t="str">
        <f>IFERROR(INDEX(Holidays[Holiday],MATCH(Table1[[#This Row],[Order Date]],Holidays[Date],0)),"NO HOLIDAY")</f>
        <v>NO HOLIDAY</v>
      </c>
    </row>
    <row r="1055" spans="2:17" hidden="1" x14ac:dyDescent="0.3">
      <c r="B1055" t="s">
        <v>9</v>
      </c>
      <c r="C1055" t="s">
        <v>30</v>
      </c>
      <c r="D1055" t="s">
        <v>11</v>
      </c>
      <c r="E1055" t="s">
        <v>73</v>
      </c>
      <c r="F1055" s="4">
        <v>42447</v>
      </c>
      <c r="G1055" t="s">
        <v>15</v>
      </c>
      <c r="H1055">
        <v>10</v>
      </c>
      <c r="I1055">
        <f>IF(Table1[[#This Row],[Price]]&lt;15,10,IF(Table1[[#This Row],[Price]]&lt;20,15,IF(Table1[[#This Row],[Price]]&lt;30,22,IF(Table1[[#This Row],[Price]]&lt;50,36,45))))</f>
        <v>10</v>
      </c>
      <c r="J1055">
        <v>12.42</v>
      </c>
      <c r="K1055" s="14">
        <v>124.2</v>
      </c>
      <c r="L1055" s="14">
        <f>Table1[[#This Row],[Total Sale Amount]]-(Table1[[#This Row],[Cost Price]]*Table1[[#This Row],[Quantity]])</f>
        <v>24.200000000000003</v>
      </c>
      <c r="M1055" t="str">
        <f>TEXT(Table1[[#This Row],[Order Date]],"mmm")</f>
        <v>Mar</v>
      </c>
      <c r="N1055" s="5" t="str">
        <f>TEXT(Table1[[#This Row],[Order Date]],"yyyy")</f>
        <v>2016</v>
      </c>
      <c r="O1055" s="5">
        <v>25</v>
      </c>
      <c r="P1055" s="5" t="s">
        <v>559</v>
      </c>
      <c r="Q1055" s="5" t="str">
        <f>IFERROR(INDEX(Holidays[Holiday],MATCH(Table1[[#This Row],[Order Date]],Holidays[Date],0)),"NO HOLIDAY")</f>
        <v>NO HOLIDAY</v>
      </c>
    </row>
    <row r="1056" spans="2:17" hidden="1" x14ac:dyDescent="0.3">
      <c r="B1056" t="s">
        <v>16</v>
      </c>
      <c r="C1056" t="s">
        <v>30</v>
      </c>
      <c r="D1056" t="s">
        <v>11</v>
      </c>
      <c r="E1056" t="s">
        <v>470</v>
      </c>
      <c r="F1056" s="4">
        <v>42447</v>
      </c>
      <c r="G1056" t="s">
        <v>15</v>
      </c>
      <c r="H1056">
        <v>5</v>
      </c>
      <c r="I1056">
        <f>IF(Table1[[#This Row],[Price]]&lt;15,10,IF(Table1[[#This Row],[Price]]&lt;20,15,IF(Table1[[#This Row],[Price]]&lt;30,22,IF(Table1[[#This Row],[Price]]&lt;50,36,45))))</f>
        <v>10</v>
      </c>
      <c r="J1056">
        <v>12.42</v>
      </c>
      <c r="K1056" s="14">
        <v>62.1</v>
      </c>
      <c r="L1056" s="14">
        <f>Table1[[#This Row],[Total Sale Amount]]-(Table1[[#This Row],[Cost Price]]*Table1[[#This Row],[Quantity]])</f>
        <v>12.100000000000001</v>
      </c>
      <c r="M1056" t="str">
        <f>TEXT(Table1[[#This Row],[Order Date]],"mmm")</f>
        <v>Mar</v>
      </c>
      <c r="N1056" s="5" t="str">
        <f>TEXT(Table1[[#This Row],[Order Date]],"yyyy")</f>
        <v>2016</v>
      </c>
      <c r="O1056" s="5">
        <v>19</v>
      </c>
      <c r="P1056" s="5" t="s">
        <v>560</v>
      </c>
      <c r="Q1056" s="5" t="str">
        <f>IFERROR(INDEX(Holidays[Holiday],MATCH(Table1[[#This Row],[Order Date]],Holidays[Date],0)),"NO HOLIDAY")</f>
        <v>NO HOLIDAY</v>
      </c>
    </row>
    <row r="1057" spans="2:17" hidden="1" x14ac:dyDescent="0.3">
      <c r="B1057" t="s">
        <v>25</v>
      </c>
      <c r="C1057" t="s">
        <v>26</v>
      </c>
      <c r="D1057" t="s">
        <v>23</v>
      </c>
      <c r="E1057" t="s">
        <v>435</v>
      </c>
      <c r="F1057" s="4">
        <v>42447</v>
      </c>
      <c r="G1057" t="s">
        <v>15</v>
      </c>
      <c r="H1057">
        <v>3</v>
      </c>
      <c r="I1057">
        <f>IF(Table1[[#This Row],[Price]]&lt;15,10,IF(Table1[[#This Row],[Price]]&lt;20,15,IF(Table1[[#This Row],[Price]]&lt;30,22,IF(Table1[[#This Row],[Price]]&lt;50,36,45))))</f>
        <v>10</v>
      </c>
      <c r="J1057">
        <v>12.42</v>
      </c>
      <c r="K1057" s="14">
        <v>37.26</v>
      </c>
      <c r="L1057" s="14">
        <f>Table1[[#This Row],[Total Sale Amount]]-(Table1[[#This Row],[Cost Price]]*Table1[[#This Row],[Quantity]])</f>
        <v>7.259999999999998</v>
      </c>
      <c r="M1057" t="str">
        <f>TEXT(Table1[[#This Row],[Order Date]],"mmm")</f>
        <v>Mar</v>
      </c>
      <c r="N1057" s="5" t="str">
        <f>TEXT(Table1[[#This Row],[Order Date]],"yyyy")</f>
        <v>2016</v>
      </c>
      <c r="O1057" s="5">
        <v>34</v>
      </c>
      <c r="P1057" s="5" t="s">
        <v>560</v>
      </c>
      <c r="Q1057" s="5" t="str">
        <f>IFERROR(INDEX(Holidays[Holiday],MATCH(Table1[[#This Row],[Order Date]],Holidays[Date],0)),"NO HOLIDAY")</f>
        <v>NO HOLIDAY</v>
      </c>
    </row>
    <row r="1058" spans="2:17" hidden="1" x14ac:dyDescent="0.3">
      <c r="B1058" t="s">
        <v>16</v>
      </c>
      <c r="C1058" t="s">
        <v>28</v>
      </c>
      <c r="D1058" t="s">
        <v>11</v>
      </c>
      <c r="E1058" t="s">
        <v>29</v>
      </c>
      <c r="F1058" s="4">
        <v>42447</v>
      </c>
      <c r="G1058" t="s">
        <v>15</v>
      </c>
      <c r="H1058">
        <v>1</v>
      </c>
      <c r="I1058">
        <f>IF(Table1[[#This Row],[Price]]&lt;15,10,IF(Table1[[#This Row],[Price]]&lt;20,15,IF(Table1[[#This Row],[Price]]&lt;30,22,IF(Table1[[#This Row],[Price]]&lt;50,36,45))))</f>
        <v>10</v>
      </c>
      <c r="J1058">
        <v>12.42</v>
      </c>
      <c r="K1058" s="14">
        <v>12.42</v>
      </c>
      <c r="L1058" s="14">
        <f>Table1[[#This Row],[Total Sale Amount]]-(Table1[[#This Row],[Cost Price]]*Table1[[#This Row],[Quantity]])</f>
        <v>2.42</v>
      </c>
      <c r="M1058" t="str">
        <f>TEXT(Table1[[#This Row],[Order Date]],"mmm")</f>
        <v>Mar</v>
      </c>
      <c r="N1058" s="5" t="str">
        <f>TEXT(Table1[[#This Row],[Order Date]],"yyyy")</f>
        <v>2016</v>
      </c>
      <c r="O1058" s="5">
        <v>25</v>
      </c>
      <c r="P1058" s="5" t="s">
        <v>559</v>
      </c>
      <c r="Q1058" s="5" t="str">
        <f>IFERROR(INDEX(Holidays[Holiday],MATCH(Table1[[#This Row],[Order Date]],Holidays[Date],0)),"NO HOLIDAY")</f>
        <v>NO HOLIDAY</v>
      </c>
    </row>
    <row r="1059" spans="2:17" hidden="1" x14ac:dyDescent="0.3">
      <c r="B1059" t="s">
        <v>9</v>
      </c>
      <c r="C1059" t="s">
        <v>17</v>
      </c>
      <c r="D1059" t="s">
        <v>11</v>
      </c>
      <c r="E1059" t="s">
        <v>249</v>
      </c>
      <c r="F1059" s="4">
        <v>42447</v>
      </c>
      <c r="G1059" t="s">
        <v>15</v>
      </c>
      <c r="H1059">
        <v>8</v>
      </c>
      <c r="I1059">
        <f>IF(Table1[[#This Row],[Price]]&lt;15,10,IF(Table1[[#This Row],[Price]]&lt;20,15,IF(Table1[[#This Row],[Price]]&lt;30,22,IF(Table1[[#This Row],[Price]]&lt;50,36,45))))</f>
        <v>10</v>
      </c>
      <c r="J1059">
        <v>12.42</v>
      </c>
      <c r="K1059" s="14">
        <v>99.36</v>
      </c>
      <c r="L1059" s="14">
        <f>Table1[[#This Row],[Total Sale Amount]]-(Table1[[#This Row],[Cost Price]]*Table1[[#This Row],[Quantity]])</f>
        <v>19.36</v>
      </c>
      <c r="M1059" t="str">
        <f>TEXT(Table1[[#This Row],[Order Date]],"mmm")</f>
        <v>Mar</v>
      </c>
      <c r="N1059" s="5" t="str">
        <f>TEXT(Table1[[#This Row],[Order Date]],"yyyy")</f>
        <v>2016</v>
      </c>
      <c r="O1059" s="5">
        <v>27</v>
      </c>
      <c r="P1059" s="5" t="s">
        <v>559</v>
      </c>
      <c r="Q1059" s="5" t="str">
        <f>IFERROR(INDEX(Holidays[Holiday],MATCH(Table1[[#This Row],[Order Date]],Holidays[Date],0)),"NO HOLIDAY")</f>
        <v>NO HOLIDAY</v>
      </c>
    </row>
    <row r="1060" spans="2:17" hidden="1" x14ac:dyDescent="0.3">
      <c r="B1060" t="s">
        <v>25</v>
      </c>
      <c r="C1060" t="s">
        <v>26</v>
      </c>
      <c r="D1060" t="s">
        <v>23</v>
      </c>
      <c r="E1060" t="s">
        <v>174</v>
      </c>
      <c r="F1060" s="4">
        <v>42447</v>
      </c>
      <c r="G1060" t="s">
        <v>19</v>
      </c>
      <c r="H1060">
        <v>3</v>
      </c>
      <c r="I1060">
        <f>IF(Table1[[#This Row],[Price]]&lt;15,10,IF(Table1[[#This Row],[Price]]&lt;20,15,IF(Table1[[#This Row],[Price]]&lt;30,22,IF(Table1[[#This Row],[Price]]&lt;50,36,45))))</f>
        <v>45</v>
      </c>
      <c r="J1060">
        <v>53.35</v>
      </c>
      <c r="K1060" s="14">
        <v>160.05000000000001</v>
      </c>
      <c r="L1060" s="14">
        <f>Table1[[#This Row],[Total Sale Amount]]-(Table1[[#This Row],[Cost Price]]*Table1[[#This Row],[Quantity]])</f>
        <v>25.050000000000011</v>
      </c>
      <c r="M1060" t="str">
        <f>TEXT(Table1[[#This Row],[Order Date]],"mmm")</f>
        <v>Mar</v>
      </c>
      <c r="N1060" s="5" t="str">
        <f>TEXT(Table1[[#This Row],[Order Date]],"yyyy")</f>
        <v>2016</v>
      </c>
      <c r="O1060" s="5">
        <v>20</v>
      </c>
      <c r="P1060" s="5" t="s">
        <v>559</v>
      </c>
      <c r="Q1060" s="5" t="str">
        <f>IFERROR(INDEX(Holidays[Holiday],MATCH(Table1[[#This Row],[Order Date]],Holidays[Date],0)),"NO HOLIDAY")</f>
        <v>NO HOLIDAY</v>
      </c>
    </row>
    <row r="1061" spans="2:17" hidden="1" x14ac:dyDescent="0.3">
      <c r="B1061" t="s">
        <v>21</v>
      </c>
      <c r="C1061" t="s">
        <v>26</v>
      </c>
      <c r="D1061" t="s">
        <v>23</v>
      </c>
      <c r="E1061" t="s">
        <v>361</v>
      </c>
      <c r="F1061" s="4">
        <v>42447</v>
      </c>
      <c r="G1061" t="s">
        <v>15</v>
      </c>
      <c r="H1061">
        <v>1</v>
      </c>
      <c r="I1061">
        <f>IF(Table1[[#This Row],[Price]]&lt;15,10,IF(Table1[[#This Row],[Price]]&lt;20,15,IF(Table1[[#This Row],[Price]]&lt;30,22,IF(Table1[[#This Row],[Price]]&lt;50,36,45))))</f>
        <v>10</v>
      </c>
      <c r="J1061">
        <v>12.42</v>
      </c>
      <c r="K1061" s="14">
        <v>12.42</v>
      </c>
      <c r="L1061" s="14">
        <f>Table1[[#This Row],[Total Sale Amount]]-(Table1[[#This Row],[Cost Price]]*Table1[[#This Row],[Quantity]])</f>
        <v>2.42</v>
      </c>
      <c r="M1061" t="str">
        <f>TEXT(Table1[[#This Row],[Order Date]],"mmm")</f>
        <v>Mar</v>
      </c>
      <c r="N1061" s="5" t="str">
        <f>TEXT(Table1[[#This Row],[Order Date]],"yyyy")</f>
        <v>2016</v>
      </c>
      <c r="O1061" s="5">
        <v>30</v>
      </c>
      <c r="P1061" s="5" t="s">
        <v>560</v>
      </c>
      <c r="Q1061" s="5" t="str">
        <f>IFERROR(INDEX(Holidays[Holiday],MATCH(Table1[[#This Row],[Order Date]],Holidays[Date],0)),"NO HOLIDAY")</f>
        <v>NO HOLIDAY</v>
      </c>
    </row>
    <row r="1062" spans="2:17" hidden="1" x14ac:dyDescent="0.3">
      <c r="B1062" t="s">
        <v>25</v>
      </c>
      <c r="C1062" t="s">
        <v>59</v>
      </c>
      <c r="D1062" t="s">
        <v>23</v>
      </c>
      <c r="E1062" t="s">
        <v>309</v>
      </c>
      <c r="F1062" s="4">
        <v>42447</v>
      </c>
      <c r="G1062" t="s">
        <v>19</v>
      </c>
      <c r="H1062">
        <v>8</v>
      </c>
      <c r="I1062">
        <f>IF(Table1[[#This Row],[Price]]&lt;15,10,IF(Table1[[#This Row],[Price]]&lt;20,15,IF(Table1[[#This Row],[Price]]&lt;30,22,IF(Table1[[#This Row],[Price]]&lt;50,36,45))))</f>
        <v>45</v>
      </c>
      <c r="J1062">
        <v>53.35</v>
      </c>
      <c r="K1062" s="14">
        <v>426.8</v>
      </c>
      <c r="L1062" s="14">
        <f>Table1[[#This Row],[Total Sale Amount]]-(Table1[[#This Row],[Cost Price]]*Table1[[#This Row],[Quantity]])</f>
        <v>66.800000000000011</v>
      </c>
      <c r="M1062" t="str">
        <f>TEXT(Table1[[#This Row],[Order Date]],"mmm")</f>
        <v>Mar</v>
      </c>
      <c r="N1062" s="5" t="str">
        <f>TEXT(Table1[[#This Row],[Order Date]],"yyyy")</f>
        <v>2016</v>
      </c>
      <c r="O1062" s="5">
        <v>43</v>
      </c>
      <c r="P1062" s="5" t="s">
        <v>559</v>
      </c>
      <c r="Q1062" s="5" t="str">
        <f>IFERROR(INDEX(Holidays[Holiday],MATCH(Table1[[#This Row],[Order Date]],Holidays[Date],0)),"NO HOLIDAY")</f>
        <v>NO HOLIDAY</v>
      </c>
    </row>
    <row r="1063" spans="2:17" hidden="1" x14ac:dyDescent="0.3">
      <c r="B1063" t="s">
        <v>9</v>
      </c>
      <c r="C1063" t="s">
        <v>10</v>
      </c>
      <c r="D1063" t="s">
        <v>11</v>
      </c>
      <c r="E1063" t="s">
        <v>35</v>
      </c>
      <c r="F1063" s="4">
        <v>42448</v>
      </c>
      <c r="G1063" t="s">
        <v>39</v>
      </c>
      <c r="H1063">
        <v>6</v>
      </c>
      <c r="I1063">
        <f>IF(Table1[[#This Row],[Price]]&lt;15,10,IF(Table1[[#This Row],[Price]]&lt;20,15,IF(Table1[[#This Row],[Price]]&lt;30,22,IF(Table1[[#This Row],[Price]]&lt;50,36,45))))</f>
        <v>15</v>
      </c>
      <c r="J1063">
        <v>16.32</v>
      </c>
      <c r="K1063" s="14">
        <v>97.92</v>
      </c>
      <c r="L1063" s="14">
        <f>Table1[[#This Row],[Total Sale Amount]]-(Table1[[#This Row],[Cost Price]]*Table1[[#This Row],[Quantity]])</f>
        <v>7.9200000000000017</v>
      </c>
      <c r="M1063" t="str">
        <f>TEXT(Table1[[#This Row],[Order Date]],"mmm")</f>
        <v>Mar</v>
      </c>
      <c r="N1063" s="5" t="str">
        <f>TEXT(Table1[[#This Row],[Order Date]],"yyyy")</f>
        <v>2016</v>
      </c>
      <c r="O1063" s="5">
        <v>29</v>
      </c>
      <c r="P1063" s="5" t="s">
        <v>559</v>
      </c>
      <c r="Q1063" s="5" t="str">
        <f>IFERROR(INDEX(Holidays[Holiday],MATCH(Table1[[#This Row],[Order Date]],Holidays[Date],0)),"NO HOLIDAY")</f>
        <v>NO HOLIDAY</v>
      </c>
    </row>
    <row r="1064" spans="2:17" hidden="1" x14ac:dyDescent="0.3">
      <c r="B1064" t="s">
        <v>9</v>
      </c>
      <c r="C1064" t="s">
        <v>30</v>
      </c>
      <c r="D1064" t="s">
        <v>11</v>
      </c>
      <c r="E1064" t="s">
        <v>332</v>
      </c>
      <c r="F1064" s="4">
        <v>42448</v>
      </c>
      <c r="G1064" t="s">
        <v>13</v>
      </c>
      <c r="H1064">
        <v>6</v>
      </c>
      <c r="I1064">
        <f>IF(Table1[[#This Row],[Price]]&lt;15,10,IF(Table1[[#This Row],[Price]]&lt;20,15,IF(Table1[[#This Row],[Price]]&lt;30,22,IF(Table1[[#This Row],[Price]]&lt;50,36,45))))</f>
        <v>15</v>
      </c>
      <c r="J1064">
        <v>17.829999999999998</v>
      </c>
      <c r="K1064" s="14">
        <v>106.97999999999999</v>
      </c>
      <c r="L1064" s="14">
        <f>Table1[[#This Row],[Total Sale Amount]]-(Table1[[#This Row],[Cost Price]]*Table1[[#This Row],[Quantity]])</f>
        <v>16.97999999999999</v>
      </c>
      <c r="M1064" t="str">
        <f>TEXT(Table1[[#This Row],[Order Date]],"mmm")</f>
        <v>Mar</v>
      </c>
      <c r="N1064" s="5" t="str">
        <f>TEXT(Table1[[#This Row],[Order Date]],"yyyy")</f>
        <v>2016</v>
      </c>
      <c r="O1064" s="5">
        <v>41</v>
      </c>
      <c r="P1064" s="5" t="s">
        <v>560</v>
      </c>
      <c r="Q1064" s="5" t="str">
        <f>IFERROR(INDEX(Holidays[Holiday],MATCH(Table1[[#This Row],[Order Date]],Holidays[Date],0)),"NO HOLIDAY")</f>
        <v>NO HOLIDAY</v>
      </c>
    </row>
    <row r="1065" spans="2:17" hidden="1" x14ac:dyDescent="0.3">
      <c r="B1065" t="s">
        <v>36</v>
      </c>
      <c r="C1065" t="s">
        <v>28</v>
      </c>
      <c r="D1065" t="s">
        <v>11</v>
      </c>
      <c r="E1065" t="s">
        <v>82</v>
      </c>
      <c r="F1065" s="4">
        <v>42448</v>
      </c>
      <c r="G1065" t="s">
        <v>15</v>
      </c>
      <c r="H1065">
        <v>1</v>
      </c>
      <c r="I1065">
        <f>IF(Table1[[#This Row],[Price]]&lt;15,10,IF(Table1[[#This Row],[Price]]&lt;20,15,IF(Table1[[#This Row],[Price]]&lt;30,22,IF(Table1[[#This Row],[Price]]&lt;50,36,45))))</f>
        <v>10</v>
      </c>
      <c r="J1065">
        <v>12.42</v>
      </c>
      <c r="K1065" s="14">
        <v>12.42</v>
      </c>
      <c r="L1065" s="14">
        <f>Table1[[#This Row],[Total Sale Amount]]-(Table1[[#This Row],[Cost Price]]*Table1[[#This Row],[Quantity]])</f>
        <v>2.42</v>
      </c>
      <c r="M1065" t="str">
        <f>TEXT(Table1[[#This Row],[Order Date]],"mmm")</f>
        <v>Mar</v>
      </c>
      <c r="N1065" s="5" t="str">
        <f>TEXT(Table1[[#This Row],[Order Date]],"yyyy")</f>
        <v>2016</v>
      </c>
      <c r="O1065" s="5">
        <v>37</v>
      </c>
      <c r="P1065" s="5" t="s">
        <v>560</v>
      </c>
      <c r="Q1065" s="5" t="str">
        <f>IFERROR(INDEX(Holidays[Holiday],MATCH(Table1[[#This Row],[Order Date]],Holidays[Date],0)),"NO HOLIDAY")</f>
        <v>NO HOLIDAY</v>
      </c>
    </row>
    <row r="1066" spans="2:17" hidden="1" x14ac:dyDescent="0.3">
      <c r="B1066" t="s">
        <v>36</v>
      </c>
      <c r="C1066" t="s">
        <v>10</v>
      </c>
      <c r="D1066" t="s">
        <v>11</v>
      </c>
      <c r="E1066" t="s">
        <v>371</v>
      </c>
      <c r="F1066" s="4">
        <v>42448</v>
      </c>
      <c r="G1066" t="s">
        <v>15</v>
      </c>
      <c r="H1066">
        <v>6</v>
      </c>
      <c r="I1066">
        <f>IF(Table1[[#This Row],[Price]]&lt;15,10,IF(Table1[[#This Row],[Price]]&lt;20,15,IF(Table1[[#This Row],[Price]]&lt;30,22,IF(Table1[[#This Row],[Price]]&lt;50,36,45))))</f>
        <v>10</v>
      </c>
      <c r="J1066">
        <v>12.42</v>
      </c>
      <c r="K1066" s="14">
        <v>74.52</v>
      </c>
      <c r="L1066" s="14">
        <f>Table1[[#This Row],[Total Sale Amount]]-(Table1[[#This Row],[Cost Price]]*Table1[[#This Row],[Quantity]])</f>
        <v>14.519999999999996</v>
      </c>
      <c r="M1066" t="str">
        <f>TEXT(Table1[[#This Row],[Order Date]],"mmm")</f>
        <v>Mar</v>
      </c>
      <c r="N1066" s="5" t="str">
        <f>TEXT(Table1[[#This Row],[Order Date]],"yyyy")</f>
        <v>2016</v>
      </c>
      <c r="O1066" s="5">
        <v>38</v>
      </c>
      <c r="P1066" s="5" t="s">
        <v>560</v>
      </c>
      <c r="Q1066" s="5" t="str">
        <f>IFERROR(INDEX(Holidays[Holiday],MATCH(Table1[[#This Row],[Order Date]],Holidays[Date],0)),"NO HOLIDAY")</f>
        <v>NO HOLIDAY</v>
      </c>
    </row>
    <row r="1067" spans="2:17" hidden="1" x14ac:dyDescent="0.3">
      <c r="B1067" t="s">
        <v>21</v>
      </c>
      <c r="C1067" t="s">
        <v>26</v>
      </c>
      <c r="D1067" t="s">
        <v>23</v>
      </c>
      <c r="E1067" t="s">
        <v>499</v>
      </c>
      <c r="F1067" s="4">
        <v>42448</v>
      </c>
      <c r="G1067" t="s">
        <v>39</v>
      </c>
      <c r="H1067">
        <v>4</v>
      </c>
      <c r="I1067">
        <f>IF(Table1[[#This Row],[Price]]&lt;15,10,IF(Table1[[#This Row],[Price]]&lt;20,15,IF(Table1[[#This Row],[Price]]&lt;30,22,IF(Table1[[#This Row],[Price]]&lt;50,36,45))))</f>
        <v>15</v>
      </c>
      <c r="J1067">
        <v>16.32</v>
      </c>
      <c r="K1067" s="14">
        <v>65.28</v>
      </c>
      <c r="L1067" s="14">
        <f>Table1[[#This Row],[Total Sale Amount]]-(Table1[[#This Row],[Cost Price]]*Table1[[#This Row],[Quantity]])</f>
        <v>5.2800000000000011</v>
      </c>
      <c r="M1067" t="str">
        <f>TEXT(Table1[[#This Row],[Order Date]],"mmm")</f>
        <v>Mar</v>
      </c>
      <c r="N1067" s="5" t="str">
        <f>TEXT(Table1[[#This Row],[Order Date]],"yyyy")</f>
        <v>2016</v>
      </c>
      <c r="O1067" s="5">
        <v>28</v>
      </c>
      <c r="P1067" s="5" t="s">
        <v>560</v>
      </c>
      <c r="Q1067" s="5" t="str">
        <f>IFERROR(INDEX(Holidays[Holiday],MATCH(Table1[[#This Row],[Order Date]],Holidays[Date],0)),"NO HOLIDAY")</f>
        <v>NO HOLIDAY</v>
      </c>
    </row>
    <row r="1068" spans="2:17" hidden="1" x14ac:dyDescent="0.3">
      <c r="B1068" t="s">
        <v>9</v>
      </c>
      <c r="C1068" t="s">
        <v>10</v>
      </c>
      <c r="D1068" t="s">
        <v>11</v>
      </c>
      <c r="E1068" t="s">
        <v>411</v>
      </c>
      <c r="F1068" s="4">
        <v>42448</v>
      </c>
      <c r="G1068" t="s">
        <v>15</v>
      </c>
      <c r="H1068">
        <v>2</v>
      </c>
      <c r="I1068">
        <f>IF(Table1[[#This Row],[Price]]&lt;15,10,IF(Table1[[#This Row],[Price]]&lt;20,15,IF(Table1[[#This Row],[Price]]&lt;30,22,IF(Table1[[#This Row],[Price]]&lt;50,36,45))))</f>
        <v>10</v>
      </c>
      <c r="J1068">
        <v>12.42</v>
      </c>
      <c r="K1068" s="14">
        <v>24.84</v>
      </c>
      <c r="L1068" s="14">
        <f>Table1[[#This Row],[Total Sale Amount]]-(Table1[[#This Row],[Cost Price]]*Table1[[#This Row],[Quantity]])</f>
        <v>4.84</v>
      </c>
      <c r="M1068" t="str">
        <f>TEXT(Table1[[#This Row],[Order Date]],"mmm")</f>
        <v>Mar</v>
      </c>
      <c r="N1068" s="5" t="str">
        <f>TEXT(Table1[[#This Row],[Order Date]],"yyyy")</f>
        <v>2016</v>
      </c>
      <c r="O1068" s="5">
        <v>27</v>
      </c>
      <c r="P1068" s="5" t="s">
        <v>560</v>
      </c>
      <c r="Q1068" s="5" t="str">
        <f>IFERROR(INDEX(Holidays[Holiday],MATCH(Table1[[#This Row],[Order Date]],Holidays[Date],0)),"NO HOLIDAY")</f>
        <v>NO HOLIDAY</v>
      </c>
    </row>
    <row r="1069" spans="2:17" hidden="1" x14ac:dyDescent="0.3">
      <c r="B1069" t="s">
        <v>21</v>
      </c>
      <c r="C1069" t="s">
        <v>26</v>
      </c>
      <c r="D1069" t="s">
        <v>23</v>
      </c>
      <c r="E1069" t="s">
        <v>542</v>
      </c>
      <c r="F1069" s="4">
        <v>42448</v>
      </c>
      <c r="G1069" t="s">
        <v>19</v>
      </c>
      <c r="H1069">
        <v>6</v>
      </c>
      <c r="I1069">
        <f>IF(Table1[[#This Row],[Price]]&lt;15,10,IF(Table1[[#This Row],[Price]]&lt;20,15,IF(Table1[[#This Row],[Price]]&lt;30,22,IF(Table1[[#This Row],[Price]]&lt;50,36,45))))</f>
        <v>45</v>
      </c>
      <c r="J1069">
        <v>53.35</v>
      </c>
      <c r="K1069" s="14">
        <v>320.10000000000002</v>
      </c>
      <c r="L1069" s="14">
        <f>Table1[[#This Row],[Total Sale Amount]]-(Table1[[#This Row],[Cost Price]]*Table1[[#This Row],[Quantity]])</f>
        <v>50.100000000000023</v>
      </c>
      <c r="M1069" t="str">
        <f>TEXT(Table1[[#This Row],[Order Date]],"mmm")</f>
        <v>Mar</v>
      </c>
      <c r="N1069" s="5" t="str">
        <f>TEXT(Table1[[#This Row],[Order Date]],"yyyy")</f>
        <v>2016</v>
      </c>
      <c r="O1069" s="5">
        <v>36</v>
      </c>
      <c r="P1069" s="5" t="s">
        <v>559</v>
      </c>
      <c r="Q1069" s="5" t="str">
        <f>IFERROR(INDEX(Holidays[Holiday],MATCH(Table1[[#This Row],[Order Date]],Holidays[Date],0)),"NO HOLIDAY")</f>
        <v>NO HOLIDAY</v>
      </c>
    </row>
    <row r="1070" spans="2:17" hidden="1" x14ac:dyDescent="0.3">
      <c r="B1070" t="s">
        <v>9</v>
      </c>
      <c r="C1070" t="s">
        <v>10</v>
      </c>
      <c r="D1070" t="s">
        <v>11</v>
      </c>
      <c r="E1070" t="s">
        <v>242</v>
      </c>
      <c r="F1070" s="4">
        <v>42448</v>
      </c>
      <c r="G1070" t="s">
        <v>39</v>
      </c>
      <c r="H1070">
        <v>8</v>
      </c>
      <c r="I1070">
        <f>IF(Table1[[#This Row],[Price]]&lt;15,10,IF(Table1[[#This Row],[Price]]&lt;20,15,IF(Table1[[#This Row],[Price]]&lt;30,22,IF(Table1[[#This Row],[Price]]&lt;50,36,45))))</f>
        <v>15</v>
      </c>
      <c r="J1070">
        <v>16.32</v>
      </c>
      <c r="K1070" s="14">
        <v>130.56</v>
      </c>
      <c r="L1070" s="14">
        <f>Table1[[#This Row],[Total Sale Amount]]-(Table1[[#This Row],[Cost Price]]*Table1[[#This Row],[Quantity]])</f>
        <v>10.560000000000002</v>
      </c>
      <c r="M1070" t="str">
        <f>TEXT(Table1[[#This Row],[Order Date]],"mmm")</f>
        <v>Mar</v>
      </c>
      <c r="N1070" s="5" t="str">
        <f>TEXT(Table1[[#This Row],[Order Date]],"yyyy")</f>
        <v>2016</v>
      </c>
      <c r="O1070" s="5">
        <v>44</v>
      </c>
      <c r="P1070" s="5" t="s">
        <v>559</v>
      </c>
      <c r="Q1070" s="5" t="str">
        <f>IFERROR(INDEX(Holidays[Holiday],MATCH(Table1[[#This Row],[Order Date]],Holidays[Date],0)),"NO HOLIDAY")</f>
        <v>NO HOLIDAY</v>
      </c>
    </row>
    <row r="1071" spans="2:17" hidden="1" x14ac:dyDescent="0.3">
      <c r="B1071" t="s">
        <v>21</v>
      </c>
      <c r="C1071" t="s">
        <v>22</v>
      </c>
      <c r="D1071" t="s">
        <v>23</v>
      </c>
      <c r="E1071" t="s">
        <v>212</v>
      </c>
      <c r="F1071" s="4">
        <v>42448</v>
      </c>
      <c r="G1071" t="s">
        <v>15</v>
      </c>
      <c r="H1071">
        <v>5</v>
      </c>
      <c r="I1071">
        <f>IF(Table1[[#This Row],[Price]]&lt;15,10,IF(Table1[[#This Row],[Price]]&lt;20,15,IF(Table1[[#This Row],[Price]]&lt;30,22,IF(Table1[[#This Row],[Price]]&lt;50,36,45))))</f>
        <v>10</v>
      </c>
      <c r="J1071">
        <v>12.42</v>
      </c>
      <c r="K1071" s="14">
        <v>62.1</v>
      </c>
      <c r="L1071" s="14">
        <f>Table1[[#This Row],[Total Sale Amount]]-(Table1[[#This Row],[Cost Price]]*Table1[[#This Row],[Quantity]])</f>
        <v>12.100000000000001</v>
      </c>
      <c r="M1071" t="str">
        <f>TEXT(Table1[[#This Row],[Order Date]],"mmm")</f>
        <v>Mar</v>
      </c>
      <c r="N1071" s="5" t="str">
        <f>TEXT(Table1[[#This Row],[Order Date]],"yyyy")</f>
        <v>2016</v>
      </c>
      <c r="O1071" s="5">
        <v>37</v>
      </c>
      <c r="P1071" s="5" t="s">
        <v>559</v>
      </c>
      <c r="Q1071" s="5" t="str">
        <f>IFERROR(INDEX(Holidays[Holiday],MATCH(Table1[[#This Row],[Order Date]],Holidays[Date],0)),"NO HOLIDAY")</f>
        <v>NO HOLIDAY</v>
      </c>
    </row>
    <row r="1072" spans="2:17" hidden="1" x14ac:dyDescent="0.3">
      <c r="B1072" t="s">
        <v>36</v>
      </c>
      <c r="C1072" t="s">
        <v>17</v>
      </c>
      <c r="D1072" t="s">
        <v>11</v>
      </c>
      <c r="E1072" t="s">
        <v>52</v>
      </c>
      <c r="F1072" s="4">
        <v>42448</v>
      </c>
      <c r="G1072" t="s">
        <v>13</v>
      </c>
      <c r="H1072">
        <v>5</v>
      </c>
      <c r="I1072">
        <f>IF(Table1[[#This Row],[Price]]&lt;15,10,IF(Table1[[#This Row],[Price]]&lt;20,15,IF(Table1[[#This Row],[Price]]&lt;30,22,IF(Table1[[#This Row],[Price]]&lt;50,36,45))))</f>
        <v>15</v>
      </c>
      <c r="J1072">
        <v>17.829999999999998</v>
      </c>
      <c r="K1072" s="14">
        <v>89.149999999999991</v>
      </c>
      <c r="L1072" s="14">
        <f>Table1[[#This Row],[Total Sale Amount]]-(Table1[[#This Row],[Cost Price]]*Table1[[#This Row],[Quantity]])</f>
        <v>14.149999999999991</v>
      </c>
      <c r="M1072" t="str">
        <f>TEXT(Table1[[#This Row],[Order Date]],"mmm")</f>
        <v>Mar</v>
      </c>
      <c r="N1072" s="5" t="str">
        <f>TEXT(Table1[[#This Row],[Order Date]],"yyyy")</f>
        <v>2016</v>
      </c>
      <c r="O1072" s="5">
        <v>21</v>
      </c>
      <c r="P1072" s="5" t="s">
        <v>560</v>
      </c>
      <c r="Q1072" s="5" t="str">
        <f>IFERROR(INDEX(Holidays[Holiday],MATCH(Table1[[#This Row],[Order Date]],Holidays[Date],0)),"NO HOLIDAY")</f>
        <v>NO HOLIDAY</v>
      </c>
    </row>
    <row r="1073" spans="2:17" hidden="1" x14ac:dyDescent="0.3">
      <c r="B1073" t="s">
        <v>9</v>
      </c>
      <c r="C1073" t="s">
        <v>10</v>
      </c>
      <c r="D1073" t="s">
        <v>11</v>
      </c>
      <c r="E1073" t="s">
        <v>376</v>
      </c>
      <c r="F1073" s="4">
        <v>42448</v>
      </c>
      <c r="G1073" t="s">
        <v>39</v>
      </c>
      <c r="H1073">
        <v>10</v>
      </c>
      <c r="I1073">
        <f>IF(Table1[[#This Row],[Price]]&lt;15,10,IF(Table1[[#This Row],[Price]]&lt;20,15,IF(Table1[[#This Row],[Price]]&lt;30,22,IF(Table1[[#This Row],[Price]]&lt;50,36,45))))</f>
        <v>15</v>
      </c>
      <c r="J1073">
        <v>16.32</v>
      </c>
      <c r="K1073" s="14">
        <v>163.19999999999999</v>
      </c>
      <c r="L1073" s="14">
        <f>Table1[[#This Row],[Total Sale Amount]]-(Table1[[#This Row],[Cost Price]]*Table1[[#This Row],[Quantity]])</f>
        <v>13.199999999999989</v>
      </c>
      <c r="M1073" t="str">
        <f>TEXT(Table1[[#This Row],[Order Date]],"mmm")</f>
        <v>Mar</v>
      </c>
      <c r="N1073" s="5" t="str">
        <f>TEXT(Table1[[#This Row],[Order Date]],"yyyy")</f>
        <v>2016</v>
      </c>
      <c r="O1073" s="5">
        <v>22</v>
      </c>
      <c r="P1073" s="5" t="s">
        <v>560</v>
      </c>
      <c r="Q1073" s="5" t="str">
        <f>IFERROR(INDEX(Holidays[Holiday],MATCH(Table1[[#This Row],[Order Date]],Holidays[Date],0)),"NO HOLIDAY")</f>
        <v>NO HOLIDAY</v>
      </c>
    </row>
    <row r="1074" spans="2:17" hidden="1" x14ac:dyDescent="0.3">
      <c r="B1074" t="s">
        <v>25</v>
      </c>
      <c r="C1074" t="s">
        <v>26</v>
      </c>
      <c r="D1074" t="s">
        <v>23</v>
      </c>
      <c r="E1074" t="s">
        <v>526</v>
      </c>
      <c r="F1074" s="4">
        <v>42448</v>
      </c>
      <c r="G1074" t="s">
        <v>15</v>
      </c>
      <c r="H1074">
        <v>1</v>
      </c>
      <c r="I1074">
        <f>IF(Table1[[#This Row],[Price]]&lt;15,10,IF(Table1[[#This Row],[Price]]&lt;20,15,IF(Table1[[#This Row],[Price]]&lt;30,22,IF(Table1[[#This Row],[Price]]&lt;50,36,45))))</f>
        <v>10</v>
      </c>
      <c r="J1074">
        <v>12.42</v>
      </c>
      <c r="K1074" s="14">
        <v>12.42</v>
      </c>
      <c r="L1074" s="14">
        <f>Table1[[#This Row],[Total Sale Amount]]-(Table1[[#This Row],[Cost Price]]*Table1[[#This Row],[Quantity]])</f>
        <v>2.42</v>
      </c>
      <c r="M1074" t="str">
        <f>TEXT(Table1[[#This Row],[Order Date]],"mmm")</f>
        <v>Mar</v>
      </c>
      <c r="N1074" s="5" t="str">
        <f>TEXT(Table1[[#This Row],[Order Date]],"yyyy")</f>
        <v>2016</v>
      </c>
      <c r="O1074" s="5">
        <v>18</v>
      </c>
      <c r="P1074" s="5" t="s">
        <v>559</v>
      </c>
      <c r="Q1074" s="5" t="str">
        <f>IFERROR(INDEX(Holidays[Holiday],MATCH(Table1[[#This Row],[Order Date]],Holidays[Date],0)),"NO HOLIDAY")</f>
        <v>NO HOLIDAY</v>
      </c>
    </row>
    <row r="1075" spans="2:17" hidden="1" x14ac:dyDescent="0.3">
      <c r="B1075" t="s">
        <v>25</v>
      </c>
      <c r="C1075" t="s">
        <v>26</v>
      </c>
      <c r="D1075" t="s">
        <v>23</v>
      </c>
      <c r="E1075" t="s">
        <v>129</v>
      </c>
      <c r="F1075" s="4">
        <v>42448</v>
      </c>
      <c r="G1075" t="s">
        <v>13</v>
      </c>
      <c r="H1075">
        <v>1</v>
      </c>
      <c r="I1075">
        <f>IF(Table1[[#This Row],[Price]]&lt;15,10,IF(Table1[[#This Row],[Price]]&lt;20,15,IF(Table1[[#This Row],[Price]]&lt;30,22,IF(Table1[[#This Row],[Price]]&lt;50,36,45))))</f>
        <v>15</v>
      </c>
      <c r="J1075">
        <v>17.829999999999998</v>
      </c>
      <c r="K1075" s="14">
        <v>17.829999999999998</v>
      </c>
      <c r="L1075" s="14">
        <f>Table1[[#This Row],[Total Sale Amount]]-(Table1[[#This Row],[Cost Price]]*Table1[[#This Row],[Quantity]])</f>
        <v>2.8299999999999983</v>
      </c>
      <c r="M1075" t="str">
        <f>TEXT(Table1[[#This Row],[Order Date]],"mmm")</f>
        <v>Mar</v>
      </c>
      <c r="N1075" s="5" t="str">
        <f>TEXT(Table1[[#This Row],[Order Date]],"yyyy")</f>
        <v>2016</v>
      </c>
      <c r="O1075" s="5">
        <v>37</v>
      </c>
      <c r="P1075" s="5" t="s">
        <v>559</v>
      </c>
      <c r="Q1075" s="5" t="str">
        <f>IFERROR(INDEX(Holidays[Holiday],MATCH(Table1[[#This Row],[Order Date]],Holidays[Date],0)),"NO HOLIDAY")</f>
        <v>NO HOLIDAY</v>
      </c>
    </row>
    <row r="1076" spans="2:17" hidden="1" x14ac:dyDescent="0.3">
      <c r="B1076" t="s">
        <v>21</v>
      </c>
      <c r="C1076" t="s">
        <v>26</v>
      </c>
      <c r="D1076" t="s">
        <v>23</v>
      </c>
      <c r="E1076" t="s">
        <v>211</v>
      </c>
      <c r="F1076" s="4">
        <v>42449</v>
      </c>
      <c r="G1076" t="s">
        <v>15</v>
      </c>
      <c r="H1076">
        <v>7</v>
      </c>
      <c r="I1076">
        <f>IF(Table1[[#This Row],[Price]]&lt;15,10,IF(Table1[[#This Row],[Price]]&lt;20,15,IF(Table1[[#This Row],[Price]]&lt;30,22,IF(Table1[[#This Row],[Price]]&lt;50,36,45))))</f>
        <v>10</v>
      </c>
      <c r="J1076">
        <v>12.42</v>
      </c>
      <c r="K1076" s="14">
        <v>86.94</v>
      </c>
      <c r="L1076" s="14">
        <f>Table1[[#This Row],[Total Sale Amount]]-(Table1[[#This Row],[Cost Price]]*Table1[[#This Row],[Quantity]])</f>
        <v>16.939999999999998</v>
      </c>
      <c r="M1076" t="str">
        <f>TEXT(Table1[[#This Row],[Order Date]],"mmm")</f>
        <v>Mar</v>
      </c>
      <c r="N1076" s="5" t="str">
        <f>TEXT(Table1[[#This Row],[Order Date]],"yyyy")</f>
        <v>2016</v>
      </c>
      <c r="O1076" s="5">
        <v>36</v>
      </c>
      <c r="P1076" s="5" t="s">
        <v>559</v>
      </c>
      <c r="Q1076" s="5" t="str">
        <f>IFERROR(INDEX(Holidays[Holiday],MATCH(Table1[[#This Row],[Order Date]],Holidays[Date],0)),"NO HOLIDAY")</f>
        <v>NO HOLIDAY</v>
      </c>
    </row>
    <row r="1077" spans="2:17" hidden="1" x14ac:dyDescent="0.3">
      <c r="B1077" t="s">
        <v>25</v>
      </c>
      <c r="C1077" t="s">
        <v>26</v>
      </c>
      <c r="D1077" t="s">
        <v>23</v>
      </c>
      <c r="E1077" t="s">
        <v>237</v>
      </c>
      <c r="F1077" s="4">
        <v>42449</v>
      </c>
      <c r="G1077" t="s">
        <v>15</v>
      </c>
      <c r="H1077">
        <v>6</v>
      </c>
      <c r="I1077">
        <f>IF(Table1[[#This Row],[Price]]&lt;15,10,IF(Table1[[#This Row],[Price]]&lt;20,15,IF(Table1[[#This Row],[Price]]&lt;30,22,IF(Table1[[#This Row],[Price]]&lt;50,36,45))))</f>
        <v>10</v>
      </c>
      <c r="J1077">
        <v>12.42</v>
      </c>
      <c r="K1077" s="14">
        <v>74.52</v>
      </c>
      <c r="L1077" s="14">
        <f>Table1[[#This Row],[Total Sale Amount]]-(Table1[[#This Row],[Cost Price]]*Table1[[#This Row],[Quantity]])</f>
        <v>14.519999999999996</v>
      </c>
      <c r="M1077" t="str">
        <f>TEXT(Table1[[#This Row],[Order Date]],"mmm")</f>
        <v>Mar</v>
      </c>
      <c r="N1077" s="5" t="str">
        <f>TEXT(Table1[[#This Row],[Order Date]],"yyyy")</f>
        <v>2016</v>
      </c>
      <c r="O1077" s="5">
        <v>20</v>
      </c>
      <c r="P1077" s="5" t="s">
        <v>560</v>
      </c>
      <c r="Q1077" s="5" t="str">
        <f>IFERROR(INDEX(Holidays[Holiday],MATCH(Table1[[#This Row],[Order Date]],Holidays[Date],0)),"NO HOLIDAY")</f>
        <v>NO HOLIDAY</v>
      </c>
    </row>
    <row r="1078" spans="2:17" hidden="1" x14ac:dyDescent="0.3">
      <c r="B1078" t="s">
        <v>16</v>
      </c>
      <c r="C1078" t="s">
        <v>30</v>
      </c>
      <c r="D1078" t="s">
        <v>11</v>
      </c>
      <c r="E1078" t="s">
        <v>399</v>
      </c>
      <c r="F1078" s="4">
        <v>42449</v>
      </c>
      <c r="G1078" t="s">
        <v>13</v>
      </c>
      <c r="H1078">
        <v>9</v>
      </c>
      <c r="I1078">
        <f>IF(Table1[[#This Row],[Price]]&lt;15,10,IF(Table1[[#This Row],[Price]]&lt;20,15,IF(Table1[[#This Row],[Price]]&lt;30,22,IF(Table1[[#This Row],[Price]]&lt;50,36,45))))</f>
        <v>15</v>
      </c>
      <c r="J1078">
        <v>17.829999999999998</v>
      </c>
      <c r="K1078" s="14">
        <v>160.46999999999997</v>
      </c>
      <c r="L1078" s="14">
        <f>Table1[[#This Row],[Total Sale Amount]]-(Table1[[#This Row],[Cost Price]]*Table1[[#This Row],[Quantity]])</f>
        <v>25.46999999999997</v>
      </c>
      <c r="M1078" t="str">
        <f>TEXT(Table1[[#This Row],[Order Date]],"mmm")</f>
        <v>Mar</v>
      </c>
      <c r="N1078" s="5" t="str">
        <f>TEXT(Table1[[#This Row],[Order Date]],"yyyy")</f>
        <v>2016</v>
      </c>
      <c r="O1078" s="5">
        <v>17</v>
      </c>
      <c r="P1078" s="5" t="s">
        <v>559</v>
      </c>
      <c r="Q1078" s="5" t="str">
        <f>IFERROR(INDEX(Holidays[Holiday],MATCH(Table1[[#This Row],[Order Date]],Holidays[Date],0)),"NO HOLIDAY")</f>
        <v>NO HOLIDAY</v>
      </c>
    </row>
    <row r="1079" spans="2:17" hidden="1" x14ac:dyDescent="0.3">
      <c r="B1079" t="s">
        <v>36</v>
      </c>
      <c r="C1079" t="s">
        <v>17</v>
      </c>
      <c r="D1079" t="s">
        <v>11</v>
      </c>
      <c r="E1079" t="s">
        <v>115</v>
      </c>
      <c r="F1079" s="4">
        <v>42449</v>
      </c>
      <c r="G1079" t="s">
        <v>15</v>
      </c>
      <c r="H1079">
        <v>4</v>
      </c>
      <c r="I1079">
        <f>IF(Table1[[#This Row],[Price]]&lt;15,10,IF(Table1[[#This Row],[Price]]&lt;20,15,IF(Table1[[#This Row],[Price]]&lt;30,22,IF(Table1[[#This Row],[Price]]&lt;50,36,45))))</f>
        <v>10</v>
      </c>
      <c r="J1079">
        <v>12.42</v>
      </c>
      <c r="K1079" s="14">
        <v>49.68</v>
      </c>
      <c r="L1079" s="14">
        <f>Table1[[#This Row],[Total Sale Amount]]-(Table1[[#This Row],[Cost Price]]*Table1[[#This Row],[Quantity]])</f>
        <v>9.68</v>
      </c>
      <c r="M1079" t="str">
        <f>TEXT(Table1[[#This Row],[Order Date]],"mmm")</f>
        <v>Mar</v>
      </c>
      <c r="N1079" s="5" t="str">
        <f>TEXT(Table1[[#This Row],[Order Date]],"yyyy")</f>
        <v>2016</v>
      </c>
      <c r="O1079" s="5">
        <v>30</v>
      </c>
      <c r="P1079" s="5" t="s">
        <v>559</v>
      </c>
      <c r="Q1079" s="5" t="str">
        <f>IFERROR(INDEX(Holidays[Holiday],MATCH(Table1[[#This Row],[Order Date]],Holidays[Date],0)),"NO HOLIDAY")</f>
        <v>NO HOLIDAY</v>
      </c>
    </row>
    <row r="1080" spans="2:17" hidden="1" x14ac:dyDescent="0.3">
      <c r="B1080" t="s">
        <v>25</v>
      </c>
      <c r="C1080" t="s">
        <v>59</v>
      </c>
      <c r="D1080" t="s">
        <v>23</v>
      </c>
      <c r="E1080" t="s">
        <v>91</v>
      </c>
      <c r="F1080" s="4">
        <v>42449</v>
      </c>
      <c r="G1080" t="s">
        <v>19</v>
      </c>
      <c r="H1080">
        <v>3</v>
      </c>
      <c r="I1080">
        <f>IF(Table1[[#This Row],[Price]]&lt;15,10,IF(Table1[[#This Row],[Price]]&lt;20,15,IF(Table1[[#This Row],[Price]]&lt;30,22,IF(Table1[[#This Row],[Price]]&lt;50,36,45))))</f>
        <v>45</v>
      </c>
      <c r="J1080">
        <v>53.35</v>
      </c>
      <c r="K1080" s="14">
        <v>160.05000000000001</v>
      </c>
      <c r="L1080" s="14">
        <f>Table1[[#This Row],[Total Sale Amount]]-(Table1[[#This Row],[Cost Price]]*Table1[[#This Row],[Quantity]])</f>
        <v>25.050000000000011</v>
      </c>
      <c r="M1080" t="str">
        <f>TEXT(Table1[[#This Row],[Order Date]],"mmm")</f>
        <v>Mar</v>
      </c>
      <c r="N1080" s="5" t="str">
        <f>TEXT(Table1[[#This Row],[Order Date]],"yyyy")</f>
        <v>2016</v>
      </c>
      <c r="O1080" s="5">
        <v>21</v>
      </c>
      <c r="P1080" s="5" t="s">
        <v>559</v>
      </c>
      <c r="Q1080" s="5" t="str">
        <f>IFERROR(INDEX(Holidays[Holiday],MATCH(Table1[[#This Row],[Order Date]],Holidays[Date],0)),"NO HOLIDAY")</f>
        <v>NO HOLIDAY</v>
      </c>
    </row>
    <row r="1081" spans="2:17" hidden="1" x14ac:dyDescent="0.3">
      <c r="B1081" t="s">
        <v>16</v>
      </c>
      <c r="C1081" t="s">
        <v>10</v>
      </c>
      <c r="D1081" t="s">
        <v>11</v>
      </c>
      <c r="E1081" t="s">
        <v>506</v>
      </c>
      <c r="F1081" s="4">
        <v>42449</v>
      </c>
      <c r="G1081" t="s">
        <v>13</v>
      </c>
      <c r="H1081">
        <v>9</v>
      </c>
      <c r="I1081">
        <f>IF(Table1[[#This Row],[Price]]&lt;15,10,IF(Table1[[#This Row],[Price]]&lt;20,15,IF(Table1[[#This Row],[Price]]&lt;30,22,IF(Table1[[#This Row],[Price]]&lt;50,36,45))))</f>
        <v>15</v>
      </c>
      <c r="J1081">
        <v>17.829999999999998</v>
      </c>
      <c r="K1081" s="14">
        <v>160.46999999999997</v>
      </c>
      <c r="L1081" s="14">
        <f>Table1[[#This Row],[Total Sale Amount]]-(Table1[[#This Row],[Cost Price]]*Table1[[#This Row],[Quantity]])</f>
        <v>25.46999999999997</v>
      </c>
      <c r="M1081" t="str">
        <f>TEXT(Table1[[#This Row],[Order Date]],"mmm")</f>
        <v>Mar</v>
      </c>
      <c r="N1081" s="5" t="str">
        <f>TEXT(Table1[[#This Row],[Order Date]],"yyyy")</f>
        <v>2016</v>
      </c>
      <c r="O1081" s="5">
        <v>42</v>
      </c>
      <c r="P1081" s="5" t="s">
        <v>559</v>
      </c>
      <c r="Q1081" s="5" t="str">
        <f>IFERROR(INDEX(Holidays[Holiday],MATCH(Table1[[#This Row],[Order Date]],Holidays[Date],0)),"NO HOLIDAY")</f>
        <v>NO HOLIDAY</v>
      </c>
    </row>
    <row r="1082" spans="2:17" hidden="1" x14ac:dyDescent="0.3">
      <c r="B1082" t="s">
        <v>25</v>
      </c>
      <c r="C1082" t="s">
        <v>59</v>
      </c>
      <c r="D1082" t="s">
        <v>23</v>
      </c>
      <c r="E1082" t="s">
        <v>309</v>
      </c>
      <c r="F1082" s="4">
        <v>42449</v>
      </c>
      <c r="G1082" t="s">
        <v>19</v>
      </c>
      <c r="H1082">
        <v>1</v>
      </c>
      <c r="I1082">
        <f>IF(Table1[[#This Row],[Price]]&lt;15,10,IF(Table1[[#This Row],[Price]]&lt;20,15,IF(Table1[[#This Row],[Price]]&lt;30,22,IF(Table1[[#This Row],[Price]]&lt;50,36,45))))</f>
        <v>45</v>
      </c>
      <c r="J1082">
        <v>53.35</v>
      </c>
      <c r="K1082" s="14">
        <v>53.35</v>
      </c>
      <c r="L1082" s="14">
        <f>Table1[[#This Row],[Total Sale Amount]]-(Table1[[#This Row],[Cost Price]]*Table1[[#This Row],[Quantity]])</f>
        <v>8.3500000000000014</v>
      </c>
      <c r="M1082" t="str">
        <f>TEXT(Table1[[#This Row],[Order Date]],"mmm")</f>
        <v>Mar</v>
      </c>
      <c r="N1082" s="5" t="str">
        <f>TEXT(Table1[[#This Row],[Order Date]],"yyyy")</f>
        <v>2016</v>
      </c>
      <c r="O1082" s="5">
        <v>43</v>
      </c>
      <c r="P1082" s="5" t="s">
        <v>559</v>
      </c>
      <c r="Q1082" s="5" t="str">
        <f>IFERROR(INDEX(Holidays[Holiday],MATCH(Table1[[#This Row],[Order Date]],Holidays[Date],0)),"NO HOLIDAY")</f>
        <v>NO HOLIDAY</v>
      </c>
    </row>
    <row r="1083" spans="2:17" hidden="1" x14ac:dyDescent="0.3">
      <c r="B1083" t="s">
        <v>9</v>
      </c>
      <c r="C1083" t="s">
        <v>17</v>
      </c>
      <c r="D1083" t="s">
        <v>11</v>
      </c>
      <c r="E1083" t="s">
        <v>92</v>
      </c>
      <c r="F1083" s="4">
        <v>42449</v>
      </c>
      <c r="G1083" t="s">
        <v>19</v>
      </c>
      <c r="H1083">
        <v>7</v>
      </c>
      <c r="I1083">
        <f>IF(Table1[[#This Row],[Price]]&lt;15,10,IF(Table1[[#This Row],[Price]]&lt;20,15,IF(Table1[[#This Row],[Price]]&lt;30,22,IF(Table1[[#This Row],[Price]]&lt;50,36,45))))</f>
        <v>45</v>
      </c>
      <c r="J1083">
        <v>53.35</v>
      </c>
      <c r="K1083" s="14">
        <v>373.45</v>
      </c>
      <c r="L1083" s="14">
        <f>Table1[[#This Row],[Total Sale Amount]]-(Table1[[#This Row],[Cost Price]]*Table1[[#This Row],[Quantity]])</f>
        <v>58.449999999999989</v>
      </c>
      <c r="M1083" t="str">
        <f>TEXT(Table1[[#This Row],[Order Date]],"mmm")</f>
        <v>Mar</v>
      </c>
      <c r="N1083" s="5" t="str">
        <f>TEXT(Table1[[#This Row],[Order Date]],"yyyy")</f>
        <v>2016</v>
      </c>
      <c r="O1083" s="5">
        <v>45</v>
      </c>
      <c r="P1083" s="5" t="s">
        <v>559</v>
      </c>
      <c r="Q1083" s="5" t="str">
        <f>IFERROR(INDEX(Holidays[Holiday],MATCH(Table1[[#This Row],[Order Date]],Holidays[Date],0)),"NO HOLIDAY")</f>
        <v>NO HOLIDAY</v>
      </c>
    </row>
    <row r="1084" spans="2:17" hidden="1" x14ac:dyDescent="0.3">
      <c r="B1084" t="s">
        <v>9</v>
      </c>
      <c r="C1084" t="s">
        <v>30</v>
      </c>
      <c r="D1084" t="s">
        <v>11</v>
      </c>
      <c r="E1084" t="s">
        <v>341</v>
      </c>
      <c r="F1084" s="4">
        <v>42449</v>
      </c>
      <c r="G1084" t="s">
        <v>13</v>
      </c>
      <c r="H1084">
        <v>9</v>
      </c>
      <c r="I1084">
        <f>IF(Table1[[#This Row],[Price]]&lt;15,10,IF(Table1[[#This Row],[Price]]&lt;20,15,IF(Table1[[#This Row],[Price]]&lt;30,22,IF(Table1[[#This Row],[Price]]&lt;50,36,45))))</f>
        <v>15</v>
      </c>
      <c r="J1084">
        <v>17.829999999999998</v>
      </c>
      <c r="K1084" s="14">
        <v>160.46999999999997</v>
      </c>
      <c r="L1084" s="14">
        <f>Table1[[#This Row],[Total Sale Amount]]-(Table1[[#This Row],[Cost Price]]*Table1[[#This Row],[Quantity]])</f>
        <v>25.46999999999997</v>
      </c>
      <c r="M1084" t="str">
        <f>TEXT(Table1[[#This Row],[Order Date]],"mmm")</f>
        <v>Mar</v>
      </c>
      <c r="N1084" s="5" t="str">
        <f>TEXT(Table1[[#This Row],[Order Date]],"yyyy")</f>
        <v>2016</v>
      </c>
      <c r="O1084" s="5">
        <v>29</v>
      </c>
      <c r="P1084" s="5" t="s">
        <v>559</v>
      </c>
      <c r="Q1084" s="5" t="str">
        <f>IFERROR(INDEX(Holidays[Holiday],MATCH(Table1[[#This Row],[Order Date]],Holidays[Date],0)),"NO HOLIDAY")</f>
        <v>NO HOLIDAY</v>
      </c>
    </row>
    <row r="1085" spans="2:17" hidden="1" x14ac:dyDescent="0.3">
      <c r="B1085" t="s">
        <v>36</v>
      </c>
      <c r="C1085" t="s">
        <v>17</v>
      </c>
      <c r="D1085" t="s">
        <v>11</v>
      </c>
      <c r="E1085" t="s">
        <v>514</v>
      </c>
      <c r="F1085" s="4">
        <v>42449</v>
      </c>
      <c r="G1085" t="s">
        <v>15</v>
      </c>
      <c r="H1085">
        <v>8</v>
      </c>
      <c r="I1085">
        <f>IF(Table1[[#This Row],[Price]]&lt;15,10,IF(Table1[[#This Row],[Price]]&lt;20,15,IF(Table1[[#This Row],[Price]]&lt;30,22,IF(Table1[[#This Row],[Price]]&lt;50,36,45))))</f>
        <v>10</v>
      </c>
      <c r="J1085">
        <v>12.42</v>
      </c>
      <c r="K1085" s="14">
        <v>99.36</v>
      </c>
      <c r="L1085" s="14">
        <f>Table1[[#This Row],[Total Sale Amount]]-(Table1[[#This Row],[Cost Price]]*Table1[[#This Row],[Quantity]])</f>
        <v>19.36</v>
      </c>
      <c r="M1085" t="str">
        <f>TEXT(Table1[[#This Row],[Order Date]],"mmm")</f>
        <v>Mar</v>
      </c>
      <c r="N1085" s="5" t="str">
        <f>TEXT(Table1[[#This Row],[Order Date]],"yyyy")</f>
        <v>2016</v>
      </c>
      <c r="O1085" s="5">
        <v>35</v>
      </c>
      <c r="P1085" s="5" t="s">
        <v>560</v>
      </c>
      <c r="Q1085" s="5" t="str">
        <f>IFERROR(INDEX(Holidays[Holiday],MATCH(Table1[[#This Row],[Order Date]],Holidays[Date],0)),"NO HOLIDAY")</f>
        <v>NO HOLIDAY</v>
      </c>
    </row>
    <row r="1086" spans="2:17" hidden="1" x14ac:dyDescent="0.3">
      <c r="B1086" t="s">
        <v>9</v>
      </c>
      <c r="C1086" t="s">
        <v>17</v>
      </c>
      <c r="D1086" t="s">
        <v>11</v>
      </c>
      <c r="E1086" t="s">
        <v>162</v>
      </c>
      <c r="F1086" s="4">
        <v>42449</v>
      </c>
      <c r="G1086" t="s">
        <v>19</v>
      </c>
      <c r="H1086">
        <v>3</v>
      </c>
      <c r="I1086">
        <f>IF(Table1[[#This Row],[Price]]&lt;15,10,IF(Table1[[#This Row],[Price]]&lt;20,15,IF(Table1[[#This Row],[Price]]&lt;30,22,IF(Table1[[#This Row],[Price]]&lt;50,36,45))))</f>
        <v>45</v>
      </c>
      <c r="J1086">
        <v>53.35</v>
      </c>
      <c r="K1086" s="14">
        <v>160.05000000000001</v>
      </c>
      <c r="L1086" s="14">
        <f>Table1[[#This Row],[Total Sale Amount]]-(Table1[[#This Row],[Cost Price]]*Table1[[#This Row],[Quantity]])</f>
        <v>25.050000000000011</v>
      </c>
      <c r="M1086" t="str">
        <f>TEXT(Table1[[#This Row],[Order Date]],"mmm")</f>
        <v>Mar</v>
      </c>
      <c r="N1086" s="5" t="str">
        <f>TEXT(Table1[[#This Row],[Order Date]],"yyyy")</f>
        <v>2016</v>
      </c>
      <c r="O1086" s="5">
        <v>33</v>
      </c>
      <c r="P1086" s="5" t="s">
        <v>560</v>
      </c>
      <c r="Q1086" s="5" t="str">
        <f>IFERROR(INDEX(Holidays[Holiday],MATCH(Table1[[#This Row],[Order Date]],Holidays[Date],0)),"NO HOLIDAY")</f>
        <v>NO HOLIDAY</v>
      </c>
    </row>
    <row r="1087" spans="2:17" hidden="1" x14ac:dyDescent="0.3">
      <c r="B1087" t="s">
        <v>25</v>
      </c>
      <c r="C1087" t="s">
        <v>22</v>
      </c>
      <c r="D1087" t="s">
        <v>23</v>
      </c>
      <c r="E1087" t="s">
        <v>323</v>
      </c>
      <c r="F1087" s="4">
        <v>42449</v>
      </c>
      <c r="G1087" t="s">
        <v>15</v>
      </c>
      <c r="H1087">
        <v>3</v>
      </c>
      <c r="I1087">
        <f>IF(Table1[[#This Row],[Price]]&lt;15,10,IF(Table1[[#This Row],[Price]]&lt;20,15,IF(Table1[[#This Row],[Price]]&lt;30,22,IF(Table1[[#This Row],[Price]]&lt;50,36,45))))</f>
        <v>10</v>
      </c>
      <c r="J1087">
        <v>12.42</v>
      </c>
      <c r="K1087" s="14">
        <v>37.26</v>
      </c>
      <c r="L1087" s="14">
        <f>Table1[[#This Row],[Total Sale Amount]]-(Table1[[#This Row],[Cost Price]]*Table1[[#This Row],[Quantity]])</f>
        <v>7.259999999999998</v>
      </c>
      <c r="M1087" t="str">
        <f>TEXT(Table1[[#This Row],[Order Date]],"mmm")</f>
        <v>Mar</v>
      </c>
      <c r="N1087" s="5" t="str">
        <f>TEXT(Table1[[#This Row],[Order Date]],"yyyy")</f>
        <v>2016</v>
      </c>
      <c r="O1087" s="5">
        <v>32</v>
      </c>
      <c r="P1087" s="5" t="s">
        <v>559</v>
      </c>
      <c r="Q1087" s="5" t="str">
        <f>IFERROR(INDEX(Holidays[Holiday],MATCH(Table1[[#This Row],[Order Date]],Holidays[Date],0)),"NO HOLIDAY")</f>
        <v>NO HOLIDAY</v>
      </c>
    </row>
    <row r="1088" spans="2:17" hidden="1" x14ac:dyDescent="0.3">
      <c r="B1088" t="s">
        <v>25</v>
      </c>
      <c r="C1088" t="s">
        <v>26</v>
      </c>
      <c r="D1088" t="s">
        <v>23</v>
      </c>
      <c r="E1088" t="s">
        <v>484</v>
      </c>
      <c r="F1088" s="4">
        <v>42449</v>
      </c>
      <c r="G1088" t="s">
        <v>15</v>
      </c>
      <c r="H1088">
        <v>8</v>
      </c>
      <c r="I1088">
        <f>IF(Table1[[#This Row],[Price]]&lt;15,10,IF(Table1[[#This Row],[Price]]&lt;20,15,IF(Table1[[#This Row],[Price]]&lt;30,22,IF(Table1[[#This Row],[Price]]&lt;50,36,45))))</f>
        <v>10</v>
      </c>
      <c r="J1088">
        <v>12.42</v>
      </c>
      <c r="K1088" s="14">
        <v>99.36</v>
      </c>
      <c r="L1088" s="14">
        <f>Table1[[#This Row],[Total Sale Amount]]-(Table1[[#This Row],[Cost Price]]*Table1[[#This Row],[Quantity]])</f>
        <v>19.36</v>
      </c>
      <c r="M1088" t="str">
        <f>TEXT(Table1[[#This Row],[Order Date]],"mmm")</f>
        <v>Mar</v>
      </c>
      <c r="N1088" s="5" t="str">
        <f>TEXT(Table1[[#This Row],[Order Date]],"yyyy")</f>
        <v>2016</v>
      </c>
      <c r="O1088" s="5">
        <v>27</v>
      </c>
      <c r="P1088" s="5" t="s">
        <v>559</v>
      </c>
      <c r="Q1088" s="5" t="str">
        <f>IFERROR(INDEX(Holidays[Holiday],MATCH(Table1[[#This Row],[Order Date]],Holidays[Date],0)),"NO HOLIDAY")</f>
        <v>NO HOLIDAY</v>
      </c>
    </row>
    <row r="1089" spans="2:17" hidden="1" x14ac:dyDescent="0.3">
      <c r="B1089" t="s">
        <v>36</v>
      </c>
      <c r="C1089" t="s">
        <v>10</v>
      </c>
      <c r="D1089" t="s">
        <v>11</v>
      </c>
      <c r="E1089" t="s">
        <v>159</v>
      </c>
      <c r="F1089" s="4">
        <v>42449</v>
      </c>
      <c r="G1089" t="s">
        <v>15</v>
      </c>
      <c r="H1089">
        <v>10</v>
      </c>
      <c r="I1089">
        <f>IF(Table1[[#This Row],[Price]]&lt;15,10,IF(Table1[[#This Row],[Price]]&lt;20,15,IF(Table1[[#This Row],[Price]]&lt;30,22,IF(Table1[[#This Row],[Price]]&lt;50,36,45))))</f>
        <v>10</v>
      </c>
      <c r="J1089">
        <v>12.42</v>
      </c>
      <c r="K1089" s="14">
        <v>124.2</v>
      </c>
      <c r="L1089" s="14">
        <f>Table1[[#This Row],[Total Sale Amount]]-(Table1[[#This Row],[Cost Price]]*Table1[[#This Row],[Quantity]])</f>
        <v>24.200000000000003</v>
      </c>
      <c r="M1089" t="str">
        <f>TEXT(Table1[[#This Row],[Order Date]],"mmm")</f>
        <v>Mar</v>
      </c>
      <c r="N1089" s="5" t="str">
        <f>TEXT(Table1[[#This Row],[Order Date]],"yyyy")</f>
        <v>2016</v>
      </c>
      <c r="O1089" s="5">
        <v>43</v>
      </c>
      <c r="P1089" s="5" t="s">
        <v>559</v>
      </c>
      <c r="Q1089" s="5" t="str">
        <f>IFERROR(INDEX(Holidays[Holiday],MATCH(Table1[[#This Row],[Order Date]],Holidays[Date],0)),"NO HOLIDAY")</f>
        <v>NO HOLIDAY</v>
      </c>
    </row>
    <row r="1090" spans="2:17" hidden="1" x14ac:dyDescent="0.3">
      <c r="B1090" t="s">
        <v>16</v>
      </c>
      <c r="C1090" t="s">
        <v>10</v>
      </c>
      <c r="D1090" t="s">
        <v>11</v>
      </c>
      <c r="E1090" t="s">
        <v>331</v>
      </c>
      <c r="F1090" s="4">
        <v>42449</v>
      </c>
      <c r="G1090" t="s">
        <v>13</v>
      </c>
      <c r="H1090">
        <v>7</v>
      </c>
      <c r="I1090">
        <f>IF(Table1[[#This Row],[Price]]&lt;15,10,IF(Table1[[#This Row],[Price]]&lt;20,15,IF(Table1[[#This Row],[Price]]&lt;30,22,IF(Table1[[#This Row],[Price]]&lt;50,36,45))))</f>
        <v>15</v>
      </c>
      <c r="J1090">
        <v>17.829999999999998</v>
      </c>
      <c r="K1090" s="14">
        <v>124.80999999999999</v>
      </c>
      <c r="L1090" s="14">
        <f>Table1[[#This Row],[Total Sale Amount]]-(Table1[[#This Row],[Cost Price]]*Table1[[#This Row],[Quantity]])</f>
        <v>19.809999999999988</v>
      </c>
      <c r="M1090" t="str">
        <f>TEXT(Table1[[#This Row],[Order Date]],"mmm")</f>
        <v>Mar</v>
      </c>
      <c r="N1090" s="5" t="str">
        <f>TEXT(Table1[[#This Row],[Order Date]],"yyyy")</f>
        <v>2016</v>
      </c>
      <c r="O1090" s="5">
        <v>36</v>
      </c>
      <c r="P1090" s="5" t="s">
        <v>559</v>
      </c>
      <c r="Q1090" s="5" t="str">
        <f>IFERROR(INDEX(Holidays[Holiday],MATCH(Table1[[#This Row],[Order Date]],Holidays[Date],0)),"NO HOLIDAY")</f>
        <v>NO HOLIDAY</v>
      </c>
    </row>
    <row r="1091" spans="2:17" hidden="1" x14ac:dyDescent="0.3">
      <c r="B1091" t="s">
        <v>16</v>
      </c>
      <c r="C1091" t="s">
        <v>28</v>
      </c>
      <c r="D1091" t="s">
        <v>11</v>
      </c>
      <c r="E1091" t="s">
        <v>82</v>
      </c>
      <c r="F1091" s="4">
        <v>42449</v>
      </c>
      <c r="G1091" t="s">
        <v>39</v>
      </c>
      <c r="H1091">
        <v>5</v>
      </c>
      <c r="I1091">
        <f>IF(Table1[[#This Row],[Price]]&lt;15,10,IF(Table1[[#This Row],[Price]]&lt;20,15,IF(Table1[[#This Row],[Price]]&lt;30,22,IF(Table1[[#This Row],[Price]]&lt;50,36,45))))</f>
        <v>15</v>
      </c>
      <c r="J1091">
        <v>16.32</v>
      </c>
      <c r="K1091" s="14">
        <v>81.599999999999994</v>
      </c>
      <c r="L1091" s="14">
        <f>Table1[[#This Row],[Total Sale Amount]]-(Table1[[#This Row],[Cost Price]]*Table1[[#This Row],[Quantity]])</f>
        <v>6.5999999999999943</v>
      </c>
      <c r="M1091" t="str">
        <f>TEXT(Table1[[#This Row],[Order Date]],"mmm")</f>
        <v>Mar</v>
      </c>
      <c r="N1091" s="5" t="str">
        <f>TEXT(Table1[[#This Row],[Order Date]],"yyyy")</f>
        <v>2016</v>
      </c>
      <c r="O1091" s="5">
        <v>17</v>
      </c>
      <c r="P1091" s="5" t="s">
        <v>560</v>
      </c>
      <c r="Q1091" s="5" t="str">
        <f>IFERROR(INDEX(Holidays[Holiday],MATCH(Table1[[#This Row],[Order Date]],Holidays[Date],0)),"NO HOLIDAY")</f>
        <v>NO HOLIDAY</v>
      </c>
    </row>
    <row r="1092" spans="2:17" hidden="1" x14ac:dyDescent="0.3">
      <c r="B1092" t="s">
        <v>25</v>
      </c>
      <c r="C1092" t="s">
        <v>26</v>
      </c>
      <c r="D1092" t="s">
        <v>23</v>
      </c>
      <c r="E1092" t="s">
        <v>129</v>
      </c>
      <c r="F1092" s="4">
        <v>42450</v>
      </c>
      <c r="G1092" t="s">
        <v>13</v>
      </c>
      <c r="H1092">
        <v>5</v>
      </c>
      <c r="I1092">
        <f>IF(Table1[[#This Row],[Price]]&lt;15,10,IF(Table1[[#This Row],[Price]]&lt;20,15,IF(Table1[[#This Row],[Price]]&lt;30,22,IF(Table1[[#This Row],[Price]]&lt;50,36,45))))</f>
        <v>15</v>
      </c>
      <c r="J1092">
        <v>17.829999999999998</v>
      </c>
      <c r="K1092" s="14">
        <v>89.149999999999991</v>
      </c>
      <c r="L1092" s="14">
        <f>Table1[[#This Row],[Total Sale Amount]]-(Table1[[#This Row],[Cost Price]]*Table1[[#This Row],[Quantity]])</f>
        <v>14.149999999999991</v>
      </c>
      <c r="M1092" t="str">
        <f>TEXT(Table1[[#This Row],[Order Date]],"mmm")</f>
        <v>Mar</v>
      </c>
      <c r="N1092" s="5" t="str">
        <f>TEXT(Table1[[#This Row],[Order Date]],"yyyy")</f>
        <v>2016</v>
      </c>
      <c r="O1092" s="5">
        <v>41</v>
      </c>
      <c r="P1092" s="5" t="s">
        <v>559</v>
      </c>
      <c r="Q1092" s="5" t="str">
        <f>IFERROR(INDEX(Holidays[Holiday],MATCH(Table1[[#This Row],[Order Date]],Holidays[Date],0)),"NO HOLIDAY")</f>
        <v>NO HOLIDAY</v>
      </c>
    </row>
    <row r="1093" spans="2:17" hidden="1" x14ac:dyDescent="0.3">
      <c r="B1093" t="s">
        <v>36</v>
      </c>
      <c r="C1093" t="s">
        <v>17</v>
      </c>
      <c r="D1093" t="s">
        <v>11</v>
      </c>
      <c r="E1093" t="s">
        <v>67</v>
      </c>
      <c r="F1093" s="4">
        <v>42450</v>
      </c>
      <c r="G1093" t="s">
        <v>13</v>
      </c>
      <c r="H1093">
        <v>5</v>
      </c>
      <c r="I1093">
        <f>IF(Table1[[#This Row],[Price]]&lt;15,10,IF(Table1[[#This Row],[Price]]&lt;20,15,IF(Table1[[#This Row],[Price]]&lt;30,22,IF(Table1[[#This Row],[Price]]&lt;50,36,45))))</f>
        <v>15</v>
      </c>
      <c r="J1093">
        <v>17.829999999999998</v>
      </c>
      <c r="K1093" s="14">
        <v>89.149999999999991</v>
      </c>
      <c r="L1093" s="14">
        <f>Table1[[#This Row],[Total Sale Amount]]-(Table1[[#This Row],[Cost Price]]*Table1[[#This Row],[Quantity]])</f>
        <v>14.149999999999991</v>
      </c>
      <c r="M1093" t="str">
        <f>TEXT(Table1[[#This Row],[Order Date]],"mmm")</f>
        <v>Mar</v>
      </c>
      <c r="N1093" s="5" t="str">
        <f>TEXT(Table1[[#This Row],[Order Date]],"yyyy")</f>
        <v>2016</v>
      </c>
      <c r="O1093" s="5">
        <v>27</v>
      </c>
      <c r="P1093" s="5" t="s">
        <v>559</v>
      </c>
      <c r="Q1093" s="5" t="str">
        <f>IFERROR(INDEX(Holidays[Holiday],MATCH(Table1[[#This Row],[Order Date]],Holidays[Date],0)),"NO HOLIDAY")</f>
        <v>NO HOLIDAY</v>
      </c>
    </row>
    <row r="1094" spans="2:17" hidden="1" x14ac:dyDescent="0.3">
      <c r="B1094" t="s">
        <v>9</v>
      </c>
      <c r="C1094" t="s">
        <v>17</v>
      </c>
      <c r="D1094" t="s">
        <v>11</v>
      </c>
      <c r="E1094" t="s">
        <v>239</v>
      </c>
      <c r="F1094" s="4">
        <v>42450</v>
      </c>
      <c r="G1094" t="s">
        <v>13</v>
      </c>
      <c r="H1094">
        <v>1</v>
      </c>
      <c r="I1094">
        <f>IF(Table1[[#This Row],[Price]]&lt;15,10,IF(Table1[[#This Row],[Price]]&lt;20,15,IF(Table1[[#This Row],[Price]]&lt;30,22,IF(Table1[[#This Row],[Price]]&lt;50,36,45))))</f>
        <v>15</v>
      </c>
      <c r="J1094">
        <v>17.829999999999998</v>
      </c>
      <c r="K1094" s="14">
        <v>17.829999999999998</v>
      </c>
      <c r="L1094" s="14">
        <f>Table1[[#This Row],[Total Sale Amount]]-(Table1[[#This Row],[Cost Price]]*Table1[[#This Row],[Quantity]])</f>
        <v>2.8299999999999983</v>
      </c>
      <c r="M1094" t="str">
        <f>TEXT(Table1[[#This Row],[Order Date]],"mmm")</f>
        <v>Mar</v>
      </c>
      <c r="N1094" s="5" t="str">
        <f>TEXT(Table1[[#This Row],[Order Date]],"yyyy")</f>
        <v>2016</v>
      </c>
      <c r="O1094" s="5">
        <v>41</v>
      </c>
      <c r="P1094" s="5" t="s">
        <v>560</v>
      </c>
      <c r="Q1094" s="5" t="str">
        <f>IFERROR(INDEX(Holidays[Holiday],MATCH(Table1[[#This Row],[Order Date]],Holidays[Date],0)),"NO HOLIDAY")</f>
        <v>NO HOLIDAY</v>
      </c>
    </row>
    <row r="1095" spans="2:17" hidden="1" x14ac:dyDescent="0.3">
      <c r="B1095" t="s">
        <v>9</v>
      </c>
      <c r="C1095" t="s">
        <v>17</v>
      </c>
      <c r="D1095" t="s">
        <v>11</v>
      </c>
      <c r="E1095" t="s">
        <v>367</v>
      </c>
      <c r="F1095" s="4">
        <v>42450</v>
      </c>
      <c r="G1095" t="s">
        <v>19</v>
      </c>
      <c r="H1095">
        <v>2</v>
      </c>
      <c r="I1095">
        <f>IF(Table1[[#This Row],[Price]]&lt;15,10,IF(Table1[[#This Row],[Price]]&lt;20,15,IF(Table1[[#This Row],[Price]]&lt;30,22,IF(Table1[[#This Row],[Price]]&lt;50,36,45))))</f>
        <v>45</v>
      </c>
      <c r="J1095">
        <v>53.35</v>
      </c>
      <c r="K1095" s="14">
        <v>106.7</v>
      </c>
      <c r="L1095" s="14">
        <f>Table1[[#This Row],[Total Sale Amount]]-(Table1[[#This Row],[Cost Price]]*Table1[[#This Row],[Quantity]])</f>
        <v>16.700000000000003</v>
      </c>
      <c r="M1095" t="str">
        <f>TEXT(Table1[[#This Row],[Order Date]],"mmm")</f>
        <v>Mar</v>
      </c>
      <c r="N1095" s="5" t="str">
        <f>TEXT(Table1[[#This Row],[Order Date]],"yyyy")</f>
        <v>2016</v>
      </c>
      <c r="O1095" s="5">
        <v>17</v>
      </c>
      <c r="P1095" s="5" t="s">
        <v>560</v>
      </c>
      <c r="Q1095" s="5" t="str">
        <f>IFERROR(INDEX(Holidays[Holiday],MATCH(Table1[[#This Row],[Order Date]],Holidays[Date],0)),"NO HOLIDAY")</f>
        <v>NO HOLIDAY</v>
      </c>
    </row>
    <row r="1096" spans="2:17" hidden="1" x14ac:dyDescent="0.3">
      <c r="B1096" t="s">
        <v>36</v>
      </c>
      <c r="C1096" t="s">
        <v>28</v>
      </c>
      <c r="D1096" t="s">
        <v>11</v>
      </c>
      <c r="E1096" t="s">
        <v>315</v>
      </c>
      <c r="F1096" s="4">
        <v>42450</v>
      </c>
      <c r="G1096" t="s">
        <v>15</v>
      </c>
      <c r="H1096">
        <v>2</v>
      </c>
      <c r="I1096">
        <f>IF(Table1[[#This Row],[Price]]&lt;15,10,IF(Table1[[#This Row],[Price]]&lt;20,15,IF(Table1[[#This Row],[Price]]&lt;30,22,IF(Table1[[#This Row],[Price]]&lt;50,36,45))))</f>
        <v>10</v>
      </c>
      <c r="J1096">
        <v>12.42</v>
      </c>
      <c r="K1096" s="14">
        <v>24.84</v>
      </c>
      <c r="L1096" s="14">
        <f>Table1[[#This Row],[Total Sale Amount]]-(Table1[[#This Row],[Cost Price]]*Table1[[#This Row],[Quantity]])</f>
        <v>4.84</v>
      </c>
      <c r="M1096" t="str">
        <f>TEXT(Table1[[#This Row],[Order Date]],"mmm")</f>
        <v>Mar</v>
      </c>
      <c r="N1096" s="5" t="str">
        <f>TEXT(Table1[[#This Row],[Order Date]],"yyyy")</f>
        <v>2016</v>
      </c>
      <c r="O1096" s="5">
        <v>19</v>
      </c>
      <c r="P1096" s="5" t="s">
        <v>559</v>
      </c>
      <c r="Q1096" s="5" t="str">
        <f>IFERROR(INDEX(Holidays[Holiday],MATCH(Table1[[#This Row],[Order Date]],Holidays[Date],0)),"NO HOLIDAY")</f>
        <v>NO HOLIDAY</v>
      </c>
    </row>
    <row r="1097" spans="2:17" hidden="1" x14ac:dyDescent="0.3">
      <c r="B1097" t="s">
        <v>16</v>
      </c>
      <c r="C1097" t="s">
        <v>30</v>
      </c>
      <c r="D1097" t="s">
        <v>11</v>
      </c>
      <c r="E1097" t="s">
        <v>385</v>
      </c>
      <c r="F1097" s="4">
        <v>42450</v>
      </c>
      <c r="G1097" t="s">
        <v>15</v>
      </c>
      <c r="H1097">
        <v>8</v>
      </c>
      <c r="I1097">
        <f>IF(Table1[[#This Row],[Price]]&lt;15,10,IF(Table1[[#This Row],[Price]]&lt;20,15,IF(Table1[[#This Row],[Price]]&lt;30,22,IF(Table1[[#This Row],[Price]]&lt;50,36,45))))</f>
        <v>10</v>
      </c>
      <c r="J1097">
        <v>12.42</v>
      </c>
      <c r="K1097" s="14">
        <v>99.36</v>
      </c>
      <c r="L1097" s="14">
        <f>Table1[[#This Row],[Total Sale Amount]]-(Table1[[#This Row],[Cost Price]]*Table1[[#This Row],[Quantity]])</f>
        <v>19.36</v>
      </c>
      <c r="M1097" t="str">
        <f>TEXT(Table1[[#This Row],[Order Date]],"mmm")</f>
        <v>Mar</v>
      </c>
      <c r="N1097" s="5" t="str">
        <f>TEXT(Table1[[#This Row],[Order Date]],"yyyy")</f>
        <v>2016</v>
      </c>
      <c r="O1097" s="5">
        <v>39</v>
      </c>
      <c r="P1097" s="5" t="s">
        <v>559</v>
      </c>
      <c r="Q1097" s="5" t="str">
        <f>IFERROR(INDEX(Holidays[Holiday],MATCH(Table1[[#This Row],[Order Date]],Holidays[Date],0)),"NO HOLIDAY")</f>
        <v>NO HOLIDAY</v>
      </c>
    </row>
    <row r="1098" spans="2:17" hidden="1" x14ac:dyDescent="0.3">
      <c r="B1098" t="s">
        <v>9</v>
      </c>
      <c r="C1098" t="s">
        <v>10</v>
      </c>
      <c r="D1098" t="s">
        <v>11</v>
      </c>
      <c r="E1098" t="s">
        <v>242</v>
      </c>
      <c r="F1098" s="4">
        <v>42450</v>
      </c>
      <c r="G1098" t="s">
        <v>39</v>
      </c>
      <c r="H1098">
        <v>1</v>
      </c>
      <c r="I1098">
        <f>IF(Table1[[#This Row],[Price]]&lt;15,10,IF(Table1[[#This Row],[Price]]&lt;20,15,IF(Table1[[#This Row],[Price]]&lt;30,22,IF(Table1[[#This Row],[Price]]&lt;50,36,45))))</f>
        <v>15</v>
      </c>
      <c r="J1098">
        <v>16.32</v>
      </c>
      <c r="K1098" s="14">
        <v>16.32</v>
      </c>
      <c r="L1098" s="14">
        <f>Table1[[#This Row],[Total Sale Amount]]-(Table1[[#This Row],[Cost Price]]*Table1[[#This Row],[Quantity]])</f>
        <v>1.3200000000000003</v>
      </c>
      <c r="M1098" t="str">
        <f>TEXT(Table1[[#This Row],[Order Date]],"mmm")</f>
        <v>Mar</v>
      </c>
      <c r="N1098" s="5" t="str">
        <f>TEXT(Table1[[#This Row],[Order Date]],"yyyy")</f>
        <v>2016</v>
      </c>
      <c r="O1098" s="5">
        <v>38</v>
      </c>
      <c r="P1098" s="5" t="s">
        <v>559</v>
      </c>
      <c r="Q1098" s="5" t="str">
        <f>IFERROR(INDEX(Holidays[Holiday],MATCH(Table1[[#This Row],[Order Date]],Holidays[Date],0)),"NO HOLIDAY")</f>
        <v>NO HOLIDAY</v>
      </c>
    </row>
    <row r="1099" spans="2:17" hidden="1" x14ac:dyDescent="0.3">
      <c r="B1099" t="s">
        <v>25</v>
      </c>
      <c r="C1099" t="s">
        <v>22</v>
      </c>
      <c r="D1099" t="s">
        <v>23</v>
      </c>
      <c r="E1099" t="s">
        <v>323</v>
      </c>
      <c r="F1099" s="4">
        <v>42450</v>
      </c>
      <c r="G1099" t="s">
        <v>13</v>
      </c>
      <c r="H1099">
        <v>9</v>
      </c>
      <c r="I1099">
        <f>IF(Table1[[#This Row],[Price]]&lt;15,10,IF(Table1[[#This Row],[Price]]&lt;20,15,IF(Table1[[#This Row],[Price]]&lt;30,22,IF(Table1[[#This Row],[Price]]&lt;50,36,45))))</f>
        <v>15</v>
      </c>
      <c r="J1099">
        <v>17.829999999999998</v>
      </c>
      <c r="K1099" s="14">
        <v>160.46999999999997</v>
      </c>
      <c r="L1099" s="14">
        <f>Table1[[#This Row],[Total Sale Amount]]-(Table1[[#This Row],[Cost Price]]*Table1[[#This Row],[Quantity]])</f>
        <v>25.46999999999997</v>
      </c>
      <c r="M1099" t="str">
        <f>TEXT(Table1[[#This Row],[Order Date]],"mmm")</f>
        <v>Mar</v>
      </c>
      <c r="N1099" s="5" t="str">
        <f>TEXT(Table1[[#This Row],[Order Date]],"yyyy")</f>
        <v>2016</v>
      </c>
      <c r="O1099" s="5">
        <v>41</v>
      </c>
      <c r="P1099" s="5" t="s">
        <v>560</v>
      </c>
      <c r="Q1099" s="5" t="str">
        <f>IFERROR(INDEX(Holidays[Holiday],MATCH(Table1[[#This Row],[Order Date]],Holidays[Date],0)),"NO HOLIDAY")</f>
        <v>NO HOLIDAY</v>
      </c>
    </row>
    <row r="1100" spans="2:17" hidden="1" x14ac:dyDescent="0.3">
      <c r="B1100" t="s">
        <v>36</v>
      </c>
      <c r="C1100" t="s">
        <v>17</v>
      </c>
      <c r="D1100" t="s">
        <v>11</v>
      </c>
      <c r="E1100" t="s">
        <v>546</v>
      </c>
      <c r="F1100" s="4">
        <v>42450</v>
      </c>
      <c r="G1100" t="s">
        <v>13</v>
      </c>
      <c r="H1100">
        <v>9</v>
      </c>
      <c r="I1100">
        <f>IF(Table1[[#This Row],[Price]]&lt;15,10,IF(Table1[[#This Row],[Price]]&lt;20,15,IF(Table1[[#This Row],[Price]]&lt;30,22,IF(Table1[[#This Row],[Price]]&lt;50,36,45))))</f>
        <v>15</v>
      </c>
      <c r="J1100">
        <v>17.829999999999998</v>
      </c>
      <c r="K1100" s="14">
        <v>160.46999999999997</v>
      </c>
      <c r="L1100" s="14">
        <f>Table1[[#This Row],[Total Sale Amount]]-(Table1[[#This Row],[Cost Price]]*Table1[[#This Row],[Quantity]])</f>
        <v>25.46999999999997</v>
      </c>
      <c r="M1100" t="str">
        <f>TEXT(Table1[[#This Row],[Order Date]],"mmm")</f>
        <v>Mar</v>
      </c>
      <c r="N1100" s="5" t="str">
        <f>TEXT(Table1[[#This Row],[Order Date]],"yyyy")</f>
        <v>2016</v>
      </c>
      <c r="O1100" s="5">
        <v>23</v>
      </c>
      <c r="P1100" s="5" t="s">
        <v>559</v>
      </c>
      <c r="Q1100" s="5" t="str">
        <f>IFERROR(INDEX(Holidays[Holiday],MATCH(Table1[[#This Row],[Order Date]],Holidays[Date],0)),"NO HOLIDAY")</f>
        <v>NO HOLIDAY</v>
      </c>
    </row>
    <row r="1101" spans="2:17" hidden="1" x14ac:dyDescent="0.3">
      <c r="B1101" t="s">
        <v>9</v>
      </c>
      <c r="C1101" t="s">
        <v>17</v>
      </c>
      <c r="D1101" t="s">
        <v>11</v>
      </c>
      <c r="E1101" t="s">
        <v>338</v>
      </c>
      <c r="F1101" s="4">
        <v>42450</v>
      </c>
      <c r="G1101" t="s">
        <v>39</v>
      </c>
      <c r="H1101">
        <v>6</v>
      </c>
      <c r="I1101">
        <f>IF(Table1[[#This Row],[Price]]&lt;15,10,IF(Table1[[#This Row],[Price]]&lt;20,15,IF(Table1[[#This Row],[Price]]&lt;30,22,IF(Table1[[#This Row],[Price]]&lt;50,36,45))))</f>
        <v>15</v>
      </c>
      <c r="J1101">
        <v>16.32</v>
      </c>
      <c r="K1101" s="14">
        <v>97.92</v>
      </c>
      <c r="L1101" s="14">
        <f>Table1[[#This Row],[Total Sale Amount]]-(Table1[[#This Row],[Cost Price]]*Table1[[#This Row],[Quantity]])</f>
        <v>7.9200000000000017</v>
      </c>
      <c r="M1101" t="str">
        <f>TEXT(Table1[[#This Row],[Order Date]],"mmm")</f>
        <v>Mar</v>
      </c>
      <c r="N1101" s="5" t="str">
        <f>TEXT(Table1[[#This Row],[Order Date]],"yyyy")</f>
        <v>2016</v>
      </c>
      <c r="O1101" s="5">
        <v>43</v>
      </c>
      <c r="P1101" s="5" t="s">
        <v>560</v>
      </c>
      <c r="Q1101" s="5" t="str">
        <f>IFERROR(INDEX(Holidays[Holiday],MATCH(Table1[[#This Row],[Order Date]],Holidays[Date],0)),"NO HOLIDAY")</f>
        <v>NO HOLIDAY</v>
      </c>
    </row>
    <row r="1102" spans="2:17" hidden="1" x14ac:dyDescent="0.3">
      <c r="B1102" t="s">
        <v>25</v>
      </c>
      <c r="C1102" t="s">
        <v>59</v>
      </c>
      <c r="D1102" t="s">
        <v>23</v>
      </c>
      <c r="E1102" t="s">
        <v>505</v>
      </c>
      <c r="F1102" s="4">
        <v>42450</v>
      </c>
      <c r="G1102" t="s">
        <v>19</v>
      </c>
      <c r="H1102">
        <v>6</v>
      </c>
      <c r="I1102">
        <f>IF(Table1[[#This Row],[Price]]&lt;15,10,IF(Table1[[#This Row],[Price]]&lt;20,15,IF(Table1[[#This Row],[Price]]&lt;30,22,IF(Table1[[#This Row],[Price]]&lt;50,36,45))))</f>
        <v>45</v>
      </c>
      <c r="J1102">
        <v>53.35</v>
      </c>
      <c r="K1102" s="14">
        <v>320.10000000000002</v>
      </c>
      <c r="L1102" s="14">
        <f>Table1[[#This Row],[Total Sale Amount]]-(Table1[[#This Row],[Cost Price]]*Table1[[#This Row],[Quantity]])</f>
        <v>50.100000000000023</v>
      </c>
      <c r="M1102" t="str">
        <f>TEXT(Table1[[#This Row],[Order Date]],"mmm")</f>
        <v>Mar</v>
      </c>
      <c r="N1102" s="5" t="str">
        <f>TEXT(Table1[[#This Row],[Order Date]],"yyyy")</f>
        <v>2016</v>
      </c>
      <c r="O1102" s="5">
        <v>33</v>
      </c>
      <c r="P1102" s="5" t="s">
        <v>560</v>
      </c>
      <c r="Q1102" s="5" t="str">
        <f>IFERROR(INDEX(Holidays[Holiday],MATCH(Table1[[#This Row],[Order Date]],Holidays[Date],0)),"NO HOLIDAY")</f>
        <v>NO HOLIDAY</v>
      </c>
    </row>
    <row r="1103" spans="2:17" hidden="1" x14ac:dyDescent="0.3">
      <c r="B1103" t="s">
        <v>25</v>
      </c>
      <c r="C1103" t="s">
        <v>26</v>
      </c>
      <c r="D1103" t="s">
        <v>23</v>
      </c>
      <c r="E1103" t="s">
        <v>116</v>
      </c>
      <c r="F1103" s="4">
        <v>42450</v>
      </c>
      <c r="G1103" t="s">
        <v>15</v>
      </c>
      <c r="H1103">
        <v>9</v>
      </c>
      <c r="I1103">
        <f>IF(Table1[[#This Row],[Price]]&lt;15,10,IF(Table1[[#This Row],[Price]]&lt;20,15,IF(Table1[[#This Row],[Price]]&lt;30,22,IF(Table1[[#This Row],[Price]]&lt;50,36,45))))</f>
        <v>10</v>
      </c>
      <c r="J1103">
        <v>12.42</v>
      </c>
      <c r="K1103" s="14">
        <v>111.78</v>
      </c>
      <c r="L1103" s="14">
        <f>Table1[[#This Row],[Total Sale Amount]]-(Table1[[#This Row],[Cost Price]]*Table1[[#This Row],[Quantity]])</f>
        <v>21.78</v>
      </c>
      <c r="M1103" t="str">
        <f>TEXT(Table1[[#This Row],[Order Date]],"mmm")</f>
        <v>Mar</v>
      </c>
      <c r="N1103" s="5" t="str">
        <f>TEXT(Table1[[#This Row],[Order Date]],"yyyy")</f>
        <v>2016</v>
      </c>
      <c r="O1103" s="5">
        <v>19</v>
      </c>
      <c r="P1103" s="5" t="s">
        <v>560</v>
      </c>
      <c r="Q1103" s="5" t="str">
        <f>IFERROR(INDEX(Holidays[Holiday],MATCH(Table1[[#This Row],[Order Date]],Holidays[Date],0)),"NO HOLIDAY")</f>
        <v>NO HOLIDAY</v>
      </c>
    </row>
    <row r="1104" spans="2:17" hidden="1" x14ac:dyDescent="0.3">
      <c r="B1104" t="s">
        <v>16</v>
      </c>
      <c r="C1104" t="s">
        <v>10</v>
      </c>
      <c r="D1104" t="s">
        <v>11</v>
      </c>
      <c r="E1104" t="s">
        <v>379</v>
      </c>
      <c r="F1104" s="4">
        <v>42450</v>
      </c>
      <c r="G1104" t="s">
        <v>15</v>
      </c>
      <c r="H1104">
        <v>3</v>
      </c>
      <c r="I1104">
        <f>IF(Table1[[#This Row],[Price]]&lt;15,10,IF(Table1[[#This Row],[Price]]&lt;20,15,IF(Table1[[#This Row],[Price]]&lt;30,22,IF(Table1[[#This Row],[Price]]&lt;50,36,45))))</f>
        <v>10</v>
      </c>
      <c r="J1104">
        <v>12.42</v>
      </c>
      <c r="K1104" s="14">
        <v>37.26</v>
      </c>
      <c r="L1104" s="14">
        <f>Table1[[#This Row],[Total Sale Amount]]-(Table1[[#This Row],[Cost Price]]*Table1[[#This Row],[Quantity]])</f>
        <v>7.259999999999998</v>
      </c>
      <c r="M1104" t="str">
        <f>TEXT(Table1[[#This Row],[Order Date]],"mmm")</f>
        <v>Mar</v>
      </c>
      <c r="N1104" s="5" t="str">
        <f>TEXT(Table1[[#This Row],[Order Date]],"yyyy")</f>
        <v>2016</v>
      </c>
      <c r="O1104" s="5">
        <v>28</v>
      </c>
      <c r="P1104" s="5" t="s">
        <v>560</v>
      </c>
      <c r="Q1104" s="5" t="str">
        <f>IFERROR(INDEX(Holidays[Holiday],MATCH(Table1[[#This Row],[Order Date]],Holidays[Date],0)),"NO HOLIDAY")</f>
        <v>NO HOLIDAY</v>
      </c>
    </row>
    <row r="1105" spans="2:17" hidden="1" x14ac:dyDescent="0.3">
      <c r="B1105" t="s">
        <v>25</v>
      </c>
      <c r="C1105" t="s">
        <v>43</v>
      </c>
      <c r="D1105" t="s">
        <v>23</v>
      </c>
      <c r="E1105" t="s">
        <v>191</v>
      </c>
      <c r="F1105" s="4">
        <v>42451</v>
      </c>
      <c r="G1105" t="s">
        <v>39</v>
      </c>
      <c r="H1105">
        <v>4</v>
      </c>
      <c r="I1105">
        <f>IF(Table1[[#This Row],[Price]]&lt;15,10,IF(Table1[[#This Row],[Price]]&lt;20,15,IF(Table1[[#This Row],[Price]]&lt;30,22,IF(Table1[[#This Row],[Price]]&lt;50,36,45))))</f>
        <v>15</v>
      </c>
      <c r="J1105">
        <v>16.32</v>
      </c>
      <c r="K1105" s="14">
        <v>65.28</v>
      </c>
      <c r="L1105" s="14">
        <f>Table1[[#This Row],[Total Sale Amount]]-(Table1[[#This Row],[Cost Price]]*Table1[[#This Row],[Quantity]])</f>
        <v>5.2800000000000011</v>
      </c>
      <c r="M1105" t="str">
        <f>TEXT(Table1[[#This Row],[Order Date]],"mmm")</f>
        <v>Mar</v>
      </c>
      <c r="N1105" s="5" t="str">
        <f>TEXT(Table1[[#This Row],[Order Date]],"yyyy")</f>
        <v>2016</v>
      </c>
      <c r="O1105" s="5">
        <v>27</v>
      </c>
      <c r="P1105" s="5" t="s">
        <v>560</v>
      </c>
      <c r="Q1105" s="5" t="str">
        <f>IFERROR(INDEX(Holidays[Holiday],MATCH(Table1[[#This Row],[Order Date]],Holidays[Date],0)),"NO HOLIDAY")</f>
        <v>NO HOLIDAY</v>
      </c>
    </row>
    <row r="1106" spans="2:17" hidden="1" x14ac:dyDescent="0.3">
      <c r="B1106" t="s">
        <v>36</v>
      </c>
      <c r="C1106" t="s">
        <v>17</v>
      </c>
      <c r="D1106" t="s">
        <v>11</v>
      </c>
      <c r="E1106" t="s">
        <v>299</v>
      </c>
      <c r="F1106" s="4">
        <v>42451</v>
      </c>
      <c r="G1106" t="s">
        <v>39</v>
      </c>
      <c r="H1106">
        <v>1</v>
      </c>
      <c r="I1106">
        <f>IF(Table1[[#This Row],[Price]]&lt;15,10,IF(Table1[[#This Row],[Price]]&lt;20,15,IF(Table1[[#This Row],[Price]]&lt;30,22,IF(Table1[[#This Row],[Price]]&lt;50,36,45))))</f>
        <v>15</v>
      </c>
      <c r="J1106">
        <v>16.32</v>
      </c>
      <c r="K1106" s="14">
        <v>16.32</v>
      </c>
      <c r="L1106" s="14">
        <f>Table1[[#This Row],[Total Sale Amount]]-(Table1[[#This Row],[Cost Price]]*Table1[[#This Row],[Quantity]])</f>
        <v>1.3200000000000003</v>
      </c>
      <c r="M1106" t="str">
        <f>TEXT(Table1[[#This Row],[Order Date]],"mmm")</f>
        <v>Mar</v>
      </c>
      <c r="N1106" s="5" t="str">
        <f>TEXT(Table1[[#This Row],[Order Date]],"yyyy")</f>
        <v>2016</v>
      </c>
      <c r="O1106" s="5">
        <v>41</v>
      </c>
      <c r="P1106" s="5" t="s">
        <v>559</v>
      </c>
      <c r="Q1106" s="5" t="str">
        <f>IFERROR(INDEX(Holidays[Holiday],MATCH(Table1[[#This Row],[Order Date]],Holidays[Date],0)),"NO HOLIDAY")</f>
        <v>NO HOLIDAY</v>
      </c>
    </row>
    <row r="1107" spans="2:17" hidden="1" x14ac:dyDescent="0.3">
      <c r="B1107" t="s">
        <v>9</v>
      </c>
      <c r="C1107" t="s">
        <v>10</v>
      </c>
      <c r="D1107" t="s">
        <v>11</v>
      </c>
      <c r="E1107" t="s">
        <v>350</v>
      </c>
      <c r="F1107" s="4">
        <v>42451</v>
      </c>
      <c r="G1107" t="s">
        <v>15</v>
      </c>
      <c r="H1107">
        <v>2</v>
      </c>
      <c r="I1107">
        <f>IF(Table1[[#This Row],[Price]]&lt;15,10,IF(Table1[[#This Row],[Price]]&lt;20,15,IF(Table1[[#This Row],[Price]]&lt;30,22,IF(Table1[[#This Row],[Price]]&lt;50,36,45))))</f>
        <v>10</v>
      </c>
      <c r="J1107">
        <v>12.42</v>
      </c>
      <c r="K1107" s="14">
        <v>24.84</v>
      </c>
      <c r="L1107" s="14">
        <f>Table1[[#This Row],[Total Sale Amount]]-(Table1[[#This Row],[Cost Price]]*Table1[[#This Row],[Quantity]])</f>
        <v>4.84</v>
      </c>
      <c r="M1107" t="str">
        <f>TEXT(Table1[[#This Row],[Order Date]],"mmm")</f>
        <v>Mar</v>
      </c>
      <c r="N1107" s="5" t="str">
        <f>TEXT(Table1[[#This Row],[Order Date]],"yyyy")</f>
        <v>2016</v>
      </c>
      <c r="O1107" s="5">
        <v>44</v>
      </c>
      <c r="P1107" s="5" t="s">
        <v>559</v>
      </c>
      <c r="Q1107" s="5" t="str">
        <f>IFERROR(INDEX(Holidays[Holiday],MATCH(Table1[[#This Row],[Order Date]],Holidays[Date],0)),"NO HOLIDAY")</f>
        <v>NO HOLIDAY</v>
      </c>
    </row>
    <row r="1108" spans="2:17" hidden="1" x14ac:dyDescent="0.3">
      <c r="B1108" t="s">
        <v>21</v>
      </c>
      <c r="C1108" t="s">
        <v>22</v>
      </c>
      <c r="D1108" t="s">
        <v>23</v>
      </c>
      <c r="E1108" t="s">
        <v>240</v>
      </c>
      <c r="F1108" s="4">
        <v>42451</v>
      </c>
      <c r="G1108" t="s">
        <v>15</v>
      </c>
      <c r="H1108">
        <v>7</v>
      </c>
      <c r="I1108">
        <f>IF(Table1[[#This Row],[Price]]&lt;15,10,IF(Table1[[#This Row],[Price]]&lt;20,15,IF(Table1[[#This Row],[Price]]&lt;30,22,IF(Table1[[#This Row],[Price]]&lt;50,36,45))))</f>
        <v>10</v>
      </c>
      <c r="J1108">
        <v>12.42</v>
      </c>
      <c r="K1108" s="14">
        <v>86.94</v>
      </c>
      <c r="L1108" s="14">
        <f>Table1[[#This Row],[Total Sale Amount]]-(Table1[[#This Row],[Cost Price]]*Table1[[#This Row],[Quantity]])</f>
        <v>16.939999999999998</v>
      </c>
      <c r="M1108" t="str">
        <f>TEXT(Table1[[#This Row],[Order Date]],"mmm")</f>
        <v>Mar</v>
      </c>
      <c r="N1108" s="5" t="str">
        <f>TEXT(Table1[[#This Row],[Order Date]],"yyyy")</f>
        <v>2016</v>
      </c>
      <c r="O1108" s="5">
        <v>28</v>
      </c>
      <c r="P1108" s="5" t="s">
        <v>559</v>
      </c>
      <c r="Q1108" s="5" t="str">
        <f>IFERROR(INDEX(Holidays[Holiday],MATCH(Table1[[#This Row],[Order Date]],Holidays[Date],0)),"NO HOLIDAY")</f>
        <v>NO HOLIDAY</v>
      </c>
    </row>
    <row r="1109" spans="2:17" hidden="1" x14ac:dyDescent="0.3">
      <c r="B1109" t="s">
        <v>25</v>
      </c>
      <c r="C1109" t="s">
        <v>26</v>
      </c>
      <c r="D1109" t="s">
        <v>23</v>
      </c>
      <c r="E1109" t="s">
        <v>513</v>
      </c>
      <c r="F1109" s="4">
        <v>42451</v>
      </c>
      <c r="G1109" t="s">
        <v>39</v>
      </c>
      <c r="H1109">
        <v>6</v>
      </c>
      <c r="I1109">
        <f>IF(Table1[[#This Row],[Price]]&lt;15,10,IF(Table1[[#This Row],[Price]]&lt;20,15,IF(Table1[[#This Row],[Price]]&lt;30,22,IF(Table1[[#This Row],[Price]]&lt;50,36,45))))</f>
        <v>15</v>
      </c>
      <c r="J1109">
        <v>16.32</v>
      </c>
      <c r="K1109" s="14">
        <v>97.92</v>
      </c>
      <c r="L1109" s="14">
        <f>Table1[[#This Row],[Total Sale Amount]]-(Table1[[#This Row],[Cost Price]]*Table1[[#This Row],[Quantity]])</f>
        <v>7.9200000000000017</v>
      </c>
      <c r="M1109" t="str">
        <f>TEXT(Table1[[#This Row],[Order Date]],"mmm")</f>
        <v>Mar</v>
      </c>
      <c r="N1109" s="5" t="str">
        <f>TEXT(Table1[[#This Row],[Order Date]],"yyyy")</f>
        <v>2016</v>
      </c>
      <c r="O1109" s="5">
        <v>26</v>
      </c>
      <c r="P1109" s="5" t="s">
        <v>559</v>
      </c>
      <c r="Q1109" s="5" t="str">
        <f>IFERROR(INDEX(Holidays[Holiday],MATCH(Table1[[#This Row],[Order Date]],Holidays[Date],0)),"NO HOLIDAY")</f>
        <v>NO HOLIDAY</v>
      </c>
    </row>
    <row r="1110" spans="2:17" hidden="1" x14ac:dyDescent="0.3">
      <c r="B1110" t="s">
        <v>21</v>
      </c>
      <c r="C1110" t="s">
        <v>26</v>
      </c>
      <c r="D1110" t="s">
        <v>23</v>
      </c>
      <c r="E1110" t="s">
        <v>478</v>
      </c>
      <c r="F1110" s="4">
        <v>42451</v>
      </c>
      <c r="G1110" t="s">
        <v>13</v>
      </c>
      <c r="H1110">
        <v>1</v>
      </c>
      <c r="I1110">
        <f>IF(Table1[[#This Row],[Price]]&lt;15,10,IF(Table1[[#This Row],[Price]]&lt;20,15,IF(Table1[[#This Row],[Price]]&lt;30,22,IF(Table1[[#This Row],[Price]]&lt;50,36,45))))</f>
        <v>15</v>
      </c>
      <c r="J1110">
        <v>17.829999999999998</v>
      </c>
      <c r="K1110" s="14">
        <v>17.829999999999998</v>
      </c>
      <c r="L1110" s="14">
        <f>Table1[[#This Row],[Total Sale Amount]]-(Table1[[#This Row],[Cost Price]]*Table1[[#This Row],[Quantity]])</f>
        <v>2.8299999999999983</v>
      </c>
      <c r="M1110" t="str">
        <f>TEXT(Table1[[#This Row],[Order Date]],"mmm")</f>
        <v>Mar</v>
      </c>
      <c r="N1110" s="5" t="str">
        <f>TEXT(Table1[[#This Row],[Order Date]],"yyyy")</f>
        <v>2016</v>
      </c>
      <c r="O1110" s="5">
        <v>42</v>
      </c>
      <c r="P1110" s="5" t="s">
        <v>560</v>
      </c>
      <c r="Q1110" s="5" t="str">
        <f>IFERROR(INDEX(Holidays[Holiday],MATCH(Table1[[#This Row],[Order Date]],Holidays[Date],0)),"NO HOLIDAY")</f>
        <v>NO HOLIDAY</v>
      </c>
    </row>
    <row r="1111" spans="2:17" hidden="1" x14ac:dyDescent="0.3">
      <c r="B1111" t="s">
        <v>9</v>
      </c>
      <c r="C1111" t="s">
        <v>17</v>
      </c>
      <c r="D1111" t="s">
        <v>11</v>
      </c>
      <c r="E1111" t="s">
        <v>336</v>
      </c>
      <c r="F1111" s="4">
        <v>42451</v>
      </c>
      <c r="G1111" t="s">
        <v>15</v>
      </c>
      <c r="H1111">
        <v>1</v>
      </c>
      <c r="I1111">
        <f>IF(Table1[[#This Row],[Price]]&lt;15,10,IF(Table1[[#This Row],[Price]]&lt;20,15,IF(Table1[[#This Row],[Price]]&lt;30,22,IF(Table1[[#This Row],[Price]]&lt;50,36,45))))</f>
        <v>10</v>
      </c>
      <c r="J1111">
        <v>12.42</v>
      </c>
      <c r="K1111" s="14">
        <v>12.42</v>
      </c>
      <c r="L1111" s="14">
        <f>Table1[[#This Row],[Total Sale Amount]]-(Table1[[#This Row],[Cost Price]]*Table1[[#This Row],[Quantity]])</f>
        <v>2.42</v>
      </c>
      <c r="M1111" t="str">
        <f>TEXT(Table1[[#This Row],[Order Date]],"mmm")</f>
        <v>Mar</v>
      </c>
      <c r="N1111" s="5" t="str">
        <f>TEXT(Table1[[#This Row],[Order Date]],"yyyy")</f>
        <v>2016</v>
      </c>
      <c r="O1111" s="5">
        <v>17</v>
      </c>
      <c r="P1111" s="5" t="s">
        <v>560</v>
      </c>
      <c r="Q1111" s="5" t="str">
        <f>IFERROR(INDEX(Holidays[Holiday],MATCH(Table1[[#This Row],[Order Date]],Holidays[Date],0)),"NO HOLIDAY")</f>
        <v>NO HOLIDAY</v>
      </c>
    </row>
    <row r="1112" spans="2:17" hidden="1" x14ac:dyDescent="0.3">
      <c r="B1112" t="s">
        <v>36</v>
      </c>
      <c r="C1112" t="s">
        <v>28</v>
      </c>
      <c r="D1112" t="s">
        <v>11</v>
      </c>
      <c r="E1112" t="s">
        <v>545</v>
      </c>
      <c r="F1112" s="4">
        <v>42451</v>
      </c>
      <c r="G1112" t="s">
        <v>15</v>
      </c>
      <c r="H1112">
        <v>9</v>
      </c>
      <c r="I1112">
        <f>IF(Table1[[#This Row],[Price]]&lt;15,10,IF(Table1[[#This Row],[Price]]&lt;20,15,IF(Table1[[#This Row],[Price]]&lt;30,22,IF(Table1[[#This Row],[Price]]&lt;50,36,45))))</f>
        <v>10</v>
      </c>
      <c r="J1112">
        <v>12.42</v>
      </c>
      <c r="K1112" s="14">
        <v>111.78</v>
      </c>
      <c r="L1112" s="14">
        <f>Table1[[#This Row],[Total Sale Amount]]-(Table1[[#This Row],[Cost Price]]*Table1[[#This Row],[Quantity]])</f>
        <v>21.78</v>
      </c>
      <c r="M1112" t="str">
        <f>TEXT(Table1[[#This Row],[Order Date]],"mmm")</f>
        <v>Mar</v>
      </c>
      <c r="N1112" s="5" t="str">
        <f>TEXT(Table1[[#This Row],[Order Date]],"yyyy")</f>
        <v>2016</v>
      </c>
      <c r="O1112" s="5">
        <v>31</v>
      </c>
      <c r="P1112" s="5" t="s">
        <v>560</v>
      </c>
      <c r="Q1112" s="5" t="str">
        <f>IFERROR(INDEX(Holidays[Holiday],MATCH(Table1[[#This Row],[Order Date]],Holidays[Date],0)),"NO HOLIDAY")</f>
        <v>NO HOLIDAY</v>
      </c>
    </row>
    <row r="1113" spans="2:17" hidden="1" x14ac:dyDescent="0.3">
      <c r="B1113" t="s">
        <v>36</v>
      </c>
      <c r="C1113" t="s">
        <v>10</v>
      </c>
      <c r="D1113" t="s">
        <v>11</v>
      </c>
      <c r="E1113" t="s">
        <v>155</v>
      </c>
      <c r="F1113" s="4">
        <v>42451</v>
      </c>
      <c r="G1113" t="s">
        <v>15</v>
      </c>
      <c r="H1113">
        <v>5</v>
      </c>
      <c r="I1113">
        <f>IF(Table1[[#This Row],[Price]]&lt;15,10,IF(Table1[[#This Row],[Price]]&lt;20,15,IF(Table1[[#This Row],[Price]]&lt;30,22,IF(Table1[[#This Row],[Price]]&lt;50,36,45))))</f>
        <v>10</v>
      </c>
      <c r="J1113">
        <v>12.42</v>
      </c>
      <c r="K1113" s="14">
        <v>62.1</v>
      </c>
      <c r="L1113" s="14">
        <f>Table1[[#This Row],[Total Sale Amount]]-(Table1[[#This Row],[Cost Price]]*Table1[[#This Row],[Quantity]])</f>
        <v>12.100000000000001</v>
      </c>
      <c r="M1113" t="str">
        <f>TEXT(Table1[[#This Row],[Order Date]],"mmm")</f>
        <v>Mar</v>
      </c>
      <c r="N1113" s="5" t="str">
        <f>TEXT(Table1[[#This Row],[Order Date]],"yyyy")</f>
        <v>2016</v>
      </c>
      <c r="O1113" s="5">
        <v>24</v>
      </c>
      <c r="P1113" s="5" t="s">
        <v>559</v>
      </c>
      <c r="Q1113" s="5" t="str">
        <f>IFERROR(INDEX(Holidays[Holiday],MATCH(Table1[[#This Row],[Order Date]],Holidays[Date],0)),"NO HOLIDAY")</f>
        <v>NO HOLIDAY</v>
      </c>
    </row>
    <row r="1114" spans="2:17" hidden="1" x14ac:dyDescent="0.3">
      <c r="B1114" t="s">
        <v>9</v>
      </c>
      <c r="C1114" t="s">
        <v>17</v>
      </c>
      <c r="D1114" t="s">
        <v>11</v>
      </c>
      <c r="E1114" t="s">
        <v>540</v>
      </c>
      <c r="F1114" s="4">
        <v>42451</v>
      </c>
      <c r="G1114" t="s">
        <v>13</v>
      </c>
      <c r="H1114">
        <v>8</v>
      </c>
      <c r="I1114">
        <f>IF(Table1[[#This Row],[Price]]&lt;15,10,IF(Table1[[#This Row],[Price]]&lt;20,15,IF(Table1[[#This Row],[Price]]&lt;30,22,IF(Table1[[#This Row],[Price]]&lt;50,36,45))))</f>
        <v>15</v>
      </c>
      <c r="J1114">
        <v>17.829999999999998</v>
      </c>
      <c r="K1114" s="14">
        <v>142.63999999999999</v>
      </c>
      <c r="L1114" s="14">
        <f>Table1[[#This Row],[Total Sale Amount]]-(Table1[[#This Row],[Cost Price]]*Table1[[#This Row],[Quantity]])</f>
        <v>22.639999999999986</v>
      </c>
      <c r="M1114" t="str">
        <f>TEXT(Table1[[#This Row],[Order Date]],"mmm")</f>
        <v>Mar</v>
      </c>
      <c r="N1114" s="5" t="str">
        <f>TEXT(Table1[[#This Row],[Order Date]],"yyyy")</f>
        <v>2016</v>
      </c>
      <c r="O1114" s="5">
        <v>34</v>
      </c>
      <c r="P1114" s="5" t="s">
        <v>559</v>
      </c>
      <c r="Q1114" s="5" t="str">
        <f>IFERROR(INDEX(Holidays[Holiday],MATCH(Table1[[#This Row],[Order Date]],Holidays[Date],0)),"NO HOLIDAY")</f>
        <v>NO HOLIDAY</v>
      </c>
    </row>
    <row r="1115" spans="2:17" hidden="1" x14ac:dyDescent="0.3">
      <c r="B1115" t="s">
        <v>36</v>
      </c>
      <c r="C1115" t="s">
        <v>10</v>
      </c>
      <c r="D1115" t="s">
        <v>11</v>
      </c>
      <c r="E1115" t="s">
        <v>258</v>
      </c>
      <c r="F1115" s="4">
        <v>42451</v>
      </c>
      <c r="G1115" t="s">
        <v>13</v>
      </c>
      <c r="H1115">
        <v>6</v>
      </c>
      <c r="I1115">
        <f>IF(Table1[[#This Row],[Price]]&lt;15,10,IF(Table1[[#This Row],[Price]]&lt;20,15,IF(Table1[[#This Row],[Price]]&lt;30,22,IF(Table1[[#This Row],[Price]]&lt;50,36,45))))</f>
        <v>15</v>
      </c>
      <c r="J1115">
        <v>17.829999999999998</v>
      </c>
      <c r="K1115" s="14">
        <v>106.97999999999999</v>
      </c>
      <c r="L1115" s="14">
        <f>Table1[[#This Row],[Total Sale Amount]]-(Table1[[#This Row],[Cost Price]]*Table1[[#This Row],[Quantity]])</f>
        <v>16.97999999999999</v>
      </c>
      <c r="M1115" t="str">
        <f>TEXT(Table1[[#This Row],[Order Date]],"mmm")</f>
        <v>Mar</v>
      </c>
      <c r="N1115" s="5" t="str">
        <f>TEXT(Table1[[#This Row],[Order Date]],"yyyy")</f>
        <v>2016</v>
      </c>
      <c r="O1115" s="5">
        <v>20</v>
      </c>
      <c r="P1115" s="5" t="s">
        <v>560</v>
      </c>
      <c r="Q1115" s="5" t="str">
        <f>IFERROR(INDEX(Holidays[Holiday],MATCH(Table1[[#This Row],[Order Date]],Holidays[Date],0)),"NO HOLIDAY")</f>
        <v>NO HOLIDAY</v>
      </c>
    </row>
    <row r="1116" spans="2:17" hidden="1" x14ac:dyDescent="0.3">
      <c r="B1116" t="s">
        <v>36</v>
      </c>
      <c r="C1116" t="s">
        <v>17</v>
      </c>
      <c r="D1116" t="s">
        <v>11</v>
      </c>
      <c r="E1116" t="s">
        <v>239</v>
      </c>
      <c r="F1116" s="4">
        <v>42451</v>
      </c>
      <c r="G1116" t="s">
        <v>15</v>
      </c>
      <c r="H1116">
        <v>4</v>
      </c>
      <c r="I1116">
        <f>IF(Table1[[#This Row],[Price]]&lt;15,10,IF(Table1[[#This Row],[Price]]&lt;20,15,IF(Table1[[#This Row],[Price]]&lt;30,22,IF(Table1[[#This Row],[Price]]&lt;50,36,45))))</f>
        <v>10</v>
      </c>
      <c r="J1116">
        <v>12.42</v>
      </c>
      <c r="K1116" s="14">
        <v>49.68</v>
      </c>
      <c r="L1116" s="14">
        <f>Table1[[#This Row],[Total Sale Amount]]-(Table1[[#This Row],[Cost Price]]*Table1[[#This Row],[Quantity]])</f>
        <v>9.68</v>
      </c>
      <c r="M1116" t="str">
        <f>TEXT(Table1[[#This Row],[Order Date]],"mmm")</f>
        <v>Mar</v>
      </c>
      <c r="N1116" s="5" t="str">
        <f>TEXT(Table1[[#This Row],[Order Date]],"yyyy")</f>
        <v>2016</v>
      </c>
      <c r="O1116" s="5">
        <v>19</v>
      </c>
      <c r="P1116" s="5" t="s">
        <v>559</v>
      </c>
      <c r="Q1116" s="5" t="str">
        <f>IFERROR(INDEX(Holidays[Holiday],MATCH(Table1[[#This Row],[Order Date]],Holidays[Date],0)),"NO HOLIDAY")</f>
        <v>NO HOLIDAY</v>
      </c>
    </row>
    <row r="1117" spans="2:17" hidden="1" x14ac:dyDescent="0.3">
      <c r="B1117" t="s">
        <v>9</v>
      </c>
      <c r="C1117" t="s">
        <v>10</v>
      </c>
      <c r="D1117" t="s">
        <v>11</v>
      </c>
      <c r="E1117" t="s">
        <v>439</v>
      </c>
      <c r="F1117" s="4">
        <v>42451</v>
      </c>
      <c r="G1117" t="s">
        <v>13</v>
      </c>
      <c r="H1117">
        <v>3</v>
      </c>
      <c r="I1117">
        <f>IF(Table1[[#This Row],[Price]]&lt;15,10,IF(Table1[[#This Row],[Price]]&lt;20,15,IF(Table1[[#This Row],[Price]]&lt;30,22,IF(Table1[[#This Row],[Price]]&lt;50,36,45))))</f>
        <v>15</v>
      </c>
      <c r="J1117">
        <v>17.829999999999998</v>
      </c>
      <c r="K1117" s="14">
        <v>53.489999999999995</v>
      </c>
      <c r="L1117" s="14">
        <f>Table1[[#This Row],[Total Sale Amount]]-(Table1[[#This Row],[Cost Price]]*Table1[[#This Row],[Quantity]])</f>
        <v>8.4899999999999949</v>
      </c>
      <c r="M1117" t="str">
        <f>TEXT(Table1[[#This Row],[Order Date]],"mmm")</f>
        <v>Mar</v>
      </c>
      <c r="N1117" s="5" t="str">
        <f>TEXT(Table1[[#This Row],[Order Date]],"yyyy")</f>
        <v>2016</v>
      </c>
      <c r="O1117" s="5">
        <v>24</v>
      </c>
      <c r="P1117" s="5" t="s">
        <v>560</v>
      </c>
      <c r="Q1117" s="5" t="str">
        <f>IFERROR(INDEX(Holidays[Holiday],MATCH(Table1[[#This Row],[Order Date]],Holidays[Date],0)),"NO HOLIDAY")</f>
        <v>NO HOLIDAY</v>
      </c>
    </row>
    <row r="1118" spans="2:17" hidden="1" x14ac:dyDescent="0.3">
      <c r="B1118" t="s">
        <v>9</v>
      </c>
      <c r="C1118" t="s">
        <v>10</v>
      </c>
      <c r="D1118" t="s">
        <v>11</v>
      </c>
      <c r="E1118" t="s">
        <v>496</v>
      </c>
      <c r="F1118" s="4">
        <v>42451</v>
      </c>
      <c r="G1118" t="s">
        <v>15</v>
      </c>
      <c r="H1118">
        <v>7</v>
      </c>
      <c r="I1118">
        <f>IF(Table1[[#This Row],[Price]]&lt;15,10,IF(Table1[[#This Row],[Price]]&lt;20,15,IF(Table1[[#This Row],[Price]]&lt;30,22,IF(Table1[[#This Row],[Price]]&lt;50,36,45))))</f>
        <v>10</v>
      </c>
      <c r="J1118">
        <v>12.42</v>
      </c>
      <c r="K1118" s="14">
        <v>86.94</v>
      </c>
      <c r="L1118" s="14">
        <f>Table1[[#This Row],[Total Sale Amount]]-(Table1[[#This Row],[Cost Price]]*Table1[[#This Row],[Quantity]])</f>
        <v>16.939999999999998</v>
      </c>
      <c r="M1118" t="str">
        <f>TEXT(Table1[[#This Row],[Order Date]],"mmm")</f>
        <v>Mar</v>
      </c>
      <c r="N1118" s="5" t="str">
        <f>TEXT(Table1[[#This Row],[Order Date]],"yyyy")</f>
        <v>2016</v>
      </c>
      <c r="O1118" s="5">
        <v>39</v>
      </c>
      <c r="P1118" s="5" t="s">
        <v>559</v>
      </c>
      <c r="Q1118" s="5" t="str">
        <f>IFERROR(INDEX(Holidays[Holiday],MATCH(Table1[[#This Row],[Order Date]],Holidays[Date],0)),"NO HOLIDAY")</f>
        <v>NO HOLIDAY</v>
      </c>
    </row>
    <row r="1119" spans="2:17" hidden="1" x14ac:dyDescent="0.3">
      <c r="B1119" t="s">
        <v>9</v>
      </c>
      <c r="C1119" t="s">
        <v>17</v>
      </c>
      <c r="D1119" t="s">
        <v>11</v>
      </c>
      <c r="E1119" t="s">
        <v>185</v>
      </c>
      <c r="F1119" s="4">
        <v>42452</v>
      </c>
      <c r="G1119" t="s">
        <v>39</v>
      </c>
      <c r="H1119">
        <v>7</v>
      </c>
      <c r="I1119">
        <f>IF(Table1[[#This Row],[Price]]&lt;15,10,IF(Table1[[#This Row],[Price]]&lt;20,15,IF(Table1[[#This Row],[Price]]&lt;30,22,IF(Table1[[#This Row],[Price]]&lt;50,36,45))))</f>
        <v>15</v>
      </c>
      <c r="J1119">
        <v>16.32</v>
      </c>
      <c r="K1119" s="14">
        <v>114.24000000000001</v>
      </c>
      <c r="L1119" s="14">
        <f>Table1[[#This Row],[Total Sale Amount]]-(Table1[[#This Row],[Cost Price]]*Table1[[#This Row],[Quantity]])</f>
        <v>9.2400000000000091</v>
      </c>
      <c r="M1119" t="str">
        <f>TEXT(Table1[[#This Row],[Order Date]],"mmm")</f>
        <v>Mar</v>
      </c>
      <c r="N1119" s="5" t="str">
        <f>TEXT(Table1[[#This Row],[Order Date]],"yyyy")</f>
        <v>2016</v>
      </c>
      <c r="O1119" s="5">
        <v>33</v>
      </c>
      <c r="P1119" s="5" t="s">
        <v>560</v>
      </c>
      <c r="Q1119" s="5" t="str">
        <f>IFERROR(INDEX(Holidays[Holiday],MATCH(Table1[[#This Row],[Order Date]],Holidays[Date],0)),"NO HOLIDAY")</f>
        <v>NO HOLIDAY</v>
      </c>
    </row>
    <row r="1120" spans="2:17" hidden="1" x14ac:dyDescent="0.3">
      <c r="B1120" t="s">
        <v>9</v>
      </c>
      <c r="C1120" t="s">
        <v>17</v>
      </c>
      <c r="D1120" t="s">
        <v>11</v>
      </c>
      <c r="E1120" t="s">
        <v>196</v>
      </c>
      <c r="F1120" s="4">
        <v>42452</v>
      </c>
      <c r="G1120" t="s">
        <v>39</v>
      </c>
      <c r="H1120">
        <v>7</v>
      </c>
      <c r="I1120">
        <f>IF(Table1[[#This Row],[Price]]&lt;15,10,IF(Table1[[#This Row],[Price]]&lt;20,15,IF(Table1[[#This Row],[Price]]&lt;30,22,IF(Table1[[#This Row],[Price]]&lt;50,36,45))))</f>
        <v>15</v>
      </c>
      <c r="J1120">
        <v>16.32</v>
      </c>
      <c r="K1120" s="14">
        <v>114.24000000000001</v>
      </c>
      <c r="L1120" s="14">
        <f>Table1[[#This Row],[Total Sale Amount]]-(Table1[[#This Row],[Cost Price]]*Table1[[#This Row],[Quantity]])</f>
        <v>9.2400000000000091</v>
      </c>
      <c r="M1120" t="str">
        <f>TEXT(Table1[[#This Row],[Order Date]],"mmm")</f>
        <v>Mar</v>
      </c>
      <c r="N1120" s="5" t="str">
        <f>TEXT(Table1[[#This Row],[Order Date]],"yyyy")</f>
        <v>2016</v>
      </c>
      <c r="O1120" s="5">
        <v>29</v>
      </c>
      <c r="P1120" s="5" t="s">
        <v>559</v>
      </c>
      <c r="Q1120" s="5" t="str">
        <f>IFERROR(INDEX(Holidays[Holiday],MATCH(Table1[[#This Row],[Order Date]],Holidays[Date],0)),"NO HOLIDAY")</f>
        <v>NO HOLIDAY</v>
      </c>
    </row>
    <row r="1121" spans="2:17" hidden="1" x14ac:dyDescent="0.3">
      <c r="B1121" t="s">
        <v>21</v>
      </c>
      <c r="C1121" t="s">
        <v>59</v>
      </c>
      <c r="D1121" t="s">
        <v>23</v>
      </c>
      <c r="E1121" t="s">
        <v>309</v>
      </c>
      <c r="F1121" s="4">
        <v>42452</v>
      </c>
      <c r="G1121" t="s">
        <v>13</v>
      </c>
      <c r="H1121">
        <v>9</v>
      </c>
      <c r="I1121">
        <f>IF(Table1[[#This Row],[Price]]&lt;15,10,IF(Table1[[#This Row],[Price]]&lt;20,15,IF(Table1[[#This Row],[Price]]&lt;30,22,IF(Table1[[#This Row],[Price]]&lt;50,36,45))))</f>
        <v>15</v>
      </c>
      <c r="J1121">
        <v>17.829999999999998</v>
      </c>
      <c r="K1121" s="14">
        <v>160.46999999999997</v>
      </c>
      <c r="L1121" s="14">
        <f>Table1[[#This Row],[Total Sale Amount]]-(Table1[[#This Row],[Cost Price]]*Table1[[#This Row],[Quantity]])</f>
        <v>25.46999999999997</v>
      </c>
      <c r="M1121" t="str">
        <f>TEXT(Table1[[#This Row],[Order Date]],"mmm")</f>
        <v>Mar</v>
      </c>
      <c r="N1121" s="5" t="str">
        <f>TEXT(Table1[[#This Row],[Order Date]],"yyyy")</f>
        <v>2016</v>
      </c>
      <c r="O1121" s="5">
        <v>39</v>
      </c>
      <c r="P1121" s="5" t="s">
        <v>560</v>
      </c>
      <c r="Q1121" s="5" t="str">
        <f>IFERROR(INDEX(Holidays[Holiday],MATCH(Table1[[#This Row],[Order Date]],Holidays[Date],0)),"NO HOLIDAY")</f>
        <v>NO HOLIDAY</v>
      </c>
    </row>
    <row r="1122" spans="2:17" hidden="1" x14ac:dyDescent="0.3">
      <c r="B1122" t="s">
        <v>36</v>
      </c>
      <c r="C1122" t="s">
        <v>30</v>
      </c>
      <c r="D1122" t="s">
        <v>11</v>
      </c>
      <c r="E1122" t="s">
        <v>154</v>
      </c>
      <c r="F1122" s="4">
        <v>42452</v>
      </c>
      <c r="G1122" t="s">
        <v>15</v>
      </c>
      <c r="H1122">
        <v>4</v>
      </c>
      <c r="I1122">
        <f>IF(Table1[[#This Row],[Price]]&lt;15,10,IF(Table1[[#This Row],[Price]]&lt;20,15,IF(Table1[[#This Row],[Price]]&lt;30,22,IF(Table1[[#This Row],[Price]]&lt;50,36,45))))</f>
        <v>10</v>
      </c>
      <c r="J1122">
        <v>12.42</v>
      </c>
      <c r="K1122" s="14">
        <v>49.68</v>
      </c>
      <c r="L1122" s="14">
        <f>Table1[[#This Row],[Total Sale Amount]]-(Table1[[#This Row],[Cost Price]]*Table1[[#This Row],[Quantity]])</f>
        <v>9.68</v>
      </c>
      <c r="M1122" t="str">
        <f>TEXT(Table1[[#This Row],[Order Date]],"mmm")</f>
        <v>Mar</v>
      </c>
      <c r="N1122" s="5" t="str">
        <f>TEXT(Table1[[#This Row],[Order Date]],"yyyy")</f>
        <v>2016</v>
      </c>
      <c r="O1122" s="5">
        <v>38</v>
      </c>
      <c r="P1122" s="5" t="s">
        <v>560</v>
      </c>
      <c r="Q1122" s="5" t="str">
        <f>IFERROR(INDEX(Holidays[Holiday],MATCH(Table1[[#This Row],[Order Date]],Holidays[Date],0)),"NO HOLIDAY")</f>
        <v>NO HOLIDAY</v>
      </c>
    </row>
    <row r="1123" spans="2:17" hidden="1" x14ac:dyDescent="0.3">
      <c r="B1123" t="s">
        <v>25</v>
      </c>
      <c r="C1123" t="s">
        <v>22</v>
      </c>
      <c r="D1123" t="s">
        <v>23</v>
      </c>
      <c r="E1123" t="s">
        <v>251</v>
      </c>
      <c r="F1123" s="4">
        <v>42452</v>
      </c>
      <c r="G1123" t="s">
        <v>15</v>
      </c>
      <c r="H1123">
        <v>1</v>
      </c>
      <c r="I1123">
        <f>IF(Table1[[#This Row],[Price]]&lt;15,10,IF(Table1[[#This Row],[Price]]&lt;20,15,IF(Table1[[#This Row],[Price]]&lt;30,22,IF(Table1[[#This Row],[Price]]&lt;50,36,45))))</f>
        <v>10</v>
      </c>
      <c r="J1123">
        <v>12.42</v>
      </c>
      <c r="K1123" s="14">
        <v>12.42</v>
      </c>
      <c r="L1123" s="14">
        <f>Table1[[#This Row],[Total Sale Amount]]-(Table1[[#This Row],[Cost Price]]*Table1[[#This Row],[Quantity]])</f>
        <v>2.42</v>
      </c>
      <c r="M1123" t="str">
        <f>TEXT(Table1[[#This Row],[Order Date]],"mmm")</f>
        <v>Mar</v>
      </c>
      <c r="N1123" s="5" t="str">
        <f>TEXT(Table1[[#This Row],[Order Date]],"yyyy")</f>
        <v>2016</v>
      </c>
      <c r="O1123" s="5">
        <v>30</v>
      </c>
      <c r="P1123" s="5" t="s">
        <v>559</v>
      </c>
      <c r="Q1123" s="5" t="str">
        <f>IFERROR(INDEX(Holidays[Holiday],MATCH(Table1[[#This Row],[Order Date]],Holidays[Date],0)),"NO HOLIDAY")</f>
        <v>NO HOLIDAY</v>
      </c>
    </row>
    <row r="1124" spans="2:17" hidden="1" x14ac:dyDescent="0.3">
      <c r="B1124" t="s">
        <v>36</v>
      </c>
      <c r="C1124" t="s">
        <v>10</v>
      </c>
      <c r="D1124" t="s">
        <v>11</v>
      </c>
      <c r="E1124" t="s">
        <v>155</v>
      </c>
      <c r="F1124" s="4">
        <v>42452</v>
      </c>
      <c r="G1124" t="s">
        <v>13</v>
      </c>
      <c r="H1124">
        <v>5</v>
      </c>
      <c r="I1124">
        <f>IF(Table1[[#This Row],[Price]]&lt;15,10,IF(Table1[[#This Row],[Price]]&lt;20,15,IF(Table1[[#This Row],[Price]]&lt;30,22,IF(Table1[[#This Row],[Price]]&lt;50,36,45))))</f>
        <v>15</v>
      </c>
      <c r="J1124">
        <v>17.829999999999998</v>
      </c>
      <c r="K1124" s="14">
        <v>89.149999999999991</v>
      </c>
      <c r="L1124" s="14">
        <f>Table1[[#This Row],[Total Sale Amount]]-(Table1[[#This Row],[Cost Price]]*Table1[[#This Row],[Quantity]])</f>
        <v>14.149999999999991</v>
      </c>
      <c r="M1124" t="str">
        <f>TEXT(Table1[[#This Row],[Order Date]],"mmm")</f>
        <v>Mar</v>
      </c>
      <c r="N1124" s="5" t="str">
        <f>TEXT(Table1[[#This Row],[Order Date]],"yyyy")</f>
        <v>2016</v>
      </c>
      <c r="O1124" s="5">
        <v>29</v>
      </c>
      <c r="P1124" s="5" t="s">
        <v>560</v>
      </c>
      <c r="Q1124" s="5" t="str">
        <f>IFERROR(INDEX(Holidays[Holiday],MATCH(Table1[[#This Row],[Order Date]],Holidays[Date],0)),"NO HOLIDAY")</f>
        <v>NO HOLIDAY</v>
      </c>
    </row>
    <row r="1125" spans="2:17" hidden="1" x14ac:dyDescent="0.3">
      <c r="B1125" t="s">
        <v>9</v>
      </c>
      <c r="C1125" t="s">
        <v>17</v>
      </c>
      <c r="D1125" t="s">
        <v>11</v>
      </c>
      <c r="E1125" t="s">
        <v>86</v>
      </c>
      <c r="F1125" s="4">
        <v>42452</v>
      </c>
      <c r="G1125" t="s">
        <v>19</v>
      </c>
      <c r="H1125">
        <v>4</v>
      </c>
      <c r="I1125">
        <f>IF(Table1[[#This Row],[Price]]&lt;15,10,IF(Table1[[#This Row],[Price]]&lt;20,15,IF(Table1[[#This Row],[Price]]&lt;30,22,IF(Table1[[#This Row],[Price]]&lt;50,36,45))))</f>
        <v>45</v>
      </c>
      <c r="J1125">
        <v>53.35</v>
      </c>
      <c r="K1125" s="14">
        <v>213.4</v>
      </c>
      <c r="L1125" s="14">
        <f>Table1[[#This Row],[Total Sale Amount]]-(Table1[[#This Row],[Cost Price]]*Table1[[#This Row],[Quantity]])</f>
        <v>33.400000000000006</v>
      </c>
      <c r="M1125" t="str">
        <f>TEXT(Table1[[#This Row],[Order Date]],"mmm")</f>
        <v>Mar</v>
      </c>
      <c r="N1125" s="5" t="str">
        <f>TEXT(Table1[[#This Row],[Order Date]],"yyyy")</f>
        <v>2016</v>
      </c>
      <c r="O1125" s="5">
        <v>40</v>
      </c>
      <c r="P1125" s="5" t="s">
        <v>559</v>
      </c>
      <c r="Q1125" s="5" t="str">
        <f>IFERROR(INDEX(Holidays[Holiday],MATCH(Table1[[#This Row],[Order Date]],Holidays[Date],0)),"NO HOLIDAY")</f>
        <v>NO HOLIDAY</v>
      </c>
    </row>
    <row r="1126" spans="2:17" hidden="1" x14ac:dyDescent="0.3">
      <c r="B1126" t="s">
        <v>25</v>
      </c>
      <c r="C1126" t="s">
        <v>26</v>
      </c>
      <c r="D1126" t="s">
        <v>23</v>
      </c>
      <c r="E1126" t="s">
        <v>71</v>
      </c>
      <c r="F1126" s="4">
        <v>42452</v>
      </c>
      <c r="G1126" t="s">
        <v>15</v>
      </c>
      <c r="H1126">
        <v>7</v>
      </c>
      <c r="I1126">
        <f>IF(Table1[[#This Row],[Price]]&lt;15,10,IF(Table1[[#This Row],[Price]]&lt;20,15,IF(Table1[[#This Row],[Price]]&lt;30,22,IF(Table1[[#This Row],[Price]]&lt;50,36,45))))</f>
        <v>10</v>
      </c>
      <c r="J1126">
        <v>12.42</v>
      </c>
      <c r="K1126" s="14">
        <v>86.94</v>
      </c>
      <c r="L1126" s="14">
        <f>Table1[[#This Row],[Total Sale Amount]]-(Table1[[#This Row],[Cost Price]]*Table1[[#This Row],[Quantity]])</f>
        <v>16.939999999999998</v>
      </c>
      <c r="M1126" t="str">
        <f>TEXT(Table1[[#This Row],[Order Date]],"mmm")</f>
        <v>Mar</v>
      </c>
      <c r="N1126" s="5" t="str">
        <f>TEXT(Table1[[#This Row],[Order Date]],"yyyy")</f>
        <v>2016</v>
      </c>
      <c r="O1126" s="5">
        <v>29</v>
      </c>
      <c r="P1126" s="5" t="s">
        <v>560</v>
      </c>
      <c r="Q1126" s="5" t="str">
        <f>IFERROR(INDEX(Holidays[Holiday],MATCH(Table1[[#This Row],[Order Date]],Holidays[Date],0)),"NO HOLIDAY")</f>
        <v>NO HOLIDAY</v>
      </c>
    </row>
    <row r="1127" spans="2:17" hidden="1" x14ac:dyDescent="0.3">
      <c r="B1127" t="s">
        <v>9</v>
      </c>
      <c r="C1127" t="s">
        <v>10</v>
      </c>
      <c r="D1127" t="s">
        <v>11</v>
      </c>
      <c r="E1127" t="s">
        <v>12</v>
      </c>
      <c r="F1127" s="4">
        <v>42452</v>
      </c>
      <c r="G1127" t="s">
        <v>19</v>
      </c>
      <c r="H1127">
        <v>6</v>
      </c>
      <c r="I1127">
        <f>IF(Table1[[#This Row],[Price]]&lt;15,10,IF(Table1[[#This Row],[Price]]&lt;20,15,IF(Table1[[#This Row],[Price]]&lt;30,22,IF(Table1[[#This Row],[Price]]&lt;50,36,45))))</f>
        <v>45</v>
      </c>
      <c r="J1127">
        <v>53.35</v>
      </c>
      <c r="K1127" s="14">
        <v>320.10000000000002</v>
      </c>
      <c r="L1127" s="14">
        <f>Table1[[#This Row],[Total Sale Amount]]-(Table1[[#This Row],[Cost Price]]*Table1[[#This Row],[Quantity]])</f>
        <v>50.100000000000023</v>
      </c>
      <c r="M1127" t="str">
        <f>TEXT(Table1[[#This Row],[Order Date]],"mmm")</f>
        <v>Mar</v>
      </c>
      <c r="N1127" s="5" t="str">
        <f>TEXT(Table1[[#This Row],[Order Date]],"yyyy")</f>
        <v>2016</v>
      </c>
      <c r="O1127" s="5">
        <v>19</v>
      </c>
      <c r="P1127" s="5" t="s">
        <v>560</v>
      </c>
      <c r="Q1127" s="5" t="str">
        <f>IFERROR(INDEX(Holidays[Holiday],MATCH(Table1[[#This Row],[Order Date]],Holidays[Date],0)),"NO HOLIDAY")</f>
        <v>NO HOLIDAY</v>
      </c>
    </row>
    <row r="1128" spans="2:17" hidden="1" x14ac:dyDescent="0.3">
      <c r="B1128" t="s">
        <v>25</v>
      </c>
      <c r="C1128" t="s">
        <v>26</v>
      </c>
      <c r="D1128" t="s">
        <v>23</v>
      </c>
      <c r="E1128" t="s">
        <v>132</v>
      </c>
      <c r="F1128" s="4">
        <v>42452</v>
      </c>
      <c r="G1128" t="s">
        <v>15</v>
      </c>
      <c r="H1128">
        <v>7</v>
      </c>
      <c r="I1128">
        <f>IF(Table1[[#This Row],[Price]]&lt;15,10,IF(Table1[[#This Row],[Price]]&lt;20,15,IF(Table1[[#This Row],[Price]]&lt;30,22,IF(Table1[[#This Row],[Price]]&lt;50,36,45))))</f>
        <v>10</v>
      </c>
      <c r="J1128">
        <v>12.42</v>
      </c>
      <c r="K1128" s="14">
        <v>86.94</v>
      </c>
      <c r="L1128" s="14">
        <f>Table1[[#This Row],[Total Sale Amount]]-(Table1[[#This Row],[Cost Price]]*Table1[[#This Row],[Quantity]])</f>
        <v>16.939999999999998</v>
      </c>
      <c r="M1128" t="str">
        <f>TEXT(Table1[[#This Row],[Order Date]],"mmm")</f>
        <v>Mar</v>
      </c>
      <c r="N1128" s="5" t="str">
        <f>TEXT(Table1[[#This Row],[Order Date]],"yyyy")</f>
        <v>2016</v>
      </c>
      <c r="O1128" s="5">
        <v>43</v>
      </c>
      <c r="P1128" s="5" t="s">
        <v>559</v>
      </c>
      <c r="Q1128" s="5" t="str">
        <f>IFERROR(INDEX(Holidays[Holiday],MATCH(Table1[[#This Row],[Order Date]],Holidays[Date],0)),"NO HOLIDAY")</f>
        <v>NO HOLIDAY</v>
      </c>
    </row>
    <row r="1129" spans="2:17" hidden="1" x14ac:dyDescent="0.3">
      <c r="B1129" t="s">
        <v>9</v>
      </c>
      <c r="C1129" t="s">
        <v>17</v>
      </c>
      <c r="D1129" t="s">
        <v>11</v>
      </c>
      <c r="E1129" t="s">
        <v>124</v>
      </c>
      <c r="F1129" s="4">
        <v>42452</v>
      </c>
      <c r="G1129" t="s">
        <v>39</v>
      </c>
      <c r="H1129">
        <v>9</v>
      </c>
      <c r="I1129">
        <f>IF(Table1[[#This Row],[Price]]&lt;15,10,IF(Table1[[#This Row],[Price]]&lt;20,15,IF(Table1[[#This Row],[Price]]&lt;30,22,IF(Table1[[#This Row],[Price]]&lt;50,36,45))))</f>
        <v>15</v>
      </c>
      <c r="J1129">
        <v>16.32</v>
      </c>
      <c r="K1129" s="14">
        <v>146.88</v>
      </c>
      <c r="L1129" s="14">
        <f>Table1[[#This Row],[Total Sale Amount]]-(Table1[[#This Row],[Cost Price]]*Table1[[#This Row],[Quantity]])</f>
        <v>11.879999999999995</v>
      </c>
      <c r="M1129" t="str">
        <f>TEXT(Table1[[#This Row],[Order Date]],"mmm")</f>
        <v>Mar</v>
      </c>
      <c r="N1129" s="5" t="str">
        <f>TEXT(Table1[[#This Row],[Order Date]],"yyyy")</f>
        <v>2016</v>
      </c>
      <c r="O1129" s="5">
        <v>36</v>
      </c>
      <c r="P1129" s="5" t="s">
        <v>560</v>
      </c>
      <c r="Q1129" s="5" t="str">
        <f>IFERROR(INDEX(Holidays[Holiday],MATCH(Table1[[#This Row],[Order Date]],Holidays[Date],0)),"NO HOLIDAY")</f>
        <v>NO HOLIDAY</v>
      </c>
    </row>
    <row r="1130" spans="2:17" hidden="1" x14ac:dyDescent="0.3">
      <c r="B1130" t="s">
        <v>9</v>
      </c>
      <c r="C1130" t="s">
        <v>17</v>
      </c>
      <c r="D1130" t="s">
        <v>11</v>
      </c>
      <c r="E1130" t="s">
        <v>65</v>
      </c>
      <c r="F1130" s="4">
        <v>42452</v>
      </c>
      <c r="G1130" t="s">
        <v>13</v>
      </c>
      <c r="H1130">
        <v>5</v>
      </c>
      <c r="I1130">
        <f>IF(Table1[[#This Row],[Price]]&lt;15,10,IF(Table1[[#This Row],[Price]]&lt;20,15,IF(Table1[[#This Row],[Price]]&lt;30,22,IF(Table1[[#This Row],[Price]]&lt;50,36,45))))</f>
        <v>15</v>
      </c>
      <c r="J1130">
        <v>17.829999999999998</v>
      </c>
      <c r="K1130" s="14">
        <v>89.149999999999991</v>
      </c>
      <c r="L1130" s="14">
        <f>Table1[[#This Row],[Total Sale Amount]]-(Table1[[#This Row],[Cost Price]]*Table1[[#This Row],[Quantity]])</f>
        <v>14.149999999999991</v>
      </c>
      <c r="M1130" t="str">
        <f>TEXT(Table1[[#This Row],[Order Date]],"mmm")</f>
        <v>Mar</v>
      </c>
      <c r="N1130" s="5" t="str">
        <f>TEXT(Table1[[#This Row],[Order Date]],"yyyy")</f>
        <v>2016</v>
      </c>
      <c r="O1130" s="5">
        <v>26</v>
      </c>
      <c r="P1130" s="5" t="s">
        <v>559</v>
      </c>
      <c r="Q1130" s="5" t="str">
        <f>IFERROR(INDEX(Holidays[Holiday],MATCH(Table1[[#This Row],[Order Date]],Holidays[Date],0)),"NO HOLIDAY")</f>
        <v>NO HOLIDAY</v>
      </c>
    </row>
    <row r="1131" spans="2:17" hidden="1" x14ac:dyDescent="0.3">
      <c r="B1131" t="s">
        <v>21</v>
      </c>
      <c r="C1131" t="s">
        <v>26</v>
      </c>
      <c r="D1131" t="s">
        <v>23</v>
      </c>
      <c r="E1131" t="s">
        <v>69</v>
      </c>
      <c r="F1131" s="4">
        <v>42452</v>
      </c>
      <c r="G1131" t="s">
        <v>15</v>
      </c>
      <c r="H1131">
        <v>8</v>
      </c>
      <c r="I1131">
        <f>IF(Table1[[#This Row],[Price]]&lt;15,10,IF(Table1[[#This Row],[Price]]&lt;20,15,IF(Table1[[#This Row],[Price]]&lt;30,22,IF(Table1[[#This Row],[Price]]&lt;50,36,45))))</f>
        <v>10</v>
      </c>
      <c r="J1131">
        <v>12.42</v>
      </c>
      <c r="K1131" s="14">
        <v>99.36</v>
      </c>
      <c r="L1131" s="14">
        <f>Table1[[#This Row],[Total Sale Amount]]-(Table1[[#This Row],[Cost Price]]*Table1[[#This Row],[Quantity]])</f>
        <v>19.36</v>
      </c>
      <c r="M1131" t="str">
        <f>TEXT(Table1[[#This Row],[Order Date]],"mmm")</f>
        <v>Mar</v>
      </c>
      <c r="N1131" s="5" t="str">
        <f>TEXT(Table1[[#This Row],[Order Date]],"yyyy")</f>
        <v>2016</v>
      </c>
      <c r="O1131" s="5">
        <v>40</v>
      </c>
      <c r="P1131" s="5" t="s">
        <v>560</v>
      </c>
      <c r="Q1131" s="5" t="str">
        <f>IFERROR(INDEX(Holidays[Holiday],MATCH(Table1[[#This Row],[Order Date]],Holidays[Date],0)),"NO HOLIDAY")</f>
        <v>NO HOLIDAY</v>
      </c>
    </row>
    <row r="1132" spans="2:17" hidden="1" x14ac:dyDescent="0.3">
      <c r="B1132" t="s">
        <v>9</v>
      </c>
      <c r="C1132" t="s">
        <v>17</v>
      </c>
      <c r="D1132" t="s">
        <v>11</v>
      </c>
      <c r="E1132" t="s">
        <v>102</v>
      </c>
      <c r="F1132" s="4">
        <v>42452</v>
      </c>
      <c r="G1132" t="s">
        <v>19</v>
      </c>
      <c r="H1132">
        <v>6</v>
      </c>
      <c r="I1132">
        <f>IF(Table1[[#This Row],[Price]]&lt;15,10,IF(Table1[[#This Row],[Price]]&lt;20,15,IF(Table1[[#This Row],[Price]]&lt;30,22,IF(Table1[[#This Row],[Price]]&lt;50,36,45))))</f>
        <v>45</v>
      </c>
      <c r="J1132">
        <v>53.35</v>
      </c>
      <c r="K1132" s="14">
        <v>320.10000000000002</v>
      </c>
      <c r="L1132" s="14">
        <f>Table1[[#This Row],[Total Sale Amount]]-(Table1[[#This Row],[Cost Price]]*Table1[[#This Row],[Quantity]])</f>
        <v>50.100000000000023</v>
      </c>
      <c r="M1132" t="str">
        <f>TEXT(Table1[[#This Row],[Order Date]],"mmm")</f>
        <v>Mar</v>
      </c>
      <c r="N1132" s="5" t="str">
        <f>TEXT(Table1[[#This Row],[Order Date]],"yyyy")</f>
        <v>2016</v>
      </c>
      <c r="O1132" s="5">
        <v>34</v>
      </c>
      <c r="P1132" s="5" t="s">
        <v>559</v>
      </c>
      <c r="Q1132" s="5" t="str">
        <f>IFERROR(INDEX(Holidays[Holiday],MATCH(Table1[[#This Row],[Order Date]],Holidays[Date],0)),"NO HOLIDAY")</f>
        <v>NO HOLIDAY</v>
      </c>
    </row>
    <row r="1133" spans="2:17" hidden="1" x14ac:dyDescent="0.3">
      <c r="B1133" t="s">
        <v>36</v>
      </c>
      <c r="C1133" t="s">
        <v>17</v>
      </c>
      <c r="D1133" t="s">
        <v>11</v>
      </c>
      <c r="E1133" t="s">
        <v>117</v>
      </c>
      <c r="F1133" s="4">
        <v>42452</v>
      </c>
      <c r="G1133" t="s">
        <v>39</v>
      </c>
      <c r="H1133">
        <v>5</v>
      </c>
      <c r="I1133">
        <f>IF(Table1[[#This Row],[Price]]&lt;15,10,IF(Table1[[#This Row],[Price]]&lt;20,15,IF(Table1[[#This Row],[Price]]&lt;30,22,IF(Table1[[#This Row],[Price]]&lt;50,36,45))))</f>
        <v>15</v>
      </c>
      <c r="J1133">
        <v>16.32</v>
      </c>
      <c r="K1133" s="14">
        <v>81.599999999999994</v>
      </c>
      <c r="L1133" s="14">
        <f>Table1[[#This Row],[Total Sale Amount]]-(Table1[[#This Row],[Cost Price]]*Table1[[#This Row],[Quantity]])</f>
        <v>6.5999999999999943</v>
      </c>
      <c r="M1133" t="str">
        <f>TEXT(Table1[[#This Row],[Order Date]],"mmm")</f>
        <v>Mar</v>
      </c>
      <c r="N1133" s="5" t="str">
        <f>TEXT(Table1[[#This Row],[Order Date]],"yyyy")</f>
        <v>2016</v>
      </c>
      <c r="O1133" s="5">
        <v>43</v>
      </c>
      <c r="P1133" s="5" t="s">
        <v>559</v>
      </c>
      <c r="Q1133" s="5" t="str">
        <f>IFERROR(INDEX(Holidays[Holiday],MATCH(Table1[[#This Row],[Order Date]],Holidays[Date],0)),"NO HOLIDAY")</f>
        <v>NO HOLIDAY</v>
      </c>
    </row>
    <row r="1134" spans="2:17" hidden="1" x14ac:dyDescent="0.3">
      <c r="B1134" t="s">
        <v>9</v>
      </c>
      <c r="C1134" t="s">
        <v>10</v>
      </c>
      <c r="D1134" t="s">
        <v>11</v>
      </c>
      <c r="E1134" t="s">
        <v>390</v>
      </c>
      <c r="F1134" s="4">
        <v>42453</v>
      </c>
      <c r="G1134" t="s">
        <v>15</v>
      </c>
      <c r="H1134">
        <v>3</v>
      </c>
      <c r="I1134">
        <f>IF(Table1[[#This Row],[Price]]&lt;15,10,IF(Table1[[#This Row],[Price]]&lt;20,15,IF(Table1[[#This Row],[Price]]&lt;30,22,IF(Table1[[#This Row],[Price]]&lt;50,36,45))))</f>
        <v>10</v>
      </c>
      <c r="J1134">
        <v>12.42</v>
      </c>
      <c r="K1134" s="14">
        <v>37.26</v>
      </c>
      <c r="L1134" s="14">
        <f>Table1[[#This Row],[Total Sale Amount]]-(Table1[[#This Row],[Cost Price]]*Table1[[#This Row],[Quantity]])</f>
        <v>7.259999999999998</v>
      </c>
      <c r="M1134" t="str">
        <f>TEXT(Table1[[#This Row],[Order Date]],"mmm")</f>
        <v>Mar</v>
      </c>
      <c r="N1134" s="5" t="str">
        <f>TEXT(Table1[[#This Row],[Order Date]],"yyyy")</f>
        <v>2016</v>
      </c>
      <c r="O1134" s="5">
        <v>17</v>
      </c>
      <c r="P1134" s="5" t="s">
        <v>560</v>
      </c>
      <c r="Q1134" s="5" t="str">
        <f>IFERROR(INDEX(Holidays[Holiday],MATCH(Table1[[#This Row],[Order Date]],Holidays[Date],0)),"NO HOLIDAY")</f>
        <v>NO HOLIDAY</v>
      </c>
    </row>
    <row r="1135" spans="2:17" hidden="1" x14ac:dyDescent="0.3">
      <c r="B1135" t="s">
        <v>36</v>
      </c>
      <c r="C1135" t="s">
        <v>17</v>
      </c>
      <c r="D1135" t="s">
        <v>11</v>
      </c>
      <c r="E1135" t="s">
        <v>124</v>
      </c>
      <c r="F1135" s="4">
        <v>42453</v>
      </c>
      <c r="G1135" t="s">
        <v>15</v>
      </c>
      <c r="H1135">
        <v>3</v>
      </c>
      <c r="I1135">
        <f>IF(Table1[[#This Row],[Price]]&lt;15,10,IF(Table1[[#This Row],[Price]]&lt;20,15,IF(Table1[[#This Row],[Price]]&lt;30,22,IF(Table1[[#This Row],[Price]]&lt;50,36,45))))</f>
        <v>10</v>
      </c>
      <c r="J1135">
        <v>12.42</v>
      </c>
      <c r="K1135" s="14">
        <v>37.26</v>
      </c>
      <c r="L1135" s="14">
        <f>Table1[[#This Row],[Total Sale Amount]]-(Table1[[#This Row],[Cost Price]]*Table1[[#This Row],[Quantity]])</f>
        <v>7.259999999999998</v>
      </c>
      <c r="M1135" t="str">
        <f>TEXT(Table1[[#This Row],[Order Date]],"mmm")</f>
        <v>Mar</v>
      </c>
      <c r="N1135" s="5" t="str">
        <f>TEXT(Table1[[#This Row],[Order Date]],"yyyy")</f>
        <v>2016</v>
      </c>
      <c r="O1135" s="5">
        <v>31</v>
      </c>
      <c r="P1135" s="5" t="s">
        <v>560</v>
      </c>
      <c r="Q1135" s="5" t="str">
        <f>IFERROR(INDEX(Holidays[Holiday],MATCH(Table1[[#This Row],[Order Date]],Holidays[Date],0)),"NO HOLIDAY")</f>
        <v>NO HOLIDAY</v>
      </c>
    </row>
    <row r="1136" spans="2:17" hidden="1" x14ac:dyDescent="0.3">
      <c r="B1136" t="s">
        <v>25</v>
      </c>
      <c r="C1136" t="s">
        <v>43</v>
      </c>
      <c r="D1136" t="s">
        <v>23</v>
      </c>
      <c r="E1136" t="s">
        <v>467</v>
      </c>
      <c r="F1136" s="4">
        <v>42453</v>
      </c>
      <c r="G1136" t="s">
        <v>19</v>
      </c>
      <c r="H1136">
        <v>4</v>
      </c>
      <c r="I1136">
        <f>IF(Table1[[#This Row],[Price]]&lt;15,10,IF(Table1[[#This Row],[Price]]&lt;20,15,IF(Table1[[#This Row],[Price]]&lt;30,22,IF(Table1[[#This Row],[Price]]&lt;50,36,45))))</f>
        <v>45</v>
      </c>
      <c r="J1136">
        <v>53.35</v>
      </c>
      <c r="K1136" s="14">
        <v>213.4</v>
      </c>
      <c r="L1136" s="14">
        <f>Table1[[#This Row],[Total Sale Amount]]-(Table1[[#This Row],[Cost Price]]*Table1[[#This Row],[Quantity]])</f>
        <v>33.400000000000006</v>
      </c>
      <c r="M1136" t="str">
        <f>TEXT(Table1[[#This Row],[Order Date]],"mmm")</f>
        <v>Mar</v>
      </c>
      <c r="N1136" s="5" t="str">
        <f>TEXT(Table1[[#This Row],[Order Date]],"yyyy")</f>
        <v>2016</v>
      </c>
      <c r="O1136" s="5">
        <v>27</v>
      </c>
      <c r="P1136" s="5" t="s">
        <v>560</v>
      </c>
      <c r="Q1136" s="5" t="str">
        <f>IFERROR(INDEX(Holidays[Holiday],MATCH(Table1[[#This Row],[Order Date]],Holidays[Date],0)),"NO HOLIDAY")</f>
        <v>NO HOLIDAY</v>
      </c>
    </row>
    <row r="1137" spans="2:17" hidden="1" x14ac:dyDescent="0.3">
      <c r="B1137" t="s">
        <v>36</v>
      </c>
      <c r="C1137" t="s">
        <v>17</v>
      </c>
      <c r="D1137" t="s">
        <v>11</v>
      </c>
      <c r="E1137" t="s">
        <v>117</v>
      </c>
      <c r="F1137" s="4">
        <v>42453</v>
      </c>
      <c r="G1137" t="s">
        <v>15</v>
      </c>
      <c r="H1137">
        <v>2</v>
      </c>
      <c r="I1137">
        <f>IF(Table1[[#This Row],[Price]]&lt;15,10,IF(Table1[[#This Row],[Price]]&lt;20,15,IF(Table1[[#This Row],[Price]]&lt;30,22,IF(Table1[[#This Row],[Price]]&lt;50,36,45))))</f>
        <v>10</v>
      </c>
      <c r="J1137">
        <v>12.42</v>
      </c>
      <c r="K1137" s="14">
        <v>24.84</v>
      </c>
      <c r="L1137" s="14">
        <f>Table1[[#This Row],[Total Sale Amount]]-(Table1[[#This Row],[Cost Price]]*Table1[[#This Row],[Quantity]])</f>
        <v>4.84</v>
      </c>
      <c r="M1137" t="str">
        <f>TEXT(Table1[[#This Row],[Order Date]],"mmm")</f>
        <v>Mar</v>
      </c>
      <c r="N1137" s="5" t="str">
        <f>TEXT(Table1[[#This Row],[Order Date]],"yyyy")</f>
        <v>2016</v>
      </c>
      <c r="O1137" s="5">
        <v>41</v>
      </c>
      <c r="P1137" s="5" t="s">
        <v>559</v>
      </c>
      <c r="Q1137" s="5" t="str">
        <f>IFERROR(INDEX(Holidays[Holiday],MATCH(Table1[[#This Row],[Order Date]],Holidays[Date],0)),"NO HOLIDAY")</f>
        <v>NO HOLIDAY</v>
      </c>
    </row>
    <row r="1138" spans="2:17" hidden="1" x14ac:dyDescent="0.3">
      <c r="B1138" t="s">
        <v>36</v>
      </c>
      <c r="C1138" t="s">
        <v>10</v>
      </c>
      <c r="D1138" t="s">
        <v>11</v>
      </c>
      <c r="E1138" t="s">
        <v>49</v>
      </c>
      <c r="F1138" s="4">
        <v>42453</v>
      </c>
      <c r="G1138" t="s">
        <v>19</v>
      </c>
      <c r="H1138">
        <v>7</v>
      </c>
      <c r="I1138">
        <f>IF(Table1[[#This Row],[Price]]&lt;15,10,IF(Table1[[#This Row],[Price]]&lt;20,15,IF(Table1[[#This Row],[Price]]&lt;30,22,IF(Table1[[#This Row],[Price]]&lt;50,36,45))))</f>
        <v>45</v>
      </c>
      <c r="J1138">
        <v>53.35</v>
      </c>
      <c r="K1138" s="14">
        <v>373.45</v>
      </c>
      <c r="L1138" s="14">
        <f>Table1[[#This Row],[Total Sale Amount]]-(Table1[[#This Row],[Cost Price]]*Table1[[#This Row],[Quantity]])</f>
        <v>58.449999999999989</v>
      </c>
      <c r="M1138" t="str">
        <f>TEXT(Table1[[#This Row],[Order Date]],"mmm")</f>
        <v>Mar</v>
      </c>
      <c r="N1138" s="5" t="str">
        <f>TEXT(Table1[[#This Row],[Order Date]],"yyyy")</f>
        <v>2016</v>
      </c>
      <c r="O1138" s="5">
        <v>40</v>
      </c>
      <c r="P1138" s="5" t="s">
        <v>560</v>
      </c>
      <c r="Q1138" s="5" t="str">
        <f>IFERROR(INDEX(Holidays[Holiday],MATCH(Table1[[#This Row],[Order Date]],Holidays[Date],0)),"NO HOLIDAY")</f>
        <v>NO HOLIDAY</v>
      </c>
    </row>
    <row r="1139" spans="2:17" hidden="1" x14ac:dyDescent="0.3">
      <c r="B1139" t="s">
        <v>9</v>
      </c>
      <c r="C1139" t="s">
        <v>30</v>
      </c>
      <c r="D1139" t="s">
        <v>11</v>
      </c>
      <c r="E1139" t="s">
        <v>317</v>
      </c>
      <c r="F1139" s="4">
        <v>42453</v>
      </c>
      <c r="G1139" t="s">
        <v>19</v>
      </c>
      <c r="H1139">
        <v>6</v>
      </c>
      <c r="I1139">
        <f>IF(Table1[[#This Row],[Price]]&lt;15,10,IF(Table1[[#This Row],[Price]]&lt;20,15,IF(Table1[[#This Row],[Price]]&lt;30,22,IF(Table1[[#This Row],[Price]]&lt;50,36,45))))</f>
        <v>45</v>
      </c>
      <c r="J1139">
        <v>53.35</v>
      </c>
      <c r="K1139" s="14">
        <v>320.10000000000002</v>
      </c>
      <c r="L1139" s="14">
        <f>Table1[[#This Row],[Total Sale Amount]]-(Table1[[#This Row],[Cost Price]]*Table1[[#This Row],[Quantity]])</f>
        <v>50.100000000000023</v>
      </c>
      <c r="M1139" t="str">
        <f>TEXT(Table1[[#This Row],[Order Date]],"mmm")</f>
        <v>Mar</v>
      </c>
      <c r="N1139" s="5" t="str">
        <f>TEXT(Table1[[#This Row],[Order Date]],"yyyy")</f>
        <v>2016</v>
      </c>
      <c r="O1139" s="5">
        <v>21</v>
      </c>
      <c r="P1139" s="5" t="s">
        <v>560</v>
      </c>
      <c r="Q1139" s="5" t="str">
        <f>IFERROR(INDEX(Holidays[Holiday],MATCH(Table1[[#This Row],[Order Date]],Holidays[Date],0)),"NO HOLIDAY")</f>
        <v>NO HOLIDAY</v>
      </c>
    </row>
    <row r="1140" spans="2:17" hidden="1" x14ac:dyDescent="0.3">
      <c r="B1140" t="s">
        <v>25</v>
      </c>
      <c r="C1140" t="s">
        <v>26</v>
      </c>
      <c r="D1140" t="s">
        <v>23</v>
      </c>
      <c r="E1140" t="s">
        <v>526</v>
      </c>
      <c r="F1140" s="4">
        <v>42453</v>
      </c>
      <c r="G1140" t="s">
        <v>13</v>
      </c>
      <c r="H1140">
        <v>9</v>
      </c>
      <c r="I1140">
        <f>IF(Table1[[#This Row],[Price]]&lt;15,10,IF(Table1[[#This Row],[Price]]&lt;20,15,IF(Table1[[#This Row],[Price]]&lt;30,22,IF(Table1[[#This Row],[Price]]&lt;50,36,45))))</f>
        <v>15</v>
      </c>
      <c r="J1140">
        <v>17.829999999999998</v>
      </c>
      <c r="K1140" s="14">
        <v>160.46999999999997</v>
      </c>
      <c r="L1140" s="14">
        <f>Table1[[#This Row],[Total Sale Amount]]-(Table1[[#This Row],[Cost Price]]*Table1[[#This Row],[Quantity]])</f>
        <v>25.46999999999997</v>
      </c>
      <c r="M1140" t="str">
        <f>TEXT(Table1[[#This Row],[Order Date]],"mmm")</f>
        <v>Mar</v>
      </c>
      <c r="N1140" s="5" t="str">
        <f>TEXT(Table1[[#This Row],[Order Date]],"yyyy")</f>
        <v>2016</v>
      </c>
      <c r="O1140" s="5">
        <v>39</v>
      </c>
      <c r="P1140" s="5" t="s">
        <v>559</v>
      </c>
      <c r="Q1140" s="5" t="str">
        <f>IFERROR(INDEX(Holidays[Holiday],MATCH(Table1[[#This Row],[Order Date]],Holidays[Date],0)),"NO HOLIDAY")</f>
        <v>NO HOLIDAY</v>
      </c>
    </row>
    <row r="1141" spans="2:17" hidden="1" x14ac:dyDescent="0.3">
      <c r="B1141" t="s">
        <v>21</v>
      </c>
      <c r="C1141" t="s">
        <v>59</v>
      </c>
      <c r="D1141" t="s">
        <v>23</v>
      </c>
      <c r="E1141" t="s">
        <v>121</v>
      </c>
      <c r="F1141" s="4">
        <v>42453</v>
      </c>
      <c r="G1141" t="s">
        <v>19</v>
      </c>
      <c r="H1141">
        <v>3</v>
      </c>
      <c r="I1141">
        <f>IF(Table1[[#This Row],[Price]]&lt;15,10,IF(Table1[[#This Row],[Price]]&lt;20,15,IF(Table1[[#This Row],[Price]]&lt;30,22,IF(Table1[[#This Row],[Price]]&lt;50,36,45))))</f>
        <v>45</v>
      </c>
      <c r="J1141">
        <v>53.35</v>
      </c>
      <c r="K1141" s="14">
        <v>160.05000000000001</v>
      </c>
      <c r="L1141" s="14">
        <f>Table1[[#This Row],[Total Sale Amount]]-(Table1[[#This Row],[Cost Price]]*Table1[[#This Row],[Quantity]])</f>
        <v>25.050000000000011</v>
      </c>
      <c r="M1141" t="str">
        <f>TEXT(Table1[[#This Row],[Order Date]],"mmm")</f>
        <v>Mar</v>
      </c>
      <c r="N1141" s="5" t="str">
        <f>TEXT(Table1[[#This Row],[Order Date]],"yyyy")</f>
        <v>2016</v>
      </c>
      <c r="O1141" s="5">
        <v>20</v>
      </c>
      <c r="P1141" s="5" t="s">
        <v>560</v>
      </c>
      <c r="Q1141" s="5" t="str">
        <f>IFERROR(INDEX(Holidays[Holiday],MATCH(Table1[[#This Row],[Order Date]],Holidays[Date],0)),"NO HOLIDAY")</f>
        <v>NO HOLIDAY</v>
      </c>
    </row>
    <row r="1142" spans="2:17" hidden="1" x14ac:dyDescent="0.3">
      <c r="B1142" t="s">
        <v>9</v>
      </c>
      <c r="C1142" t="s">
        <v>10</v>
      </c>
      <c r="D1142" t="s">
        <v>11</v>
      </c>
      <c r="E1142" t="s">
        <v>208</v>
      </c>
      <c r="F1142" s="4">
        <v>42453</v>
      </c>
      <c r="G1142" t="s">
        <v>13</v>
      </c>
      <c r="H1142">
        <v>10</v>
      </c>
      <c r="I1142">
        <f>IF(Table1[[#This Row],[Price]]&lt;15,10,IF(Table1[[#This Row],[Price]]&lt;20,15,IF(Table1[[#This Row],[Price]]&lt;30,22,IF(Table1[[#This Row],[Price]]&lt;50,36,45))))</f>
        <v>15</v>
      </c>
      <c r="J1142">
        <v>17.829999999999998</v>
      </c>
      <c r="K1142" s="14">
        <v>178.29999999999998</v>
      </c>
      <c r="L1142" s="14">
        <f>Table1[[#This Row],[Total Sale Amount]]-(Table1[[#This Row],[Cost Price]]*Table1[[#This Row],[Quantity]])</f>
        <v>28.299999999999983</v>
      </c>
      <c r="M1142" t="str">
        <f>TEXT(Table1[[#This Row],[Order Date]],"mmm")</f>
        <v>Mar</v>
      </c>
      <c r="N1142" s="5" t="str">
        <f>TEXT(Table1[[#This Row],[Order Date]],"yyyy")</f>
        <v>2016</v>
      </c>
      <c r="O1142" s="5">
        <v>40</v>
      </c>
      <c r="P1142" s="5" t="s">
        <v>559</v>
      </c>
      <c r="Q1142" s="5" t="str">
        <f>IFERROR(INDEX(Holidays[Holiday],MATCH(Table1[[#This Row],[Order Date]],Holidays[Date],0)),"NO HOLIDAY")</f>
        <v>NO HOLIDAY</v>
      </c>
    </row>
    <row r="1143" spans="2:17" hidden="1" x14ac:dyDescent="0.3">
      <c r="B1143" t="s">
        <v>21</v>
      </c>
      <c r="C1143" t="s">
        <v>22</v>
      </c>
      <c r="D1143" t="s">
        <v>23</v>
      </c>
      <c r="E1143" t="s">
        <v>416</v>
      </c>
      <c r="F1143" s="4">
        <v>42453</v>
      </c>
      <c r="G1143" t="s">
        <v>15</v>
      </c>
      <c r="H1143">
        <v>7</v>
      </c>
      <c r="I1143">
        <f>IF(Table1[[#This Row],[Price]]&lt;15,10,IF(Table1[[#This Row],[Price]]&lt;20,15,IF(Table1[[#This Row],[Price]]&lt;30,22,IF(Table1[[#This Row],[Price]]&lt;50,36,45))))</f>
        <v>10</v>
      </c>
      <c r="J1143">
        <v>12.42</v>
      </c>
      <c r="K1143" s="14">
        <v>86.94</v>
      </c>
      <c r="L1143" s="14">
        <f>Table1[[#This Row],[Total Sale Amount]]-(Table1[[#This Row],[Cost Price]]*Table1[[#This Row],[Quantity]])</f>
        <v>16.939999999999998</v>
      </c>
      <c r="M1143" t="str">
        <f>TEXT(Table1[[#This Row],[Order Date]],"mmm")</f>
        <v>Mar</v>
      </c>
      <c r="N1143" s="5" t="str">
        <f>TEXT(Table1[[#This Row],[Order Date]],"yyyy")</f>
        <v>2016</v>
      </c>
      <c r="O1143" s="5">
        <v>35</v>
      </c>
      <c r="P1143" s="5" t="s">
        <v>559</v>
      </c>
      <c r="Q1143" s="5" t="str">
        <f>IFERROR(INDEX(Holidays[Holiday],MATCH(Table1[[#This Row],[Order Date]],Holidays[Date],0)),"NO HOLIDAY")</f>
        <v>NO HOLIDAY</v>
      </c>
    </row>
    <row r="1144" spans="2:17" hidden="1" x14ac:dyDescent="0.3">
      <c r="B1144" t="s">
        <v>9</v>
      </c>
      <c r="C1144" t="s">
        <v>17</v>
      </c>
      <c r="D1144" t="s">
        <v>11</v>
      </c>
      <c r="E1144" t="s">
        <v>137</v>
      </c>
      <c r="F1144" s="4">
        <v>42453</v>
      </c>
      <c r="G1144" t="s">
        <v>15</v>
      </c>
      <c r="H1144">
        <v>8</v>
      </c>
      <c r="I1144">
        <f>IF(Table1[[#This Row],[Price]]&lt;15,10,IF(Table1[[#This Row],[Price]]&lt;20,15,IF(Table1[[#This Row],[Price]]&lt;30,22,IF(Table1[[#This Row],[Price]]&lt;50,36,45))))</f>
        <v>10</v>
      </c>
      <c r="J1144">
        <v>12.42</v>
      </c>
      <c r="K1144" s="14">
        <v>99.36</v>
      </c>
      <c r="L1144" s="14">
        <f>Table1[[#This Row],[Total Sale Amount]]-(Table1[[#This Row],[Cost Price]]*Table1[[#This Row],[Quantity]])</f>
        <v>19.36</v>
      </c>
      <c r="M1144" t="str">
        <f>TEXT(Table1[[#This Row],[Order Date]],"mmm")</f>
        <v>Mar</v>
      </c>
      <c r="N1144" s="5" t="str">
        <f>TEXT(Table1[[#This Row],[Order Date]],"yyyy")</f>
        <v>2016</v>
      </c>
      <c r="O1144" s="5">
        <v>44</v>
      </c>
      <c r="P1144" s="5" t="s">
        <v>559</v>
      </c>
      <c r="Q1144" s="5" t="str">
        <f>IFERROR(INDEX(Holidays[Holiday],MATCH(Table1[[#This Row],[Order Date]],Holidays[Date],0)),"NO HOLIDAY")</f>
        <v>NO HOLIDAY</v>
      </c>
    </row>
    <row r="1145" spans="2:17" hidden="1" x14ac:dyDescent="0.3">
      <c r="B1145" t="s">
        <v>9</v>
      </c>
      <c r="C1145" t="s">
        <v>10</v>
      </c>
      <c r="D1145" t="s">
        <v>11</v>
      </c>
      <c r="E1145" t="s">
        <v>308</v>
      </c>
      <c r="F1145" s="4">
        <v>42454</v>
      </c>
      <c r="G1145" t="s">
        <v>19</v>
      </c>
      <c r="H1145">
        <v>5</v>
      </c>
      <c r="I1145">
        <f>IF(Table1[[#This Row],[Price]]&lt;15,10,IF(Table1[[#This Row],[Price]]&lt;20,15,IF(Table1[[#This Row],[Price]]&lt;30,22,IF(Table1[[#This Row],[Price]]&lt;50,36,45))))</f>
        <v>45</v>
      </c>
      <c r="J1145">
        <v>53.35</v>
      </c>
      <c r="K1145" s="14">
        <v>266.75</v>
      </c>
      <c r="L1145" s="14">
        <f>Table1[[#This Row],[Total Sale Amount]]-(Table1[[#This Row],[Cost Price]]*Table1[[#This Row],[Quantity]])</f>
        <v>41.75</v>
      </c>
      <c r="M1145" t="str">
        <f>TEXT(Table1[[#This Row],[Order Date]],"mmm")</f>
        <v>Mar</v>
      </c>
      <c r="N1145" s="5" t="str">
        <f>TEXT(Table1[[#This Row],[Order Date]],"yyyy")</f>
        <v>2016</v>
      </c>
      <c r="O1145" s="5">
        <v>33</v>
      </c>
      <c r="P1145" s="5" t="s">
        <v>560</v>
      </c>
      <c r="Q1145" s="5" t="str">
        <f>IFERROR(INDEX(Holidays[Holiday],MATCH(Table1[[#This Row],[Order Date]],Holidays[Date],0)),"NO HOLIDAY")</f>
        <v>NO HOLIDAY</v>
      </c>
    </row>
    <row r="1146" spans="2:17" hidden="1" x14ac:dyDescent="0.3">
      <c r="B1146" t="s">
        <v>25</v>
      </c>
      <c r="C1146" t="s">
        <v>26</v>
      </c>
      <c r="D1146" t="s">
        <v>23</v>
      </c>
      <c r="E1146" t="s">
        <v>57</v>
      </c>
      <c r="F1146" s="4">
        <v>42454</v>
      </c>
      <c r="G1146" t="s">
        <v>15</v>
      </c>
      <c r="H1146">
        <v>4</v>
      </c>
      <c r="I1146">
        <f>IF(Table1[[#This Row],[Price]]&lt;15,10,IF(Table1[[#This Row],[Price]]&lt;20,15,IF(Table1[[#This Row],[Price]]&lt;30,22,IF(Table1[[#This Row],[Price]]&lt;50,36,45))))</f>
        <v>10</v>
      </c>
      <c r="J1146">
        <v>12.42</v>
      </c>
      <c r="K1146" s="14">
        <v>49.68</v>
      </c>
      <c r="L1146" s="14">
        <f>Table1[[#This Row],[Total Sale Amount]]-(Table1[[#This Row],[Cost Price]]*Table1[[#This Row],[Quantity]])</f>
        <v>9.68</v>
      </c>
      <c r="M1146" t="str">
        <f>TEXT(Table1[[#This Row],[Order Date]],"mmm")</f>
        <v>Mar</v>
      </c>
      <c r="N1146" s="5" t="str">
        <f>TEXT(Table1[[#This Row],[Order Date]],"yyyy")</f>
        <v>2016</v>
      </c>
      <c r="O1146" s="5">
        <v>26</v>
      </c>
      <c r="P1146" s="5" t="s">
        <v>559</v>
      </c>
      <c r="Q1146" s="5" t="str">
        <f>IFERROR(INDEX(Holidays[Holiday],MATCH(Table1[[#This Row],[Order Date]],Holidays[Date],0)),"NO HOLIDAY")</f>
        <v>NO HOLIDAY</v>
      </c>
    </row>
    <row r="1147" spans="2:17" hidden="1" x14ac:dyDescent="0.3">
      <c r="B1147" t="s">
        <v>25</v>
      </c>
      <c r="C1147" t="s">
        <v>26</v>
      </c>
      <c r="D1147" t="s">
        <v>23</v>
      </c>
      <c r="E1147" t="s">
        <v>132</v>
      </c>
      <c r="F1147" s="4">
        <v>42454</v>
      </c>
      <c r="G1147" t="s">
        <v>19</v>
      </c>
      <c r="H1147">
        <v>2</v>
      </c>
      <c r="I1147">
        <f>IF(Table1[[#This Row],[Price]]&lt;15,10,IF(Table1[[#This Row],[Price]]&lt;20,15,IF(Table1[[#This Row],[Price]]&lt;30,22,IF(Table1[[#This Row],[Price]]&lt;50,36,45))))</f>
        <v>45</v>
      </c>
      <c r="J1147">
        <v>53.35</v>
      </c>
      <c r="K1147" s="14">
        <v>106.7</v>
      </c>
      <c r="L1147" s="14">
        <f>Table1[[#This Row],[Total Sale Amount]]-(Table1[[#This Row],[Cost Price]]*Table1[[#This Row],[Quantity]])</f>
        <v>16.700000000000003</v>
      </c>
      <c r="M1147" t="str">
        <f>TEXT(Table1[[#This Row],[Order Date]],"mmm")</f>
        <v>Mar</v>
      </c>
      <c r="N1147" s="5" t="str">
        <f>TEXT(Table1[[#This Row],[Order Date]],"yyyy")</f>
        <v>2016</v>
      </c>
      <c r="O1147" s="5">
        <v>36</v>
      </c>
      <c r="P1147" s="5" t="s">
        <v>560</v>
      </c>
      <c r="Q1147" s="5" t="str">
        <f>IFERROR(INDEX(Holidays[Holiday],MATCH(Table1[[#This Row],[Order Date]],Holidays[Date],0)),"NO HOLIDAY")</f>
        <v>NO HOLIDAY</v>
      </c>
    </row>
    <row r="1148" spans="2:17" hidden="1" x14ac:dyDescent="0.3">
      <c r="B1148" t="s">
        <v>25</v>
      </c>
      <c r="C1148" t="s">
        <v>22</v>
      </c>
      <c r="D1148" t="s">
        <v>23</v>
      </c>
      <c r="E1148" t="s">
        <v>32</v>
      </c>
      <c r="F1148" s="4">
        <v>42454</v>
      </c>
      <c r="G1148" t="s">
        <v>13</v>
      </c>
      <c r="H1148">
        <v>3</v>
      </c>
      <c r="I1148">
        <f>IF(Table1[[#This Row],[Price]]&lt;15,10,IF(Table1[[#This Row],[Price]]&lt;20,15,IF(Table1[[#This Row],[Price]]&lt;30,22,IF(Table1[[#This Row],[Price]]&lt;50,36,45))))</f>
        <v>15</v>
      </c>
      <c r="J1148">
        <v>17.829999999999998</v>
      </c>
      <c r="K1148" s="14">
        <v>53.489999999999995</v>
      </c>
      <c r="L1148" s="14">
        <f>Table1[[#This Row],[Total Sale Amount]]-(Table1[[#This Row],[Cost Price]]*Table1[[#This Row],[Quantity]])</f>
        <v>8.4899999999999949</v>
      </c>
      <c r="M1148" t="str">
        <f>TEXT(Table1[[#This Row],[Order Date]],"mmm")</f>
        <v>Mar</v>
      </c>
      <c r="N1148" s="5" t="str">
        <f>TEXT(Table1[[#This Row],[Order Date]],"yyyy")</f>
        <v>2016</v>
      </c>
      <c r="O1148" s="5">
        <v>20</v>
      </c>
      <c r="P1148" s="5" t="s">
        <v>560</v>
      </c>
      <c r="Q1148" s="5" t="str">
        <f>IFERROR(INDEX(Holidays[Holiday],MATCH(Table1[[#This Row],[Order Date]],Holidays[Date],0)),"NO HOLIDAY")</f>
        <v>NO HOLIDAY</v>
      </c>
    </row>
    <row r="1149" spans="2:17" hidden="1" x14ac:dyDescent="0.3">
      <c r="B1149" t="s">
        <v>9</v>
      </c>
      <c r="C1149" t="s">
        <v>17</v>
      </c>
      <c r="D1149" t="s">
        <v>11</v>
      </c>
      <c r="E1149" t="s">
        <v>186</v>
      </c>
      <c r="F1149" s="4">
        <v>42454</v>
      </c>
      <c r="G1149" t="s">
        <v>15</v>
      </c>
      <c r="H1149">
        <v>7</v>
      </c>
      <c r="I1149">
        <f>IF(Table1[[#This Row],[Price]]&lt;15,10,IF(Table1[[#This Row],[Price]]&lt;20,15,IF(Table1[[#This Row],[Price]]&lt;30,22,IF(Table1[[#This Row],[Price]]&lt;50,36,45))))</f>
        <v>10</v>
      </c>
      <c r="J1149">
        <v>12.42</v>
      </c>
      <c r="K1149" s="14">
        <v>86.94</v>
      </c>
      <c r="L1149" s="14">
        <f>Table1[[#This Row],[Total Sale Amount]]-(Table1[[#This Row],[Cost Price]]*Table1[[#This Row],[Quantity]])</f>
        <v>16.939999999999998</v>
      </c>
      <c r="M1149" t="str">
        <f>TEXT(Table1[[#This Row],[Order Date]],"mmm")</f>
        <v>Mar</v>
      </c>
      <c r="N1149" s="5" t="str">
        <f>TEXT(Table1[[#This Row],[Order Date]],"yyyy")</f>
        <v>2016</v>
      </c>
      <c r="O1149" s="5">
        <v>42</v>
      </c>
      <c r="P1149" s="5" t="s">
        <v>559</v>
      </c>
      <c r="Q1149" s="5" t="str">
        <f>IFERROR(INDEX(Holidays[Holiday],MATCH(Table1[[#This Row],[Order Date]],Holidays[Date],0)),"NO HOLIDAY")</f>
        <v>NO HOLIDAY</v>
      </c>
    </row>
    <row r="1150" spans="2:17" hidden="1" x14ac:dyDescent="0.3">
      <c r="B1150" t="s">
        <v>16</v>
      </c>
      <c r="C1150" t="s">
        <v>30</v>
      </c>
      <c r="D1150" t="s">
        <v>11</v>
      </c>
      <c r="E1150" t="s">
        <v>213</v>
      </c>
      <c r="F1150" s="4">
        <v>42454</v>
      </c>
      <c r="G1150" t="s">
        <v>15</v>
      </c>
      <c r="H1150">
        <v>4</v>
      </c>
      <c r="I1150">
        <f>IF(Table1[[#This Row],[Price]]&lt;15,10,IF(Table1[[#This Row],[Price]]&lt;20,15,IF(Table1[[#This Row],[Price]]&lt;30,22,IF(Table1[[#This Row],[Price]]&lt;50,36,45))))</f>
        <v>10</v>
      </c>
      <c r="J1150">
        <v>12.42</v>
      </c>
      <c r="K1150" s="14">
        <v>49.68</v>
      </c>
      <c r="L1150" s="14">
        <f>Table1[[#This Row],[Total Sale Amount]]-(Table1[[#This Row],[Cost Price]]*Table1[[#This Row],[Quantity]])</f>
        <v>9.68</v>
      </c>
      <c r="M1150" t="str">
        <f>TEXT(Table1[[#This Row],[Order Date]],"mmm")</f>
        <v>Mar</v>
      </c>
      <c r="N1150" s="5" t="str">
        <f>TEXT(Table1[[#This Row],[Order Date]],"yyyy")</f>
        <v>2016</v>
      </c>
      <c r="O1150" s="5">
        <v>21</v>
      </c>
      <c r="P1150" s="5" t="s">
        <v>559</v>
      </c>
      <c r="Q1150" s="5" t="str">
        <f>IFERROR(INDEX(Holidays[Holiday],MATCH(Table1[[#This Row],[Order Date]],Holidays[Date],0)),"NO HOLIDAY")</f>
        <v>NO HOLIDAY</v>
      </c>
    </row>
    <row r="1151" spans="2:17" hidden="1" x14ac:dyDescent="0.3">
      <c r="B1151" t="s">
        <v>9</v>
      </c>
      <c r="C1151" t="s">
        <v>10</v>
      </c>
      <c r="D1151" t="s">
        <v>11</v>
      </c>
      <c r="E1151" t="s">
        <v>518</v>
      </c>
      <c r="F1151" s="4">
        <v>42454</v>
      </c>
      <c r="G1151" t="s">
        <v>13</v>
      </c>
      <c r="H1151">
        <v>8</v>
      </c>
      <c r="I1151">
        <f>IF(Table1[[#This Row],[Price]]&lt;15,10,IF(Table1[[#This Row],[Price]]&lt;20,15,IF(Table1[[#This Row],[Price]]&lt;30,22,IF(Table1[[#This Row],[Price]]&lt;50,36,45))))</f>
        <v>15</v>
      </c>
      <c r="J1151">
        <v>17.829999999999998</v>
      </c>
      <c r="K1151" s="14">
        <v>142.63999999999999</v>
      </c>
      <c r="L1151" s="14">
        <f>Table1[[#This Row],[Total Sale Amount]]-(Table1[[#This Row],[Cost Price]]*Table1[[#This Row],[Quantity]])</f>
        <v>22.639999999999986</v>
      </c>
      <c r="M1151" t="str">
        <f>TEXT(Table1[[#This Row],[Order Date]],"mmm")</f>
        <v>Mar</v>
      </c>
      <c r="N1151" s="5" t="str">
        <f>TEXT(Table1[[#This Row],[Order Date]],"yyyy")</f>
        <v>2016</v>
      </c>
      <c r="O1151" s="5">
        <v>17</v>
      </c>
      <c r="P1151" s="5" t="s">
        <v>559</v>
      </c>
      <c r="Q1151" s="5" t="str">
        <f>IFERROR(INDEX(Holidays[Holiday],MATCH(Table1[[#This Row],[Order Date]],Holidays[Date],0)),"NO HOLIDAY")</f>
        <v>NO HOLIDAY</v>
      </c>
    </row>
    <row r="1152" spans="2:17" hidden="1" x14ac:dyDescent="0.3">
      <c r="B1152" t="s">
        <v>25</v>
      </c>
      <c r="C1152" t="s">
        <v>59</v>
      </c>
      <c r="D1152" t="s">
        <v>23</v>
      </c>
      <c r="E1152" t="s">
        <v>505</v>
      </c>
      <c r="F1152" s="4">
        <v>42454</v>
      </c>
      <c r="G1152" t="s">
        <v>19</v>
      </c>
      <c r="H1152">
        <v>3</v>
      </c>
      <c r="I1152">
        <f>IF(Table1[[#This Row],[Price]]&lt;15,10,IF(Table1[[#This Row],[Price]]&lt;20,15,IF(Table1[[#This Row],[Price]]&lt;30,22,IF(Table1[[#This Row],[Price]]&lt;50,36,45))))</f>
        <v>45</v>
      </c>
      <c r="J1152">
        <v>53.35</v>
      </c>
      <c r="K1152" s="14">
        <v>160.05000000000001</v>
      </c>
      <c r="L1152" s="14">
        <f>Table1[[#This Row],[Total Sale Amount]]-(Table1[[#This Row],[Cost Price]]*Table1[[#This Row],[Quantity]])</f>
        <v>25.050000000000011</v>
      </c>
      <c r="M1152" t="str">
        <f>TEXT(Table1[[#This Row],[Order Date]],"mmm")</f>
        <v>Mar</v>
      </c>
      <c r="N1152" s="5" t="str">
        <f>TEXT(Table1[[#This Row],[Order Date]],"yyyy")</f>
        <v>2016</v>
      </c>
      <c r="O1152" s="5">
        <v>20</v>
      </c>
      <c r="P1152" s="5" t="s">
        <v>559</v>
      </c>
      <c r="Q1152" s="5" t="str">
        <f>IFERROR(INDEX(Holidays[Holiday],MATCH(Table1[[#This Row],[Order Date]],Holidays[Date],0)),"NO HOLIDAY")</f>
        <v>NO HOLIDAY</v>
      </c>
    </row>
    <row r="1153" spans="2:17" hidden="1" x14ac:dyDescent="0.3">
      <c r="B1153" t="s">
        <v>21</v>
      </c>
      <c r="C1153" t="s">
        <v>26</v>
      </c>
      <c r="D1153" t="s">
        <v>23</v>
      </c>
      <c r="E1153" t="s">
        <v>311</v>
      </c>
      <c r="F1153" s="4">
        <v>42454</v>
      </c>
      <c r="G1153" t="s">
        <v>13</v>
      </c>
      <c r="H1153">
        <v>9</v>
      </c>
      <c r="I1153">
        <f>IF(Table1[[#This Row],[Price]]&lt;15,10,IF(Table1[[#This Row],[Price]]&lt;20,15,IF(Table1[[#This Row],[Price]]&lt;30,22,IF(Table1[[#This Row],[Price]]&lt;50,36,45))))</f>
        <v>15</v>
      </c>
      <c r="J1153">
        <v>17.829999999999998</v>
      </c>
      <c r="K1153" s="14">
        <v>160.46999999999997</v>
      </c>
      <c r="L1153" s="14">
        <f>Table1[[#This Row],[Total Sale Amount]]-(Table1[[#This Row],[Cost Price]]*Table1[[#This Row],[Quantity]])</f>
        <v>25.46999999999997</v>
      </c>
      <c r="M1153" t="str">
        <f>TEXT(Table1[[#This Row],[Order Date]],"mmm")</f>
        <v>Mar</v>
      </c>
      <c r="N1153" s="5" t="str">
        <f>TEXT(Table1[[#This Row],[Order Date]],"yyyy")</f>
        <v>2016</v>
      </c>
      <c r="O1153" s="5">
        <v>42</v>
      </c>
      <c r="P1153" s="5" t="s">
        <v>559</v>
      </c>
      <c r="Q1153" s="5" t="str">
        <f>IFERROR(INDEX(Holidays[Holiday],MATCH(Table1[[#This Row],[Order Date]],Holidays[Date],0)),"NO HOLIDAY")</f>
        <v>NO HOLIDAY</v>
      </c>
    </row>
    <row r="1154" spans="2:17" hidden="1" x14ac:dyDescent="0.3">
      <c r="B1154" t="s">
        <v>25</v>
      </c>
      <c r="C1154" t="s">
        <v>26</v>
      </c>
      <c r="D1154" t="s">
        <v>23</v>
      </c>
      <c r="E1154" t="s">
        <v>368</v>
      </c>
      <c r="F1154" s="4">
        <v>42454</v>
      </c>
      <c r="G1154" t="s">
        <v>39</v>
      </c>
      <c r="H1154">
        <v>3</v>
      </c>
      <c r="I1154">
        <f>IF(Table1[[#This Row],[Price]]&lt;15,10,IF(Table1[[#This Row],[Price]]&lt;20,15,IF(Table1[[#This Row],[Price]]&lt;30,22,IF(Table1[[#This Row],[Price]]&lt;50,36,45))))</f>
        <v>15</v>
      </c>
      <c r="J1154">
        <v>16.32</v>
      </c>
      <c r="K1154" s="14">
        <v>48.96</v>
      </c>
      <c r="L1154" s="14">
        <f>Table1[[#This Row],[Total Sale Amount]]-(Table1[[#This Row],[Cost Price]]*Table1[[#This Row],[Quantity]])</f>
        <v>3.9600000000000009</v>
      </c>
      <c r="M1154" t="str">
        <f>TEXT(Table1[[#This Row],[Order Date]],"mmm")</f>
        <v>Mar</v>
      </c>
      <c r="N1154" s="5" t="str">
        <f>TEXT(Table1[[#This Row],[Order Date]],"yyyy")</f>
        <v>2016</v>
      </c>
      <c r="O1154" s="5">
        <v>22</v>
      </c>
      <c r="P1154" s="5" t="s">
        <v>559</v>
      </c>
      <c r="Q1154" s="5" t="str">
        <f>IFERROR(INDEX(Holidays[Holiday],MATCH(Table1[[#This Row],[Order Date]],Holidays[Date],0)),"NO HOLIDAY")</f>
        <v>NO HOLIDAY</v>
      </c>
    </row>
    <row r="1155" spans="2:17" hidden="1" x14ac:dyDescent="0.3">
      <c r="B1155" t="s">
        <v>9</v>
      </c>
      <c r="C1155" t="s">
        <v>10</v>
      </c>
      <c r="D1155" t="s">
        <v>11</v>
      </c>
      <c r="E1155" t="s">
        <v>318</v>
      </c>
      <c r="F1155" s="4">
        <v>42454</v>
      </c>
      <c r="G1155" t="s">
        <v>15</v>
      </c>
      <c r="H1155">
        <v>9</v>
      </c>
      <c r="I1155">
        <f>IF(Table1[[#This Row],[Price]]&lt;15,10,IF(Table1[[#This Row],[Price]]&lt;20,15,IF(Table1[[#This Row],[Price]]&lt;30,22,IF(Table1[[#This Row],[Price]]&lt;50,36,45))))</f>
        <v>10</v>
      </c>
      <c r="J1155">
        <v>12.42</v>
      </c>
      <c r="K1155" s="14">
        <v>111.78</v>
      </c>
      <c r="L1155" s="14">
        <f>Table1[[#This Row],[Total Sale Amount]]-(Table1[[#This Row],[Cost Price]]*Table1[[#This Row],[Quantity]])</f>
        <v>21.78</v>
      </c>
      <c r="M1155" t="str">
        <f>TEXT(Table1[[#This Row],[Order Date]],"mmm")</f>
        <v>Mar</v>
      </c>
      <c r="N1155" s="5" t="str">
        <f>TEXT(Table1[[#This Row],[Order Date]],"yyyy")</f>
        <v>2016</v>
      </c>
      <c r="O1155" s="5">
        <v>33</v>
      </c>
      <c r="P1155" s="5" t="s">
        <v>559</v>
      </c>
      <c r="Q1155" s="5" t="str">
        <f>IFERROR(INDEX(Holidays[Holiday],MATCH(Table1[[#This Row],[Order Date]],Holidays[Date],0)),"NO HOLIDAY")</f>
        <v>NO HOLIDAY</v>
      </c>
    </row>
    <row r="1156" spans="2:17" hidden="1" x14ac:dyDescent="0.3">
      <c r="B1156" t="s">
        <v>9</v>
      </c>
      <c r="C1156" t="s">
        <v>10</v>
      </c>
      <c r="D1156" t="s">
        <v>11</v>
      </c>
      <c r="E1156" t="s">
        <v>308</v>
      </c>
      <c r="F1156" s="4">
        <v>42454</v>
      </c>
      <c r="G1156" t="s">
        <v>13</v>
      </c>
      <c r="H1156">
        <v>1</v>
      </c>
      <c r="I1156">
        <f>IF(Table1[[#This Row],[Price]]&lt;15,10,IF(Table1[[#This Row],[Price]]&lt;20,15,IF(Table1[[#This Row],[Price]]&lt;30,22,IF(Table1[[#This Row],[Price]]&lt;50,36,45))))</f>
        <v>15</v>
      </c>
      <c r="J1156">
        <v>17.829999999999998</v>
      </c>
      <c r="K1156" s="14">
        <v>17.829999999999998</v>
      </c>
      <c r="L1156" s="14">
        <f>Table1[[#This Row],[Total Sale Amount]]-(Table1[[#This Row],[Cost Price]]*Table1[[#This Row],[Quantity]])</f>
        <v>2.8299999999999983</v>
      </c>
      <c r="M1156" t="str">
        <f>TEXT(Table1[[#This Row],[Order Date]],"mmm")</f>
        <v>Mar</v>
      </c>
      <c r="N1156" s="5" t="str">
        <f>TEXT(Table1[[#This Row],[Order Date]],"yyyy")</f>
        <v>2016</v>
      </c>
      <c r="O1156" s="5">
        <v>24</v>
      </c>
      <c r="P1156" s="5" t="s">
        <v>559</v>
      </c>
      <c r="Q1156" s="5" t="str">
        <f>IFERROR(INDEX(Holidays[Holiday],MATCH(Table1[[#This Row],[Order Date]],Holidays[Date],0)),"NO HOLIDAY")</f>
        <v>NO HOLIDAY</v>
      </c>
    </row>
    <row r="1157" spans="2:17" hidden="1" x14ac:dyDescent="0.3">
      <c r="B1157" t="s">
        <v>36</v>
      </c>
      <c r="C1157" t="s">
        <v>10</v>
      </c>
      <c r="D1157" t="s">
        <v>11</v>
      </c>
      <c r="E1157" t="s">
        <v>450</v>
      </c>
      <c r="F1157" s="4">
        <v>42454</v>
      </c>
      <c r="G1157" t="s">
        <v>19</v>
      </c>
      <c r="H1157">
        <v>4</v>
      </c>
      <c r="I1157">
        <f>IF(Table1[[#This Row],[Price]]&lt;15,10,IF(Table1[[#This Row],[Price]]&lt;20,15,IF(Table1[[#This Row],[Price]]&lt;30,22,IF(Table1[[#This Row],[Price]]&lt;50,36,45))))</f>
        <v>45</v>
      </c>
      <c r="J1157">
        <v>53.35</v>
      </c>
      <c r="K1157" s="14">
        <v>213.4</v>
      </c>
      <c r="L1157" s="14">
        <f>Table1[[#This Row],[Total Sale Amount]]-(Table1[[#This Row],[Cost Price]]*Table1[[#This Row],[Quantity]])</f>
        <v>33.400000000000006</v>
      </c>
      <c r="M1157" t="str">
        <f>TEXT(Table1[[#This Row],[Order Date]],"mmm")</f>
        <v>Mar</v>
      </c>
      <c r="N1157" s="5" t="str">
        <f>TEXT(Table1[[#This Row],[Order Date]],"yyyy")</f>
        <v>2016</v>
      </c>
      <c r="O1157" s="5">
        <v>21</v>
      </c>
      <c r="P1157" s="5" t="s">
        <v>559</v>
      </c>
      <c r="Q1157" s="5" t="str">
        <f>IFERROR(INDEX(Holidays[Holiday],MATCH(Table1[[#This Row],[Order Date]],Holidays[Date],0)),"NO HOLIDAY")</f>
        <v>NO HOLIDAY</v>
      </c>
    </row>
    <row r="1158" spans="2:17" hidden="1" x14ac:dyDescent="0.3">
      <c r="B1158" t="s">
        <v>16</v>
      </c>
      <c r="C1158" t="s">
        <v>10</v>
      </c>
      <c r="D1158" t="s">
        <v>11</v>
      </c>
      <c r="E1158" t="s">
        <v>293</v>
      </c>
      <c r="F1158" s="4">
        <v>42454</v>
      </c>
      <c r="G1158" t="s">
        <v>13</v>
      </c>
      <c r="H1158">
        <v>8</v>
      </c>
      <c r="I1158">
        <f>IF(Table1[[#This Row],[Price]]&lt;15,10,IF(Table1[[#This Row],[Price]]&lt;20,15,IF(Table1[[#This Row],[Price]]&lt;30,22,IF(Table1[[#This Row],[Price]]&lt;50,36,45))))</f>
        <v>15</v>
      </c>
      <c r="J1158">
        <v>17.829999999999998</v>
      </c>
      <c r="K1158" s="14">
        <v>142.63999999999999</v>
      </c>
      <c r="L1158" s="14">
        <f>Table1[[#This Row],[Total Sale Amount]]-(Table1[[#This Row],[Cost Price]]*Table1[[#This Row],[Quantity]])</f>
        <v>22.639999999999986</v>
      </c>
      <c r="M1158" t="str">
        <f>TEXT(Table1[[#This Row],[Order Date]],"mmm")</f>
        <v>Mar</v>
      </c>
      <c r="N1158" s="5" t="str">
        <f>TEXT(Table1[[#This Row],[Order Date]],"yyyy")</f>
        <v>2016</v>
      </c>
      <c r="O1158" s="5">
        <v>27</v>
      </c>
      <c r="P1158" s="5" t="s">
        <v>560</v>
      </c>
      <c r="Q1158" s="5" t="str">
        <f>IFERROR(INDEX(Holidays[Holiday],MATCH(Table1[[#This Row],[Order Date]],Holidays[Date],0)),"NO HOLIDAY")</f>
        <v>NO HOLIDAY</v>
      </c>
    </row>
    <row r="1159" spans="2:17" hidden="1" x14ac:dyDescent="0.3">
      <c r="B1159" t="s">
        <v>16</v>
      </c>
      <c r="C1159" t="s">
        <v>28</v>
      </c>
      <c r="D1159" t="s">
        <v>11</v>
      </c>
      <c r="E1159" t="s">
        <v>235</v>
      </c>
      <c r="F1159" s="4">
        <v>42455</v>
      </c>
      <c r="G1159" t="s">
        <v>15</v>
      </c>
      <c r="H1159">
        <v>9</v>
      </c>
      <c r="I1159">
        <f>IF(Table1[[#This Row],[Price]]&lt;15,10,IF(Table1[[#This Row],[Price]]&lt;20,15,IF(Table1[[#This Row],[Price]]&lt;30,22,IF(Table1[[#This Row],[Price]]&lt;50,36,45))))</f>
        <v>10</v>
      </c>
      <c r="J1159">
        <v>12.42</v>
      </c>
      <c r="K1159" s="14">
        <v>111.78</v>
      </c>
      <c r="L1159" s="14">
        <f>Table1[[#This Row],[Total Sale Amount]]-(Table1[[#This Row],[Cost Price]]*Table1[[#This Row],[Quantity]])</f>
        <v>21.78</v>
      </c>
      <c r="M1159" t="str">
        <f>TEXT(Table1[[#This Row],[Order Date]],"mmm")</f>
        <v>Mar</v>
      </c>
      <c r="N1159" s="5" t="str">
        <f>TEXT(Table1[[#This Row],[Order Date]],"yyyy")</f>
        <v>2016</v>
      </c>
      <c r="O1159" s="5">
        <v>41</v>
      </c>
      <c r="P1159" s="5" t="s">
        <v>560</v>
      </c>
      <c r="Q1159" s="5" t="str">
        <f>IFERROR(INDEX(Holidays[Holiday],MATCH(Table1[[#This Row],[Order Date]],Holidays[Date],0)),"NO HOLIDAY")</f>
        <v>NO HOLIDAY</v>
      </c>
    </row>
    <row r="1160" spans="2:17" hidden="1" x14ac:dyDescent="0.3">
      <c r="B1160" t="s">
        <v>36</v>
      </c>
      <c r="C1160" t="s">
        <v>17</v>
      </c>
      <c r="D1160" t="s">
        <v>11</v>
      </c>
      <c r="E1160" t="s">
        <v>102</v>
      </c>
      <c r="F1160" s="4">
        <v>42455</v>
      </c>
      <c r="G1160" t="s">
        <v>19</v>
      </c>
      <c r="H1160">
        <v>2</v>
      </c>
      <c r="I1160">
        <f>IF(Table1[[#This Row],[Price]]&lt;15,10,IF(Table1[[#This Row],[Price]]&lt;20,15,IF(Table1[[#This Row],[Price]]&lt;30,22,IF(Table1[[#This Row],[Price]]&lt;50,36,45))))</f>
        <v>45</v>
      </c>
      <c r="J1160">
        <v>53.35</v>
      </c>
      <c r="K1160" s="14">
        <v>106.7</v>
      </c>
      <c r="L1160" s="14">
        <f>Table1[[#This Row],[Total Sale Amount]]-(Table1[[#This Row],[Cost Price]]*Table1[[#This Row],[Quantity]])</f>
        <v>16.700000000000003</v>
      </c>
      <c r="M1160" t="str">
        <f>TEXT(Table1[[#This Row],[Order Date]],"mmm")</f>
        <v>Mar</v>
      </c>
      <c r="N1160" s="5" t="str">
        <f>TEXT(Table1[[#This Row],[Order Date]],"yyyy")</f>
        <v>2016</v>
      </c>
      <c r="O1160" s="5">
        <v>29</v>
      </c>
      <c r="P1160" s="5" t="s">
        <v>559</v>
      </c>
      <c r="Q1160" s="5" t="str">
        <f>IFERROR(INDEX(Holidays[Holiday],MATCH(Table1[[#This Row],[Order Date]],Holidays[Date],0)),"NO HOLIDAY")</f>
        <v>NO HOLIDAY</v>
      </c>
    </row>
    <row r="1161" spans="2:17" hidden="1" x14ac:dyDescent="0.3">
      <c r="B1161" t="s">
        <v>9</v>
      </c>
      <c r="C1161" t="s">
        <v>17</v>
      </c>
      <c r="D1161" t="s">
        <v>11</v>
      </c>
      <c r="E1161" t="s">
        <v>426</v>
      </c>
      <c r="F1161" s="4">
        <v>42455</v>
      </c>
      <c r="G1161" t="s">
        <v>15</v>
      </c>
      <c r="H1161">
        <v>6</v>
      </c>
      <c r="I1161">
        <f>IF(Table1[[#This Row],[Price]]&lt;15,10,IF(Table1[[#This Row],[Price]]&lt;20,15,IF(Table1[[#This Row],[Price]]&lt;30,22,IF(Table1[[#This Row],[Price]]&lt;50,36,45))))</f>
        <v>10</v>
      </c>
      <c r="J1161">
        <v>12.42</v>
      </c>
      <c r="K1161" s="14">
        <v>74.52</v>
      </c>
      <c r="L1161" s="14">
        <f>Table1[[#This Row],[Total Sale Amount]]-(Table1[[#This Row],[Cost Price]]*Table1[[#This Row],[Quantity]])</f>
        <v>14.519999999999996</v>
      </c>
      <c r="M1161" t="str">
        <f>TEXT(Table1[[#This Row],[Order Date]],"mmm")</f>
        <v>Mar</v>
      </c>
      <c r="N1161" s="5" t="str">
        <f>TEXT(Table1[[#This Row],[Order Date]],"yyyy")</f>
        <v>2016</v>
      </c>
      <c r="O1161" s="5">
        <v>34</v>
      </c>
      <c r="P1161" s="5" t="s">
        <v>560</v>
      </c>
      <c r="Q1161" s="5" t="str">
        <f>IFERROR(INDEX(Holidays[Holiday],MATCH(Table1[[#This Row],[Order Date]],Holidays[Date],0)),"NO HOLIDAY")</f>
        <v>NO HOLIDAY</v>
      </c>
    </row>
    <row r="1162" spans="2:17" hidden="1" x14ac:dyDescent="0.3">
      <c r="B1162" t="s">
        <v>25</v>
      </c>
      <c r="C1162" t="s">
        <v>26</v>
      </c>
      <c r="D1162" t="s">
        <v>23</v>
      </c>
      <c r="E1162" t="s">
        <v>430</v>
      </c>
      <c r="F1162" s="4">
        <v>42455</v>
      </c>
      <c r="G1162" t="s">
        <v>19</v>
      </c>
      <c r="H1162">
        <v>6</v>
      </c>
      <c r="I1162">
        <f>IF(Table1[[#This Row],[Price]]&lt;15,10,IF(Table1[[#This Row],[Price]]&lt;20,15,IF(Table1[[#This Row],[Price]]&lt;30,22,IF(Table1[[#This Row],[Price]]&lt;50,36,45))))</f>
        <v>45</v>
      </c>
      <c r="J1162">
        <v>53.35</v>
      </c>
      <c r="K1162" s="14">
        <v>320.10000000000002</v>
      </c>
      <c r="L1162" s="14">
        <f>Table1[[#This Row],[Total Sale Amount]]-(Table1[[#This Row],[Cost Price]]*Table1[[#This Row],[Quantity]])</f>
        <v>50.100000000000023</v>
      </c>
      <c r="M1162" t="str">
        <f>TEXT(Table1[[#This Row],[Order Date]],"mmm")</f>
        <v>Mar</v>
      </c>
      <c r="N1162" s="5" t="str">
        <f>TEXT(Table1[[#This Row],[Order Date]],"yyyy")</f>
        <v>2016</v>
      </c>
      <c r="O1162" s="5">
        <v>43</v>
      </c>
      <c r="P1162" s="5" t="s">
        <v>560</v>
      </c>
      <c r="Q1162" s="5" t="str">
        <f>IFERROR(INDEX(Holidays[Holiday],MATCH(Table1[[#This Row],[Order Date]],Holidays[Date],0)),"NO HOLIDAY")</f>
        <v>NO HOLIDAY</v>
      </c>
    </row>
    <row r="1163" spans="2:17" hidden="1" x14ac:dyDescent="0.3">
      <c r="B1163" t="s">
        <v>16</v>
      </c>
      <c r="C1163" t="s">
        <v>10</v>
      </c>
      <c r="D1163" t="s">
        <v>11</v>
      </c>
      <c r="E1163" t="s">
        <v>14</v>
      </c>
      <c r="F1163" s="4">
        <v>42455</v>
      </c>
      <c r="G1163" t="s">
        <v>13</v>
      </c>
      <c r="H1163">
        <v>2</v>
      </c>
      <c r="I1163">
        <f>IF(Table1[[#This Row],[Price]]&lt;15,10,IF(Table1[[#This Row],[Price]]&lt;20,15,IF(Table1[[#This Row],[Price]]&lt;30,22,IF(Table1[[#This Row],[Price]]&lt;50,36,45))))</f>
        <v>15</v>
      </c>
      <c r="J1163">
        <v>17.829999999999998</v>
      </c>
      <c r="K1163" s="14">
        <v>35.659999999999997</v>
      </c>
      <c r="L1163" s="14">
        <f>Table1[[#This Row],[Total Sale Amount]]-(Table1[[#This Row],[Cost Price]]*Table1[[#This Row],[Quantity]])</f>
        <v>5.6599999999999966</v>
      </c>
      <c r="M1163" t="str">
        <f>TEXT(Table1[[#This Row],[Order Date]],"mmm")</f>
        <v>Mar</v>
      </c>
      <c r="N1163" s="5" t="str">
        <f>TEXT(Table1[[#This Row],[Order Date]],"yyyy")</f>
        <v>2016</v>
      </c>
      <c r="O1163" s="5">
        <v>30</v>
      </c>
      <c r="P1163" s="5" t="s">
        <v>559</v>
      </c>
      <c r="Q1163" s="5" t="str">
        <f>IFERROR(INDEX(Holidays[Holiday],MATCH(Table1[[#This Row],[Order Date]],Holidays[Date],0)),"NO HOLIDAY")</f>
        <v>NO HOLIDAY</v>
      </c>
    </row>
    <row r="1164" spans="2:17" hidden="1" x14ac:dyDescent="0.3">
      <c r="B1164" t="s">
        <v>16</v>
      </c>
      <c r="C1164" t="s">
        <v>10</v>
      </c>
      <c r="D1164" t="s">
        <v>11</v>
      </c>
      <c r="E1164" t="s">
        <v>208</v>
      </c>
      <c r="F1164" s="4">
        <v>42455</v>
      </c>
      <c r="G1164" t="s">
        <v>13</v>
      </c>
      <c r="H1164">
        <v>6</v>
      </c>
      <c r="I1164">
        <f>IF(Table1[[#This Row],[Price]]&lt;15,10,IF(Table1[[#This Row],[Price]]&lt;20,15,IF(Table1[[#This Row],[Price]]&lt;30,22,IF(Table1[[#This Row],[Price]]&lt;50,36,45))))</f>
        <v>15</v>
      </c>
      <c r="J1164">
        <v>17.829999999999998</v>
      </c>
      <c r="K1164" s="14">
        <v>106.97999999999999</v>
      </c>
      <c r="L1164" s="14">
        <f>Table1[[#This Row],[Total Sale Amount]]-(Table1[[#This Row],[Cost Price]]*Table1[[#This Row],[Quantity]])</f>
        <v>16.97999999999999</v>
      </c>
      <c r="M1164" t="str">
        <f>TEXT(Table1[[#This Row],[Order Date]],"mmm")</f>
        <v>Mar</v>
      </c>
      <c r="N1164" s="5" t="str">
        <f>TEXT(Table1[[#This Row],[Order Date]],"yyyy")</f>
        <v>2016</v>
      </c>
      <c r="O1164" s="5">
        <v>45</v>
      </c>
      <c r="P1164" s="5" t="s">
        <v>560</v>
      </c>
      <c r="Q1164" s="5" t="str">
        <f>IFERROR(INDEX(Holidays[Holiday],MATCH(Table1[[#This Row],[Order Date]],Holidays[Date],0)),"NO HOLIDAY")</f>
        <v>NO HOLIDAY</v>
      </c>
    </row>
    <row r="1165" spans="2:17" hidden="1" x14ac:dyDescent="0.3">
      <c r="B1165" t="s">
        <v>25</v>
      </c>
      <c r="C1165" t="s">
        <v>43</v>
      </c>
      <c r="D1165" t="s">
        <v>23</v>
      </c>
      <c r="E1165" t="s">
        <v>403</v>
      </c>
      <c r="F1165" s="4">
        <v>42455</v>
      </c>
      <c r="G1165" t="s">
        <v>19</v>
      </c>
      <c r="H1165">
        <v>4</v>
      </c>
      <c r="I1165">
        <f>IF(Table1[[#This Row],[Price]]&lt;15,10,IF(Table1[[#This Row],[Price]]&lt;20,15,IF(Table1[[#This Row],[Price]]&lt;30,22,IF(Table1[[#This Row],[Price]]&lt;50,36,45))))</f>
        <v>45</v>
      </c>
      <c r="J1165">
        <v>53.35</v>
      </c>
      <c r="K1165" s="14">
        <v>213.4</v>
      </c>
      <c r="L1165" s="14">
        <f>Table1[[#This Row],[Total Sale Amount]]-(Table1[[#This Row],[Cost Price]]*Table1[[#This Row],[Quantity]])</f>
        <v>33.400000000000006</v>
      </c>
      <c r="M1165" t="str">
        <f>TEXT(Table1[[#This Row],[Order Date]],"mmm")</f>
        <v>Mar</v>
      </c>
      <c r="N1165" s="5" t="str">
        <f>TEXT(Table1[[#This Row],[Order Date]],"yyyy")</f>
        <v>2016</v>
      </c>
      <c r="O1165" s="5">
        <v>44</v>
      </c>
      <c r="P1165" s="5" t="s">
        <v>560</v>
      </c>
      <c r="Q1165" s="5" t="str">
        <f>IFERROR(INDEX(Holidays[Holiday],MATCH(Table1[[#This Row],[Order Date]],Holidays[Date],0)),"NO HOLIDAY")</f>
        <v>NO HOLIDAY</v>
      </c>
    </row>
    <row r="1166" spans="2:17" hidden="1" x14ac:dyDescent="0.3">
      <c r="B1166" t="s">
        <v>9</v>
      </c>
      <c r="C1166" t="s">
        <v>30</v>
      </c>
      <c r="D1166" t="s">
        <v>11</v>
      </c>
      <c r="E1166" t="s">
        <v>228</v>
      </c>
      <c r="F1166" s="4">
        <v>42455</v>
      </c>
      <c r="G1166" t="s">
        <v>15</v>
      </c>
      <c r="H1166">
        <v>2</v>
      </c>
      <c r="I1166">
        <f>IF(Table1[[#This Row],[Price]]&lt;15,10,IF(Table1[[#This Row],[Price]]&lt;20,15,IF(Table1[[#This Row],[Price]]&lt;30,22,IF(Table1[[#This Row],[Price]]&lt;50,36,45))))</f>
        <v>10</v>
      </c>
      <c r="J1166">
        <v>12.42</v>
      </c>
      <c r="K1166" s="14">
        <v>24.84</v>
      </c>
      <c r="L1166" s="14">
        <f>Table1[[#This Row],[Total Sale Amount]]-(Table1[[#This Row],[Cost Price]]*Table1[[#This Row],[Quantity]])</f>
        <v>4.84</v>
      </c>
      <c r="M1166" t="str">
        <f>TEXT(Table1[[#This Row],[Order Date]],"mmm")</f>
        <v>Mar</v>
      </c>
      <c r="N1166" s="5" t="str">
        <f>TEXT(Table1[[#This Row],[Order Date]],"yyyy")</f>
        <v>2016</v>
      </c>
      <c r="O1166" s="5">
        <v>21</v>
      </c>
      <c r="P1166" s="5" t="s">
        <v>560</v>
      </c>
      <c r="Q1166" s="5" t="str">
        <f>IFERROR(INDEX(Holidays[Holiday],MATCH(Table1[[#This Row],[Order Date]],Holidays[Date],0)),"NO HOLIDAY")</f>
        <v>NO HOLIDAY</v>
      </c>
    </row>
    <row r="1167" spans="2:17" hidden="1" x14ac:dyDescent="0.3">
      <c r="B1167" t="s">
        <v>21</v>
      </c>
      <c r="C1167" t="s">
        <v>59</v>
      </c>
      <c r="D1167" t="s">
        <v>23</v>
      </c>
      <c r="E1167" t="s">
        <v>192</v>
      </c>
      <c r="F1167" s="4">
        <v>42455</v>
      </c>
      <c r="G1167" t="s">
        <v>15</v>
      </c>
      <c r="H1167">
        <v>2</v>
      </c>
      <c r="I1167">
        <f>IF(Table1[[#This Row],[Price]]&lt;15,10,IF(Table1[[#This Row],[Price]]&lt;20,15,IF(Table1[[#This Row],[Price]]&lt;30,22,IF(Table1[[#This Row],[Price]]&lt;50,36,45))))</f>
        <v>10</v>
      </c>
      <c r="J1167">
        <v>12.42</v>
      </c>
      <c r="K1167" s="14">
        <v>24.84</v>
      </c>
      <c r="L1167" s="14">
        <f>Table1[[#This Row],[Total Sale Amount]]-(Table1[[#This Row],[Cost Price]]*Table1[[#This Row],[Quantity]])</f>
        <v>4.84</v>
      </c>
      <c r="M1167" t="str">
        <f>TEXT(Table1[[#This Row],[Order Date]],"mmm")</f>
        <v>Mar</v>
      </c>
      <c r="N1167" s="5" t="str">
        <f>TEXT(Table1[[#This Row],[Order Date]],"yyyy")</f>
        <v>2016</v>
      </c>
      <c r="O1167" s="5">
        <v>33</v>
      </c>
      <c r="P1167" s="5" t="s">
        <v>559</v>
      </c>
      <c r="Q1167" s="5" t="str">
        <f>IFERROR(INDEX(Holidays[Holiday],MATCH(Table1[[#This Row],[Order Date]],Holidays[Date],0)),"NO HOLIDAY")</f>
        <v>NO HOLIDAY</v>
      </c>
    </row>
    <row r="1168" spans="2:17" hidden="1" x14ac:dyDescent="0.3">
      <c r="B1168" t="s">
        <v>9</v>
      </c>
      <c r="C1168" t="s">
        <v>10</v>
      </c>
      <c r="D1168" t="s">
        <v>11</v>
      </c>
      <c r="E1168" t="s">
        <v>80</v>
      </c>
      <c r="F1168" s="4">
        <v>42455</v>
      </c>
      <c r="G1168" t="s">
        <v>19</v>
      </c>
      <c r="H1168">
        <v>9</v>
      </c>
      <c r="I1168">
        <f>IF(Table1[[#This Row],[Price]]&lt;15,10,IF(Table1[[#This Row],[Price]]&lt;20,15,IF(Table1[[#This Row],[Price]]&lt;30,22,IF(Table1[[#This Row],[Price]]&lt;50,36,45))))</f>
        <v>45</v>
      </c>
      <c r="J1168">
        <v>53.35</v>
      </c>
      <c r="K1168" s="14">
        <v>480.15000000000003</v>
      </c>
      <c r="L1168" s="14">
        <f>Table1[[#This Row],[Total Sale Amount]]-(Table1[[#This Row],[Cost Price]]*Table1[[#This Row],[Quantity]])</f>
        <v>75.150000000000034</v>
      </c>
      <c r="M1168" t="str">
        <f>TEXT(Table1[[#This Row],[Order Date]],"mmm")</f>
        <v>Mar</v>
      </c>
      <c r="N1168" s="5" t="str">
        <f>TEXT(Table1[[#This Row],[Order Date]],"yyyy")</f>
        <v>2016</v>
      </c>
      <c r="O1168" s="5">
        <v>26</v>
      </c>
      <c r="P1168" s="5" t="s">
        <v>560</v>
      </c>
      <c r="Q1168" s="5" t="str">
        <f>IFERROR(INDEX(Holidays[Holiday],MATCH(Table1[[#This Row],[Order Date]],Holidays[Date],0)),"NO HOLIDAY")</f>
        <v>NO HOLIDAY</v>
      </c>
    </row>
    <row r="1169" spans="2:17" hidden="1" x14ac:dyDescent="0.3">
      <c r="B1169" t="s">
        <v>9</v>
      </c>
      <c r="C1169" t="s">
        <v>30</v>
      </c>
      <c r="D1169" t="s">
        <v>11</v>
      </c>
      <c r="E1169" t="s">
        <v>322</v>
      </c>
      <c r="F1169" s="4">
        <v>42455</v>
      </c>
      <c r="G1169" t="s">
        <v>15</v>
      </c>
      <c r="H1169">
        <v>1</v>
      </c>
      <c r="I1169">
        <f>IF(Table1[[#This Row],[Price]]&lt;15,10,IF(Table1[[#This Row],[Price]]&lt;20,15,IF(Table1[[#This Row],[Price]]&lt;30,22,IF(Table1[[#This Row],[Price]]&lt;50,36,45))))</f>
        <v>10</v>
      </c>
      <c r="J1169">
        <v>12.42</v>
      </c>
      <c r="K1169" s="14">
        <v>12.42</v>
      </c>
      <c r="L1169" s="14">
        <f>Table1[[#This Row],[Total Sale Amount]]-(Table1[[#This Row],[Cost Price]]*Table1[[#This Row],[Quantity]])</f>
        <v>2.42</v>
      </c>
      <c r="M1169" t="str">
        <f>TEXT(Table1[[#This Row],[Order Date]],"mmm")</f>
        <v>Mar</v>
      </c>
      <c r="N1169" s="5" t="str">
        <f>TEXT(Table1[[#This Row],[Order Date]],"yyyy")</f>
        <v>2016</v>
      </c>
      <c r="O1169" s="5">
        <v>26</v>
      </c>
      <c r="P1169" s="5" t="s">
        <v>560</v>
      </c>
      <c r="Q1169" s="5" t="str">
        <f>IFERROR(INDEX(Holidays[Holiday],MATCH(Table1[[#This Row],[Order Date]],Holidays[Date],0)),"NO HOLIDAY")</f>
        <v>NO HOLIDAY</v>
      </c>
    </row>
    <row r="1170" spans="2:17" hidden="1" x14ac:dyDescent="0.3">
      <c r="B1170" t="s">
        <v>36</v>
      </c>
      <c r="C1170" t="s">
        <v>17</v>
      </c>
      <c r="D1170" t="s">
        <v>11</v>
      </c>
      <c r="E1170" t="s">
        <v>502</v>
      </c>
      <c r="F1170" s="4">
        <v>42455</v>
      </c>
      <c r="G1170" t="s">
        <v>39</v>
      </c>
      <c r="H1170">
        <v>6</v>
      </c>
      <c r="I1170">
        <f>IF(Table1[[#This Row],[Price]]&lt;15,10,IF(Table1[[#This Row],[Price]]&lt;20,15,IF(Table1[[#This Row],[Price]]&lt;30,22,IF(Table1[[#This Row],[Price]]&lt;50,36,45))))</f>
        <v>15</v>
      </c>
      <c r="J1170">
        <v>16.32</v>
      </c>
      <c r="K1170" s="14">
        <v>97.92</v>
      </c>
      <c r="L1170" s="14">
        <f>Table1[[#This Row],[Total Sale Amount]]-(Table1[[#This Row],[Cost Price]]*Table1[[#This Row],[Quantity]])</f>
        <v>7.9200000000000017</v>
      </c>
      <c r="M1170" t="str">
        <f>TEXT(Table1[[#This Row],[Order Date]],"mmm")</f>
        <v>Mar</v>
      </c>
      <c r="N1170" s="5" t="str">
        <f>TEXT(Table1[[#This Row],[Order Date]],"yyyy")</f>
        <v>2016</v>
      </c>
      <c r="O1170" s="5">
        <v>42</v>
      </c>
      <c r="P1170" s="5" t="s">
        <v>560</v>
      </c>
      <c r="Q1170" s="5" t="str">
        <f>IFERROR(INDEX(Holidays[Holiday],MATCH(Table1[[#This Row],[Order Date]],Holidays[Date],0)),"NO HOLIDAY")</f>
        <v>NO HOLIDAY</v>
      </c>
    </row>
    <row r="1171" spans="2:17" hidden="1" x14ac:dyDescent="0.3">
      <c r="B1171" t="s">
        <v>25</v>
      </c>
      <c r="C1171" t="s">
        <v>26</v>
      </c>
      <c r="D1171" t="s">
        <v>23</v>
      </c>
      <c r="E1171" t="s">
        <v>340</v>
      </c>
      <c r="F1171" s="4">
        <v>42455</v>
      </c>
      <c r="G1171" t="s">
        <v>13</v>
      </c>
      <c r="H1171">
        <v>5</v>
      </c>
      <c r="I1171">
        <f>IF(Table1[[#This Row],[Price]]&lt;15,10,IF(Table1[[#This Row],[Price]]&lt;20,15,IF(Table1[[#This Row],[Price]]&lt;30,22,IF(Table1[[#This Row],[Price]]&lt;50,36,45))))</f>
        <v>15</v>
      </c>
      <c r="J1171">
        <v>17.829999999999998</v>
      </c>
      <c r="K1171" s="14">
        <v>89.149999999999991</v>
      </c>
      <c r="L1171" s="14">
        <f>Table1[[#This Row],[Total Sale Amount]]-(Table1[[#This Row],[Cost Price]]*Table1[[#This Row],[Quantity]])</f>
        <v>14.149999999999991</v>
      </c>
      <c r="M1171" t="str">
        <f>TEXT(Table1[[#This Row],[Order Date]],"mmm")</f>
        <v>Mar</v>
      </c>
      <c r="N1171" s="5" t="str">
        <f>TEXT(Table1[[#This Row],[Order Date]],"yyyy")</f>
        <v>2016</v>
      </c>
      <c r="O1171" s="5">
        <v>23</v>
      </c>
      <c r="P1171" s="5" t="s">
        <v>560</v>
      </c>
      <c r="Q1171" s="5" t="str">
        <f>IFERROR(INDEX(Holidays[Holiday],MATCH(Table1[[#This Row],[Order Date]],Holidays[Date],0)),"NO HOLIDAY")</f>
        <v>NO HOLIDAY</v>
      </c>
    </row>
    <row r="1172" spans="2:17" hidden="1" x14ac:dyDescent="0.3">
      <c r="B1172" t="s">
        <v>9</v>
      </c>
      <c r="C1172" t="s">
        <v>30</v>
      </c>
      <c r="D1172" t="s">
        <v>11</v>
      </c>
      <c r="E1172" t="s">
        <v>228</v>
      </c>
      <c r="F1172" s="4">
        <v>42455</v>
      </c>
      <c r="G1172" t="s">
        <v>19</v>
      </c>
      <c r="H1172">
        <v>2</v>
      </c>
      <c r="I1172">
        <f>IF(Table1[[#This Row],[Price]]&lt;15,10,IF(Table1[[#This Row],[Price]]&lt;20,15,IF(Table1[[#This Row],[Price]]&lt;30,22,IF(Table1[[#This Row],[Price]]&lt;50,36,45))))</f>
        <v>45</v>
      </c>
      <c r="J1172">
        <v>53.35</v>
      </c>
      <c r="K1172" s="14">
        <v>106.7</v>
      </c>
      <c r="L1172" s="14">
        <f>Table1[[#This Row],[Total Sale Amount]]-(Table1[[#This Row],[Cost Price]]*Table1[[#This Row],[Quantity]])</f>
        <v>16.700000000000003</v>
      </c>
      <c r="M1172" t="str">
        <f>TEXT(Table1[[#This Row],[Order Date]],"mmm")</f>
        <v>Mar</v>
      </c>
      <c r="N1172" s="5" t="str">
        <f>TEXT(Table1[[#This Row],[Order Date]],"yyyy")</f>
        <v>2016</v>
      </c>
      <c r="O1172" s="5">
        <v>32</v>
      </c>
      <c r="P1172" s="5" t="s">
        <v>559</v>
      </c>
      <c r="Q1172" s="5" t="str">
        <f>IFERROR(INDEX(Holidays[Holiday],MATCH(Table1[[#This Row],[Order Date]],Holidays[Date],0)),"NO HOLIDAY")</f>
        <v>NO HOLIDAY</v>
      </c>
    </row>
    <row r="1173" spans="2:17" hidden="1" x14ac:dyDescent="0.3">
      <c r="B1173" t="s">
        <v>9</v>
      </c>
      <c r="C1173" t="s">
        <v>10</v>
      </c>
      <c r="D1173" t="s">
        <v>11</v>
      </c>
      <c r="E1173" t="s">
        <v>94</v>
      </c>
      <c r="F1173" s="4">
        <v>42455</v>
      </c>
      <c r="G1173" t="s">
        <v>13</v>
      </c>
      <c r="H1173">
        <v>7</v>
      </c>
      <c r="I1173">
        <f>IF(Table1[[#This Row],[Price]]&lt;15,10,IF(Table1[[#This Row],[Price]]&lt;20,15,IF(Table1[[#This Row],[Price]]&lt;30,22,IF(Table1[[#This Row],[Price]]&lt;50,36,45))))</f>
        <v>15</v>
      </c>
      <c r="J1173">
        <v>17.829999999999998</v>
      </c>
      <c r="K1173" s="14">
        <v>124.80999999999999</v>
      </c>
      <c r="L1173" s="14">
        <f>Table1[[#This Row],[Total Sale Amount]]-(Table1[[#This Row],[Cost Price]]*Table1[[#This Row],[Quantity]])</f>
        <v>19.809999999999988</v>
      </c>
      <c r="M1173" t="str">
        <f>TEXT(Table1[[#This Row],[Order Date]],"mmm")</f>
        <v>Mar</v>
      </c>
      <c r="N1173" s="5" t="str">
        <f>TEXT(Table1[[#This Row],[Order Date]],"yyyy")</f>
        <v>2016</v>
      </c>
      <c r="O1173" s="5">
        <v>33</v>
      </c>
      <c r="P1173" s="5" t="s">
        <v>559</v>
      </c>
      <c r="Q1173" s="5" t="str">
        <f>IFERROR(INDEX(Holidays[Holiday],MATCH(Table1[[#This Row],[Order Date]],Holidays[Date],0)),"NO HOLIDAY")</f>
        <v>NO HOLIDAY</v>
      </c>
    </row>
    <row r="1174" spans="2:17" hidden="1" x14ac:dyDescent="0.3">
      <c r="B1174" t="s">
        <v>9</v>
      </c>
      <c r="C1174" t="s">
        <v>10</v>
      </c>
      <c r="D1174" t="s">
        <v>11</v>
      </c>
      <c r="E1174" t="s">
        <v>303</v>
      </c>
      <c r="F1174" s="4">
        <v>42455</v>
      </c>
      <c r="G1174" t="s">
        <v>13</v>
      </c>
      <c r="H1174">
        <v>1</v>
      </c>
      <c r="I1174">
        <f>IF(Table1[[#This Row],[Price]]&lt;15,10,IF(Table1[[#This Row],[Price]]&lt;20,15,IF(Table1[[#This Row],[Price]]&lt;30,22,IF(Table1[[#This Row],[Price]]&lt;50,36,45))))</f>
        <v>15</v>
      </c>
      <c r="J1174">
        <v>17.829999999999998</v>
      </c>
      <c r="K1174" s="14">
        <v>17.829999999999998</v>
      </c>
      <c r="L1174" s="14">
        <f>Table1[[#This Row],[Total Sale Amount]]-(Table1[[#This Row],[Cost Price]]*Table1[[#This Row],[Quantity]])</f>
        <v>2.8299999999999983</v>
      </c>
      <c r="M1174" t="str">
        <f>TEXT(Table1[[#This Row],[Order Date]],"mmm")</f>
        <v>Mar</v>
      </c>
      <c r="N1174" s="5" t="str">
        <f>TEXT(Table1[[#This Row],[Order Date]],"yyyy")</f>
        <v>2016</v>
      </c>
      <c r="O1174" s="5">
        <v>18</v>
      </c>
      <c r="P1174" s="5" t="s">
        <v>560</v>
      </c>
      <c r="Q1174" s="5" t="str">
        <f>IFERROR(INDEX(Holidays[Holiday],MATCH(Table1[[#This Row],[Order Date]],Holidays[Date],0)),"NO HOLIDAY")</f>
        <v>NO HOLIDAY</v>
      </c>
    </row>
    <row r="1175" spans="2:17" hidden="1" x14ac:dyDescent="0.3">
      <c r="B1175" t="s">
        <v>25</v>
      </c>
      <c r="C1175" t="s">
        <v>26</v>
      </c>
      <c r="D1175" t="s">
        <v>23</v>
      </c>
      <c r="E1175" t="s">
        <v>179</v>
      </c>
      <c r="F1175" s="4">
        <v>42456</v>
      </c>
      <c r="G1175" t="s">
        <v>13</v>
      </c>
      <c r="H1175">
        <v>3</v>
      </c>
      <c r="I1175">
        <f>IF(Table1[[#This Row],[Price]]&lt;15,10,IF(Table1[[#This Row],[Price]]&lt;20,15,IF(Table1[[#This Row],[Price]]&lt;30,22,IF(Table1[[#This Row],[Price]]&lt;50,36,45))))</f>
        <v>15</v>
      </c>
      <c r="J1175">
        <v>17.829999999999998</v>
      </c>
      <c r="K1175" s="14">
        <v>53.489999999999995</v>
      </c>
      <c r="L1175" s="14">
        <f>Table1[[#This Row],[Total Sale Amount]]-(Table1[[#This Row],[Cost Price]]*Table1[[#This Row],[Quantity]])</f>
        <v>8.4899999999999949</v>
      </c>
      <c r="M1175" t="str">
        <f>TEXT(Table1[[#This Row],[Order Date]],"mmm")</f>
        <v>Mar</v>
      </c>
      <c r="N1175" s="5" t="str">
        <f>TEXT(Table1[[#This Row],[Order Date]],"yyyy")</f>
        <v>2016</v>
      </c>
      <c r="O1175" s="5">
        <v>22</v>
      </c>
      <c r="P1175" s="5" t="s">
        <v>559</v>
      </c>
      <c r="Q1175" s="5" t="str">
        <f>IFERROR(INDEX(Holidays[Holiday],MATCH(Table1[[#This Row],[Order Date]],Holidays[Date],0)),"NO HOLIDAY")</f>
        <v>NO HOLIDAY</v>
      </c>
    </row>
    <row r="1176" spans="2:17" hidden="1" x14ac:dyDescent="0.3">
      <c r="B1176" t="s">
        <v>25</v>
      </c>
      <c r="C1176" t="s">
        <v>26</v>
      </c>
      <c r="D1176" t="s">
        <v>23</v>
      </c>
      <c r="E1176" t="s">
        <v>412</v>
      </c>
      <c r="F1176" s="4">
        <v>42456</v>
      </c>
      <c r="G1176" t="s">
        <v>39</v>
      </c>
      <c r="H1176">
        <v>4</v>
      </c>
      <c r="I1176">
        <f>IF(Table1[[#This Row],[Price]]&lt;15,10,IF(Table1[[#This Row],[Price]]&lt;20,15,IF(Table1[[#This Row],[Price]]&lt;30,22,IF(Table1[[#This Row],[Price]]&lt;50,36,45))))</f>
        <v>15</v>
      </c>
      <c r="J1176">
        <v>16.32</v>
      </c>
      <c r="K1176" s="14">
        <v>65.28</v>
      </c>
      <c r="L1176" s="14">
        <f>Table1[[#This Row],[Total Sale Amount]]-(Table1[[#This Row],[Cost Price]]*Table1[[#This Row],[Quantity]])</f>
        <v>5.2800000000000011</v>
      </c>
      <c r="M1176" t="str">
        <f>TEXT(Table1[[#This Row],[Order Date]],"mmm")</f>
        <v>Mar</v>
      </c>
      <c r="N1176" s="5" t="str">
        <f>TEXT(Table1[[#This Row],[Order Date]],"yyyy")</f>
        <v>2016</v>
      </c>
      <c r="O1176" s="5">
        <v>36</v>
      </c>
      <c r="P1176" s="5" t="s">
        <v>560</v>
      </c>
      <c r="Q1176" s="5" t="str">
        <f>IFERROR(INDEX(Holidays[Holiday],MATCH(Table1[[#This Row],[Order Date]],Holidays[Date],0)),"NO HOLIDAY")</f>
        <v>NO HOLIDAY</v>
      </c>
    </row>
    <row r="1177" spans="2:17" hidden="1" x14ac:dyDescent="0.3">
      <c r="B1177" t="s">
        <v>9</v>
      </c>
      <c r="C1177" t="s">
        <v>10</v>
      </c>
      <c r="D1177" t="s">
        <v>11</v>
      </c>
      <c r="E1177" t="s">
        <v>247</v>
      </c>
      <c r="F1177" s="4">
        <v>42456</v>
      </c>
      <c r="G1177" t="s">
        <v>15</v>
      </c>
      <c r="H1177">
        <v>6</v>
      </c>
      <c r="I1177">
        <f>IF(Table1[[#This Row],[Price]]&lt;15,10,IF(Table1[[#This Row],[Price]]&lt;20,15,IF(Table1[[#This Row],[Price]]&lt;30,22,IF(Table1[[#This Row],[Price]]&lt;50,36,45))))</f>
        <v>10</v>
      </c>
      <c r="J1177">
        <v>12.42</v>
      </c>
      <c r="K1177" s="14">
        <v>74.52</v>
      </c>
      <c r="L1177" s="14">
        <f>Table1[[#This Row],[Total Sale Amount]]-(Table1[[#This Row],[Cost Price]]*Table1[[#This Row],[Quantity]])</f>
        <v>14.519999999999996</v>
      </c>
      <c r="M1177" t="str">
        <f>TEXT(Table1[[#This Row],[Order Date]],"mmm")</f>
        <v>Mar</v>
      </c>
      <c r="N1177" s="5" t="str">
        <f>TEXT(Table1[[#This Row],[Order Date]],"yyyy")</f>
        <v>2016</v>
      </c>
      <c r="O1177" s="5">
        <v>42</v>
      </c>
      <c r="P1177" s="5" t="s">
        <v>559</v>
      </c>
      <c r="Q1177" s="5" t="str">
        <f>IFERROR(INDEX(Holidays[Holiday],MATCH(Table1[[#This Row],[Order Date]],Holidays[Date],0)),"NO HOLIDAY")</f>
        <v>NO HOLIDAY</v>
      </c>
    </row>
    <row r="1178" spans="2:17" hidden="1" x14ac:dyDescent="0.3">
      <c r="B1178" t="s">
        <v>9</v>
      </c>
      <c r="C1178" t="s">
        <v>10</v>
      </c>
      <c r="D1178" t="s">
        <v>11</v>
      </c>
      <c r="E1178" t="s">
        <v>151</v>
      </c>
      <c r="F1178" s="4">
        <v>42456</v>
      </c>
      <c r="G1178" t="s">
        <v>15</v>
      </c>
      <c r="H1178">
        <v>4</v>
      </c>
      <c r="I1178">
        <f>IF(Table1[[#This Row],[Price]]&lt;15,10,IF(Table1[[#This Row],[Price]]&lt;20,15,IF(Table1[[#This Row],[Price]]&lt;30,22,IF(Table1[[#This Row],[Price]]&lt;50,36,45))))</f>
        <v>10</v>
      </c>
      <c r="J1178">
        <v>12.42</v>
      </c>
      <c r="K1178" s="14">
        <v>49.68</v>
      </c>
      <c r="L1178" s="14">
        <f>Table1[[#This Row],[Total Sale Amount]]-(Table1[[#This Row],[Cost Price]]*Table1[[#This Row],[Quantity]])</f>
        <v>9.68</v>
      </c>
      <c r="M1178" t="str">
        <f>TEXT(Table1[[#This Row],[Order Date]],"mmm")</f>
        <v>Mar</v>
      </c>
      <c r="N1178" s="5" t="str">
        <f>TEXT(Table1[[#This Row],[Order Date]],"yyyy")</f>
        <v>2016</v>
      </c>
      <c r="O1178" s="5">
        <v>36</v>
      </c>
      <c r="P1178" s="5" t="s">
        <v>559</v>
      </c>
      <c r="Q1178" s="5" t="str">
        <f>IFERROR(INDEX(Holidays[Holiday],MATCH(Table1[[#This Row],[Order Date]],Holidays[Date],0)),"NO HOLIDAY")</f>
        <v>NO HOLIDAY</v>
      </c>
    </row>
    <row r="1179" spans="2:17" hidden="1" x14ac:dyDescent="0.3">
      <c r="B1179" t="s">
        <v>9</v>
      </c>
      <c r="C1179" t="s">
        <v>17</v>
      </c>
      <c r="D1179" t="s">
        <v>11</v>
      </c>
      <c r="E1179" t="s">
        <v>502</v>
      </c>
      <c r="F1179" s="4">
        <v>42456</v>
      </c>
      <c r="G1179" t="s">
        <v>19</v>
      </c>
      <c r="H1179">
        <v>7</v>
      </c>
      <c r="I1179">
        <f>IF(Table1[[#This Row],[Price]]&lt;15,10,IF(Table1[[#This Row],[Price]]&lt;20,15,IF(Table1[[#This Row],[Price]]&lt;30,22,IF(Table1[[#This Row],[Price]]&lt;50,36,45))))</f>
        <v>45</v>
      </c>
      <c r="J1179">
        <v>53.35</v>
      </c>
      <c r="K1179" s="14">
        <v>373.45</v>
      </c>
      <c r="L1179" s="14">
        <f>Table1[[#This Row],[Total Sale Amount]]-(Table1[[#This Row],[Cost Price]]*Table1[[#This Row],[Quantity]])</f>
        <v>58.449999999999989</v>
      </c>
      <c r="M1179" t="str">
        <f>TEXT(Table1[[#This Row],[Order Date]],"mmm")</f>
        <v>Mar</v>
      </c>
      <c r="N1179" s="5" t="str">
        <f>TEXT(Table1[[#This Row],[Order Date]],"yyyy")</f>
        <v>2016</v>
      </c>
      <c r="O1179" s="5">
        <v>44</v>
      </c>
      <c r="P1179" s="5" t="s">
        <v>560</v>
      </c>
      <c r="Q1179" s="5" t="str">
        <f>IFERROR(INDEX(Holidays[Holiday],MATCH(Table1[[#This Row],[Order Date]],Holidays[Date],0)),"NO HOLIDAY")</f>
        <v>NO HOLIDAY</v>
      </c>
    </row>
    <row r="1180" spans="2:17" hidden="1" x14ac:dyDescent="0.3">
      <c r="B1180" t="s">
        <v>21</v>
      </c>
      <c r="C1180" t="s">
        <v>26</v>
      </c>
      <c r="D1180" t="s">
        <v>23</v>
      </c>
      <c r="E1180" t="s">
        <v>471</v>
      </c>
      <c r="F1180" s="4">
        <v>42456</v>
      </c>
      <c r="G1180" t="s">
        <v>15</v>
      </c>
      <c r="H1180">
        <v>3</v>
      </c>
      <c r="I1180">
        <f>IF(Table1[[#This Row],[Price]]&lt;15,10,IF(Table1[[#This Row],[Price]]&lt;20,15,IF(Table1[[#This Row],[Price]]&lt;30,22,IF(Table1[[#This Row],[Price]]&lt;50,36,45))))</f>
        <v>10</v>
      </c>
      <c r="J1180">
        <v>12.42</v>
      </c>
      <c r="K1180" s="14">
        <v>37.26</v>
      </c>
      <c r="L1180" s="14">
        <f>Table1[[#This Row],[Total Sale Amount]]-(Table1[[#This Row],[Cost Price]]*Table1[[#This Row],[Quantity]])</f>
        <v>7.259999999999998</v>
      </c>
      <c r="M1180" t="str">
        <f>TEXT(Table1[[#This Row],[Order Date]],"mmm")</f>
        <v>Mar</v>
      </c>
      <c r="N1180" s="5" t="str">
        <f>TEXT(Table1[[#This Row],[Order Date]],"yyyy")</f>
        <v>2016</v>
      </c>
      <c r="O1180" s="5">
        <v>29</v>
      </c>
      <c r="P1180" s="5" t="s">
        <v>560</v>
      </c>
      <c r="Q1180" s="5" t="str">
        <f>IFERROR(INDEX(Holidays[Holiday],MATCH(Table1[[#This Row],[Order Date]],Holidays[Date],0)),"NO HOLIDAY")</f>
        <v>NO HOLIDAY</v>
      </c>
    </row>
    <row r="1181" spans="2:17" hidden="1" x14ac:dyDescent="0.3">
      <c r="B1181" t="s">
        <v>25</v>
      </c>
      <c r="C1181" t="s">
        <v>59</v>
      </c>
      <c r="D1181" t="s">
        <v>23</v>
      </c>
      <c r="E1181" t="s">
        <v>373</v>
      </c>
      <c r="F1181" s="4">
        <v>42456</v>
      </c>
      <c r="G1181" t="s">
        <v>15</v>
      </c>
      <c r="H1181">
        <v>9</v>
      </c>
      <c r="I1181">
        <f>IF(Table1[[#This Row],[Price]]&lt;15,10,IF(Table1[[#This Row],[Price]]&lt;20,15,IF(Table1[[#This Row],[Price]]&lt;30,22,IF(Table1[[#This Row],[Price]]&lt;50,36,45))))</f>
        <v>10</v>
      </c>
      <c r="J1181">
        <v>12.42</v>
      </c>
      <c r="K1181" s="14">
        <v>111.78</v>
      </c>
      <c r="L1181" s="14">
        <f>Table1[[#This Row],[Total Sale Amount]]-(Table1[[#This Row],[Cost Price]]*Table1[[#This Row],[Quantity]])</f>
        <v>21.78</v>
      </c>
      <c r="M1181" t="str">
        <f>TEXT(Table1[[#This Row],[Order Date]],"mmm")</f>
        <v>Mar</v>
      </c>
      <c r="N1181" s="5" t="str">
        <f>TEXT(Table1[[#This Row],[Order Date]],"yyyy")</f>
        <v>2016</v>
      </c>
      <c r="O1181" s="5">
        <v>41</v>
      </c>
      <c r="P1181" s="5" t="s">
        <v>559</v>
      </c>
      <c r="Q1181" s="5" t="str">
        <f>IFERROR(INDEX(Holidays[Holiday],MATCH(Table1[[#This Row],[Order Date]],Holidays[Date],0)),"NO HOLIDAY")</f>
        <v>NO HOLIDAY</v>
      </c>
    </row>
    <row r="1182" spans="2:17" hidden="1" x14ac:dyDescent="0.3">
      <c r="B1182" t="s">
        <v>9</v>
      </c>
      <c r="C1182" t="s">
        <v>30</v>
      </c>
      <c r="D1182" t="s">
        <v>11</v>
      </c>
      <c r="E1182" t="s">
        <v>543</v>
      </c>
      <c r="F1182" s="4">
        <v>42456</v>
      </c>
      <c r="G1182" t="s">
        <v>15</v>
      </c>
      <c r="H1182">
        <v>2</v>
      </c>
      <c r="I1182">
        <f>IF(Table1[[#This Row],[Price]]&lt;15,10,IF(Table1[[#This Row],[Price]]&lt;20,15,IF(Table1[[#This Row],[Price]]&lt;30,22,IF(Table1[[#This Row],[Price]]&lt;50,36,45))))</f>
        <v>10</v>
      </c>
      <c r="J1182">
        <v>12.42</v>
      </c>
      <c r="K1182" s="14">
        <v>24.84</v>
      </c>
      <c r="L1182" s="14">
        <f>Table1[[#This Row],[Total Sale Amount]]-(Table1[[#This Row],[Cost Price]]*Table1[[#This Row],[Quantity]])</f>
        <v>4.84</v>
      </c>
      <c r="M1182" t="str">
        <f>TEXT(Table1[[#This Row],[Order Date]],"mmm")</f>
        <v>Mar</v>
      </c>
      <c r="N1182" s="5" t="str">
        <f>TEXT(Table1[[#This Row],[Order Date]],"yyyy")</f>
        <v>2016</v>
      </c>
      <c r="O1182" s="5">
        <v>17</v>
      </c>
      <c r="P1182" s="5" t="s">
        <v>560</v>
      </c>
      <c r="Q1182" s="5" t="str">
        <f>IFERROR(INDEX(Holidays[Holiday],MATCH(Table1[[#This Row],[Order Date]],Holidays[Date],0)),"NO HOLIDAY")</f>
        <v>NO HOLIDAY</v>
      </c>
    </row>
    <row r="1183" spans="2:17" hidden="1" x14ac:dyDescent="0.3">
      <c r="B1183" t="s">
        <v>25</v>
      </c>
      <c r="C1183" t="s">
        <v>26</v>
      </c>
      <c r="D1183" t="s">
        <v>23</v>
      </c>
      <c r="E1183" t="s">
        <v>274</v>
      </c>
      <c r="F1183" s="4">
        <v>42456</v>
      </c>
      <c r="G1183" t="s">
        <v>15</v>
      </c>
      <c r="H1183">
        <v>2</v>
      </c>
      <c r="I1183">
        <f>IF(Table1[[#This Row],[Price]]&lt;15,10,IF(Table1[[#This Row],[Price]]&lt;20,15,IF(Table1[[#This Row],[Price]]&lt;30,22,IF(Table1[[#This Row],[Price]]&lt;50,36,45))))</f>
        <v>10</v>
      </c>
      <c r="J1183">
        <v>12.42</v>
      </c>
      <c r="K1183" s="14">
        <v>24.84</v>
      </c>
      <c r="L1183" s="14">
        <f>Table1[[#This Row],[Total Sale Amount]]-(Table1[[#This Row],[Cost Price]]*Table1[[#This Row],[Quantity]])</f>
        <v>4.84</v>
      </c>
      <c r="M1183" t="str">
        <f>TEXT(Table1[[#This Row],[Order Date]],"mmm")</f>
        <v>Mar</v>
      </c>
      <c r="N1183" s="5" t="str">
        <f>TEXT(Table1[[#This Row],[Order Date]],"yyyy")</f>
        <v>2016</v>
      </c>
      <c r="O1183" s="5">
        <v>42</v>
      </c>
      <c r="P1183" s="5" t="s">
        <v>559</v>
      </c>
      <c r="Q1183" s="5" t="str">
        <f>IFERROR(INDEX(Holidays[Holiday],MATCH(Table1[[#This Row],[Order Date]],Holidays[Date],0)),"NO HOLIDAY")</f>
        <v>NO HOLIDAY</v>
      </c>
    </row>
    <row r="1184" spans="2:17" hidden="1" x14ac:dyDescent="0.3">
      <c r="B1184" t="s">
        <v>25</v>
      </c>
      <c r="C1184" t="s">
        <v>26</v>
      </c>
      <c r="D1184" t="s">
        <v>23</v>
      </c>
      <c r="E1184" t="s">
        <v>96</v>
      </c>
      <c r="F1184" s="4">
        <v>42456</v>
      </c>
      <c r="G1184" t="s">
        <v>15</v>
      </c>
      <c r="H1184">
        <v>5</v>
      </c>
      <c r="I1184">
        <f>IF(Table1[[#This Row],[Price]]&lt;15,10,IF(Table1[[#This Row],[Price]]&lt;20,15,IF(Table1[[#This Row],[Price]]&lt;30,22,IF(Table1[[#This Row],[Price]]&lt;50,36,45))))</f>
        <v>10</v>
      </c>
      <c r="J1184">
        <v>12.42</v>
      </c>
      <c r="K1184" s="14">
        <v>62.1</v>
      </c>
      <c r="L1184" s="14">
        <f>Table1[[#This Row],[Total Sale Amount]]-(Table1[[#This Row],[Cost Price]]*Table1[[#This Row],[Quantity]])</f>
        <v>12.100000000000001</v>
      </c>
      <c r="M1184" t="str">
        <f>TEXT(Table1[[#This Row],[Order Date]],"mmm")</f>
        <v>Mar</v>
      </c>
      <c r="N1184" s="5" t="str">
        <f>TEXT(Table1[[#This Row],[Order Date]],"yyyy")</f>
        <v>2016</v>
      </c>
      <c r="O1184" s="5">
        <v>28</v>
      </c>
      <c r="P1184" s="5" t="s">
        <v>559</v>
      </c>
      <c r="Q1184" s="5" t="str">
        <f>IFERROR(INDEX(Holidays[Holiday],MATCH(Table1[[#This Row],[Order Date]],Holidays[Date],0)),"NO HOLIDAY")</f>
        <v>NO HOLIDAY</v>
      </c>
    </row>
    <row r="1185" spans="2:17" hidden="1" x14ac:dyDescent="0.3">
      <c r="B1185" t="s">
        <v>36</v>
      </c>
      <c r="C1185" t="s">
        <v>17</v>
      </c>
      <c r="D1185" t="s">
        <v>11</v>
      </c>
      <c r="E1185" t="s">
        <v>285</v>
      </c>
      <c r="F1185" s="4">
        <v>42456</v>
      </c>
      <c r="G1185" t="s">
        <v>15</v>
      </c>
      <c r="H1185">
        <v>10</v>
      </c>
      <c r="I1185">
        <f>IF(Table1[[#This Row],[Price]]&lt;15,10,IF(Table1[[#This Row],[Price]]&lt;20,15,IF(Table1[[#This Row],[Price]]&lt;30,22,IF(Table1[[#This Row],[Price]]&lt;50,36,45))))</f>
        <v>10</v>
      </c>
      <c r="J1185">
        <v>12.42</v>
      </c>
      <c r="K1185" s="14">
        <v>124.2</v>
      </c>
      <c r="L1185" s="14">
        <f>Table1[[#This Row],[Total Sale Amount]]-(Table1[[#This Row],[Cost Price]]*Table1[[#This Row],[Quantity]])</f>
        <v>24.200000000000003</v>
      </c>
      <c r="M1185" t="str">
        <f>TEXT(Table1[[#This Row],[Order Date]],"mmm")</f>
        <v>Mar</v>
      </c>
      <c r="N1185" s="5" t="str">
        <f>TEXT(Table1[[#This Row],[Order Date]],"yyyy")</f>
        <v>2016</v>
      </c>
      <c r="O1185" s="5">
        <v>39</v>
      </c>
      <c r="P1185" s="5" t="s">
        <v>560</v>
      </c>
      <c r="Q1185" s="5" t="str">
        <f>IFERROR(INDEX(Holidays[Holiday],MATCH(Table1[[#This Row],[Order Date]],Holidays[Date],0)),"NO HOLIDAY")</f>
        <v>NO HOLIDAY</v>
      </c>
    </row>
    <row r="1186" spans="2:17" hidden="1" x14ac:dyDescent="0.3">
      <c r="B1186" t="s">
        <v>9</v>
      </c>
      <c r="C1186" t="s">
        <v>30</v>
      </c>
      <c r="D1186" t="s">
        <v>11</v>
      </c>
      <c r="E1186" t="s">
        <v>533</v>
      </c>
      <c r="F1186" s="4">
        <v>42456</v>
      </c>
      <c r="G1186" t="s">
        <v>19</v>
      </c>
      <c r="H1186">
        <v>1</v>
      </c>
      <c r="I1186">
        <f>IF(Table1[[#This Row],[Price]]&lt;15,10,IF(Table1[[#This Row],[Price]]&lt;20,15,IF(Table1[[#This Row],[Price]]&lt;30,22,IF(Table1[[#This Row],[Price]]&lt;50,36,45))))</f>
        <v>45</v>
      </c>
      <c r="J1186">
        <v>53.35</v>
      </c>
      <c r="K1186" s="14">
        <v>53.35</v>
      </c>
      <c r="L1186" s="14">
        <f>Table1[[#This Row],[Total Sale Amount]]-(Table1[[#This Row],[Cost Price]]*Table1[[#This Row],[Quantity]])</f>
        <v>8.3500000000000014</v>
      </c>
      <c r="M1186" t="str">
        <f>TEXT(Table1[[#This Row],[Order Date]],"mmm")</f>
        <v>Mar</v>
      </c>
      <c r="N1186" s="5" t="str">
        <f>TEXT(Table1[[#This Row],[Order Date]],"yyyy")</f>
        <v>2016</v>
      </c>
      <c r="O1186" s="5">
        <v>19</v>
      </c>
      <c r="P1186" s="5" t="s">
        <v>559</v>
      </c>
      <c r="Q1186" s="5" t="str">
        <f>IFERROR(INDEX(Holidays[Holiday],MATCH(Table1[[#This Row],[Order Date]],Holidays[Date],0)),"NO HOLIDAY")</f>
        <v>NO HOLIDAY</v>
      </c>
    </row>
    <row r="1187" spans="2:17" hidden="1" x14ac:dyDescent="0.3">
      <c r="B1187" t="s">
        <v>36</v>
      </c>
      <c r="C1187" t="s">
        <v>17</v>
      </c>
      <c r="D1187" t="s">
        <v>11</v>
      </c>
      <c r="E1187" t="s">
        <v>52</v>
      </c>
      <c r="F1187" s="4">
        <v>42456</v>
      </c>
      <c r="G1187" t="s">
        <v>15</v>
      </c>
      <c r="H1187">
        <v>7</v>
      </c>
      <c r="I1187">
        <f>IF(Table1[[#This Row],[Price]]&lt;15,10,IF(Table1[[#This Row],[Price]]&lt;20,15,IF(Table1[[#This Row],[Price]]&lt;30,22,IF(Table1[[#This Row],[Price]]&lt;50,36,45))))</f>
        <v>10</v>
      </c>
      <c r="J1187">
        <v>12.42</v>
      </c>
      <c r="K1187" s="14">
        <v>86.94</v>
      </c>
      <c r="L1187" s="14">
        <f>Table1[[#This Row],[Total Sale Amount]]-(Table1[[#This Row],[Cost Price]]*Table1[[#This Row],[Quantity]])</f>
        <v>16.939999999999998</v>
      </c>
      <c r="M1187" t="str">
        <f>TEXT(Table1[[#This Row],[Order Date]],"mmm")</f>
        <v>Mar</v>
      </c>
      <c r="N1187" s="5" t="str">
        <f>TEXT(Table1[[#This Row],[Order Date]],"yyyy")</f>
        <v>2016</v>
      </c>
      <c r="O1187" s="5">
        <v>39</v>
      </c>
      <c r="P1187" s="5" t="s">
        <v>560</v>
      </c>
      <c r="Q1187" s="5" t="str">
        <f>IFERROR(INDEX(Holidays[Holiday],MATCH(Table1[[#This Row],[Order Date]],Holidays[Date],0)),"NO HOLIDAY")</f>
        <v>NO HOLIDAY</v>
      </c>
    </row>
    <row r="1188" spans="2:17" hidden="1" x14ac:dyDescent="0.3">
      <c r="B1188" t="s">
        <v>36</v>
      </c>
      <c r="C1188" t="s">
        <v>10</v>
      </c>
      <c r="D1188" t="s">
        <v>11</v>
      </c>
      <c r="E1188" t="s">
        <v>234</v>
      </c>
      <c r="F1188" s="4">
        <v>42457</v>
      </c>
      <c r="G1188" t="s">
        <v>15</v>
      </c>
      <c r="H1188">
        <v>6</v>
      </c>
      <c r="I1188">
        <f>IF(Table1[[#This Row],[Price]]&lt;15,10,IF(Table1[[#This Row],[Price]]&lt;20,15,IF(Table1[[#This Row],[Price]]&lt;30,22,IF(Table1[[#This Row],[Price]]&lt;50,36,45))))</f>
        <v>10</v>
      </c>
      <c r="J1188">
        <v>12.42</v>
      </c>
      <c r="K1188" s="14">
        <v>74.52</v>
      </c>
      <c r="L1188" s="14">
        <f>Table1[[#This Row],[Total Sale Amount]]-(Table1[[#This Row],[Cost Price]]*Table1[[#This Row],[Quantity]])</f>
        <v>14.519999999999996</v>
      </c>
      <c r="M1188" t="str">
        <f>TEXT(Table1[[#This Row],[Order Date]],"mmm")</f>
        <v>Mar</v>
      </c>
      <c r="N1188" s="5" t="str">
        <f>TEXT(Table1[[#This Row],[Order Date]],"yyyy")</f>
        <v>2016</v>
      </c>
      <c r="O1188" s="5">
        <v>17</v>
      </c>
      <c r="P1188" s="5" t="s">
        <v>560</v>
      </c>
      <c r="Q1188" s="5" t="str">
        <f>IFERROR(INDEX(Holidays[Holiday],MATCH(Table1[[#This Row],[Order Date]],Holidays[Date],0)),"NO HOLIDAY")</f>
        <v>NO HOLIDAY</v>
      </c>
    </row>
    <row r="1189" spans="2:17" hidden="1" x14ac:dyDescent="0.3">
      <c r="B1189" t="s">
        <v>25</v>
      </c>
      <c r="C1189" t="s">
        <v>26</v>
      </c>
      <c r="D1189" t="s">
        <v>23</v>
      </c>
      <c r="E1189" t="s">
        <v>95</v>
      </c>
      <c r="F1189" s="4">
        <v>42457</v>
      </c>
      <c r="G1189" t="s">
        <v>15</v>
      </c>
      <c r="H1189">
        <v>1</v>
      </c>
      <c r="I1189">
        <f>IF(Table1[[#This Row],[Price]]&lt;15,10,IF(Table1[[#This Row],[Price]]&lt;20,15,IF(Table1[[#This Row],[Price]]&lt;30,22,IF(Table1[[#This Row],[Price]]&lt;50,36,45))))</f>
        <v>10</v>
      </c>
      <c r="J1189">
        <v>12.42</v>
      </c>
      <c r="K1189" s="14">
        <v>12.42</v>
      </c>
      <c r="L1189" s="14">
        <f>Table1[[#This Row],[Total Sale Amount]]-(Table1[[#This Row],[Cost Price]]*Table1[[#This Row],[Quantity]])</f>
        <v>2.42</v>
      </c>
      <c r="M1189" t="str">
        <f>TEXT(Table1[[#This Row],[Order Date]],"mmm")</f>
        <v>Mar</v>
      </c>
      <c r="N1189" s="5" t="str">
        <f>TEXT(Table1[[#This Row],[Order Date]],"yyyy")</f>
        <v>2016</v>
      </c>
      <c r="O1189" s="5">
        <v>40</v>
      </c>
      <c r="P1189" s="5" t="s">
        <v>559</v>
      </c>
      <c r="Q1189" s="5" t="str">
        <f>IFERROR(INDEX(Holidays[Holiday],MATCH(Table1[[#This Row],[Order Date]],Holidays[Date],0)),"NO HOLIDAY")</f>
        <v>NO HOLIDAY</v>
      </c>
    </row>
    <row r="1190" spans="2:17" hidden="1" x14ac:dyDescent="0.3">
      <c r="B1190" t="s">
        <v>36</v>
      </c>
      <c r="C1190" t="s">
        <v>10</v>
      </c>
      <c r="D1190" t="s">
        <v>11</v>
      </c>
      <c r="E1190" t="s">
        <v>163</v>
      </c>
      <c r="F1190" s="4">
        <v>42457</v>
      </c>
      <c r="G1190" t="s">
        <v>39</v>
      </c>
      <c r="H1190">
        <v>5</v>
      </c>
      <c r="I1190">
        <f>IF(Table1[[#This Row],[Price]]&lt;15,10,IF(Table1[[#This Row],[Price]]&lt;20,15,IF(Table1[[#This Row],[Price]]&lt;30,22,IF(Table1[[#This Row],[Price]]&lt;50,36,45))))</f>
        <v>15</v>
      </c>
      <c r="J1190">
        <v>16.32</v>
      </c>
      <c r="K1190" s="14">
        <v>81.599999999999994</v>
      </c>
      <c r="L1190" s="14">
        <f>Table1[[#This Row],[Total Sale Amount]]-(Table1[[#This Row],[Cost Price]]*Table1[[#This Row],[Quantity]])</f>
        <v>6.5999999999999943</v>
      </c>
      <c r="M1190" t="str">
        <f>TEXT(Table1[[#This Row],[Order Date]],"mmm")</f>
        <v>Mar</v>
      </c>
      <c r="N1190" s="5" t="str">
        <f>TEXT(Table1[[#This Row],[Order Date]],"yyyy")</f>
        <v>2016</v>
      </c>
      <c r="O1190" s="5">
        <v>24</v>
      </c>
      <c r="P1190" s="5" t="s">
        <v>560</v>
      </c>
      <c r="Q1190" s="5" t="str">
        <f>IFERROR(INDEX(Holidays[Holiday],MATCH(Table1[[#This Row],[Order Date]],Holidays[Date],0)),"NO HOLIDAY")</f>
        <v>NO HOLIDAY</v>
      </c>
    </row>
    <row r="1191" spans="2:17" hidden="1" x14ac:dyDescent="0.3">
      <c r="B1191" t="s">
        <v>36</v>
      </c>
      <c r="C1191" t="s">
        <v>30</v>
      </c>
      <c r="D1191" t="s">
        <v>11</v>
      </c>
      <c r="E1191" t="s">
        <v>156</v>
      </c>
      <c r="F1191" s="4">
        <v>42457</v>
      </c>
      <c r="G1191" t="s">
        <v>15</v>
      </c>
      <c r="H1191">
        <v>5</v>
      </c>
      <c r="I1191">
        <f>IF(Table1[[#This Row],[Price]]&lt;15,10,IF(Table1[[#This Row],[Price]]&lt;20,15,IF(Table1[[#This Row],[Price]]&lt;30,22,IF(Table1[[#This Row],[Price]]&lt;50,36,45))))</f>
        <v>10</v>
      </c>
      <c r="J1191">
        <v>12.42</v>
      </c>
      <c r="K1191" s="14">
        <v>62.1</v>
      </c>
      <c r="L1191" s="14">
        <f>Table1[[#This Row],[Total Sale Amount]]-(Table1[[#This Row],[Cost Price]]*Table1[[#This Row],[Quantity]])</f>
        <v>12.100000000000001</v>
      </c>
      <c r="M1191" t="str">
        <f>TEXT(Table1[[#This Row],[Order Date]],"mmm")</f>
        <v>Mar</v>
      </c>
      <c r="N1191" s="5" t="str">
        <f>TEXT(Table1[[#This Row],[Order Date]],"yyyy")</f>
        <v>2016</v>
      </c>
      <c r="O1191" s="5">
        <v>43</v>
      </c>
      <c r="P1191" s="5" t="s">
        <v>560</v>
      </c>
      <c r="Q1191" s="5" t="str">
        <f>IFERROR(INDEX(Holidays[Holiday],MATCH(Table1[[#This Row],[Order Date]],Holidays[Date],0)),"NO HOLIDAY")</f>
        <v>NO HOLIDAY</v>
      </c>
    </row>
    <row r="1192" spans="2:17" hidden="1" x14ac:dyDescent="0.3">
      <c r="B1192" t="s">
        <v>21</v>
      </c>
      <c r="C1192" t="s">
        <v>26</v>
      </c>
      <c r="D1192" t="s">
        <v>23</v>
      </c>
      <c r="E1192" t="s">
        <v>348</v>
      </c>
      <c r="F1192" s="4">
        <v>42457</v>
      </c>
      <c r="G1192" t="s">
        <v>13</v>
      </c>
      <c r="H1192">
        <v>7</v>
      </c>
      <c r="I1192">
        <f>IF(Table1[[#This Row],[Price]]&lt;15,10,IF(Table1[[#This Row],[Price]]&lt;20,15,IF(Table1[[#This Row],[Price]]&lt;30,22,IF(Table1[[#This Row],[Price]]&lt;50,36,45))))</f>
        <v>15</v>
      </c>
      <c r="J1192">
        <v>17.829999999999998</v>
      </c>
      <c r="K1192" s="14">
        <v>124.80999999999999</v>
      </c>
      <c r="L1192" s="14">
        <f>Table1[[#This Row],[Total Sale Amount]]-(Table1[[#This Row],[Cost Price]]*Table1[[#This Row],[Quantity]])</f>
        <v>19.809999999999988</v>
      </c>
      <c r="M1192" t="str">
        <f>TEXT(Table1[[#This Row],[Order Date]],"mmm")</f>
        <v>Mar</v>
      </c>
      <c r="N1192" s="5" t="str">
        <f>TEXT(Table1[[#This Row],[Order Date]],"yyyy")</f>
        <v>2016</v>
      </c>
      <c r="O1192" s="5">
        <v>45</v>
      </c>
      <c r="P1192" s="5" t="s">
        <v>559</v>
      </c>
      <c r="Q1192" s="5" t="str">
        <f>IFERROR(INDEX(Holidays[Holiday],MATCH(Table1[[#This Row],[Order Date]],Holidays[Date],0)),"NO HOLIDAY")</f>
        <v>NO HOLIDAY</v>
      </c>
    </row>
    <row r="1193" spans="2:17" hidden="1" x14ac:dyDescent="0.3">
      <c r="B1193" t="s">
        <v>9</v>
      </c>
      <c r="C1193" t="s">
        <v>10</v>
      </c>
      <c r="D1193" t="s">
        <v>11</v>
      </c>
      <c r="E1193" t="s">
        <v>35</v>
      </c>
      <c r="F1193" s="4">
        <v>42457</v>
      </c>
      <c r="G1193" t="s">
        <v>13</v>
      </c>
      <c r="H1193">
        <v>3</v>
      </c>
      <c r="I1193">
        <f>IF(Table1[[#This Row],[Price]]&lt;15,10,IF(Table1[[#This Row],[Price]]&lt;20,15,IF(Table1[[#This Row],[Price]]&lt;30,22,IF(Table1[[#This Row],[Price]]&lt;50,36,45))))</f>
        <v>15</v>
      </c>
      <c r="J1193">
        <v>17.829999999999998</v>
      </c>
      <c r="K1193" s="14">
        <v>53.489999999999995</v>
      </c>
      <c r="L1193" s="14">
        <f>Table1[[#This Row],[Total Sale Amount]]-(Table1[[#This Row],[Cost Price]]*Table1[[#This Row],[Quantity]])</f>
        <v>8.4899999999999949</v>
      </c>
      <c r="M1193" t="str">
        <f>TEXT(Table1[[#This Row],[Order Date]],"mmm")</f>
        <v>Mar</v>
      </c>
      <c r="N1193" s="5" t="str">
        <f>TEXT(Table1[[#This Row],[Order Date]],"yyyy")</f>
        <v>2016</v>
      </c>
      <c r="O1193" s="5">
        <v>33</v>
      </c>
      <c r="P1193" s="5" t="s">
        <v>559</v>
      </c>
      <c r="Q1193" s="5" t="str">
        <f>IFERROR(INDEX(Holidays[Holiday],MATCH(Table1[[#This Row],[Order Date]],Holidays[Date],0)),"NO HOLIDAY")</f>
        <v>NO HOLIDAY</v>
      </c>
    </row>
    <row r="1194" spans="2:17" hidden="1" x14ac:dyDescent="0.3">
      <c r="B1194" t="s">
        <v>25</v>
      </c>
      <c r="C1194" t="s">
        <v>26</v>
      </c>
      <c r="D1194" t="s">
        <v>23</v>
      </c>
      <c r="E1194" t="s">
        <v>340</v>
      </c>
      <c r="F1194" s="4">
        <v>42457</v>
      </c>
      <c r="G1194" t="s">
        <v>15</v>
      </c>
      <c r="H1194">
        <v>9</v>
      </c>
      <c r="I1194">
        <f>IF(Table1[[#This Row],[Price]]&lt;15,10,IF(Table1[[#This Row],[Price]]&lt;20,15,IF(Table1[[#This Row],[Price]]&lt;30,22,IF(Table1[[#This Row],[Price]]&lt;50,36,45))))</f>
        <v>10</v>
      </c>
      <c r="J1194">
        <v>12.42</v>
      </c>
      <c r="K1194" s="14">
        <v>111.78</v>
      </c>
      <c r="L1194" s="14">
        <f>Table1[[#This Row],[Total Sale Amount]]-(Table1[[#This Row],[Cost Price]]*Table1[[#This Row],[Quantity]])</f>
        <v>21.78</v>
      </c>
      <c r="M1194" t="str">
        <f>TEXT(Table1[[#This Row],[Order Date]],"mmm")</f>
        <v>Mar</v>
      </c>
      <c r="N1194" s="5" t="str">
        <f>TEXT(Table1[[#This Row],[Order Date]],"yyyy")</f>
        <v>2016</v>
      </c>
      <c r="O1194" s="5">
        <v>35</v>
      </c>
      <c r="P1194" s="5" t="s">
        <v>560</v>
      </c>
      <c r="Q1194" s="5" t="str">
        <f>IFERROR(INDEX(Holidays[Holiday],MATCH(Table1[[#This Row],[Order Date]],Holidays[Date],0)),"NO HOLIDAY")</f>
        <v>NO HOLIDAY</v>
      </c>
    </row>
    <row r="1195" spans="2:17" hidden="1" x14ac:dyDescent="0.3">
      <c r="B1195" t="s">
        <v>21</v>
      </c>
      <c r="C1195" t="s">
        <v>59</v>
      </c>
      <c r="D1195" t="s">
        <v>23</v>
      </c>
      <c r="E1195" t="s">
        <v>330</v>
      </c>
      <c r="F1195" s="4">
        <v>42457</v>
      </c>
      <c r="G1195" t="s">
        <v>19</v>
      </c>
      <c r="H1195">
        <v>3</v>
      </c>
      <c r="I1195">
        <f>IF(Table1[[#This Row],[Price]]&lt;15,10,IF(Table1[[#This Row],[Price]]&lt;20,15,IF(Table1[[#This Row],[Price]]&lt;30,22,IF(Table1[[#This Row],[Price]]&lt;50,36,45))))</f>
        <v>45</v>
      </c>
      <c r="J1195">
        <v>53.35</v>
      </c>
      <c r="K1195" s="14">
        <v>160.05000000000001</v>
      </c>
      <c r="L1195" s="14">
        <f>Table1[[#This Row],[Total Sale Amount]]-(Table1[[#This Row],[Cost Price]]*Table1[[#This Row],[Quantity]])</f>
        <v>25.050000000000011</v>
      </c>
      <c r="M1195" t="str">
        <f>TEXT(Table1[[#This Row],[Order Date]],"mmm")</f>
        <v>Mar</v>
      </c>
      <c r="N1195" s="5" t="str">
        <f>TEXT(Table1[[#This Row],[Order Date]],"yyyy")</f>
        <v>2016</v>
      </c>
      <c r="O1195" s="5">
        <v>40</v>
      </c>
      <c r="P1195" s="5" t="s">
        <v>559</v>
      </c>
      <c r="Q1195" s="5" t="str">
        <f>IFERROR(INDEX(Holidays[Holiday],MATCH(Table1[[#This Row],[Order Date]],Holidays[Date],0)),"NO HOLIDAY")</f>
        <v>NO HOLIDAY</v>
      </c>
    </row>
    <row r="1196" spans="2:17" hidden="1" x14ac:dyDescent="0.3">
      <c r="B1196" t="s">
        <v>9</v>
      </c>
      <c r="C1196" t="s">
        <v>17</v>
      </c>
      <c r="D1196" t="s">
        <v>11</v>
      </c>
      <c r="E1196" t="s">
        <v>233</v>
      </c>
      <c r="F1196" s="4">
        <v>42457</v>
      </c>
      <c r="G1196" t="s">
        <v>15</v>
      </c>
      <c r="H1196">
        <v>3</v>
      </c>
      <c r="I1196">
        <f>IF(Table1[[#This Row],[Price]]&lt;15,10,IF(Table1[[#This Row],[Price]]&lt;20,15,IF(Table1[[#This Row],[Price]]&lt;30,22,IF(Table1[[#This Row],[Price]]&lt;50,36,45))))</f>
        <v>10</v>
      </c>
      <c r="J1196">
        <v>12.42</v>
      </c>
      <c r="K1196" s="14">
        <v>37.26</v>
      </c>
      <c r="L1196" s="14">
        <f>Table1[[#This Row],[Total Sale Amount]]-(Table1[[#This Row],[Cost Price]]*Table1[[#This Row],[Quantity]])</f>
        <v>7.259999999999998</v>
      </c>
      <c r="M1196" t="str">
        <f>TEXT(Table1[[#This Row],[Order Date]],"mmm")</f>
        <v>Mar</v>
      </c>
      <c r="N1196" s="5" t="str">
        <f>TEXT(Table1[[#This Row],[Order Date]],"yyyy")</f>
        <v>2016</v>
      </c>
      <c r="O1196" s="5">
        <v>27</v>
      </c>
      <c r="P1196" s="5" t="s">
        <v>560</v>
      </c>
      <c r="Q1196" s="5" t="str">
        <f>IFERROR(INDEX(Holidays[Holiday],MATCH(Table1[[#This Row],[Order Date]],Holidays[Date],0)),"NO HOLIDAY")</f>
        <v>NO HOLIDAY</v>
      </c>
    </row>
    <row r="1197" spans="2:17" hidden="1" x14ac:dyDescent="0.3">
      <c r="B1197" t="s">
        <v>9</v>
      </c>
      <c r="C1197" t="s">
        <v>30</v>
      </c>
      <c r="D1197" t="s">
        <v>11</v>
      </c>
      <c r="E1197" t="s">
        <v>294</v>
      </c>
      <c r="F1197" s="4">
        <v>42457</v>
      </c>
      <c r="G1197" t="s">
        <v>19</v>
      </c>
      <c r="H1197">
        <v>6</v>
      </c>
      <c r="I1197">
        <f>IF(Table1[[#This Row],[Price]]&lt;15,10,IF(Table1[[#This Row],[Price]]&lt;20,15,IF(Table1[[#This Row],[Price]]&lt;30,22,IF(Table1[[#This Row],[Price]]&lt;50,36,45))))</f>
        <v>45</v>
      </c>
      <c r="J1197">
        <v>53.35</v>
      </c>
      <c r="K1197" s="14">
        <v>320.10000000000002</v>
      </c>
      <c r="L1197" s="14">
        <f>Table1[[#This Row],[Total Sale Amount]]-(Table1[[#This Row],[Cost Price]]*Table1[[#This Row],[Quantity]])</f>
        <v>50.100000000000023</v>
      </c>
      <c r="M1197" t="str">
        <f>TEXT(Table1[[#This Row],[Order Date]],"mmm")</f>
        <v>Mar</v>
      </c>
      <c r="N1197" s="5" t="str">
        <f>TEXT(Table1[[#This Row],[Order Date]],"yyyy")</f>
        <v>2016</v>
      </c>
      <c r="O1197" s="5">
        <v>19</v>
      </c>
      <c r="P1197" s="5" t="s">
        <v>560</v>
      </c>
      <c r="Q1197" s="5" t="str">
        <f>IFERROR(INDEX(Holidays[Holiday],MATCH(Table1[[#This Row],[Order Date]],Holidays[Date],0)),"NO HOLIDAY")</f>
        <v>NO HOLIDAY</v>
      </c>
    </row>
    <row r="1198" spans="2:17" hidden="1" x14ac:dyDescent="0.3">
      <c r="B1198" t="s">
        <v>16</v>
      </c>
      <c r="C1198" t="s">
        <v>30</v>
      </c>
      <c r="D1198" t="s">
        <v>11</v>
      </c>
      <c r="E1198" t="s">
        <v>449</v>
      </c>
      <c r="F1198" s="4">
        <v>42457</v>
      </c>
      <c r="G1198" t="s">
        <v>15</v>
      </c>
      <c r="H1198">
        <v>9</v>
      </c>
      <c r="I1198">
        <f>IF(Table1[[#This Row],[Price]]&lt;15,10,IF(Table1[[#This Row],[Price]]&lt;20,15,IF(Table1[[#This Row],[Price]]&lt;30,22,IF(Table1[[#This Row],[Price]]&lt;50,36,45))))</f>
        <v>10</v>
      </c>
      <c r="J1198">
        <v>12.42</v>
      </c>
      <c r="K1198" s="14">
        <v>111.78</v>
      </c>
      <c r="L1198" s="14">
        <f>Table1[[#This Row],[Total Sale Amount]]-(Table1[[#This Row],[Cost Price]]*Table1[[#This Row],[Quantity]])</f>
        <v>21.78</v>
      </c>
      <c r="M1198" t="str">
        <f>TEXT(Table1[[#This Row],[Order Date]],"mmm")</f>
        <v>Mar</v>
      </c>
      <c r="N1198" s="5" t="str">
        <f>TEXT(Table1[[#This Row],[Order Date]],"yyyy")</f>
        <v>2016</v>
      </c>
      <c r="O1198" s="5">
        <v>25</v>
      </c>
      <c r="P1198" s="5" t="s">
        <v>560</v>
      </c>
      <c r="Q1198" s="5" t="str">
        <f>IFERROR(INDEX(Holidays[Holiday],MATCH(Table1[[#This Row],[Order Date]],Holidays[Date],0)),"NO HOLIDAY")</f>
        <v>NO HOLIDAY</v>
      </c>
    </row>
    <row r="1199" spans="2:17" hidden="1" x14ac:dyDescent="0.3">
      <c r="B1199" t="s">
        <v>9</v>
      </c>
      <c r="C1199" t="s">
        <v>17</v>
      </c>
      <c r="D1199" t="s">
        <v>11</v>
      </c>
      <c r="E1199" t="s">
        <v>120</v>
      </c>
      <c r="F1199" s="4">
        <v>42458</v>
      </c>
      <c r="G1199" t="s">
        <v>19</v>
      </c>
      <c r="H1199">
        <v>6</v>
      </c>
      <c r="I1199">
        <f>IF(Table1[[#This Row],[Price]]&lt;15,10,IF(Table1[[#This Row],[Price]]&lt;20,15,IF(Table1[[#This Row],[Price]]&lt;30,22,IF(Table1[[#This Row],[Price]]&lt;50,36,45))))</f>
        <v>45</v>
      </c>
      <c r="J1199">
        <v>53.35</v>
      </c>
      <c r="K1199" s="14">
        <v>320.10000000000002</v>
      </c>
      <c r="L1199" s="14">
        <f>Table1[[#This Row],[Total Sale Amount]]-(Table1[[#This Row],[Cost Price]]*Table1[[#This Row],[Quantity]])</f>
        <v>50.100000000000023</v>
      </c>
      <c r="M1199" t="str">
        <f>TEXT(Table1[[#This Row],[Order Date]],"mmm")</f>
        <v>Mar</v>
      </c>
      <c r="N1199" s="5" t="str">
        <f>TEXT(Table1[[#This Row],[Order Date]],"yyyy")</f>
        <v>2016</v>
      </c>
      <c r="O1199" s="5">
        <v>41</v>
      </c>
      <c r="P1199" s="5" t="s">
        <v>559</v>
      </c>
      <c r="Q1199" s="5" t="str">
        <f>IFERROR(INDEX(Holidays[Holiday],MATCH(Table1[[#This Row],[Order Date]],Holidays[Date],0)),"NO HOLIDAY")</f>
        <v>NO HOLIDAY</v>
      </c>
    </row>
    <row r="1200" spans="2:17" hidden="1" x14ac:dyDescent="0.3">
      <c r="B1200" t="s">
        <v>9</v>
      </c>
      <c r="C1200" t="s">
        <v>17</v>
      </c>
      <c r="D1200" t="s">
        <v>11</v>
      </c>
      <c r="E1200" t="s">
        <v>38</v>
      </c>
      <c r="F1200" s="4">
        <v>42458</v>
      </c>
      <c r="G1200" t="s">
        <v>15</v>
      </c>
      <c r="H1200">
        <v>5</v>
      </c>
      <c r="I1200">
        <f>IF(Table1[[#This Row],[Price]]&lt;15,10,IF(Table1[[#This Row],[Price]]&lt;20,15,IF(Table1[[#This Row],[Price]]&lt;30,22,IF(Table1[[#This Row],[Price]]&lt;50,36,45))))</f>
        <v>10</v>
      </c>
      <c r="J1200">
        <v>12.42</v>
      </c>
      <c r="K1200" s="14">
        <v>62.1</v>
      </c>
      <c r="L1200" s="14">
        <f>Table1[[#This Row],[Total Sale Amount]]-(Table1[[#This Row],[Cost Price]]*Table1[[#This Row],[Quantity]])</f>
        <v>12.100000000000001</v>
      </c>
      <c r="M1200" t="str">
        <f>TEXT(Table1[[#This Row],[Order Date]],"mmm")</f>
        <v>Mar</v>
      </c>
      <c r="N1200" s="5" t="str">
        <f>TEXT(Table1[[#This Row],[Order Date]],"yyyy")</f>
        <v>2016</v>
      </c>
      <c r="O1200" s="5">
        <v>43</v>
      </c>
      <c r="P1200" s="5" t="s">
        <v>560</v>
      </c>
      <c r="Q1200" s="5" t="str">
        <f>IFERROR(INDEX(Holidays[Holiday],MATCH(Table1[[#This Row],[Order Date]],Holidays[Date],0)),"NO HOLIDAY")</f>
        <v>NO HOLIDAY</v>
      </c>
    </row>
    <row r="1201" spans="2:17" hidden="1" x14ac:dyDescent="0.3">
      <c r="B1201" t="s">
        <v>25</v>
      </c>
      <c r="C1201" t="s">
        <v>26</v>
      </c>
      <c r="D1201" t="s">
        <v>23</v>
      </c>
      <c r="E1201" t="s">
        <v>474</v>
      </c>
      <c r="F1201" s="4">
        <v>42458</v>
      </c>
      <c r="G1201" t="s">
        <v>15</v>
      </c>
      <c r="H1201">
        <v>1</v>
      </c>
      <c r="I1201">
        <f>IF(Table1[[#This Row],[Price]]&lt;15,10,IF(Table1[[#This Row],[Price]]&lt;20,15,IF(Table1[[#This Row],[Price]]&lt;30,22,IF(Table1[[#This Row],[Price]]&lt;50,36,45))))</f>
        <v>10</v>
      </c>
      <c r="J1201">
        <v>12.42</v>
      </c>
      <c r="K1201" s="14">
        <v>12.42</v>
      </c>
      <c r="L1201" s="14">
        <f>Table1[[#This Row],[Total Sale Amount]]-(Table1[[#This Row],[Cost Price]]*Table1[[#This Row],[Quantity]])</f>
        <v>2.42</v>
      </c>
      <c r="M1201" t="str">
        <f>TEXT(Table1[[#This Row],[Order Date]],"mmm")</f>
        <v>Mar</v>
      </c>
      <c r="N1201" s="5" t="str">
        <f>TEXT(Table1[[#This Row],[Order Date]],"yyyy")</f>
        <v>2016</v>
      </c>
      <c r="O1201" s="5">
        <v>40</v>
      </c>
      <c r="P1201" s="5" t="s">
        <v>560</v>
      </c>
      <c r="Q1201" s="5" t="str">
        <f>IFERROR(INDEX(Holidays[Holiday],MATCH(Table1[[#This Row],[Order Date]],Holidays[Date],0)),"NO HOLIDAY")</f>
        <v>NO HOLIDAY</v>
      </c>
    </row>
    <row r="1202" spans="2:17" hidden="1" x14ac:dyDescent="0.3">
      <c r="B1202" t="s">
        <v>9</v>
      </c>
      <c r="C1202" t="s">
        <v>17</v>
      </c>
      <c r="D1202" t="s">
        <v>11</v>
      </c>
      <c r="E1202" t="s">
        <v>197</v>
      </c>
      <c r="F1202" s="4">
        <v>42458</v>
      </c>
      <c r="G1202" t="s">
        <v>15</v>
      </c>
      <c r="H1202">
        <v>9</v>
      </c>
      <c r="I1202">
        <f>IF(Table1[[#This Row],[Price]]&lt;15,10,IF(Table1[[#This Row],[Price]]&lt;20,15,IF(Table1[[#This Row],[Price]]&lt;30,22,IF(Table1[[#This Row],[Price]]&lt;50,36,45))))</f>
        <v>10</v>
      </c>
      <c r="J1202">
        <v>12.42</v>
      </c>
      <c r="K1202" s="14">
        <v>111.78</v>
      </c>
      <c r="L1202" s="14">
        <f>Table1[[#This Row],[Total Sale Amount]]-(Table1[[#This Row],[Cost Price]]*Table1[[#This Row],[Quantity]])</f>
        <v>21.78</v>
      </c>
      <c r="M1202" t="str">
        <f>TEXT(Table1[[#This Row],[Order Date]],"mmm")</f>
        <v>Mar</v>
      </c>
      <c r="N1202" s="5" t="str">
        <f>TEXT(Table1[[#This Row],[Order Date]],"yyyy")</f>
        <v>2016</v>
      </c>
      <c r="O1202" s="5">
        <v>29</v>
      </c>
      <c r="P1202" s="5" t="s">
        <v>559</v>
      </c>
      <c r="Q1202" s="5" t="str">
        <f>IFERROR(INDEX(Holidays[Holiday],MATCH(Table1[[#This Row],[Order Date]],Holidays[Date],0)),"NO HOLIDAY")</f>
        <v>NO HOLIDAY</v>
      </c>
    </row>
    <row r="1203" spans="2:17" hidden="1" x14ac:dyDescent="0.3">
      <c r="B1203" t="s">
        <v>9</v>
      </c>
      <c r="C1203" t="s">
        <v>17</v>
      </c>
      <c r="D1203" t="s">
        <v>11</v>
      </c>
      <c r="E1203" t="s">
        <v>492</v>
      </c>
      <c r="F1203" s="4">
        <v>42458</v>
      </c>
      <c r="G1203" t="s">
        <v>15</v>
      </c>
      <c r="H1203">
        <v>9</v>
      </c>
      <c r="I1203">
        <f>IF(Table1[[#This Row],[Price]]&lt;15,10,IF(Table1[[#This Row],[Price]]&lt;20,15,IF(Table1[[#This Row],[Price]]&lt;30,22,IF(Table1[[#This Row],[Price]]&lt;50,36,45))))</f>
        <v>10</v>
      </c>
      <c r="J1203">
        <v>12.42</v>
      </c>
      <c r="K1203" s="14">
        <v>111.78</v>
      </c>
      <c r="L1203" s="14">
        <f>Table1[[#This Row],[Total Sale Amount]]-(Table1[[#This Row],[Cost Price]]*Table1[[#This Row],[Quantity]])</f>
        <v>21.78</v>
      </c>
      <c r="M1203" t="str">
        <f>TEXT(Table1[[#This Row],[Order Date]],"mmm")</f>
        <v>Mar</v>
      </c>
      <c r="N1203" s="5" t="str">
        <f>TEXT(Table1[[#This Row],[Order Date]],"yyyy")</f>
        <v>2016</v>
      </c>
      <c r="O1203" s="5">
        <v>40</v>
      </c>
      <c r="P1203" s="5" t="s">
        <v>559</v>
      </c>
      <c r="Q1203" s="5" t="str">
        <f>IFERROR(INDEX(Holidays[Holiday],MATCH(Table1[[#This Row],[Order Date]],Holidays[Date],0)),"NO HOLIDAY")</f>
        <v>NO HOLIDAY</v>
      </c>
    </row>
    <row r="1204" spans="2:17" hidden="1" x14ac:dyDescent="0.3">
      <c r="B1204" t="s">
        <v>9</v>
      </c>
      <c r="C1204" t="s">
        <v>10</v>
      </c>
      <c r="D1204" t="s">
        <v>11</v>
      </c>
      <c r="E1204" t="s">
        <v>506</v>
      </c>
      <c r="F1204" s="4">
        <v>42458</v>
      </c>
      <c r="G1204" t="s">
        <v>13</v>
      </c>
      <c r="H1204">
        <v>1</v>
      </c>
      <c r="I1204">
        <f>IF(Table1[[#This Row],[Price]]&lt;15,10,IF(Table1[[#This Row],[Price]]&lt;20,15,IF(Table1[[#This Row],[Price]]&lt;30,22,IF(Table1[[#This Row],[Price]]&lt;50,36,45))))</f>
        <v>15</v>
      </c>
      <c r="J1204">
        <v>17.829999999999998</v>
      </c>
      <c r="K1204" s="14">
        <v>17.829999999999998</v>
      </c>
      <c r="L1204" s="14">
        <f>Table1[[#This Row],[Total Sale Amount]]-(Table1[[#This Row],[Cost Price]]*Table1[[#This Row],[Quantity]])</f>
        <v>2.8299999999999983</v>
      </c>
      <c r="M1204" t="str">
        <f>TEXT(Table1[[#This Row],[Order Date]],"mmm")</f>
        <v>Mar</v>
      </c>
      <c r="N1204" s="5" t="str">
        <f>TEXT(Table1[[#This Row],[Order Date]],"yyyy")</f>
        <v>2016</v>
      </c>
      <c r="O1204" s="5">
        <v>26</v>
      </c>
      <c r="P1204" s="5" t="s">
        <v>560</v>
      </c>
      <c r="Q1204" s="5" t="str">
        <f>IFERROR(INDEX(Holidays[Holiday],MATCH(Table1[[#This Row],[Order Date]],Holidays[Date],0)),"NO HOLIDAY")</f>
        <v>NO HOLIDAY</v>
      </c>
    </row>
    <row r="1205" spans="2:17" hidden="1" x14ac:dyDescent="0.3">
      <c r="B1205" t="s">
        <v>16</v>
      </c>
      <c r="C1205" t="s">
        <v>17</v>
      </c>
      <c r="D1205" t="s">
        <v>11</v>
      </c>
      <c r="E1205" t="s">
        <v>38</v>
      </c>
      <c r="F1205" s="4">
        <v>42458</v>
      </c>
      <c r="G1205" t="s">
        <v>39</v>
      </c>
      <c r="H1205">
        <v>6</v>
      </c>
      <c r="I1205">
        <f>IF(Table1[[#This Row],[Price]]&lt;15,10,IF(Table1[[#This Row],[Price]]&lt;20,15,IF(Table1[[#This Row],[Price]]&lt;30,22,IF(Table1[[#This Row],[Price]]&lt;50,36,45))))</f>
        <v>15</v>
      </c>
      <c r="J1205">
        <v>16.32</v>
      </c>
      <c r="K1205" s="14">
        <v>97.92</v>
      </c>
      <c r="L1205" s="14">
        <f>Table1[[#This Row],[Total Sale Amount]]-(Table1[[#This Row],[Cost Price]]*Table1[[#This Row],[Quantity]])</f>
        <v>7.9200000000000017</v>
      </c>
      <c r="M1205" t="str">
        <f>TEXT(Table1[[#This Row],[Order Date]],"mmm")</f>
        <v>Mar</v>
      </c>
      <c r="N1205" s="5" t="str">
        <f>TEXT(Table1[[#This Row],[Order Date]],"yyyy")</f>
        <v>2016</v>
      </c>
      <c r="O1205" s="5">
        <v>44</v>
      </c>
      <c r="P1205" s="5" t="s">
        <v>560</v>
      </c>
      <c r="Q1205" s="5" t="str">
        <f>IFERROR(INDEX(Holidays[Holiday],MATCH(Table1[[#This Row],[Order Date]],Holidays[Date],0)),"NO HOLIDAY")</f>
        <v>NO HOLIDAY</v>
      </c>
    </row>
    <row r="1206" spans="2:17" hidden="1" x14ac:dyDescent="0.3">
      <c r="B1206" t="s">
        <v>9</v>
      </c>
      <c r="C1206" t="s">
        <v>10</v>
      </c>
      <c r="D1206" t="s">
        <v>11</v>
      </c>
      <c r="E1206" t="s">
        <v>335</v>
      </c>
      <c r="F1206" s="4">
        <v>42458</v>
      </c>
      <c r="G1206" t="s">
        <v>19</v>
      </c>
      <c r="H1206">
        <v>9</v>
      </c>
      <c r="I1206">
        <f>IF(Table1[[#This Row],[Price]]&lt;15,10,IF(Table1[[#This Row],[Price]]&lt;20,15,IF(Table1[[#This Row],[Price]]&lt;30,22,IF(Table1[[#This Row],[Price]]&lt;50,36,45))))</f>
        <v>45</v>
      </c>
      <c r="J1206">
        <v>53.35</v>
      </c>
      <c r="K1206" s="14">
        <v>480.15000000000003</v>
      </c>
      <c r="L1206" s="14">
        <f>Table1[[#This Row],[Total Sale Amount]]-(Table1[[#This Row],[Cost Price]]*Table1[[#This Row],[Quantity]])</f>
        <v>75.150000000000034</v>
      </c>
      <c r="M1206" t="str">
        <f>TEXT(Table1[[#This Row],[Order Date]],"mmm")</f>
        <v>Mar</v>
      </c>
      <c r="N1206" s="5" t="str">
        <f>TEXT(Table1[[#This Row],[Order Date]],"yyyy")</f>
        <v>2016</v>
      </c>
      <c r="O1206" s="5">
        <v>42</v>
      </c>
      <c r="P1206" s="5" t="s">
        <v>559</v>
      </c>
      <c r="Q1206" s="5" t="str">
        <f>IFERROR(INDEX(Holidays[Holiday],MATCH(Table1[[#This Row],[Order Date]],Holidays[Date],0)),"NO HOLIDAY")</f>
        <v>NO HOLIDAY</v>
      </c>
    </row>
    <row r="1207" spans="2:17" hidden="1" x14ac:dyDescent="0.3">
      <c r="B1207" t="s">
        <v>9</v>
      </c>
      <c r="C1207" t="s">
        <v>17</v>
      </c>
      <c r="D1207" t="s">
        <v>11</v>
      </c>
      <c r="E1207" t="s">
        <v>186</v>
      </c>
      <c r="F1207" s="4">
        <v>42458</v>
      </c>
      <c r="G1207" t="s">
        <v>13</v>
      </c>
      <c r="H1207">
        <v>6</v>
      </c>
      <c r="I1207">
        <f>IF(Table1[[#This Row],[Price]]&lt;15,10,IF(Table1[[#This Row],[Price]]&lt;20,15,IF(Table1[[#This Row],[Price]]&lt;30,22,IF(Table1[[#This Row],[Price]]&lt;50,36,45))))</f>
        <v>15</v>
      </c>
      <c r="J1207">
        <v>17.829999999999998</v>
      </c>
      <c r="K1207" s="14">
        <v>106.97999999999999</v>
      </c>
      <c r="L1207" s="14">
        <f>Table1[[#This Row],[Total Sale Amount]]-(Table1[[#This Row],[Cost Price]]*Table1[[#This Row],[Quantity]])</f>
        <v>16.97999999999999</v>
      </c>
      <c r="M1207" t="str">
        <f>TEXT(Table1[[#This Row],[Order Date]],"mmm")</f>
        <v>Mar</v>
      </c>
      <c r="N1207" s="5" t="str">
        <f>TEXT(Table1[[#This Row],[Order Date]],"yyyy")</f>
        <v>2016</v>
      </c>
      <c r="O1207" s="5">
        <v>24</v>
      </c>
      <c r="P1207" s="5" t="s">
        <v>560</v>
      </c>
      <c r="Q1207" s="5" t="str">
        <f>IFERROR(INDEX(Holidays[Holiday],MATCH(Table1[[#This Row],[Order Date]],Holidays[Date],0)),"NO HOLIDAY")</f>
        <v>NO HOLIDAY</v>
      </c>
    </row>
    <row r="1208" spans="2:17" hidden="1" x14ac:dyDescent="0.3">
      <c r="B1208" t="s">
        <v>21</v>
      </c>
      <c r="C1208" t="s">
        <v>22</v>
      </c>
      <c r="D1208" t="s">
        <v>23</v>
      </c>
      <c r="E1208" t="s">
        <v>454</v>
      </c>
      <c r="F1208" s="4">
        <v>42458</v>
      </c>
      <c r="G1208" t="s">
        <v>39</v>
      </c>
      <c r="H1208">
        <v>4</v>
      </c>
      <c r="I1208">
        <f>IF(Table1[[#This Row],[Price]]&lt;15,10,IF(Table1[[#This Row],[Price]]&lt;20,15,IF(Table1[[#This Row],[Price]]&lt;30,22,IF(Table1[[#This Row],[Price]]&lt;50,36,45))))</f>
        <v>15</v>
      </c>
      <c r="J1208">
        <v>16.32</v>
      </c>
      <c r="K1208" s="14">
        <v>65.28</v>
      </c>
      <c r="L1208" s="14">
        <f>Table1[[#This Row],[Total Sale Amount]]-(Table1[[#This Row],[Cost Price]]*Table1[[#This Row],[Quantity]])</f>
        <v>5.2800000000000011</v>
      </c>
      <c r="M1208" t="str">
        <f>TEXT(Table1[[#This Row],[Order Date]],"mmm")</f>
        <v>Mar</v>
      </c>
      <c r="N1208" s="5" t="str">
        <f>TEXT(Table1[[#This Row],[Order Date]],"yyyy")</f>
        <v>2016</v>
      </c>
      <c r="O1208" s="5">
        <v>41</v>
      </c>
      <c r="P1208" s="5" t="s">
        <v>560</v>
      </c>
      <c r="Q1208" s="5" t="str">
        <f>IFERROR(INDEX(Holidays[Holiday],MATCH(Table1[[#This Row],[Order Date]],Holidays[Date],0)),"NO HOLIDAY")</f>
        <v>NO HOLIDAY</v>
      </c>
    </row>
    <row r="1209" spans="2:17" hidden="1" x14ac:dyDescent="0.3">
      <c r="B1209" t="s">
        <v>9</v>
      </c>
      <c r="C1209" t="s">
        <v>10</v>
      </c>
      <c r="D1209" t="s">
        <v>11</v>
      </c>
      <c r="E1209" t="s">
        <v>94</v>
      </c>
      <c r="F1209" s="4">
        <v>42458</v>
      </c>
      <c r="G1209" t="s">
        <v>15</v>
      </c>
      <c r="H1209">
        <v>10</v>
      </c>
      <c r="I1209">
        <f>IF(Table1[[#This Row],[Price]]&lt;15,10,IF(Table1[[#This Row],[Price]]&lt;20,15,IF(Table1[[#This Row],[Price]]&lt;30,22,IF(Table1[[#This Row],[Price]]&lt;50,36,45))))</f>
        <v>10</v>
      </c>
      <c r="J1209">
        <v>12.42</v>
      </c>
      <c r="K1209" s="14">
        <v>124.2</v>
      </c>
      <c r="L1209" s="14">
        <f>Table1[[#This Row],[Total Sale Amount]]-(Table1[[#This Row],[Cost Price]]*Table1[[#This Row],[Quantity]])</f>
        <v>24.200000000000003</v>
      </c>
      <c r="M1209" t="str">
        <f>TEXT(Table1[[#This Row],[Order Date]],"mmm")</f>
        <v>Mar</v>
      </c>
      <c r="N1209" s="5" t="str">
        <f>TEXT(Table1[[#This Row],[Order Date]],"yyyy")</f>
        <v>2016</v>
      </c>
      <c r="O1209" s="5">
        <v>30</v>
      </c>
      <c r="P1209" s="5" t="s">
        <v>560</v>
      </c>
      <c r="Q1209" s="5" t="str">
        <f>IFERROR(INDEX(Holidays[Holiday],MATCH(Table1[[#This Row],[Order Date]],Holidays[Date],0)),"NO HOLIDAY")</f>
        <v>NO HOLIDAY</v>
      </c>
    </row>
    <row r="1210" spans="2:17" hidden="1" x14ac:dyDescent="0.3">
      <c r="B1210" t="s">
        <v>25</v>
      </c>
      <c r="C1210" t="s">
        <v>26</v>
      </c>
      <c r="D1210" t="s">
        <v>23</v>
      </c>
      <c r="E1210" t="s">
        <v>72</v>
      </c>
      <c r="F1210" s="4">
        <v>42459</v>
      </c>
      <c r="G1210" t="s">
        <v>39</v>
      </c>
      <c r="H1210">
        <v>4</v>
      </c>
      <c r="I1210">
        <f>IF(Table1[[#This Row],[Price]]&lt;15,10,IF(Table1[[#This Row],[Price]]&lt;20,15,IF(Table1[[#This Row],[Price]]&lt;30,22,IF(Table1[[#This Row],[Price]]&lt;50,36,45))))</f>
        <v>15</v>
      </c>
      <c r="J1210">
        <v>16.32</v>
      </c>
      <c r="K1210" s="14">
        <v>65.28</v>
      </c>
      <c r="L1210" s="14">
        <f>Table1[[#This Row],[Total Sale Amount]]-(Table1[[#This Row],[Cost Price]]*Table1[[#This Row],[Quantity]])</f>
        <v>5.2800000000000011</v>
      </c>
      <c r="M1210" t="str">
        <f>TEXT(Table1[[#This Row],[Order Date]],"mmm")</f>
        <v>Mar</v>
      </c>
      <c r="N1210" s="5" t="str">
        <f>TEXT(Table1[[#This Row],[Order Date]],"yyyy")</f>
        <v>2016</v>
      </c>
      <c r="O1210" s="5">
        <v>37</v>
      </c>
      <c r="P1210" s="5" t="s">
        <v>560</v>
      </c>
      <c r="Q1210" s="5" t="str">
        <f>IFERROR(INDEX(Holidays[Holiday],MATCH(Table1[[#This Row],[Order Date]],Holidays[Date],0)),"NO HOLIDAY")</f>
        <v>NO HOLIDAY</v>
      </c>
    </row>
    <row r="1211" spans="2:17" hidden="1" x14ac:dyDescent="0.3">
      <c r="B1211" t="s">
        <v>21</v>
      </c>
      <c r="C1211" t="s">
        <v>43</v>
      </c>
      <c r="D1211" t="s">
        <v>23</v>
      </c>
      <c r="E1211" t="s">
        <v>364</v>
      </c>
      <c r="F1211" s="4">
        <v>42459</v>
      </c>
      <c r="G1211" t="s">
        <v>39</v>
      </c>
      <c r="H1211">
        <v>10</v>
      </c>
      <c r="I1211">
        <f>IF(Table1[[#This Row],[Price]]&lt;15,10,IF(Table1[[#This Row],[Price]]&lt;20,15,IF(Table1[[#This Row],[Price]]&lt;30,22,IF(Table1[[#This Row],[Price]]&lt;50,36,45))))</f>
        <v>15</v>
      </c>
      <c r="J1211">
        <v>16.32</v>
      </c>
      <c r="K1211" s="14">
        <v>163.19999999999999</v>
      </c>
      <c r="L1211" s="14">
        <f>Table1[[#This Row],[Total Sale Amount]]-(Table1[[#This Row],[Cost Price]]*Table1[[#This Row],[Quantity]])</f>
        <v>13.199999999999989</v>
      </c>
      <c r="M1211" t="str">
        <f>TEXT(Table1[[#This Row],[Order Date]],"mmm")</f>
        <v>Mar</v>
      </c>
      <c r="N1211" s="5" t="str">
        <f>TEXT(Table1[[#This Row],[Order Date]],"yyyy")</f>
        <v>2016</v>
      </c>
      <c r="O1211" s="5">
        <v>40</v>
      </c>
      <c r="P1211" s="5" t="s">
        <v>559</v>
      </c>
      <c r="Q1211" s="5" t="str">
        <f>IFERROR(INDEX(Holidays[Holiday],MATCH(Table1[[#This Row],[Order Date]],Holidays[Date],0)),"NO HOLIDAY")</f>
        <v>NO HOLIDAY</v>
      </c>
    </row>
    <row r="1212" spans="2:17" hidden="1" x14ac:dyDescent="0.3">
      <c r="B1212" t="s">
        <v>9</v>
      </c>
      <c r="C1212" t="s">
        <v>30</v>
      </c>
      <c r="D1212" t="s">
        <v>11</v>
      </c>
      <c r="E1212" t="s">
        <v>277</v>
      </c>
      <c r="F1212" s="4">
        <v>42459</v>
      </c>
      <c r="G1212" t="s">
        <v>13</v>
      </c>
      <c r="H1212">
        <v>7</v>
      </c>
      <c r="I1212">
        <f>IF(Table1[[#This Row],[Price]]&lt;15,10,IF(Table1[[#This Row],[Price]]&lt;20,15,IF(Table1[[#This Row],[Price]]&lt;30,22,IF(Table1[[#This Row],[Price]]&lt;50,36,45))))</f>
        <v>15</v>
      </c>
      <c r="J1212">
        <v>17.829999999999998</v>
      </c>
      <c r="K1212" s="14">
        <v>124.80999999999999</v>
      </c>
      <c r="L1212" s="14">
        <f>Table1[[#This Row],[Total Sale Amount]]-(Table1[[#This Row],[Cost Price]]*Table1[[#This Row],[Quantity]])</f>
        <v>19.809999999999988</v>
      </c>
      <c r="M1212" t="str">
        <f>TEXT(Table1[[#This Row],[Order Date]],"mmm")</f>
        <v>Mar</v>
      </c>
      <c r="N1212" s="5" t="str">
        <f>TEXT(Table1[[#This Row],[Order Date]],"yyyy")</f>
        <v>2016</v>
      </c>
      <c r="O1212" s="5">
        <v>30</v>
      </c>
      <c r="P1212" s="5" t="s">
        <v>560</v>
      </c>
      <c r="Q1212" s="5" t="str">
        <f>IFERROR(INDEX(Holidays[Holiday],MATCH(Table1[[#This Row],[Order Date]],Holidays[Date],0)),"NO HOLIDAY")</f>
        <v>NO HOLIDAY</v>
      </c>
    </row>
    <row r="1213" spans="2:17" hidden="1" x14ac:dyDescent="0.3">
      <c r="B1213" t="s">
        <v>9</v>
      </c>
      <c r="C1213" t="s">
        <v>28</v>
      </c>
      <c r="D1213" t="s">
        <v>11</v>
      </c>
      <c r="E1213" t="s">
        <v>97</v>
      </c>
      <c r="F1213" s="4">
        <v>42459</v>
      </c>
      <c r="G1213" t="s">
        <v>13</v>
      </c>
      <c r="H1213">
        <v>6</v>
      </c>
      <c r="I1213">
        <f>IF(Table1[[#This Row],[Price]]&lt;15,10,IF(Table1[[#This Row],[Price]]&lt;20,15,IF(Table1[[#This Row],[Price]]&lt;30,22,IF(Table1[[#This Row],[Price]]&lt;50,36,45))))</f>
        <v>15</v>
      </c>
      <c r="J1213">
        <v>17.829999999999998</v>
      </c>
      <c r="K1213" s="14">
        <v>106.97999999999999</v>
      </c>
      <c r="L1213" s="14">
        <f>Table1[[#This Row],[Total Sale Amount]]-(Table1[[#This Row],[Cost Price]]*Table1[[#This Row],[Quantity]])</f>
        <v>16.97999999999999</v>
      </c>
      <c r="M1213" t="str">
        <f>TEXT(Table1[[#This Row],[Order Date]],"mmm")</f>
        <v>Mar</v>
      </c>
      <c r="N1213" s="5" t="str">
        <f>TEXT(Table1[[#This Row],[Order Date]],"yyyy")</f>
        <v>2016</v>
      </c>
      <c r="O1213" s="5">
        <v>31</v>
      </c>
      <c r="P1213" s="5" t="s">
        <v>560</v>
      </c>
      <c r="Q1213" s="5" t="str">
        <f>IFERROR(INDEX(Holidays[Holiday],MATCH(Table1[[#This Row],[Order Date]],Holidays[Date],0)),"NO HOLIDAY")</f>
        <v>NO HOLIDAY</v>
      </c>
    </row>
    <row r="1214" spans="2:17" hidden="1" x14ac:dyDescent="0.3">
      <c r="B1214" t="s">
        <v>25</v>
      </c>
      <c r="C1214" t="s">
        <v>59</v>
      </c>
      <c r="D1214" t="s">
        <v>23</v>
      </c>
      <c r="E1214" t="s">
        <v>215</v>
      </c>
      <c r="F1214" s="4">
        <v>42459</v>
      </c>
      <c r="G1214" t="s">
        <v>19</v>
      </c>
      <c r="H1214">
        <v>1</v>
      </c>
      <c r="I1214">
        <f>IF(Table1[[#This Row],[Price]]&lt;15,10,IF(Table1[[#This Row],[Price]]&lt;20,15,IF(Table1[[#This Row],[Price]]&lt;30,22,IF(Table1[[#This Row],[Price]]&lt;50,36,45))))</f>
        <v>45</v>
      </c>
      <c r="J1214">
        <v>53.35</v>
      </c>
      <c r="K1214" s="14">
        <v>53.35</v>
      </c>
      <c r="L1214" s="14">
        <f>Table1[[#This Row],[Total Sale Amount]]-(Table1[[#This Row],[Cost Price]]*Table1[[#This Row],[Quantity]])</f>
        <v>8.3500000000000014</v>
      </c>
      <c r="M1214" t="str">
        <f>TEXT(Table1[[#This Row],[Order Date]],"mmm")</f>
        <v>Mar</v>
      </c>
      <c r="N1214" s="5" t="str">
        <f>TEXT(Table1[[#This Row],[Order Date]],"yyyy")</f>
        <v>2016</v>
      </c>
      <c r="O1214" s="5">
        <v>30</v>
      </c>
      <c r="P1214" s="5" t="s">
        <v>559</v>
      </c>
      <c r="Q1214" s="5" t="str">
        <f>IFERROR(INDEX(Holidays[Holiday],MATCH(Table1[[#This Row],[Order Date]],Holidays[Date],0)),"NO HOLIDAY")</f>
        <v>NO HOLIDAY</v>
      </c>
    </row>
    <row r="1215" spans="2:17" hidden="1" x14ac:dyDescent="0.3">
      <c r="B1215" t="s">
        <v>25</v>
      </c>
      <c r="C1215" t="s">
        <v>59</v>
      </c>
      <c r="D1215" t="s">
        <v>23</v>
      </c>
      <c r="E1215" t="s">
        <v>304</v>
      </c>
      <c r="F1215" s="4">
        <v>42459</v>
      </c>
      <c r="G1215" t="s">
        <v>15</v>
      </c>
      <c r="H1215">
        <v>1</v>
      </c>
      <c r="I1215">
        <f>IF(Table1[[#This Row],[Price]]&lt;15,10,IF(Table1[[#This Row],[Price]]&lt;20,15,IF(Table1[[#This Row],[Price]]&lt;30,22,IF(Table1[[#This Row],[Price]]&lt;50,36,45))))</f>
        <v>10</v>
      </c>
      <c r="J1215">
        <v>12.42</v>
      </c>
      <c r="K1215" s="14">
        <v>12.42</v>
      </c>
      <c r="L1215" s="14">
        <f>Table1[[#This Row],[Total Sale Amount]]-(Table1[[#This Row],[Cost Price]]*Table1[[#This Row],[Quantity]])</f>
        <v>2.42</v>
      </c>
      <c r="M1215" t="str">
        <f>TEXT(Table1[[#This Row],[Order Date]],"mmm")</f>
        <v>Mar</v>
      </c>
      <c r="N1215" s="5" t="str">
        <f>TEXT(Table1[[#This Row],[Order Date]],"yyyy")</f>
        <v>2016</v>
      </c>
      <c r="O1215" s="5">
        <v>41</v>
      </c>
      <c r="P1215" s="5" t="s">
        <v>559</v>
      </c>
      <c r="Q1215" s="5" t="str">
        <f>IFERROR(INDEX(Holidays[Holiday],MATCH(Table1[[#This Row],[Order Date]],Holidays[Date],0)),"NO HOLIDAY")</f>
        <v>NO HOLIDAY</v>
      </c>
    </row>
    <row r="1216" spans="2:17" hidden="1" x14ac:dyDescent="0.3">
      <c r="B1216" t="s">
        <v>9</v>
      </c>
      <c r="C1216" t="s">
        <v>28</v>
      </c>
      <c r="D1216" t="s">
        <v>11</v>
      </c>
      <c r="E1216" t="s">
        <v>164</v>
      </c>
      <c r="F1216" s="4">
        <v>42459</v>
      </c>
      <c r="G1216" t="s">
        <v>19</v>
      </c>
      <c r="H1216">
        <v>3</v>
      </c>
      <c r="I1216">
        <f>IF(Table1[[#This Row],[Price]]&lt;15,10,IF(Table1[[#This Row],[Price]]&lt;20,15,IF(Table1[[#This Row],[Price]]&lt;30,22,IF(Table1[[#This Row],[Price]]&lt;50,36,45))))</f>
        <v>45</v>
      </c>
      <c r="J1216">
        <v>53.35</v>
      </c>
      <c r="K1216" s="14">
        <v>160.05000000000001</v>
      </c>
      <c r="L1216" s="14">
        <f>Table1[[#This Row],[Total Sale Amount]]-(Table1[[#This Row],[Cost Price]]*Table1[[#This Row],[Quantity]])</f>
        <v>25.050000000000011</v>
      </c>
      <c r="M1216" t="str">
        <f>TEXT(Table1[[#This Row],[Order Date]],"mmm")</f>
        <v>Mar</v>
      </c>
      <c r="N1216" s="5" t="str">
        <f>TEXT(Table1[[#This Row],[Order Date]],"yyyy")</f>
        <v>2016</v>
      </c>
      <c r="O1216" s="5">
        <v>35</v>
      </c>
      <c r="P1216" s="5" t="s">
        <v>559</v>
      </c>
      <c r="Q1216" s="5" t="str">
        <f>IFERROR(INDEX(Holidays[Holiday],MATCH(Table1[[#This Row],[Order Date]],Holidays[Date],0)),"NO HOLIDAY")</f>
        <v>NO HOLIDAY</v>
      </c>
    </row>
    <row r="1217" spans="2:17" hidden="1" x14ac:dyDescent="0.3">
      <c r="B1217" t="s">
        <v>25</v>
      </c>
      <c r="C1217" t="s">
        <v>43</v>
      </c>
      <c r="D1217" t="s">
        <v>23</v>
      </c>
      <c r="E1217" t="s">
        <v>143</v>
      </c>
      <c r="F1217" s="4">
        <v>42459</v>
      </c>
      <c r="G1217" t="s">
        <v>19</v>
      </c>
      <c r="H1217">
        <v>3</v>
      </c>
      <c r="I1217">
        <f>IF(Table1[[#This Row],[Price]]&lt;15,10,IF(Table1[[#This Row],[Price]]&lt;20,15,IF(Table1[[#This Row],[Price]]&lt;30,22,IF(Table1[[#This Row],[Price]]&lt;50,36,45))))</f>
        <v>45</v>
      </c>
      <c r="J1217">
        <v>53.35</v>
      </c>
      <c r="K1217" s="14">
        <v>160.05000000000001</v>
      </c>
      <c r="L1217" s="14">
        <f>Table1[[#This Row],[Total Sale Amount]]-(Table1[[#This Row],[Cost Price]]*Table1[[#This Row],[Quantity]])</f>
        <v>25.050000000000011</v>
      </c>
      <c r="M1217" t="str">
        <f>TEXT(Table1[[#This Row],[Order Date]],"mmm")</f>
        <v>Mar</v>
      </c>
      <c r="N1217" s="5" t="str">
        <f>TEXT(Table1[[#This Row],[Order Date]],"yyyy")</f>
        <v>2016</v>
      </c>
      <c r="O1217" s="5">
        <v>37</v>
      </c>
      <c r="P1217" s="5" t="s">
        <v>559</v>
      </c>
      <c r="Q1217" s="5" t="str">
        <f>IFERROR(INDEX(Holidays[Holiday],MATCH(Table1[[#This Row],[Order Date]],Holidays[Date],0)),"NO HOLIDAY")</f>
        <v>NO HOLIDAY</v>
      </c>
    </row>
    <row r="1218" spans="2:17" hidden="1" x14ac:dyDescent="0.3">
      <c r="B1218" t="s">
        <v>9</v>
      </c>
      <c r="C1218" t="s">
        <v>10</v>
      </c>
      <c r="D1218" t="s">
        <v>11</v>
      </c>
      <c r="E1218" t="s">
        <v>151</v>
      </c>
      <c r="F1218" s="4">
        <v>42459</v>
      </c>
      <c r="G1218" t="s">
        <v>13</v>
      </c>
      <c r="H1218">
        <v>4</v>
      </c>
      <c r="I1218">
        <f>IF(Table1[[#This Row],[Price]]&lt;15,10,IF(Table1[[#This Row],[Price]]&lt;20,15,IF(Table1[[#This Row],[Price]]&lt;30,22,IF(Table1[[#This Row],[Price]]&lt;50,36,45))))</f>
        <v>15</v>
      </c>
      <c r="J1218">
        <v>17.829999999999998</v>
      </c>
      <c r="K1218" s="14">
        <v>71.319999999999993</v>
      </c>
      <c r="L1218" s="14">
        <f>Table1[[#This Row],[Total Sale Amount]]-(Table1[[#This Row],[Cost Price]]*Table1[[#This Row],[Quantity]])</f>
        <v>11.319999999999993</v>
      </c>
      <c r="M1218" t="str">
        <f>TEXT(Table1[[#This Row],[Order Date]],"mmm")</f>
        <v>Mar</v>
      </c>
      <c r="N1218" s="5" t="str">
        <f>TEXT(Table1[[#This Row],[Order Date]],"yyyy")</f>
        <v>2016</v>
      </c>
      <c r="O1218" s="5">
        <v>41</v>
      </c>
      <c r="P1218" s="5" t="s">
        <v>559</v>
      </c>
      <c r="Q1218" s="5" t="str">
        <f>IFERROR(INDEX(Holidays[Holiday],MATCH(Table1[[#This Row],[Order Date]],Holidays[Date],0)),"NO HOLIDAY")</f>
        <v>NO HOLIDAY</v>
      </c>
    </row>
    <row r="1219" spans="2:17" hidden="1" x14ac:dyDescent="0.3">
      <c r="B1219" t="s">
        <v>25</v>
      </c>
      <c r="C1219" t="s">
        <v>59</v>
      </c>
      <c r="D1219" t="s">
        <v>23</v>
      </c>
      <c r="E1219" t="s">
        <v>121</v>
      </c>
      <c r="F1219" s="4">
        <v>42460</v>
      </c>
      <c r="G1219" t="s">
        <v>19</v>
      </c>
      <c r="H1219">
        <v>7</v>
      </c>
      <c r="I1219">
        <f>IF(Table1[[#This Row],[Price]]&lt;15,10,IF(Table1[[#This Row],[Price]]&lt;20,15,IF(Table1[[#This Row],[Price]]&lt;30,22,IF(Table1[[#This Row],[Price]]&lt;50,36,45))))</f>
        <v>45</v>
      </c>
      <c r="J1219">
        <v>53.35</v>
      </c>
      <c r="K1219" s="14">
        <v>373.45</v>
      </c>
      <c r="L1219" s="14">
        <f>Table1[[#This Row],[Total Sale Amount]]-(Table1[[#This Row],[Cost Price]]*Table1[[#This Row],[Quantity]])</f>
        <v>58.449999999999989</v>
      </c>
      <c r="M1219" t="str">
        <f>TEXT(Table1[[#This Row],[Order Date]],"mmm")</f>
        <v>Mar</v>
      </c>
      <c r="N1219" s="5" t="str">
        <f>TEXT(Table1[[#This Row],[Order Date]],"yyyy")</f>
        <v>2016</v>
      </c>
      <c r="O1219" s="5">
        <v>29</v>
      </c>
      <c r="P1219" s="5" t="s">
        <v>559</v>
      </c>
      <c r="Q1219" s="5" t="str">
        <f>IFERROR(INDEX(Holidays[Holiday],MATCH(Table1[[#This Row],[Order Date]],Holidays[Date],0)),"NO HOLIDAY")</f>
        <v>NO HOLIDAY</v>
      </c>
    </row>
    <row r="1220" spans="2:17" hidden="1" x14ac:dyDescent="0.3">
      <c r="B1220" t="s">
        <v>16</v>
      </c>
      <c r="C1220" t="s">
        <v>28</v>
      </c>
      <c r="D1220" t="s">
        <v>11</v>
      </c>
      <c r="E1220" t="s">
        <v>184</v>
      </c>
      <c r="F1220" s="4">
        <v>42460</v>
      </c>
      <c r="G1220" t="s">
        <v>13</v>
      </c>
      <c r="H1220">
        <v>9</v>
      </c>
      <c r="I1220">
        <f>IF(Table1[[#This Row],[Price]]&lt;15,10,IF(Table1[[#This Row],[Price]]&lt;20,15,IF(Table1[[#This Row],[Price]]&lt;30,22,IF(Table1[[#This Row],[Price]]&lt;50,36,45))))</f>
        <v>15</v>
      </c>
      <c r="J1220">
        <v>17.829999999999998</v>
      </c>
      <c r="K1220" s="14">
        <v>160.46999999999997</v>
      </c>
      <c r="L1220" s="14">
        <f>Table1[[#This Row],[Total Sale Amount]]-(Table1[[#This Row],[Cost Price]]*Table1[[#This Row],[Quantity]])</f>
        <v>25.46999999999997</v>
      </c>
      <c r="M1220" t="str">
        <f>TEXT(Table1[[#This Row],[Order Date]],"mmm")</f>
        <v>Mar</v>
      </c>
      <c r="N1220" s="5" t="str">
        <f>TEXT(Table1[[#This Row],[Order Date]],"yyyy")</f>
        <v>2016</v>
      </c>
      <c r="O1220" s="5">
        <v>45</v>
      </c>
      <c r="P1220" s="5" t="s">
        <v>559</v>
      </c>
      <c r="Q1220" s="5" t="str">
        <f>IFERROR(INDEX(Holidays[Holiday],MATCH(Table1[[#This Row],[Order Date]],Holidays[Date],0)),"NO HOLIDAY")</f>
        <v>NO HOLIDAY</v>
      </c>
    </row>
    <row r="1221" spans="2:17" hidden="1" x14ac:dyDescent="0.3">
      <c r="B1221" t="s">
        <v>21</v>
      </c>
      <c r="C1221" t="s">
        <v>59</v>
      </c>
      <c r="D1221" t="s">
        <v>23</v>
      </c>
      <c r="E1221" t="s">
        <v>215</v>
      </c>
      <c r="F1221" s="4">
        <v>42460</v>
      </c>
      <c r="G1221" t="s">
        <v>13</v>
      </c>
      <c r="H1221">
        <v>8</v>
      </c>
      <c r="I1221">
        <f>IF(Table1[[#This Row],[Price]]&lt;15,10,IF(Table1[[#This Row],[Price]]&lt;20,15,IF(Table1[[#This Row],[Price]]&lt;30,22,IF(Table1[[#This Row],[Price]]&lt;50,36,45))))</f>
        <v>15</v>
      </c>
      <c r="J1221">
        <v>17.829999999999998</v>
      </c>
      <c r="K1221" s="14">
        <v>142.63999999999999</v>
      </c>
      <c r="L1221" s="14">
        <f>Table1[[#This Row],[Total Sale Amount]]-(Table1[[#This Row],[Cost Price]]*Table1[[#This Row],[Quantity]])</f>
        <v>22.639999999999986</v>
      </c>
      <c r="M1221" t="str">
        <f>TEXT(Table1[[#This Row],[Order Date]],"mmm")</f>
        <v>Mar</v>
      </c>
      <c r="N1221" s="5" t="str">
        <f>TEXT(Table1[[#This Row],[Order Date]],"yyyy")</f>
        <v>2016</v>
      </c>
      <c r="O1221" s="5">
        <v>43</v>
      </c>
      <c r="P1221" s="5" t="s">
        <v>560</v>
      </c>
      <c r="Q1221" s="5" t="str">
        <f>IFERROR(INDEX(Holidays[Holiday],MATCH(Table1[[#This Row],[Order Date]],Holidays[Date],0)),"NO HOLIDAY")</f>
        <v>NO HOLIDAY</v>
      </c>
    </row>
    <row r="1222" spans="2:17" hidden="1" x14ac:dyDescent="0.3">
      <c r="B1222" t="s">
        <v>9</v>
      </c>
      <c r="C1222" t="s">
        <v>28</v>
      </c>
      <c r="D1222" t="s">
        <v>11</v>
      </c>
      <c r="E1222" t="s">
        <v>244</v>
      </c>
      <c r="F1222" s="4">
        <v>42460</v>
      </c>
      <c r="G1222" t="s">
        <v>13</v>
      </c>
      <c r="H1222">
        <v>2</v>
      </c>
      <c r="I1222">
        <f>IF(Table1[[#This Row],[Price]]&lt;15,10,IF(Table1[[#This Row],[Price]]&lt;20,15,IF(Table1[[#This Row],[Price]]&lt;30,22,IF(Table1[[#This Row],[Price]]&lt;50,36,45))))</f>
        <v>15</v>
      </c>
      <c r="J1222">
        <v>17.829999999999998</v>
      </c>
      <c r="K1222" s="14">
        <v>35.659999999999997</v>
      </c>
      <c r="L1222" s="14">
        <f>Table1[[#This Row],[Total Sale Amount]]-(Table1[[#This Row],[Cost Price]]*Table1[[#This Row],[Quantity]])</f>
        <v>5.6599999999999966</v>
      </c>
      <c r="M1222" t="str">
        <f>TEXT(Table1[[#This Row],[Order Date]],"mmm")</f>
        <v>Mar</v>
      </c>
      <c r="N1222" s="5" t="str">
        <f>TEXT(Table1[[#This Row],[Order Date]],"yyyy")</f>
        <v>2016</v>
      </c>
      <c r="O1222" s="5">
        <v>33</v>
      </c>
      <c r="P1222" s="5" t="s">
        <v>560</v>
      </c>
      <c r="Q1222" s="5" t="str">
        <f>IFERROR(INDEX(Holidays[Holiday],MATCH(Table1[[#This Row],[Order Date]],Holidays[Date],0)),"NO HOLIDAY")</f>
        <v>NO HOLIDAY</v>
      </c>
    </row>
    <row r="1223" spans="2:17" hidden="1" x14ac:dyDescent="0.3">
      <c r="B1223" t="s">
        <v>9</v>
      </c>
      <c r="C1223" t="s">
        <v>30</v>
      </c>
      <c r="D1223" t="s">
        <v>11</v>
      </c>
      <c r="E1223" t="s">
        <v>165</v>
      </c>
      <c r="F1223" s="4">
        <v>42460</v>
      </c>
      <c r="G1223" t="s">
        <v>15</v>
      </c>
      <c r="H1223">
        <v>10</v>
      </c>
      <c r="I1223">
        <f>IF(Table1[[#This Row],[Price]]&lt;15,10,IF(Table1[[#This Row],[Price]]&lt;20,15,IF(Table1[[#This Row],[Price]]&lt;30,22,IF(Table1[[#This Row],[Price]]&lt;50,36,45))))</f>
        <v>10</v>
      </c>
      <c r="J1223">
        <v>12.42</v>
      </c>
      <c r="K1223" s="14">
        <v>124.2</v>
      </c>
      <c r="L1223" s="14">
        <f>Table1[[#This Row],[Total Sale Amount]]-(Table1[[#This Row],[Cost Price]]*Table1[[#This Row],[Quantity]])</f>
        <v>24.200000000000003</v>
      </c>
      <c r="M1223" t="str">
        <f>TEXT(Table1[[#This Row],[Order Date]],"mmm")</f>
        <v>Mar</v>
      </c>
      <c r="N1223" s="5" t="str">
        <f>TEXT(Table1[[#This Row],[Order Date]],"yyyy")</f>
        <v>2016</v>
      </c>
      <c r="O1223" s="5">
        <v>30</v>
      </c>
      <c r="P1223" s="5" t="s">
        <v>559</v>
      </c>
      <c r="Q1223" s="5" t="str">
        <f>IFERROR(INDEX(Holidays[Holiday],MATCH(Table1[[#This Row],[Order Date]],Holidays[Date],0)),"NO HOLIDAY")</f>
        <v>NO HOLIDAY</v>
      </c>
    </row>
    <row r="1224" spans="2:17" hidden="1" x14ac:dyDescent="0.3">
      <c r="B1224" t="s">
        <v>25</v>
      </c>
      <c r="C1224" t="s">
        <v>59</v>
      </c>
      <c r="D1224" t="s">
        <v>23</v>
      </c>
      <c r="E1224" t="s">
        <v>351</v>
      </c>
      <c r="F1224" s="4">
        <v>42460</v>
      </c>
      <c r="G1224" t="s">
        <v>39</v>
      </c>
      <c r="H1224">
        <v>6</v>
      </c>
      <c r="I1224">
        <f>IF(Table1[[#This Row],[Price]]&lt;15,10,IF(Table1[[#This Row],[Price]]&lt;20,15,IF(Table1[[#This Row],[Price]]&lt;30,22,IF(Table1[[#This Row],[Price]]&lt;50,36,45))))</f>
        <v>15</v>
      </c>
      <c r="J1224">
        <v>16.32</v>
      </c>
      <c r="K1224" s="14">
        <v>97.92</v>
      </c>
      <c r="L1224" s="14">
        <f>Table1[[#This Row],[Total Sale Amount]]-(Table1[[#This Row],[Cost Price]]*Table1[[#This Row],[Quantity]])</f>
        <v>7.9200000000000017</v>
      </c>
      <c r="M1224" t="str">
        <f>TEXT(Table1[[#This Row],[Order Date]],"mmm")</f>
        <v>Mar</v>
      </c>
      <c r="N1224" s="5" t="str">
        <f>TEXT(Table1[[#This Row],[Order Date]],"yyyy")</f>
        <v>2016</v>
      </c>
      <c r="O1224" s="5">
        <v>38</v>
      </c>
      <c r="P1224" s="5" t="s">
        <v>559</v>
      </c>
      <c r="Q1224" s="5" t="str">
        <f>IFERROR(INDEX(Holidays[Holiday],MATCH(Table1[[#This Row],[Order Date]],Holidays[Date],0)),"NO HOLIDAY")</f>
        <v>NO HOLIDAY</v>
      </c>
    </row>
    <row r="1225" spans="2:17" hidden="1" x14ac:dyDescent="0.3">
      <c r="B1225" t="s">
        <v>9</v>
      </c>
      <c r="C1225" t="s">
        <v>30</v>
      </c>
      <c r="D1225" t="s">
        <v>11</v>
      </c>
      <c r="E1225" t="s">
        <v>324</v>
      </c>
      <c r="F1225" s="4">
        <v>42460</v>
      </c>
      <c r="G1225" t="s">
        <v>15</v>
      </c>
      <c r="H1225">
        <v>2</v>
      </c>
      <c r="I1225">
        <f>IF(Table1[[#This Row],[Price]]&lt;15,10,IF(Table1[[#This Row],[Price]]&lt;20,15,IF(Table1[[#This Row],[Price]]&lt;30,22,IF(Table1[[#This Row],[Price]]&lt;50,36,45))))</f>
        <v>10</v>
      </c>
      <c r="J1225">
        <v>12.42</v>
      </c>
      <c r="K1225" s="14">
        <v>24.84</v>
      </c>
      <c r="L1225" s="14">
        <f>Table1[[#This Row],[Total Sale Amount]]-(Table1[[#This Row],[Cost Price]]*Table1[[#This Row],[Quantity]])</f>
        <v>4.84</v>
      </c>
      <c r="M1225" t="str">
        <f>TEXT(Table1[[#This Row],[Order Date]],"mmm")</f>
        <v>Mar</v>
      </c>
      <c r="N1225" s="5" t="str">
        <f>TEXT(Table1[[#This Row],[Order Date]],"yyyy")</f>
        <v>2016</v>
      </c>
      <c r="O1225" s="5">
        <v>44</v>
      </c>
      <c r="P1225" s="5" t="s">
        <v>559</v>
      </c>
      <c r="Q1225" s="5" t="str">
        <f>IFERROR(INDEX(Holidays[Holiday],MATCH(Table1[[#This Row],[Order Date]],Holidays[Date],0)),"NO HOLIDAY")</f>
        <v>NO HOLIDAY</v>
      </c>
    </row>
    <row r="1226" spans="2:17" hidden="1" x14ac:dyDescent="0.3">
      <c r="B1226" t="s">
        <v>25</v>
      </c>
      <c r="C1226" t="s">
        <v>22</v>
      </c>
      <c r="D1226" t="s">
        <v>23</v>
      </c>
      <c r="E1226" t="s">
        <v>109</v>
      </c>
      <c r="F1226" s="4">
        <v>42460</v>
      </c>
      <c r="G1226" t="s">
        <v>15</v>
      </c>
      <c r="H1226">
        <v>5</v>
      </c>
      <c r="I1226">
        <f>IF(Table1[[#This Row],[Price]]&lt;15,10,IF(Table1[[#This Row],[Price]]&lt;20,15,IF(Table1[[#This Row],[Price]]&lt;30,22,IF(Table1[[#This Row],[Price]]&lt;50,36,45))))</f>
        <v>10</v>
      </c>
      <c r="J1226">
        <v>12.42</v>
      </c>
      <c r="K1226" s="14">
        <v>62.1</v>
      </c>
      <c r="L1226" s="14">
        <f>Table1[[#This Row],[Total Sale Amount]]-(Table1[[#This Row],[Cost Price]]*Table1[[#This Row],[Quantity]])</f>
        <v>12.100000000000001</v>
      </c>
      <c r="M1226" t="str">
        <f>TEXT(Table1[[#This Row],[Order Date]],"mmm")</f>
        <v>Mar</v>
      </c>
      <c r="N1226" s="5" t="str">
        <f>TEXT(Table1[[#This Row],[Order Date]],"yyyy")</f>
        <v>2016</v>
      </c>
      <c r="O1226" s="5">
        <v>42</v>
      </c>
      <c r="P1226" s="5" t="s">
        <v>559</v>
      </c>
      <c r="Q1226" s="5" t="str">
        <f>IFERROR(INDEX(Holidays[Holiday],MATCH(Table1[[#This Row],[Order Date]],Holidays[Date],0)),"NO HOLIDAY")</f>
        <v>NO HOLIDAY</v>
      </c>
    </row>
    <row r="1227" spans="2:17" hidden="1" x14ac:dyDescent="0.3">
      <c r="B1227" t="s">
        <v>16</v>
      </c>
      <c r="C1227" t="s">
        <v>10</v>
      </c>
      <c r="D1227" t="s">
        <v>11</v>
      </c>
      <c r="E1227" t="s">
        <v>257</v>
      </c>
      <c r="F1227" s="4">
        <v>42460</v>
      </c>
      <c r="G1227" t="s">
        <v>13</v>
      </c>
      <c r="H1227">
        <v>10</v>
      </c>
      <c r="I1227">
        <f>IF(Table1[[#This Row],[Price]]&lt;15,10,IF(Table1[[#This Row],[Price]]&lt;20,15,IF(Table1[[#This Row],[Price]]&lt;30,22,IF(Table1[[#This Row],[Price]]&lt;50,36,45))))</f>
        <v>15</v>
      </c>
      <c r="J1227">
        <v>17.829999999999998</v>
      </c>
      <c r="K1227" s="14">
        <v>178.29999999999998</v>
      </c>
      <c r="L1227" s="14">
        <f>Table1[[#This Row],[Total Sale Amount]]-(Table1[[#This Row],[Cost Price]]*Table1[[#This Row],[Quantity]])</f>
        <v>28.299999999999983</v>
      </c>
      <c r="M1227" t="str">
        <f>TEXT(Table1[[#This Row],[Order Date]],"mmm")</f>
        <v>Mar</v>
      </c>
      <c r="N1227" s="5" t="str">
        <f>TEXT(Table1[[#This Row],[Order Date]],"yyyy")</f>
        <v>2016</v>
      </c>
      <c r="O1227" s="5">
        <v>26</v>
      </c>
      <c r="P1227" s="5" t="s">
        <v>560</v>
      </c>
      <c r="Q1227" s="5" t="str">
        <f>IFERROR(INDEX(Holidays[Holiday],MATCH(Table1[[#This Row],[Order Date]],Holidays[Date],0)),"NO HOLIDAY")</f>
        <v>NO HOLIDAY</v>
      </c>
    </row>
    <row r="1228" spans="2:17" hidden="1" x14ac:dyDescent="0.3">
      <c r="B1228" t="s">
        <v>16</v>
      </c>
      <c r="C1228" t="s">
        <v>10</v>
      </c>
      <c r="D1228" t="s">
        <v>11</v>
      </c>
      <c r="E1228" t="s">
        <v>507</v>
      </c>
      <c r="F1228" s="4">
        <v>42460</v>
      </c>
      <c r="G1228" t="s">
        <v>15</v>
      </c>
      <c r="H1228">
        <v>7</v>
      </c>
      <c r="I1228">
        <f>IF(Table1[[#This Row],[Price]]&lt;15,10,IF(Table1[[#This Row],[Price]]&lt;20,15,IF(Table1[[#This Row],[Price]]&lt;30,22,IF(Table1[[#This Row],[Price]]&lt;50,36,45))))</f>
        <v>10</v>
      </c>
      <c r="J1228">
        <v>12.42</v>
      </c>
      <c r="K1228" s="14">
        <v>86.94</v>
      </c>
      <c r="L1228" s="14">
        <f>Table1[[#This Row],[Total Sale Amount]]-(Table1[[#This Row],[Cost Price]]*Table1[[#This Row],[Quantity]])</f>
        <v>16.939999999999998</v>
      </c>
      <c r="M1228" t="str">
        <f>TEXT(Table1[[#This Row],[Order Date]],"mmm")</f>
        <v>Mar</v>
      </c>
      <c r="N1228" s="5" t="str">
        <f>TEXT(Table1[[#This Row],[Order Date]],"yyyy")</f>
        <v>2016</v>
      </c>
      <c r="O1228" s="5">
        <v>36</v>
      </c>
      <c r="P1228" s="5" t="s">
        <v>560</v>
      </c>
      <c r="Q1228" s="5" t="str">
        <f>IFERROR(INDEX(Holidays[Holiday],MATCH(Table1[[#This Row],[Order Date]],Holidays[Date],0)),"NO HOLIDAY")</f>
        <v>NO HOLIDAY</v>
      </c>
    </row>
    <row r="1229" spans="2:17" hidden="1" x14ac:dyDescent="0.3">
      <c r="B1229" t="s">
        <v>36</v>
      </c>
      <c r="C1229" t="s">
        <v>10</v>
      </c>
      <c r="D1229" t="s">
        <v>11</v>
      </c>
      <c r="E1229" t="s">
        <v>497</v>
      </c>
      <c r="F1229" s="4">
        <v>42460</v>
      </c>
      <c r="G1229" t="s">
        <v>19</v>
      </c>
      <c r="H1229">
        <v>8</v>
      </c>
      <c r="I1229">
        <f>IF(Table1[[#This Row],[Price]]&lt;15,10,IF(Table1[[#This Row],[Price]]&lt;20,15,IF(Table1[[#This Row],[Price]]&lt;30,22,IF(Table1[[#This Row],[Price]]&lt;50,36,45))))</f>
        <v>45</v>
      </c>
      <c r="J1229">
        <v>53.35</v>
      </c>
      <c r="K1229" s="14">
        <v>426.8</v>
      </c>
      <c r="L1229" s="14">
        <f>Table1[[#This Row],[Total Sale Amount]]-(Table1[[#This Row],[Cost Price]]*Table1[[#This Row],[Quantity]])</f>
        <v>66.800000000000011</v>
      </c>
      <c r="M1229" t="str">
        <f>TEXT(Table1[[#This Row],[Order Date]],"mmm")</f>
        <v>Mar</v>
      </c>
      <c r="N1229" s="5" t="str">
        <f>TEXT(Table1[[#This Row],[Order Date]],"yyyy")</f>
        <v>2016</v>
      </c>
      <c r="O1229" s="5">
        <v>33</v>
      </c>
      <c r="P1229" s="5" t="s">
        <v>559</v>
      </c>
      <c r="Q1229" s="5" t="str">
        <f>IFERROR(INDEX(Holidays[Holiday],MATCH(Table1[[#This Row],[Order Date]],Holidays[Date],0)),"NO HOLIDAY")</f>
        <v>NO HOLIDAY</v>
      </c>
    </row>
    <row r="1230" spans="2:17" hidden="1" x14ac:dyDescent="0.3">
      <c r="B1230" t="s">
        <v>21</v>
      </c>
      <c r="C1230" t="s">
        <v>26</v>
      </c>
      <c r="D1230" t="s">
        <v>23</v>
      </c>
      <c r="E1230" t="s">
        <v>85</v>
      </c>
      <c r="F1230" s="4">
        <v>42460</v>
      </c>
      <c r="G1230" t="s">
        <v>15</v>
      </c>
      <c r="H1230">
        <v>6</v>
      </c>
      <c r="I1230">
        <f>IF(Table1[[#This Row],[Price]]&lt;15,10,IF(Table1[[#This Row],[Price]]&lt;20,15,IF(Table1[[#This Row],[Price]]&lt;30,22,IF(Table1[[#This Row],[Price]]&lt;50,36,45))))</f>
        <v>10</v>
      </c>
      <c r="J1230">
        <v>12.42</v>
      </c>
      <c r="K1230" s="14">
        <v>74.52</v>
      </c>
      <c r="L1230" s="14">
        <f>Table1[[#This Row],[Total Sale Amount]]-(Table1[[#This Row],[Cost Price]]*Table1[[#This Row],[Quantity]])</f>
        <v>14.519999999999996</v>
      </c>
      <c r="M1230" t="str">
        <f>TEXT(Table1[[#This Row],[Order Date]],"mmm")</f>
        <v>Mar</v>
      </c>
      <c r="N1230" s="5" t="str">
        <f>TEXT(Table1[[#This Row],[Order Date]],"yyyy")</f>
        <v>2016</v>
      </c>
      <c r="O1230" s="5">
        <v>40</v>
      </c>
      <c r="P1230" s="5" t="s">
        <v>559</v>
      </c>
      <c r="Q1230" s="5" t="str">
        <f>IFERROR(INDEX(Holidays[Holiday],MATCH(Table1[[#This Row],[Order Date]],Holidays[Date],0)),"NO HOLIDAY")</f>
        <v>NO HOLIDAY</v>
      </c>
    </row>
    <row r="1231" spans="2:17" hidden="1" x14ac:dyDescent="0.3">
      <c r="B1231" t="s">
        <v>25</v>
      </c>
      <c r="C1231" t="s">
        <v>22</v>
      </c>
      <c r="D1231" t="s">
        <v>23</v>
      </c>
      <c r="E1231" t="s">
        <v>263</v>
      </c>
      <c r="F1231" s="4">
        <v>42460</v>
      </c>
      <c r="G1231" t="s">
        <v>13</v>
      </c>
      <c r="H1231">
        <v>2</v>
      </c>
      <c r="I1231">
        <f>IF(Table1[[#This Row],[Price]]&lt;15,10,IF(Table1[[#This Row],[Price]]&lt;20,15,IF(Table1[[#This Row],[Price]]&lt;30,22,IF(Table1[[#This Row],[Price]]&lt;50,36,45))))</f>
        <v>15</v>
      </c>
      <c r="J1231">
        <v>17.829999999999998</v>
      </c>
      <c r="K1231" s="14">
        <v>35.659999999999997</v>
      </c>
      <c r="L1231" s="14">
        <f>Table1[[#This Row],[Total Sale Amount]]-(Table1[[#This Row],[Cost Price]]*Table1[[#This Row],[Quantity]])</f>
        <v>5.6599999999999966</v>
      </c>
      <c r="M1231" t="str">
        <f>TEXT(Table1[[#This Row],[Order Date]],"mmm")</f>
        <v>Mar</v>
      </c>
      <c r="N1231" s="5" t="str">
        <f>TEXT(Table1[[#This Row],[Order Date]],"yyyy")</f>
        <v>2016</v>
      </c>
      <c r="O1231" s="5">
        <v>27</v>
      </c>
      <c r="P1231" s="5" t="s">
        <v>560</v>
      </c>
      <c r="Q1231" s="5" t="str">
        <f>IFERROR(INDEX(Holidays[Holiday],MATCH(Table1[[#This Row],[Order Date]],Holidays[Date],0)),"NO HOLIDAY")</f>
        <v>NO HOLIDAY</v>
      </c>
    </row>
    <row r="1232" spans="2:17" hidden="1" x14ac:dyDescent="0.3">
      <c r="B1232" t="s">
        <v>9</v>
      </c>
      <c r="C1232" t="s">
        <v>10</v>
      </c>
      <c r="D1232" t="s">
        <v>11</v>
      </c>
      <c r="E1232" t="s">
        <v>163</v>
      </c>
      <c r="F1232" s="4">
        <v>42460</v>
      </c>
      <c r="G1232" t="s">
        <v>13</v>
      </c>
      <c r="H1232">
        <v>1</v>
      </c>
      <c r="I1232">
        <f>IF(Table1[[#This Row],[Price]]&lt;15,10,IF(Table1[[#This Row],[Price]]&lt;20,15,IF(Table1[[#This Row],[Price]]&lt;30,22,IF(Table1[[#This Row],[Price]]&lt;50,36,45))))</f>
        <v>15</v>
      </c>
      <c r="J1232">
        <v>17.829999999999998</v>
      </c>
      <c r="K1232" s="14">
        <v>17.829999999999998</v>
      </c>
      <c r="L1232" s="14">
        <f>Table1[[#This Row],[Total Sale Amount]]-(Table1[[#This Row],[Cost Price]]*Table1[[#This Row],[Quantity]])</f>
        <v>2.8299999999999983</v>
      </c>
      <c r="M1232" t="str">
        <f>TEXT(Table1[[#This Row],[Order Date]],"mmm")</f>
        <v>Mar</v>
      </c>
      <c r="N1232" s="5" t="str">
        <f>TEXT(Table1[[#This Row],[Order Date]],"yyyy")</f>
        <v>2016</v>
      </c>
      <c r="O1232" s="5">
        <v>42</v>
      </c>
      <c r="P1232" s="5" t="s">
        <v>560</v>
      </c>
      <c r="Q1232" s="5" t="str">
        <f>IFERROR(INDEX(Holidays[Holiday],MATCH(Table1[[#This Row],[Order Date]],Holidays[Date],0)),"NO HOLIDAY")</f>
        <v>NO HOLIDAY</v>
      </c>
    </row>
    <row r="1233" spans="2:17" hidden="1" x14ac:dyDescent="0.3">
      <c r="B1233" t="s">
        <v>9</v>
      </c>
      <c r="C1233" t="s">
        <v>17</v>
      </c>
      <c r="D1233" t="s">
        <v>11</v>
      </c>
      <c r="E1233" t="s">
        <v>288</v>
      </c>
      <c r="F1233" s="4">
        <v>42460</v>
      </c>
      <c r="G1233" t="s">
        <v>39</v>
      </c>
      <c r="H1233">
        <v>2</v>
      </c>
      <c r="I1233">
        <f>IF(Table1[[#This Row],[Price]]&lt;15,10,IF(Table1[[#This Row],[Price]]&lt;20,15,IF(Table1[[#This Row],[Price]]&lt;30,22,IF(Table1[[#This Row],[Price]]&lt;50,36,45))))</f>
        <v>15</v>
      </c>
      <c r="J1233">
        <v>16.32</v>
      </c>
      <c r="K1233" s="14">
        <v>32.64</v>
      </c>
      <c r="L1233" s="14">
        <f>Table1[[#This Row],[Total Sale Amount]]-(Table1[[#This Row],[Cost Price]]*Table1[[#This Row],[Quantity]])</f>
        <v>2.6400000000000006</v>
      </c>
      <c r="M1233" t="str">
        <f>TEXT(Table1[[#This Row],[Order Date]],"mmm")</f>
        <v>Mar</v>
      </c>
      <c r="N1233" s="5" t="str">
        <f>TEXT(Table1[[#This Row],[Order Date]],"yyyy")</f>
        <v>2016</v>
      </c>
      <c r="O1233" s="5">
        <v>20</v>
      </c>
      <c r="P1233" s="5" t="s">
        <v>560</v>
      </c>
      <c r="Q1233" s="5" t="str">
        <f>IFERROR(INDEX(Holidays[Holiday],MATCH(Table1[[#This Row],[Order Date]],Holidays[Date],0)),"NO HOLIDAY")</f>
        <v>NO HOLIDAY</v>
      </c>
    </row>
    <row r="1234" spans="2:17" hidden="1" x14ac:dyDescent="0.3">
      <c r="B1234" t="s">
        <v>25</v>
      </c>
      <c r="C1234" t="s">
        <v>59</v>
      </c>
      <c r="D1234" t="s">
        <v>23</v>
      </c>
      <c r="E1234" t="s">
        <v>105</v>
      </c>
      <c r="F1234" s="4">
        <v>42460</v>
      </c>
      <c r="G1234" t="s">
        <v>19</v>
      </c>
      <c r="H1234">
        <v>1</v>
      </c>
      <c r="I1234">
        <f>IF(Table1[[#This Row],[Price]]&lt;15,10,IF(Table1[[#This Row],[Price]]&lt;20,15,IF(Table1[[#This Row],[Price]]&lt;30,22,IF(Table1[[#This Row],[Price]]&lt;50,36,45))))</f>
        <v>45</v>
      </c>
      <c r="J1234">
        <v>53.35</v>
      </c>
      <c r="K1234" s="14">
        <v>53.35</v>
      </c>
      <c r="L1234" s="14">
        <f>Table1[[#This Row],[Total Sale Amount]]-(Table1[[#This Row],[Cost Price]]*Table1[[#This Row],[Quantity]])</f>
        <v>8.3500000000000014</v>
      </c>
      <c r="M1234" t="str">
        <f>TEXT(Table1[[#This Row],[Order Date]],"mmm")</f>
        <v>Mar</v>
      </c>
      <c r="N1234" s="5" t="str">
        <f>TEXT(Table1[[#This Row],[Order Date]],"yyyy")</f>
        <v>2016</v>
      </c>
      <c r="O1234" s="5">
        <v>20</v>
      </c>
      <c r="P1234" s="5" t="s">
        <v>559</v>
      </c>
      <c r="Q1234" s="5" t="str">
        <f>IFERROR(INDEX(Holidays[Holiday],MATCH(Table1[[#This Row],[Order Date]],Holidays[Date],0)),"NO HOLIDAY")</f>
        <v>NO HOLIDAY</v>
      </c>
    </row>
    <row r="1235" spans="2:17" hidden="1" x14ac:dyDescent="0.3">
      <c r="B1235" t="s">
        <v>9</v>
      </c>
      <c r="C1235" t="s">
        <v>10</v>
      </c>
      <c r="D1235" t="s">
        <v>11</v>
      </c>
      <c r="E1235" t="s">
        <v>269</v>
      </c>
      <c r="F1235" s="4">
        <v>42461</v>
      </c>
      <c r="G1235" t="s">
        <v>19</v>
      </c>
      <c r="H1235">
        <v>9</v>
      </c>
      <c r="I1235">
        <f>IF(Table1[[#This Row],[Price]]&lt;15,10,IF(Table1[[#This Row],[Price]]&lt;20,15,IF(Table1[[#This Row],[Price]]&lt;30,22,IF(Table1[[#This Row],[Price]]&lt;50,36,45))))</f>
        <v>45</v>
      </c>
      <c r="J1235">
        <v>53.35</v>
      </c>
      <c r="K1235" s="14">
        <v>480.15000000000003</v>
      </c>
      <c r="L1235" s="14">
        <f>Table1[[#This Row],[Total Sale Amount]]-(Table1[[#This Row],[Cost Price]]*Table1[[#This Row],[Quantity]])</f>
        <v>75.150000000000034</v>
      </c>
      <c r="M1235" t="str">
        <f>TEXT(Table1[[#This Row],[Order Date]],"mmm")</f>
        <v>Apr</v>
      </c>
      <c r="N1235" s="5" t="str">
        <f>TEXT(Table1[[#This Row],[Order Date]],"yyyy")</f>
        <v>2016</v>
      </c>
      <c r="O1235" s="5">
        <v>29</v>
      </c>
      <c r="P1235" s="5" t="s">
        <v>559</v>
      </c>
      <c r="Q1235" s="5" t="str">
        <f>IFERROR(INDEX(Holidays[Holiday],MATCH(Table1[[#This Row],[Order Date]],Holidays[Date],0)),"NO HOLIDAY")</f>
        <v>NO HOLIDAY</v>
      </c>
    </row>
    <row r="1236" spans="2:17" hidden="1" x14ac:dyDescent="0.3">
      <c r="B1236" t="s">
        <v>9</v>
      </c>
      <c r="C1236" t="s">
        <v>30</v>
      </c>
      <c r="D1236" t="s">
        <v>11</v>
      </c>
      <c r="E1236" t="s">
        <v>148</v>
      </c>
      <c r="F1236" s="4">
        <v>42461</v>
      </c>
      <c r="G1236" t="s">
        <v>39</v>
      </c>
      <c r="H1236">
        <v>5</v>
      </c>
      <c r="I1236">
        <f>IF(Table1[[#This Row],[Price]]&lt;15,10,IF(Table1[[#This Row],[Price]]&lt;20,15,IF(Table1[[#This Row],[Price]]&lt;30,22,IF(Table1[[#This Row],[Price]]&lt;50,36,45))))</f>
        <v>15</v>
      </c>
      <c r="J1236">
        <v>16.32</v>
      </c>
      <c r="K1236" s="14">
        <v>81.599999999999994</v>
      </c>
      <c r="L1236" s="14">
        <f>Table1[[#This Row],[Total Sale Amount]]-(Table1[[#This Row],[Cost Price]]*Table1[[#This Row],[Quantity]])</f>
        <v>6.5999999999999943</v>
      </c>
      <c r="M1236" t="str">
        <f>TEXT(Table1[[#This Row],[Order Date]],"mmm")</f>
        <v>Apr</v>
      </c>
      <c r="N1236" s="5" t="str">
        <f>TEXT(Table1[[#This Row],[Order Date]],"yyyy")</f>
        <v>2016</v>
      </c>
      <c r="O1236" s="5">
        <v>39</v>
      </c>
      <c r="P1236" s="5" t="s">
        <v>559</v>
      </c>
      <c r="Q1236" s="5" t="str">
        <f>IFERROR(INDEX(Holidays[Holiday],MATCH(Table1[[#This Row],[Order Date]],Holidays[Date],0)),"NO HOLIDAY")</f>
        <v>NO HOLIDAY</v>
      </c>
    </row>
    <row r="1237" spans="2:17" hidden="1" x14ac:dyDescent="0.3">
      <c r="B1237" t="s">
        <v>16</v>
      </c>
      <c r="C1237" t="s">
        <v>30</v>
      </c>
      <c r="D1237" t="s">
        <v>11</v>
      </c>
      <c r="E1237" t="s">
        <v>375</v>
      </c>
      <c r="F1237" s="4">
        <v>42461</v>
      </c>
      <c r="G1237" t="s">
        <v>39</v>
      </c>
      <c r="H1237">
        <v>4</v>
      </c>
      <c r="I1237">
        <f>IF(Table1[[#This Row],[Price]]&lt;15,10,IF(Table1[[#This Row],[Price]]&lt;20,15,IF(Table1[[#This Row],[Price]]&lt;30,22,IF(Table1[[#This Row],[Price]]&lt;50,36,45))))</f>
        <v>15</v>
      </c>
      <c r="J1237">
        <v>16.32</v>
      </c>
      <c r="K1237" s="14">
        <v>65.28</v>
      </c>
      <c r="L1237" s="14">
        <f>Table1[[#This Row],[Total Sale Amount]]-(Table1[[#This Row],[Cost Price]]*Table1[[#This Row],[Quantity]])</f>
        <v>5.2800000000000011</v>
      </c>
      <c r="M1237" t="str">
        <f>TEXT(Table1[[#This Row],[Order Date]],"mmm")</f>
        <v>Apr</v>
      </c>
      <c r="N1237" s="5" t="str">
        <f>TEXT(Table1[[#This Row],[Order Date]],"yyyy")</f>
        <v>2016</v>
      </c>
      <c r="O1237" s="5">
        <v>43</v>
      </c>
      <c r="P1237" s="5" t="s">
        <v>559</v>
      </c>
      <c r="Q1237" s="5" t="str">
        <f>IFERROR(INDEX(Holidays[Holiday],MATCH(Table1[[#This Row],[Order Date]],Holidays[Date],0)),"NO HOLIDAY")</f>
        <v>NO HOLIDAY</v>
      </c>
    </row>
    <row r="1238" spans="2:17" hidden="1" x14ac:dyDescent="0.3">
      <c r="B1238" t="s">
        <v>36</v>
      </c>
      <c r="C1238" t="s">
        <v>17</v>
      </c>
      <c r="D1238" t="s">
        <v>11</v>
      </c>
      <c r="E1238" t="s">
        <v>402</v>
      </c>
      <c r="F1238" s="4">
        <v>42461</v>
      </c>
      <c r="G1238" t="s">
        <v>19</v>
      </c>
      <c r="H1238">
        <v>10</v>
      </c>
      <c r="I1238">
        <f>IF(Table1[[#This Row],[Price]]&lt;15,10,IF(Table1[[#This Row],[Price]]&lt;20,15,IF(Table1[[#This Row],[Price]]&lt;30,22,IF(Table1[[#This Row],[Price]]&lt;50,36,45))))</f>
        <v>45</v>
      </c>
      <c r="J1238">
        <v>53.35</v>
      </c>
      <c r="K1238" s="14">
        <v>533.5</v>
      </c>
      <c r="L1238" s="14">
        <f>Table1[[#This Row],[Total Sale Amount]]-(Table1[[#This Row],[Cost Price]]*Table1[[#This Row],[Quantity]])</f>
        <v>83.5</v>
      </c>
      <c r="M1238" t="str">
        <f>TEXT(Table1[[#This Row],[Order Date]],"mmm")</f>
        <v>Apr</v>
      </c>
      <c r="N1238" s="5" t="str">
        <f>TEXT(Table1[[#This Row],[Order Date]],"yyyy")</f>
        <v>2016</v>
      </c>
      <c r="O1238" s="5">
        <v>22</v>
      </c>
      <c r="P1238" s="5" t="s">
        <v>560</v>
      </c>
      <c r="Q1238" s="5" t="str">
        <f>IFERROR(INDEX(Holidays[Holiday],MATCH(Table1[[#This Row],[Order Date]],Holidays[Date],0)),"NO HOLIDAY")</f>
        <v>NO HOLIDAY</v>
      </c>
    </row>
    <row r="1239" spans="2:17" hidden="1" x14ac:dyDescent="0.3">
      <c r="B1239" t="s">
        <v>9</v>
      </c>
      <c r="C1239" t="s">
        <v>30</v>
      </c>
      <c r="D1239" t="s">
        <v>11</v>
      </c>
      <c r="E1239" t="s">
        <v>394</v>
      </c>
      <c r="F1239" s="4">
        <v>42461</v>
      </c>
      <c r="G1239" t="s">
        <v>15</v>
      </c>
      <c r="H1239">
        <v>8</v>
      </c>
      <c r="I1239">
        <f>IF(Table1[[#This Row],[Price]]&lt;15,10,IF(Table1[[#This Row],[Price]]&lt;20,15,IF(Table1[[#This Row],[Price]]&lt;30,22,IF(Table1[[#This Row],[Price]]&lt;50,36,45))))</f>
        <v>10</v>
      </c>
      <c r="J1239">
        <v>12.42</v>
      </c>
      <c r="K1239" s="14">
        <v>99.36</v>
      </c>
      <c r="L1239" s="14">
        <f>Table1[[#This Row],[Total Sale Amount]]-(Table1[[#This Row],[Cost Price]]*Table1[[#This Row],[Quantity]])</f>
        <v>19.36</v>
      </c>
      <c r="M1239" t="str">
        <f>TEXT(Table1[[#This Row],[Order Date]],"mmm")</f>
        <v>Apr</v>
      </c>
      <c r="N1239" s="5" t="str">
        <f>TEXT(Table1[[#This Row],[Order Date]],"yyyy")</f>
        <v>2016</v>
      </c>
      <c r="O1239" s="5">
        <v>22</v>
      </c>
      <c r="P1239" s="5" t="s">
        <v>560</v>
      </c>
      <c r="Q1239" s="5" t="str">
        <f>IFERROR(INDEX(Holidays[Holiday],MATCH(Table1[[#This Row],[Order Date]],Holidays[Date],0)),"NO HOLIDAY")</f>
        <v>NO HOLIDAY</v>
      </c>
    </row>
    <row r="1240" spans="2:17" hidden="1" x14ac:dyDescent="0.3">
      <c r="B1240" t="s">
        <v>25</v>
      </c>
      <c r="C1240" t="s">
        <v>26</v>
      </c>
      <c r="D1240" t="s">
        <v>23</v>
      </c>
      <c r="E1240" t="s">
        <v>27</v>
      </c>
      <c r="F1240" s="4">
        <v>42461</v>
      </c>
      <c r="G1240" t="s">
        <v>15</v>
      </c>
      <c r="H1240">
        <v>9</v>
      </c>
      <c r="I1240">
        <f>IF(Table1[[#This Row],[Price]]&lt;15,10,IF(Table1[[#This Row],[Price]]&lt;20,15,IF(Table1[[#This Row],[Price]]&lt;30,22,IF(Table1[[#This Row],[Price]]&lt;50,36,45))))</f>
        <v>10</v>
      </c>
      <c r="J1240">
        <v>12.42</v>
      </c>
      <c r="K1240" s="14">
        <v>111.78</v>
      </c>
      <c r="L1240" s="14">
        <f>Table1[[#This Row],[Total Sale Amount]]-(Table1[[#This Row],[Cost Price]]*Table1[[#This Row],[Quantity]])</f>
        <v>21.78</v>
      </c>
      <c r="M1240" t="str">
        <f>TEXT(Table1[[#This Row],[Order Date]],"mmm")</f>
        <v>Apr</v>
      </c>
      <c r="N1240" s="5" t="str">
        <f>TEXT(Table1[[#This Row],[Order Date]],"yyyy")</f>
        <v>2016</v>
      </c>
      <c r="O1240" s="5">
        <v>41</v>
      </c>
      <c r="P1240" s="5" t="s">
        <v>559</v>
      </c>
      <c r="Q1240" s="5" t="str">
        <f>IFERROR(INDEX(Holidays[Holiday],MATCH(Table1[[#This Row],[Order Date]],Holidays[Date],0)),"NO HOLIDAY")</f>
        <v>NO HOLIDAY</v>
      </c>
    </row>
    <row r="1241" spans="2:17" hidden="1" x14ac:dyDescent="0.3">
      <c r="B1241" t="s">
        <v>25</v>
      </c>
      <c r="C1241" t="s">
        <v>26</v>
      </c>
      <c r="D1241" t="s">
        <v>23</v>
      </c>
      <c r="E1241" t="s">
        <v>133</v>
      </c>
      <c r="F1241" s="4">
        <v>42461</v>
      </c>
      <c r="G1241" t="s">
        <v>15</v>
      </c>
      <c r="H1241">
        <v>8</v>
      </c>
      <c r="I1241">
        <f>IF(Table1[[#This Row],[Price]]&lt;15,10,IF(Table1[[#This Row],[Price]]&lt;20,15,IF(Table1[[#This Row],[Price]]&lt;30,22,IF(Table1[[#This Row],[Price]]&lt;50,36,45))))</f>
        <v>10</v>
      </c>
      <c r="J1241">
        <v>12.42</v>
      </c>
      <c r="K1241" s="14">
        <v>99.36</v>
      </c>
      <c r="L1241" s="14">
        <f>Table1[[#This Row],[Total Sale Amount]]-(Table1[[#This Row],[Cost Price]]*Table1[[#This Row],[Quantity]])</f>
        <v>19.36</v>
      </c>
      <c r="M1241" t="str">
        <f>TEXT(Table1[[#This Row],[Order Date]],"mmm")</f>
        <v>Apr</v>
      </c>
      <c r="N1241" s="5" t="str">
        <f>TEXT(Table1[[#This Row],[Order Date]],"yyyy")</f>
        <v>2016</v>
      </c>
      <c r="O1241" s="5">
        <v>35</v>
      </c>
      <c r="P1241" s="5" t="s">
        <v>560</v>
      </c>
      <c r="Q1241" s="5" t="str">
        <f>IFERROR(INDEX(Holidays[Holiday],MATCH(Table1[[#This Row],[Order Date]],Holidays[Date],0)),"NO HOLIDAY")</f>
        <v>NO HOLIDAY</v>
      </c>
    </row>
    <row r="1242" spans="2:17" hidden="1" x14ac:dyDescent="0.3">
      <c r="B1242" t="s">
        <v>16</v>
      </c>
      <c r="C1242" t="s">
        <v>30</v>
      </c>
      <c r="D1242" t="s">
        <v>11</v>
      </c>
      <c r="E1242" t="s">
        <v>294</v>
      </c>
      <c r="F1242" s="4">
        <v>42461</v>
      </c>
      <c r="G1242" t="s">
        <v>19</v>
      </c>
      <c r="H1242">
        <v>9</v>
      </c>
      <c r="I1242">
        <f>IF(Table1[[#This Row],[Price]]&lt;15,10,IF(Table1[[#This Row],[Price]]&lt;20,15,IF(Table1[[#This Row],[Price]]&lt;30,22,IF(Table1[[#This Row],[Price]]&lt;50,36,45))))</f>
        <v>45</v>
      </c>
      <c r="J1242">
        <v>53.35</v>
      </c>
      <c r="K1242" s="14">
        <v>480.15000000000003</v>
      </c>
      <c r="L1242" s="14">
        <f>Table1[[#This Row],[Total Sale Amount]]-(Table1[[#This Row],[Cost Price]]*Table1[[#This Row],[Quantity]])</f>
        <v>75.150000000000034</v>
      </c>
      <c r="M1242" t="str">
        <f>TEXT(Table1[[#This Row],[Order Date]],"mmm")</f>
        <v>Apr</v>
      </c>
      <c r="N1242" s="5" t="str">
        <f>TEXT(Table1[[#This Row],[Order Date]],"yyyy")</f>
        <v>2016</v>
      </c>
      <c r="O1242" s="5">
        <v>28</v>
      </c>
      <c r="P1242" s="5" t="s">
        <v>559</v>
      </c>
      <c r="Q1242" s="5" t="str">
        <f>IFERROR(INDEX(Holidays[Holiday],MATCH(Table1[[#This Row],[Order Date]],Holidays[Date],0)),"NO HOLIDAY")</f>
        <v>NO HOLIDAY</v>
      </c>
    </row>
    <row r="1243" spans="2:17" hidden="1" x14ac:dyDescent="0.3">
      <c r="B1243" t="s">
        <v>9</v>
      </c>
      <c r="C1243" t="s">
        <v>10</v>
      </c>
      <c r="D1243" t="s">
        <v>11</v>
      </c>
      <c r="E1243" t="s">
        <v>450</v>
      </c>
      <c r="F1243" s="4">
        <v>42461</v>
      </c>
      <c r="G1243" t="s">
        <v>15</v>
      </c>
      <c r="H1243">
        <v>4</v>
      </c>
      <c r="I1243">
        <f>IF(Table1[[#This Row],[Price]]&lt;15,10,IF(Table1[[#This Row],[Price]]&lt;20,15,IF(Table1[[#This Row],[Price]]&lt;30,22,IF(Table1[[#This Row],[Price]]&lt;50,36,45))))</f>
        <v>10</v>
      </c>
      <c r="J1243">
        <v>12.42</v>
      </c>
      <c r="K1243" s="14">
        <v>49.68</v>
      </c>
      <c r="L1243" s="14">
        <f>Table1[[#This Row],[Total Sale Amount]]-(Table1[[#This Row],[Cost Price]]*Table1[[#This Row],[Quantity]])</f>
        <v>9.68</v>
      </c>
      <c r="M1243" t="str">
        <f>TEXT(Table1[[#This Row],[Order Date]],"mmm")</f>
        <v>Apr</v>
      </c>
      <c r="N1243" s="5" t="str">
        <f>TEXT(Table1[[#This Row],[Order Date]],"yyyy")</f>
        <v>2016</v>
      </c>
      <c r="O1243" s="5">
        <v>25</v>
      </c>
      <c r="P1243" s="5" t="s">
        <v>560</v>
      </c>
      <c r="Q1243" s="5" t="str">
        <f>IFERROR(INDEX(Holidays[Holiday],MATCH(Table1[[#This Row],[Order Date]],Holidays[Date],0)),"NO HOLIDAY")</f>
        <v>NO HOLIDAY</v>
      </c>
    </row>
    <row r="1244" spans="2:17" hidden="1" x14ac:dyDescent="0.3">
      <c r="B1244" t="s">
        <v>36</v>
      </c>
      <c r="C1244" t="s">
        <v>10</v>
      </c>
      <c r="D1244" t="s">
        <v>11</v>
      </c>
      <c r="E1244" t="s">
        <v>362</v>
      </c>
      <c r="F1244" s="4">
        <v>42461</v>
      </c>
      <c r="G1244" t="s">
        <v>19</v>
      </c>
      <c r="H1244">
        <v>5</v>
      </c>
      <c r="I1244">
        <f>IF(Table1[[#This Row],[Price]]&lt;15,10,IF(Table1[[#This Row],[Price]]&lt;20,15,IF(Table1[[#This Row],[Price]]&lt;30,22,IF(Table1[[#This Row],[Price]]&lt;50,36,45))))</f>
        <v>45</v>
      </c>
      <c r="J1244">
        <v>53.35</v>
      </c>
      <c r="K1244" s="14">
        <v>266.75</v>
      </c>
      <c r="L1244" s="14">
        <f>Table1[[#This Row],[Total Sale Amount]]-(Table1[[#This Row],[Cost Price]]*Table1[[#This Row],[Quantity]])</f>
        <v>41.75</v>
      </c>
      <c r="M1244" t="str">
        <f>TEXT(Table1[[#This Row],[Order Date]],"mmm")</f>
        <v>Apr</v>
      </c>
      <c r="N1244" s="5" t="str">
        <f>TEXT(Table1[[#This Row],[Order Date]],"yyyy")</f>
        <v>2016</v>
      </c>
      <c r="O1244" s="5">
        <v>38</v>
      </c>
      <c r="P1244" s="5" t="s">
        <v>560</v>
      </c>
      <c r="Q1244" s="5" t="str">
        <f>IFERROR(INDEX(Holidays[Holiday],MATCH(Table1[[#This Row],[Order Date]],Holidays[Date],0)),"NO HOLIDAY")</f>
        <v>NO HOLIDAY</v>
      </c>
    </row>
    <row r="1245" spans="2:17" hidden="1" x14ac:dyDescent="0.3">
      <c r="B1245" t="s">
        <v>36</v>
      </c>
      <c r="C1245" t="s">
        <v>30</v>
      </c>
      <c r="D1245" t="s">
        <v>11</v>
      </c>
      <c r="E1245" t="s">
        <v>375</v>
      </c>
      <c r="F1245" s="4">
        <v>42461</v>
      </c>
      <c r="G1245" t="s">
        <v>19</v>
      </c>
      <c r="H1245">
        <v>2</v>
      </c>
      <c r="I1245">
        <f>IF(Table1[[#This Row],[Price]]&lt;15,10,IF(Table1[[#This Row],[Price]]&lt;20,15,IF(Table1[[#This Row],[Price]]&lt;30,22,IF(Table1[[#This Row],[Price]]&lt;50,36,45))))</f>
        <v>45</v>
      </c>
      <c r="J1245">
        <v>53.35</v>
      </c>
      <c r="K1245" s="14">
        <v>106.7</v>
      </c>
      <c r="L1245" s="14">
        <f>Table1[[#This Row],[Total Sale Amount]]-(Table1[[#This Row],[Cost Price]]*Table1[[#This Row],[Quantity]])</f>
        <v>16.700000000000003</v>
      </c>
      <c r="M1245" t="str">
        <f>TEXT(Table1[[#This Row],[Order Date]],"mmm")</f>
        <v>Apr</v>
      </c>
      <c r="N1245" s="5" t="str">
        <f>TEXT(Table1[[#This Row],[Order Date]],"yyyy")</f>
        <v>2016</v>
      </c>
      <c r="O1245" s="5">
        <v>37</v>
      </c>
      <c r="P1245" s="5" t="s">
        <v>560</v>
      </c>
      <c r="Q1245" s="5" t="str">
        <f>IFERROR(INDEX(Holidays[Holiday],MATCH(Table1[[#This Row],[Order Date]],Holidays[Date],0)),"NO HOLIDAY")</f>
        <v>NO HOLIDAY</v>
      </c>
    </row>
    <row r="1246" spans="2:17" hidden="1" x14ac:dyDescent="0.3">
      <c r="B1246" t="s">
        <v>25</v>
      </c>
      <c r="C1246" t="s">
        <v>22</v>
      </c>
      <c r="D1246" t="s">
        <v>23</v>
      </c>
      <c r="E1246" t="s">
        <v>416</v>
      </c>
      <c r="F1246" s="4">
        <v>42461</v>
      </c>
      <c r="G1246" t="s">
        <v>39</v>
      </c>
      <c r="H1246">
        <v>6</v>
      </c>
      <c r="I1246">
        <f>IF(Table1[[#This Row],[Price]]&lt;15,10,IF(Table1[[#This Row],[Price]]&lt;20,15,IF(Table1[[#This Row],[Price]]&lt;30,22,IF(Table1[[#This Row],[Price]]&lt;50,36,45))))</f>
        <v>15</v>
      </c>
      <c r="J1246">
        <v>16.32</v>
      </c>
      <c r="K1246" s="14">
        <v>97.92</v>
      </c>
      <c r="L1246" s="14">
        <f>Table1[[#This Row],[Total Sale Amount]]-(Table1[[#This Row],[Cost Price]]*Table1[[#This Row],[Quantity]])</f>
        <v>7.9200000000000017</v>
      </c>
      <c r="M1246" t="str">
        <f>TEXT(Table1[[#This Row],[Order Date]],"mmm")</f>
        <v>Apr</v>
      </c>
      <c r="N1246" s="5" t="str">
        <f>TEXT(Table1[[#This Row],[Order Date]],"yyyy")</f>
        <v>2016</v>
      </c>
      <c r="O1246" s="5">
        <v>45</v>
      </c>
      <c r="P1246" s="5" t="s">
        <v>559</v>
      </c>
      <c r="Q1246" s="5" t="str">
        <f>IFERROR(INDEX(Holidays[Holiday],MATCH(Table1[[#This Row],[Order Date]],Holidays[Date],0)),"NO HOLIDAY")</f>
        <v>NO HOLIDAY</v>
      </c>
    </row>
    <row r="1247" spans="2:17" hidden="1" x14ac:dyDescent="0.3">
      <c r="B1247" t="s">
        <v>21</v>
      </c>
      <c r="C1247" t="s">
        <v>26</v>
      </c>
      <c r="D1247" t="s">
        <v>23</v>
      </c>
      <c r="E1247" t="s">
        <v>361</v>
      </c>
      <c r="F1247" s="4">
        <v>42461</v>
      </c>
      <c r="G1247" t="s">
        <v>39</v>
      </c>
      <c r="H1247">
        <v>8</v>
      </c>
      <c r="I1247">
        <f>IF(Table1[[#This Row],[Price]]&lt;15,10,IF(Table1[[#This Row],[Price]]&lt;20,15,IF(Table1[[#This Row],[Price]]&lt;30,22,IF(Table1[[#This Row],[Price]]&lt;50,36,45))))</f>
        <v>15</v>
      </c>
      <c r="J1247">
        <v>16.32</v>
      </c>
      <c r="K1247" s="14">
        <v>130.56</v>
      </c>
      <c r="L1247" s="14">
        <f>Table1[[#This Row],[Total Sale Amount]]-(Table1[[#This Row],[Cost Price]]*Table1[[#This Row],[Quantity]])</f>
        <v>10.560000000000002</v>
      </c>
      <c r="M1247" t="str">
        <f>TEXT(Table1[[#This Row],[Order Date]],"mmm")</f>
        <v>Apr</v>
      </c>
      <c r="N1247" s="5" t="str">
        <f>TEXT(Table1[[#This Row],[Order Date]],"yyyy")</f>
        <v>2016</v>
      </c>
      <c r="O1247" s="5">
        <v>20</v>
      </c>
      <c r="P1247" s="5" t="s">
        <v>560</v>
      </c>
      <c r="Q1247" s="5" t="str">
        <f>IFERROR(INDEX(Holidays[Holiday],MATCH(Table1[[#This Row],[Order Date]],Holidays[Date],0)),"NO HOLIDAY")</f>
        <v>NO HOLIDAY</v>
      </c>
    </row>
    <row r="1248" spans="2:17" hidden="1" x14ac:dyDescent="0.3">
      <c r="B1248" t="s">
        <v>25</v>
      </c>
      <c r="C1248" t="s">
        <v>22</v>
      </c>
      <c r="D1248" t="s">
        <v>23</v>
      </c>
      <c r="E1248" t="s">
        <v>240</v>
      </c>
      <c r="F1248" s="4">
        <v>42462</v>
      </c>
      <c r="G1248" t="s">
        <v>15</v>
      </c>
      <c r="H1248">
        <v>9</v>
      </c>
      <c r="I1248">
        <f>IF(Table1[[#This Row],[Price]]&lt;15,10,IF(Table1[[#This Row],[Price]]&lt;20,15,IF(Table1[[#This Row],[Price]]&lt;30,22,IF(Table1[[#This Row],[Price]]&lt;50,36,45))))</f>
        <v>10</v>
      </c>
      <c r="J1248">
        <v>12.42</v>
      </c>
      <c r="K1248" s="14">
        <v>111.78</v>
      </c>
      <c r="L1248" s="14">
        <f>Table1[[#This Row],[Total Sale Amount]]-(Table1[[#This Row],[Cost Price]]*Table1[[#This Row],[Quantity]])</f>
        <v>21.78</v>
      </c>
      <c r="M1248" t="str">
        <f>TEXT(Table1[[#This Row],[Order Date]],"mmm")</f>
        <v>Apr</v>
      </c>
      <c r="N1248" s="5" t="str">
        <f>TEXT(Table1[[#This Row],[Order Date]],"yyyy")</f>
        <v>2016</v>
      </c>
      <c r="O1248" s="5">
        <v>44</v>
      </c>
      <c r="P1248" s="5" t="s">
        <v>560</v>
      </c>
      <c r="Q1248" s="5" t="str">
        <f>IFERROR(INDEX(Holidays[Holiday],MATCH(Table1[[#This Row],[Order Date]],Holidays[Date],0)),"NO HOLIDAY")</f>
        <v>NO HOLIDAY</v>
      </c>
    </row>
    <row r="1249" spans="2:17" hidden="1" x14ac:dyDescent="0.3">
      <c r="B1249" t="s">
        <v>25</v>
      </c>
      <c r="C1249" t="s">
        <v>22</v>
      </c>
      <c r="D1249" t="s">
        <v>23</v>
      </c>
      <c r="E1249" t="s">
        <v>126</v>
      </c>
      <c r="F1249" s="4">
        <v>42462</v>
      </c>
      <c r="G1249" t="s">
        <v>13</v>
      </c>
      <c r="H1249">
        <v>7</v>
      </c>
      <c r="I1249">
        <f>IF(Table1[[#This Row],[Price]]&lt;15,10,IF(Table1[[#This Row],[Price]]&lt;20,15,IF(Table1[[#This Row],[Price]]&lt;30,22,IF(Table1[[#This Row],[Price]]&lt;50,36,45))))</f>
        <v>15</v>
      </c>
      <c r="J1249">
        <v>17.829999999999998</v>
      </c>
      <c r="K1249" s="14">
        <v>124.80999999999999</v>
      </c>
      <c r="L1249" s="14">
        <f>Table1[[#This Row],[Total Sale Amount]]-(Table1[[#This Row],[Cost Price]]*Table1[[#This Row],[Quantity]])</f>
        <v>19.809999999999988</v>
      </c>
      <c r="M1249" t="str">
        <f>TEXT(Table1[[#This Row],[Order Date]],"mmm")</f>
        <v>Apr</v>
      </c>
      <c r="N1249" s="5" t="str">
        <f>TEXT(Table1[[#This Row],[Order Date]],"yyyy")</f>
        <v>2016</v>
      </c>
      <c r="O1249" s="5">
        <v>19</v>
      </c>
      <c r="P1249" s="5" t="s">
        <v>559</v>
      </c>
      <c r="Q1249" s="5" t="str">
        <f>IFERROR(INDEX(Holidays[Holiday],MATCH(Table1[[#This Row],[Order Date]],Holidays[Date],0)),"NO HOLIDAY")</f>
        <v>NO HOLIDAY</v>
      </c>
    </row>
    <row r="1250" spans="2:17" hidden="1" x14ac:dyDescent="0.3">
      <c r="B1250" t="s">
        <v>16</v>
      </c>
      <c r="C1250" t="s">
        <v>30</v>
      </c>
      <c r="D1250" t="s">
        <v>11</v>
      </c>
      <c r="E1250" t="s">
        <v>375</v>
      </c>
      <c r="F1250" s="4">
        <v>42462</v>
      </c>
      <c r="G1250" t="s">
        <v>39</v>
      </c>
      <c r="H1250">
        <v>7</v>
      </c>
      <c r="I1250">
        <f>IF(Table1[[#This Row],[Price]]&lt;15,10,IF(Table1[[#This Row],[Price]]&lt;20,15,IF(Table1[[#This Row],[Price]]&lt;30,22,IF(Table1[[#This Row],[Price]]&lt;50,36,45))))</f>
        <v>15</v>
      </c>
      <c r="J1250">
        <v>16.32</v>
      </c>
      <c r="K1250" s="14">
        <v>114.24000000000001</v>
      </c>
      <c r="L1250" s="14">
        <f>Table1[[#This Row],[Total Sale Amount]]-(Table1[[#This Row],[Cost Price]]*Table1[[#This Row],[Quantity]])</f>
        <v>9.2400000000000091</v>
      </c>
      <c r="M1250" t="str">
        <f>TEXT(Table1[[#This Row],[Order Date]],"mmm")</f>
        <v>Apr</v>
      </c>
      <c r="N1250" s="5" t="str">
        <f>TEXT(Table1[[#This Row],[Order Date]],"yyyy")</f>
        <v>2016</v>
      </c>
      <c r="O1250" s="5">
        <v>26</v>
      </c>
      <c r="P1250" s="5" t="s">
        <v>559</v>
      </c>
      <c r="Q1250" s="5" t="str">
        <f>IFERROR(INDEX(Holidays[Holiday],MATCH(Table1[[#This Row],[Order Date]],Holidays[Date],0)),"NO HOLIDAY")</f>
        <v>NO HOLIDAY</v>
      </c>
    </row>
    <row r="1251" spans="2:17" hidden="1" x14ac:dyDescent="0.3">
      <c r="B1251" t="s">
        <v>21</v>
      </c>
      <c r="C1251" t="s">
        <v>26</v>
      </c>
      <c r="D1251" t="s">
        <v>23</v>
      </c>
      <c r="E1251" t="s">
        <v>522</v>
      </c>
      <c r="F1251" s="4">
        <v>42462</v>
      </c>
      <c r="G1251" t="s">
        <v>19</v>
      </c>
      <c r="H1251">
        <v>3</v>
      </c>
      <c r="I1251">
        <f>IF(Table1[[#This Row],[Price]]&lt;15,10,IF(Table1[[#This Row],[Price]]&lt;20,15,IF(Table1[[#This Row],[Price]]&lt;30,22,IF(Table1[[#This Row],[Price]]&lt;50,36,45))))</f>
        <v>45</v>
      </c>
      <c r="J1251">
        <v>53.35</v>
      </c>
      <c r="K1251" s="14">
        <v>160.05000000000001</v>
      </c>
      <c r="L1251" s="14">
        <f>Table1[[#This Row],[Total Sale Amount]]-(Table1[[#This Row],[Cost Price]]*Table1[[#This Row],[Quantity]])</f>
        <v>25.050000000000011</v>
      </c>
      <c r="M1251" t="str">
        <f>TEXT(Table1[[#This Row],[Order Date]],"mmm")</f>
        <v>Apr</v>
      </c>
      <c r="N1251" s="5" t="str">
        <f>TEXT(Table1[[#This Row],[Order Date]],"yyyy")</f>
        <v>2016</v>
      </c>
      <c r="O1251" s="5">
        <v>32</v>
      </c>
      <c r="P1251" s="5" t="s">
        <v>559</v>
      </c>
      <c r="Q1251" s="5" t="str">
        <f>IFERROR(INDEX(Holidays[Holiday],MATCH(Table1[[#This Row],[Order Date]],Holidays[Date],0)),"NO HOLIDAY")</f>
        <v>NO HOLIDAY</v>
      </c>
    </row>
    <row r="1252" spans="2:17" hidden="1" x14ac:dyDescent="0.3">
      <c r="B1252" t="s">
        <v>21</v>
      </c>
      <c r="C1252" t="s">
        <v>59</v>
      </c>
      <c r="D1252" t="s">
        <v>23</v>
      </c>
      <c r="E1252" t="s">
        <v>409</v>
      </c>
      <c r="F1252" s="4">
        <v>42462</v>
      </c>
      <c r="G1252" t="s">
        <v>19</v>
      </c>
      <c r="H1252">
        <v>9</v>
      </c>
      <c r="I1252">
        <f>IF(Table1[[#This Row],[Price]]&lt;15,10,IF(Table1[[#This Row],[Price]]&lt;20,15,IF(Table1[[#This Row],[Price]]&lt;30,22,IF(Table1[[#This Row],[Price]]&lt;50,36,45))))</f>
        <v>45</v>
      </c>
      <c r="J1252">
        <v>53.35</v>
      </c>
      <c r="K1252" s="14">
        <v>480.15000000000003</v>
      </c>
      <c r="L1252" s="14">
        <f>Table1[[#This Row],[Total Sale Amount]]-(Table1[[#This Row],[Cost Price]]*Table1[[#This Row],[Quantity]])</f>
        <v>75.150000000000034</v>
      </c>
      <c r="M1252" t="str">
        <f>TEXT(Table1[[#This Row],[Order Date]],"mmm")</f>
        <v>Apr</v>
      </c>
      <c r="N1252" s="5" t="str">
        <f>TEXT(Table1[[#This Row],[Order Date]],"yyyy")</f>
        <v>2016</v>
      </c>
      <c r="O1252" s="5">
        <v>22</v>
      </c>
      <c r="P1252" s="5" t="s">
        <v>559</v>
      </c>
      <c r="Q1252" s="5" t="str">
        <f>IFERROR(INDEX(Holidays[Holiday],MATCH(Table1[[#This Row],[Order Date]],Holidays[Date],0)),"NO HOLIDAY")</f>
        <v>NO HOLIDAY</v>
      </c>
    </row>
    <row r="1253" spans="2:17" hidden="1" x14ac:dyDescent="0.3">
      <c r="B1253" t="s">
        <v>16</v>
      </c>
      <c r="C1253" t="s">
        <v>10</v>
      </c>
      <c r="D1253" t="s">
        <v>11</v>
      </c>
      <c r="E1253" t="s">
        <v>379</v>
      </c>
      <c r="F1253" s="4">
        <v>42462</v>
      </c>
      <c r="G1253" t="s">
        <v>15</v>
      </c>
      <c r="H1253">
        <v>7</v>
      </c>
      <c r="I1253">
        <f>IF(Table1[[#This Row],[Price]]&lt;15,10,IF(Table1[[#This Row],[Price]]&lt;20,15,IF(Table1[[#This Row],[Price]]&lt;30,22,IF(Table1[[#This Row],[Price]]&lt;50,36,45))))</f>
        <v>10</v>
      </c>
      <c r="J1253">
        <v>12.42</v>
      </c>
      <c r="K1253" s="14">
        <v>86.94</v>
      </c>
      <c r="L1253" s="14">
        <f>Table1[[#This Row],[Total Sale Amount]]-(Table1[[#This Row],[Cost Price]]*Table1[[#This Row],[Quantity]])</f>
        <v>16.939999999999998</v>
      </c>
      <c r="M1253" t="str">
        <f>TEXT(Table1[[#This Row],[Order Date]],"mmm")</f>
        <v>Apr</v>
      </c>
      <c r="N1253" s="5" t="str">
        <f>TEXT(Table1[[#This Row],[Order Date]],"yyyy")</f>
        <v>2016</v>
      </c>
      <c r="O1253" s="5">
        <v>32</v>
      </c>
      <c r="P1253" s="5" t="s">
        <v>559</v>
      </c>
      <c r="Q1253" s="5" t="str">
        <f>IFERROR(INDEX(Holidays[Holiday],MATCH(Table1[[#This Row],[Order Date]],Holidays[Date],0)),"NO HOLIDAY")</f>
        <v>NO HOLIDAY</v>
      </c>
    </row>
    <row r="1254" spans="2:17" hidden="1" x14ac:dyDescent="0.3">
      <c r="B1254" t="s">
        <v>9</v>
      </c>
      <c r="C1254" t="s">
        <v>30</v>
      </c>
      <c r="D1254" t="s">
        <v>11</v>
      </c>
      <c r="E1254" t="s">
        <v>326</v>
      </c>
      <c r="F1254" s="4">
        <v>42462</v>
      </c>
      <c r="G1254" t="s">
        <v>15</v>
      </c>
      <c r="H1254">
        <v>2</v>
      </c>
      <c r="I1254">
        <f>IF(Table1[[#This Row],[Price]]&lt;15,10,IF(Table1[[#This Row],[Price]]&lt;20,15,IF(Table1[[#This Row],[Price]]&lt;30,22,IF(Table1[[#This Row],[Price]]&lt;50,36,45))))</f>
        <v>10</v>
      </c>
      <c r="J1254">
        <v>12.42</v>
      </c>
      <c r="K1254" s="14">
        <v>24.84</v>
      </c>
      <c r="L1254" s="14">
        <f>Table1[[#This Row],[Total Sale Amount]]-(Table1[[#This Row],[Cost Price]]*Table1[[#This Row],[Quantity]])</f>
        <v>4.84</v>
      </c>
      <c r="M1254" t="str">
        <f>TEXT(Table1[[#This Row],[Order Date]],"mmm")</f>
        <v>Apr</v>
      </c>
      <c r="N1254" s="5" t="str">
        <f>TEXT(Table1[[#This Row],[Order Date]],"yyyy")</f>
        <v>2016</v>
      </c>
      <c r="O1254" s="5">
        <v>39</v>
      </c>
      <c r="P1254" s="5" t="s">
        <v>560</v>
      </c>
      <c r="Q1254" s="5" t="str">
        <f>IFERROR(INDEX(Holidays[Holiday],MATCH(Table1[[#This Row],[Order Date]],Holidays[Date],0)),"NO HOLIDAY")</f>
        <v>NO HOLIDAY</v>
      </c>
    </row>
    <row r="1255" spans="2:17" hidden="1" x14ac:dyDescent="0.3">
      <c r="B1255" t="s">
        <v>9</v>
      </c>
      <c r="C1255" t="s">
        <v>10</v>
      </c>
      <c r="D1255" t="s">
        <v>11</v>
      </c>
      <c r="E1255" t="s">
        <v>461</v>
      </c>
      <c r="F1255" s="4">
        <v>42462</v>
      </c>
      <c r="G1255" t="s">
        <v>15</v>
      </c>
      <c r="H1255">
        <v>2</v>
      </c>
      <c r="I1255">
        <f>IF(Table1[[#This Row],[Price]]&lt;15,10,IF(Table1[[#This Row],[Price]]&lt;20,15,IF(Table1[[#This Row],[Price]]&lt;30,22,IF(Table1[[#This Row],[Price]]&lt;50,36,45))))</f>
        <v>10</v>
      </c>
      <c r="J1255">
        <v>12.42</v>
      </c>
      <c r="K1255" s="14">
        <v>24.84</v>
      </c>
      <c r="L1255" s="14">
        <f>Table1[[#This Row],[Total Sale Amount]]-(Table1[[#This Row],[Cost Price]]*Table1[[#This Row],[Quantity]])</f>
        <v>4.84</v>
      </c>
      <c r="M1255" t="str">
        <f>TEXT(Table1[[#This Row],[Order Date]],"mmm")</f>
        <v>Apr</v>
      </c>
      <c r="N1255" s="5" t="str">
        <f>TEXT(Table1[[#This Row],[Order Date]],"yyyy")</f>
        <v>2016</v>
      </c>
      <c r="O1255" s="5">
        <v>28</v>
      </c>
      <c r="P1255" s="5" t="s">
        <v>559</v>
      </c>
      <c r="Q1255" s="5" t="str">
        <f>IFERROR(INDEX(Holidays[Holiday],MATCH(Table1[[#This Row],[Order Date]],Holidays[Date],0)),"NO HOLIDAY")</f>
        <v>NO HOLIDAY</v>
      </c>
    </row>
    <row r="1256" spans="2:17" hidden="1" x14ac:dyDescent="0.3">
      <c r="B1256" t="s">
        <v>25</v>
      </c>
      <c r="C1256" t="s">
        <v>26</v>
      </c>
      <c r="D1256" t="s">
        <v>23</v>
      </c>
      <c r="E1256" t="s">
        <v>363</v>
      </c>
      <c r="F1256" s="4">
        <v>42462</v>
      </c>
      <c r="G1256" t="s">
        <v>15</v>
      </c>
      <c r="H1256">
        <v>10</v>
      </c>
      <c r="I1256">
        <f>IF(Table1[[#This Row],[Price]]&lt;15,10,IF(Table1[[#This Row],[Price]]&lt;20,15,IF(Table1[[#This Row],[Price]]&lt;30,22,IF(Table1[[#This Row],[Price]]&lt;50,36,45))))</f>
        <v>10</v>
      </c>
      <c r="J1256">
        <v>12.42</v>
      </c>
      <c r="K1256" s="14">
        <v>124.2</v>
      </c>
      <c r="L1256" s="14">
        <f>Table1[[#This Row],[Total Sale Amount]]-(Table1[[#This Row],[Cost Price]]*Table1[[#This Row],[Quantity]])</f>
        <v>24.200000000000003</v>
      </c>
      <c r="M1256" t="str">
        <f>TEXT(Table1[[#This Row],[Order Date]],"mmm")</f>
        <v>Apr</v>
      </c>
      <c r="N1256" s="5" t="str">
        <f>TEXT(Table1[[#This Row],[Order Date]],"yyyy")</f>
        <v>2016</v>
      </c>
      <c r="O1256" s="5">
        <v>20</v>
      </c>
      <c r="P1256" s="5" t="s">
        <v>560</v>
      </c>
      <c r="Q1256" s="5" t="str">
        <f>IFERROR(INDEX(Holidays[Holiday],MATCH(Table1[[#This Row],[Order Date]],Holidays[Date],0)),"NO HOLIDAY")</f>
        <v>NO HOLIDAY</v>
      </c>
    </row>
    <row r="1257" spans="2:17" hidden="1" x14ac:dyDescent="0.3">
      <c r="B1257" t="s">
        <v>9</v>
      </c>
      <c r="C1257" t="s">
        <v>10</v>
      </c>
      <c r="D1257" t="s">
        <v>11</v>
      </c>
      <c r="E1257" t="s">
        <v>155</v>
      </c>
      <c r="F1257" s="4">
        <v>42462</v>
      </c>
      <c r="G1257" t="s">
        <v>39</v>
      </c>
      <c r="H1257">
        <v>3</v>
      </c>
      <c r="I1257">
        <f>IF(Table1[[#This Row],[Price]]&lt;15,10,IF(Table1[[#This Row],[Price]]&lt;20,15,IF(Table1[[#This Row],[Price]]&lt;30,22,IF(Table1[[#This Row],[Price]]&lt;50,36,45))))</f>
        <v>15</v>
      </c>
      <c r="J1257">
        <v>16.32</v>
      </c>
      <c r="K1257" s="14">
        <v>48.96</v>
      </c>
      <c r="L1257" s="14">
        <f>Table1[[#This Row],[Total Sale Amount]]-(Table1[[#This Row],[Cost Price]]*Table1[[#This Row],[Quantity]])</f>
        <v>3.9600000000000009</v>
      </c>
      <c r="M1257" t="str">
        <f>TEXT(Table1[[#This Row],[Order Date]],"mmm")</f>
        <v>Apr</v>
      </c>
      <c r="N1257" s="5" t="str">
        <f>TEXT(Table1[[#This Row],[Order Date]],"yyyy")</f>
        <v>2016</v>
      </c>
      <c r="O1257" s="5">
        <v>24</v>
      </c>
      <c r="P1257" s="5" t="s">
        <v>559</v>
      </c>
      <c r="Q1257" s="5" t="str">
        <f>IFERROR(INDEX(Holidays[Holiday],MATCH(Table1[[#This Row],[Order Date]],Holidays[Date],0)),"NO HOLIDAY")</f>
        <v>NO HOLIDAY</v>
      </c>
    </row>
    <row r="1258" spans="2:17" hidden="1" x14ac:dyDescent="0.3">
      <c r="B1258" t="s">
        <v>36</v>
      </c>
      <c r="C1258" t="s">
        <v>28</v>
      </c>
      <c r="D1258" t="s">
        <v>11</v>
      </c>
      <c r="E1258" t="s">
        <v>432</v>
      </c>
      <c r="F1258" s="4">
        <v>42462</v>
      </c>
      <c r="G1258" t="s">
        <v>19</v>
      </c>
      <c r="H1258">
        <v>10</v>
      </c>
      <c r="I1258">
        <f>IF(Table1[[#This Row],[Price]]&lt;15,10,IF(Table1[[#This Row],[Price]]&lt;20,15,IF(Table1[[#This Row],[Price]]&lt;30,22,IF(Table1[[#This Row],[Price]]&lt;50,36,45))))</f>
        <v>45</v>
      </c>
      <c r="J1258">
        <v>53.35</v>
      </c>
      <c r="K1258" s="14">
        <v>533.5</v>
      </c>
      <c r="L1258" s="14">
        <f>Table1[[#This Row],[Total Sale Amount]]-(Table1[[#This Row],[Cost Price]]*Table1[[#This Row],[Quantity]])</f>
        <v>83.5</v>
      </c>
      <c r="M1258" t="str">
        <f>TEXT(Table1[[#This Row],[Order Date]],"mmm")</f>
        <v>Apr</v>
      </c>
      <c r="N1258" s="5" t="str">
        <f>TEXT(Table1[[#This Row],[Order Date]],"yyyy")</f>
        <v>2016</v>
      </c>
      <c r="O1258" s="5">
        <v>32</v>
      </c>
      <c r="P1258" s="5" t="s">
        <v>560</v>
      </c>
      <c r="Q1258" s="5" t="str">
        <f>IFERROR(INDEX(Holidays[Holiday],MATCH(Table1[[#This Row],[Order Date]],Holidays[Date],0)),"NO HOLIDAY")</f>
        <v>NO HOLIDAY</v>
      </c>
    </row>
    <row r="1259" spans="2:17" hidden="1" x14ac:dyDescent="0.3">
      <c r="B1259" t="s">
        <v>9</v>
      </c>
      <c r="C1259" t="s">
        <v>10</v>
      </c>
      <c r="D1259" t="s">
        <v>11</v>
      </c>
      <c r="E1259" t="s">
        <v>278</v>
      </c>
      <c r="F1259" s="4">
        <v>42462</v>
      </c>
      <c r="G1259" t="s">
        <v>19</v>
      </c>
      <c r="H1259">
        <v>4</v>
      </c>
      <c r="I1259">
        <f>IF(Table1[[#This Row],[Price]]&lt;15,10,IF(Table1[[#This Row],[Price]]&lt;20,15,IF(Table1[[#This Row],[Price]]&lt;30,22,IF(Table1[[#This Row],[Price]]&lt;50,36,45))))</f>
        <v>45</v>
      </c>
      <c r="J1259">
        <v>53.35</v>
      </c>
      <c r="K1259" s="14">
        <v>213.4</v>
      </c>
      <c r="L1259" s="14">
        <f>Table1[[#This Row],[Total Sale Amount]]-(Table1[[#This Row],[Cost Price]]*Table1[[#This Row],[Quantity]])</f>
        <v>33.400000000000006</v>
      </c>
      <c r="M1259" t="str">
        <f>TEXT(Table1[[#This Row],[Order Date]],"mmm")</f>
        <v>Apr</v>
      </c>
      <c r="N1259" s="5" t="str">
        <f>TEXT(Table1[[#This Row],[Order Date]],"yyyy")</f>
        <v>2016</v>
      </c>
      <c r="O1259" s="5">
        <v>30</v>
      </c>
      <c r="P1259" s="5" t="s">
        <v>559</v>
      </c>
      <c r="Q1259" s="5" t="str">
        <f>IFERROR(INDEX(Holidays[Holiday],MATCH(Table1[[#This Row],[Order Date]],Holidays[Date],0)),"NO HOLIDAY")</f>
        <v>NO HOLIDAY</v>
      </c>
    </row>
    <row r="1260" spans="2:17" hidden="1" x14ac:dyDescent="0.3">
      <c r="B1260" t="s">
        <v>21</v>
      </c>
      <c r="C1260" t="s">
        <v>22</v>
      </c>
      <c r="D1260" t="s">
        <v>23</v>
      </c>
      <c r="E1260" t="s">
        <v>126</v>
      </c>
      <c r="F1260" s="4">
        <v>42462</v>
      </c>
      <c r="G1260" t="s">
        <v>13</v>
      </c>
      <c r="H1260">
        <v>1</v>
      </c>
      <c r="I1260">
        <f>IF(Table1[[#This Row],[Price]]&lt;15,10,IF(Table1[[#This Row],[Price]]&lt;20,15,IF(Table1[[#This Row],[Price]]&lt;30,22,IF(Table1[[#This Row],[Price]]&lt;50,36,45))))</f>
        <v>15</v>
      </c>
      <c r="J1260">
        <v>17.829999999999998</v>
      </c>
      <c r="K1260" s="14">
        <v>17.829999999999998</v>
      </c>
      <c r="L1260" s="14">
        <f>Table1[[#This Row],[Total Sale Amount]]-(Table1[[#This Row],[Cost Price]]*Table1[[#This Row],[Quantity]])</f>
        <v>2.8299999999999983</v>
      </c>
      <c r="M1260" t="str">
        <f>TEXT(Table1[[#This Row],[Order Date]],"mmm")</f>
        <v>Apr</v>
      </c>
      <c r="N1260" s="5" t="str">
        <f>TEXT(Table1[[#This Row],[Order Date]],"yyyy")</f>
        <v>2016</v>
      </c>
      <c r="O1260" s="5">
        <v>26</v>
      </c>
      <c r="P1260" s="5" t="s">
        <v>559</v>
      </c>
      <c r="Q1260" s="5" t="str">
        <f>IFERROR(INDEX(Holidays[Holiday],MATCH(Table1[[#This Row],[Order Date]],Holidays[Date],0)),"NO HOLIDAY")</f>
        <v>NO HOLIDAY</v>
      </c>
    </row>
    <row r="1261" spans="2:17" hidden="1" x14ac:dyDescent="0.3">
      <c r="B1261" t="s">
        <v>9</v>
      </c>
      <c r="C1261" t="s">
        <v>28</v>
      </c>
      <c r="D1261" t="s">
        <v>11</v>
      </c>
      <c r="E1261" t="s">
        <v>103</v>
      </c>
      <c r="F1261" s="4">
        <v>42462</v>
      </c>
      <c r="G1261" t="s">
        <v>15</v>
      </c>
      <c r="H1261">
        <v>6</v>
      </c>
      <c r="I1261">
        <f>IF(Table1[[#This Row],[Price]]&lt;15,10,IF(Table1[[#This Row],[Price]]&lt;20,15,IF(Table1[[#This Row],[Price]]&lt;30,22,IF(Table1[[#This Row],[Price]]&lt;50,36,45))))</f>
        <v>10</v>
      </c>
      <c r="J1261">
        <v>12.42</v>
      </c>
      <c r="K1261" s="14">
        <v>74.52</v>
      </c>
      <c r="L1261" s="14">
        <f>Table1[[#This Row],[Total Sale Amount]]-(Table1[[#This Row],[Cost Price]]*Table1[[#This Row],[Quantity]])</f>
        <v>14.519999999999996</v>
      </c>
      <c r="M1261" t="str">
        <f>TEXT(Table1[[#This Row],[Order Date]],"mmm")</f>
        <v>Apr</v>
      </c>
      <c r="N1261" s="5" t="str">
        <f>TEXT(Table1[[#This Row],[Order Date]],"yyyy")</f>
        <v>2016</v>
      </c>
      <c r="O1261" s="5">
        <v>31</v>
      </c>
      <c r="P1261" s="5" t="s">
        <v>560</v>
      </c>
      <c r="Q1261" s="5" t="str">
        <f>IFERROR(INDEX(Holidays[Holiday],MATCH(Table1[[#This Row],[Order Date]],Holidays[Date],0)),"NO HOLIDAY")</f>
        <v>NO HOLIDAY</v>
      </c>
    </row>
    <row r="1262" spans="2:17" hidden="1" x14ac:dyDescent="0.3">
      <c r="B1262" t="s">
        <v>9</v>
      </c>
      <c r="C1262" t="s">
        <v>17</v>
      </c>
      <c r="D1262" t="s">
        <v>11</v>
      </c>
      <c r="E1262" t="s">
        <v>468</v>
      </c>
      <c r="F1262" s="4">
        <v>42463</v>
      </c>
      <c r="G1262" t="s">
        <v>15</v>
      </c>
      <c r="H1262">
        <v>5</v>
      </c>
      <c r="I1262">
        <f>IF(Table1[[#This Row],[Price]]&lt;15,10,IF(Table1[[#This Row],[Price]]&lt;20,15,IF(Table1[[#This Row],[Price]]&lt;30,22,IF(Table1[[#This Row],[Price]]&lt;50,36,45))))</f>
        <v>10</v>
      </c>
      <c r="J1262">
        <v>12.42</v>
      </c>
      <c r="K1262" s="14">
        <v>62.1</v>
      </c>
      <c r="L1262" s="14">
        <f>Table1[[#This Row],[Total Sale Amount]]-(Table1[[#This Row],[Cost Price]]*Table1[[#This Row],[Quantity]])</f>
        <v>12.100000000000001</v>
      </c>
      <c r="M1262" t="str">
        <f>TEXT(Table1[[#This Row],[Order Date]],"mmm")</f>
        <v>Apr</v>
      </c>
      <c r="N1262" s="5" t="str">
        <f>TEXT(Table1[[#This Row],[Order Date]],"yyyy")</f>
        <v>2016</v>
      </c>
      <c r="O1262" s="5">
        <v>40</v>
      </c>
      <c r="P1262" s="5" t="s">
        <v>560</v>
      </c>
      <c r="Q1262" s="5" t="str">
        <f>IFERROR(INDEX(Holidays[Holiday],MATCH(Table1[[#This Row],[Order Date]],Holidays[Date],0)),"NO HOLIDAY")</f>
        <v>NO HOLIDAY</v>
      </c>
    </row>
    <row r="1263" spans="2:17" hidden="1" x14ac:dyDescent="0.3">
      <c r="B1263" t="s">
        <v>36</v>
      </c>
      <c r="C1263" t="s">
        <v>17</v>
      </c>
      <c r="D1263" t="s">
        <v>11</v>
      </c>
      <c r="E1263" t="s">
        <v>338</v>
      </c>
      <c r="F1263" s="4">
        <v>42463</v>
      </c>
      <c r="G1263" t="s">
        <v>13</v>
      </c>
      <c r="H1263">
        <v>7</v>
      </c>
      <c r="I1263">
        <f>IF(Table1[[#This Row],[Price]]&lt;15,10,IF(Table1[[#This Row],[Price]]&lt;20,15,IF(Table1[[#This Row],[Price]]&lt;30,22,IF(Table1[[#This Row],[Price]]&lt;50,36,45))))</f>
        <v>15</v>
      </c>
      <c r="J1263">
        <v>17.829999999999998</v>
      </c>
      <c r="K1263" s="14">
        <v>124.80999999999999</v>
      </c>
      <c r="L1263" s="14">
        <f>Table1[[#This Row],[Total Sale Amount]]-(Table1[[#This Row],[Cost Price]]*Table1[[#This Row],[Quantity]])</f>
        <v>19.809999999999988</v>
      </c>
      <c r="M1263" t="str">
        <f>TEXT(Table1[[#This Row],[Order Date]],"mmm")</f>
        <v>Apr</v>
      </c>
      <c r="N1263" s="5" t="str">
        <f>TEXT(Table1[[#This Row],[Order Date]],"yyyy")</f>
        <v>2016</v>
      </c>
      <c r="O1263" s="5">
        <v>36</v>
      </c>
      <c r="P1263" s="5" t="s">
        <v>560</v>
      </c>
      <c r="Q1263" s="5" t="str">
        <f>IFERROR(INDEX(Holidays[Holiday],MATCH(Table1[[#This Row],[Order Date]],Holidays[Date],0)),"NO HOLIDAY")</f>
        <v>NO HOLIDAY</v>
      </c>
    </row>
    <row r="1264" spans="2:17" hidden="1" x14ac:dyDescent="0.3">
      <c r="B1264" t="s">
        <v>9</v>
      </c>
      <c r="C1264" t="s">
        <v>10</v>
      </c>
      <c r="D1264" t="s">
        <v>11</v>
      </c>
      <c r="E1264" t="s">
        <v>379</v>
      </c>
      <c r="F1264" s="4">
        <v>42463</v>
      </c>
      <c r="G1264" t="s">
        <v>15</v>
      </c>
      <c r="H1264">
        <v>5</v>
      </c>
      <c r="I1264">
        <f>IF(Table1[[#This Row],[Price]]&lt;15,10,IF(Table1[[#This Row],[Price]]&lt;20,15,IF(Table1[[#This Row],[Price]]&lt;30,22,IF(Table1[[#This Row],[Price]]&lt;50,36,45))))</f>
        <v>10</v>
      </c>
      <c r="J1264">
        <v>12.42</v>
      </c>
      <c r="K1264" s="14">
        <v>62.1</v>
      </c>
      <c r="L1264" s="14">
        <f>Table1[[#This Row],[Total Sale Amount]]-(Table1[[#This Row],[Cost Price]]*Table1[[#This Row],[Quantity]])</f>
        <v>12.100000000000001</v>
      </c>
      <c r="M1264" t="str">
        <f>TEXT(Table1[[#This Row],[Order Date]],"mmm")</f>
        <v>Apr</v>
      </c>
      <c r="N1264" s="5" t="str">
        <f>TEXT(Table1[[#This Row],[Order Date]],"yyyy")</f>
        <v>2016</v>
      </c>
      <c r="O1264" s="5">
        <v>45</v>
      </c>
      <c r="P1264" s="5" t="s">
        <v>559</v>
      </c>
      <c r="Q1264" s="5" t="str">
        <f>IFERROR(INDEX(Holidays[Holiday],MATCH(Table1[[#This Row],[Order Date]],Holidays[Date],0)),"NO HOLIDAY")</f>
        <v>NO HOLIDAY</v>
      </c>
    </row>
    <row r="1265" spans="2:17" hidden="1" x14ac:dyDescent="0.3">
      <c r="B1265" t="s">
        <v>16</v>
      </c>
      <c r="C1265" t="s">
        <v>17</v>
      </c>
      <c r="D1265" t="s">
        <v>11</v>
      </c>
      <c r="E1265" t="s">
        <v>89</v>
      </c>
      <c r="F1265" s="4">
        <v>42463</v>
      </c>
      <c r="G1265" t="s">
        <v>13</v>
      </c>
      <c r="H1265">
        <v>1</v>
      </c>
      <c r="I1265">
        <f>IF(Table1[[#This Row],[Price]]&lt;15,10,IF(Table1[[#This Row],[Price]]&lt;20,15,IF(Table1[[#This Row],[Price]]&lt;30,22,IF(Table1[[#This Row],[Price]]&lt;50,36,45))))</f>
        <v>15</v>
      </c>
      <c r="J1265">
        <v>17.829999999999998</v>
      </c>
      <c r="K1265" s="14">
        <v>17.829999999999998</v>
      </c>
      <c r="L1265" s="14">
        <f>Table1[[#This Row],[Total Sale Amount]]-(Table1[[#This Row],[Cost Price]]*Table1[[#This Row],[Quantity]])</f>
        <v>2.8299999999999983</v>
      </c>
      <c r="M1265" t="str">
        <f>TEXT(Table1[[#This Row],[Order Date]],"mmm")</f>
        <v>Apr</v>
      </c>
      <c r="N1265" s="5" t="str">
        <f>TEXT(Table1[[#This Row],[Order Date]],"yyyy")</f>
        <v>2016</v>
      </c>
      <c r="O1265" s="5">
        <v>17</v>
      </c>
      <c r="P1265" s="5" t="s">
        <v>560</v>
      </c>
      <c r="Q1265" s="5" t="str">
        <f>IFERROR(INDEX(Holidays[Holiday],MATCH(Table1[[#This Row],[Order Date]],Holidays[Date],0)),"NO HOLIDAY")</f>
        <v>NO HOLIDAY</v>
      </c>
    </row>
    <row r="1266" spans="2:17" hidden="1" x14ac:dyDescent="0.3">
      <c r="B1266" t="s">
        <v>21</v>
      </c>
      <c r="C1266" t="s">
        <v>26</v>
      </c>
      <c r="D1266" t="s">
        <v>23</v>
      </c>
      <c r="E1266" t="s">
        <v>241</v>
      </c>
      <c r="F1266" s="4">
        <v>42463</v>
      </c>
      <c r="G1266" t="s">
        <v>39</v>
      </c>
      <c r="H1266">
        <v>6</v>
      </c>
      <c r="I1266">
        <f>IF(Table1[[#This Row],[Price]]&lt;15,10,IF(Table1[[#This Row],[Price]]&lt;20,15,IF(Table1[[#This Row],[Price]]&lt;30,22,IF(Table1[[#This Row],[Price]]&lt;50,36,45))))</f>
        <v>15</v>
      </c>
      <c r="J1266">
        <v>16.32</v>
      </c>
      <c r="K1266" s="14">
        <v>97.92</v>
      </c>
      <c r="L1266" s="14">
        <f>Table1[[#This Row],[Total Sale Amount]]-(Table1[[#This Row],[Cost Price]]*Table1[[#This Row],[Quantity]])</f>
        <v>7.9200000000000017</v>
      </c>
      <c r="M1266" t="str">
        <f>TEXT(Table1[[#This Row],[Order Date]],"mmm")</f>
        <v>Apr</v>
      </c>
      <c r="N1266" s="5" t="str">
        <f>TEXT(Table1[[#This Row],[Order Date]],"yyyy")</f>
        <v>2016</v>
      </c>
      <c r="O1266" s="5">
        <v>40</v>
      </c>
      <c r="P1266" s="5" t="s">
        <v>560</v>
      </c>
      <c r="Q1266" s="5" t="str">
        <f>IFERROR(INDEX(Holidays[Holiday],MATCH(Table1[[#This Row],[Order Date]],Holidays[Date],0)),"NO HOLIDAY")</f>
        <v>NO HOLIDAY</v>
      </c>
    </row>
    <row r="1267" spans="2:17" hidden="1" x14ac:dyDescent="0.3">
      <c r="B1267" t="s">
        <v>25</v>
      </c>
      <c r="C1267" t="s">
        <v>26</v>
      </c>
      <c r="D1267" t="s">
        <v>23</v>
      </c>
      <c r="E1267" t="s">
        <v>166</v>
      </c>
      <c r="F1267" s="4">
        <v>42463</v>
      </c>
      <c r="G1267" t="s">
        <v>39</v>
      </c>
      <c r="H1267">
        <v>3</v>
      </c>
      <c r="I1267">
        <f>IF(Table1[[#This Row],[Price]]&lt;15,10,IF(Table1[[#This Row],[Price]]&lt;20,15,IF(Table1[[#This Row],[Price]]&lt;30,22,IF(Table1[[#This Row],[Price]]&lt;50,36,45))))</f>
        <v>15</v>
      </c>
      <c r="J1267">
        <v>16.32</v>
      </c>
      <c r="K1267" s="14">
        <v>48.96</v>
      </c>
      <c r="L1267" s="14">
        <f>Table1[[#This Row],[Total Sale Amount]]-(Table1[[#This Row],[Cost Price]]*Table1[[#This Row],[Quantity]])</f>
        <v>3.9600000000000009</v>
      </c>
      <c r="M1267" t="str">
        <f>TEXT(Table1[[#This Row],[Order Date]],"mmm")</f>
        <v>Apr</v>
      </c>
      <c r="N1267" s="5" t="str">
        <f>TEXT(Table1[[#This Row],[Order Date]],"yyyy")</f>
        <v>2016</v>
      </c>
      <c r="O1267" s="5">
        <v>22</v>
      </c>
      <c r="P1267" s="5" t="s">
        <v>560</v>
      </c>
      <c r="Q1267" s="5" t="str">
        <f>IFERROR(INDEX(Holidays[Holiday],MATCH(Table1[[#This Row],[Order Date]],Holidays[Date],0)),"NO HOLIDAY")</f>
        <v>NO HOLIDAY</v>
      </c>
    </row>
    <row r="1268" spans="2:17" hidden="1" x14ac:dyDescent="0.3">
      <c r="B1268" t="s">
        <v>36</v>
      </c>
      <c r="C1268" t="s">
        <v>10</v>
      </c>
      <c r="D1268" t="s">
        <v>11</v>
      </c>
      <c r="E1268" t="s">
        <v>318</v>
      </c>
      <c r="F1268" s="4">
        <v>42463</v>
      </c>
      <c r="G1268" t="s">
        <v>15</v>
      </c>
      <c r="H1268">
        <v>5</v>
      </c>
      <c r="I1268">
        <f>IF(Table1[[#This Row],[Price]]&lt;15,10,IF(Table1[[#This Row],[Price]]&lt;20,15,IF(Table1[[#This Row],[Price]]&lt;30,22,IF(Table1[[#This Row],[Price]]&lt;50,36,45))))</f>
        <v>10</v>
      </c>
      <c r="J1268">
        <v>12.42</v>
      </c>
      <c r="K1268" s="14">
        <v>62.1</v>
      </c>
      <c r="L1268" s="14">
        <f>Table1[[#This Row],[Total Sale Amount]]-(Table1[[#This Row],[Cost Price]]*Table1[[#This Row],[Quantity]])</f>
        <v>12.100000000000001</v>
      </c>
      <c r="M1268" t="str">
        <f>TEXT(Table1[[#This Row],[Order Date]],"mmm")</f>
        <v>Apr</v>
      </c>
      <c r="N1268" s="5" t="str">
        <f>TEXT(Table1[[#This Row],[Order Date]],"yyyy")</f>
        <v>2016</v>
      </c>
      <c r="O1268" s="5">
        <v>25</v>
      </c>
      <c r="P1268" s="5" t="s">
        <v>559</v>
      </c>
      <c r="Q1268" s="5" t="str">
        <f>IFERROR(INDEX(Holidays[Holiday],MATCH(Table1[[#This Row],[Order Date]],Holidays[Date],0)),"NO HOLIDAY")</f>
        <v>NO HOLIDAY</v>
      </c>
    </row>
    <row r="1269" spans="2:17" hidden="1" x14ac:dyDescent="0.3">
      <c r="B1269" t="s">
        <v>21</v>
      </c>
      <c r="C1269" t="s">
        <v>43</v>
      </c>
      <c r="D1269" t="s">
        <v>23</v>
      </c>
      <c r="E1269" t="s">
        <v>467</v>
      </c>
      <c r="F1269" s="4">
        <v>42463</v>
      </c>
      <c r="G1269" t="s">
        <v>15</v>
      </c>
      <c r="H1269">
        <v>6</v>
      </c>
      <c r="I1269">
        <f>IF(Table1[[#This Row],[Price]]&lt;15,10,IF(Table1[[#This Row],[Price]]&lt;20,15,IF(Table1[[#This Row],[Price]]&lt;30,22,IF(Table1[[#This Row],[Price]]&lt;50,36,45))))</f>
        <v>10</v>
      </c>
      <c r="J1269">
        <v>12.42</v>
      </c>
      <c r="K1269" s="14">
        <v>74.52</v>
      </c>
      <c r="L1269" s="14">
        <f>Table1[[#This Row],[Total Sale Amount]]-(Table1[[#This Row],[Cost Price]]*Table1[[#This Row],[Quantity]])</f>
        <v>14.519999999999996</v>
      </c>
      <c r="M1269" t="str">
        <f>TEXT(Table1[[#This Row],[Order Date]],"mmm")</f>
        <v>Apr</v>
      </c>
      <c r="N1269" s="5" t="str">
        <f>TEXT(Table1[[#This Row],[Order Date]],"yyyy")</f>
        <v>2016</v>
      </c>
      <c r="O1269" s="5">
        <v>23</v>
      </c>
      <c r="P1269" s="5" t="s">
        <v>560</v>
      </c>
      <c r="Q1269" s="5" t="str">
        <f>IFERROR(INDEX(Holidays[Holiday],MATCH(Table1[[#This Row],[Order Date]],Holidays[Date],0)),"NO HOLIDAY")</f>
        <v>NO HOLIDAY</v>
      </c>
    </row>
    <row r="1270" spans="2:17" hidden="1" x14ac:dyDescent="0.3">
      <c r="B1270" t="s">
        <v>9</v>
      </c>
      <c r="C1270" t="s">
        <v>10</v>
      </c>
      <c r="D1270" t="s">
        <v>11</v>
      </c>
      <c r="E1270" t="s">
        <v>202</v>
      </c>
      <c r="F1270" s="4">
        <v>42463</v>
      </c>
      <c r="G1270" t="s">
        <v>15</v>
      </c>
      <c r="H1270">
        <v>1</v>
      </c>
      <c r="I1270">
        <f>IF(Table1[[#This Row],[Price]]&lt;15,10,IF(Table1[[#This Row],[Price]]&lt;20,15,IF(Table1[[#This Row],[Price]]&lt;30,22,IF(Table1[[#This Row],[Price]]&lt;50,36,45))))</f>
        <v>10</v>
      </c>
      <c r="J1270">
        <v>12.42</v>
      </c>
      <c r="K1270" s="14">
        <v>12.42</v>
      </c>
      <c r="L1270" s="14">
        <f>Table1[[#This Row],[Total Sale Amount]]-(Table1[[#This Row],[Cost Price]]*Table1[[#This Row],[Quantity]])</f>
        <v>2.42</v>
      </c>
      <c r="M1270" t="str">
        <f>TEXT(Table1[[#This Row],[Order Date]],"mmm")</f>
        <v>Apr</v>
      </c>
      <c r="N1270" s="5" t="str">
        <f>TEXT(Table1[[#This Row],[Order Date]],"yyyy")</f>
        <v>2016</v>
      </c>
      <c r="O1270" s="5">
        <v>27</v>
      </c>
      <c r="P1270" s="5" t="s">
        <v>560</v>
      </c>
      <c r="Q1270" s="5" t="str">
        <f>IFERROR(INDEX(Holidays[Holiday],MATCH(Table1[[#This Row],[Order Date]],Holidays[Date],0)),"NO HOLIDAY")</f>
        <v>NO HOLIDAY</v>
      </c>
    </row>
    <row r="1271" spans="2:17" hidden="1" x14ac:dyDescent="0.3">
      <c r="B1271" t="s">
        <v>36</v>
      </c>
      <c r="C1271" t="s">
        <v>17</v>
      </c>
      <c r="D1271" t="s">
        <v>11</v>
      </c>
      <c r="E1271" t="s">
        <v>469</v>
      </c>
      <c r="F1271" s="4">
        <v>42463</v>
      </c>
      <c r="G1271" t="s">
        <v>13</v>
      </c>
      <c r="H1271">
        <v>1</v>
      </c>
      <c r="I1271">
        <f>IF(Table1[[#This Row],[Price]]&lt;15,10,IF(Table1[[#This Row],[Price]]&lt;20,15,IF(Table1[[#This Row],[Price]]&lt;30,22,IF(Table1[[#This Row],[Price]]&lt;50,36,45))))</f>
        <v>15</v>
      </c>
      <c r="J1271">
        <v>17.829999999999998</v>
      </c>
      <c r="K1271" s="14">
        <v>17.829999999999998</v>
      </c>
      <c r="L1271" s="14">
        <f>Table1[[#This Row],[Total Sale Amount]]-(Table1[[#This Row],[Cost Price]]*Table1[[#This Row],[Quantity]])</f>
        <v>2.8299999999999983</v>
      </c>
      <c r="M1271" t="str">
        <f>TEXT(Table1[[#This Row],[Order Date]],"mmm")</f>
        <v>Apr</v>
      </c>
      <c r="N1271" s="5" t="str">
        <f>TEXT(Table1[[#This Row],[Order Date]],"yyyy")</f>
        <v>2016</v>
      </c>
      <c r="O1271" s="5">
        <v>20</v>
      </c>
      <c r="P1271" s="5" t="s">
        <v>560</v>
      </c>
      <c r="Q1271" s="5" t="str">
        <f>IFERROR(INDEX(Holidays[Holiday],MATCH(Table1[[#This Row],[Order Date]],Holidays[Date],0)),"NO HOLIDAY")</f>
        <v>NO HOLIDAY</v>
      </c>
    </row>
    <row r="1272" spans="2:17" hidden="1" x14ac:dyDescent="0.3">
      <c r="B1272" t="s">
        <v>21</v>
      </c>
      <c r="C1272" t="s">
        <v>26</v>
      </c>
      <c r="D1272" t="s">
        <v>23</v>
      </c>
      <c r="E1272" t="s">
        <v>85</v>
      </c>
      <c r="F1272" s="4">
        <v>42464</v>
      </c>
      <c r="G1272" t="s">
        <v>19</v>
      </c>
      <c r="H1272">
        <v>1</v>
      </c>
      <c r="I1272">
        <f>IF(Table1[[#This Row],[Price]]&lt;15,10,IF(Table1[[#This Row],[Price]]&lt;20,15,IF(Table1[[#This Row],[Price]]&lt;30,22,IF(Table1[[#This Row],[Price]]&lt;50,36,45))))</f>
        <v>45</v>
      </c>
      <c r="J1272">
        <v>53.35</v>
      </c>
      <c r="K1272" s="14">
        <v>53.35</v>
      </c>
      <c r="L1272" s="14">
        <f>Table1[[#This Row],[Total Sale Amount]]-(Table1[[#This Row],[Cost Price]]*Table1[[#This Row],[Quantity]])</f>
        <v>8.3500000000000014</v>
      </c>
      <c r="M1272" t="str">
        <f>TEXT(Table1[[#This Row],[Order Date]],"mmm")</f>
        <v>Apr</v>
      </c>
      <c r="N1272" s="5" t="str">
        <f>TEXT(Table1[[#This Row],[Order Date]],"yyyy")</f>
        <v>2016</v>
      </c>
      <c r="O1272" s="5">
        <v>31</v>
      </c>
      <c r="P1272" s="5" t="s">
        <v>560</v>
      </c>
      <c r="Q1272" s="5" t="str">
        <f>IFERROR(INDEX(Holidays[Holiday],MATCH(Table1[[#This Row],[Order Date]],Holidays[Date],0)),"NO HOLIDAY")</f>
        <v>NO HOLIDAY</v>
      </c>
    </row>
    <row r="1273" spans="2:17" hidden="1" x14ac:dyDescent="0.3">
      <c r="B1273" t="s">
        <v>36</v>
      </c>
      <c r="C1273" t="s">
        <v>17</v>
      </c>
      <c r="D1273" t="s">
        <v>11</v>
      </c>
      <c r="E1273" t="s">
        <v>492</v>
      </c>
      <c r="F1273" s="4">
        <v>42464</v>
      </c>
      <c r="G1273" t="s">
        <v>15</v>
      </c>
      <c r="H1273">
        <v>4</v>
      </c>
      <c r="I1273">
        <f>IF(Table1[[#This Row],[Price]]&lt;15,10,IF(Table1[[#This Row],[Price]]&lt;20,15,IF(Table1[[#This Row],[Price]]&lt;30,22,IF(Table1[[#This Row],[Price]]&lt;50,36,45))))</f>
        <v>10</v>
      </c>
      <c r="J1273">
        <v>12.42</v>
      </c>
      <c r="K1273" s="14">
        <v>49.68</v>
      </c>
      <c r="L1273" s="14">
        <f>Table1[[#This Row],[Total Sale Amount]]-(Table1[[#This Row],[Cost Price]]*Table1[[#This Row],[Quantity]])</f>
        <v>9.68</v>
      </c>
      <c r="M1273" t="str">
        <f>TEXT(Table1[[#This Row],[Order Date]],"mmm")</f>
        <v>Apr</v>
      </c>
      <c r="N1273" s="5" t="str">
        <f>TEXT(Table1[[#This Row],[Order Date]],"yyyy")</f>
        <v>2016</v>
      </c>
      <c r="O1273" s="5">
        <v>30</v>
      </c>
      <c r="P1273" s="5" t="s">
        <v>560</v>
      </c>
      <c r="Q1273" s="5" t="str">
        <f>IFERROR(INDEX(Holidays[Holiday],MATCH(Table1[[#This Row],[Order Date]],Holidays[Date],0)),"NO HOLIDAY")</f>
        <v>NO HOLIDAY</v>
      </c>
    </row>
    <row r="1274" spans="2:17" hidden="1" x14ac:dyDescent="0.3">
      <c r="B1274" t="s">
        <v>25</v>
      </c>
      <c r="C1274" t="s">
        <v>26</v>
      </c>
      <c r="D1274" t="s">
        <v>23</v>
      </c>
      <c r="E1274" t="s">
        <v>253</v>
      </c>
      <c r="F1274" s="4">
        <v>42464</v>
      </c>
      <c r="G1274" t="s">
        <v>39</v>
      </c>
      <c r="H1274">
        <v>4</v>
      </c>
      <c r="I1274">
        <f>IF(Table1[[#This Row],[Price]]&lt;15,10,IF(Table1[[#This Row],[Price]]&lt;20,15,IF(Table1[[#This Row],[Price]]&lt;30,22,IF(Table1[[#This Row],[Price]]&lt;50,36,45))))</f>
        <v>15</v>
      </c>
      <c r="J1274">
        <v>16.32</v>
      </c>
      <c r="K1274" s="14">
        <v>65.28</v>
      </c>
      <c r="L1274" s="14">
        <f>Table1[[#This Row],[Total Sale Amount]]-(Table1[[#This Row],[Cost Price]]*Table1[[#This Row],[Quantity]])</f>
        <v>5.2800000000000011</v>
      </c>
      <c r="M1274" t="str">
        <f>TEXT(Table1[[#This Row],[Order Date]],"mmm")</f>
        <v>Apr</v>
      </c>
      <c r="N1274" s="5" t="str">
        <f>TEXT(Table1[[#This Row],[Order Date]],"yyyy")</f>
        <v>2016</v>
      </c>
      <c r="O1274" s="5">
        <v>28</v>
      </c>
      <c r="P1274" s="5" t="s">
        <v>560</v>
      </c>
      <c r="Q1274" s="5" t="str">
        <f>IFERROR(INDEX(Holidays[Holiday],MATCH(Table1[[#This Row],[Order Date]],Holidays[Date],0)),"NO HOLIDAY")</f>
        <v>NO HOLIDAY</v>
      </c>
    </row>
    <row r="1275" spans="2:17" hidden="1" x14ac:dyDescent="0.3">
      <c r="B1275" t="s">
        <v>16</v>
      </c>
      <c r="C1275" t="s">
        <v>28</v>
      </c>
      <c r="D1275" t="s">
        <v>11</v>
      </c>
      <c r="E1275" t="s">
        <v>29</v>
      </c>
      <c r="F1275" s="4">
        <v>42464</v>
      </c>
      <c r="G1275" t="s">
        <v>13</v>
      </c>
      <c r="H1275">
        <v>8</v>
      </c>
      <c r="I1275">
        <f>IF(Table1[[#This Row],[Price]]&lt;15,10,IF(Table1[[#This Row],[Price]]&lt;20,15,IF(Table1[[#This Row],[Price]]&lt;30,22,IF(Table1[[#This Row],[Price]]&lt;50,36,45))))</f>
        <v>15</v>
      </c>
      <c r="J1275">
        <v>17.829999999999998</v>
      </c>
      <c r="K1275" s="14">
        <v>142.63999999999999</v>
      </c>
      <c r="L1275" s="14">
        <f>Table1[[#This Row],[Total Sale Amount]]-(Table1[[#This Row],[Cost Price]]*Table1[[#This Row],[Quantity]])</f>
        <v>22.639999999999986</v>
      </c>
      <c r="M1275" t="str">
        <f>TEXT(Table1[[#This Row],[Order Date]],"mmm")</f>
        <v>Apr</v>
      </c>
      <c r="N1275" s="5" t="str">
        <f>TEXT(Table1[[#This Row],[Order Date]],"yyyy")</f>
        <v>2016</v>
      </c>
      <c r="O1275" s="5">
        <v>30</v>
      </c>
      <c r="P1275" s="5" t="s">
        <v>559</v>
      </c>
      <c r="Q1275" s="5" t="str">
        <f>IFERROR(INDEX(Holidays[Holiday],MATCH(Table1[[#This Row],[Order Date]],Holidays[Date],0)),"NO HOLIDAY")</f>
        <v>NO HOLIDAY</v>
      </c>
    </row>
    <row r="1276" spans="2:17" hidden="1" x14ac:dyDescent="0.3">
      <c r="B1276" t="s">
        <v>21</v>
      </c>
      <c r="C1276" t="s">
        <v>59</v>
      </c>
      <c r="D1276" t="s">
        <v>23</v>
      </c>
      <c r="E1276" t="s">
        <v>271</v>
      </c>
      <c r="F1276" s="4">
        <v>42464</v>
      </c>
      <c r="G1276" t="s">
        <v>13</v>
      </c>
      <c r="H1276">
        <v>3</v>
      </c>
      <c r="I1276">
        <f>IF(Table1[[#This Row],[Price]]&lt;15,10,IF(Table1[[#This Row],[Price]]&lt;20,15,IF(Table1[[#This Row],[Price]]&lt;30,22,IF(Table1[[#This Row],[Price]]&lt;50,36,45))))</f>
        <v>15</v>
      </c>
      <c r="J1276">
        <v>17.829999999999998</v>
      </c>
      <c r="K1276" s="14">
        <v>53.489999999999995</v>
      </c>
      <c r="L1276" s="14">
        <f>Table1[[#This Row],[Total Sale Amount]]-(Table1[[#This Row],[Cost Price]]*Table1[[#This Row],[Quantity]])</f>
        <v>8.4899999999999949</v>
      </c>
      <c r="M1276" t="str">
        <f>TEXT(Table1[[#This Row],[Order Date]],"mmm")</f>
        <v>Apr</v>
      </c>
      <c r="N1276" s="5" t="str">
        <f>TEXT(Table1[[#This Row],[Order Date]],"yyyy")</f>
        <v>2016</v>
      </c>
      <c r="O1276" s="5">
        <v>34</v>
      </c>
      <c r="P1276" s="5" t="s">
        <v>559</v>
      </c>
      <c r="Q1276" s="5" t="str">
        <f>IFERROR(INDEX(Holidays[Holiday],MATCH(Table1[[#This Row],[Order Date]],Holidays[Date],0)),"NO HOLIDAY")</f>
        <v>NO HOLIDAY</v>
      </c>
    </row>
    <row r="1277" spans="2:17" hidden="1" x14ac:dyDescent="0.3">
      <c r="B1277" t="s">
        <v>9</v>
      </c>
      <c r="C1277" t="s">
        <v>30</v>
      </c>
      <c r="D1277" t="s">
        <v>11</v>
      </c>
      <c r="E1277" t="s">
        <v>64</v>
      </c>
      <c r="F1277" s="4">
        <v>42464</v>
      </c>
      <c r="G1277" t="s">
        <v>15</v>
      </c>
      <c r="H1277">
        <v>7</v>
      </c>
      <c r="I1277">
        <f>IF(Table1[[#This Row],[Price]]&lt;15,10,IF(Table1[[#This Row],[Price]]&lt;20,15,IF(Table1[[#This Row],[Price]]&lt;30,22,IF(Table1[[#This Row],[Price]]&lt;50,36,45))))</f>
        <v>10</v>
      </c>
      <c r="J1277">
        <v>12.42</v>
      </c>
      <c r="K1277" s="14">
        <v>86.94</v>
      </c>
      <c r="L1277" s="14">
        <f>Table1[[#This Row],[Total Sale Amount]]-(Table1[[#This Row],[Cost Price]]*Table1[[#This Row],[Quantity]])</f>
        <v>16.939999999999998</v>
      </c>
      <c r="M1277" t="str">
        <f>TEXT(Table1[[#This Row],[Order Date]],"mmm")</f>
        <v>Apr</v>
      </c>
      <c r="N1277" s="5" t="str">
        <f>TEXT(Table1[[#This Row],[Order Date]],"yyyy")</f>
        <v>2016</v>
      </c>
      <c r="O1277" s="5">
        <v>25</v>
      </c>
      <c r="P1277" s="5" t="s">
        <v>559</v>
      </c>
      <c r="Q1277" s="5" t="str">
        <f>IFERROR(INDEX(Holidays[Holiday],MATCH(Table1[[#This Row],[Order Date]],Holidays[Date],0)),"NO HOLIDAY")</f>
        <v>NO HOLIDAY</v>
      </c>
    </row>
    <row r="1278" spans="2:17" hidden="1" x14ac:dyDescent="0.3">
      <c r="B1278" t="s">
        <v>36</v>
      </c>
      <c r="C1278" t="s">
        <v>10</v>
      </c>
      <c r="D1278" t="s">
        <v>11</v>
      </c>
      <c r="E1278" t="s">
        <v>308</v>
      </c>
      <c r="F1278" s="4">
        <v>42464</v>
      </c>
      <c r="G1278" t="s">
        <v>19</v>
      </c>
      <c r="H1278">
        <v>8</v>
      </c>
      <c r="I1278">
        <f>IF(Table1[[#This Row],[Price]]&lt;15,10,IF(Table1[[#This Row],[Price]]&lt;20,15,IF(Table1[[#This Row],[Price]]&lt;30,22,IF(Table1[[#This Row],[Price]]&lt;50,36,45))))</f>
        <v>45</v>
      </c>
      <c r="J1278">
        <v>53.35</v>
      </c>
      <c r="K1278" s="14">
        <v>426.8</v>
      </c>
      <c r="L1278" s="14">
        <f>Table1[[#This Row],[Total Sale Amount]]-(Table1[[#This Row],[Cost Price]]*Table1[[#This Row],[Quantity]])</f>
        <v>66.800000000000011</v>
      </c>
      <c r="M1278" t="str">
        <f>TEXT(Table1[[#This Row],[Order Date]],"mmm")</f>
        <v>Apr</v>
      </c>
      <c r="N1278" s="5" t="str">
        <f>TEXT(Table1[[#This Row],[Order Date]],"yyyy")</f>
        <v>2016</v>
      </c>
      <c r="O1278" s="5">
        <v>27</v>
      </c>
      <c r="P1278" s="5" t="s">
        <v>560</v>
      </c>
      <c r="Q1278" s="5" t="str">
        <f>IFERROR(INDEX(Holidays[Holiday],MATCH(Table1[[#This Row],[Order Date]],Holidays[Date],0)),"NO HOLIDAY")</f>
        <v>NO HOLIDAY</v>
      </c>
    </row>
    <row r="1279" spans="2:17" hidden="1" x14ac:dyDescent="0.3">
      <c r="B1279" t="s">
        <v>9</v>
      </c>
      <c r="C1279" t="s">
        <v>17</v>
      </c>
      <c r="D1279" t="s">
        <v>11</v>
      </c>
      <c r="E1279" t="s">
        <v>384</v>
      </c>
      <c r="F1279" s="4">
        <v>42464</v>
      </c>
      <c r="G1279" t="s">
        <v>19</v>
      </c>
      <c r="H1279">
        <v>7</v>
      </c>
      <c r="I1279">
        <f>IF(Table1[[#This Row],[Price]]&lt;15,10,IF(Table1[[#This Row],[Price]]&lt;20,15,IF(Table1[[#This Row],[Price]]&lt;30,22,IF(Table1[[#This Row],[Price]]&lt;50,36,45))))</f>
        <v>45</v>
      </c>
      <c r="J1279">
        <v>53.35</v>
      </c>
      <c r="K1279" s="14">
        <v>373.45</v>
      </c>
      <c r="L1279" s="14">
        <f>Table1[[#This Row],[Total Sale Amount]]-(Table1[[#This Row],[Cost Price]]*Table1[[#This Row],[Quantity]])</f>
        <v>58.449999999999989</v>
      </c>
      <c r="M1279" t="str">
        <f>TEXT(Table1[[#This Row],[Order Date]],"mmm")</f>
        <v>Apr</v>
      </c>
      <c r="N1279" s="5" t="str">
        <f>TEXT(Table1[[#This Row],[Order Date]],"yyyy")</f>
        <v>2016</v>
      </c>
      <c r="O1279" s="5">
        <v>27</v>
      </c>
      <c r="P1279" s="5" t="s">
        <v>559</v>
      </c>
      <c r="Q1279" s="5" t="str">
        <f>IFERROR(INDEX(Holidays[Holiday],MATCH(Table1[[#This Row],[Order Date]],Holidays[Date],0)),"NO HOLIDAY")</f>
        <v>NO HOLIDAY</v>
      </c>
    </row>
    <row r="1280" spans="2:17" hidden="1" x14ac:dyDescent="0.3">
      <c r="B1280" t="s">
        <v>9</v>
      </c>
      <c r="C1280" t="s">
        <v>28</v>
      </c>
      <c r="D1280" t="s">
        <v>11</v>
      </c>
      <c r="E1280" t="s">
        <v>244</v>
      </c>
      <c r="F1280" s="4">
        <v>42464</v>
      </c>
      <c r="G1280" t="s">
        <v>19</v>
      </c>
      <c r="H1280">
        <v>10</v>
      </c>
      <c r="I1280">
        <f>IF(Table1[[#This Row],[Price]]&lt;15,10,IF(Table1[[#This Row],[Price]]&lt;20,15,IF(Table1[[#This Row],[Price]]&lt;30,22,IF(Table1[[#This Row],[Price]]&lt;50,36,45))))</f>
        <v>45</v>
      </c>
      <c r="J1280">
        <v>53.35</v>
      </c>
      <c r="K1280" s="14">
        <v>533.5</v>
      </c>
      <c r="L1280" s="14">
        <f>Table1[[#This Row],[Total Sale Amount]]-(Table1[[#This Row],[Cost Price]]*Table1[[#This Row],[Quantity]])</f>
        <v>83.5</v>
      </c>
      <c r="M1280" t="str">
        <f>TEXT(Table1[[#This Row],[Order Date]],"mmm")</f>
        <v>Apr</v>
      </c>
      <c r="N1280" s="5" t="str">
        <f>TEXT(Table1[[#This Row],[Order Date]],"yyyy")</f>
        <v>2016</v>
      </c>
      <c r="O1280" s="5">
        <v>27</v>
      </c>
      <c r="P1280" s="5" t="s">
        <v>559</v>
      </c>
      <c r="Q1280" s="5" t="str">
        <f>IFERROR(INDEX(Holidays[Holiday],MATCH(Table1[[#This Row],[Order Date]],Holidays[Date],0)),"NO HOLIDAY")</f>
        <v>NO HOLIDAY</v>
      </c>
    </row>
    <row r="1281" spans="2:17" hidden="1" x14ac:dyDescent="0.3">
      <c r="B1281" t="s">
        <v>9</v>
      </c>
      <c r="C1281" t="s">
        <v>10</v>
      </c>
      <c r="D1281" t="s">
        <v>11</v>
      </c>
      <c r="E1281" t="s">
        <v>80</v>
      </c>
      <c r="F1281" s="4">
        <v>42465</v>
      </c>
      <c r="G1281" t="s">
        <v>39</v>
      </c>
      <c r="H1281">
        <v>1</v>
      </c>
      <c r="I1281">
        <f>IF(Table1[[#This Row],[Price]]&lt;15,10,IF(Table1[[#This Row],[Price]]&lt;20,15,IF(Table1[[#This Row],[Price]]&lt;30,22,IF(Table1[[#This Row],[Price]]&lt;50,36,45))))</f>
        <v>15</v>
      </c>
      <c r="J1281">
        <v>16.32</v>
      </c>
      <c r="K1281" s="14">
        <v>16.32</v>
      </c>
      <c r="L1281" s="14">
        <f>Table1[[#This Row],[Total Sale Amount]]-(Table1[[#This Row],[Cost Price]]*Table1[[#This Row],[Quantity]])</f>
        <v>1.3200000000000003</v>
      </c>
      <c r="M1281" t="str">
        <f>TEXT(Table1[[#This Row],[Order Date]],"mmm")</f>
        <v>Apr</v>
      </c>
      <c r="N1281" s="5" t="str">
        <f>TEXT(Table1[[#This Row],[Order Date]],"yyyy")</f>
        <v>2016</v>
      </c>
      <c r="O1281" s="5">
        <v>36</v>
      </c>
      <c r="P1281" s="5" t="s">
        <v>559</v>
      </c>
      <c r="Q1281" s="5" t="str">
        <f>IFERROR(INDEX(Holidays[Holiday],MATCH(Table1[[#This Row],[Order Date]],Holidays[Date],0)),"NO HOLIDAY")</f>
        <v>NO HOLIDAY</v>
      </c>
    </row>
    <row r="1282" spans="2:17" hidden="1" x14ac:dyDescent="0.3">
      <c r="B1282" t="s">
        <v>9</v>
      </c>
      <c r="C1282" t="s">
        <v>30</v>
      </c>
      <c r="D1282" t="s">
        <v>11</v>
      </c>
      <c r="E1282" t="s">
        <v>148</v>
      </c>
      <c r="F1282" s="4">
        <v>42465</v>
      </c>
      <c r="G1282" t="s">
        <v>13</v>
      </c>
      <c r="H1282">
        <v>7</v>
      </c>
      <c r="I1282">
        <f>IF(Table1[[#This Row],[Price]]&lt;15,10,IF(Table1[[#This Row],[Price]]&lt;20,15,IF(Table1[[#This Row],[Price]]&lt;30,22,IF(Table1[[#This Row],[Price]]&lt;50,36,45))))</f>
        <v>15</v>
      </c>
      <c r="J1282">
        <v>17.829999999999998</v>
      </c>
      <c r="K1282" s="14">
        <v>124.80999999999999</v>
      </c>
      <c r="L1282" s="14">
        <f>Table1[[#This Row],[Total Sale Amount]]-(Table1[[#This Row],[Cost Price]]*Table1[[#This Row],[Quantity]])</f>
        <v>19.809999999999988</v>
      </c>
      <c r="M1282" t="str">
        <f>TEXT(Table1[[#This Row],[Order Date]],"mmm")</f>
        <v>Apr</v>
      </c>
      <c r="N1282" s="5" t="str">
        <f>TEXT(Table1[[#This Row],[Order Date]],"yyyy")</f>
        <v>2016</v>
      </c>
      <c r="O1282" s="5">
        <v>22</v>
      </c>
      <c r="P1282" s="5" t="s">
        <v>560</v>
      </c>
      <c r="Q1282" s="5" t="str">
        <f>IFERROR(INDEX(Holidays[Holiday],MATCH(Table1[[#This Row],[Order Date]],Holidays[Date],0)),"NO HOLIDAY")</f>
        <v>NO HOLIDAY</v>
      </c>
    </row>
    <row r="1283" spans="2:17" hidden="1" x14ac:dyDescent="0.3">
      <c r="B1283" t="s">
        <v>25</v>
      </c>
      <c r="C1283" t="s">
        <v>26</v>
      </c>
      <c r="D1283" t="s">
        <v>23</v>
      </c>
      <c r="E1283" t="s">
        <v>87</v>
      </c>
      <c r="F1283" s="4">
        <v>42465</v>
      </c>
      <c r="G1283" t="s">
        <v>39</v>
      </c>
      <c r="H1283">
        <v>6</v>
      </c>
      <c r="I1283">
        <f>IF(Table1[[#This Row],[Price]]&lt;15,10,IF(Table1[[#This Row],[Price]]&lt;20,15,IF(Table1[[#This Row],[Price]]&lt;30,22,IF(Table1[[#This Row],[Price]]&lt;50,36,45))))</f>
        <v>15</v>
      </c>
      <c r="J1283">
        <v>16.32</v>
      </c>
      <c r="K1283" s="14">
        <v>97.92</v>
      </c>
      <c r="L1283" s="14">
        <f>Table1[[#This Row],[Total Sale Amount]]-(Table1[[#This Row],[Cost Price]]*Table1[[#This Row],[Quantity]])</f>
        <v>7.9200000000000017</v>
      </c>
      <c r="M1283" t="str">
        <f>TEXT(Table1[[#This Row],[Order Date]],"mmm")</f>
        <v>Apr</v>
      </c>
      <c r="N1283" s="5" t="str">
        <f>TEXT(Table1[[#This Row],[Order Date]],"yyyy")</f>
        <v>2016</v>
      </c>
      <c r="O1283" s="5">
        <v>39</v>
      </c>
      <c r="P1283" s="5" t="s">
        <v>559</v>
      </c>
      <c r="Q1283" s="5" t="str">
        <f>IFERROR(INDEX(Holidays[Holiday],MATCH(Table1[[#This Row],[Order Date]],Holidays[Date],0)),"NO HOLIDAY")</f>
        <v>NO HOLIDAY</v>
      </c>
    </row>
    <row r="1284" spans="2:17" hidden="1" x14ac:dyDescent="0.3">
      <c r="B1284" t="s">
        <v>21</v>
      </c>
      <c r="C1284" t="s">
        <v>26</v>
      </c>
      <c r="D1284" t="s">
        <v>23</v>
      </c>
      <c r="E1284" t="s">
        <v>414</v>
      </c>
      <c r="F1284" s="4">
        <v>42465</v>
      </c>
      <c r="G1284" t="s">
        <v>19</v>
      </c>
      <c r="H1284">
        <v>2</v>
      </c>
      <c r="I1284">
        <f>IF(Table1[[#This Row],[Price]]&lt;15,10,IF(Table1[[#This Row],[Price]]&lt;20,15,IF(Table1[[#This Row],[Price]]&lt;30,22,IF(Table1[[#This Row],[Price]]&lt;50,36,45))))</f>
        <v>45</v>
      </c>
      <c r="J1284">
        <v>53.35</v>
      </c>
      <c r="K1284" s="14">
        <v>106.7</v>
      </c>
      <c r="L1284" s="14">
        <f>Table1[[#This Row],[Total Sale Amount]]-(Table1[[#This Row],[Cost Price]]*Table1[[#This Row],[Quantity]])</f>
        <v>16.700000000000003</v>
      </c>
      <c r="M1284" t="str">
        <f>TEXT(Table1[[#This Row],[Order Date]],"mmm")</f>
        <v>Apr</v>
      </c>
      <c r="N1284" s="5" t="str">
        <f>TEXT(Table1[[#This Row],[Order Date]],"yyyy")</f>
        <v>2016</v>
      </c>
      <c r="O1284" s="5">
        <v>31</v>
      </c>
      <c r="P1284" s="5" t="s">
        <v>559</v>
      </c>
      <c r="Q1284" s="5" t="str">
        <f>IFERROR(INDEX(Holidays[Holiday],MATCH(Table1[[#This Row],[Order Date]],Holidays[Date],0)),"NO HOLIDAY")</f>
        <v>NO HOLIDAY</v>
      </c>
    </row>
    <row r="1285" spans="2:17" hidden="1" x14ac:dyDescent="0.3">
      <c r="B1285" t="s">
        <v>36</v>
      </c>
      <c r="C1285" t="s">
        <v>28</v>
      </c>
      <c r="D1285" t="s">
        <v>11</v>
      </c>
      <c r="E1285" t="s">
        <v>227</v>
      </c>
      <c r="F1285" s="4">
        <v>42465</v>
      </c>
      <c r="G1285" t="s">
        <v>39</v>
      </c>
      <c r="H1285">
        <v>2</v>
      </c>
      <c r="I1285">
        <f>IF(Table1[[#This Row],[Price]]&lt;15,10,IF(Table1[[#This Row],[Price]]&lt;20,15,IF(Table1[[#This Row],[Price]]&lt;30,22,IF(Table1[[#This Row],[Price]]&lt;50,36,45))))</f>
        <v>15</v>
      </c>
      <c r="J1285">
        <v>16.32</v>
      </c>
      <c r="K1285" s="14">
        <v>32.64</v>
      </c>
      <c r="L1285" s="14">
        <f>Table1[[#This Row],[Total Sale Amount]]-(Table1[[#This Row],[Cost Price]]*Table1[[#This Row],[Quantity]])</f>
        <v>2.6400000000000006</v>
      </c>
      <c r="M1285" t="str">
        <f>TEXT(Table1[[#This Row],[Order Date]],"mmm")</f>
        <v>Apr</v>
      </c>
      <c r="N1285" s="5" t="str">
        <f>TEXT(Table1[[#This Row],[Order Date]],"yyyy")</f>
        <v>2016</v>
      </c>
      <c r="O1285" s="5">
        <v>40</v>
      </c>
      <c r="P1285" s="5" t="s">
        <v>559</v>
      </c>
      <c r="Q1285" s="5" t="str">
        <f>IFERROR(INDEX(Holidays[Holiday],MATCH(Table1[[#This Row],[Order Date]],Holidays[Date],0)),"NO HOLIDAY")</f>
        <v>NO HOLIDAY</v>
      </c>
    </row>
    <row r="1286" spans="2:17" hidden="1" x14ac:dyDescent="0.3">
      <c r="B1286" t="s">
        <v>9</v>
      </c>
      <c r="C1286" t="s">
        <v>17</v>
      </c>
      <c r="D1286" t="s">
        <v>11</v>
      </c>
      <c r="E1286" t="s">
        <v>52</v>
      </c>
      <c r="F1286" s="4">
        <v>42465</v>
      </c>
      <c r="G1286" t="s">
        <v>19</v>
      </c>
      <c r="H1286">
        <v>3</v>
      </c>
      <c r="I1286">
        <f>IF(Table1[[#This Row],[Price]]&lt;15,10,IF(Table1[[#This Row],[Price]]&lt;20,15,IF(Table1[[#This Row],[Price]]&lt;30,22,IF(Table1[[#This Row],[Price]]&lt;50,36,45))))</f>
        <v>45</v>
      </c>
      <c r="J1286">
        <v>53.35</v>
      </c>
      <c r="K1286" s="14">
        <v>160.05000000000001</v>
      </c>
      <c r="L1286" s="14">
        <f>Table1[[#This Row],[Total Sale Amount]]-(Table1[[#This Row],[Cost Price]]*Table1[[#This Row],[Quantity]])</f>
        <v>25.050000000000011</v>
      </c>
      <c r="M1286" t="str">
        <f>TEXT(Table1[[#This Row],[Order Date]],"mmm")</f>
        <v>Apr</v>
      </c>
      <c r="N1286" s="5" t="str">
        <f>TEXT(Table1[[#This Row],[Order Date]],"yyyy")</f>
        <v>2016</v>
      </c>
      <c r="O1286" s="5">
        <v>28</v>
      </c>
      <c r="P1286" s="5" t="s">
        <v>559</v>
      </c>
      <c r="Q1286" s="5" t="str">
        <f>IFERROR(INDEX(Holidays[Holiday],MATCH(Table1[[#This Row],[Order Date]],Holidays[Date],0)),"NO HOLIDAY")</f>
        <v>NO HOLIDAY</v>
      </c>
    </row>
    <row r="1287" spans="2:17" hidden="1" x14ac:dyDescent="0.3">
      <c r="B1287" t="s">
        <v>21</v>
      </c>
      <c r="C1287" t="s">
        <v>59</v>
      </c>
      <c r="D1287" t="s">
        <v>23</v>
      </c>
      <c r="E1287" t="s">
        <v>389</v>
      </c>
      <c r="F1287" s="4">
        <v>42465</v>
      </c>
      <c r="G1287" t="s">
        <v>39</v>
      </c>
      <c r="H1287">
        <v>5</v>
      </c>
      <c r="I1287">
        <f>IF(Table1[[#This Row],[Price]]&lt;15,10,IF(Table1[[#This Row],[Price]]&lt;20,15,IF(Table1[[#This Row],[Price]]&lt;30,22,IF(Table1[[#This Row],[Price]]&lt;50,36,45))))</f>
        <v>15</v>
      </c>
      <c r="J1287">
        <v>16.32</v>
      </c>
      <c r="K1287" s="14">
        <v>81.599999999999994</v>
      </c>
      <c r="L1287" s="14">
        <f>Table1[[#This Row],[Total Sale Amount]]-(Table1[[#This Row],[Cost Price]]*Table1[[#This Row],[Quantity]])</f>
        <v>6.5999999999999943</v>
      </c>
      <c r="M1287" t="str">
        <f>TEXT(Table1[[#This Row],[Order Date]],"mmm")</f>
        <v>Apr</v>
      </c>
      <c r="N1287" s="5" t="str">
        <f>TEXT(Table1[[#This Row],[Order Date]],"yyyy")</f>
        <v>2016</v>
      </c>
      <c r="O1287" s="5">
        <v>25</v>
      </c>
      <c r="P1287" s="5" t="s">
        <v>559</v>
      </c>
      <c r="Q1287" s="5" t="str">
        <f>IFERROR(INDEX(Holidays[Holiday],MATCH(Table1[[#This Row],[Order Date]],Holidays[Date],0)),"NO HOLIDAY")</f>
        <v>NO HOLIDAY</v>
      </c>
    </row>
    <row r="1288" spans="2:17" hidden="1" x14ac:dyDescent="0.3">
      <c r="B1288" t="s">
        <v>9</v>
      </c>
      <c r="C1288" t="s">
        <v>10</v>
      </c>
      <c r="D1288" t="s">
        <v>11</v>
      </c>
      <c r="E1288" t="s">
        <v>303</v>
      </c>
      <c r="F1288" s="4">
        <v>42465</v>
      </c>
      <c r="G1288" t="s">
        <v>19</v>
      </c>
      <c r="H1288">
        <v>3</v>
      </c>
      <c r="I1288">
        <f>IF(Table1[[#This Row],[Price]]&lt;15,10,IF(Table1[[#This Row],[Price]]&lt;20,15,IF(Table1[[#This Row],[Price]]&lt;30,22,IF(Table1[[#This Row],[Price]]&lt;50,36,45))))</f>
        <v>45</v>
      </c>
      <c r="J1288">
        <v>53.35</v>
      </c>
      <c r="K1288" s="14">
        <v>160.05000000000001</v>
      </c>
      <c r="L1288" s="14">
        <f>Table1[[#This Row],[Total Sale Amount]]-(Table1[[#This Row],[Cost Price]]*Table1[[#This Row],[Quantity]])</f>
        <v>25.050000000000011</v>
      </c>
      <c r="M1288" t="str">
        <f>TEXT(Table1[[#This Row],[Order Date]],"mmm")</f>
        <v>Apr</v>
      </c>
      <c r="N1288" s="5" t="str">
        <f>TEXT(Table1[[#This Row],[Order Date]],"yyyy")</f>
        <v>2016</v>
      </c>
      <c r="O1288" s="5">
        <v>20</v>
      </c>
      <c r="P1288" s="5" t="s">
        <v>560</v>
      </c>
      <c r="Q1288" s="5" t="str">
        <f>IFERROR(INDEX(Holidays[Holiday],MATCH(Table1[[#This Row],[Order Date]],Holidays[Date],0)),"NO HOLIDAY")</f>
        <v>NO HOLIDAY</v>
      </c>
    </row>
    <row r="1289" spans="2:17" hidden="1" x14ac:dyDescent="0.3">
      <c r="B1289" t="s">
        <v>36</v>
      </c>
      <c r="C1289" t="s">
        <v>30</v>
      </c>
      <c r="D1289" t="s">
        <v>11</v>
      </c>
      <c r="E1289" t="s">
        <v>170</v>
      </c>
      <c r="F1289" s="4">
        <v>42465</v>
      </c>
      <c r="G1289" t="s">
        <v>15</v>
      </c>
      <c r="H1289">
        <v>7</v>
      </c>
      <c r="I1289">
        <f>IF(Table1[[#This Row],[Price]]&lt;15,10,IF(Table1[[#This Row],[Price]]&lt;20,15,IF(Table1[[#This Row],[Price]]&lt;30,22,IF(Table1[[#This Row],[Price]]&lt;50,36,45))))</f>
        <v>10</v>
      </c>
      <c r="J1289">
        <v>12.42</v>
      </c>
      <c r="K1289" s="14">
        <v>86.94</v>
      </c>
      <c r="L1289" s="14">
        <f>Table1[[#This Row],[Total Sale Amount]]-(Table1[[#This Row],[Cost Price]]*Table1[[#This Row],[Quantity]])</f>
        <v>16.939999999999998</v>
      </c>
      <c r="M1289" t="str">
        <f>TEXT(Table1[[#This Row],[Order Date]],"mmm")</f>
        <v>Apr</v>
      </c>
      <c r="N1289" s="5" t="str">
        <f>TEXT(Table1[[#This Row],[Order Date]],"yyyy")</f>
        <v>2016</v>
      </c>
      <c r="O1289" s="5">
        <v>44</v>
      </c>
      <c r="P1289" s="5" t="s">
        <v>559</v>
      </c>
      <c r="Q1289" s="5" t="str">
        <f>IFERROR(INDEX(Holidays[Holiday],MATCH(Table1[[#This Row],[Order Date]],Holidays[Date],0)),"NO HOLIDAY")</f>
        <v>NO HOLIDAY</v>
      </c>
    </row>
    <row r="1290" spans="2:17" hidden="1" x14ac:dyDescent="0.3">
      <c r="B1290" t="s">
        <v>36</v>
      </c>
      <c r="C1290" t="s">
        <v>30</v>
      </c>
      <c r="D1290" t="s">
        <v>11</v>
      </c>
      <c r="E1290" t="s">
        <v>33</v>
      </c>
      <c r="F1290" s="4">
        <v>42465</v>
      </c>
      <c r="G1290" t="s">
        <v>19</v>
      </c>
      <c r="H1290">
        <v>3</v>
      </c>
      <c r="I1290">
        <f>IF(Table1[[#This Row],[Price]]&lt;15,10,IF(Table1[[#This Row],[Price]]&lt;20,15,IF(Table1[[#This Row],[Price]]&lt;30,22,IF(Table1[[#This Row],[Price]]&lt;50,36,45))))</f>
        <v>45</v>
      </c>
      <c r="J1290">
        <v>53.35</v>
      </c>
      <c r="K1290" s="14">
        <v>160.05000000000001</v>
      </c>
      <c r="L1290" s="14">
        <f>Table1[[#This Row],[Total Sale Amount]]-(Table1[[#This Row],[Cost Price]]*Table1[[#This Row],[Quantity]])</f>
        <v>25.050000000000011</v>
      </c>
      <c r="M1290" t="str">
        <f>TEXT(Table1[[#This Row],[Order Date]],"mmm")</f>
        <v>Apr</v>
      </c>
      <c r="N1290" s="5" t="str">
        <f>TEXT(Table1[[#This Row],[Order Date]],"yyyy")</f>
        <v>2016</v>
      </c>
      <c r="O1290" s="5">
        <v>24</v>
      </c>
      <c r="P1290" s="5" t="s">
        <v>560</v>
      </c>
      <c r="Q1290" s="5" t="str">
        <f>IFERROR(INDEX(Holidays[Holiday],MATCH(Table1[[#This Row],[Order Date]],Holidays[Date],0)),"NO HOLIDAY")</f>
        <v>NO HOLIDAY</v>
      </c>
    </row>
    <row r="1291" spans="2:17" hidden="1" x14ac:dyDescent="0.3">
      <c r="B1291" t="s">
        <v>36</v>
      </c>
      <c r="C1291" t="s">
        <v>30</v>
      </c>
      <c r="D1291" t="s">
        <v>11</v>
      </c>
      <c r="E1291" t="s">
        <v>500</v>
      </c>
      <c r="F1291" s="4">
        <v>42465</v>
      </c>
      <c r="G1291" t="s">
        <v>15</v>
      </c>
      <c r="H1291">
        <v>2</v>
      </c>
      <c r="I1291">
        <f>IF(Table1[[#This Row],[Price]]&lt;15,10,IF(Table1[[#This Row],[Price]]&lt;20,15,IF(Table1[[#This Row],[Price]]&lt;30,22,IF(Table1[[#This Row],[Price]]&lt;50,36,45))))</f>
        <v>10</v>
      </c>
      <c r="J1291">
        <v>12.42</v>
      </c>
      <c r="K1291" s="14">
        <v>24.84</v>
      </c>
      <c r="L1291" s="14">
        <f>Table1[[#This Row],[Total Sale Amount]]-(Table1[[#This Row],[Cost Price]]*Table1[[#This Row],[Quantity]])</f>
        <v>4.84</v>
      </c>
      <c r="M1291" t="str">
        <f>TEXT(Table1[[#This Row],[Order Date]],"mmm")</f>
        <v>Apr</v>
      </c>
      <c r="N1291" s="5" t="str">
        <f>TEXT(Table1[[#This Row],[Order Date]],"yyyy")</f>
        <v>2016</v>
      </c>
      <c r="O1291" s="5">
        <v>43</v>
      </c>
      <c r="P1291" s="5" t="s">
        <v>559</v>
      </c>
      <c r="Q1291" s="5" t="str">
        <f>IFERROR(INDEX(Holidays[Holiday],MATCH(Table1[[#This Row],[Order Date]],Holidays[Date],0)),"NO HOLIDAY")</f>
        <v>NO HOLIDAY</v>
      </c>
    </row>
    <row r="1292" spans="2:17" hidden="1" x14ac:dyDescent="0.3">
      <c r="B1292" t="s">
        <v>25</v>
      </c>
      <c r="C1292" t="s">
        <v>22</v>
      </c>
      <c r="D1292" t="s">
        <v>23</v>
      </c>
      <c r="E1292" t="s">
        <v>374</v>
      </c>
      <c r="F1292" s="4">
        <v>42465</v>
      </c>
      <c r="G1292" t="s">
        <v>39</v>
      </c>
      <c r="H1292">
        <v>4</v>
      </c>
      <c r="I1292">
        <f>IF(Table1[[#This Row],[Price]]&lt;15,10,IF(Table1[[#This Row],[Price]]&lt;20,15,IF(Table1[[#This Row],[Price]]&lt;30,22,IF(Table1[[#This Row],[Price]]&lt;50,36,45))))</f>
        <v>15</v>
      </c>
      <c r="J1292">
        <v>16.32</v>
      </c>
      <c r="K1292" s="14">
        <v>65.28</v>
      </c>
      <c r="L1292" s="14">
        <f>Table1[[#This Row],[Total Sale Amount]]-(Table1[[#This Row],[Cost Price]]*Table1[[#This Row],[Quantity]])</f>
        <v>5.2800000000000011</v>
      </c>
      <c r="M1292" t="str">
        <f>TEXT(Table1[[#This Row],[Order Date]],"mmm")</f>
        <v>Apr</v>
      </c>
      <c r="N1292" s="5" t="str">
        <f>TEXT(Table1[[#This Row],[Order Date]],"yyyy")</f>
        <v>2016</v>
      </c>
      <c r="O1292" s="5">
        <v>27</v>
      </c>
      <c r="P1292" s="5" t="s">
        <v>560</v>
      </c>
      <c r="Q1292" s="5" t="str">
        <f>IFERROR(INDEX(Holidays[Holiday],MATCH(Table1[[#This Row],[Order Date]],Holidays[Date],0)),"NO HOLIDAY")</f>
        <v>NO HOLIDAY</v>
      </c>
    </row>
    <row r="1293" spans="2:17" hidden="1" x14ac:dyDescent="0.3">
      <c r="B1293" t="s">
        <v>25</v>
      </c>
      <c r="C1293" t="s">
        <v>59</v>
      </c>
      <c r="D1293" t="s">
        <v>23</v>
      </c>
      <c r="E1293" t="s">
        <v>548</v>
      </c>
      <c r="F1293" s="4">
        <v>42465</v>
      </c>
      <c r="G1293" t="s">
        <v>15</v>
      </c>
      <c r="H1293">
        <v>10</v>
      </c>
      <c r="I1293">
        <f>IF(Table1[[#This Row],[Price]]&lt;15,10,IF(Table1[[#This Row],[Price]]&lt;20,15,IF(Table1[[#This Row],[Price]]&lt;30,22,IF(Table1[[#This Row],[Price]]&lt;50,36,45))))</f>
        <v>10</v>
      </c>
      <c r="J1293">
        <v>12.42</v>
      </c>
      <c r="K1293" s="14">
        <v>124.2</v>
      </c>
      <c r="L1293" s="14">
        <f>Table1[[#This Row],[Total Sale Amount]]-(Table1[[#This Row],[Cost Price]]*Table1[[#This Row],[Quantity]])</f>
        <v>24.200000000000003</v>
      </c>
      <c r="M1293" t="str">
        <f>TEXT(Table1[[#This Row],[Order Date]],"mmm")</f>
        <v>Apr</v>
      </c>
      <c r="N1293" s="5" t="str">
        <f>TEXT(Table1[[#This Row],[Order Date]],"yyyy")</f>
        <v>2016</v>
      </c>
      <c r="O1293" s="5">
        <v>39</v>
      </c>
      <c r="P1293" s="5" t="s">
        <v>560</v>
      </c>
      <c r="Q1293" s="5" t="str">
        <f>IFERROR(INDEX(Holidays[Holiday],MATCH(Table1[[#This Row],[Order Date]],Holidays[Date],0)),"NO HOLIDAY")</f>
        <v>NO HOLIDAY</v>
      </c>
    </row>
    <row r="1294" spans="2:17" hidden="1" x14ac:dyDescent="0.3">
      <c r="B1294" t="s">
        <v>9</v>
      </c>
      <c r="C1294" t="s">
        <v>17</v>
      </c>
      <c r="D1294" t="s">
        <v>11</v>
      </c>
      <c r="E1294" t="s">
        <v>167</v>
      </c>
      <c r="F1294" s="4">
        <v>42465</v>
      </c>
      <c r="G1294" t="s">
        <v>19</v>
      </c>
      <c r="H1294">
        <v>8</v>
      </c>
      <c r="I1294">
        <f>IF(Table1[[#This Row],[Price]]&lt;15,10,IF(Table1[[#This Row],[Price]]&lt;20,15,IF(Table1[[#This Row],[Price]]&lt;30,22,IF(Table1[[#This Row],[Price]]&lt;50,36,45))))</f>
        <v>45</v>
      </c>
      <c r="J1294">
        <v>53.35</v>
      </c>
      <c r="K1294" s="14">
        <v>426.8</v>
      </c>
      <c r="L1294" s="14">
        <f>Table1[[#This Row],[Total Sale Amount]]-(Table1[[#This Row],[Cost Price]]*Table1[[#This Row],[Quantity]])</f>
        <v>66.800000000000011</v>
      </c>
      <c r="M1294" t="str">
        <f>TEXT(Table1[[#This Row],[Order Date]],"mmm")</f>
        <v>Apr</v>
      </c>
      <c r="N1294" s="5" t="str">
        <f>TEXT(Table1[[#This Row],[Order Date]],"yyyy")</f>
        <v>2016</v>
      </c>
      <c r="O1294" s="5">
        <v>41</v>
      </c>
      <c r="P1294" s="5" t="s">
        <v>559</v>
      </c>
      <c r="Q1294" s="5" t="str">
        <f>IFERROR(INDEX(Holidays[Holiday],MATCH(Table1[[#This Row],[Order Date]],Holidays[Date],0)),"NO HOLIDAY")</f>
        <v>NO HOLIDAY</v>
      </c>
    </row>
    <row r="1295" spans="2:17" hidden="1" x14ac:dyDescent="0.3">
      <c r="B1295" t="s">
        <v>36</v>
      </c>
      <c r="C1295" t="s">
        <v>10</v>
      </c>
      <c r="D1295" t="s">
        <v>11</v>
      </c>
      <c r="E1295" t="s">
        <v>335</v>
      </c>
      <c r="F1295" s="4">
        <v>42465</v>
      </c>
      <c r="G1295" t="s">
        <v>13</v>
      </c>
      <c r="H1295">
        <v>1</v>
      </c>
      <c r="I1295">
        <f>IF(Table1[[#This Row],[Price]]&lt;15,10,IF(Table1[[#This Row],[Price]]&lt;20,15,IF(Table1[[#This Row],[Price]]&lt;30,22,IF(Table1[[#This Row],[Price]]&lt;50,36,45))))</f>
        <v>15</v>
      </c>
      <c r="J1295">
        <v>17.829999999999998</v>
      </c>
      <c r="K1295" s="14">
        <v>17.829999999999998</v>
      </c>
      <c r="L1295" s="14">
        <f>Table1[[#This Row],[Total Sale Amount]]-(Table1[[#This Row],[Cost Price]]*Table1[[#This Row],[Quantity]])</f>
        <v>2.8299999999999983</v>
      </c>
      <c r="M1295" t="str">
        <f>TEXT(Table1[[#This Row],[Order Date]],"mmm")</f>
        <v>Apr</v>
      </c>
      <c r="N1295" s="5" t="str">
        <f>TEXT(Table1[[#This Row],[Order Date]],"yyyy")</f>
        <v>2016</v>
      </c>
      <c r="O1295" s="5">
        <v>35</v>
      </c>
      <c r="P1295" s="5" t="s">
        <v>559</v>
      </c>
      <c r="Q1295" s="5" t="str">
        <f>IFERROR(INDEX(Holidays[Holiday],MATCH(Table1[[#This Row],[Order Date]],Holidays[Date],0)),"NO HOLIDAY")</f>
        <v>NO HOLIDAY</v>
      </c>
    </row>
    <row r="1296" spans="2:17" hidden="1" x14ac:dyDescent="0.3">
      <c r="B1296" t="s">
        <v>9</v>
      </c>
      <c r="C1296" t="s">
        <v>10</v>
      </c>
      <c r="D1296" t="s">
        <v>11</v>
      </c>
      <c r="E1296" t="s">
        <v>242</v>
      </c>
      <c r="F1296" s="4">
        <v>42466</v>
      </c>
      <c r="G1296" t="s">
        <v>39</v>
      </c>
      <c r="H1296">
        <v>4</v>
      </c>
      <c r="I1296">
        <f>IF(Table1[[#This Row],[Price]]&lt;15,10,IF(Table1[[#This Row],[Price]]&lt;20,15,IF(Table1[[#This Row],[Price]]&lt;30,22,IF(Table1[[#This Row],[Price]]&lt;50,36,45))))</f>
        <v>15</v>
      </c>
      <c r="J1296">
        <v>16.32</v>
      </c>
      <c r="K1296" s="14">
        <v>65.28</v>
      </c>
      <c r="L1296" s="14">
        <f>Table1[[#This Row],[Total Sale Amount]]-(Table1[[#This Row],[Cost Price]]*Table1[[#This Row],[Quantity]])</f>
        <v>5.2800000000000011</v>
      </c>
      <c r="M1296" t="str">
        <f>TEXT(Table1[[#This Row],[Order Date]],"mmm")</f>
        <v>Apr</v>
      </c>
      <c r="N1296" s="5" t="str">
        <f>TEXT(Table1[[#This Row],[Order Date]],"yyyy")</f>
        <v>2016</v>
      </c>
      <c r="O1296" s="5">
        <v>22</v>
      </c>
      <c r="P1296" s="5" t="s">
        <v>560</v>
      </c>
      <c r="Q1296" s="5" t="str">
        <f>IFERROR(INDEX(Holidays[Holiday],MATCH(Table1[[#This Row],[Order Date]],Holidays[Date],0)),"NO HOLIDAY")</f>
        <v>NO HOLIDAY</v>
      </c>
    </row>
    <row r="1297" spans="2:17" hidden="1" x14ac:dyDescent="0.3">
      <c r="B1297" t="s">
        <v>9</v>
      </c>
      <c r="C1297" t="s">
        <v>17</v>
      </c>
      <c r="D1297" t="s">
        <v>11</v>
      </c>
      <c r="E1297" t="s">
        <v>426</v>
      </c>
      <c r="F1297" s="4">
        <v>42466</v>
      </c>
      <c r="G1297" t="s">
        <v>19</v>
      </c>
      <c r="H1297">
        <v>4</v>
      </c>
      <c r="I1297">
        <f>IF(Table1[[#This Row],[Price]]&lt;15,10,IF(Table1[[#This Row],[Price]]&lt;20,15,IF(Table1[[#This Row],[Price]]&lt;30,22,IF(Table1[[#This Row],[Price]]&lt;50,36,45))))</f>
        <v>45</v>
      </c>
      <c r="J1297">
        <v>53.35</v>
      </c>
      <c r="K1297" s="14">
        <v>213.4</v>
      </c>
      <c r="L1297" s="14">
        <f>Table1[[#This Row],[Total Sale Amount]]-(Table1[[#This Row],[Cost Price]]*Table1[[#This Row],[Quantity]])</f>
        <v>33.400000000000006</v>
      </c>
      <c r="M1297" t="str">
        <f>TEXT(Table1[[#This Row],[Order Date]],"mmm")</f>
        <v>Apr</v>
      </c>
      <c r="N1297" s="5" t="str">
        <f>TEXT(Table1[[#This Row],[Order Date]],"yyyy")</f>
        <v>2016</v>
      </c>
      <c r="O1297" s="5">
        <v>31</v>
      </c>
      <c r="P1297" s="5" t="s">
        <v>560</v>
      </c>
      <c r="Q1297" s="5" t="str">
        <f>IFERROR(INDEX(Holidays[Holiday],MATCH(Table1[[#This Row],[Order Date]],Holidays[Date],0)),"NO HOLIDAY")</f>
        <v>NO HOLIDAY</v>
      </c>
    </row>
    <row r="1298" spans="2:17" hidden="1" x14ac:dyDescent="0.3">
      <c r="B1298" t="s">
        <v>16</v>
      </c>
      <c r="C1298" t="s">
        <v>10</v>
      </c>
      <c r="D1298" t="s">
        <v>11</v>
      </c>
      <c r="E1298" t="s">
        <v>40</v>
      </c>
      <c r="F1298" s="4">
        <v>42466</v>
      </c>
      <c r="G1298" t="s">
        <v>15</v>
      </c>
      <c r="H1298">
        <v>4</v>
      </c>
      <c r="I1298">
        <f>IF(Table1[[#This Row],[Price]]&lt;15,10,IF(Table1[[#This Row],[Price]]&lt;20,15,IF(Table1[[#This Row],[Price]]&lt;30,22,IF(Table1[[#This Row],[Price]]&lt;50,36,45))))</f>
        <v>10</v>
      </c>
      <c r="J1298">
        <v>12.42</v>
      </c>
      <c r="K1298" s="14">
        <v>49.68</v>
      </c>
      <c r="L1298" s="14">
        <f>Table1[[#This Row],[Total Sale Amount]]-(Table1[[#This Row],[Cost Price]]*Table1[[#This Row],[Quantity]])</f>
        <v>9.68</v>
      </c>
      <c r="M1298" t="str">
        <f>TEXT(Table1[[#This Row],[Order Date]],"mmm")</f>
        <v>Apr</v>
      </c>
      <c r="N1298" s="5" t="str">
        <f>TEXT(Table1[[#This Row],[Order Date]],"yyyy")</f>
        <v>2016</v>
      </c>
      <c r="O1298" s="5">
        <v>20</v>
      </c>
      <c r="P1298" s="5" t="s">
        <v>559</v>
      </c>
      <c r="Q1298" s="5" t="str">
        <f>IFERROR(INDEX(Holidays[Holiday],MATCH(Table1[[#This Row],[Order Date]],Holidays[Date],0)),"NO HOLIDAY")</f>
        <v>NO HOLIDAY</v>
      </c>
    </row>
    <row r="1299" spans="2:17" hidden="1" x14ac:dyDescent="0.3">
      <c r="B1299" t="s">
        <v>16</v>
      </c>
      <c r="C1299" t="s">
        <v>10</v>
      </c>
      <c r="D1299" t="s">
        <v>11</v>
      </c>
      <c r="E1299" t="s">
        <v>208</v>
      </c>
      <c r="F1299" s="4">
        <v>42466</v>
      </c>
      <c r="G1299" t="s">
        <v>13</v>
      </c>
      <c r="H1299">
        <v>4</v>
      </c>
      <c r="I1299">
        <f>IF(Table1[[#This Row],[Price]]&lt;15,10,IF(Table1[[#This Row],[Price]]&lt;20,15,IF(Table1[[#This Row],[Price]]&lt;30,22,IF(Table1[[#This Row],[Price]]&lt;50,36,45))))</f>
        <v>15</v>
      </c>
      <c r="J1299">
        <v>17.829999999999998</v>
      </c>
      <c r="K1299" s="14">
        <v>71.319999999999993</v>
      </c>
      <c r="L1299" s="14">
        <f>Table1[[#This Row],[Total Sale Amount]]-(Table1[[#This Row],[Cost Price]]*Table1[[#This Row],[Quantity]])</f>
        <v>11.319999999999993</v>
      </c>
      <c r="M1299" t="str">
        <f>TEXT(Table1[[#This Row],[Order Date]],"mmm")</f>
        <v>Apr</v>
      </c>
      <c r="N1299" s="5" t="str">
        <f>TEXT(Table1[[#This Row],[Order Date]],"yyyy")</f>
        <v>2016</v>
      </c>
      <c r="O1299" s="5">
        <v>24</v>
      </c>
      <c r="P1299" s="5" t="s">
        <v>560</v>
      </c>
      <c r="Q1299" s="5" t="str">
        <f>IFERROR(INDEX(Holidays[Holiday],MATCH(Table1[[#This Row],[Order Date]],Holidays[Date],0)),"NO HOLIDAY")</f>
        <v>NO HOLIDAY</v>
      </c>
    </row>
    <row r="1300" spans="2:17" hidden="1" x14ac:dyDescent="0.3">
      <c r="B1300" t="s">
        <v>16</v>
      </c>
      <c r="C1300" t="s">
        <v>17</v>
      </c>
      <c r="D1300" t="s">
        <v>11</v>
      </c>
      <c r="E1300" t="s">
        <v>67</v>
      </c>
      <c r="F1300" s="4">
        <v>42466</v>
      </c>
      <c r="G1300" t="s">
        <v>15</v>
      </c>
      <c r="H1300">
        <v>10</v>
      </c>
      <c r="I1300">
        <f>IF(Table1[[#This Row],[Price]]&lt;15,10,IF(Table1[[#This Row],[Price]]&lt;20,15,IF(Table1[[#This Row],[Price]]&lt;30,22,IF(Table1[[#This Row],[Price]]&lt;50,36,45))))</f>
        <v>10</v>
      </c>
      <c r="J1300">
        <v>12.42</v>
      </c>
      <c r="K1300" s="14">
        <v>124.2</v>
      </c>
      <c r="L1300" s="14">
        <f>Table1[[#This Row],[Total Sale Amount]]-(Table1[[#This Row],[Cost Price]]*Table1[[#This Row],[Quantity]])</f>
        <v>24.200000000000003</v>
      </c>
      <c r="M1300" t="str">
        <f>TEXT(Table1[[#This Row],[Order Date]],"mmm")</f>
        <v>Apr</v>
      </c>
      <c r="N1300" s="5" t="str">
        <f>TEXT(Table1[[#This Row],[Order Date]],"yyyy")</f>
        <v>2016</v>
      </c>
      <c r="O1300" s="5">
        <v>21</v>
      </c>
      <c r="P1300" s="5" t="s">
        <v>559</v>
      </c>
      <c r="Q1300" s="5" t="str">
        <f>IFERROR(INDEX(Holidays[Holiday],MATCH(Table1[[#This Row],[Order Date]],Holidays[Date],0)),"NO HOLIDAY")</f>
        <v>NO HOLIDAY</v>
      </c>
    </row>
    <row r="1301" spans="2:17" hidden="1" x14ac:dyDescent="0.3">
      <c r="B1301" t="s">
        <v>9</v>
      </c>
      <c r="C1301" t="s">
        <v>10</v>
      </c>
      <c r="D1301" t="s">
        <v>11</v>
      </c>
      <c r="E1301" t="s">
        <v>284</v>
      </c>
      <c r="F1301" s="4">
        <v>42466</v>
      </c>
      <c r="G1301" t="s">
        <v>15</v>
      </c>
      <c r="H1301">
        <v>6</v>
      </c>
      <c r="I1301">
        <f>IF(Table1[[#This Row],[Price]]&lt;15,10,IF(Table1[[#This Row],[Price]]&lt;20,15,IF(Table1[[#This Row],[Price]]&lt;30,22,IF(Table1[[#This Row],[Price]]&lt;50,36,45))))</f>
        <v>10</v>
      </c>
      <c r="J1301">
        <v>12.42</v>
      </c>
      <c r="K1301" s="14">
        <v>74.52</v>
      </c>
      <c r="L1301" s="14">
        <f>Table1[[#This Row],[Total Sale Amount]]-(Table1[[#This Row],[Cost Price]]*Table1[[#This Row],[Quantity]])</f>
        <v>14.519999999999996</v>
      </c>
      <c r="M1301" t="str">
        <f>TEXT(Table1[[#This Row],[Order Date]],"mmm")</f>
        <v>Apr</v>
      </c>
      <c r="N1301" s="5" t="str">
        <f>TEXT(Table1[[#This Row],[Order Date]],"yyyy")</f>
        <v>2016</v>
      </c>
      <c r="O1301" s="5">
        <v>44</v>
      </c>
      <c r="P1301" s="5" t="s">
        <v>559</v>
      </c>
      <c r="Q1301" s="5" t="str">
        <f>IFERROR(INDEX(Holidays[Holiday],MATCH(Table1[[#This Row],[Order Date]],Holidays[Date],0)),"NO HOLIDAY")</f>
        <v>NO HOLIDAY</v>
      </c>
    </row>
    <row r="1302" spans="2:17" hidden="1" x14ac:dyDescent="0.3">
      <c r="B1302" t="s">
        <v>25</v>
      </c>
      <c r="C1302" t="s">
        <v>26</v>
      </c>
      <c r="D1302" t="s">
        <v>23</v>
      </c>
      <c r="E1302" t="s">
        <v>96</v>
      </c>
      <c r="F1302" s="4">
        <v>42466</v>
      </c>
      <c r="G1302" t="s">
        <v>19</v>
      </c>
      <c r="H1302">
        <v>6</v>
      </c>
      <c r="I1302">
        <f>IF(Table1[[#This Row],[Price]]&lt;15,10,IF(Table1[[#This Row],[Price]]&lt;20,15,IF(Table1[[#This Row],[Price]]&lt;30,22,IF(Table1[[#This Row],[Price]]&lt;50,36,45))))</f>
        <v>45</v>
      </c>
      <c r="J1302">
        <v>53.35</v>
      </c>
      <c r="K1302" s="14">
        <v>320.10000000000002</v>
      </c>
      <c r="L1302" s="14">
        <f>Table1[[#This Row],[Total Sale Amount]]-(Table1[[#This Row],[Cost Price]]*Table1[[#This Row],[Quantity]])</f>
        <v>50.100000000000023</v>
      </c>
      <c r="M1302" t="str">
        <f>TEXT(Table1[[#This Row],[Order Date]],"mmm")</f>
        <v>Apr</v>
      </c>
      <c r="N1302" s="5" t="str">
        <f>TEXT(Table1[[#This Row],[Order Date]],"yyyy")</f>
        <v>2016</v>
      </c>
      <c r="O1302" s="5">
        <v>20</v>
      </c>
      <c r="P1302" s="5" t="s">
        <v>559</v>
      </c>
      <c r="Q1302" s="5" t="str">
        <f>IFERROR(INDEX(Holidays[Holiday],MATCH(Table1[[#This Row],[Order Date]],Holidays[Date],0)),"NO HOLIDAY")</f>
        <v>NO HOLIDAY</v>
      </c>
    </row>
    <row r="1303" spans="2:17" hidden="1" x14ac:dyDescent="0.3">
      <c r="B1303" t="s">
        <v>25</v>
      </c>
      <c r="C1303" t="s">
        <v>22</v>
      </c>
      <c r="D1303" t="s">
        <v>23</v>
      </c>
      <c r="E1303" t="s">
        <v>460</v>
      </c>
      <c r="F1303" s="4">
        <v>42466</v>
      </c>
      <c r="G1303" t="s">
        <v>19</v>
      </c>
      <c r="H1303">
        <v>9</v>
      </c>
      <c r="I1303">
        <f>IF(Table1[[#This Row],[Price]]&lt;15,10,IF(Table1[[#This Row],[Price]]&lt;20,15,IF(Table1[[#This Row],[Price]]&lt;30,22,IF(Table1[[#This Row],[Price]]&lt;50,36,45))))</f>
        <v>45</v>
      </c>
      <c r="J1303">
        <v>53.35</v>
      </c>
      <c r="K1303" s="14">
        <v>480.15000000000003</v>
      </c>
      <c r="L1303" s="14">
        <f>Table1[[#This Row],[Total Sale Amount]]-(Table1[[#This Row],[Cost Price]]*Table1[[#This Row],[Quantity]])</f>
        <v>75.150000000000034</v>
      </c>
      <c r="M1303" t="str">
        <f>TEXT(Table1[[#This Row],[Order Date]],"mmm")</f>
        <v>Apr</v>
      </c>
      <c r="N1303" s="5" t="str">
        <f>TEXT(Table1[[#This Row],[Order Date]],"yyyy")</f>
        <v>2016</v>
      </c>
      <c r="O1303" s="5">
        <v>38</v>
      </c>
      <c r="P1303" s="5" t="s">
        <v>560</v>
      </c>
      <c r="Q1303" s="5" t="str">
        <f>IFERROR(INDEX(Holidays[Holiday],MATCH(Table1[[#This Row],[Order Date]],Holidays[Date],0)),"NO HOLIDAY")</f>
        <v>NO HOLIDAY</v>
      </c>
    </row>
    <row r="1304" spans="2:17" hidden="1" x14ac:dyDescent="0.3">
      <c r="B1304" t="s">
        <v>21</v>
      </c>
      <c r="C1304" t="s">
        <v>59</v>
      </c>
      <c r="D1304" t="s">
        <v>23</v>
      </c>
      <c r="E1304" t="s">
        <v>121</v>
      </c>
      <c r="F1304" s="4">
        <v>42466</v>
      </c>
      <c r="G1304" t="s">
        <v>39</v>
      </c>
      <c r="H1304">
        <v>6</v>
      </c>
      <c r="I1304">
        <f>IF(Table1[[#This Row],[Price]]&lt;15,10,IF(Table1[[#This Row],[Price]]&lt;20,15,IF(Table1[[#This Row],[Price]]&lt;30,22,IF(Table1[[#This Row],[Price]]&lt;50,36,45))))</f>
        <v>15</v>
      </c>
      <c r="J1304">
        <v>16.32</v>
      </c>
      <c r="K1304" s="14">
        <v>97.92</v>
      </c>
      <c r="L1304" s="14">
        <f>Table1[[#This Row],[Total Sale Amount]]-(Table1[[#This Row],[Cost Price]]*Table1[[#This Row],[Quantity]])</f>
        <v>7.9200000000000017</v>
      </c>
      <c r="M1304" t="str">
        <f>TEXT(Table1[[#This Row],[Order Date]],"mmm")</f>
        <v>Apr</v>
      </c>
      <c r="N1304" s="5" t="str">
        <f>TEXT(Table1[[#This Row],[Order Date]],"yyyy")</f>
        <v>2016</v>
      </c>
      <c r="O1304" s="5">
        <v>34</v>
      </c>
      <c r="P1304" s="5" t="s">
        <v>560</v>
      </c>
      <c r="Q1304" s="5" t="str">
        <f>IFERROR(INDEX(Holidays[Holiday],MATCH(Table1[[#This Row],[Order Date]],Holidays[Date],0)),"NO HOLIDAY")</f>
        <v>NO HOLIDAY</v>
      </c>
    </row>
    <row r="1305" spans="2:17" hidden="1" x14ac:dyDescent="0.3">
      <c r="B1305" t="s">
        <v>36</v>
      </c>
      <c r="C1305" t="s">
        <v>30</v>
      </c>
      <c r="D1305" t="s">
        <v>11</v>
      </c>
      <c r="E1305" t="s">
        <v>398</v>
      </c>
      <c r="F1305" s="4">
        <v>42466</v>
      </c>
      <c r="G1305" t="s">
        <v>39</v>
      </c>
      <c r="H1305">
        <v>1</v>
      </c>
      <c r="I1305">
        <f>IF(Table1[[#This Row],[Price]]&lt;15,10,IF(Table1[[#This Row],[Price]]&lt;20,15,IF(Table1[[#This Row],[Price]]&lt;30,22,IF(Table1[[#This Row],[Price]]&lt;50,36,45))))</f>
        <v>15</v>
      </c>
      <c r="J1305">
        <v>16.32</v>
      </c>
      <c r="K1305" s="14">
        <v>16.32</v>
      </c>
      <c r="L1305" s="14">
        <f>Table1[[#This Row],[Total Sale Amount]]-(Table1[[#This Row],[Cost Price]]*Table1[[#This Row],[Quantity]])</f>
        <v>1.3200000000000003</v>
      </c>
      <c r="M1305" t="str">
        <f>TEXT(Table1[[#This Row],[Order Date]],"mmm")</f>
        <v>Apr</v>
      </c>
      <c r="N1305" s="5" t="str">
        <f>TEXT(Table1[[#This Row],[Order Date]],"yyyy")</f>
        <v>2016</v>
      </c>
      <c r="O1305" s="5">
        <v>37</v>
      </c>
      <c r="P1305" s="5" t="s">
        <v>559</v>
      </c>
      <c r="Q1305" s="5" t="str">
        <f>IFERROR(INDEX(Holidays[Holiday],MATCH(Table1[[#This Row],[Order Date]],Holidays[Date],0)),"NO HOLIDAY")</f>
        <v>NO HOLIDAY</v>
      </c>
    </row>
    <row r="1306" spans="2:17" hidden="1" x14ac:dyDescent="0.3">
      <c r="B1306" t="s">
        <v>25</v>
      </c>
      <c r="C1306" t="s">
        <v>22</v>
      </c>
      <c r="D1306" t="s">
        <v>23</v>
      </c>
      <c r="E1306" t="s">
        <v>24</v>
      </c>
      <c r="F1306" s="4">
        <v>42466</v>
      </c>
      <c r="G1306" t="s">
        <v>15</v>
      </c>
      <c r="H1306">
        <v>6</v>
      </c>
      <c r="I1306">
        <f>IF(Table1[[#This Row],[Price]]&lt;15,10,IF(Table1[[#This Row],[Price]]&lt;20,15,IF(Table1[[#This Row],[Price]]&lt;30,22,IF(Table1[[#This Row],[Price]]&lt;50,36,45))))</f>
        <v>10</v>
      </c>
      <c r="J1306">
        <v>12.42</v>
      </c>
      <c r="K1306" s="14">
        <v>74.52</v>
      </c>
      <c r="L1306" s="14">
        <f>Table1[[#This Row],[Total Sale Amount]]-(Table1[[#This Row],[Cost Price]]*Table1[[#This Row],[Quantity]])</f>
        <v>14.519999999999996</v>
      </c>
      <c r="M1306" t="str">
        <f>TEXT(Table1[[#This Row],[Order Date]],"mmm")</f>
        <v>Apr</v>
      </c>
      <c r="N1306" s="5" t="str">
        <f>TEXT(Table1[[#This Row],[Order Date]],"yyyy")</f>
        <v>2016</v>
      </c>
      <c r="O1306" s="5">
        <v>33</v>
      </c>
      <c r="P1306" s="5" t="s">
        <v>559</v>
      </c>
      <c r="Q1306" s="5" t="str">
        <f>IFERROR(INDEX(Holidays[Holiday],MATCH(Table1[[#This Row],[Order Date]],Holidays[Date],0)),"NO HOLIDAY")</f>
        <v>NO HOLIDAY</v>
      </c>
    </row>
    <row r="1307" spans="2:17" hidden="1" x14ac:dyDescent="0.3">
      <c r="B1307" t="s">
        <v>36</v>
      </c>
      <c r="C1307" t="s">
        <v>17</v>
      </c>
      <c r="D1307" t="s">
        <v>11</v>
      </c>
      <c r="E1307" t="s">
        <v>223</v>
      </c>
      <c r="F1307" s="4">
        <v>42467</v>
      </c>
      <c r="G1307" t="s">
        <v>19</v>
      </c>
      <c r="H1307">
        <v>6</v>
      </c>
      <c r="I1307">
        <f>IF(Table1[[#This Row],[Price]]&lt;15,10,IF(Table1[[#This Row],[Price]]&lt;20,15,IF(Table1[[#This Row],[Price]]&lt;30,22,IF(Table1[[#This Row],[Price]]&lt;50,36,45))))</f>
        <v>45</v>
      </c>
      <c r="J1307">
        <v>53.35</v>
      </c>
      <c r="K1307" s="14">
        <v>320.10000000000002</v>
      </c>
      <c r="L1307" s="14">
        <f>Table1[[#This Row],[Total Sale Amount]]-(Table1[[#This Row],[Cost Price]]*Table1[[#This Row],[Quantity]])</f>
        <v>50.100000000000023</v>
      </c>
      <c r="M1307" t="str">
        <f>TEXT(Table1[[#This Row],[Order Date]],"mmm")</f>
        <v>Apr</v>
      </c>
      <c r="N1307" s="5" t="str">
        <f>TEXT(Table1[[#This Row],[Order Date]],"yyyy")</f>
        <v>2016</v>
      </c>
      <c r="O1307" s="5">
        <v>18</v>
      </c>
      <c r="P1307" s="5" t="s">
        <v>559</v>
      </c>
      <c r="Q1307" s="5" t="str">
        <f>IFERROR(INDEX(Holidays[Holiday],MATCH(Table1[[#This Row],[Order Date]],Holidays[Date],0)),"NO HOLIDAY")</f>
        <v>NO HOLIDAY</v>
      </c>
    </row>
    <row r="1308" spans="2:17" hidden="1" x14ac:dyDescent="0.3">
      <c r="B1308" t="s">
        <v>25</v>
      </c>
      <c r="C1308" t="s">
        <v>22</v>
      </c>
      <c r="D1308" t="s">
        <v>23</v>
      </c>
      <c r="E1308" t="s">
        <v>48</v>
      </c>
      <c r="F1308" s="4">
        <v>42467</v>
      </c>
      <c r="G1308" t="s">
        <v>13</v>
      </c>
      <c r="H1308">
        <v>7</v>
      </c>
      <c r="I1308">
        <f>IF(Table1[[#This Row],[Price]]&lt;15,10,IF(Table1[[#This Row],[Price]]&lt;20,15,IF(Table1[[#This Row],[Price]]&lt;30,22,IF(Table1[[#This Row],[Price]]&lt;50,36,45))))</f>
        <v>15</v>
      </c>
      <c r="J1308">
        <v>17.829999999999998</v>
      </c>
      <c r="K1308" s="14">
        <v>124.80999999999999</v>
      </c>
      <c r="L1308" s="14">
        <f>Table1[[#This Row],[Total Sale Amount]]-(Table1[[#This Row],[Cost Price]]*Table1[[#This Row],[Quantity]])</f>
        <v>19.809999999999988</v>
      </c>
      <c r="M1308" t="str">
        <f>TEXT(Table1[[#This Row],[Order Date]],"mmm")</f>
        <v>Apr</v>
      </c>
      <c r="N1308" s="5" t="str">
        <f>TEXT(Table1[[#This Row],[Order Date]],"yyyy")</f>
        <v>2016</v>
      </c>
      <c r="O1308" s="5">
        <v>23</v>
      </c>
      <c r="P1308" s="5" t="s">
        <v>560</v>
      </c>
      <c r="Q1308" s="5" t="str">
        <f>IFERROR(INDEX(Holidays[Holiday],MATCH(Table1[[#This Row],[Order Date]],Holidays[Date],0)),"NO HOLIDAY")</f>
        <v>NO HOLIDAY</v>
      </c>
    </row>
    <row r="1309" spans="2:17" hidden="1" x14ac:dyDescent="0.3">
      <c r="B1309" t="s">
        <v>9</v>
      </c>
      <c r="C1309" t="s">
        <v>30</v>
      </c>
      <c r="D1309" t="s">
        <v>11</v>
      </c>
      <c r="E1309" t="s">
        <v>385</v>
      </c>
      <c r="F1309" s="4">
        <v>42467</v>
      </c>
      <c r="G1309" t="s">
        <v>19</v>
      </c>
      <c r="H1309">
        <v>3</v>
      </c>
      <c r="I1309">
        <f>IF(Table1[[#This Row],[Price]]&lt;15,10,IF(Table1[[#This Row],[Price]]&lt;20,15,IF(Table1[[#This Row],[Price]]&lt;30,22,IF(Table1[[#This Row],[Price]]&lt;50,36,45))))</f>
        <v>45</v>
      </c>
      <c r="J1309">
        <v>53.35</v>
      </c>
      <c r="K1309" s="14">
        <v>160.05000000000001</v>
      </c>
      <c r="L1309" s="14">
        <f>Table1[[#This Row],[Total Sale Amount]]-(Table1[[#This Row],[Cost Price]]*Table1[[#This Row],[Quantity]])</f>
        <v>25.050000000000011</v>
      </c>
      <c r="M1309" t="str">
        <f>TEXT(Table1[[#This Row],[Order Date]],"mmm")</f>
        <v>Apr</v>
      </c>
      <c r="N1309" s="5" t="str">
        <f>TEXT(Table1[[#This Row],[Order Date]],"yyyy")</f>
        <v>2016</v>
      </c>
      <c r="O1309" s="5">
        <v>32</v>
      </c>
      <c r="P1309" s="5" t="s">
        <v>559</v>
      </c>
      <c r="Q1309" s="5" t="str">
        <f>IFERROR(INDEX(Holidays[Holiday],MATCH(Table1[[#This Row],[Order Date]],Holidays[Date],0)),"NO HOLIDAY")</f>
        <v>NO HOLIDAY</v>
      </c>
    </row>
    <row r="1310" spans="2:17" hidden="1" x14ac:dyDescent="0.3">
      <c r="B1310" t="s">
        <v>21</v>
      </c>
      <c r="C1310" t="s">
        <v>59</v>
      </c>
      <c r="D1310" t="s">
        <v>23</v>
      </c>
      <c r="E1310" t="s">
        <v>393</v>
      </c>
      <c r="F1310" s="4">
        <v>42467</v>
      </c>
      <c r="G1310" t="s">
        <v>19</v>
      </c>
      <c r="H1310">
        <v>9</v>
      </c>
      <c r="I1310">
        <f>IF(Table1[[#This Row],[Price]]&lt;15,10,IF(Table1[[#This Row],[Price]]&lt;20,15,IF(Table1[[#This Row],[Price]]&lt;30,22,IF(Table1[[#This Row],[Price]]&lt;50,36,45))))</f>
        <v>45</v>
      </c>
      <c r="J1310">
        <v>53.35</v>
      </c>
      <c r="K1310" s="14">
        <v>480.15000000000003</v>
      </c>
      <c r="L1310" s="14">
        <f>Table1[[#This Row],[Total Sale Amount]]-(Table1[[#This Row],[Cost Price]]*Table1[[#This Row],[Quantity]])</f>
        <v>75.150000000000034</v>
      </c>
      <c r="M1310" t="str">
        <f>TEXT(Table1[[#This Row],[Order Date]],"mmm")</f>
        <v>Apr</v>
      </c>
      <c r="N1310" s="5" t="str">
        <f>TEXT(Table1[[#This Row],[Order Date]],"yyyy")</f>
        <v>2016</v>
      </c>
      <c r="O1310" s="5">
        <v>45</v>
      </c>
      <c r="P1310" s="5" t="s">
        <v>560</v>
      </c>
      <c r="Q1310" s="5" t="str">
        <f>IFERROR(INDEX(Holidays[Holiday],MATCH(Table1[[#This Row],[Order Date]],Holidays[Date],0)),"NO HOLIDAY")</f>
        <v>NO HOLIDAY</v>
      </c>
    </row>
    <row r="1311" spans="2:17" hidden="1" x14ac:dyDescent="0.3">
      <c r="B1311" t="s">
        <v>36</v>
      </c>
      <c r="C1311" t="s">
        <v>28</v>
      </c>
      <c r="D1311" t="s">
        <v>11</v>
      </c>
      <c r="E1311" t="s">
        <v>537</v>
      </c>
      <c r="F1311" s="4">
        <v>42467</v>
      </c>
      <c r="G1311" t="s">
        <v>13</v>
      </c>
      <c r="H1311">
        <v>6</v>
      </c>
      <c r="I1311">
        <f>IF(Table1[[#This Row],[Price]]&lt;15,10,IF(Table1[[#This Row],[Price]]&lt;20,15,IF(Table1[[#This Row],[Price]]&lt;30,22,IF(Table1[[#This Row],[Price]]&lt;50,36,45))))</f>
        <v>15</v>
      </c>
      <c r="J1311">
        <v>17.829999999999998</v>
      </c>
      <c r="K1311" s="14">
        <v>106.97999999999999</v>
      </c>
      <c r="L1311" s="14">
        <f>Table1[[#This Row],[Total Sale Amount]]-(Table1[[#This Row],[Cost Price]]*Table1[[#This Row],[Quantity]])</f>
        <v>16.97999999999999</v>
      </c>
      <c r="M1311" t="str">
        <f>TEXT(Table1[[#This Row],[Order Date]],"mmm")</f>
        <v>Apr</v>
      </c>
      <c r="N1311" s="5" t="str">
        <f>TEXT(Table1[[#This Row],[Order Date]],"yyyy")</f>
        <v>2016</v>
      </c>
      <c r="O1311" s="5">
        <v>23</v>
      </c>
      <c r="P1311" s="5" t="s">
        <v>559</v>
      </c>
      <c r="Q1311" s="5" t="str">
        <f>IFERROR(INDEX(Holidays[Holiday],MATCH(Table1[[#This Row],[Order Date]],Holidays[Date],0)),"NO HOLIDAY")</f>
        <v>NO HOLIDAY</v>
      </c>
    </row>
    <row r="1312" spans="2:17" hidden="1" x14ac:dyDescent="0.3">
      <c r="B1312" t="s">
        <v>25</v>
      </c>
      <c r="C1312" t="s">
        <v>26</v>
      </c>
      <c r="D1312" t="s">
        <v>23</v>
      </c>
      <c r="E1312" t="s">
        <v>253</v>
      </c>
      <c r="F1312" s="4">
        <v>42467</v>
      </c>
      <c r="G1312" t="s">
        <v>19</v>
      </c>
      <c r="H1312">
        <v>1</v>
      </c>
      <c r="I1312">
        <f>IF(Table1[[#This Row],[Price]]&lt;15,10,IF(Table1[[#This Row],[Price]]&lt;20,15,IF(Table1[[#This Row],[Price]]&lt;30,22,IF(Table1[[#This Row],[Price]]&lt;50,36,45))))</f>
        <v>45</v>
      </c>
      <c r="J1312">
        <v>53.35</v>
      </c>
      <c r="K1312" s="14">
        <v>53.35</v>
      </c>
      <c r="L1312" s="14">
        <f>Table1[[#This Row],[Total Sale Amount]]-(Table1[[#This Row],[Cost Price]]*Table1[[#This Row],[Quantity]])</f>
        <v>8.3500000000000014</v>
      </c>
      <c r="M1312" t="str">
        <f>TEXT(Table1[[#This Row],[Order Date]],"mmm")</f>
        <v>Apr</v>
      </c>
      <c r="N1312" s="5" t="str">
        <f>TEXT(Table1[[#This Row],[Order Date]],"yyyy")</f>
        <v>2016</v>
      </c>
      <c r="O1312" s="5">
        <v>29</v>
      </c>
      <c r="P1312" s="5" t="s">
        <v>559</v>
      </c>
      <c r="Q1312" s="5" t="str">
        <f>IFERROR(INDEX(Holidays[Holiday],MATCH(Table1[[#This Row],[Order Date]],Holidays[Date],0)),"NO HOLIDAY")</f>
        <v>NO HOLIDAY</v>
      </c>
    </row>
    <row r="1313" spans="2:17" hidden="1" x14ac:dyDescent="0.3">
      <c r="B1313" t="s">
        <v>9</v>
      </c>
      <c r="C1313" t="s">
        <v>17</v>
      </c>
      <c r="D1313" t="s">
        <v>11</v>
      </c>
      <c r="E1313" t="s">
        <v>186</v>
      </c>
      <c r="F1313" s="4">
        <v>42467</v>
      </c>
      <c r="G1313" t="s">
        <v>19</v>
      </c>
      <c r="H1313">
        <v>7</v>
      </c>
      <c r="I1313">
        <f>IF(Table1[[#This Row],[Price]]&lt;15,10,IF(Table1[[#This Row],[Price]]&lt;20,15,IF(Table1[[#This Row],[Price]]&lt;30,22,IF(Table1[[#This Row],[Price]]&lt;50,36,45))))</f>
        <v>45</v>
      </c>
      <c r="J1313">
        <v>53.35</v>
      </c>
      <c r="K1313" s="14">
        <v>373.45</v>
      </c>
      <c r="L1313" s="14">
        <f>Table1[[#This Row],[Total Sale Amount]]-(Table1[[#This Row],[Cost Price]]*Table1[[#This Row],[Quantity]])</f>
        <v>58.449999999999989</v>
      </c>
      <c r="M1313" t="str">
        <f>TEXT(Table1[[#This Row],[Order Date]],"mmm")</f>
        <v>Apr</v>
      </c>
      <c r="N1313" s="5" t="str">
        <f>TEXT(Table1[[#This Row],[Order Date]],"yyyy")</f>
        <v>2016</v>
      </c>
      <c r="O1313" s="5">
        <v>43</v>
      </c>
      <c r="P1313" s="5" t="s">
        <v>559</v>
      </c>
      <c r="Q1313" s="5" t="str">
        <f>IFERROR(INDEX(Holidays[Holiday],MATCH(Table1[[#This Row],[Order Date]],Holidays[Date],0)),"NO HOLIDAY")</f>
        <v>NO HOLIDAY</v>
      </c>
    </row>
    <row r="1314" spans="2:17" hidden="1" x14ac:dyDescent="0.3">
      <c r="B1314" t="s">
        <v>9</v>
      </c>
      <c r="C1314" t="s">
        <v>30</v>
      </c>
      <c r="D1314" t="s">
        <v>11</v>
      </c>
      <c r="E1314" t="s">
        <v>399</v>
      </c>
      <c r="F1314" s="4">
        <v>42467</v>
      </c>
      <c r="G1314" t="s">
        <v>15</v>
      </c>
      <c r="H1314">
        <v>8</v>
      </c>
      <c r="I1314">
        <f>IF(Table1[[#This Row],[Price]]&lt;15,10,IF(Table1[[#This Row],[Price]]&lt;20,15,IF(Table1[[#This Row],[Price]]&lt;30,22,IF(Table1[[#This Row],[Price]]&lt;50,36,45))))</f>
        <v>10</v>
      </c>
      <c r="J1314">
        <v>12.42</v>
      </c>
      <c r="K1314" s="14">
        <v>99.36</v>
      </c>
      <c r="L1314" s="14">
        <f>Table1[[#This Row],[Total Sale Amount]]-(Table1[[#This Row],[Cost Price]]*Table1[[#This Row],[Quantity]])</f>
        <v>19.36</v>
      </c>
      <c r="M1314" t="str">
        <f>TEXT(Table1[[#This Row],[Order Date]],"mmm")</f>
        <v>Apr</v>
      </c>
      <c r="N1314" s="5" t="str">
        <f>TEXT(Table1[[#This Row],[Order Date]],"yyyy")</f>
        <v>2016</v>
      </c>
      <c r="O1314" s="5">
        <v>42</v>
      </c>
      <c r="P1314" s="5" t="s">
        <v>560</v>
      </c>
      <c r="Q1314" s="5" t="str">
        <f>IFERROR(INDEX(Holidays[Holiday],MATCH(Table1[[#This Row],[Order Date]],Holidays[Date],0)),"NO HOLIDAY")</f>
        <v>NO HOLIDAY</v>
      </c>
    </row>
    <row r="1315" spans="2:17" hidden="1" x14ac:dyDescent="0.3">
      <c r="B1315" t="s">
        <v>25</v>
      </c>
      <c r="C1315" t="s">
        <v>22</v>
      </c>
      <c r="D1315" t="s">
        <v>23</v>
      </c>
      <c r="E1315" t="s">
        <v>452</v>
      </c>
      <c r="F1315" s="4">
        <v>42467</v>
      </c>
      <c r="G1315" t="s">
        <v>39</v>
      </c>
      <c r="H1315">
        <v>2</v>
      </c>
      <c r="I1315">
        <f>IF(Table1[[#This Row],[Price]]&lt;15,10,IF(Table1[[#This Row],[Price]]&lt;20,15,IF(Table1[[#This Row],[Price]]&lt;30,22,IF(Table1[[#This Row],[Price]]&lt;50,36,45))))</f>
        <v>15</v>
      </c>
      <c r="J1315">
        <v>16.32</v>
      </c>
      <c r="K1315" s="14">
        <v>32.64</v>
      </c>
      <c r="L1315" s="14">
        <f>Table1[[#This Row],[Total Sale Amount]]-(Table1[[#This Row],[Cost Price]]*Table1[[#This Row],[Quantity]])</f>
        <v>2.6400000000000006</v>
      </c>
      <c r="M1315" t="str">
        <f>TEXT(Table1[[#This Row],[Order Date]],"mmm")</f>
        <v>Apr</v>
      </c>
      <c r="N1315" s="5" t="str">
        <f>TEXT(Table1[[#This Row],[Order Date]],"yyyy")</f>
        <v>2016</v>
      </c>
      <c r="O1315" s="5">
        <v>19</v>
      </c>
      <c r="P1315" s="5" t="s">
        <v>559</v>
      </c>
      <c r="Q1315" s="5" t="str">
        <f>IFERROR(INDEX(Holidays[Holiday],MATCH(Table1[[#This Row],[Order Date]],Holidays[Date],0)),"NO HOLIDAY")</f>
        <v>NO HOLIDAY</v>
      </c>
    </row>
    <row r="1316" spans="2:17" hidden="1" x14ac:dyDescent="0.3">
      <c r="B1316" t="s">
        <v>9</v>
      </c>
      <c r="C1316" t="s">
        <v>10</v>
      </c>
      <c r="D1316" t="s">
        <v>11</v>
      </c>
      <c r="E1316" t="s">
        <v>345</v>
      </c>
      <c r="F1316" s="4">
        <v>42467</v>
      </c>
      <c r="G1316" t="s">
        <v>15</v>
      </c>
      <c r="H1316">
        <v>3</v>
      </c>
      <c r="I1316">
        <f>IF(Table1[[#This Row],[Price]]&lt;15,10,IF(Table1[[#This Row],[Price]]&lt;20,15,IF(Table1[[#This Row],[Price]]&lt;30,22,IF(Table1[[#This Row],[Price]]&lt;50,36,45))))</f>
        <v>10</v>
      </c>
      <c r="J1316">
        <v>12.42</v>
      </c>
      <c r="K1316" s="14">
        <v>37.26</v>
      </c>
      <c r="L1316" s="14">
        <f>Table1[[#This Row],[Total Sale Amount]]-(Table1[[#This Row],[Cost Price]]*Table1[[#This Row],[Quantity]])</f>
        <v>7.259999999999998</v>
      </c>
      <c r="M1316" t="str">
        <f>TEXT(Table1[[#This Row],[Order Date]],"mmm")</f>
        <v>Apr</v>
      </c>
      <c r="N1316" s="5" t="str">
        <f>TEXT(Table1[[#This Row],[Order Date]],"yyyy")</f>
        <v>2016</v>
      </c>
      <c r="O1316" s="5">
        <v>29</v>
      </c>
      <c r="P1316" s="5" t="s">
        <v>560</v>
      </c>
      <c r="Q1316" s="5" t="str">
        <f>IFERROR(INDEX(Holidays[Holiday],MATCH(Table1[[#This Row],[Order Date]],Holidays[Date],0)),"NO HOLIDAY")</f>
        <v>NO HOLIDAY</v>
      </c>
    </row>
    <row r="1317" spans="2:17" hidden="1" x14ac:dyDescent="0.3">
      <c r="B1317" t="s">
        <v>36</v>
      </c>
      <c r="C1317" t="s">
        <v>17</v>
      </c>
      <c r="D1317" t="s">
        <v>11</v>
      </c>
      <c r="E1317" t="s">
        <v>20</v>
      </c>
      <c r="F1317" s="4">
        <v>42467</v>
      </c>
      <c r="G1317" t="s">
        <v>15</v>
      </c>
      <c r="H1317">
        <v>6</v>
      </c>
      <c r="I1317">
        <f>IF(Table1[[#This Row],[Price]]&lt;15,10,IF(Table1[[#This Row],[Price]]&lt;20,15,IF(Table1[[#This Row],[Price]]&lt;30,22,IF(Table1[[#This Row],[Price]]&lt;50,36,45))))</f>
        <v>10</v>
      </c>
      <c r="J1317">
        <v>12.42</v>
      </c>
      <c r="K1317" s="14">
        <v>74.52</v>
      </c>
      <c r="L1317" s="14">
        <f>Table1[[#This Row],[Total Sale Amount]]-(Table1[[#This Row],[Cost Price]]*Table1[[#This Row],[Quantity]])</f>
        <v>14.519999999999996</v>
      </c>
      <c r="M1317" t="str">
        <f>TEXT(Table1[[#This Row],[Order Date]],"mmm")</f>
        <v>Apr</v>
      </c>
      <c r="N1317" s="5" t="str">
        <f>TEXT(Table1[[#This Row],[Order Date]],"yyyy")</f>
        <v>2016</v>
      </c>
      <c r="O1317" s="5">
        <v>43</v>
      </c>
      <c r="P1317" s="5" t="s">
        <v>559</v>
      </c>
      <c r="Q1317" s="5" t="str">
        <f>IFERROR(INDEX(Holidays[Holiday],MATCH(Table1[[#This Row],[Order Date]],Holidays[Date],0)),"NO HOLIDAY")</f>
        <v>NO HOLIDAY</v>
      </c>
    </row>
    <row r="1318" spans="2:17" hidden="1" x14ac:dyDescent="0.3">
      <c r="B1318" t="s">
        <v>25</v>
      </c>
      <c r="C1318" t="s">
        <v>22</v>
      </c>
      <c r="D1318" t="s">
        <v>23</v>
      </c>
      <c r="E1318" t="s">
        <v>32</v>
      </c>
      <c r="F1318" s="4">
        <v>42467</v>
      </c>
      <c r="G1318" t="s">
        <v>15</v>
      </c>
      <c r="H1318">
        <v>1</v>
      </c>
      <c r="I1318">
        <f>IF(Table1[[#This Row],[Price]]&lt;15,10,IF(Table1[[#This Row],[Price]]&lt;20,15,IF(Table1[[#This Row],[Price]]&lt;30,22,IF(Table1[[#This Row],[Price]]&lt;50,36,45))))</f>
        <v>10</v>
      </c>
      <c r="J1318">
        <v>12.42</v>
      </c>
      <c r="K1318" s="14">
        <v>12.42</v>
      </c>
      <c r="L1318" s="14">
        <f>Table1[[#This Row],[Total Sale Amount]]-(Table1[[#This Row],[Cost Price]]*Table1[[#This Row],[Quantity]])</f>
        <v>2.42</v>
      </c>
      <c r="M1318" t="str">
        <f>TEXT(Table1[[#This Row],[Order Date]],"mmm")</f>
        <v>Apr</v>
      </c>
      <c r="N1318" s="5" t="str">
        <f>TEXT(Table1[[#This Row],[Order Date]],"yyyy")</f>
        <v>2016</v>
      </c>
      <c r="O1318" s="5">
        <v>28</v>
      </c>
      <c r="P1318" s="5" t="s">
        <v>560</v>
      </c>
      <c r="Q1318" s="5" t="str">
        <f>IFERROR(INDEX(Holidays[Holiday],MATCH(Table1[[#This Row],[Order Date]],Holidays[Date],0)),"NO HOLIDAY")</f>
        <v>NO HOLIDAY</v>
      </c>
    </row>
    <row r="1319" spans="2:17" hidden="1" x14ac:dyDescent="0.3">
      <c r="B1319" t="s">
        <v>25</v>
      </c>
      <c r="C1319" t="s">
        <v>26</v>
      </c>
      <c r="D1319" t="s">
        <v>23</v>
      </c>
      <c r="E1319" t="s">
        <v>237</v>
      </c>
      <c r="F1319" s="4">
        <v>42467</v>
      </c>
      <c r="G1319" t="s">
        <v>15</v>
      </c>
      <c r="H1319">
        <v>1</v>
      </c>
      <c r="I1319">
        <f>IF(Table1[[#This Row],[Price]]&lt;15,10,IF(Table1[[#This Row],[Price]]&lt;20,15,IF(Table1[[#This Row],[Price]]&lt;30,22,IF(Table1[[#This Row],[Price]]&lt;50,36,45))))</f>
        <v>10</v>
      </c>
      <c r="J1319">
        <v>12.42</v>
      </c>
      <c r="K1319" s="14">
        <v>12.42</v>
      </c>
      <c r="L1319" s="14">
        <f>Table1[[#This Row],[Total Sale Amount]]-(Table1[[#This Row],[Cost Price]]*Table1[[#This Row],[Quantity]])</f>
        <v>2.42</v>
      </c>
      <c r="M1319" t="str">
        <f>TEXT(Table1[[#This Row],[Order Date]],"mmm")</f>
        <v>Apr</v>
      </c>
      <c r="N1319" s="5" t="str">
        <f>TEXT(Table1[[#This Row],[Order Date]],"yyyy")</f>
        <v>2016</v>
      </c>
      <c r="O1319" s="5">
        <v>17</v>
      </c>
      <c r="P1319" s="5" t="s">
        <v>559</v>
      </c>
      <c r="Q1319" s="5" t="str">
        <f>IFERROR(INDEX(Holidays[Holiday],MATCH(Table1[[#This Row],[Order Date]],Holidays[Date],0)),"NO HOLIDAY")</f>
        <v>NO HOLIDAY</v>
      </c>
    </row>
    <row r="1320" spans="2:17" hidden="1" x14ac:dyDescent="0.3">
      <c r="B1320" t="s">
        <v>21</v>
      </c>
      <c r="C1320" t="s">
        <v>26</v>
      </c>
      <c r="D1320" t="s">
        <v>23</v>
      </c>
      <c r="E1320" t="s">
        <v>41</v>
      </c>
      <c r="F1320" s="4">
        <v>42468</v>
      </c>
      <c r="G1320" t="s">
        <v>15</v>
      </c>
      <c r="H1320">
        <v>6</v>
      </c>
      <c r="I1320">
        <f>IF(Table1[[#This Row],[Price]]&lt;15,10,IF(Table1[[#This Row],[Price]]&lt;20,15,IF(Table1[[#This Row],[Price]]&lt;30,22,IF(Table1[[#This Row],[Price]]&lt;50,36,45))))</f>
        <v>10</v>
      </c>
      <c r="J1320">
        <v>12.42</v>
      </c>
      <c r="K1320" s="14">
        <v>74.52</v>
      </c>
      <c r="L1320" s="14">
        <f>Table1[[#This Row],[Total Sale Amount]]-(Table1[[#This Row],[Cost Price]]*Table1[[#This Row],[Quantity]])</f>
        <v>14.519999999999996</v>
      </c>
      <c r="M1320" t="str">
        <f>TEXT(Table1[[#This Row],[Order Date]],"mmm")</f>
        <v>Apr</v>
      </c>
      <c r="N1320" s="5" t="str">
        <f>TEXT(Table1[[#This Row],[Order Date]],"yyyy")</f>
        <v>2016</v>
      </c>
      <c r="O1320" s="5">
        <v>39</v>
      </c>
      <c r="P1320" s="5" t="s">
        <v>559</v>
      </c>
      <c r="Q1320" s="5" t="str">
        <f>IFERROR(INDEX(Holidays[Holiday],MATCH(Table1[[#This Row],[Order Date]],Holidays[Date],0)),"NO HOLIDAY")</f>
        <v>NO HOLIDAY</v>
      </c>
    </row>
    <row r="1321" spans="2:17" hidden="1" x14ac:dyDescent="0.3">
      <c r="B1321" t="s">
        <v>25</v>
      </c>
      <c r="C1321" t="s">
        <v>59</v>
      </c>
      <c r="D1321" t="s">
        <v>23</v>
      </c>
      <c r="E1321" t="s">
        <v>199</v>
      </c>
      <c r="F1321" s="4">
        <v>42468</v>
      </c>
      <c r="G1321" t="s">
        <v>15</v>
      </c>
      <c r="H1321">
        <v>5</v>
      </c>
      <c r="I1321">
        <f>IF(Table1[[#This Row],[Price]]&lt;15,10,IF(Table1[[#This Row],[Price]]&lt;20,15,IF(Table1[[#This Row],[Price]]&lt;30,22,IF(Table1[[#This Row],[Price]]&lt;50,36,45))))</f>
        <v>10</v>
      </c>
      <c r="J1321">
        <v>12.42</v>
      </c>
      <c r="K1321" s="14">
        <v>62.1</v>
      </c>
      <c r="L1321" s="14">
        <f>Table1[[#This Row],[Total Sale Amount]]-(Table1[[#This Row],[Cost Price]]*Table1[[#This Row],[Quantity]])</f>
        <v>12.100000000000001</v>
      </c>
      <c r="M1321" t="str">
        <f>TEXT(Table1[[#This Row],[Order Date]],"mmm")</f>
        <v>Apr</v>
      </c>
      <c r="N1321" s="5" t="str">
        <f>TEXT(Table1[[#This Row],[Order Date]],"yyyy")</f>
        <v>2016</v>
      </c>
      <c r="O1321" s="5">
        <v>19</v>
      </c>
      <c r="P1321" s="5" t="s">
        <v>559</v>
      </c>
      <c r="Q1321" s="5" t="str">
        <f>IFERROR(INDEX(Holidays[Holiday],MATCH(Table1[[#This Row],[Order Date]],Holidays[Date],0)),"NO HOLIDAY")</f>
        <v>NO HOLIDAY</v>
      </c>
    </row>
    <row r="1322" spans="2:17" hidden="1" x14ac:dyDescent="0.3">
      <c r="B1322" t="s">
        <v>36</v>
      </c>
      <c r="C1322" t="s">
        <v>10</v>
      </c>
      <c r="D1322" t="s">
        <v>11</v>
      </c>
      <c r="E1322" t="s">
        <v>298</v>
      </c>
      <c r="F1322" s="4">
        <v>42468</v>
      </c>
      <c r="G1322" t="s">
        <v>15</v>
      </c>
      <c r="H1322">
        <v>4</v>
      </c>
      <c r="I1322">
        <f>IF(Table1[[#This Row],[Price]]&lt;15,10,IF(Table1[[#This Row],[Price]]&lt;20,15,IF(Table1[[#This Row],[Price]]&lt;30,22,IF(Table1[[#This Row],[Price]]&lt;50,36,45))))</f>
        <v>10</v>
      </c>
      <c r="J1322">
        <v>12.42</v>
      </c>
      <c r="K1322" s="14">
        <v>49.68</v>
      </c>
      <c r="L1322" s="14">
        <f>Table1[[#This Row],[Total Sale Amount]]-(Table1[[#This Row],[Cost Price]]*Table1[[#This Row],[Quantity]])</f>
        <v>9.68</v>
      </c>
      <c r="M1322" t="str">
        <f>TEXT(Table1[[#This Row],[Order Date]],"mmm")</f>
        <v>Apr</v>
      </c>
      <c r="N1322" s="5" t="str">
        <f>TEXT(Table1[[#This Row],[Order Date]],"yyyy")</f>
        <v>2016</v>
      </c>
      <c r="O1322" s="5">
        <v>19</v>
      </c>
      <c r="P1322" s="5" t="s">
        <v>560</v>
      </c>
      <c r="Q1322" s="5" t="str">
        <f>IFERROR(INDEX(Holidays[Holiday],MATCH(Table1[[#This Row],[Order Date]],Holidays[Date],0)),"NO HOLIDAY")</f>
        <v>NO HOLIDAY</v>
      </c>
    </row>
    <row r="1323" spans="2:17" hidden="1" x14ac:dyDescent="0.3">
      <c r="B1323" t="s">
        <v>36</v>
      </c>
      <c r="C1323" t="s">
        <v>17</v>
      </c>
      <c r="D1323" t="s">
        <v>11</v>
      </c>
      <c r="E1323" t="s">
        <v>534</v>
      </c>
      <c r="F1323" s="4">
        <v>42468</v>
      </c>
      <c r="G1323" t="s">
        <v>39</v>
      </c>
      <c r="H1323">
        <v>4</v>
      </c>
      <c r="I1323">
        <f>IF(Table1[[#This Row],[Price]]&lt;15,10,IF(Table1[[#This Row],[Price]]&lt;20,15,IF(Table1[[#This Row],[Price]]&lt;30,22,IF(Table1[[#This Row],[Price]]&lt;50,36,45))))</f>
        <v>15</v>
      </c>
      <c r="J1323">
        <v>16.32</v>
      </c>
      <c r="K1323" s="14">
        <v>65.28</v>
      </c>
      <c r="L1323" s="14">
        <f>Table1[[#This Row],[Total Sale Amount]]-(Table1[[#This Row],[Cost Price]]*Table1[[#This Row],[Quantity]])</f>
        <v>5.2800000000000011</v>
      </c>
      <c r="M1323" t="str">
        <f>TEXT(Table1[[#This Row],[Order Date]],"mmm")</f>
        <v>Apr</v>
      </c>
      <c r="N1323" s="5" t="str">
        <f>TEXT(Table1[[#This Row],[Order Date]],"yyyy")</f>
        <v>2016</v>
      </c>
      <c r="O1323" s="5">
        <v>43</v>
      </c>
      <c r="P1323" s="5" t="s">
        <v>559</v>
      </c>
      <c r="Q1323" s="5" t="str">
        <f>IFERROR(INDEX(Holidays[Holiday],MATCH(Table1[[#This Row],[Order Date]],Holidays[Date],0)),"NO HOLIDAY")</f>
        <v>NO HOLIDAY</v>
      </c>
    </row>
    <row r="1324" spans="2:17" hidden="1" x14ac:dyDescent="0.3">
      <c r="B1324" t="s">
        <v>9</v>
      </c>
      <c r="C1324" t="s">
        <v>10</v>
      </c>
      <c r="D1324" t="s">
        <v>11</v>
      </c>
      <c r="E1324" t="s">
        <v>339</v>
      </c>
      <c r="F1324" s="4">
        <v>42468</v>
      </c>
      <c r="G1324" t="s">
        <v>19</v>
      </c>
      <c r="H1324">
        <v>2</v>
      </c>
      <c r="I1324">
        <f>IF(Table1[[#This Row],[Price]]&lt;15,10,IF(Table1[[#This Row],[Price]]&lt;20,15,IF(Table1[[#This Row],[Price]]&lt;30,22,IF(Table1[[#This Row],[Price]]&lt;50,36,45))))</f>
        <v>45</v>
      </c>
      <c r="J1324">
        <v>53.35</v>
      </c>
      <c r="K1324" s="14">
        <v>106.7</v>
      </c>
      <c r="L1324" s="14">
        <f>Table1[[#This Row],[Total Sale Amount]]-(Table1[[#This Row],[Cost Price]]*Table1[[#This Row],[Quantity]])</f>
        <v>16.700000000000003</v>
      </c>
      <c r="M1324" t="str">
        <f>TEXT(Table1[[#This Row],[Order Date]],"mmm")</f>
        <v>Apr</v>
      </c>
      <c r="N1324" s="5" t="str">
        <f>TEXT(Table1[[#This Row],[Order Date]],"yyyy")</f>
        <v>2016</v>
      </c>
      <c r="O1324" s="5">
        <v>31</v>
      </c>
      <c r="P1324" s="5" t="s">
        <v>560</v>
      </c>
      <c r="Q1324" s="5" t="str">
        <f>IFERROR(INDEX(Holidays[Holiday],MATCH(Table1[[#This Row],[Order Date]],Holidays[Date],0)),"NO HOLIDAY")</f>
        <v>NO HOLIDAY</v>
      </c>
    </row>
    <row r="1325" spans="2:17" hidden="1" x14ac:dyDescent="0.3">
      <c r="B1325" t="s">
        <v>25</v>
      </c>
      <c r="C1325" t="s">
        <v>22</v>
      </c>
      <c r="D1325" t="s">
        <v>23</v>
      </c>
      <c r="E1325" t="s">
        <v>290</v>
      </c>
      <c r="F1325" s="4">
        <v>42468</v>
      </c>
      <c r="G1325" t="s">
        <v>13</v>
      </c>
      <c r="H1325">
        <v>7</v>
      </c>
      <c r="I1325">
        <f>IF(Table1[[#This Row],[Price]]&lt;15,10,IF(Table1[[#This Row],[Price]]&lt;20,15,IF(Table1[[#This Row],[Price]]&lt;30,22,IF(Table1[[#This Row],[Price]]&lt;50,36,45))))</f>
        <v>15</v>
      </c>
      <c r="J1325">
        <v>17.829999999999998</v>
      </c>
      <c r="K1325" s="14">
        <v>124.80999999999999</v>
      </c>
      <c r="L1325" s="14">
        <f>Table1[[#This Row],[Total Sale Amount]]-(Table1[[#This Row],[Cost Price]]*Table1[[#This Row],[Quantity]])</f>
        <v>19.809999999999988</v>
      </c>
      <c r="M1325" t="str">
        <f>TEXT(Table1[[#This Row],[Order Date]],"mmm")</f>
        <v>Apr</v>
      </c>
      <c r="N1325" s="5" t="str">
        <f>TEXT(Table1[[#This Row],[Order Date]],"yyyy")</f>
        <v>2016</v>
      </c>
      <c r="O1325" s="5">
        <v>25</v>
      </c>
      <c r="P1325" s="5" t="s">
        <v>559</v>
      </c>
      <c r="Q1325" s="5" t="str">
        <f>IFERROR(INDEX(Holidays[Holiday],MATCH(Table1[[#This Row],[Order Date]],Holidays[Date],0)),"NO HOLIDAY")</f>
        <v>NO HOLIDAY</v>
      </c>
    </row>
    <row r="1326" spans="2:17" hidden="1" x14ac:dyDescent="0.3">
      <c r="B1326" t="s">
        <v>16</v>
      </c>
      <c r="C1326" t="s">
        <v>30</v>
      </c>
      <c r="D1326" t="s">
        <v>11</v>
      </c>
      <c r="E1326" t="s">
        <v>277</v>
      </c>
      <c r="F1326" s="4">
        <v>42468</v>
      </c>
      <c r="G1326" t="s">
        <v>39</v>
      </c>
      <c r="H1326">
        <v>4</v>
      </c>
      <c r="I1326">
        <f>IF(Table1[[#This Row],[Price]]&lt;15,10,IF(Table1[[#This Row],[Price]]&lt;20,15,IF(Table1[[#This Row],[Price]]&lt;30,22,IF(Table1[[#This Row],[Price]]&lt;50,36,45))))</f>
        <v>15</v>
      </c>
      <c r="J1326">
        <v>16.32</v>
      </c>
      <c r="K1326" s="14">
        <v>65.28</v>
      </c>
      <c r="L1326" s="14">
        <f>Table1[[#This Row],[Total Sale Amount]]-(Table1[[#This Row],[Cost Price]]*Table1[[#This Row],[Quantity]])</f>
        <v>5.2800000000000011</v>
      </c>
      <c r="M1326" t="str">
        <f>TEXT(Table1[[#This Row],[Order Date]],"mmm")</f>
        <v>Apr</v>
      </c>
      <c r="N1326" s="5" t="str">
        <f>TEXT(Table1[[#This Row],[Order Date]],"yyyy")</f>
        <v>2016</v>
      </c>
      <c r="O1326" s="5">
        <v>22</v>
      </c>
      <c r="P1326" s="5" t="s">
        <v>559</v>
      </c>
      <c r="Q1326" s="5" t="str">
        <f>IFERROR(INDEX(Holidays[Holiday],MATCH(Table1[[#This Row],[Order Date]],Holidays[Date],0)),"NO HOLIDAY")</f>
        <v>NO HOLIDAY</v>
      </c>
    </row>
    <row r="1327" spans="2:17" hidden="1" x14ac:dyDescent="0.3">
      <c r="B1327" t="s">
        <v>25</v>
      </c>
      <c r="C1327" t="s">
        <v>59</v>
      </c>
      <c r="D1327" t="s">
        <v>23</v>
      </c>
      <c r="E1327" t="s">
        <v>539</v>
      </c>
      <c r="F1327" s="4">
        <v>42468</v>
      </c>
      <c r="G1327" t="s">
        <v>13</v>
      </c>
      <c r="H1327">
        <v>10</v>
      </c>
      <c r="I1327">
        <f>IF(Table1[[#This Row],[Price]]&lt;15,10,IF(Table1[[#This Row],[Price]]&lt;20,15,IF(Table1[[#This Row],[Price]]&lt;30,22,IF(Table1[[#This Row],[Price]]&lt;50,36,45))))</f>
        <v>15</v>
      </c>
      <c r="J1327">
        <v>17.829999999999998</v>
      </c>
      <c r="K1327" s="14">
        <v>178.29999999999998</v>
      </c>
      <c r="L1327" s="14">
        <f>Table1[[#This Row],[Total Sale Amount]]-(Table1[[#This Row],[Cost Price]]*Table1[[#This Row],[Quantity]])</f>
        <v>28.299999999999983</v>
      </c>
      <c r="M1327" t="str">
        <f>TEXT(Table1[[#This Row],[Order Date]],"mmm")</f>
        <v>Apr</v>
      </c>
      <c r="N1327" s="5" t="str">
        <f>TEXT(Table1[[#This Row],[Order Date]],"yyyy")</f>
        <v>2016</v>
      </c>
      <c r="O1327" s="5">
        <v>40</v>
      </c>
      <c r="P1327" s="5" t="s">
        <v>559</v>
      </c>
      <c r="Q1327" s="5" t="str">
        <f>IFERROR(INDEX(Holidays[Holiday],MATCH(Table1[[#This Row],[Order Date]],Holidays[Date],0)),"NO HOLIDAY")</f>
        <v>NO HOLIDAY</v>
      </c>
    </row>
    <row r="1328" spans="2:17" hidden="1" x14ac:dyDescent="0.3">
      <c r="B1328" t="s">
        <v>25</v>
      </c>
      <c r="C1328" t="s">
        <v>59</v>
      </c>
      <c r="D1328" t="s">
        <v>23</v>
      </c>
      <c r="E1328" t="s">
        <v>145</v>
      </c>
      <c r="F1328" s="4">
        <v>42468</v>
      </c>
      <c r="G1328" t="s">
        <v>15</v>
      </c>
      <c r="H1328">
        <v>4</v>
      </c>
      <c r="I1328">
        <f>IF(Table1[[#This Row],[Price]]&lt;15,10,IF(Table1[[#This Row],[Price]]&lt;20,15,IF(Table1[[#This Row],[Price]]&lt;30,22,IF(Table1[[#This Row],[Price]]&lt;50,36,45))))</f>
        <v>10</v>
      </c>
      <c r="J1328">
        <v>12.42</v>
      </c>
      <c r="K1328" s="14">
        <v>49.68</v>
      </c>
      <c r="L1328" s="14">
        <f>Table1[[#This Row],[Total Sale Amount]]-(Table1[[#This Row],[Cost Price]]*Table1[[#This Row],[Quantity]])</f>
        <v>9.68</v>
      </c>
      <c r="M1328" t="str">
        <f>TEXT(Table1[[#This Row],[Order Date]],"mmm")</f>
        <v>Apr</v>
      </c>
      <c r="N1328" s="5" t="str">
        <f>TEXT(Table1[[#This Row],[Order Date]],"yyyy")</f>
        <v>2016</v>
      </c>
      <c r="O1328" s="5">
        <v>37</v>
      </c>
      <c r="P1328" s="5" t="s">
        <v>559</v>
      </c>
      <c r="Q1328" s="5" t="str">
        <f>IFERROR(INDEX(Holidays[Holiday],MATCH(Table1[[#This Row],[Order Date]],Holidays[Date],0)),"NO HOLIDAY")</f>
        <v>NO HOLIDAY</v>
      </c>
    </row>
    <row r="1329" spans="2:17" hidden="1" x14ac:dyDescent="0.3">
      <c r="B1329" t="s">
        <v>25</v>
      </c>
      <c r="C1329" t="s">
        <v>22</v>
      </c>
      <c r="D1329" t="s">
        <v>23</v>
      </c>
      <c r="E1329" t="s">
        <v>263</v>
      </c>
      <c r="F1329" s="4">
        <v>42468</v>
      </c>
      <c r="G1329" t="s">
        <v>39</v>
      </c>
      <c r="H1329">
        <v>4</v>
      </c>
      <c r="I1329">
        <f>IF(Table1[[#This Row],[Price]]&lt;15,10,IF(Table1[[#This Row],[Price]]&lt;20,15,IF(Table1[[#This Row],[Price]]&lt;30,22,IF(Table1[[#This Row],[Price]]&lt;50,36,45))))</f>
        <v>15</v>
      </c>
      <c r="J1329">
        <v>16.32</v>
      </c>
      <c r="K1329" s="14">
        <v>65.28</v>
      </c>
      <c r="L1329" s="14">
        <f>Table1[[#This Row],[Total Sale Amount]]-(Table1[[#This Row],[Cost Price]]*Table1[[#This Row],[Quantity]])</f>
        <v>5.2800000000000011</v>
      </c>
      <c r="M1329" t="str">
        <f>TEXT(Table1[[#This Row],[Order Date]],"mmm")</f>
        <v>Apr</v>
      </c>
      <c r="N1329" s="5" t="str">
        <f>TEXT(Table1[[#This Row],[Order Date]],"yyyy")</f>
        <v>2016</v>
      </c>
      <c r="O1329" s="5">
        <v>30</v>
      </c>
      <c r="P1329" s="5" t="s">
        <v>559</v>
      </c>
      <c r="Q1329" s="5" t="str">
        <f>IFERROR(INDEX(Holidays[Holiday],MATCH(Table1[[#This Row],[Order Date]],Holidays[Date],0)),"NO HOLIDAY")</f>
        <v>NO HOLIDAY</v>
      </c>
    </row>
    <row r="1330" spans="2:17" hidden="1" x14ac:dyDescent="0.3">
      <c r="B1330" t="s">
        <v>36</v>
      </c>
      <c r="C1330" t="s">
        <v>10</v>
      </c>
      <c r="D1330" t="s">
        <v>11</v>
      </c>
      <c r="E1330" t="s">
        <v>45</v>
      </c>
      <c r="F1330" s="4">
        <v>42468</v>
      </c>
      <c r="G1330" t="s">
        <v>15</v>
      </c>
      <c r="H1330">
        <v>3</v>
      </c>
      <c r="I1330">
        <f>IF(Table1[[#This Row],[Price]]&lt;15,10,IF(Table1[[#This Row],[Price]]&lt;20,15,IF(Table1[[#This Row],[Price]]&lt;30,22,IF(Table1[[#This Row],[Price]]&lt;50,36,45))))</f>
        <v>10</v>
      </c>
      <c r="J1330">
        <v>12.42</v>
      </c>
      <c r="K1330" s="14">
        <v>37.26</v>
      </c>
      <c r="L1330" s="14">
        <f>Table1[[#This Row],[Total Sale Amount]]-(Table1[[#This Row],[Cost Price]]*Table1[[#This Row],[Quantity]])</f>
        <v>7.259999999999998</v>
      </c>
      <c r="M1330" t="str">
        <f>TEXT(Table1[[#This Row],[Order Date]],"mmm")</f>
        <v>Apr</v>
      </c>
      <c r="N1330" s="5" t="str">
        <f>TEXT(Table1[[#This Row],[Order Date]],"yyyy")</f>
        <v>2016</v>
      </c>
      <c r="O1330" s="5">
        <v>28</v>
      </c>
      <c r="P1330" s="5" t="s">
        <v>560</v>
      </c>
      <c r="Q1330" s="5" t="str">
        <f>IFERROR(INDEX(Holidays[Holiday],MATCH(Table1[[#This Row],[Order Date]],Holidays[Date],0)),"NO HOLIDAY")</f>
        <v>NO HOLIDAY</v>
      </c>
    </row>
    <row r="1331" spans="2:17" hidden="1" x14ac:dyDescent="0.3">
      <c r="B1331" t="s">
        <v>36</v>
      </c>
      <c r="C1331" t="s">
        <v>30</v>
      </c>
      <c r="D1331" t="s">
        <v>11</v>
      </c>
      <c r="E1331" t="s">
        <v>490</v>
      </c>
      <c r="F1331" s="4">
        <v>42468</v>
      </c>
      <c r="G1331" t="s">
        <v>39</v>
      </c>
      <c r="H1331">
        <v>8</v>
      </c>
      <c r="I1331">
        <f>IF(Table1[[#This Row],[Price]]&lt;15,10,IF(Table1[[#This Row],[Price]]&lt;20,15,IF(Table1[[#This Row],[Price]]&lt;30,22,IF(Table1[[#This Row],[Price]]&lt;50,36,45))))</f>
        <v>15</v>
      </c>
      <c r="J1331">
        <v>16.32</v>
      </c>
      <c r="K1331" s="14">
        <v>130.56</v>
      </c>
      <c r="L1331" s="14">
        <f>Table1[[#This Row],[Total Sale Amount]]-(Table1[[#This Row],[Cost Price]]*Table1[[#This Row],[Quantity]])</f>
        <v>10.560000000000002</v>
      </c>
      <c r="M1331" t="str">
        <f>TEXT(Table1[[#This Row],[Order Date]],"mmm")</f>
        <v>Apr</v>
      </c>
      <c r="N1331" s="5" t="str">
        <f>TEXT(Table1[[#This Row],[Order Date]],"yyyy")</f>
        <v>2016</v>
      </c>
      <c r="O1331" s="5">
        <v>24</v>
      </c>
      <c r="P1331" s="5" t="s">
        <v>559</v>
      </c>
      <c r="Q1331" s="5" t="str">
        <f>IFERROR(INDEX(Holidays[Holiday],MATCH(Table1[[#This Row],[Order Date]],Holidays[Date],0)),"NO HOLIDAY")</f>
        <v>NO HOLIDAY</v>
      </c>
    </row>
    <row r="1332" spans="2:17" hidden="1" x14ac:dyDescent="0.3">
      <c r="B1332" t="s">
        <v>9</v>
      </c>
      <c r="C1332" t="s">
        <v>17</v>
      </c>
      <c r="D1332" t="s">
        <v>11</v>
      </c>
      <c r="E1332" t="s">
        <v>297</v>
      </c>
      <c r="F1332" s="4">
        <v>42468</v>
      </c>
      <c r="G1332" t="s">
        <v>15</v>
      </c>
      <c r="H1332">
        <v>1</v>
      </c>
      <c r="I1332">
        <f>IF(Table1[[#This Row],[Price]]&lt;15,10,IF(Table1[[#This Row],[Price]]&lt;20,15,IF(Table1[[#This Row],[Price]]&lt;30,22,IF(Table1[[#This Row],[Price]]&lt;50,36,45))))</f>
        <v>10</v>
      </c>
      <c r="J1332">
        <v>12.42</v>
      </c>
      <c r="K1332" s="14">
        <v>12.42</v>
      </c>
      <c r="L1332" s="14">
        <f>Table1[[#This Row],[Total Sale Amount]]-(Table1[[#This Row],[Cost Price]]*Table1[[#This Row],[Quantity]])</f>
        <v>2.42</v>
      </c>
      <c r="M1332" t="str">
        <f>TEXT(Table1[[#This Row],[Order Date]],"mmm")</f>
        <v>Apr</v>
      </c>
      <c r="N1332" s="5" t="str">
        <f>TEXT(Table1[[#This Row],[Order Date]],"yyyy")</f>
        <v>2016</v>
      </c>
      <c r="O1332" s="5">
        <v>26</v>
      </c>
      <c r="P1332" s="5" t="s">
        <v>559</v>
      </c>
      <c r="Q1332" s="5" t="str">
        <f>IFERROR(INDEX(Holidays[Holiday],MATCH(Table1[[#This Row],[Order Date]],Holidays[Date],0)),"NO HOLIDAY")</f>
        <v>NO HOLIDAY</v>
      </c>
    </row>
    <row r="1333" spans="2:17" hidden="1" x14ac:dyDescent="0.3">
      <c r="B1333" t="s">
        <v>25</v>
      </c>
      <c r="C1333" t="s">
        <v>22</v>
      </c>
      <c r="D1333" t="s">
        <v>23</v>
      </c>
      <c r="E1333" t="s">
        <v>136</v>
      </c>
      <c r="F1333" s="4">
        <v>42468</v>
      </c>
      <c r="G1333" t="s">
        <v>13</v>
      </c>
      <c r="H1333">
        <v>9</v>
      </c>
      <c r="I1333">
        <f>IF(Table1[[#This Row],[Price]]&lt;15,10,IF(Table1[[#This Row],[Price]]&lt;20,15,IF(Table1[[#This Row],[Price]]&lt;30,22,IF(Table1[[#This Row],[Price]]&lt;50,36,45))))</f>
        <v>15</v>
      </c>
      <c r="J1333">
        <v>17.829999999999998</v>
      </c>
      <c r="K1333" s="14">
        <v>160.46999999999997</v>
      </c>
      <c r="L1333" s="14">
        <f>Table1[[#This Row],[Total Sale Amount]]-(Table1[[#This Row],[Cost Price]]*Table1[[#This Row],[Quantity]])</f>
        <v>25.46999999999997</v>
      </c>
      <c r="M1333" t="str">
        <f>TEXT(Table1[[#This Row],[Order Date]],"mmm")</f>
        <v>Apr</v>
      </c>
      <c r="N1333" s="5" t="str">
        <f>TEXT(Table1[[#This Row],[Order Date]],"yyyy")</f>
        <v>2016</v>
      </c>
      <c r="O1333" s="5">
        <v>32</v>
      </c>
      <c r="P1333" s="5" t="s">
        <v>559</v>
      </c>
      <c r="Q1333" s="5" t="str">
        <f>IFERROR(INDEX(Holidays[Holiday],MATCH(Table1[[#This Row],[Order Date]],Holidays[Date],0)),"NO HOLIDAY")</f>
        <v>NO HOLIDAY</v>
      </c>
    </row>
    <row r="1334" spans="2:17" hidden="1" x14ac:dyDescent="0.3">
      <c r="B1334" t="s">
        <v>16</v>
      </c>
      <c r="C1334" t="s">
        <v>10</v>
      </c>
      <c r="D1334" t="s">
        <v>11</v>
      </c>
      <c r="E1334" t="s">
        <v>302</v>
      </c>
      <c r="F1334" s="4">
        <v>42469</v>
      </c>
      <c r="G1334" t="s">
        <v>19</v>
      </c>
      <c r="H1334">
        <v>1</v>
      </c>
      <c r="I1334">
        <f>IF(Table1[[#This Row],[Price]]&lt;15,10,IF(Table1[[#This Row],[Price]]&lt;20,15,IF(Table1[[#This Row],[Price]]&lt;30,22,IF(Table1[[#This Row],[Price]]&lt;50,36,45))))</f>
        <v>45</v>
      </c>
      <c r="J1334">
        <v>53.35</v>
      </c>
      <c r="K1334" s="14">
        <v>53.35</v>
      </c>
      <c r="L1334" s="14">
        <f>Table1[[#This Row],[Total Sale Amount]]-(Table1[[#This Row],[Cost Price]]*Table1[[#This Row],[Quantity]])</f>
        <v>8.3500000000000014</v>
      </c>
      <c r="M1334" t="str">
        <f>TEXT(Table1[[#This Row],[Order Date]],"mmm")</f>
        <v>Apr</v>
      </c>
      <c r="N1334" s="5" t="str">
        <f>TEXT(Table1[[#This Row],[Order Date]],"yyyy")</f>
        <v>2016</v>
      </c>
      <c r="O1334" s="5">
        <v>26</v>
      </c>
      <c r="P1334" s="5" t="s">
        <v>559</v>
      </c>
      <c r="Q1334" s="5" t="str">
        <f>IFERROR(INDEX(Holidays[Holiday],MATCH(Table1[[#This Row],[Order Date]],Holidays[Date],0)),"NO HOLIDAY")</f>
        <v>NO HOLIDAY</v>
      </c>
    </row>
    <row r="1335" spans="2:17" hidden="1" x14ac:dyDescent="0.3">
      <c r="B1335" t="s">
        <v>16</v>
      </c>
      <c r="C1335" t="s">
        <v>30</v>
      </c>
      <c r="D1335" t="s">
        <v>11</v>
      </c>
      <c r="E1335" t="s">
        <v>359</v>
      </c>
      <c r="F1335" s="4">
        <v>42469</v>
      </c>
      <c r="G1335" t="s">
        <v>19</v>
      </c>
      <c r="H1335">
        <v>1</v>
      </c>
      <c r="I1335">
        <f>IF(Table1[[#This Row],[Price]]&lt;15,10,IF(Table1[[#This Row],[Price]]&lt;20,15,IF(Table1[[#This Row],[Price]]&lt;30,22,IF(Table1[[#This Row],[Price]]&lt;50,36,45))))</f>
        <v>45</v>
      </c>
      <c r="J1335">
        <v>53.35</v>
      </c>
      <c r="K1335" s="14">
        <v>53.35</v>
      </c>
      <c r="L1335" s="14">
        <f>Table1[[#This Row],[Total Sale Amount]]-(Table1[[#This Row],[Cost Price]]*Table1[[#This Row],[Quantity]])</f>
        <v>8.3500000000000014</v>
      </c>
      <c r="M1335" t="str">
        <f>TEXT(Table1[[#This Row],[Order Date]],"mmm")</f>
        <v>Apr</v>
      </c>
      <c r="N1335" s="5" t="str">
        <f>TEXT(Table1[[#This Row],[Order Date]],"yyyy")</f>
        <v>2016</v>
      </c>
      <c r="O1335" s="5">
        <v>44</v>
      </c>
      <c r="P1335" s="5" t="s">
        <v>559</v>
      </c>
      <c r="Q1335" s="5" t="str">
        <f>IFERROR(INDEX(Holidays[Holiday],MATCH(Table1[[#This Row],[Order Date]],Holidays[Date],0)),"NO HOLIDAY")</f>
        <v>NO HOLIDAY</v>
      </c>
    </row>
    <row r="1336" spans="2:17" hidden="1" x14ac:dyDescent="0.3">
      <c r="B1336" t="s">
        <v>25</v>
      </c>
      <c r="C1336" t="s">
        <v>22</v>
      </c>
      <c r="D1336" t="s">
        <v>23</v>
      </c>
      <c r="E1336" t="s">
        <v>366</v>
      </c>
      <c r="F1336" s="4">
        <v>42469</v>
      </c>
      <c r="G1336" t="s">
        <v>39</v>
      </c>
      <c r="H1336">
        <v>6</v>
      </c>
      <c r="I1336">
        <f>IF(Table1[[#This Row],[Price]]&lt;15,10,IF(Table1[[#This Row],[Price]]&lt;20,15,IF(Table1[[#This Row],[Price]]&lt;30,22,IF(Table1[[#This Row],[Price]]&lt;50,36,45))))</f>
        <v>15</v>
      </c>
      <c r="J1336">
        <v>16.32</v>
      </c>
      <c r="K1336" s="14">
        <v>97.92</v>
      </c>
      <c r="L1336" s="14">
        <f>Table1[[#This Row],[Total Sale Amount]]-(Table1[[#This Row],[Cost Price]]*Table1[[#This Row],[Quantity]])</f>
        <v>7.9200000000000017</v>
      </c>
      <c r="M1336" t="str">
        <f>TEXT(Table1[[#This Row],[Order Date]],"mmm")</f>
        <v>Apr</v>
      </c>
      <c r="N1336" s="5" t="str">
        <f>TEXT(Table1[[#This Row],[Order Date]],"yyyy")</f>
        <v>2016</v>
      </c>
      <c r="O1336" s="5">
        <v>32</v>
      </c>
      <c r="P1336" s="5" t="s">
        <v>560</v>
      </c>
      <c r="Q1336" s="5" t="str">
        <f>IFERROR(INDEX(Holidays[Holiday],MATCH(Table1[[#This Row],[Order Date]],Holidays[Date],0)),"NO HOLIDAY")</f>
        <v>NO HOLIDAY</v>
      </c>
    </row>
    <row r="1337" spans="2:17" hidden="1" x14ac:dyDescent="0.3">
      <c r="B1337" t="s">
        <v>25</v>
      </c>
      <c r="C1337" t="s">
        <v>26</v>
      </c>
      <c r="D1337" t="s">
        <v>23</v>
      </c>
      <c r="E1337" t="s">
        <v>360</v>
      </c>
      <c r="F1337" s="4">
        <v>42469</v>
      </c>
      <c r="G1337" t="s">
        <v>15</v>
      </c>
      <c r="H1337">
        <v>8</v>
      </c>
      <c r="I1337">
        <f>IF(Table1[[#This Row],[Price]]&lt;15,10,IF(Table1[[#This Row],[Price]]&lt;20,15,IF(Table1[[#This Row],[Price]]&lt;30,22,IF(Table1[[#This Row],[Price]]&lt;50,36,45))))</f>
        <v>10</v>
      </c>
      <c r="J1337">
        <v>12.42</v>
      </c>
      <c r="K1337" s="14">
        <v>99.36</v>
      </c>
      <c r="L1337" s="14">
        <f>Table1[[#This Row],[Total Sale Amount]]-(Table1[[#This Row],[Cost Price]]*Table1[[#This Row],[Quantity]])</f>
        <v>19.36</v>
      </c>
      <c r="M1337" t="str">
        <f>TEXT(Table1[[#This Row],[Order Date]],"mmm")</f>
        <v>Apr</v>
      </c>
      <c r="N1337" s="5" t="str">
        <f>TEXT(Table1[[#This Row],[Order Date]],"yyyy")</f>
        <v>2016</v>
      </c>
      <c r="O1337" s="5">
        <v>36</v>
      </c>
      <c r="P1337" s="5" t="s">
        <v>559</v>
      </c>
      <c r="Q1337" s="5" t="str">
        <f>IFERROR(INDEX(Holidays[Holiday],MATCH(Table1[[#This Row],[Order Date]],Holidays[Date],0)),"NO HOLIDAY")</f>
        <v>NO HOLIDAY</v>
      </c>
    </row>
    <row r="1338" spans="2:17" hidden="1" x14ac:dyDescent="0.3">
      <c r="B1338" t="s">
        <v>36</v>
      </c>
      <c r="C1338" t="s">
        <v>30</v>
      </c>
      <c r="D1338" t="s">
        <v>11</v>
      </c>
      <c r="E1338" t="s">
        <v>521</v>
      </c>
      <c r="F1338" s="4">
        <v>42469</v>
      </c>
      <c r="G1338" t="s">
        <v>39</v>
      </c>
      <c r="H1338">
        <v>1</v>
      </c>
      <c r="I1338">
        <f>IF(Table1[[#This Row],[Price]]&lt;15,10,IF(Table1[[#This Row],[Price]]&lt;20,15,IF(Table1[[#This Row],[Price]]&lt;30,22,IF(Table1[[#This Row],[Price]]&lt;50,36,45))))</f>
        <v>15</v>
      </c>
      <c r="J1338">
        <v>16.32</v>
      </c>
      <c r="K1338" s="14">
        <v>16.32</v>
      </c>
      <c r="L1338" s="14">
        <f>Table1[[#This Row],[Total Sale Amount]]-(Table1[[#This Row],[Cost Price]]*Table1[[#This Row],[Quantity]])</f>
        <v>1.3200000000000003</v>
      </c>
      <c r="M1338" t="str">
        <f>TEXT(Table1[[#This Row],[Order Date]],"mmm")</f>
        <v>Apr</v>
      </c>
      <c r="N1338" s="5" t="str">
        <f>TEXT(Table1[[#This Row],[Order Date]],"yyyy")</f>
        <v>2016</v>
      </c>
      <c r="O1338" s="5">
        <v>34</v>
      </c>
      <c r="P1338" s="5" t="s">
        <v>560</v>
      </c>
      <c r="Q1338" s="5" t="str">
        <f>IFERROR(INDEX(Holidays[Holiday],MATCH(Table1[[#This Row],[Order Date]],Holidays[Date],0)),"NO HOLIDAY")</f>
        <v>NO HOLIDAY</v>
      </c>
    </row>
    <row r="1339" spans="2:17" hidden="1" x14ac:dyDescent="0.3">
      <c r="B1339" t="s">
        <v>16</v>
      </c>
      <c r="C1339" t="s">
        <v>10</v>
      </c>
      <c r="D1339" t="s">
        <v>11</v>
      </c>
      <c r="E1339" t="s">
        <v>528</v>
      </c>
      <c r="F1339" s="4">
        <v>42469</v>
      </c>
      <c r="G1339" t="s">
        <v>13</v>
      </c>
      <c r="H1339">
        <v>7</v>
      </c>
      <c r="I1339">
        <f>IF(Table1[[#This Row],[Price]]&lt;15,10,IF(Table1[[#This Row],[Price]]&lt;20,15,IF(Table1[[#This Row],[Price]]&lt;30,22,IF(Table1[[#This Row],[Price]]&lt;50,36,45))))</f>
        <v>15</v>
      </c>
      <c r="J1339">
        <v>17.829999999999998</v>
      </c>
      <c r="K1339" s="14">
        <v>124.80999999999999</v>
      </c>
      <c r="L1339" s="14">
        <f>Table1[[#This Row],[Total Sale Amount]]-(Table1[[#This Row],[Cost Price]]*Table1[[#This Row],[Quantity]])</f>
        <v>19.809999999999988</v>
      </c>
      <c r="M1339" t="str">
        <f>TEXT(Table1[[#This Row],[Order Date]],"mmm")</f>
        <v>Apr</v>
      </c>
      <c r="N1339" s="5" t="str">
        <f>TEXT(Table1[[#This Row],[Order Date]],"yyyy")</f>
        <v>2016</v>
      </c>
      <c r="O1339" s="5">
        <v>39</v>
      </c>
      <c r="P1339" s="5" t="s">
        <v>559</v>
      </c>
      <c r="Q1339" s="5" t="str">
        <f>IFERROR(INDEX(Holidays[Holiday],MATCH(Table1[[#This Row],[Order Date]],Holidays[Date],0)),"NO HOLIDAY")</f>
        <v>NO HOLIDAY</v>
      </c>
    </row>
    <row r="1340" spans="2:17" hidden="1" x14ac:dyDescent="0.3">
      <c r="B1340" t="s">
        <v>21</v>
      </c>
      <c r="C1340" t="s">
        <v>22</v>
      </c>
      <c r="D1340" t="s">
        <v>23</v>
      </c>
      <c r="E1340" t="s">
        <v>320</v>
      </c>
      <c r="F1340" s="4">
        <v>42469</v>
      </c>
      <c r="G1340" t="s">
        <v>19</v>
      </c>
      <c r="H1340">
        <v>1</v>
      </c>
      <c r="I1340">
        <f>IF(Table1[[#This Row],[Price]]&lt;15,10,IF(Table1[[#This Row],[Price]]&lt;20,15,IF(Table1[[#This Row],[Price]]&lt;30,22,IF(Table1[[#This Row],[Price]]&lt;50,36,45))))</f>
        <v>45</v>
      </c>
      <c r="J1340">
        <v>53.35</v>
      </c>
      <c r="K1340" s="14">
        <v>53.35</v>
      </c>
      <c r="L1340" s="14">
        <f>Table1[[#This Row],[Total Sale Amount]]-(Table1[[#This Row],[Cost Price]]*Table1[[#This Row],[Quantity]])</f>
        <v>8.3500000000000014</v>
      </c>
      <c r="M1340" t="str">
        <f>TEXT(Table1[[#This Row],[Order Date]],"mmm")</f>
        <v>Apr</v>
      </c>
      <c r="N1340" s="5" t="str">
        <f>TEXT(Table1[[#This Row],[Order Date]],"yyyy")</f>
        <v>2016</v>
      </c>
      <c r="O1340" s="5">
        <v>30</v>
      </c>
      <c r="P1340" s="5" t="s">
        <v>559</v>
      </c>
      <c r="Q1340" s="5" t="str">
        <f>IFERROR(INDEX(Holidays[Holiday],MATCH(Table1[[#This Row],[Order Date]],Holidays[Date],0)),"NO HOLIDAY")</f>
        <v>NO HOLIDAY</v>
      </c>
    </row>
    <row r="1341" spans="2:17" hidden="1" x14ac:dyDescent="0.3">
      <c r="B1341" t="s">
        <v>25</v>
      </c>
      <c r="C1341" t="s">
        <v>22</v>
      </c>
      <c r="D1341" t="s">
        <v>23</v>
      </c>
      <c r="E1341" t="s">
        <v>48</v>
      </c>
      <c r="F1341" s="4">
        <v>42469</v>
      </c>
      <c r="G1341" t="s">
        <v>13</v>
      </c>
      <c r="H1341">
        <v>8</v>
      </c>
      <c r="I1341">
        <f>IF(Table1[[#This Row],[Price]]&lt;15,10,IF(Table1[[#This Row],[Price]]&lt;20,15,IF(Table1[[#This Row],[Price]]&lt;30,22,IF(Table1[[#This Row],[Price]]&lt;50,36,45))))</f>
        <v>15</v>
      </c>
      <c r="J1341">
        <v>17.829999999999998</v>
      </c>
      <c r="K1341" s="14">
        <v>142.63999999999999</v>
      </c>
      <c r="L1341" s="14">
        <f>Table1[[#This Row],[Total Sale Amount]]-(Table1[[#This Row],[Cost Price]]*Table1[[#This Row],[Quantity]])</f>
        <v>22.639999999999986</v>
      </c>
      <c r="M1341" t="str">
        <f>TEXT(Table1[[#This Row],[Order Date]],"mmm")</f>
        <v>Apr</v>
      </c>
      <c r="N1341" s="5" t="str">
        <f>TEXT(Table1[[#This Row],[Order Date]],"yyyy")</f>
        <v>2016</v>
      </c>
      <c r="O1341" s="5">
        <v>19</v>
      </c>
      <c r="P1341" s="5" t="s">
        <v>559</v>
      </c>
      <c r="Q1341" s="5" t="str">
        <f>IFERROR(INDEX(Holidays[Holiday],MATCH(Table1[[#This Row],[Order Date]],Holidays[Date],0)),"NO HOLIDAY")</f>
        <v>NO HOLIDAY</v>
      </c>
    </row>
    <row r="1342" spans="2:17" hidden="1" x14ac:dyDescent="0.3">
      <c r="B1342" t="s">
        <v>36</v>
      </c>
      <c r="C1342" t="s">
        <v>28</v>
      </c>
      <c r="D1342" t="s">
        <v>11</v>
      </c>
      <c r="E1342" t="s">
        <v>282</v>
      </c>
      <c r="F1342" s="4">
        <v>42469</v>
      </c>
      <c r="G1342" t="s">
        <v>15</v>
      </c>
      <c r="H1342">
        <v>9</v>
      </c>
      <c r="I1342">
        <f>IF(Table1[[#This Row],[Price]]&lt;15,10,IF(Table1[[#This Row],[Price]]&lt;20,15,IF(Table1[[#This Row],[Price]]&lt;30,22,IF(Table1[[#This Row],[Price]]&lt;50,36,45))))</f>
        <v>10</v>
      </c>
      <c r="J1342">
        <v>12.42</v>
      </c>
      <c r="K1342" s="14">
        <v>111.78</v>
      </c>
      <c r="L1342" s="14">
        <f>Table1[[#This Row],[Total Sale Amount]]-(Table1[[#This Row],[Cost Price]]*Table1[[#This Row],[Quantity]])</f>
        <v>21.78</v>
      </c>
      <c r="M1342" t="str">
        <f>TEXT(Table1[[#This Row],[Order Date]],"mmm")</f>
        <v>Apr</v>
      </c>
      <c r="N1342" s="5" t="str">
        <f>TEXT(Table1[[#This Row],[Order Date]],"yyyy")</f>
        <v>2016</v>
      </c>
      <c r="O1342" s="5">
        <v>28</v>
      </c>
      <c r="P1342" s="5" t="s">
        <v>560</v>
      </c>
      <c r="Q1342" s="5" t="str">
        <f>IFERROR(INDEX(Holidays[Holiday],MATCH(Table1[[#This Row],[Order Date]],Holidays[Date],0)),"NO HOLIDAY")</f>
        <v>NO HOLIDAY</v>
      </c>
    </row>
    <row r="1343" spans="2:17" hidden="1" x14ac:dyDescent="0.3">
      <c r="B1343" t="s">
        <v>16</v>
      </c>
      <c r="C1343" t="s">
        <v>28</v>
      </c>
      <c r="D1343" t="s">
        <v>11</v>
      </c>
      <c r="E1343" t="s">
        <v>164</v>
      </c>
      <c r="F1343" s="4">
        <v>42469</v>
      </c>
      <c r="G1343" t="s">
        <v>13</v>
      </c>
      <c r="H1343">
        <v>8</v>
      </c>
      <c r="I1343">
        <f>IF(Table1[[#This Row],[Price]]&lt;15,10,IF(Table1[[#This Row],[Price]]&lt;20,15,IF(Table1[[#This Row],[Price]]&lt;30,22,IF(Table1[[#This Row],[Price]]&lt;50,36,45))))</f>
        <v>15</v>
      </c>
      <c r="J1343">
        <v>17.829999999999998</v>
      </c>
      <c r="K1343" s="14">
        <v>142.63999999999999</v>
      </c>
      <c r="L1343" s="14">
        <f>Table1[[#This Row],[Total Sale Amount]]-(Table1[[#This Row],[Cost Price]]*Table1[[#This Row],[Quantity]])</f>
        <v>22.639999999999986</v>
      </c>
      <c r="M1343" t="str">
        <f>TEXT(Table1[[#This Row],[Order Date]],"mmm")</f>
        <v>Apr</v>
      </c>
      <c r="N1343" s="5" t="str">
        <f>TEXT(Table1[[#This Row],[Order Date]],"yyyy")</f>
        <v>2016</v>
      </c>
      <c r="O1343" s="5">
        <v>31</v>
      </c>
      <c r="P1343" s="5" t="s">
        <v>560</v>
      </c>
      <c r="Q1343" s="5" t="str">
        <f>IFERROR(INDEX(Holidays[Holiday],MATCH(Table1[[#This Row],[Order Date]],Holidays[Date],0)),"NO HOLIDAY")</f>
        <v>NO HOLIDAY</v>
      </c>
    </row>
    <row r="1344" spans="2:17" hidden="1" x14ac:dyDescent="0.3">
      <c r="B1344" t="s">
        <v>25</v>
      </c>
      <c r="C1344" t="s">
        <v>59</v>
      </c>
      <c r="D1344" t="s">
        <v>23</v>
      </c>
      <c r="E1344" t="s">
        <v>61</v>
      </c>
      <c r="F1344" s="4">
        <v>42469</v>
      </c>
      <c r="G1344" t="s">
        <v>19</v>
      </c>
      <c r="H1344">
        <v>9</v>
      </c>
      <c r="I1344">
        <f>IF(Table1[[#This Row],[Price]]&lt;15,10,IF(Table1[[#This Row],[Price]]&lt;20,15,IF(Table1[[#This Row],[Price]]&lt;30,22,IF(Table1[[#This Row],[Price]]&lt;50,36,45))))</f>
        <v>45</v>
      </c>
      <c r="J1344">
        <v>53.35</v>
      </c>
      <c r="K1344" s="14">
        <v>480.15000000000003</v>
      </c>
      <c r="L1344" s="14">
        <f>Table1[[#This Row],[Total Sale Amount]]-(Table1[[#This Row],[Cost Price]]*Table1[[#This Row],[Quantity]])</f>
        <v>75.150000000000034</v>
      </c>
      <c r="M1344" t="str">
        <f>TEXT(Table1[[#This Row],[Order Date]],"mmm")</f>
        <v>Apr</v>
      </c>
      <c r="N1344" s="5" t="str">
        <f>TEXT(Table1[[#This Row],[Order Date]],"yyyy")</f>
        <v>2016</v>
      </c>
      <c r="O1344" s="5">
        <v>23</v>
      </c>
      <c r="P1344" s="5" t="s">
        <v>560</v>
      </c>
      <c r="Q1344" s="5" t="str">
        <f>IFERROR(INDEX(Holidays[Holiday],MATCH(Table1[[#This Row],[Order Date]],Holidays[Date],0)),"NO HOLIDAY")</f>
        <v>NO HOLIDAY</v>
      </c>
    </row>
    <row r="1345" spans="2:17" hidden="1" x14ac:dyDescent="0.3">
      <c r="B1345" t="s">
        <v>16</v>
      </c>
      <c r="C1345" t="s">
        <v>10</v>
      </c>
      <c r="D1345" t="s">
        <v>11</v>
      </c>
      <c r="E1345" t="s">
        <v>528</v>
      </c>
      <c r="F1345" s="4">
        <v>42469</v>
      </c>
      <c r="G1345" t="s">
        <v>39</v>
      </c>
      <c r="H1345">
        <v>10</v>
      </c>
      <c r="I1345">
        <f>IF(Table1[[#This Row],[Price]]&lt;15,10,IF(Table1[[#This Row],[Price]]&lt;20,15,IF(Table1[[#This Row],[Price]]&lt;30,22,IF(Table1[[#This Row],[Price]]&lt;50,36,45))))</f>
        <v>15</v>
      </c>
      <c r="J1345">
        <v>16.32</v>
      </c>
      <c r="K1345" s="14">
        <v>163.19999999999999</v>
      </c>
      <c r="L1345" s="14">
        <f>Table1[[#This Row],[Total Sale Amount]]-(Table1[[#This Row],[Cost Price]]*Table1[[#This Row],[Quantity]])</f>
        <v>13.199999999999989</v>
      </c>
      <c r="M1345" t="str">
        <f>TEXT(Table1[[#This Row],[Order Date]],"mmm")</f>
        <v>Apr</v>
      </c>
      <c r="N1345" s="5" t="str">
        <f>TEXT(Table1[[#This Row],[Order Date]],"yyyy")</f>
        <v>2016</v>
      </c>
      <c r="O1345" s="5">
        <v>45</v>
      </c>
      <c r="P1345" s="5" t="s">
        <v>560</v>
      </c>
      <c r="Q1345" s="5" t="str">
        <f>IFERROR(INDEX(Holidays[Holiday],MATCH(Table1[[#This Row],[Order Date]],Holidays[Date],0)),"NO HOLIDAY")</f>
        <v>NO HOLIDAY</v>
      </c>
    </row>
    <row r="1346" spans="2:17" hidden="1" x14ac:dyDescent="0.3">
      <c r="B1346" t="s">
        <v>21</v>
      </c>
      <c r="C1346" t="s">
        <v>26</v>
      </c>
      <c r="D1346" t="s">
        <v>23</v>
      </c>
      <c r="E1346" t="s">
        <v>474</v>
      </c>
      <c r="F1346" s="4">
        <v>42469</v>
      </c>
      <c r="G1346" t="s">
        <v>19</v>
      </c>
      <c r="H1346">
        <v>6</v>
      </c>
      <c r="I1346">
        <f>IF(Table1[[#This Row],[Price]]&lt;15,10,IF(Table1[[#This Row],[Price]]&lt;20,15,IF(Table1[[#This Row],[Price]]&lt;30,22,IF(Table1[[#This Row],[Price]]&lt;50,36,45))))</f>
        <v>45</v>
      </c>
      <c r="J1346">
        <v>53.35</v>
      </c>
      <c r="K1346" s="14">
        <v>320.10000000000002</v>
      </c>
      <c r="L1346" s="14">
        <f>Table1[[#This Row],[Total Sale Amount]]-(Table1[[#This Row],[Cost Price]]*Table1[[#This Row],[Quantity]])</f>
        <v>50.100000000000023</v>
      </c>
      <c r="M1346" t="str">
        <f>TEXT(Table1[[#This Row],[Order Date]],"mmm")</f>
        <v>Apr</v>
      </c>
      <c r="N1346" s="5" t="str">
        <f>TEXT(Table1[[#This Row],[Order Date]],"yyyy")</f>
        <v>2016</v>
      </c>
      <c r="O1346" s="5">
        <v>22</v>
      </c>
      <c r="P1346" s="5" t="s">
        <v>560</v>
      </c>
      <c r="Q1346" s="5" t="str">
        <f>IFERROR(INDEX(Holidays[Holiday],MATCH(Table1[[#This Row],[Order Date]],Holidays[Date],0)),"NO HOLIDAY")</f>
        <v>NO HOLIDAY</v>
      </c>
    </row>
    <row r="1347" spans="2:17" hidden="1" x14ac:dyDescent="0.3">
      <c r="B1347" t="s">
        <v>25</v>
      </c>
      <c r="C1347" t="s">
        <v>26</v>
      </c>
      <c r="D1347" t="s">
        <v>23</v>
      </c>
      <c r="E1347" t="s">
        <v>438</v>
      </c>
      <c r="F1347" s="4">
        <v>42469</v>
      </c>
      <c r="G1347" t="s">
        <v>13</v>
      </c>
      <c r="H1347">
        <v>10</v>
      </c>
      <c r="I1347">
        <f>IF(Table1[[#This Row],[Price]]&lt;15,10,IF(Table1[[#This Row],[Price]]&lt;20,15,IF(Table1[[#This Row],[Price]]&lt;30,22,IF(Table1[[#This Row],[Price]]&lt;50,36,45))))</f>
        <v>15</v>
      </c>
      <c r="J1347">
        <v>17.829999999999998</v>
      </c>
      <c r="K1347" s="14">
        <v>178.29999999999998</v>
      </c>
      <c r="L1347" s="14">
        <f>Table1[[#This Row],[Total Sale Amount]]-(Table1[[#This Row],[Cost Price]]*Table1[[#This Row],[Quantity]])</f>
        <v>28.299999999999983</v>
      </c>
      <c r="M1347" t="str">
        <f>TEXT(Table1[[#This Row],[Order Date]],"mmm")</f>
        <v>Apr</v>
      </c>
      <c r="N1347" s="5" t="str">
        <f>TEXT(Table1[[#This Row],[Order Date]],"yyyy")</f>
        <v>2016</v>
      </c>
      <c r="O1347" s="5">
        <v>21</v>
      </c>
      <c r="P1347" s="5" t="s">
        <v>559</v>
      </c>
      <c r="Q1347" s="5" t="str">
        <f>IFERROR(INDEX(Holidays[Holiday],MATCH(Table1[[#This Row],[Order Date]],Holidays[Date],0)),"NO HOLIDAY")</f>
        <v>NO HOLIDAY</v>
      </c>
    </row>
    <row r="1348" spans="2:17" hidden="1" x14ac:dyDescent="0.3">
      <c r="B1348" t="s">
        <v>21</v>
      </c>
      <c r="C1348" t="s">
        <v>22</v>
      </c>
      <c r="D1348" t="s">
        <v>23</v>
      </c>
      <c r="E1348" t="s">
        <v>212</v>
      </c>
      <c r="F1348" s="4">
        <v>42469</v>
      </c>
      <c r="G1348" t="s">
        <v>15</v>
      </c>
      <c r="H1348">
        <v>1</v>
      </c>
      <c r="I1348">
        <f>IF(Table1[[#This Row],[Price]]&lt;15,10,IF(Table1[[#This Row],[Price]]&lt;20,15,IF(Table1[[#This Row],[Price]]&lt;30,22,IF(Table1[[#This Row],[Price]]&lt;50,36,45))))</f>
        <v>10</v>
      </c>
      <c r="J1348">
        <v>12.42</v>
      </c>
      <c r="K1348" s="14">
        <v>12.42</v>
      </c>
      <c r="L1348" s="14">
        <f>Table1[[#This Row],[Total Sale Amount]]-(Table1[[#This Row],[Cost Price]]*Table1[[#This Row],[Quantity]])</f>
        <v>2.42</v>
      </c>
      <c r="M1348" t="str">
        <f>TEXT(Table1[[#This Row],[Order Date]],"mmm")</f>
        <v>Apr</v>
      </c>
      <c r="N1348" s="5" t="str">
        <f>TEXT(Table1[[#This Row],[Order Date]],"yyyy")</f>
        <v>2016</v>
      </c>
      <c r="O1348" s="5">
        <v>34</v>
      </c>
      <c r="P1348" s="5" t="s">
        <v>560</v>
      </c>
      <c r="Q1348" s="5" t="str">
        <f>IFERROR(INDEX(Holidays[Holiday],MATCH(Table1[[#This Row],[Order Date]],Holidays[Date],0)),"NO HOLIDAY")</f>
        <v>NO HOLIDAY</v>
      </c>
    </row>
    <row r="1349" spans="2:17" x14ac:dyDescent="0.3">
      <c r="B1349" t="s">
        <v>36</v>
      </c>
      <c r="C1349" t="s">
        <v>17</v>
      </c>
      <c r="D1349" t="s">
        <v>11</v>
      </c>
      <c r="E1349" t="s">
        <v>177</v>
      </c>
      <c r="F1349" s="4">
        <v>42470</v>
      </c>
      <c r="G1349" t="s">
        <v>15</v>
      </c>
      <c r="H1349">
        <v>4</v>
      </c>
      <c r="I1349">
        <f>IF(Table1[[#This Row],[Price]]&lt;15,10,IF(Table1[[#This Row],[Price]]&lt;20,15,IF(Table1[[#This Row],[Price]]&lt;30,22,IF(Table1[[#This Row],[Price]]&lt;50,36,45))))</f>
        <v>10</v>
      </c>
      <c r="J1349">
        <v>12.42</v>
      </c>
      <c r="K1349" s="14">
        <v>49.68</v>
      </c>
      <c r="L1349" s="14">
        <f>Table1[[#This Row],[Total Sale Amount]]-(Table1[[#This Row],[Cost Price]]*Table1[[#This Row],[Quantity]])</f>
        <v>9.68</v>
      </c>
      <c r="M1349" t="str">
        <f>TEXT(Table1[[#This Row],[Order Date]],"mmm")</f>
        <v>Apr</v>
      </c>
      <c r="N1349" s="5" t="str">
        <f>TEXT(Table1[[#This Row],[Order Date]],"yyyy")</f>
        <v>2016</v>
      </c>
      <c r="O1349" s="5">
        <v>19</v>
      </c>
      <c r="P1349" s="5" t="s">
        <v>560</v>
      </c>
      <c r="Q1349" s="5" t="str">
        <f>IFERROR(INDEX(Holidays[Holiday],MATCH(Table1[[#This Row],[Order Date]],Holidays[Date],0)),"NO HOLIDAY")</f>
        <v>Good Friday</v>
      </c>
    </row>
    <row r="1350" spans="2:17" x14ac:dyDescent="0.3">
      <c r="B1350" t="s">
        <v>9</v>
      </c>
      <c r="C1350" t="s">
        <v>10</v>
      </c>
      <c r="D1350" t="s">
        <v>11</v>
      </c>
      <c r="E1350" t="s">
        <v>234</v>
      </c>
      <c r="F1350" s="4">
        <v>42470</v>
      </c>
      <c r="G1350" t="s">
        <v>13</v>
      </c>
      <c r="H1350">
        <v>2</v>
      </c>
      <c r="I1350">
        <f>IF(Table1[[#This Row],[Price]]&lt;15,10,IF(Table1[[#This Row],[Price]]&lt;20,15,IF(Table1[[#This Row],[Price]]&lt;30,22,IF(Table1[[#This Row],[Price]]&lt;50,36,45))))</f>
        <v>15</v>
      </c>
      <c r="J1350">
        <v>17.829999999999998</v>
      </c>
      <c r="K1350" s="14">
        <v>35.659999999999997</v>
      </c>
      <c r="L1350" s="14">
        <f>Table1[[#This Row],[Total Sale Amount]]-(Table1[[#This Row],[Cost Price]]*Table1[[#This Row],[Quantity]])</f>
        <v>5.6599999999999966</v>
      </c>
      <c r="M1350" t="str">
        <f>TEXT(Table1[[#This Row],[Order Date]],"mmm")</f>
        <v>Apr</v>
      </c>
      <c r="N1350" s="5" t="str">
        <f>TEXT(Table1[[#This Row],[Order Date]],"yyyy")</f>
        <v>2016</v>
      </c>
      <c r="O1350" s="5">
        <v>40</v>
      </c>
      <c r="P1350" s="5" t="s">
        <v>559</v>
      </c>
      <c r="Q1350" s="5" t="str">
        <f>IFERROR(INDEX(Holidays[Holiday],MATCH(Table1[[#This Row],[Order Date]],Holidays[Date],0)),"NO HOLIDAY")</f>
        <v>Good Friday</v>
      </c>
    </row>
    <row r="1351" spans="2:17" x14ac:dyDescent="0.3">
      <c r="B1351" t="s">
        <v>25</v>
      </c>
      <c r="C1351" t="s">
        <v>59</v>
      </c>
      <c r="D1351" t="s">
        <v>23</v>
      </c>
      <c r="E1351" t="s">
        <v>141</v>
      </c>
      <c r="F1351" s="4">
        <v>42470</v>
      </c>
      <c r="G1351" t="s">
        <v>19</v>
      </c>
      <c r="H1351">
        <v>1</v>
      </c>
      <c r="I1351">
        <f>IF(Table1[[#This Row],[Price]]&lt;15,10,IF(Table1[[#This Row],[Price]]&lt;20,15,IF(Table1[[#This Row],[Price]]&lt;30,22,IF(Table1[[#This Row],[Price]]&lt;50,36,45))))</f>
        <v>45</v>
      </c>
      <c r="J1351">
        <v>53.35</v>
      </c>
      <c r="K1351" s="14">
        <v>53.35</v>
      </c>
      <c r="L1351" s="14">
        <f>Table1[[#This Row],[Total Sale Amount]]-(Table1[[#This Row],[Cost Price]]*Table1[[#This Row],[Quantity]])</f>
        <v>8.3500000000000014</v>
      </c>
      <c r="M1351" t="str">
        <f>TEXT(Table1[[#This Row],[Order Date]],"mmm")</f>
        <v>Apr</v>
      </c>
      <c r="N1351" s="5" t="str">
        <f>TEXT(Table1[[#This Row],[Order Date]],"yyyy")</f>
        <v>2016</v>
      </c>
      <c r="O1351" s="5">
        <v>36</v>
      </c>
      <c r="P1351" s="5" t="s">
        <v>560</v>
      </c>
      <c r="Q1351" s="5" t="str">
        <f>IFERROR(INDEX(Holidays[Holiday],MATCH(Table1[[#This Row],[Order Date]],Holidays[Date],0)),"NO HOLIDAY")</f>
        <v>Good Friday</v>
      </c>
    </row>
    <row r="1352" spans="2:17" x14ac:dyDescent="0.3">
      <c r="B1352" t="s">
        <v>21</v>
      </c>
      <c r="C1352" t="s">
        <v>26</v>
      </c>
      <c r="D1352" t="s">
        <v>23</v>
      </c>
      <c r="E1352" t="s">
        <v>57</v>
      </c>
      <c r="F1352" s="4">
        <v>42470</v>
      </c>
      <c r="G1352" t="s">
        <v>15</v>
      </c>
      <c r="H1352">
        <v>8</v>
      </c>
      <c r="I1352">
        <f>IF(Table1[[#This Row],[Price]]&lt;15,10,IF(Table1[[#This Row],[Price]]&lt;20,15,IF(Table1[[#This Row],[Price]]&lt;30,22,IF(Table1[[#This Row],[Price]]&lt;50,36,45))))</f>
        <v>10</v>
      </c>
      <c r="J1352">
        <v>12.42</v>
      </c>
      <c r="K1352" s="14">
        <v>99.36</v>
      </c>
      <c r="L1352" s="14">
        <f>Table1[[#This Row],[Total Sale Amount]]-(Table1[[#This Row],[Cost Price]]*Table1[[#This Row],[Quantity]])</f>
        <v>19.36</v>
      </c>
      <c r="M1352" t="str">
        <f>TEXT(Table1[[#This Row],[Order Date]],"mmm")</f>
        <v>Apr</v>
      </c>
      <c r="N1352" s="5" t="str">
        <f>TEXT(Table1[[#This Row],[Order Date]],"yyyy")</f>
        <v>2016</v>
      </c>
      <c r="O1352" s="5">
        <v>42</v>
      </c>
      <c r="P1352" s="5" t="s">
        <v>559</v>
      </c>
      <c r="Q1352" s="5" t="str">
        <f>IFERROR(INDEX(Holidays[Holiday],MATCH(Table1[[#This Row],[Order Date]],Holidays[Date],0)),"NO HOLIDAY")</f>
        <v>Good Friday</v>
      </c>
    </row>
    <row r="1353" spans="2:17" x14ac:dyDescent="0.3">
      <c r="B1353" t="s">
        <v>21</v>
      </c>
      <c r="C1353" t="s">
        <v>26</v>
      </c>
      <c r="D1353" t="s">
        <v>23</v>
      </c>
      <c r="E1353" t="s">
        <v>41</v>
      </c>
      <c r="F1353" s="4">
        <v>42470</v>
      </c>
      <c r="G1353" t="s">
        <v>13</v>
      </c>
      <c r="H1353">
        <v>4</v>
      </c>
      <c r="I1353">
        <f>IF(Table1[[#This Row],[Price]]&lt;15,10,IF(Table1[[#This Row],[Price]]&lt;20,15,IF(Table1[[#This Row],[Price]]&lt;30,22,IF(Table1[[#This Row],[Price]]&lt;50,36,45))))</f>
        <v>15</v>
      </c>
      <c r="J1353">
        <v>17.829999999999998</v>
      </c>
      <c r="K1353" s="14">
        <v>71.319999999999993</v>
      </c>
      <c r="L1353" s="14">
        <f>Table1[[#This Row],[Total Sale Amount]]-(Table1[[#This Row],[Cost Price]]*Table1[[#This Row],[Quantity]])</f>
        <v>11.319999999999993</v>
      </c>
      <c r="M1353" t="str">
        <f>TEXT(Table1[[#This Row],[Order Date]],"mmm")</f>
        <v>Apr</v>
      </c>
      <c r="N1353" s="5" t="str">
        <f>TEXT(Table1[[#This Row],[Order Date]],"yyyy")</f>
        <v>2016</v>
      </c>
      <c r="O1353" s="5">
        <v>45</v>
      </c>
      <c r="P1353" s="5" t="s">
        <v>560</v>
      </c>
      <c r="Q1353" s="5" t="str">
        <f>IFERROR(INDEX(Holidays[Holiday],MATCH(Table1[[#This Row],[Order Date]],Holidays[Date],0)),"NO HOLIDAY")</f>
        <v>Good Friday</v>
      </c>
    </row>
    <row r="1354" spans="2:17" x14ac:dyDescent="0.3">
      <c r="B1354" t="s">
        <v>16</v>
      </c>
      <c r="C1354" t="s">
        <v>17</v>
      </c>
      <c r="D1354" t="s">
        <v>11</v>
      </c>
      <c r="E1354" t="s">
        <v>172</v>
      </c>
      <c r="F1354" s="4">
        <v>42470</v>
      </c>
      <c r="G1354" t="s">
        <v>15</v>
      </c>
      <c r="H1354">
        <v>10</v>
      </c>
      <c r="I1354">
        <f>IF(Table1[[#This Row],[Price]]&lt;15,10,IF(Table1[[#This Row],[Price]]&lt;20,15,IF(Table1[[#This Row],[Price]]&lt;30,22,IF(Table1[[#This Row],[Price]]&lt;50,36,45))))</f>
        <v>10</v>
      </c>
      <c r="J1354">
        <v>12.42</v>
      </c>
      <c r="K1354" s="14">
        <v>124.2</v>
      </c>
      <c r="L1354" s="14">
        <f>Table1[[#This Row],[Total Sale Amount]]-(Table1[[#This Row],[Cost Price]]*Table1[[#This Row],[Quantity]])</f>
        <v>24.200000000000003</v>
      </c>
      <c r="M1354" t="str">
        <f>TEXT(Table1[[#This Row],[Order Date]],"mmm")</f>
        <v>Apr</v>
      </c>
      <c r="N1354" s="5" t="str">
        <f>TEXT(Table1[[#This Row],[Order Date]],"yyyy")</f>
        <v>2016</v>
      </c>
      <c r="O1354" s="5">
        <v>39</v>
      </c>
      <c r="P1354" s="5" t="s">
        <v>559</v>
      </c>
      <c r="Q1354" s="5" t="str">
        <f>IFERROR(INDEX(Holidays[Holiday],MATCH(Table1[[#This Row],[Order Date]],Holidays[Date],0)),"NO HOLIDAY")</f>
        <v>Good Friday</v>
      </c>
    </row>
    <row r="1355" spans="2:17" x14ac:dyDescent="0.3">
      <c r="B1355" t="s">
        <v>9</v>
      </c>
      <c r="C1355" t="s">
        <v>28</v>
      </c>
      <c r="D1355" t="s">
        <v>11</v>
      </c>
      <c r="E1355" t="s">
        <v>103</v>
      </c>
      <c r="F1355" s="4">
        <v>42470</v>
      </c>
      <c r="G1355" t="s">
        <v>19</v>
      </c>
      <c r="H1355">
        <v>4</v>
      </c>
      <c r="I1355">
        <f>IF(Table1[[#This Row],[Price]]&lt;15,10,IF(Table1[[#This Row],[Price]]&lt;20,15,IF(Table1[[#This Row],[Price]]&lt;30,22,IF(Table1[[#This Row],[Price]]&lt;50,36,45))))</f>
        <v>45</v>
      </c>
      <c r="J1355">
        <v>53.35</v>
      </c>
      <c r="K1355" s="14">
        <v>213.4</v>
      </c>
      <c r="L1355" s="14">
        <f>Table1[[#This Row],[Total Sale Amount]]-(Table1[[#This Row],[Cost Price]]*Table1[[#This Row],[Quantity]])</f>
        <v>33.400000000000006</v>
      </c>
      <c r="M1355" t="str">
        <f>TEXT(Table1[[#This Row],[Order Date]],"mmm")</f>
        <v>Apr</v>
      </c>
      <c r="N1355" s="5" t="str">
        <f>TEXT(Table1[[#This Row],[Order Date]],"yyyy")</f>
        <v>2016</v>
      </c>
      <c r="O1355" s="5">
        <v>26</v>
      </c>
      <c r="P1355" s="5" t="s">
        <v>559</v>
      </c>
      <c r="Q1355" s="5" t="str">
        <f>IFERROR(INDEX(Holidays[Holiday],MATCH(Table1[[#This Row],[Order Date]],Holidays[Date],0)),"NO HOLIDAY")</f>
        <v>Good Friday</v>
      </c>
    </row>
    <row r="1356" spans="2:17" x14ac:dyDescent="0.3">
      <c r="B1356" t="s">
        <v>9</v>
      </c>
      <c r="C1356" t="s">
        <v>17</v>
      </c>
      <c r="D1356" t="s">
        <v>11</v>
      </c>
      <c r="E1356" t="s">
        <v>405</v>
      </c>
      <c r="F1356" s="4">
        <v>42470</v>
      </c>
      <c r="G1356" t="s">
        <v>15</v>
      </c>
      <c r="H1356">
        <v>10</v>
      </c>
      <c r="I1356">
        <f>IF(Table1[[#This Row],[Price]]&lt;15,10,IF(Table1[[#This Row],[Price]]&lt;20,15,IF(Table1[[#This Row],[Price]]&lt;30,22,IF(Table1[[#This Row],[Price]]&lt;50,36,45))))</f>
        <v>10</v>
      </c>
      <c r="J1356">
        <v>12.42</v>
      </c>
      <c r="K1356" s="14">
        <v>124.2</v>
      </c>
      <c r="L1356" s="14">
        <f>Table1[[#This Row],[Total Sale Amount]]-(Table1[[#This Row],[Cost Price]]*Table1[[#This Row],[Quantity]])</f>
        <v>24.200000000000003</v>
      </c>
      <c r="M1356" t="str">
        <f>TEXT(Table1[[#This Row],[Order Date]],"mmm")</f>
        <v>Apr</v>
      </c>
      <c r="N1356" s="5" t="str">
        <f>TEXT(Table1[[#This Row],[Order Date]],"yyyy")</f>
        <v>2016</v>
      </c>
      <c r="O1356" s="5">
        <v>29</v>
      </c>
      <c r="P1356" s="5" t="s">
        <v>560</v>
      </c>
      <c r="Q1356" s="5" t="str">
        <f>IFERROR(INDEX(Holidays[Holiday],MATCH(Table1[[#This Row],[Order Date]],Holidays[Date],0)),"NO HOLIDAY")</f>
        <v>Good Friday</v>
      </c>
    </row>
    <row r="1357" spans="2:17" x14ac:dyDescent="0.3">
      <c r="B1357" t="s">
        <v>9</v>
      </c>
      <c r="C1357" t="s">
        <v>10</v>
      </c>
      <c r="D1357" t="s">
        <v>11</v>
      </c>
      <c r="E1357" t="s">
        <v>53</v>
      </c>
      <c r="F1357" s="4">
        <v>42470</v>
      </c>
      <c r="G1357" t="s">
        <v>15</v>
      </c>
      <c r="H1357">
        <v>5</v>
      </c>
      <c r="I1357">
        <f>IF(Table1[[#This Row],[Price]]&lt;15,10,IF(Table1[[#This Row],[Price]]&lt;20,15,IF(Table1[[#This Row],[Price]]&lt;30,22,IF(Table1[[#This Row],[Price]]&lt;50,36,45))))</f>
        <v>10</v>
      </c>
      <c r="J1357">
        <v>12.42</v>
      </c>
      <c r="K1357" s="14">
        <v>62.1</v>
      </c>
      <c r="L1357" s="14">
        <f>Table1[[#This Row],[Total Sale Amount]]-(Table1[[#This Row],[Cost Price]]*Table1[[#This Row],[Quantity]])</f>
        <v>12.100000000000001</v>
      </c>
      <c r="M1357" t="str">
        <f>TEXT(Table1[[#This Row],[Order Date]],"mmm")</f>
        <v>Apr</v>
      </c>
      <c r="N1357" s="5" t="str">
        <f>TEXT(Table1[[#This Row],[Order Date]],"yyyy")</f>
        <v>2016</v>
      </c>
      <c r="O1357" s="5">
        <v>32</v>
      </c>
      <c r="P1357" s="5" t="s">
        <v>559</v>
      </c>
      <c r="Q1357" s="5" t="str">
        <f>IFERROR(INDEX(Holidays[Holiday],MATCH(Table1[[#This Row],[Order Date]],Holidays[Date],0)),"NO HOLIDAY")</f>
        <v>Good Friday</v>
      </c>
    </row>
    <row r="1358" spans="2:17" x14ac:dyDescent="0.3">
      <c r="B1358" t="s">
        <v>9</v>
      </c>
      <c r="C1358" t="s">
        <v>10</v>
      </c>
      <c r="D1358" t="s">
        <v>11</v>
      </c>
      <c r="E1358" t="s">
        <v>396</v>
      </c>
      <c r="F1358" s="4">
        <v>42470</v>
      </c>
      <c r="G1358" t="s">
        <v>13</v>
      </c>
      <c r="H1358">
        <v>3</v>
      </c>
      <c r="I1358">
        <f>IF(Table1[[#This Row],[Price]]&lt;15,10,IF(Table1[[#This Row],[Price]]&lt;20,15,IF(Table1[[#This Row],[Price]]&lt;30,22,IF(Table1[[#This Row],[Price]]&lt;50,36,45))))</f>
        <v>15</v>
      </c>
      <c r="J1358">
        <v>17.829999999999998</v>
      </c>
      <c r="K1358" s="14">
        <v>53.489999999999995</v>
      </c>
      <c r="L1358" s="14">
        <f>Table1[[#This Row],[Total Sale Amount]]-(Table1[[#This Row],[Cost Price]]*Table1[[#This Row],[Quantity]])</f>
        <v>8.4899999999999949</v>
      </c>
      <c r="M1358" t="str">
        <f>TEXT(Table1[[#This Row],[Order Date]],"mmm")</f>
        <v>Apr</v>
      </c>
      <c r="N1358" s="5" t="str">
        <f>TEXT(Table1[[#This Row],[Order Date]],"yyyy")</f>
        <v>2016</v>
      </c>
      <c r="O1358" s="5">
        <v>17</v>
      </c>
      <c r="P1358" s="5" t="s">
        <v>559</v>
      </c>
      <c r="Q1358" s="5" t="str">
        <f>IFERROR(INDEX(Holidays[Holiday],MATCH(Table1[[#This Row],[Order Date]],Holidays[Date],0)),"NO HOLIDAY")</f>
        <v>Good Friday</v>
      </c>
    </row>
    <row r="1359" spans="2:17" x14ac:dyDescent="0.3">
      <c r="B1359" t="s">
        <v>9</v>
      </c>
      <c r="C1359" t="s">
        <v>17</v>
      </c>
      <c r="D1359" t="s">
        <v>11</v>
      </c>
      <c r="E1359" t="s">
        <v>76</v>
      </c>
      <c r="F1359" s="4">
        <v>42470</v>
      </c>
      <c r="G1359" t="s">
        <v>19</v>
      </c>
      <c r="H1359">
        <v>2</v>
      </c>
      <c r="I1359">
        <f>IF(Table1[[#This Row],[Price]]&lt;15,10,IF(Table1[[#This Row],[Price]]&lt;20,15,IF(Table1[[#This Row],[Price]]&lt;30,22,IF(Table1[[#This Row],[Price]]&lt;50,36,45))))</f>
        <v>45</v>
      </c>
      <c r="J1359">
        <v>53.35</v>
      </c>
      <c r="K1359" s="14">
        <v>106.7</v>
      </c>
      <c r="L1359" s="14">
        <f>Table1[[#This Row],[Total Sale Amount]]-(Table1[[#This Row],[Cost Price]]*Table1[[#This Row],[Quantity]])</f>
        <v>16.700000000000003</v>
      </c>
      <c r="M1359" t="str">
        <f>TEXT(Table1[[#This Row],[Order Date]],"mmm")</f>
        <v>Apr</v>
      </c>
      <c r="N1359" s="5" t="str">
        <f>TEXT(Table1[[#This Row],[Order Date]],"yyyy")</f>
        <v>2016</v>
      </c>
      <c r="O1359" s="5">
        <v>42</v>
      </c>
      <c r="P1359" s="5" t="s">
        <v>560</v>
      </c>
      <c r="Q1359" s="5" t="str">
        <f>IFERROR(INDEX(Holidays[Holiday],MATCH(Table1[[#This Row],[Order Date]],Holidays[Date],0)),"NO HOLIDAY")</f>
        <v>Good Friday</v>
      </c>
    </row>
    <row r="1360" spans="2:17" x14ac:dyDescent="0.3">
      <c r="B1360" t="s">
        <v>9</v>
      </c>
      <c r="C1360" t="s">
        <v>10</v>
      </c>
      <c r="D1360" t="s">
        <v>11</v>
      </c>
      <c r="E1360" t="s">
        <v>377</v>
      </c>
      <c r="F1360" s="4">
        <v>42470</v>
      </c>
      <c r="G1360" t="s">
        <v>15</v>
      </c>
      <c r="H1360">
        <v>4</v>
      </c>
      <c r="I1360">
        <f>IF(Table1[[#This Row],[Price]]&lt;15,10,IF(Table1[[#This Row],[Price]]&lt;20,15,IF(Table1[[#This Row],[Price]]&lt;30,22,IF(Table1[[#This Row],[Price]]&lt;50,36,45))))</f>
        <v>10</v>
      </c>
      <c r="J1360">
        <v>12.42</v>
      </c>
      <c r="K1360" s="14">
        <v>49.68</v>
      </c>
      <c r="L1360" s="14">
        <f>Table1[[#This Row],[Total Sale Amount]]-(Table1[[#This Row],[Cost Price]]*Table1[[#This Row],[Quantity]])</f>
        <v>9.68</v>
      </c>
      <c r="M1360" t="str">
        <f>TEXT(Table1[[#This Row],[Order Date]],"mmm")</f>
        <v>Apr</v>
      </c>
      <c r="N1360" s="5" t="str">
        <f>TEXT(Table1[[#This Row],[Order Date]],"yyyy")</f>
        <v>2016</v>
      </c>
      <c r="O1360" s="5">
        <v>19</v>
      </c>
      <c r="P1360" s="5" t="s">
        <v>559</v>
      </c>
      <c r="Q1360" s="5" t="str">
        <f>IFERROR(INDEX(Holidays[Holiday],MATCH(Table1[[#This Row],[Order Date]],Holidays[Date],0)),"NO HOLIDAY")</f>
        <v>Good Friday</v>
      </c>
    </row>
    <row r="1361" spans="2:17" x14ac:dyDescent="0.3">
      <c r="B1361" t="s">
        <v>25</v>
      </c>
      <c r="C1361" t="s">
        <v>59</v>
      </c>
      <c r="D1361" t="s">
        <v>23</v>
      </c>
      <c r="E1361" t="s">
        <v>309</v>
      </c>
      <c r="F1361" s="4">
        <v>42470</v>
      </c>
      <c r="G1361" t="s">
        <v>13</v>
      </c>
      <c r="H1361">
        <v>10</v>
      </c>
      <c r="I1361">
        <f>IF(Table1[[#This Row],[Price]]&lt;15,10,IF(Table1[[#This Row],[Price]]&lt;20,15,IF(Table1[[#This Row],[Price]]&lt;30,22,IF(Table1[[#This Row],[Price]]&lt;50,36,45))))</f>
        <v>15</v>
      </c>
      <c r="J1361">
        <v>17.829999999999998</v>
      </c>
      <c r="K1361" s="14">
        <v>178.29999999999998</v>
      </c>
      <c r="L1361" s="14">
        <f>Table1[[#This Row],[Total Sale Amount]]-(Table1[[#This Row],[Cost Price]]*Table1[[#This Row],[Quantity]])</f>
        <v>28.299999999999983</v>
      </c>
      <c r="M1361" t="str">
        <f>TEXT(Table1[[#This Row],[Order Date]],"mmm")</f>
        <v>Apr</v>
      </c>
      <c r="N1361" s="5" t="str">
        <f>TEXT(Table1[[#This Row],[Order Date]],"yyyy")</f>
        <v>2016</v>
      </c>
      <c r="O1361" s="5">
        <v>42</v>
      </c>
      <c r="P1361" s="5" t="s">
        <v>559</v>
      </c>
      <c r="Q1361" s="5" t="str">
        <f>IFERROR(INDEX(Holidays[Holiday],MATCH(Table1[[#This Row],[Order Date]],Holidays[Date],0)),"NO HOLIDAY")</f>
        <v>Good Friday</v>
      </c>
    </row>
    <row r="1362" spans="2:17" x14ac:dyDescent="0.3">
      <c r="B1362" t="s">
        <v>25</v>
      </c>
      <c r="C1362" t="s">
        <v>59</v>
      </c>
      <c r="D1362" t="s">
        <v>23</v>
      </c>
      <c r="E1362" t="s">
        <v>329</v>
      </c>
      <c r="F1362" s="4">
        <v>42470</v>
      </c>
      <c r="G1362" t="s">
        <v>39</v>
      </c>
      <c r="H1362">
        <v>10</v>
      </c>
      <c r="I1362">
        <f>IF(Table1[[#This Row],[Price]]&lt;15,10,IF(Table1[[#This Row],[Price]]&lt;20,15,IF(Table1[[#This Row],[Price]]&lt;30,22,IF(Table1[[#This Row],[Price]]&lt;50,36,45))))</f>
        <v>15</v>
      </c>
      <c r="J1362">
        <v>16.32</v>
      </c>
      <c r="K1362" s="14">
        <v>163.19999999999999</v>
      </c>
      <c r="L1362" s="14">
        <f>Table1[[#This Row],[Total Sale Amount]]-(Table1[[#This Row],[Cost Price]]*Table1[[#This Row],[Quantity]])</f>
        <v>13.199999999999989</v>
      </c>
      <c r="M1362" t="str">
        <f>TEXT(Table1[[#This Row],[Order Date]],"mmm")</f>
        <v>Apr</v>
      </c>
      <c r="N1362" s="5" t="str">
        <f>TEXT(Table1[[#This Row],[Order Date]],"yyyy")</f>
        <v>2016</v>
      </c>
      <c r="O1362" s="5">
        <v>42</v>
      </c>
      <c r="P1362" s="5" t="s">
        <v>560</v>
      </c>
      <c r="Q1362" s="5" t="str">
        <f>IFERROR(INDEX(Holidays[Holiday],MATCH(Table1[[#This Row],[Order Date]],Holidays[Date],0)),"NO HOLIDAY")</f>
        <v>Good Friday</v>
      </c>
    </row>
    <row r="1363" spans="2:17" x14ac:dyDescent="0.3">
      <c r="B1363" t="s">
        <v>9</v>
      </c>
      <c r="C1363" t="s">
        <v>17</v>
      </c>
      <c r="D1363" t="s">
        <v>11</v>
      </c>
      <c r="E1363" t="s">
        <v>402</v>
      </c>
      <c r="F1363" s="4">
        <v>42470</v>
      </c>
      <c r="G1363" t="s">
        <v>15</v>
      </c>
      <c r="H1363">
        <v>1</v>
      </c>
      <c r="I1363">
        <f>IF(Table1[[#This Row],[Price]]&lt;15,10,IF(Table1[[#This Row],[Price]]&lt;20,15,IF(Table1[[#This Row],[Price]]&lt;30,22,IF(Table1[[#This Row],[Price]]&lt;50,36,45))))</f>
        <v>10</v>
      </c>
      <c r="J1363">
        <v>12.42</v>
      </c>
      <c r="K1363" s="14">
        <v>12.42</v>
      </c>
      <c r="L1363" s="14">
        <f>Table1[[#This Row],[Total Sale Amount]]-(Table1[[#This Row],[Cost Price]]*Table1[[#This Row],[Quantity]])</f>
        <v>2.42</v>
      </c>
      <c r="M1363" t="str">
        <f>TEXT(Table1[[#This Row],[Order Date]],"mmm")</f>
        <v>Apr</v>
      </c>
      <c r="N1363" s="5" t="str">
        <f>TEXT(Table1[[#This Row],[Order Date]],"yyyy")</f>
        <v>2016</v>
      </c>
      <c r="O1363" s="5">
        <v>41</v>
      </c>
      <c r="P1363" s="5" t="s">
        <v>559</v>
      </c>
      <c r="Q1363" s="5" t="str">
        <f>IFERROR(INDEX(Holidays[Holiday],MATCH(Table1[[#This Row],[Order Date]],Holidays[Date],0)),"NO HOLIDAY")</f>
        <v>Good Friday</v>
      </c>
    </row>
    <row r="1364" spans="2:17" x14ac:dyDescent="0.3">
      <c r="B1364" t="s">
        <v>36</v>
      </c>
      <c r="C1364" t="s">
        <v>17</v>
      </c>
      <c r="D1364" t="s">
        <v>11</v>
      </c>
      <c r="E1364" t="s">
        <v>223</v>
      </c>
      <c r="F1364" s="4">
        <v>42470</v>
      </c>
      <c r="G1364" t="s">
        <v>15</v>
      </c>
      <c r="H1364">
        <v>5</v>
      </c>
      <c r="I1364">
        <f>IF(Table1[[#This Row],[Price]]&lt;15,10,IF(Table1[[#This Row],[Price]]&lt;20,15,IF(Table1[[#This Row],[Price]]&lt;30,22,IF(Table1[[#This Row],[Price]]&lt;50,36,45))))</f>
        <v>10</v>
      </c>
      <c r="J1364">
        <v>12.42</v>
      </c>
      <c r="K1364" s="14">
        <v>62.1</v>
      </c>
      <c r="L1364" s="14">
        <f>Table1[[#This Row],[Total Sale Amount]]-(Table1[[#This Row],[Cost Price]]*Table1[[#This Row],[Quantity]])</f>
        <v>12.100000000000001</v>
      </c>
      <c r="M1364" t="str">
        <f>TEXT(Table1[[#This Row],[Order Date]],"mmm")</f>
        <v>Apr</v>
      </c>
      <c r="N1364" s="5" t="str">
        <f>TEXT(Table1[[#This Row],[Order Date]],"yyyy")</f>
        <v>2016</v>
      </c>
      <c r="O1364" s="5">
        <v>36</v>
      </c>
      <c r="P1364" s="5" t="s">
        <v>560</v>
      </c>
      <c r="Q1364" s="5" t="str">
        <f>IFERROR(INDEX(Holidays[Holiday],MATCH(Table1[[#This Row],[Order Date]],Holidays[Date],0)),"NO HOLIDAY")</f>
        <v>Good Friday</v>
      </c>
    </row>
    <row r="1365" spans="2:17" x14ac:dyDescent="0.3">
      <c r="B1365" t="s">
        <v>16</v>
      </c>
      <c r="C1365" t="s">
        <v>10</v>
      </c>
      <c r="D1365" t="s">
        <v>11</v>
      </c>
      <c r="E1365" t="s">
        <v>114</v>
      </c>
      <c r="F1365" s="4">
        <v>42470</v>
      </c>
      <c r="G1365" t="s">
        <v>13</v>
      </c>
      <c r="H1365">
        <v>3</v>
      </c>
      <c r="I1365">
        <f>IF(Table1[[#This Row],[Price]]&lt;15,10,IF(Table1[[#This Row],[Price]]&lt;20,15,IF(Table1[[#This Row],[Price]]&lt;30,22,IF(Table1[[#This Row],[Price]]&lt;50,36,45))))</f>
        <v>15</v>
      </c>
      <c r="J1365">
        <v>17.829999999999998</v>
      </c>
      <c r="K1365" s="14">
        <v>53.489999999999995</v>
      </c>
      <c r="L1365" s="14">
        <f>Table1[[#This Row],[Total Sale Amount]]-(Table1[[#This Row],[Cost Price]]*Table1[[#This Row],[Quantity]])</f>
        <v>8.4899999999999949</v>
      </c>
      <c r="M1365" t="str">
        <f>TEXT(Table1[[#This Row],[Order Date]],"mmm")</f>
        <v>Apr</v>
      </c>
      <c r="N1365" s="5" t="str">
        <f>TEXT(Table1[[#This Row],[Order Date]],"yyyy")</f>
        <v>2016</v>
      </c>
      <c r="O1365" s="5">
        <v>28</v>
      </c>
      <c r="P1365" s="5" t="s">
        <v>559</v>
      </c>
      <c r="Q1365" s="5" t="str">
        <f>IFERROR(INDEX(Holidays[Holiday],MATCH(Table1[[#This Row],[Order Date]],Holidays[Date],0)),"NO HOLIDAY")</f>
        <v>Good Friday</v>
      </c>
    </row>
    <row r="1366" spans="2:17" x14ac:dyDescent="0.3">
      <c r="B1366" t="s">
        <v>25</v>
      </c>
      <c r="C1366" t="s">
        <v>43</v>
      </c>
      <c r="D1366" t="s">
        <v>23</v>
      </c>
      <c r="E1366" t="s">
        <v>504</v>
      </c>
      <c r="F1366" s="4">
        <v>42470</v>
      </c>
      <c r="G1366" t="s">
        <v>15</v>
      </c>
      <c r="H1366">
        <v>7</v>
      </c>
      <c r="I1366">
        <f>IF(Table1[[#This Row],[Price]]&lt;15,10,IF(Table1[[#This Row],[Price]]&lt;20,15,IF(Table1[[#This Row],[Price]]&lt;30,22,IF(Table1[[#This Row],[Price]]&lt;50,36,45))))</f>
        <v>10</v>
      </c>
      <c r="J1366">
        <v>12.42</v>
      </c>
      <c r="K1366" s="14">
        <v>86.94</v>
      </c>
      <c r="L1366" s="14">
        <f>Table1[[#This Row],[Total Sale Amount]]-(Table1[[#This Row],[Cost Price]]*Table1[[#This Row],[Quantity]])</f>
        <v>16.939999999999998</v>
      </c>
      <c r="M1366" t="str">
        <f>TEXT(Table1[[#This Row],[Order Date]],"mmm")</f>
        <v>Apr</v>
      </c>
      <c r="N1366" s="5" t="str">
        <f>TEXT(Table1[[#This Row],[Order Date]],"yyyy")</f>
        <v>2016</v>
      </c>
      <c r="O1366" s="5">
        <v>38</v>
      </c>
      <c r="P1366" s="5" t="s">
        <v>560</v>
      </c>
      <c r="Q1366" s="5" t="str">
        <f>IFERROR(INDEX(Holidays[Holiday],MATCH(Table1[[#This Row],[Order Date]],Holidays[Date],0)),"NO HOLIDAY")</f>
        <v>Good Friday</v>
      </c>
    </row>
    <row r="1367" spans="2:17" hidden="1" x14ac:dyDescent="0.3">
      <c r="B1367" t="s">
        <v>25</v>
      </c>
      <c r="C1367" t="s">
        <v>26</v>
      </c>
      <c r="D1367" t="s">
        <v>23</v>
      </c>
      <c r="E1367" t="s">
        <v>27</v>
      </c>
      <c r="F1367" s="4">
        <v>42471</v>
      </c>
      <c r="G1367" t="s">
        <v>19</v>
      </c>
      <c r="H1367">
        <v>4</v>
      </c>
      <c r="I1367">
        <f>IF(Table1[[#This Row],[Price]]&lt;15,10,IF(Table1[[#This Row],[Price]]&lt;20,15,IF(Table1[[#This Row],[Price]]&lt;30,22,IF(Table1[[#This Row],[Price]]&lt;50,36,45))))</f>
        <v>45</v>
      </c>
      <c r="J1367">
        <v>53.35</v>
      </c>
      <c r="K1367" s="14">
        <v>213.4</v>
      </c>
      <c r="L1367" s="14">
        <f>Table1[[#This Row],[Total Sale Amount]]-(Table1[[#This Row],[Cost Price]]*Table1[[#This Row],[Quantity]])</f>
        <v>33.400000000000006</v>
      </c>
      <c r="M1367" t="str">
        <f>TEXT(Table1[[#This Row],[Order Date]],"mmm")</f>
        <v>Apr</v>
      </c>
      <c r="N1367" s="5" t="str">
        <f>TEXT(Table1[[#This Row],[Order Date]],"yyyy")</f>
        <v>2016</v>
      </c>
      <c r="O1367" s="5">
        <v>29</v>
      </c>
      <c r="P1367" s="5" t="s">
        <v>559</v>
      </c>
      <c r="Q1367" s="5" t="str">
        <f>IFERROR(INDEX(Holidays[Holiday],MATCH(Table1[[#This Row],[Order Date]],Holidays[Date],0)),"NO HOLIDAY")</f>
        <v>NO HOLIDAY</v>
      </c>
    </row>
    <row r="1368" spans="2:17" hidden="1" x14ac:dyDescent="0.3">
      <c r="B1368" t="s">
        <v>21</v>
      </c>
      <c r="C1368" t="s">
        <v>22</v>
      </c>
      <c r="D1368" t="s">
        <v>23</v>
      </c>
      <c r="E1368" t="s">
        <v>83</v>
      </c>
      <c r="F1368" s="4">
        <v>42471</v>
      </c>
      <c r="G1368" t="s">
        <v>19</v>
      </c>
      <c r="H1368">
        <v>10</v>
      </c>
      <c r="I1368">
        <f>IF(Table1[[#This Row],[Price]]&lt;15,10,IF(Table1[[#This Row],[Price]]&lt;20,15,IF(Table1[[#This Row],[Price]]&lt;30,22,IF(Table1[[#This Row],[Price]]&lt;50,36,45))))</f>
        <v>45</v>
      </c>
      <c r="J1368">
        <v>53.35</v>
      </c>
      <c r="K1368" s="14">
        <v>533.5</v>
      </c>
      <c r="L1368" s="14">
        <f>Table1[[#This Row],[Total Sale Amount]]-(Table1[[#This Row],[Cost Price]]*Table1[[#This Row],[Quantity]])</f>
        <v>83.5</v>
      </c>
      <c r="M1368" t="str">
        <f>TEXT(Table1[[#This Row],[Order Date]],"mmm")</f>
        <v>Apr</v>
      </c>
      <c r="N1368" s="5" t="str">
        <f>TEXT(Table1[[#This Row],[Order Date]],"yyyy")</f>
        <v>2016</v>
      </c>
      <c r="O1368" s="5">
        <v>42</v>
      </c>
      <c r="P1368" s="5" t="s">
        <v>559</v>
      </c>
      <c r="Q1368" s="5" t="str">
        <f>IFERROR(INDEX(Holidays[Holiday],MATCH(Table1[[#This Row],[Order Date]],Holidays[Date],0)),"NO HOLIDAY")</f>
        <v>NO HOLIDAY</v>
      </c>
    </row>
    <row r="1369" spans="2:17" hidden="1" x14ac:dyDescent="0.3">
      <c r="B1369" t="s">
        <v>36</v>
      </c>
      <c r="C1369" t="s">
        <v>10</v>
      </c>
      <c r="D1369" t="s">
        <v>11</v>
      </c>
      <c r="E1369" t="s">
        <v>12</v>
      </c>
      <c r="F1369" s="4">
        <v>42471</v>
      </c>
      <c r="G1369" t="s">
        <v>19</v>
      </c>
      <c r="H1369">
        <v>8</v>
      </c>
      <c r="I1369">
        <f>IF(Table1[[#This Row],[Price]]&lt;15,10,IF(Table1[[#This Row],[Price]]&lt;20,15,IF(Table1[[#This Row],[Price]]&lt;30,22,IF(Table1[[#This Row],[Price]]&lt;50,36,45))))</f>
        <v>45</v>
      </c>
      <c r="J1369">
        <v>53.35</v>
      </c>
      <c r="K1369" s="14">
        <v>426.8</v>
      </c>
      <c r="L1369" s="14">
        <f>Table1[[#This Row],[Total Sale Amount]]-(Table1[[#This Row],[Cost Price]]*Table1[[#This Row],[Quantity]])</f>
        <v>66.800000000000011</v>
      </c>
      <c r="M1369" t="str">
        <f>TEXT(Table1[[#This Row],[Order Date]],"mmm")</f>
        <v>Apr</v>
      </c>
      <c r="N1369" s="5" t="str">
        <f>TEXT(Table1[[#This Row],[Order Date]],"yyyy")</f>
        <v>2016</v>
      </c>
      <c r="O1369" s="5">
        <v>39</v>
      </c>
      <c r="P1369" s="5" t="s">
        <v>560</v>
      </c>
      <c r="Q1369" s="5" t="str">
        <f>IFERROR(INDEX(Holidays[Holiday],MATCH(Table1[[#This Row],[Order Date]],Holidays[Date],0)),"NO HOLIDAY")</f>
        <v>NO HOLIDAY</v>
      </c>
    </row>
    <row r="1370" spans="2:17" hidden="1" x14ac:dyDescent="0.3">
      <c r="B1370" t="s">
        <v>25</v>
      </c>
      <c r="C1370" t="s">
        <v>59</v>
      </c>
      <c r="D1370" t="s">
        <v>23</v>
      </c>
      <c r="E1370" t="s">
        <v>105</v>
      </c>
      <c r="F1370" s="4">
        <v>42471</v>
      </c>
      <c r="G1370" t="s">
        <v>13</v>
      </c>
      <c r="H1370">
        <v>9</v>
      </c>
      <c r="I1370">
        <f>IF(Table1[[#This Row],[Price]]&lt;15,10,IF(Table1[[#This Row],[Price]]&lt;20,15,IF(Table1[[#This Row],[Price]]&lt;30,22,IF(Table1[[#This Row],[Price]]&lt;50,36,45))))</f>
        <v>15</v>
      </c>
      <c r="J1370">
        <v>17.829999999999998</v>
      </c>
      <c r="K1370" s="14">
        <v>160.46999999999997</v>
      </c>
      <c r="L1370" s="14">
        <f>Table1[[#This Row],[Total Sale Amount]]-(Table1[[#This Row],[Cost Price]]*Table1[[#This Row],[Quantity]])</f>
        <v>25.46999999999997</v>
      </c>
      <c r="M1370" t="str">
        <f>TEXT(Table1[[#This Row],[Order Date]],"mmm")</f>
        <v>Apr</v>
      </c>
      <c r="N1370" s="5" t="str">
        <f>TEXT(Table1[[#This Row],[Order Date]],"yyyy")</f>
        <v>2016</v>
      </c>
      <c r="O1370" s="5">
        <v>29</v>
      </c>
      <c r="P1370" s="5" t="s">
        <v>560</v>
      </c>
      <c r="Q1370" s="5" t="str">
        <f>IFERROR(INDEX(Holidays[Holiday],MATCH(Table1[[#This Row],[Order Date]],Holidays[Date],0)),"NO HOLIDAY")</f>
        <v>NO HOLIDAY</v>
      </c>
    </row>
    <row r="1371" spans="2:17" hidden="1" x14ac:dyDescent="0.3">
      <c r="B1371" t="s">
        <v>9</v>
      </c>
      <c r="C1371" t="s">
        <v>10</v>
      </c>
      <c r="D1371" t="s">
        <v>11</v>
      </c>
      <c r="E1371" t="s">
        <v>74</v>
      </c>
      <c r="F1371" s="4">
        <v>42471</v>
      </c>
      <c r="G1371" t="s">
        <v>15</v>
      </c>
      <c r="H1371">
        <v>3</v>
      </c>
      <c r="I1371">
        <f>IF(Table1[[#This Row],[Price]]&lt;15,10,IF(Table1[[#This Row],[Price]]&lt;20,15,IF(Table1[[#This Row],[Price]]&lt;30,22,IF(Table1[[#This Row],[Price]]&lt;50,36,45))))</f>
        <v>10</v>
      </c>
      <c r="J1371">
        <v>12.42</v>
      </c>
      <c r="K1371" s="14">
        <v>37.26</v>
      </c>
      <c r="L1371" s="14">
        <f>Table1[[#This Row],[Total Sale Amount]]-(Table1[[#This Row],[Cost Price]]*Table1[[#This Row],[Quantity]])</f>
        <v>7.259999999999998</v>
      </c>
      <c r="M1371" t="str">
        <f>TEXT(Table1[[#This Row],[Order Date]],"mmm")</f>
        <v>Apr</v>
      </c>
      <c r="N1371" s="5" t="str">
        <f>TEXT(Table1[[#This Row],[Order Date]],"yyyy")</f>
        <v>2016</v>
      </c>
      <c r="O1371" s="5">
        <v>18</v>
      </c>
      <c r="P1371" s="5" t="s">
        <v>560</v>
      </c>
      <c r="Q1371" s="5" t="str">
        <f>IFERROR(INDEX(Holidays[Holiday],MATCH(Table1[[#This Row],[Order Date]],Holidays[Date],0)),"NO HOLIDAY")</f>
        <v>NO HOLIDAY</v>
      </c>
    </row>
    <row r="1372" spans="2:17" hidden="1" x14ac:dyDescent="0.3">
      <c r="B1372" t="s">
        <v>25</v>
      </c>
      <c r="C1372" t="s">
        <v>26</v>
      </c>
      <c r="D1372" t="s">
        <v>23</v>
      </c>
      <c r="E1372" t="s">
        <v>140</v>
      </c>
      <c r="F1372" s="4">
        <v>42471</v>
      </c>
      <c r="G1372" t="s">
        <v>15</v>
      </c>
      <c r="H1372">
        <v>2</v>
      </c>
      <c r="I1372">
        <f>IF(Table1[[#This Row],[Price]]&lt;15,10,IF(Table1[[#This Row],[Price]]&lt;20,15,IF(Table1[[#This Row],[Price]]&lt;30,22,IF(Table1[[#This Row],[Price]]&lt;50,36,45))))</f>
        <v>10</v>
      </c>
      <c r="J1372">
        <v>12.42</v>
      </c>
      <c r="K1372" s="14">
        <v>24.84</v>
      </c>
      <c r="L1372" s="14">
        <f>Table1[[#This Row],[Total Sale Amount]]-(Table1[[#This Row],[Cost Price]]*Table1[[#This Row],[Quantity]])</f>
        <v>4.84</v>
      </c>
      <c r="M1372" t="str">
        <f>TEXT(Table1[[#This Row],[Order Date]],"mmm")</f>
        <v>Apr</v>
      </c>
      <c r="N1372" s="5" t="str">
        <f>TEXT(Table1[[#This Row],[Order Date]],"yyyy")</f>
        <v>2016</v>
      </c>
      <c r="O1372" s="5">
        <v>40</v>
      </c>
      <c r="P1372" s="5" t="s">
        <v>560</v>
      </c>
      <c r="Q1372" s="5" t="str">
        <f>IFERROR(INDEX(Holidays[Holiday],MATCH(Table1[[#This Row],[Order Date]],Holidays[Date],0)),"NO HOLIDAY")</f>
        <v>NO HOLIDAY</v>
      </c>
    </row>
    <row r="1373" spans="2:17" hidden="1" x14ac:dyDescent="0.3">
      <c r="B1373" t="s">
        <v>36</v>
      </c>
      <c r="C1373" t="s">
        <v>10</v>
      </c>
      <c r="D1373" t="s">
        <v>11</v>
      </c>
      <c r="E1373" t="s">
        <v>461</v>
      </c>
      <c r="F1373" s="4">
        <v>42471</v>
      </c>
      <c r="G1373" t="s">
        <v>39</v>
      </c>
      <c r="H1373">
        <v>9</v>
      </c>
      <c r="I1373">
        <f>IF(Table1[[#This Row],[Price]]&lt;15,10,IF(Table1[[#This Row],[Price]]&lt;20,15,IF(Table1[[#This Row],[Price]]&lt;30,22,IF(Table1[[#This Row],[Price]]&lt;50,36,45))))</f>
        <v>15</v>
      </c>
      <c r="J1373">
        <v>16.32</v>
      </c>
      <c r="K1373" s="14">
        <v>146.88</v>
      </c>
      <c r="L1373" s="14">
        <f>Table1[[#This Row],[Total Sale Amount]]-(Table1[[#This Row],[Cost Price]]*Table1[[#This Row],[Quantity]])</f>
        <v>11.879999999999995</v>
      </c>
      <c r="M1373" t="str">
        <f>TEXT(Table1[[#This Row],[Order Date]],"mmm")</f>
        <v>Apr</v>
      </c>
      <c r="N1373" s="5" t="str">
        <f>TEXT(Table1[[#This Row],[Order Date]],"yyyy")</f>
        <v>2016</v>
      </c>
      <c r="O1373" s="5">
        <v>35</v>
      </c>
      <c r="P1373" s="5" t="s">
        <v>560</v>
      </c>
      <c r="Q1373" s="5" t="str">
        <f>IFERROR(INDEX(Holidays[Holiday],MATCH(Table1[[#This Row],[Order Date]],Holidays[Date],0)),"NO HOLIDAY")</f>
        <v>NO HOLIDAY</v>
      </c>
    </row>
    <row r="1374" spans="2:17" hidden="1" x14ac:dyDescent="0.3">
      <c r="B1374" t="s">
        <v>25</v>
      </c>
      <c r="C1374" t="s">
        <v>26</v>
      </c>
      <c r="D1374" t="s">
        <v>23</v>
      </c>
      <c r="E1374" t="s">
        <v>287</v>
      </c>
      <c r="F1374" s="4">
        <v>42471</v>
      </c>
      <c r="G1374" t="s">
        <v>15</v>
      </c>
      <c r="H1374">
        <v>6</v>
      </c>
      <c r="I1374">
        <f>IF(Table1[[#This Row],[Price]]&lt;15,10,IF(Table1[[#This Row],[Price]]&lt;20,15,IF(Table1[[#This Row],[Price]]&lt;30,22,IF(Table1[[#This Row],[Price]]&lt;50,36,45))))</f>
        <v>10</v>
      </c>
      <c r="J1374">
        <v>12.42</v>
      </c>
      <c r="K1374" s="14">
        <v>74.52</v>
      </c>
      <c r="L1374" s="14">
        <f>Table1[[#This Row],[Total Sale Amount]]-(Table1[[#This Row],[Cost Price]]*Table1[[#This Row],[Quantity]])</f>
        <v>14.519999999999996</v>
      </c>
      <c r="M1374" t="str">
        <f>TEXT(Table1[[#This Row],[Order Date]],"mmm")</f>
        <v>Apr</v>
      </c>
      <c r="N1374" s="5" t="str">
        <f>TEXT(Table1[[#This Row],[Order Date]],"yyyy")</f>
        <v>2016</v>
      </c>
      <c r="O1374" s="5">
        <v>30</v>
      </c>
      <c r="P1374" s="5" t="s">
        <v>559</v>
      </c>
      <c r="Q1374" s="5" t="str">
        <f>IFERROR(INDEX(Holidays[Holiday],MATCH(Table1[[#This Row],[Order Date]],Holidays[Date],0)),"NO HOLIDAY")</f>
        <v>NO HOLIDAY</v>
      </c>
    </row>
    <row r="1375" spans="2:17" hidden="1" x14ac:dyDescent="0.3">
      <c r="B1375" t="s">
        <v>9</v>
      </c>
      <c r="C1375" t="s">
        <v>28</v>
      </c>
      <c r="D1375" t="s">
        <v>11</v>
      </c>
      <c r="E1375" t="s">
        <v>244</v>
      </c>
      <c r="F1375" s="4">
        <v>42471</v>
      </c>
      <c r="G1375" t="s">
        <v>13</v>
      </c>
      <c r="H1375">
        <v>3</v>
      </c>
      <c r="I1375">
        <f>IF(Table1[[#This Row],[Price]]&lt;15,10,IF(Table1[[#This Row],[Price]]&lt;20,15,IF(Table1[[#This Row],[Price]]&lt;30,22,IF(Table1[[#This Row],[Price]]&lt;50,36,45))))</f>
        <v>15</v>
      </c>
      <c r="J1375">
        <v>17.829999999999998</v>
      </c>
      <c r="K1375" s="14">
        <v>53.489999999999995</v>
      </c>
      <c r="L1375" s="14">
        <f>Table1[[#This Row],[Total Sale Amount]]-(Table1[[#This Row],[Cost Price]]*Table1[[#This Row],[Quantity]])</f>
        <v>8.4899999999999949</v>
      </c>
      <c r="M1375" t="str">
        <f>TEXT(Table1[[#This Row],[Order Date]],"mmm")</f>
        <v>Apr</v>
      </c>
      <c r="N1375" s="5" t="str">
        <f>TEXT(Table1[[#This Row],[Order Date]],"yyyy")</f>
        <v>2016</v>
      </c>
      <c r="O1375" s="5">
        <v>29</v>
      </c>
      <c r="P1375" s="5" t="s">
        <v>560</v>
      </c>
      <c r="Q1375" s="5" t="str">
        <f>IFERROR(INDEX(Holidays[Holiday],MATCH(Table1[[#This Row],[Order Date]],Holidays[Date],0)),"NO HOLIDAY")</f>
        <v>NO HOLIDAY</v>
      </c>
    </row>
    <row r="1376" spans="2:17" hidden="1" x14ac:dyDescent="0.3">
      <c r="B1376" t="s">
        <v>9</v>
      </c>
      <c r="C1376" t="s">
        <v>30</v>
      </c>
      <c r="D1376" t="s">
        <v>11</v>
      </c>
      <c r="E1376" t="s">
        <v>476</v>
      </c>
      <c r="F1376" s="4">
        <v>42471</v>
      </c>
      <c r="G1376" t="s">
        <v>19</v>
      </c>
      <c r="H1376">
        <v>2</v>
      </c>
      <c r="I1376">
        <f>IF(Table1[[#This Row],[Price]]&lt;15,10,IF(Table1[[#This Row],[Price]]&lt;20,15,IF(Table1[[#This Row],[Price]]&lt;30,22,IF(Table1[[#This Row],[Price]]&lt;50,36,45))))</f>
        <v>45</v>
      </c>
      <c r="J1376">
        <v>53.35</v>
      </c>
      <c r="K1376" s="14">
        <v>106.7</v>
      </c>
      <c r="L1376" s="14">
        <f>Table1[[#This Row],[Total Sale Amount]]-(Table1[[#This Row],[Cost Price]]*Table1[[#This Row],[Quantity]])</f>
        <v>16.700000000000003</v>
      </c>
      <c r="M1376" t="str">
        <f>TEXT(Table1[[#This Row],[Order Date]],"mmm")</f>
        <v>Apr</v>
      </c>
      <c r="N1376" s="5" t="str">
        <f>TEXT(Table1[[#This Row],[Order Date]],"yyyy")</f>
        <v>2016</v>
      </c>
      <c r="O1376" s="5">
        <v>25</v>
      </c>
      <c r="P1376" s="5" t="s">
        <v>559</v>
      </c>
      <c r="Q1376" s="5" t="str">
        <f>IFERROR(INDEX(Holidays[Holiday],MATCH(Table1[[#This Row],[Order Date]],Holidays[Date],0)),"NO HOLIDAY")</f>
        <v>NO HOLIDAY</v>
      </c>
    </row>
    <row r="1377" spans="2:17" hidden="1" x14ac:dyDescent="0.3">
      <c r="B1377" t="s">
        <v>9</v>
      </c>
      <c r="C1377" t="s">
        <v>10</v>
      </c>
      <c r="D1377" t="s">
        <v>11</v>
      </c>
      <c r="E1377" t="s">
        <v>392</v>
      </c>
      <c r="F1377" s="4">
        <v>42471</v>
      </c>
      <c r="G1377" t="s">
        <v>15</v>
      </c>
      <c r="H1377">
        <v>4</v>
      </c>
      <c r="I1377">
        <f>IF(Table1[[#This Row],[Price]]&lt;15,10,IF(Table1[[#This Row],[Price]]&lt;20,15,IF(Table1[[#This Row],[Price]]&lt;30,22,IF(Table1[[#This Row],[Price]]&lt;50,36,45))))</f>
        <v>10</v>
      </c>
      <c r="J1377">
        <v>12.42</v>
      </c>
      <c r="K1377" s="14">
        <v>49.68</v>
      </c>
      <c r="L1377" s="14">
        <f>Table1[[#This Row],[Total Sale Amount]]-(Table1[[#This Row],[Cost Price]]*Table1[[#This Row],[Quantity]])</f>
        <v>9.68</v>
      </c>
      <c r="M1377" t="str">
        <f>TEXT(Table1[[#This Row],[Order Date]],"mmm")</f>
        <v>Apr</v>
      </c>
      <c r="N1377" s="5" t="str">
        <f>TEXT(Table1[[#This Row],[Order Date]],"yyyy")</f>
        <v>2016</v>
      </c>
      <c r="O1377" s="5">
        <v>19</v>
      </c>
      <c r="P1377" s="5" t="s">
        <v>560</v>
      </c>
      <c r="Q1377" s="5" t="str">
        <f>IFERROR(INDEX(Holidays[Holiday],MATCH(Table1[[#This Row],[Order Date]],Holidays[Date],0)),"NO HOLIDAY")</f>
        <v>NO HOLIDAY</v>
      </c>
    </row>
    <row r="1378" spans="2:17" hidden="1" x14ac:dyDescent="0.3">
      <c r="B1378" t="s">
        <v>16</v>
      </c>
      <c r="C1378" t="s">
        <v>17</v>
      </c>
      <c r="D1378" t="s">
        <v>11</v>
      </c>
      <c r="E1378" t="s">
        <v>139</v>
      </c>
      <c r="F1378" s="4">
        <v>42471</v>
      </c>
      <c r="G1378" t="s">
        <v>15</v>
      </c>
      <c r="H1378">
        <v>3</v>
      </c>
      <c r="I1378">
        <f>IF(Table1[[#This Row],[Price]]&lt;15,10,IF(Table1[[#This Row],[Price]]&lt;20,15,IF(Table1[[#This Row],[Price]]&lt;30,22,IF(Table1[[#This Row],[Price]]&lt;50,36,45))))</f>
        <v>10</v>
      </c>
      <c r="J1378">
        <v>12.42</v>
      </c>
      <c r="K1378" s="14">
        <v>37.26</v>
      </c>
      <c r="L1378" s="14">
        <f>Table1[[#This Row],[Total Sale Amount]]-(Table1[[#This Row],[Cost Price]]*Table1[[#This Row],[Quantity]])</f>
        <v>7.259999999999998</v>
      </c>
      <c r="M1378" t="str">
        <f>TEXT(Table1[[#This Row],[Order Date]],"mmm")</f>
        <v>Apr</v>
      </c>
      <c r="N1378" s="5" t="str">
        <f>TEXT(Table1[[#This Row],[Order Date]],"yyyy")</f>
        <v>2016</v>
      </c>
      <c r="O1378" s="5">
        <v>32</v>
      </c>
      <c r="P1378" s="5" t="s">
        <v>559</v>
      </c>
      <c r="Q1378" s="5" t="str">
        <f>IFERROR(INDEX(Holidays[Holiday],MATCH(Table1[[#This Row],[Order Date]],Holidays[Date],0)),"NO HOLIDAY")</f>
        <v>NO HOLIDAY</v>
      </c>
    </row>
    <row r="1379" spans="2:17" hidden="1" x14ac:dyDescent="0.3">
      <c r="B1379" t="s">
        <v>9</v>
      </c>
      <c r="C1379" t="s">
        <v>10</v>
      </c>
      <c r="D1379" t="s">
        <v>11</v>
      </c>
      <c r="E1379" t="s">
        <v>202</v>
      </c>
      <c r="F1379" s="4">
        <v>42472</v>
      </c>
      <c r="G1379" t="s">
        <v>15</v>
      </c>
      <c r="H1379">
        <v>8</v>
      </c>
      <c r="I1379">
        <f>IF(Table1[[#This Row],[Price]]&lt;15,10,IF(Table1[[#This Row],[Price]]&lt;20,15,IF(Table1[[#This Row],[Price]]&lt;30,22,IF(Table1[[#This Row],[Price]]&lt;50,36,45))))</f>
        <v>10</v>
      </c>
      <c r="J1379">
        <v>12.42</v>
      </c>
      <c r="K1379" s="14">
        <v>99.36</v>
      </c>
      <c r="L1379" s="14">
        <f>Table1[[#This Row],[Total Sale Amount]]-(Table1[[#This Row],[Cost Price]]*Table1[[#This Row],[Quantity]])</f>
        <v>19.36</v>
      </c>
      <c r="M1379" t="str">
        <f>TEXT(Table1[[#This Row],[Order Date]],"mmm")</f>
        <v>Apr</v>
      </c>
      <c r="N1379" s="5" t="str">
        <f>TEXT(Table1[[#This Row],[Order Date]],"yyyy")</f>
        <v>2016</v>
      </c>
      <c r="O1379" s="5">
        <v>39</v>
      </c>
      <c r="P1379" s="5" t="s">
        <v>560</v>
      </c>
      <c r="Q1379" s="5" t="str">
        <f>IFERROR(INDEX(Holidays[Holiday],MATCH(Table1[[#This Row],[Order Date]],Holidays[Date],0)),"NO HOLIDAY")</f>
        <v>NO HOLIDAY</v>
      </c>
    </row>
    <row r="1380" spans="2:17" hidden="1" x14ac:dyDescent="0.3">
      <c r="B1380" t="s">
        <v>25</v>
      </c>
      <c r="C1380" t="s">
        <v>22</v>
      </c>
      <c r="D1380" t="s">
        <v>23</v>
      </c>
      <c r="E1380" t="s">
        <v>307</v>
      </c>
      <c r="F1380" s="4">
        <v>42472</v>
      </c>
      <c r="G1380" t="s">
        <v>15</v>
      </c>
      <c r="H1380">
        <v>5</v>
      </c>
      <c r="I1380">
        <f>IF(Table1[[#This Row],[Price]]&lt;15,10,IF(Table1[[#This Row],[Price]]&lt;20,15,IF(Table1[[#This Row],[Price]]&lt;30,22,IF(Table1[[#This Row],[Price]]&lt;50,36,45))))</f>
        <v>10</v>
      </c>
      <c r="J1380">
        <v>12.42</v>
      </c>
      <c r="K1380" s="14">
        <v>62.1</v>
      </c>
      <c r="L1380" s="14">
        <f>Table1[[#This Row],[Total Sale Amount]]-(Table1[[#This Row],[Cost Price]]*Table1[[#This Row],[Quantity]])</f>
        <v>12.100000000000001</v>
      </c>
      <c r="M1380" t="str">
        <f>TEXT(Table1[[#This Row],[Order Date]],"mmm")</f>
        <v>Apr</v>
      </c>
      <c r="N1380" s="5" t="str">
        <f>TEXT(Table1[[#This Row],[Order Date]],"yyyy")</f>
        <v>2016</v>
      </c>
      <c r="O1380" s="5">
        <v>44</v>
      </c>
      <c r="P1380" s="5" t="s">
        <v>560</v>
      </c>
      <c r="Q1380" s="5" t="str">
        <f>IFERROR(INDEX(Holidays[Holiday],MATCH(Table1[[#This Row],[Order Date]],Holidays[Date],0)),"NO HOLIDAY")</f>
        <v>NO HOLIDAY</v>
      </c>
    </row>
    <row r="1381" spans="2:17" hidden="1" x14ac:dyDescent="0.3">
      <c r="B1381" t="s">
        <v>16</v>
      </c>
      <c r="C1381" t="s">
        <v>17</v>
      </c>
      <c r="D1381" t="s">
        <v>11</v>
      </c>
      <c r="E1381" t="s">
        <v>426</v>
      </c>
      <c r="F1381" s="4">
        <v>42472</v>
      </c>
      <c r="G1381" t="s">
        <v>15</v>
      </c>
      <c r="H1381">
        <v>7</v>
      </c>
      <c r="I1381">
        <f>IF(Table1[[#This Row],[Price]]&lt;15,10,IF(Table1[[#This Row],[Price]]&lt;20,15,IF(Table1[[#This Row],[Price]]&lt;30,22,IF(Table1[[#This Row],[Price]]&lt;50,36,45))))</f>
        <v>10</v>
      </c>
      <c r="J1381">
        <v>12.42</v>
      </c>
      <c r="K1381" s="14">
        <v>86.94</v>
      </c>
      <c r="L1381" s="14">
        <f>Table1[[#This Row],[Total Sale Amount]]-(Table1[[#This Row],[Cost Price]]*Table1[[#This Row],[Quantity]])</f>
        <v>16.939999999999998</v>
      </c>
      <c r="M1381" t="str">
        <f>TEXT(Table1[[#This Row],[Order Date]],"mmm")</f>
        <v>Apr</v>
      </c>
      <c r="N1381" s="5" t="str">
        <f>TEXT(Table1[[#This Row],[Order Date]],"yyyy")</f>
        <v>2016</v>
      </c>
      <c r="O1381" s="5">
        <v>31</v>
      </c>
      <c r="P1381" s="5" t="s">
        <v>560</v>
      </c>
      <c r="Q1381" s="5" t="str">
        <f>IFERROR(INDEX(Holidays[Holiday],MATCH(Table1[[#This Row],[Order Date]],Holidays[Date],0)),"NO HOLIDAY")</f>
        <v>NO HOLIDAY</v>
      </c>
    </row>
    <row r="1382" spans="2:17" hidden="1" x14ac:dyDescent="0.3">
      <c r="B1382" t="s">
        <v>25</v>
      </c>
      <c r="C1382" t="s">
        <v>22</v>
      </c>
      <c r="D1382" t="s">
        <v>23</v>
      </c>
      <c r="E1382" t="s">
        <v>128</v>
      </c>
      <c r="F1382" s="4">
        <v>42472</v>
      </c>
      <c r="G1382" t="s">
        <v>13</v>
      </c>
      <c r="H1382">
        <v>4</v>
      </c>
      <c r="I1382">
        <f>IF(Table1[[#This Row],[Price]]&lt;15,10,IF(Table1[[#This Row],[Price]]&lt;20,15,IF(Table1[[#This Row],[Price]]&lt;30,22,IF(Table1[[#This Row],[Price]]&lt;50,36,45))))</f>
        <v>15</v>
      </c>
      <c r="J1382">
        <v>17.829999999999998</v>
      </c>
      <c r="K1382" s="14">
        <v>71.319999999999993</v>
      </c>
      <c r="L1382" s="14">
        <f>Table1[[#This Row],[Total Sale Amount]]-(Table1[[#This Row],[Cost Price]]*Table1[[#This Row],[Quantity]])</f>
        <v>11.319999999999993</v>
      </c>
      <c r="M1382" t="str">
        <f>TEXT(Table1[[#This Row],[Order Date]],"mmm")</f>
        <v>Apr</v>
      </c>
      <c r="N1382" s="5" t="str">
        <f>TEXT(Table1[[#This Row],[Order Date]],"yyyy")</f>
        <v>2016</v>
      </c>
      <c r="O1382" s="5">
        <v>25</v>
      </c>
      <c r="P1382" s="5" t="s">
        <v>560</v>
      </c>
      <c r="Q1382" s="5" t="str">
        <f>IFERROR(INDEX(Holidays[Holiday],MATCH(Table1[[#This Row],[Order Date]],Holidays[Date],0)),"NO HOLIDAY")</f>
        <v>NO HOLIDAY</v>
      </c>
    </row>
    <row r="1383" spans="2:17" hidden="1" x14ac:dyDescent="0.3">
      <c r="B1383" t="s">
        <v>36</v>
      </c>
      <c r="C1383" t="s">
        <v>10</v>
      </c>
      <c r="D1383" t="s">
        <v>11</v>
      </c>
      <c r="E1383" t="s">
        <v>396</v>
      </c>
      <c r="F1383" s="4">
        <v>42472</v>
      </c>
      <c r="G1383" t="s">
        <v>13</v>
      </c>
      <c r="H1383">
        <v>6</v>
      </c>
      <c r="I1383">
        <f>IF(Table1[[#This Row],[Price]]&lt;15,10,IF(Table1[[#This Row],[Price]]&lt;20,15,IF(Table1[[#This Row],[Price]]&lt;30,22,IF(Table1[[#This Row],[Price]]&lt;50,36,45))))</f>
        <v>15</v>
      </c>
      <c r="J1383">
        <v>17.829999999999998</v>
      </c>
      <c r="K1383" s="14">
        <v>106.97999999999999</v>
      </c>
      <c r="L1383" s="14">
        <f>Table1[[#This Row],[Total Sale Amount]]-(Table1[[#This Row],[Cost Price]]*Table1[[#This Row],[Quantity]])</f>
        <v>16.97999999999999</v>
      </c>
      <c r="M1383" t="str">
        <f>TEXT(Table1[[#This Row],[Order Date]],"mmm")</f>
        <v>Apr</v>
      </c>
      <c r="N1383" s="5" t="str">
        <f>TEXT(Table1[[#This Row],[Order Date]],"yyyy")</f>
        <v>2016</v>
      </c>
      <c r="O1383" s="5">
        <v>26</v>
      </c>
      <c r="P1383" s="5" t="s">
        <v>560</v>
      </c>
      <c r="Q1383" s="5" t="str">
        <f>IFERROR(INDEX(Holidays[Holiday],MATCH(Table1[[#This Row],[Order Date]],Holidays[Date],0)),"NO HOLIDAY")</f>
        <v>NO HOLIDAY</v>
      </c>
    </row>
    <row r="1384" spans="2:17" hidden="1" x14ac:dyDescent="0.3">
      <c r="B1384" t="s">
        <v>21</v>
      </c>
      <c r="C1384" t="s">
        <v>26</v>
      </c>
      <c r="D1384" t="s">
        <v>23</v>
      </c>
      <c r="E1384" t="s">
        <v>363</v>
      </c>
      <c r="F1384" s="4">
        <v>42472</v>
      </c>
      <c r="G1384" t="s">
        <v>19</v>
      </c>
      <c r="H1384">
        <v>9</v>
      </c>
      <c r="I1384">
        <f>IF(Table1[[#This Row],[Price]]&lt;15,10,IF(Table1[[#This Row],[Price]]&lt;20,15,IF(Table1[[#This Row],[Price]]&lt;30,22,IF(Table1[[#This Row],[Price]]&lt;50,36,45))))</f>
        <v>45</v>
      </c>
      <c r="J1384">
        <v>53.35</v>
      </c>
      <c r="K1384" s="14">
        <v>480.15000000000003</v>
      </c>
      <c r="L1384" s="14">
        <f>Table1[[#This Row],[Total Sale Amount]]-(Table1[[#This Row],[Cost Price]]*Table1[[#This Row],[Quantity]])</f>
        <v>75.150000000000034</v>
      </c>
      <c r="M1384" t="str">
        <f>TEXT(Table1[[#This Row],[Order Date]],"mmm")</f>
        <v>Apr</v>
      </c>
      <c r="N1384" s="5" t="str">
        <f>TEXT(Table1[[#This Row],[Order Date]],"yyyy")</f>
        <v>2016</v>
      </c>
      <c r="O1384" s="5">
        <v>43</v>
      </c>
      <c r="P1384" s="5" t="s">
        <v>559</v>
      </c>
      <c r="Q1384" s="5" t="str">
        <f>IFERROR(INDEX(Holidays[Holiday],MATCH(Table1[[#This Row],[Order Date]],Holidays[Date],0)),"NO HOLIDAY")</f>
        <v>NO HOLIDAY</v>
      </c>
    </row>
    <row r="1385" spans="2:17" hidden="1" x14ac:dyDescent="0.3">
      <c r="B1385" t="s">
        <v>36</v>
      </c>
      <c r="C1385" t="s">
        <v>17</v>
      </c>
      <c r="D1385" t="s">
        <v>11</v>
      </c>
      <c r="E1385" t="s">
        <v>328</v>
      </c>
      <c r="F1385" s="4">
        <v>42472</v>
      </c>
      <c r="G1385" t="s">
        <v>15</v>
      </c>
      <c r="H1385">
        <v>3</v>
      </c>
      <c r="I1385">
        <f>IF(Table1[[#This Row],[Price]]&lt;15,10,IF(Table1[[#This Row],[Price]]&lt;20,15,IF(Table1[[#This Row],[Price]]&lt;30,22,IF(Table1[[#This Row],[Price]]&lt;50,36,45))))</f>
        <v>10</v>
      </c>
      <c r="J1385">
        <v>12.42</v>
      </c>
      <c r="K1385" s="14">
        <v>37.26</v>
      </c>
      <c r="L1385" s="14">
        <f>Table1[[#This Row],[Total Sale Amount]]-(Table1[[#This Row],[Cost Price]]*Table1[[#This Row],[Quantity]])</f>
        <v>7.259999999999998</v>
      </c>
      <c r="M1385" t="str">
        <f>TEXT(Table1[[#This Row],[Order Date]],"mmm")</f>
        <v>Apr</v>
      </c>
      <c r="N1385" s="5" t="str">
        <f>TEXT(Table1[[#This Row],[Order Date]],"yyyy")</f>
        <v>2016</v>
      </c>
      <c r="O1385" s="5">
        <v>36</v>
      </c>
      <c r="P1385" s="5" t="s">
        <v>559</v>
      </c>
      <c r="Q1385" s="5" t="str">
        <f>IFERROR(INDEX(Holidays[Holiday],MATCH(Table1[[#This Row],[Order Date]],Holidays[Date],0)),"NO HOLIDAY")</f>
        <v>NO HOLIDAY</v>
      </c>
    </row>
    <row r="1386" spans="2:17" hidden="1" x14ac:dyDescent="0.3">
      <c r="B1386" t="s">
        <v>9</v>
      </c>
      <c r="C1386" t="s">
        <v>10</v>
      </c>
      <c r="D1386" t="s">
        <v>11</v>
      </c>
      <c r="E1386" t="s">
        <v>362</v>
      </c>
      <c r="F1386" s="4">
        <v>42472</v>
      </c>
      <c r="G1386" t="s">
        <v>15</v>
      </c>
      <c r="H1386">
        <v>3</v>
      </c>
      <c r="I1386">
        <f>IF(Table1[[#This Row],[Price]]&lt;15,10,IF(Table1[[#This Row],[Price]]&lt;20,15,IF(Table1[[#This Row],[Price]]&lt;30,22,IF(Table1[[#This Row],[Price]]&lt;50,36,45))))</f>
        <v>10</v>
      </c>
      <c r="J1386">
        <v>12.42</v>
      </c>
      <c r="K1386" s="14">
        <v>37.26</v>
      </c>
      <c r="L1386" s="14">
        <f>Table1[[#This Row],[Total Sale Amount]]-(Table1[[#This Row],[Cost Price]]*Table1[[#This Row],[Quantity]])</f>
        <v>7.259999999999998</v>
      </c>
      <c r="M1386" t="str">
        <f>TEXT(Table1[[#This Row],[Order Date]],"mmm")</f>
        <v>Apr</v>
      </c>
      <c r="N1386" s="5" t="str">
        <f>TEXT(Table1[[#This Row],[Order Date]],"yyyy")</f>
        <v>2016</v>
      </c>
      <c r="O1386" s="5">
        <v>40</v>
      </c>
      <c r="P1386" s="5" t="s">
        <v>559</v>
      </c>
      <c r="Q1386" s="5" t="str">
        <f>IFERROR(INDEX(Holidays[Holiday],MATCH(Table1[[#This Row],[Order Date]],Holidays[Date],0)),"NO HOLIDAY")</f>
        <v>NO HOLIDAY</v>
      </c>
    </row>
    <row r="1387" spans="2:17" hidden="1" x14ac:dyDescent="0.3">
      <c r="B1387" t="s">
        <v>9</v>
      </c>
      <c r="C1387" t="s">
        <v>10</v>
      </c>
      <c r="D1387" t="s">
        <v>11</v>
      </c>
      <c r="E1387" t="s">
        <v>269</v>
      </c>
      <c r="F1387" s="4">
        <v>42472</v>
      </c>
      <c r="G1387" t="s">
        <v>19</v>
      </c>
      <c r="H1387">
        <v>3</v>
      </c>
      <c r="I1387">
        <f>IF(Table1[[#This Row],[Price]]&lt;15,10,IF(Table1[[#This Row],[Price]]&lt;20,15,IF(Table1[[#This Row],[Price]]&lt;30,22,IF(Table1[[#This Row],[Price]]&lt;50,36,45))))</f>
        <v>45</v>
      </c>
      <c r="J1387">
        <v>53.35</v>
      </c>
      <c r="K1387" s="14">
        <v>160.05000000000001</v>
      </c>
      <c r="L1387" s="14">
        <f>Table1[[#This Row],[Total Sale Amount]]-(Table1[[#This Row],[Cost Price]]*Table1[[#This Row],[Quantity]])</f>
        <v>25.050000000000011</v>
      </c>
      <c r="M1387" t="str">
        <f>TEXT(Table1[[#This Row],[Order Date]],"mmm")</f>
        <v>Apr</v>
      </c>
      <c r="N1387" s="5" t="str">
        <f>TEXT(Table1[[#This Row],[Order Date]],"yyyy")</f>
        <v>2016</v>
      </c>
      <c r="O1387" s="5">
        <v>45</v>
      </c>
      <c r="P1387" s="5" t="s">
        <v>559</v>
      </c>
      <c r="Q1387" s="5" t="str">
        <f>IFERROR(INDEX(Holidays[Holiday],MATCH(Table1[[#This Row],[Order Date]],Holidays[Date],0)),"NO HOLIDAY")</f>
        <v>NO HOLIDAY</v>
      </c>
    </row>
    <row r="1388" spans="2:17" hidden="1" x14ac:dyDescent="0.3">
      <c r="B1388" t="s">
        <v>21</v>
      </c>
      <c r="C1388" t="s">
        <v>22</v>
      </c>
      <c r="D1388" t="s">
        <v>23</v>
      </c>
      <c r="E1388" t="s">
        <v>219</v>
      </c>
      <c r="F1388" s="4">
        <v>42472</v>
      </c>
      <c r="G1388" t="s">
        <v>19</v>
      </c>
      <c r="H1388">
        <v>2</v>
      </c>
      <c r="I1388">
        <f>IF(Table1[[#This Row],[Price]]&lt;15,10,IF(Table1[[#This Row],[Price]]&lt;20,15,IF(Table1[[#This Row],[Price]]&lt;30,22,IF(Table1[[#This Row],[Price]]&lt;50,36,45))))</f>
        <v>45</v>
      </c>
      <c r="J1388">
        <v>53.35</v>
      </c>
      <c r="K1388" s="14">
        <v>106.7</v>
      </c>
      <c r="L1388" s="14">
        <f>Table1[[#This Row],[Total Sale Amount]]-(Table1[[#This Row],[Cost Price]]*Table1[[#This Row],[Quantity]])</f>
        <v>16.700000000000003</v>
      </c>
      <c r="M1388" t="str">
        <f>TEXT(Table1[[#This Row],[Order Date]],"mmm")</f>
        <v>Apr</v>
      </c>
      <c r="N1388" s="5" t="str">
        <f>TEXT(Table1[[#This Row],[Order Date]],"yyyy")</f>
        <v>2016</v>
      </c>
      <c r="O1388" s="5">
        <v>19</v>
      </c>
      <c r="P1388" s="5" t="s">
        <v>560</v>
      </c>
      <c r="Q1388" s="5" t="str">
        <f>IFERROR(INDEX(Holidays[Holiday],MATCH(Table1[[#This Row],[Order Date]],Holidays[Date],0)),"NO HOLIDAY")</f>
        <v>NO HOLIDAY</v>
      </c>
    </row>
    <row r="1389" spans="2:17" hidden="1" x14ac:dyDescent="0.3">
      <c r="B1389" t="s">
        <v>9</v>
      </c>
      <c r="C1389" t="s">
        <v>17</v>
      </c>
      <c r="D1389" t="s">
        <v>11</v>
      </c>
      <c r="E1389" t="s">
        <v>347</v>
      </c>
      <c r="F1389" s="4">
        <v>42472</v>
      </c>
      <c r="G1389" t="s">
        <v>19</v>
      </c>
      <c r="H1389">
        <v>10</v>
      </c>
      <c r="I1389">
        <f>IF(Table1[[#This Row],[Price]]&lt;15,10,IF(Table1[[#This Row],[Price]]&lt;20,15,IF(Table1[[#This Row],[Price]]&lt;30,22,IF(Table1[[#This Row],[Price]]&lt;50,36,45))))</f>
        <v>45</v>
      </c>
      <c r="J1389">
        <v>53.35</v>
      </c>
      <c r="K1389" s="14">
        <v>533.5</v>
      </c>
      <c r="L1389" s="14">
        <f>Table1[[#This Row],[Total Sale Amount]]-(Table1[[#This Row],[Cost Price]]*Table1[[#This Row],[Quantity]])</f>
        <v>83.5</v>
      </c>
      <c r="M1389" t="str">
        <f>TEXT(Table1[[#This Row],[Order Date]],"mmm")</f>
        <v>Apr</v>
      </c>
      <c r="N1389" s="5" t="str">
        <f>TEXT(Table1[[#This Row],[Order Date]],"yyyy")</f>
        <v>2016</v>
      </c>
      <c r="O1389" s="5">
        <v>36</v>
      </c>
      <c r="P1389" s="5" t="s">
        <v>559</v>
      </c>
      <c r="Q1389" s="5" t="str">
        <f>IFERROR(INDEX(Holidays[Holiday],MATCH(Table1[[#This Row],[Order Date]],Holidays[Date],0)),"NO HOLIDAY")</f>
        <v>NO HOLIDAY</v>
      </c>
    </row>
    <row r="1390" spans="2:17" hidden="1" x14ac:dyDescent="0.3">
      <c r="B1390" t="s">
        <v>21</v>
      </c>
      <c r="C1390" t="s">
        <v>59</v>
      </c>
      <c r="D1390" t="s">
        <v>23</v>
      </c>
      <c r="E1390" t="s">
        <v>406</v>
      </c>
      <c r="F1390" s="4">
        <v>42472</v>
      </c>
      <c r="G1390" t="s">
        <v>15</v>
      </c>
      <c r="H1390">
        <v>4</v>
      </c>
      <c r="I1390">
        <f>IF(Table1[[#This Row],[Price]]&lt;15,10,IF(Table1[[#This Row],[Price]]&lt;20,15,IF(Table1[[#This Row],[Price]]&lt;30,22,IF(Table1[[#This Row],[Price]]&lt;50,36,45))))</f>
        <v>10</v>
      </c>
      <c r="J1390">
        <v>12.42</v>
      </c>
      <c r="K1390" s="14">
        <v>49.68</v>
      </c>
      <c r="L1390" s="14">
        <f>Table1[[#This Row],[Total Sale Amount]]-(Table1[[#This Row],[Cost Price]]*Table1[[#This Row],[Quantity]])</f>
        <v>9.68</v>
      </c>
      <c r="M1390" t="str">
        <f>TEXT(Table1[[#This Row],[Order Date]],"mmm")</f>
        <v>Apr</v>
      </c>
      <c r="N1390" s="5" t="str">
        <f>TEXT(Table1[[#This Row],[Order Date]],"yyyy")</f>
        <v>2016</v>
      </c>
      <c r="O1390" s="5">
        <v>34</v>
      </c>
      <c r="P1390" s="5" t="s">
        <v>559</v>
      </c>
      <c r="Q1390" s="5" t="str">
        <f>IFERROR(INDEX(Holidays[Holiday],MATCH(Table1[[#This Row],[Order Date]],Holidays[Date],0)),"NO HOLIDAY")</f>
        <v>NO HOLIDAY</v>
      </c>
    </row>
    <row r="1391" spans="2:17" hidden="1" x14ac:dyDescent="0.3">
      <c r="B1391" t="s">
        <v>25</v>
      </c>
      <c r="C1391" t="s">
        <v>26</v>
      </c>
      <c r="D1391" t="s">
        <v>23</v>
      </c>
      <c r="E1391" t="s">
        <v>480</v>
      </c>
      <c r="F1391" s="4">
        <v>42472</v>
      </c>
      <c r="G1391" t="s">
        <v>19</v>
      </c>
      <c r="H1391">
        <v>7</v>
      </c>
      <c r="I1391">
        <f>IF(Table1[[#This Row],[Price]]&lt;15,10,IF(Table1[[#This Row],[Price]]&lt;20,15,IF(Table1[[#This Row],[Price]]&lt;30,22,IF(Table1[[#This Row],[Price]]&lt;50,36,45))))</f>
        <v>45</v>
      </c>
      <c r="J1391">
        <v>53.35</v>
      </c>
      <c r="K1391" s="14">
        <v>373.45</v>
      </c>
      <c r="L1391" s="14">
        <f>Table1[[#This Row],[Total Sale Amount]]-(Table1[[#This Row],[Cost Price]]*Table1[[#This Row],[Quantity]])</f>
        <v>58.449999999999989</v>
      </c>
      <c r="M1391" t="str">
        <f>TEXT(Table1[[#This Row],[Order Date]],"mmm")</f>
        <v>Apr</v>
      </c>
      <c r="N1391" s="5" t="str">
        <f>TEXT(Table1[[#This Row],[Order Date]],"yyyy")</f>
        <v>2016</v>
      </c>
      <c r="O1391" s="5">
        <v>44</v>
      </c>
      <c r="P1391" s="5" t="s">
        <v>560</v>
      </c>
      <c r="Q1391" s="5" t="str">
        <f>IFERROR(INDEX(Holidays[Holiday],MATCH(Table1[[#This Row],[Order Date]],Holidays[Date],0)),"NO HOLIDAY")</f>
        <v>NO HOLIDAY</v>
      </c>
    </row>
    <row r="1392" spans="2:17" hidden="1" x14ac:dyDescent="0.3">
      <c r="B1392" t="s">
        <v>16</v>
      </c>
      <c r="C1392" t="s">
        <v>30</v>
      </c>
      <c r="D1392" t="s">
        <v>11</v>
      </c>
      <c r="E1392" t="s">
        <v>198</v>
      </c>
      <c r="F1392" s="4">
        <v>42472</v>
      </c>
      <c r="G1392" t="s">
        <v>19</v>
      </c>
      <c r="H1392">
        <v>7</v>
      </c>
      <c r="I1392">
        <f>IF(Table1[[#This Row],[Price]]&lt;15,10,IF(Table1[[#This Row],[Price]]&lt;20,15,IF(Table1[[#This Row],[Price]]&lt;30,22,IF(Table1[[#This Row],[Price]]&lt;50,36,45))))</f>
        <v>45</v>
      </c>
      <c r="J1392">
        <v>53.35</v>
      </c>
      <c r="K1392" s="14">
        <v>373.45</v>
      </c>
      <c r="L1392" s="14">
        <f>Table1[[#This Row],[Total Sale Amount]]-(Table1[[#This Row],[Cost Price]]*Table1[[#This Row],[Quantity]])</f>
        <v>58.449999999999989</v>
      </c>
      <c r="M1392" t="str">
        <f>TEXT(Table1[[#This Row],[Order Date]],"mmm")</f>
        <v>Apr</v>
      </c>
      <c r="N1392" s="5" t="str">
        <f>TEXT(Table1[[#This Row],[Order Date]],"yyyy")</f>
        <v>2016</v>
      </c>
      <c r="O1392" s="5">
        <v>40</v>
      </c>
      <c r="P1392" s="5" t="s">
        <v>560</v>
      </c>
      <c r="Q1392" s="5" t="str">
        <f>IFERROR(INDEX(Holidays[Holiday],MATCH(Table1[[#This Row],[Order Date]],Holidays[Date],0)),"NO HOLIDAY")</f>
        <v>NO HOLIDAY</v>
      </c>
    </row>
    <row r="1393" spans="2:17" hidden="1" x14ac:dyDescent="0.3">
      <c r="B1393" t="s">
        <v>9</v>
      </c>
      <c r="C1393" t="s">
        <v>10</v>
      </c>
      <c r="D1393" t="s">
        <v>11</v>
      </c>
      <c r="E1393" t="s">
        <v>509</v>
      </c>
      <c r="F1393" s="4">
        <v>42472</v>
      </c>
      <c r="G1393" t="s">
        <v>19</v>
      </c>
      <c r="H1393">
        <v>1</v>
      </c>
      <c r="I1393">
        <f>IF(Table1[[#This Row],[Price]]&lt;15,10,IF(Table1[[#This Row],[Price]]&lt;20,15,IF(Table1[[#This Row],[Price]]&lt;30,22,IF(Table1[[#This Row],[Price]]&lt;50,36,45))))</f>
        <v>45</v>
      </c>
      <c r="J1393">
        <v>53.35</v>
      </c>
      <c r="K1393" s="14">
        <v>53.35</v>
      </c>
      <c r="L1393" s="14">
        <f>Table1[[#This Row],[Total Sale Amount]]-(Table1[[#This Row],[Cost Price]]*Table1[[#This Row],[Quantity]])</f>
        <v>8.3500000000000014</v>
      </c>
      <c r="M1393" t="str">
        <f>TEXT(Table1[[#This Row],[Order Date]],"mmm")</f>
        <v>Apr</v>
      </c>
      <c r="N1393" s="5" t="str">
        <f>TEXT(Table1[[#This Row],[Order Date]],"yyyy")</f>
        <v>2016</v>
      </c>
      <c r="O1393" s="5">
        <v>20</v>
      </c>
      <c r="P1393" s="5" t="s">
        <v>560</v>
      </c>
      <c r="Q1393" s="5" t="str">
        <f>IFERROR(INDEX(Holidays[Holiday],MATCH(Table1[[#This Row],[Order Date]],Holidays[Date],0)),"NO HOLIDAY")</f>
        <v>NO HOLIDAY</v>
      </c>
    </row>
    <row r="1394" spans="2:17" x14ac:dyDescent="0.3">
      <c r="B1394" t="s">
        <v>36</v>
      </c>
      <c r="C1394" t="s">
        <v>17</v>
      </c>
      <c r="D1394" t="s">
        <v>11</v>
      </c>
      <c r="E1394" t="s">
        <v>139</v>
      </c>
      <c r="F1394" s="4">
        <v>42473</v>
      </c>
      <c r="G1394" t="s">
        <v>13</v>
      </c>
      <c r="H1394">
        <v>6</v>
      </c>
      <c r="I1394">
        <f>IF(Table1[[#This Row],[Price]]&lt;15,10,IF(Table1[[#This Row],[Price]]&lt;20,15,IF(Table1[[#This Row],[Price]]&lt;30,22,IF(Table1[[#This Row],[Price]]&lt;50,36,45))))</f>
        <v>15</v>
      </c>
      <c r="J1394">
        <v>17.829999999999998</v>
      </c>
      <c r="K1394" s="14">
        <v>106.97999999999999</v>
      </c>
      <c r="L1394" s="14">
        <f>Table1[[#This Row],[Total Sale Amount]]-(Table1[[#This Row],[Cost Price]]*Table1[[#This Row],[Quantity]])</f>
        <v>16.97999999999999</v>
      </c>
      <c r="M1394" t="str">
        <f>TEXT(Table1[[#This Row],[Order Date]],"mmm")</f>
        <v>Apr</v>
      </c>
      <c r="N1394" s="5" t="str">
        <f>TEXT(Table1[[#This Row],[Order Date]],"yyyy")</f>
        <v>2016</v>
      </c>
      <c r="O1394" s="5">
        <v>40</v>
      </c>
      <c r="P1394" s="5" t="s">
        <v>560</v>
      </c>
      <c r="Q1394" s="5" t="str">
        <f>IFERROR(INDEX(Holidays[Holiday],MATCH(Table1[[#This Row],[Order Date]],Holidays[Date],0)),"NO HOLIDAY")</f>
        <v>Easter Monday</v>
      </c>
    </row>
    <row r="1395" spans="2:17" x14ac:dyDescent="0.3">
      <c r="B1395" t="s">
        <v>9</v>
      </c>
      <c r="C1395" t="s">
        <v>30</v>
      </c>
      <c r="D1395" t="s">
        <v>11</v>
      </c>
      <c r="E1395" t="s">
        <v>294</v>
      </c>
      <c r="F1395" s="4">
        <v>42473</v>
      </c>
      <c r="G1395" t="s">
        <v>15</v>
      </c>
      <c r="H1395">
        <v>10</v>
      </c>
      <c r="I1395">
        <f>IF(Table1[[#This Row],[Price]]&lt;15,10,IF(Table1[[#This Row],[Price]]&lt;20,15,IF(Table1[[#This Row],[Price]]&lt;30,22,IF(Table1[[#This Row],[Price]]&lt;50,36,45))))</f>
        <v>10</v>
      </c>
      <c r="J1395">
        <v>12.42</v>
      </c>
      <c r="K1395" s="14">
        <v>124.2</v>
      </c>
      <c r="L1395" s="14">
        <f>Table1[[#This Row],[Total Sale Amount]]-(Table1[[#This Row],[Cost Price]]*Table1[[#This Row],[Quantity]])</f>
        <v>24.200000000000003</v>
      </c>
      <c r="M1395" t="str">
        <f>TEXT(Table1[[#This Row],[Order Date]],"mmm")</f>
        <v>Apr</v>
      </c>
      <c r="N1395" s="5" t="str">
        <f>TEXT(Table1[[#This Row],[Order Date]],"yyyy")</f>
        <v>2016</v>
      </c>
      <c r="O1395" s="5">
        <v>21</v>
      </c>
      <c r="P1395" s="5" t="s">
        <v>560</v>
      </c>
      <c r="Q1395" s="5" t="str">
        <f>IFERROR(INDEX(Holidays[Holiday],MATCH(Table1[[#This Row],[Order Date]],Holidays[Date],0)),"NO HOLIDAY")</f>
        <v>Easter Monday</v>
      </c>
    </row>
    <row r="1396" spans="2:17" x14ac:dyDescent="0.3">
      <c r="B1396" t="s">
        <v>36</v>
      </c>
      <c r="C1396" t="s">
        <v>10</v>
      </c>
      <c r="D1396" t="s">
        <v>11</v>
      </c>
      <c r="E1396" t="s">
        <v>439</v>
      </c>
      <c r="F1396" s="4">
        <v>42473</v>
      </c>
      <c r="G1396" t="s">
        <v>19</v>
      </c>
      <c r="H1396">
        <v>6</v>
      </c>
      <c r="I1396">
        <f>IF(Table1[[#This Row],[Price]]&lt;15,10,IF(Table1[[#This Row],[Price]]&lt;20,15,IF(Table1[[#This Row],[Price]]&lt;30,22,IF(Table1[[#This Row],[Price]]&lt;50,36,45))))</f>
        <v>45</v>
      </c>
      <c r="J1396">
        <v>53.35</v>
      </c>
      <c r="K1396" s="14">
        <v>320.10000000000002</v>
      </c>
      <c r="L1396" s="14">
        <f>Table1[[#This Row],[Total Sale Amount]]-(Table1[[#This Row],[Cost Price]]*Table1[[#This Row],[Quantity]])</f>
        <v>50.100000000000023</v>
      </c>
      <c r="M1396" t="str">
        <f>TEXT(Table1[[#This Row],[Order Date]],"mmm")</f>
        <v>Apr</v>
      </c>
      <c r="N1396" s="5" t="str">
        <f>TEXT(Table1[[#This Row],[Order Date]],"yyyy")</f>
        <v>2016</v>
      </c>
      <c r="O1396" s="5">
        <v>26</v>
      </c>
      <c r="P1396" s="5" t="s">
        <v>559</v>
      </c>
      <c r="Q1396" s="5" t="str">
        <f>IFERROR(INDEX(Holidays[Holiday],MATCH(Table1[[#This Row],[Order Date]],Holidays[Date],0)),"NO HOLIDAY")</f>
        <v>Easter Monday</v>
      </c>
    </row>
    <row r="1397" spans="2:17" x14ac:dyDescent="0.3">
      <c r="B1397" t="s">
        <v>16</v>
      </c>
      <c r="C1397" t="s">
        <v>30</v>
      </c>
      <c r="D1397" t="s">
        <v>11</v>
      </c>
      <c r="E1397" t="s">
        <v>326</v>
      </c>
      <c r="F1397" s="4">
        <v>42473</v>
      </c>
      <c r="G1397" t="s">
        <v>13</v>
      </c>
      <c r="H1397">
        <v>8</v>
      </c>
      <c r="I1397">
        <f>IF(Table1[[#This Row],[Price]]&lt;15,10,IF(Table1[[#This Row],[Price]]&lt;20,15,IF(Table1[[#This Row],[Price]]&lt;30,22,IF(Table1[[#This Row],[Price]]&lt;50,36,45))))</f>
        <v>15</v>
      </c>
      <c r="J1397">
        <v>17.829999999999998</v>
      </c>
      <c r="K1397" s="14">
        <v>142.63999999999999</v>
      </c>
      <c r="L1397" s="14">
        <f>Table1[[#This Row],[Total Sale Amount]]-(Table1[[#This Row],[Cost Price]]*Table1[[#This Row],[Quantity]])</f>
        <v>22.639999999999986</v>
      </c>
      <c r="M1397" t="str">
        <f>TEXT(Table1[[#This Row],[Order Date]],"mmm")</f>
        <v>Apr</v>
      </c>
      <c r="N1397" s="5" t="str">
        <f>TEXT(Table1[[#This Row],[Order Date]],"yyyy")</f>
        <v>2016</v>
      </c>
      <c r="O1397" s="5">
        <v>21</v>
      </c>
      <c r="P1397" s="5" t="s">
        <v>559</v>
      </c>
      <c r="Q1397" s="5" t="str">
        <f>IFERROR(INDEX(Holidays[Holiday],MATCH(Table1[[#This Row],[Order Date]],Holidays[Date],0)),"NO HOLIDAY")</f>
        <v>Easter Monday</v>
      </c>
    </row>
    <row r="1398" spans="2:17" x14ac:dyDescent="0.3">
      <c r="B1398" t="s">
        <v>9</v>
      </c>
      <c r="C1398" t="s">
        <v>10</v>
      </c>
      <c r="D1398" t="s">
        <v>11</v>
      </c>
      <c r="E1398" t="s">
        <v>298</v>
      </c>
      <c r="F1398" s="4">
        <v>42473</v>
      </c>
      <c r="G1398" t="s">
        <v>19</v>
      </c>
      <c r="H1398">
        <v>2</v>
      </c>
      <c r="I1398">
        <f>IF(Table1[[#This Row],[Price]]&lt;15,10,IF(Table1[[#This Row],[Price]]&lt;20,15,IF(Table1[[#This Row],[Price]]&lt;30,22,IF(Table1[[#This Row],[Price]]&lt;50,36,45))))</f>
        <v>45</v>
      </c>
      <c r="J1398">
        <v>53.35</v>
      </c>
      <c r="K1398" s="14">
        <v>106.7</v>
      </c>
      <c r="L1398" s="14">
        <f>Table1[[#This Row],[Total Sale Amount]]-(Table1[[#This Row],[Cost Price]]*Table1[[#This Row],[Quantity]])</f>
        <v>16.700000000000003</v>
      </c>
      <c r="M1398" t="str">
        <f>TEXT(Table1[[#This Row],[Order Date]],"mmm")</f>
        <v>Apr</v>
      </c>
      <c r="N1398" s="5" t="str">
        <f>TEXT(Table1[[#This Row],[Order Date]],"yyyy")</f>
        <v>2016</v>
      </c>
      <c r="O1398" s="5">
        <v>19</v>
      </c>
      <c r="P1398" s="5" t="s">
        <v>560</v>
      </c>
      <c r="Q1398" s="5" t="str">
        <f>IFERROR(INDEX(Holidays[Holiday],MATCH(Table1[[#This Row],[Order Date]],Holidays[Date],0)),"NO HOLIDAY")</f>
        <v>Easter Monday</v>
      </c>
    </row>
    <row r="1399" spans="2:17" x14ac:dyDescent="0.3">
      <c r="B1399" t="s">
        <v>9</v>
      </c>
      <c r="C1399" t="s">
        <v>17</v>
      </c>
      <c r="D1399" t="s">
        <v>11</v>
      </c>
      <c r="E1399" t="s">
        <v>173</v>
      </c>
      <c r="F1399" s="4">
        <v>42473</v>
      </c>
      <c r="G1399" t="s">
        <v>19</v>
      </c>
      <c r="H1399">
        <v>8</v>
      </c>
      <c r="I1399">
        <f>IF(Table1[[#This Row],[Price]]&lt;15,10,IF(Table1[[#This Row],[Price]]&lt;20,15,IF(Table1[[#This Row],[Price]]&lt;30,22,IF(Table1[[#This Row],[Price]]&lt;50,36,45))))</f>
        <v>45</v>
      </c>
      <c r="J1399">
        <v>53.35</v>
      </c>
      <c r="K1399" s="14">
        <v>426.8</v>
      </c>
      <c r="L1399" s="14">
        <f>Table1[[#This Row],[Total Sale Amount]]-(Table1[[#This Row],[Cost Price]]*Table1[[#This Row],[Quantity]])</f>
        <v>66.800000000000011</v>
      </c>
      <c r="M1399" t="str">
        <f>TEXT(Table1[[#This Row],[Order Date]],"mmm")</f>
        <v>Apr</v>
      </c>
      <c r="N1399" s="5" t="str">
        <f>TEXT(Table1[[#This Row],[Order Date]],"yyyy")</f>
        <v>2016</v>
      </c>
      <c r="O1399" s="5">
        <v>30</v>
      </c>
      <c r="P1399" s="5" t="s">
        <v>559</v>
      </c>
      <c r="Q1399" s="5" t="str">
        <f>IFERROR(INDEX(Holidays[Holiday],MATCH(Table1[[#This Row],[Order Date]],Holidays[Date],0)),"NO HOLIDAY")</f>
        <v>Easter Monday</v>
      </c>
    </row>
    <row r="1400" spans="2:17" x14ac:dyDescent="0.3">
      <c r="B1400" t="s">
        <v>25</v>
      </c>
      <c r="C1400" t="s">
        <v>59</v>
      </c>
      <c r="D1400" t="s">
        <v>23</v>
      </c>
      <c r="E1400" t="s">
        <v>305</v>
      </c>
      <c r="F1400" s="4">
        <v>42473</v>
      </c>
      <c r="G1400" t="s">
        <v>15</v>
      </c>
      <c r="H1400">
        <v>6</v>
      </c>
      <c r="I1400">
        <f>IF(Table1[[#This Row],[Price]]&lt;15,10,IF(Table1[[#This Row],[Price]]&lt;20,15,IF(Table1[[#This Row],[Price]]&lt;30,22,IF(Table1[[#This Row],[Price]]&lt;50,36,45))))</f>
        <v>10</v>
      </c>
      <c r="J1400">
        <v>12.42</v>
      </c>
      <c r="K1400" s="14">
        <v>74.52</v>
      </c>
      <c r="L1400" s="14">
        <f>Table1[[#This Row],[Total Sale Amount]]-(Table1[[#This Row],[Cost Price]]*Table1[[#This Row],[Quantity]])</f>
        <v>14.519999999999996</v>
      </c>
      <c r="M1400" t="str">
        <f>TEXT(Table1[[#This Row],[Order Date]],"mmm")</f>
        <v>Apr</v>
      </c>
      <c r="N1400" s="5" t="str">
        <f>TEXT(Table1[[#This Row],[Order Date]],"yyyy")</f>
        <v>2016</v>
      </c>
      <c r="O1400" s="5">
        <v>39</v>
      </c>
      <c r="P1400" s="5" t="s">
        <v>559</v>
      </c>
      <c r="Q1400" s="5" t="str">
        <f>IFERROR(INDEX(Holidays[Holiday],MATCH(Table1[[#This Row],[Order Date]],Holidays[Date],0)),"NO HOLIDAY")</f>
        <v>Easter Monday</v>
      </c>
    </row>
    <row r="1401" spans="2:17" x14ac:dyDescent="0.3">
      <c r="B1401" t="s">
        <v>9</v>
      </c>
      <c r="C1401" t="s">
        <v>17</v>
      </c>
      <c r="D1401" t="s">
        <v>11</v>
      </c>
      <c r="E1401" t="s">
        <v>149</v>
      </c>
      <c r="F1401" s="4">
        <v>42473</v>
      </c>
      <c r="G1401" t="s">
        <v>19</v>
      </c>
      <c r="H1401">
        <v>7</v>
      </c>
      <c r="I1401">
        <f>IF(Table1[[#This Row],[Price]]&lt;15,10,IF(Table1[[#This Row],[Price]]&lt;20,15,IF(Table1[[#This Row],[Price]]&lt;30,22,IF(Table1[[#This Row],[Price]]&lt;50,36,45))))</f>
        <v>45</v>
      </c>
      <c r="J1401">
        <v>53.35</v>
      </c>
      <c r="K1401" s="14">
        <v>373.45</v>
      </c>
      <c r="L1401" s="14">
        <f>Table1[[#This Row],[Total Sale Amount]]-(Table1[[#This Row],[Cost Price]]*Table1[[#This Row],[Quantity]])</f>
        <v>58.449999999999989</v>
      </c>
      <c r="M1401" t="str">
        <f>TEXT(Table1[[#This Row],[Order Date]],"mmm")</f>
        <v>Apr</v>
      </c>
      <c r="N1401" s="5" t="str">
        <f>TEXT(Table1[[#This Row],[Order Date]],"yyyy")</f>
        <v>2016</v>
      </c>
      <c r="O1401" s="5">
        <v>25</v>
      </c>
      <c r="P1401" s="5" t="s">
        <v>560</v>
      </c>
      <c r="Q1401" s="5" t="str">
        <f>IFERROR(INDEX(Holidays[Holiday],MATCH(Table1[[#This Row],[Order Date]],Holidays[Date],0)),"NO HOLIDAY")</f>
        <v>Easter Monday</v>
      </c>
    </row>
    <row r="1402" spans="2:17" x14ac:dyDescent="0.3">
      <c r="B1402" t="s">
        <v>16</v>
      </c>
      <c r="C1402" t="s">
        <v>17</v>
      </c>
      <c r="D1402" t="s">
        <v>11</v>
      </c>
      <c r="E1402" t="s">
        <v>172</v>
      </c>
      <c r="F1402" s="4">
        <v>42473</v>
      </c>
      <c r="G1402" t="s">
        <v>19</v>
      </c>
      <c r="H1402">
        <v>9</v>
      </c>
      <c r="I1402">
        <f>IF(Table1[[#This Row],[Price]]&lt;15,10,IF(Table1[[#This Row],[Price]]&lt;20,15,IF(Table1[[#This Row],[Price]]&lt;30,22,IF(Table1[[#This Row],[Price]]&lt;50,36,45))))</f>
        <v>45</v>
      </c>
      <c r="J1402">
        <v>53.35</v>
      </c>
      <c r="K1402" s="14">
        <v>480.15000000000003</v>
      </c>
      <c r="L1402" s="14">
        <f>Table1[[#This Row],[Total Sale Amount]]-(Table1[[#This Row],[Cost Price]]*Table1[[#This Row],[Quantity]])</f>
        <v>75.150000000000034</v>
      </c>
      <c r="M1402" t="str">
        <f>TEXT(Table1[[#This Row],[Order Date]],"mmm")</f>
        <v>Apr</v>
      </c>
      <c r="N1402" s="5" t="str">
        <f>TEXT(Table1[[#This Row],[Order Date]],"yyyy")</f>
        <v>2016</v>
      </c>
      <c r="O1402" s="5">
        <v>44</v>
      </c>
      <c r="P1402" s="5" t="s">
        <v>559</v>
      </c>
      <c r="Q1402" s="5" t="str">
        <f>IFERROR(INDEX(Holidays[Holiday],MATCH(Table1[[#This Row],[Order Date]],Holidays[Date],0)),"NO HOLIDAY")</f>
        <v>Easter Monday</v>
      </c>
    </row>
    <row r="1403" spans="2:17" x14ac:dyDescent="0.3">
      <c r="B1403" t="s">
        <v>21</v>
      </c>
      <c r="C1403" t="s">
        <v>22</v>
      </c>
      <c r="D1403" t="s">
        <v>23</v>
      </c>
      <c r="E1403" t="s">
        <v>217</v>
      </c>
      <c r="F1403" s="4">
        <v>42473</v>
      </c>
      <c r="G1403" t="s">
        <v>15</v>
      </c>
      <c r="H1403">
        <v>9</v>
      </c>
      <c r="I1403">
        <f>IF(Table1[[#This Row],[Price]]&lt;15,10,IF(Table1[[#This Row],[Price]]&lt;20,15,IF(Table1[[#This Row],[Price]]&lt;30,22,IF(Table1[[#This Row],[Price]]&lt;50,36,45))))</f>
        <v>10</v>
      </c>
      <c r="J1403">
        <v>12.42</v>
      </c>
      <c r="K1403" s="14">
        <v>111.78</v>
      </c>
      <c r="L1403" s="14">
        <f>Table1[[#This Row],[Total Sale Amount]]-(Table1[[#This Row],[Cost Price]]*Table1[[#This Row],[Quantity]])</f>
        <v>21.78</v>
      </c>
      <c r="M1403" t="str">
        <f>TEXT(Table1[[#This Row],[Order Date]],"mmm")</f>
        <v>Apr</v>
      </c>
      <c r="N1403" s="5" t="str">
        <f>TEXT(Table1[[#This Row],[Order Date]],"yyyy")</f>
        <v>2016</v>
      </c>
      <c r="O1403" s="5">
        <v>30</v>
      </c>
      <c r="P1403" s="5" t="s">
        <v>559</v>
      </c>
      <c r="Q1403" s="5" t="str">
        <f>IFERROR(INDEX(Holidays[Holiday],MATCH(Table1[[#This Row],[Order Date]],Holidays[Date],0)),"NO HOLIDAY")</f>
        <v>Easter Monday</v>
      </c>
    </row>
    <row r="1404" spans="2:17" x14ac:dyDescent="0.3">
      <c r="B1404" t="s">
        <v>9</v>
      </c>
      <c r="C1404" t="s">
        <v>17</v>
      </c>
      <c r="D1404" t="s">
        <v>11</v>
      </c>
      <c r="E1404" t="s">
        <v>173</v>
      </c>
      <c r="F1404" s="4">
        <v>42473</v>
      </c>
      <c r="G1404" t="s">
        <v>13</v>
      </c>
      <c r="H1404">
        <v>6</v>
      </c>
      <c r="I1404">
        <f>IF(Table1[[#This Row],[Price]]&lt;15,10,IF(Table1[[#This Row],[Price]]&lt;20,15,IF(Table1[[#This Row],[Price]]&lt;30,22,IF(Table1[[#This Row],[Price]]&lt;50,36,45))))</f>
        <v>15</v>
      </c>
      <c r="J1404">
        <v>17.829999999999998</v>
      </c>
      <c r="K1404" s="14">
        <v>106.97999999999999</v>
      </c>
      <c r="L1404" s="14">
        <f>Table1[[#This Row],[Total Sale Amount]]-(Table1[[#This Row],[Cost Price]]*Table1[[#This Row],[Quantity]])</f>
        <v>16.97999999999999</v>
      </c>
      <c r="M1404" t="str">
        <f>TEXT(Table1[[#This Row],[Order Date]],"mmm")</f>
        <v>Apr</v>
      </c>
      <c r="N1404" s="5" t="str">
        <f>TEXT(Table1[[#This Row],[Order Date]],"yyyy")</f>
        <v>2016</v>
      </c>
      <c r="O1404" s="5">
        <v>40</v>
      </c>
      <c r="P1404" s="5" t="s">
        <v>560</v>
      </c>
      <c r="Q1404" s="5" t="str">
        <f>IFERROR(INDEX(Holidays[Holiday],MATCH(Table1[[#This Row],[Order Date]],Holidays[Date],0)),"NO HOLIDAY")</f>
        <v>Easter Monday</v>
      </c>
    </row>
    <row r="1405" spans="2:17" x14ac:dyDescent="0.3">
      <c r="B1405" t="s">
        <v>21</v>
      </c>
      <c r="C1405" t="s">
        <v>26</v>
      </c>
      <c r="D1405" t="s">
        <v>23</v>
      </c>
      <c r="E1405" t="s">
        <v>96</v>
      </c>
      <c r="F1405" s="4">
        <v>42473</v>
      </c>
      <c r="G1405" t="s">
        <v>15</v>
      </c>
      <c r="H1405">
        <v>4</v>
      </c>
      <c r="I1405">
        <f>IF(Table1[[#This Row],[Price]]&lt;15,10,IF(Table1[[#This Row],[Price]]&lt;20,15,IF(Table1[[#This Row],[Price]]&lt;30,22,IF(Table1[[#This Row],[Price]]&lt;50,36,45))))</f>
        <v>10</v>
      </c>
      <c r="J1405">
        <v>12.42</v>
      </c>
      <c r="K1405" s="14">
        <v>49.68</v>
      </c>
      <c r="L1405" s="14">
        <f>Table1[[#This Row],[Total Sale Amount]]-(Table1[[#This Row],[Cost Price]]*Table1[[#This Row],[Quantity]])</f>
        <v>9.68</v>
      </c>
      <c r="M1405" t="str">
        <f>TEXT(Table1[[#This Row],[Order Date]],"mmm")</f>
        <v>Apr</v>
      </c>
      <c r="N1405" s="5" t="str">
        <f>TEXT(Table1[[#This Row],[Order Date]],"yyyy")</f>
        <v>2016</v>
      </c>
      <c r="O1405" s="5">
        <v>18</v>
      </c>
      <c r="P1405" s="5" t="s">
        <v>559</v>
      </c>
      <c r="Q1405" s="5" t="str">
        <f>IFERROR(INDEX(Holidays[Holiday],MATCH(Table1[[#This Row],[Order Date]],Holidays[Date],0)),"NO HOLIDAY")</f>
        <v>Easter Monday</v>
      </c>
    </row>
    <row r="1406" spans="2:17" x14ac:dyDescent="0.3">
      <c r="B1406" t="s">
        <v>9</v>
      </c>
      <c r="C1406" t="s">
        <v>17</v>
      </c>
      <c r="D1406" t="s">
        <v>11</v>
      </c>
      <c r="E1406" t="s">
        <v>291</v>
      </c>
      <c r="F1406" s="4">
        <v>42473</v>
      </c>
      <c r="G1406" t="s">
        <v>13</v>
      </c>
      <c r="H1406">
        <v>1</v>
      </c>
      <c r="I1406">
        <f>IF(Table1[[#This Row],[Price]]&lt;15,10,IF(Table1[[#This Row],[Price]]&lt;20,15,IF(Table1[[#This Row],[Price]]&lt;30,22,IF(Table1[[#This Row],[Price]]&lt;50,36,45))))</f>
        <v>15</v>
      </c>
      <c r="J1406">
        <v>17.829999999999998</v>
      </c>
      <c r="K1406" s="14">
        <v>17.829999999999998</v>
      </c>
      <c r="L1406" s="14">
        <f>Table1[[#This Row],[Total Sale Amount]]-(Table1[[#This Row],[Cost Price]]*Table1[[#This Row],[Quantity]])</f>
        <v>2.8299999999999983</v>
      </c>
      <c r="M1406" t="str">
        <f>TEXT(Table1[[#This Row],[Order Date]],"mmm")</f>
        <v>Apr</v>
      </c>
      <c r="N1406" s="5" t="str">
        <f>TEXT(Table1[[#This Row],[Order Date]],"yyyy")</f>
        <v>2016</v>
      </c>
      <c r="O1406" s="5">
        <v>39</v>
      </c>
      <c r="P1406" s="5" t="s">
        <v>559</v>
      </c>
      <c r="Q1406" s="5" t="str">
        <f>IFERROR(INDEX(Holidays[Holiday],MATCH(Table1[[#This Row],[Order Date]],Holidays[Date],0)),"NO HOLIDAY")</f>
        <v>Easter Monday</v>
      </c>
    </row>
    <row r="1407" spans="2:17" x14ac:dyDescent="0.3">
      <c r="B1407" t="s">
        <v>36</v>
      </c>
      <c r="C1407" t="s">
        <v>28</v>
      </c>
      <c r="D1407" t="s">
        <v>11</v>
      </c>
      <c r="E1407" t="s">
        <v>315</v>
      </c>
      <c r="F1407" s="4">
        <v>42473</v>
      </c>
      <c r="G1407" t="s">
        <v>19</v>
      </c>
      <c r="H1407">
        <v>3</v>
      </c>
      <c r="I1407">
        <f>IF(Table1[[#This Row],[Price]]&lt;15,10,IF(Table1[[#This Row],[Price]]&lt;20,15,IF(Table1[[#This Row],[Price]]&lt;30,22,IF(Table1[[#This Row],[Price]]&lt;50,36,45))))</f>
        <v>45</v>
      </c>
      <c r="J1407">
        <v>53.35</v>
      </c>
      <c r="K1407" s="14">
        <v>160.05000000000001</v>
      </c>
      <c r="L1407" s="14">
        <f>Table1[[#This Row],[Total Sale Amount]]-(Table1[[#This Row],[Cost Price]]*Table1[[#This Row],[Quantity]])</f>
        <v>25.050000000000011</v>
      </c>
      <c r="M1407" t="str">
        <f>TEXT(Table1[[#This Row],[Order Date]],"mmm")</f>
        <v>Apr</v>
      </c>
      <c r="N1407" s="5" t="str">
        <f>TEXT(Table1[[#This Row],[Order Date]],"yyyy")</f>
        <v>2016</v>
      </c>
      <c r="O1407" s="5">
        <v>40</v>
      </c>
      <c r="P1407" s="5" t="s">
        <v>559</v>
      </c>
      <c r="Q1407" s="5" t="str">
        <f>IFERROR(INDEX(Holidays[Holiday],MATCH(Table1[[#This Row],[Order Date]],Holidays[Date],0)),"NO HOLIDAY")</f>
        <v>Easter Monday</v>
      </c>
    </row>
    <row r="1408" spans="2:17" hidden="1" x14ac:dyDescent="0.3">
      <c r="B1408" t="s">
        <v>9</v>
      </c>
      <c r="C1408" t="s">
        <v>30</v>
      </c>
      <c r="D1408" t="s">
        <v>11</v>
      </c>
      <c r="E1408" t="s">
        <v>193</v>
      </c>
      <c r="F1408" s="4">
        <v>42474</v>
      </c>
      <c r="G1408" t="s">
        <v>13</v>
      </c>
      <c r="H1408">
        <v>4</v>
      </c>
      <c r="I1408">
        <f>IF(Table1[[#This Row],[Price]]&lt;15,10,IF(Table1[[#This Row],[Price]]&lt;20,15,IF(Table1[[#This Row],[Price]]&lt;30,22,IF(Table1[[#This Row],[Price]]&lt;50,36,45))))</f>
        <v>15</v>
      </c>
      <c r="J1408">
        <v>17.829999999999998</v>
      </c>
      <c r="K1408" s="14">
        <v>71.319999999999993</v>
      </c>
      <c r="L1408" s="14">
        <f>Table1[[#This Row],[Total Sale Amount]]-(Table1[[#This Row],[Cost Price]]*Table1[[#This Row],[Quantity]])</f>
        <v>11.319999999999993</v>
      </c>
      <c r="M1408" t="str">
        <f>TEXT(Table1[[#This Row],[Order Date]],"mmm")</f>
        <v>Apr</v>
      </c>
      <c r="N1408" s="5" t="str">
        <f>TEXT(Table1[[#This Row],[Order Date]],"yyyy")</f>
        <v>2016</v>
      </c>
      <c r="O1408" s="5">
        <v>32</v>
      </c>
      <c r="P1408" s="5" t="s">
        <v>559</v>
      </c>
      <c r="Q1408" s="5" t="str">
        <f>IFERROR(INDEX(Holidays[Holiday],MATCH(Table1[[#This Row],[Order Date]],Holidays[Date],0)),"NO HOLIDAY")</f>
        <v>NO HOLIDAY</v>
      </c>
    </row>
    <row r="1409" spans="2:17" hidden="1" x14ac:dyDescent="0.3">
      <c r="B1409" t="s">
        <v>25</v>
      </c>
      <c r="C1409" t="s">
        <v>26</v>
      </c>
      <c r="D1409" t="s">
        <v>23</v>
      </c>
      <c r="E1409" t="s">
        <v>276</v>
      </c>
      <c r="F1409" s="4">
        <v>42474</v>
      </c>
      <c r="G1409" t="s">
        <v>19</v>
      </c>
      <c r="H1409">
        <v>5</v>
      </c>
      <c r="I1409">
        <f>IF(Table1[[#This Row],[Price]]&lt;15,10,IF(Table1[[#This Row],[Price]]&lt;20,15,IF(Table1[[#This Row],[Price]]&lt;30,22,IF(Table1[[#This Row],[Price]]&lt;50,36,45))))</f>
        <v>45</v>
      </c>
      <c r="J1409">
        <v>53.35</v>
      </c>
      <c r="K1409" s="14">
        <v>266.75</v>
      </c>
      <c r="L1409" s="14">
        <f>Table1[[#This Row],[Total Sale Amount]]-(Table1[[#This Row],[Cost Price]]*Table1[[#This Row],[Quantity]])</f>
        <v>41.75</v>
      </c>
      <c r="M1409" t="str">
        <f>TEXT(Table1[[#This Row],[Order Date]],"mmm")</f>
        <v>Apr</v>
      </c>
      <c r="N1409" s="5" t="str">
        <f>TEXT(Table1[[#This Row],[Order Date]],"yyyy")</f>
        <v>2016</v>
      </c>
      <c r="O1409" s="5">
        <v>28</v>
      </c>
      <c r="P1409" s="5" t="s">
        <v>559</v>
      </c>
      <c r="Q1409" s="5" t="str">
        <f>IFERROR(INDEX(Holidays[Holiday],MATCH(Table1[[#This Row],[Order Date]],Holidays[Date],0)),"NO HOLIDAY")</f>
        <v>NO HOLIDAY</v>
      </c>
    </row>
    <row r="1410" spans="2:17" hidden="1" x14ac:dyDescent="0.3">
      <c r="B1410" t="s">
        <v>25</v>
      </c>
      <c r="C1410" t="s">
        <v>26</v>
      </c>
      <c r="D1410" t="s">
        <v>23</v>
      </c>
      <c r="E1410" t="s">
        <v>360</v>
      </c>
      <c r="F1410" s="4">
        <v>42474</v>
      </c>
      <c r="G1410" t="s">
        <v>15</v>
      </c>
      <c r="H1410">
        <v>1</v>
      </c>
      <c r="I1410">
        <f>IF(Table1[[#This Row],[Price]]&lt;15,10,IF(Table1[[#This Row],[Price]]&lt;20,15,IF(Table1[[#This Row],[Price]]&lt;30,22,IF(Table1[[#This Row],[Price]]&lt;50,36,45))))</f>
        <v>10</v>
      </c>
      <c r="J1410">
        <v>12.42</v>
      </c>
      <c r="K1410" s="14">
        <v>12.42</v>
      </c>
      <c r="L1410" s="14">
        <f>Table1[[#This Row],[Total Sale Amount]]-(Table1[[#This Row],[Cost Price]]*Table1[[#This Row],[Quantity]])</f>
        <v>2.42</v>
      </c>
      <c r="M1410" t="str">
        <f>TEXT(Table1[[#This Row],[Order Date]],"mmm")</f>
        <v>Apr</v>
      </c>
      <c r="N1410" s="5" t="str">
        <f>TEXT(Table1[[#This Row],[Order Date]],"yyyy")</f>
        <v>2016</v>
      </c>
      <c r="O1410" s="5">
        <v>25</v>
      </c>
      <c r="P1410" s="5" t="s">
        <v>560</v>
      </c>
      <c r="Q1410" s="5" t="str">
        <f>IFERROR(INDEX(Holidays[Holiday],MATCH(Table1[[#This Row],[Order Date]],Holidays[Date],0)),"NO HOLIDAY")</f>
        <v>NO HOLIDAY</v>
      </c>
    </row>
    <row r="1411" spans="2:17" hidden="1" x14ac:dyDescent="0.3">
      <c r="B1411" t="s">
        <v>9</v>
      </c>
      <c r="C1411" t="s">
        <v>30</v>
      </c>
      <c r="D1411" t="s">
        <v>11</v>
      </c>
      <c r="E1411" t="s">
        <v>317</v>
      </c>
      <c r="F1411" s="4">
        <v>42474</v>
      </c>
      <c r="G1411" t="s">
        <v>15</v>
      </c>
      <c r="H1411">
        <v>8</v>
      </c>
      <c r="I1411">
        <f>IF(Table1[[#This Row],[Price]]&lt;15,10,IF(Table1[[#This Row],[Price]]&lt;20,15,IF(Table1[[#This Row],[Price]]&lt;30,22,IF(Table1[[#This Row],[Price]]&lt;50,36,45))))</f>
        <v>10</v>
      </c>
      <c r="J1411">
        <v>12.42</v>
      </c>
      <c r="K1411" s="14">
        <v>99.36</v>
      </c>
      <c r="L1411" s="14">
        <f>Table1[[#This Row],[Total Sale Amount]]-(Table1[[#This Row],[Cost Price]]*Table1[[#This Row],[Quantity]])</f>
        <v>19.36</v>
      </c>
      <c r="M1411" t="str">
        <f>TEXT(Table1[[#This Row],[Order Date]],"mmm")</f>
        <v>Apr</v>
      </c>
      <c r="N1411" s="5" t="str">
        <f>TEXT(Table1[[#This Row],[Order Date]],"yyyy")</f>
        <v>2016</v>
      </c>
      <c r="O1411" s="5">
        <v>27</v>
      </c>
      <c r="P1411" s="5" t="s">
        <v>559</v>
      </c>
      <c r="Q1411" s="5" t="str">
        <f>IFERROR(INDEX(Holidays[Holiday],MATCH(Table1[[#This Row],[Order Date]],Holidays[Date],0)),"NO HOLIDAY")</f>
        <v>NO HOLIDAY</v>
      </c>
    </row>
    <row r="1412" spans="2:17" hidden="1" x14ac:dyDescent="0.3">
      <c r="B1412" t="s">
        <v>9</v>
      </c>
      <c r="C1412" t="s">
        <v>17</v>
      </c>
      <c r="D1412" t="s">
        <v>11</v>
      </c>
      <c r="E1412" t="s">
        <v>510</v>
      </c>
      <c r="F1412" s="4">
        <v>42474</v>
      </c>
      <c r="G1412" t="s">
        <v>15</v>
      </c>
      <c r="H1412">
        <v>9</v>
      </c>
      <c r="I1412">
        <f>IF(Table1[[#This Row],[Price]]&lt;15,10,IF(Table1[[#This Row],[Price]]&lt;20,15,IF(Table1[[#This Row],[Price]]&lt;30,22,IF(Table1[[#This Row],[Price]]&lt;50,36,45))))</f>
        <v>10</v>
      </c>
      <c r="J1412">
        <v>12.42</v>
      </c>
      <c r="K1412" s="14">
        <v>111.78</v>
      </c>
      <c r="L1412" s="14">
        <f>Table1[[#This Row],[Total Sale Amount]]-(Table1[[#This Row],[Cost Price]]*Table1[[#This Row],[Quantity]])</f>
        <v>21.78</v>
      </c>
      <c r="M1412" t="str">
        <f>TEXT(Table1[[#This Row],[Order Date]],"mmm")</f>
        <v>Apr</v>
      </c>
      <c r="N1412" s="5" t="str">
        <f>TEXT(Table1[[#This Row],[Order Date]],"yyyy")</f>
        <v>2016</v>
      </c>
      <c r="O1412" s="5">
        <v>20</v>
      </c>
      <c r="P1412" s="5" t="s">
        <v>560</v>
      </c>
      <c r="Q1412" s="5" t="str">
        <f>IFERROR(INDEX(Holidays[Holiday],MATCH(Table1[[#This Row],[Order Date]],Holidays[Date],0)),"NO HOLIDAY")</f>
        <v>NO HOLIDAY</v>
      </c>
    </row>
    <row r="1413" spans="2:17" hidden="1" x14ac:dyDescent="0.3">
      <c r="B1413" t="s">
        <v>25</v>
      </c>
      <c r="C1413" t="s">
        <v>26</v>
      </c>
      <c r="D1413" t="s">
        <v>23</v>
      </c>
      <c r="E1413" t="s">
        <v>532</v>
      </c>
      <c r="F1413" s="4">
        <v>42474</v>
      </c>
      <c r="G1413" t="s">
        <v>15</v>
      </c>
      <c r="H1413">
        <v>9</v>
      </c>
      <c r="I1413">
        <f>IF(Table1[[#This Row],[Price]]&lt;15,10,IF(Table1[[#This Row],[Price]]&lt;20,15,IF(Table1[[#This Row],[Price]]&lt;30,22,IF(Table1[[#This Row],[Price]]&lt;50,36,45))))</f>
        <v>10</v>
      </c>
      <c r="J1413">
        <v>12.42</v>
      </c>
      <c r="K1413" s="14">
        <v>111.78</v>
      </c>
      <c r="L1413" s="14">
        <f>Table1[[#This Row],[Total Sale Amount]]-(Table1[[#This Row],[Cost Price]]*Table1[[#This Row],[Quantity]])</f>
        <v>21.78</v>
      </c>
      <c r="M1413" t="str">
        <f>TEXT(Table1[[#This Row],[Order Date]],"mmm")</f>
        <v>Apr</v>
      </c>
      <c r="N1413" s="5" t="str">
        <f>TEXT(Table1[[#This Row],[Order Date]],"yyyy")</f>
        <v>2016</v>
      </c>
      <c r="O1413" s="5">
        <v>40</v>
      </c>
      <c r="P1413" s="5" t="s">
        <v>559</v>
      </c>
      <c r="Q1413" s="5" t="str">
        <f>IFERROR(INDEX(Holidays[Holiday],MATCH(Table1[[#This Row],[Order Date]],Holidays[Date],0)),"NO HOLIDAY")</f>
        <v>NO HOLIDAY</v>
      </c>
    </row>
    <row r="1414" spans="2:17" hidden="1" x14ac:dyDescent="0.3">
      <c r="B1414" t="s">
        <v>9</v>
      </c>
      <c r="C1414" t="s">
        <v>10</v>
      </c>
      <c r="D1414" t="s">
        <v>11</v>
      </c>
      <c r="E1414" t="s">
        <v>544</v>
      </c>
      <c r="F1414" s="4">
        <v>42474</v>
      </c>
      <c r="G1414" t="s">
        <v>19</v>
      </c>
      <c r="H1414">
        <v>5</v>
      </c>
      <c r="I1414">
        <f>IF(Table1[[#This Row],[Price]]&lt;15,10,IF(Table1[[#This Row],[Price]]&lt;20,15,IF(Table1[[#This Row],[Price]]&lt;30,22,IF(Table1[[#This Row],[Price]]&lt;50,36,45))))</f>
        <v>45</v>
      </c>
      <c r="J1414">
        <v>53.35</v>
      </c>
      <c r="K1414" s="14">
        <v>266.75</v>
      </c>
      <c r="L1414" s="14">
        <f>Table1[[#This Row],[Total Sale Amount]]-(Table1[[#This Row],[Cost Price]]*Table1[[#This Row],[Quantity]])</f>
        <v>41.75</v>
      </c>
      <c r="M1414" t="str">
        <f>TEXT(Table1[[#This Row],[Order Date]],"mmm")</f>
        <v>Apr</v>
      </c>
      <c r="N1414" s="5" t="str">
        <f>TEXT(Table1[[#This Row],[Order Date]],"yyyy")</f>
        <v>2016</v>
      </c>
      <c r="O1414" s="5">
        <v>25</v>
      </c>
      <c r="P1414" s="5" t="s">
        <v>559</v>
      </c>
      <c r="Q1414" s="5" t="str">
        <f>IFERROR(INDEX(Holidays[Holiday],MATCH(Table1[[#This Row],[Order Date]],Holidays[Date],0)),"NO HOLIDAY")</f>
        <v>NO HOLIDAY</v>
      </c>
    </row>
    <row r="1415" spans="2:17" hidden="1" x14ac:dyDescent="0.3">
      <c r="B1415" t="s">
        <v>9</v>
      </c>
      <c r="C1415" t="s">
        <v>17</v>
      </c>
      <c r="D1415" t="s">
        <v>11</v>
      </c>
      <c r="E1415" t="s">
        <v>336</v>
      </c>
      <c r="F1415" s="4">
        <v>42474</v>
      </c>
      <c r="G1415" t="s">
        <v>13</v>
      </c>
      <c r="H1415">
        <v>7</v>
      </c>
      <c r="I1415">
        <f>IF(Table1[[#This Row],[Price]]&lt;15,10,IF(Table1[[#This Row],[Price]]&lt;20,15,IF(Table1[[#This Row],[Price]]&lt;30,22,IF(Table1[[#This Row],[Price]]&lt;50,36,45))))</f>
        <v>15</v>
      </c>
      <c r="J1415">
        <v>17.829999999999998</v>
      </c>
      <c r="K1415" s="14">
        <v>124.80999999999999</v>
      </c>
      <c r="L1415" s="14">
        <f>Table1[[#This Row],[Total Sale Amount]]-(Table1[[#This Row],[Cost Price]]*Table1[[#This Row],[Quantity]])</f>
        <v>19.809999999999988</v>
      </c>
      <c r="M1415" t="str">
        <f>TEXT(Table1[[#This Row],[Order Date]],"mmm")</f>
        <v>Apr</v>
      </c>
      <c r="N1415" s="5" t="str">
        <f>TEXT(Table1[[#This Row],[Order Date]],"yyyy")</f>
        <v>2016</v>
      </c>
      <c r="O1415" s="5">
        <v>44</v>
      </c>
      <c r="P1415" s="5" t="s">
        <v>559</v>
      </c>
      <c r="Q1415" s="5" t="str">
        <f>IFERROR(INDEX(Holidays[Holiday],MATCH(Table1[[#This Row],[Order Date]],Holidays[Date],0)),"NO HOLIDAY")</f>
        <v>NO HOLIDAY</v>
      </c>
    </row>
    <row r="1416" spans="2:17" hidden="1" x14ac:dyDescent="0.3">
      <c r="B1416" t="s">
        <v>9</v>
      </c>
      <c r="C1416" t="s">
        <v>17</v>
      </c>
      <c r="D1416" t="s">
        <v>11</v>
      </c>
      <c r="E1416" t="s">
        <v>534</v>
      </c>
      <c r="F1416" s="4">
        <v>42474</v>
      </c>
      <c r="G1416" t="s">
        <v>15</v>
      </c>
      <c r="H1416">
        <v>3</v>
      </c>
      <c r="I1416">
        <f>IF(Table1[[#This Row],[Price]]&lt;15,10,IF(Table1[[#This Row],[Price]]&lt;20,15,IF(Table1[[#This Row],[Price]]&lt;30,22,IF(Table1[[#This Row],[Price]]&lt;50,36,45))))</f>
        <v>10</v>
      </c>
      <c r="J1416">
        <v>12.42</v>
      </c>
      <c r="K1416" s="14">
        <v>37.26</v>
      </c>
      <c r="L1416" s="14">
        <f>Table1[[#This Row],[Total Sale Amount]]-(Table1[[#This Row],[Cost Price]]*Table1[[#This Row],[Quantity]])</f>
        <v>7.259999999999998</v>
      </c>
      <c r="M1416" t="str">
        <f>TEXT(Table1[[#This Row],[Order Date]],"mmm")</f>
        <v>Apr</v>
      </c>
      <c r="N1416" s="5" t="str">
        <f>TEXT(Table1[[#This Row],[Order Date]],"yyyy")</f>
        <v>2016</v>
      </c>
      <c r="O1416" s="5">
        <v>39</v>
      </c>
      <c r="P1416" s="5" t="s">
        <v>559</v>
      </c>
      <c r="Q1416" s="5" t="str">
        <f>IFERROR(INDEX(Holidays[Holiday],MATCH(Table1[[#This Row],[Order Date]],Holidays[Date],0)),"NO HOLIDAY")</f>
        <v>NO HOLIDAY</v>
      </c>
    </row>
    <row r="1417" spans="2:17" hidden="1" x14ac:dyDescent="0.3">
      <c r="B1417" t="s">
        <v>36</v>
      </c>
      <c r="C1417" t="s">
        <v>30</v>
      </c>
      <c r="D1417" t="s">
        <v>11</v>
      </c>
      <c r="E1417" t="s">
        <v>168</v>
      </c>
      <c r="F1417" s="4">
        <v>42475</v>
      </c>
      <c r="G1417" t="s">
        <v>19</v>
      </c>
      <c r="H1417">
        <v>6</v>
      </c>
      <c r="I1417">
        <f>IF(Table1[[#This Row],[Price]]&lt;15,10,IF(Table1[[#This Row],[Price]]&lt;20,15,IF(Table1[[#This Row],[Price]]&lt;30,22,IF(Table1[[#This Row],[Price]]&lt;50,36,45))))</f>
        <v>45</v>
      </c>
      <c r="J1417">
        <v>53.35</v>
      </c>
      <c r="K1417" s="14">
        <v>320.10000000000002</v>
      </c>
      <c r="L1417" s="14">
        <f>Table1[[#This Row],[Total Sale Amount]]-(Table1[[#This Row],[Cost Price]]*Table1[[#This Row],[Quantity]])</f>
        <v>50.100000000000023</v>
      </c>
      <c r="M1417" t="str">
        <f>TEXT(Table1[[#This Row],[Order Date]],"mmm")</f>
        <v>Apr</v>
      </c>
      <c r="N1417" s="5" t="str">
        <f>TEXT(Table1[[#This Row],[Order Date]],"yyyy")</f>
        <v>2016</v>
      </c>
      <c r="O1417" s="5">
        <v>45</v>
      </c>
      <c r="P1417" s="5" t="s">
        <v>560</v>
      </c>
      <c r="Q1417" s="5" t="str">
        <f>IFERROR(INDEX(Holidays[Holiday],MATCH(Table1[[#This Row],[Order Date]],Holidays[Date],0)),"NO HOLIDAY")</f>
        <v>NO HOLIDAY</v>
      </c>
    </row>
    <row r="1418" spans="2:17" hidden="1" x14ac:dyDescent="0.3">
      <c r="B1418" t="s">
        <v>9</v>
      </c>
      <c r="C1418" t="s">
        <v>17</v>
      </c>
      <c r="D1418" t="s">
        <v>11</v>
      </c>
      <c r="E1418" t="s">
        <v>185</v>
      </c>
      <c r="F1418" s="4">
        <v>42475</v>
      </c>
      <c r="G1418" t="s">
        <v>15</v>
      </c>
      <c r="H1418">
        <v>8</v>
      </c>
      <c r="I1418">
        <f>IF(Table1[[#This Row],[Price]]&lt;15,10,IF(Table1[[#This Row],[Price]]&lt;20,15,IF(Table1[[#This Row],[Price]]&lt;30,22,IF(Table1[[#This Row],[Price]]&lt;50,36,45))))</f>
        <v>10</v>
      </c>
      <c r="J1418">
        <v>12.42</v>
      </c>
      <c r="K1418" s="14">
        <v>99.36</v>
      </c>
      <c r="L1418" s="14">
        <f>Table1[[#This Row],[Total Sale Amount]]-(Table1[[#This Row],[Cost Price]]*Table1[[#This Row],[Quantity]])</f>
        <v>19.36</v>
      </c>
      <c r="M1418" t="str">
        <f>TEXT(Table1[[#This Row],[Order Date]],"mmm")</f>
        <v>Apr</v>
      </c>
      <c r="N1418" s="5" t="str">
        <f>TEXT(Table1[[#This Row],[Order Date]],"yyyy")</f>
        <v>2016</v>
      </c>
      <c r="O1418" s="5">
        <v>30</v>
      </c>
      <c r="P1418" s="5" t="s">
        <v>560</v>
      </c>
      <c r="Q1418" s="5" t="str">
        <f>IFERROR(INDEX(Holidays[Holiday],MATCH(Table1[[#This Row],[Order Date]],Holidays[Date],0)),"NO HOLIDAY")</f>
        <v>NO HOLIDAY</v>
      </c>
    </row>
    <row r="1419" spans="2:17" hidden="1" x14ac:dyDescent="0.3">
      <c r="B1419" t="s">
        <v>9</v>
      </c>
      <c r="C1419" t="s">
        <v>10</v>
      </c>
      <c r="D1419" t="s">
        <v>11</v>
      </c>
      <c r="E1419" t="s">
        <v>362</v>
      </c>
      <c r="F1419" s="4">
        <v>42475</v>
      </c>
      <c r="G1419" t="s">
        <v>13</v>
      </c>
      <c r="H1419">
        <v>5</v>
      </c>
      <c r="I1419">
        <f>IF(Table1[[#This Row],[Price]]&lt;15,10,IF(Table1[[#This Row],[Price]]&lt;20,15,IF(Table1[[#This Row],[Price]]&lt;30,22,IF(Table1[[#This Row],[Price]]&lt;50,36,45))))</f>
        <v>15</v>
      </c>
      <c r="J1419">
        <v>17.829999999999998</v>
      </c>
      <c r="K1419" s="14">
        <v>89.149999999999991</v>
      </c>
      <c r="L1419" s="14">
        <f>Table1[[#This Row],[Total Sale Amount]]-(Table1[[#This Row],[Cost Price]]*Table1[[#This Row],[Quantity]])</f>
        <v>14.149999999999991</v>
      </c>
      <c r="M1419" t="str">
        <f>TEXT(Table1[[#This Row],[Order Date]],"mmm")</f>
        <v>Apr</v>
      </c>
      <c r="N1419" s="5" t="str">
        <f>TEXT(Table1[[#This Row],[Order Date]],"yyyy")</f>
        <v>2016</v>
      </c>
      <c r="O1419" s="5">
        <v>23</v>
      </c>
      <c r="P1419" s="5" t="s">
        <v>560</v>
      </c>
      <c r="Q1419" s="5" t="str">
        <f>IFERROR(INDEX(Holidays[Holiday],MATCH(Table1[[#This Row],[Order Date]],Holidays[Date],0)),"NO HOLIDAY")</f>
        <v>NO HOLIDAY</v>
      </c>
    </row>
    <row r="1420" spans="2:17" hidden="1" x14ac:dyDescent="0.3">
      <c r="B1420" t="s">
        <v>36</v>
      </c>
      <c r="C1420" t="s">
        <v>30</v>
      </c>
      <c r="D1420" t="s">
        <v>11</v>
      </c>
      <c r="E1420" t="s">
        <v>408</v>
      </c>
      <c r="F1420" s="4">
        <v>42475</v>
      </c>
      <c r="G1420" t="s">
        <v>15</v>
      </c>
      <c r="H1420">
        <v>3</v>
      </c>
      <c r="I1420">
        <f>IF(Table1[[#This Row],[Price]]&lt;15,10,IF(Table1[[#This Row],[Price]]&lt;20,15,IF(Table1[[#This Row],[Price]]&lt;30,22,IF(Table1[[#This Row],[Price]]&lt;50,36,45))))</f>
        <v>10</v>
      </c>
      <c r="J1420">
        <v>12.42</v>
      </c>
      <c r="K1420" s="14">
        <v>37.26</v>
      </c>
      <c r="L1420" s="14">
        <f>Table1[[#This Row],[Total Sale Amount]]-(Table1[[#This Row],[Cost Price]]*Table1[[#This Row],[Quantity]])</f>
        <v>7.259999999999998</v>
      </c>
      <c r="M1420" t="str">
        <f>TEXT(Table1[[#This Row],[Order Date]],"mmm")</f>
        <v>Apr</v>
      </c>
      <c r="N1420" s="5" t="str">
        <f>TEXT(Table1[[#This Row],[Order Date]],"yyyy")</f>
        <v>2016</v>
      </c>
      <c r="O1420" s="5">
        <v>34</v>
      </c>
      <c r="P1420" s="5" t="s">
        <v>559</v>
      </c>
      <c r="Q1420" s="5" t="str">
        <f>IFERROR(INDEX(Holidays[Holiday],MATCH(Table1[[#This Row],[Order Date]],Holidays[Date],0)),"NO HOLIDAY")</f>
        <v>NO HOLIDAY</v>
      </c>
    </row>
    <row r="1421" spans="2:17" hidden="1" x14ac:dyDescent="0.3">
      <c r="B1421" t="s">
        <v>25</v>
      </c>
      <c r="C1421" t="s">
        <v>26</v>
      </c>
      <c r="D1421" t="s">
        <v>23</v>
      </c>
      <c r="E1421" t="s">
        <v>241</v>
      </c>
      <c r="F1421" s="4">
        <v>42475</v>
      </c>
      <c r="G1421" t="s">
        <v>13</v>
      </c>
      <c r="H1421">
        <v>8</v>
      </c>
      <c r="I1421">
        <f>IF(Table1[[#This Row],[Price]]&lt;15,10,IF(Table1[[#This Row],[Price]]&lt;20,15,IF(Table1[[#This Row],[Price]]&lt;30,22,IF(Table1[[#This Row],[Price]]&lt;50,36,45))))</f>
        <v>15</v>
      </c>
      <c r="J1421">
        <v>17.829999999999998</v>
      </c>
      <c r="K1421" s="14">
        <v>142.63999999999999</v>
      </c>
      <c r="L1421" s="14">
        <f>Table1[[#This Row],[Total Sale Amount]]-(Table1[[#This Row],[Cost Price]]*Table1[[#This Row],[Quantity]])</f>
        <v>22.639999999999986</v>
      </c>
      <c r="M1421" t="str">
        <f>TEXT(Table1[[#This Row],[Order Date]],"mmm")</f>
        <v>Apr</v>
      </c>
      <c r="N1421" s="5" t="str">
        <f>TEXT(Table1[[#This Row],[Order Date]],"yyyy")</f>
        <v>2016</v>
      </c>
      <c r="O1421" s="5">
        <v>29</v>
      </c>
      <c r="P1421" s="5" t="s">
        <v>560</v>
      </c>
      <c r="Q1421" s="5" t="str">
        <f>IFERROR(INDEX(Holidays[Holiday],MATCH(Table1[[#This Row],[Order Date]],Holidays[Date],0)),"NO HOLIDAY")</f>
        <v>NO HOLIDAY</v>
      </c>
    </row>
    <row r="1422" spans="2:17" hidden="1" x14ac:dyDescent="0.3">
      <c r="B1422" t="s">
        <v>21</v>
      </c>
      <c r="C1422" t="s">
        <v>43</v>
      </c>
      <c r="D1422" t="s">
        <v>23</v>
      </c>
      <c r="E1422" t="s">
        <v>349</v>
      </c>
      <c r="F1422" s="4">
        <v>42475</v>
      </c>
      <c r="G1422" t="s">
        <v>15</v>
      </c>
      <c r="H1422">
        <v>8</v>
      </c>
      <c r="I1422">
        <f>IF(Table1[[#This Row],[Price]]&lt;15,10,IF(Table1[[#This Row],[Price]]&lt;20,15,IF(Table1[[#This Row],[Price]]&lt;30,22,IF(Table1[[#This Row],[Price]]&lt;50,36,45))))</f>
        <v>10</v>
      </c>
      <c r="J1422">
        <v>12.42</v>
      </c>
      <c r="K1422" s="14">
        <v>99.36</v>
      </c>
      <c r="L1422" s="14">
        <f>Table1[[#This Row],[Total Sale Amount]]-(Table1[[#This Row],[Cost Price]]*Table1[[#This Row],[Quantity]])</f>
        <v>19.36</v>
      </c>
      <c r="M1422" t="str">
        <f>TEXT(Table1[[#This Row],[Order Date]],"mmm")</f>
        <v>Apr</v>
      </c>
      <c r="N1422" s="5" t="str">
        <f>TEXT(Table1[[#This Row],[Order Date]],"yyyy")</f>
        <v>2016</v>
      </c>
      <c r="O1422" s="5">
        <v>20</v>
      </c>
      <c r="P1422" s="5" t="s">
        <v>560</v>
      </c>
      <c r="Q1422" s="5" t="str">
        <f>IFERROR(INDEX(Holidays[Holiday],MATCH(Table1[[#This Row],[Order Date]],Holidays[Date],0)),"NO HOLIDAY")</f>
        <v>NO HOLIDAY</v>
      </c>
    </row>
    <row r="1423" spans="2:17" hidden="1" x14ac:dyDescent="0.3">
      <c r="B1423" t="s">
        <v>36</v>
      </c>
      <c r="C1423" t="s">
        <v>10</v>
      </c>
      <c r="D1423" t="s">
        <v>11</v>
      </c>
      <c r="E1423" t="s">
        <v>439</v>
      </c>
      <c r="F1423" s="4">
        <v>42475</v>
      </c>
      <c r="G1423" t="s">
        <v>19</v>
      </c>
      <c r="H1423">
        <v>5</v>
      </c>
      <c r="I1423">
        <f>IF(Table1[[#This Row],[Price]]&lt;15,10,IF(Table1[[#This Row],[Price]]&lt;20,15,IF(Table1[[#This Row],[Price]]&lt;30,22,IF(Table1[[#This Row],[Price]]&lt;50,36,45))))</f>
        <v>45</v>
      </c>
      <c r="J1423">
        <v>53.35</v>
      </c>
      <c r="K1423" s="14">
        <v>266.75</v>
      </c>
      <c r="L1423" s="14">
        <f>Table1[[#This Row],[Total Sale Amount]]-(Table1[[#This Row],[Cost Price]]*Table1[[#This Row],[Quantity]])</f>
        <v>41.75</v>
      </c>
      <c r="M1423" t="str">
        <f>TEXT(Table1[[#This Row],[Order Date]],"mmm")</f>
        <v>Apr</v>
      </c>
      <c r="N1423" s="5" t="str">
        <f>TEXT(Table1[[#This Row],[Order Date]],"yyyy")</f>
        <v>2016</v>
      </c>
      <c r="O1423" s="5">
        <v>43</v>
      </c>
      <c r="P1423" s="5" t="s">
        <v>559</v>
      </c>
      <c r="Q1423" s="5" t="str">
        <f>IFERROR(INDEX(Holidays[Holiday],MATCH(Table1[[#This Row],[Order Date]],Holidays[Date],0)),"NO HOLIDAY")</f>
        <v>NO HOLIDAY</v>
      </c>
    </row>
    <row r="1424" spans="2:17" hidden="1" x14ac:dyDescent="0.3">
      <c r="B1424" t="s">
        <v>36</v>
      </c>
      <c r="C1424" t="s">
        <v>28</v>
      </c>
      <c r="D1424" t="s">
        <v>11</v>
      </c>
      <c r="E1424" t="s">
        <v>176</v>
      </c>
      <c r="F1424" s="4">
        <v>42475</v>
      </c>
      <c r="G1424" t="s">
        <v>19</v>
      </c>
      <c r="H1424">
        <v>8</v>
      </c>
      <c r="I1424">
        <f>IF(Table1[[#This Row],[Price]]&lt;15,10,IF(Table1[[#This Row],[Price]]&lt;20,15,IF(Table1[[#This Row],[Price]]&lt;30,22,IF(Table1[[#This Row],[Price]]&lt;50,36,45))))</f>
        <v>45</v>
      </c>
      <c r="J1424">
        <v>53.35</v>
      </c>
      <c r="K1424" s="14">
        <v>426.8</v>
      </c>
      <c r="L1424" s="14">
        <f>Table1[[#This Row],[Total Sale Amount]]-(Table1[[#This Row],[Cost Price]]*Table1[[#This Row],[Quantity]])</f>
        <v>66.800000000000011</v>
      </c>
      <c r="M1424" t="str">
        <f>TEXT(Table1[[#This Row],[Order Date]],"mmm")</f>
        <v>Apr</v>
      </c>
      <c r="N1424" s="5" t="str">
        <f>TEXT(Table1[[#This Row],[Order Date]],"yyyy")</f>
        <v>2016</v>
      </c>
      <c r="O1424" s="5">
        <v>34</v>
      </c>
      <c r="P1424" s="5" t="s">
        <v>560</v>
      </c>
      <c r="Q1424" s="5" t="str">
        <f>IFERROR(INDEX(Holidays[Holiday],MATCH(Table1[[#This Row],[Order Date]],Holidays[Date],0)),"NO HOLIDAY")</f>
        <v>NO HOLIDAY</v>
      </c>
    </row>
    <row r="1425" spans="2:17" hidden="1" x14ac:dyDescent="0.3">
      <c r="B1425" t="s">
        <v>9</v>
      </c>
      <c r="C1425" t="s">
        <v>17</v>
      </c>
      <c r="D1425" t="s">
        <v>11</v>
      </c>
      <c r="E1425" t="s">
        <v>265</v>
      </c>
      <c r="F1425" s="4">
        <v>42475</v>
      </c>
      <c r="G1425" t="s">
        <v>15</v>
      </c>
      <c r="H1425">
        <v>9</v>
      </c>
      <c r="I1425">
        <f>IF(Table1[[#This Row],[Price]]&lt;15,10,IF(Table1[[#This Row],[Price]]&lt;20,15,IF(Table1[[#This Row],[Price]]&lt;30,22,IF(Table1[[#This Row],[Price]]&lt;50,36,45))))</f>
        <v>10</v>
      </c>
      <c r="J1425">
        <v>12.42</v>
      </c>
      <c r="K1425" s="14">
        <v>111.78</v>
      </c>
      <c r="L1425" s="14">
        <f>Table1[[#This Row],[Total Sale Amount]]-(Table1[[#This Row],[Cost Price]]*Table1[[#This Row],[Quantity]])</f>
        <v>21.78</v>
      </c>
      <c r="M1425" t="str">
        <f>TEXT(Table1[[#This Row],[Order Date]],"mmm")</f>
        <v>Apr</v>
      </c>
      <c r="N1425" s="5" t="str">
        <f>TEXT(Table1[[#This Row],[Order Date]],"yyyy")</f>
        <v>2016</v>
      </c>
      <c r="O1425" s="5">
        <v>28</v>
      </c>
      <c r="P1425" s="5" t="s">
        <v>560</v>
      </c>
      <c r="Q1425" s="5" t="str">
        <f>IFERROR(INDEX(Holidays[Holiday],MATCH(Table1[[#This Row],[Order Date]],Holidays[Date],0)),"NO HOLIDAY")</f>
        <v>NO HOLIDAY</v>
      </c>
    </row>
    <row r="1426" spans="2:17" hidden="1" x14ac:dyDescent="0.3">
      <c r="B1426" t="s">
        <v>9</v>
      </c>
      <c r="C1426" t="s">
        <v>17</v>
      </c>
      <c r="D1426" t="s">
        <v>11</v>
      </c>
      <c r="E1426" t="s">
        <v>378</v>
      </c>
      <c r="F1426" s="4">
        <v>42475</v>
      </c>
      <c r="G1426" t="s">
        <v>13</v>
      </c>
      <c r="H1426">
        <v>3</v>
      </c>
      <c r="I1426">
        <f>IF(Table1[[#This Row],[Price]]&lt;15,10,IF(Table1[[#This Row],[Price]]&lt;20,15,IF(Table1[[#This Row],[Price]]&lt;30,22,IF(Table1[[#This Row],[Price]]&lt;50,36,45))))</f>
        <v>15</v>
      </c>
      <c r="J1426">
        <v>17.829999999999998</v>
      </c>
      <c r="K1426" s="14">
        <v>53.489999999999995</v>
      </c>
      <c r="L1426" s="14">
        <f>Table1[[#This Row],[Total Sale Amount]]-(Table1[[#This Row],[Cost Price]]*Table1[[#This Row],[Quantity]])</f>
        <v>8.4899999999999949</v>
      </c>
      <c r="M1426" t="str">
        <f>TEXT(Table1[[#This Row],[Order Date]],"mmm")</f>
        <v>Apr</v>
      </c>
      <c r="N1426" s="5" t="str">
        <f>TEXT(Table1[[#This Row],[Order Date]],"yyyy")</f>
        <v>2016</v>
      </c>
      <c r="O1426" s="5">
        <v>32</v>
      </c>
      <c r="P1426" s="5" t="s">
        <v>559</v>
      </c>
      <c r="Q1426" s="5" t="str">
        <f>IFERROR(INDEX(Holidays[Holiday],MATCH(Table1[[#This Row],[Order Date]],Holidays[Date],0)),"NO HOLIDAY")</f>
        <v>NO HOLIDAY</v>
      </c>
    </row>
    <row r="1427" spans="2:17" hidden="1" x14ac:dyDescent="0.3">
      <c r="B1427" t="s">
        <v>25</v>
      </c>
      <c r="C1427" t="s">
        <v>26</v>
      </c>
      <c r="D1427" t="s">
        <v>23</v>
      </c>
      <c r="E1427" t="s">
        <v>274</v>
      </c>
      <c r="F1427" s="4">
        <v>42475</v>
      </c>
      <c r="G1427" t="s">
        <v>15</v>
      </c>
      <c r="H1427">
        <v>8</v>
      </c>
      <c r="I1427">
        <f>IF(Table1[[#This Row],[Price]]&lt;15,10,IF(Table1[[#This Row],[Price]]&lt;20,15,IF(Table1[[#This Row],[Price]]&lt;30,22,IF(Table1[[#This Row],[Price]]&lt;50,36,45))))</f>
        <v>10</v>
      </c>
      <c r="J1427">
        <v>12.42</v>
      </c>
      <c r="K1427" s="14">
        <v>99.36</v>
      </c>
      <c r="L1427" s="14">
        <f>Table1[[#This Row],[Total Sale Amount]]-(Table1[[#This Row],[Cost Price]]*Table1[[#This Row],[Quantity]])</f>
        <v>19.36</v>
      </c>
      <c r="M1427" t="str">
        <f>TEXT(Table1[[#This Row],[Order Date]],"mmm")</f>
        <v>Apr</v>
      </c>
      <c r="N1427" s="5" t="str">
        <f>TEXT(Table1[[#This Row],[Order Date]],"yyyy")</f>
        <v>2016</v>
      </c>
      <c r="O1427" s="5">
        <v>35</v>
      </c>
      <c r="P1427" s="5" t="s">
        <v>559</v>
      </c>
      <c r="Q1427" s="5" t="str">
        <f>IFERROR(INDEX(Holidays[Holiday],MATCH(Table1[[#This Row],[Order Date]],Holidays[Date],0)),"NO HOLIDAY")</f>
        <v>NO HOLIDAY</v>
      </c>
    </row>
    <row r="1428" spans="2:17" hidden="1" x14ac:dyDescent="0.3">
      <c r="B1428" t="s">
        <v>16</v>
      </c>
      <c r="C1428" t="s">
        <v>30</v>
      </c>
      <c r="D1428" t="s">
        <v>11</v>
      </c>
      <c r="E1428" t="s">
        <v>326</v>
      </c>
      <c r="F1428" s="4">
        <v>42475</v>
      </c>
      <c r="G1428" t="s">
        <v>15</v>
      </c>
      <c r="H1428">
        <v>4</v>
      </c>
      <c r="I1428">
        <f>IF(Table1[[#This Row],[Price]]&lt;15,10,IF(Table1[[#This Row],[Price]]&lt;20,15,IF(Table1[[#This Row],[Price]]&lt;30,22,IF(Table1[[#This Row],[Price]]&lt;50,36,45))))</f>
        <v>10</v>
      </c>
      <c r="J1428">
        <v>12.42</v>
      </c>
      <c r="K1428" s="14">
        <v>49.68</v>
      </c>
      <c r="L1428" s="14">
        <f>Table1[[#This Row],[Total Sale Amount]]-(Table1[[#This Row],[Cost Price]]*Table1[[#This Row],[Quantity]])</f>
        <v>9.68</v>
      </c>
      <c r="M1428" t="str">
        <f>TEXT(Table1[[#This Row],[Order Date]],"mmm")</f>
        <v>Apr</v>
      </c>
      <c r="N1428" s="5" t="str">
        <f>TEXT(Table1[[#This Row],[Order Date]],"yyyy")</f>
        <v>2016</v>
      </c>
      <c r="O1428" s="5">
        <v>35</v>
      </c>
      <c r="P1428" s="5" t="s">
        <v>559</v>
      </c>
      <c r="Q1428" s="5" t="str">
        <f>IFERROR(INDEX(Holidays[Holiday],MATCH(Table1[[#This Row],[Order Date]],Holidays[Date],0)),"NO HOLIDAY")</f>
        <v>NO HOLIDAY</v>
      </c>
    </row>
    <row r="1429" spans="2:17" hidden="1" x14ac:dyDescent="0.3">
      <c r="B1429" t="s">
        <v>9</v>
      </c>
      <c r="C1429" t="s">
        <v>30</v>
      </c>
      <c r="D1429" t="s">
        <v>11</v>
      </c>
      <c r="E1429" t="s">
        <v>332</v>
      </c>
      <c r="F1429" s="4">
        <v>42475</v>
      </c>
      <c r="G1429" t="s">
        <v>15</v>
      </c>
      <c r="H1429">
        <v>3</v>
      </c>
      <c r="I1429">
        <f>IF(Table1[[#This Row],[Price]]&lt;15,10,IF(Table1[[#This Row],[Price]]&lt;20,15,IF(Table1[[#This Row],[Price]]&lt;30,22,IF(Table1[[#This Row],[Price]]&lt;50,36,45))))</f>
        <v>10</v>
      </c>
      <c r="J1429">
        <v>12.42</v>
      </c>
      <c r="K1429" s="14">
        <v>37.26</v>
      </c>
      <c r="L1429" s="14">
        <f>Table1[[#This Row],[Total Sale Amount]]-(Table1[[#This Row],[Cost Price]]*Table1[[#This Row],[Quantity]])</f>
        <v>7.259999999999998</v>
      </c>
      <c r="M1429" t="str">
        <f>TEXT(Table1[[#This Row],[Order Date]],"mmm")</f>
        <v>Apr</v>
      </c>
      <c r="N1429" s="5" t="str">
        <f>TEXT(Table1[[#This Row],[Order Date]],"yyyy")</f>
        <v>2016</v>
      </c>
      <c r="O1429" s="5">
        <v>42</v>
      </c>
      <c r="P1429" s="5" t="s">
        <v>559</v>
      </c>
      <c r="Q1429" s="5" t="str">
        <f>IFERROR(INDEX(Holidays[Holiday],MATCH(Table1[[#This Row],[Order Date]],Holidays[Date],0)),"NO HOLIDAY")</f>
        <v>NO HOLIDAY</v>
      </c>
    </row>
    <row r="1430" spans="2:17" hidden="1" x14ac:dyDescent="0.3">
      <c r="B1430" t="s">
        <v>21</v>
      </c>
      <c r="C1430" t="s">
        <v>59</v>
      </c>
      <c r="D1430" t="s">
        <v>23</v>
      </c>
      <c r="E1430" t="s">
        <v>389</v>
      </c>
      <c r="F1430" s="4">
        <v>42475</v>
      </c>
      <c r="G1430" t="s">
        <v>39</v>
      </c>
      <c r="H1430">
        <v>6</v>
      </c>
      <c r="I1430">
        <f>IF(Table1[[#This Row],[Price]]&lt;15,10,IF(Table1[[#This Row],[Price]]&lt;20,15,IF(Table1[[#This Row],[Price]]&lt;30,22,IF(Table1[[#This Row],[Price]]&lt;50,36,45))))</f>
        <v>15</v>
      </c>
      <c r="J1430">
        <v>16.32</v>
      </c>
      <c r="K1430" s="14">
        <v>97.92</v>
      </c>
      <c r="L1430" s="14">
        <f>Table1[[#This Row],[Total Sale Amount]]-(Table1[[#This Row],[Cost Price]]*Table1[[#This Row],[Quantity]])</f>
        <v>7.9200000000000017</v>
      </c>
      <c r="M1430" t="str">
        <f>TEXT(Table1[[#This Row],[Order Date]],"mmm")</f>
        <v>Apr</v>
      </c>
      <c r="N1430" s="5" t="str">
        <f>TEXT(Table1[[#This Row],[Order Date]],"yyyy")</f>
        <v>2016</v>
      </c>
      <c r="O1430" s="5">
        <v>34</v>
      </c>
      <c r="P1430" s="5" t="s">
        <v>560</v>
      </c>
      <c r="Q1430" s="5" t="str">
        <f>IFERROR(INDEX(Holidays[Holiday],MATCH(Table1[[#This Row],[Order Date]],Holidays[Date],0)),"NO HOLIDAY")</f>
        <v>NO HOLIDAY</v>
      </c>
    </row>
    <row r="1431" spans="2:17" hidden="1" x14ac:dyDescent="0.3">
      <c r="B1431" t="s">
        <v>21</v>
      </c>
      <c r="C1431" t="s">
        <v>22</v>
      </c>
      <c r="D1431" t="s">
        <v>23</v>
      </c>
      <c r="E1431" t="s">
        <v>217</v>
      </c>
      <c r="F1431" s="4">
        <v>42475</v>
      </c>
      <c r="G1431" t="s">
        <v>15</v>
      </c>
      <c r="H1431">
        <v>6</v>
      </c>
      <c r="I1431">
        <f>IF(Table1[[#This Row],[Price]]&lt;15,10,IF(Table1[[#This Row],[Price]]&lt;20,15,IF(Table1[[#This Row],[Price]]&lt;30,22,IF(Table1[[#This Row],[Price]]&lt;50,36,45))))</f>
        <v>10</v>
      </c>
      <c r="J1431">
        <v>12.42</v>
      </c>
      <c r="K1431" s="14">
        <v>74.52</v>
      </c>
      <c r="L1431" s="14">
        <f>Table1[[#This Row],[Total Sale Amount]]-(Table1[[#This Row],[Cost Price]]*Table1[[#This Row],[Quantity]])</f>
        <v>14.519999999999996</v>
      </c>
      <c r="M1431" t="str">
        <f>TEXT(Table1[[#This Row],[Order Date]],"mmm")</f>
        <v>Apr</v>
      </c>
      <c r="N1431" s="5" t="str">
        <f>TEXT(Table1[[#This Row],[Order Date]],"yyyy")</f>
        <v>2016</v>
      </c>
      <c r="O1431" s="5">
        <v>17</v>
      </c>
      <c r="P1431" s="5" t="s">
        <v>560</v>
      </c>
      <c r="Q1431" s="5" t="str">
        <f>IFERROR(INDEX(Holidays[Holiday],MATCH(Table1[[#This Row],[Order Date]],Holidays[Date],0)),"NO HOLIDAY")</f>
        <v>NO HOLIDAY</v>
      </c>
    </row>
    <row r="1432" spans="2:17" hidden="1" x14ac:dyDescent="0.3">
      <c r="B1432" t="s">
        <v>36</v>
      </c>
      <c r="C1432" t="s">
        <v>30</v>
      </c>
      <c r="D1432" t="s">
        <v>11</v>
      </c>
      <c r="E1432" t="s">
        <v>42</v>
      </c>
      <c r="F1432" s="4">
        <v>42475</v>
      </c>
      <c r="G1432" t="s">
        <v>39</v>
      </c>
      <c r="H1432">
        <v>10</v>
      </c>
      <c r="I1432">
        <f>IF(Table1[[#This Row],[Price]]&lt;15,10,IF(Table1[[#This Row],[Price]]&lt;20,15,IF(Table1[[#This Row],[Price]]&lt;30,22,IF(Table1[[#This Row],[Price]]&lt;50,36,45))))</f>
        <v>15</v>
      </c>
      <c r="J1432">
        <v>16.32</v>
      </c>
      <c r="K1432" s="14">
        <v>163.19999999999999</v>
      </c>
      <c r="L1432" s="14">
        <f>Table1[[#This Row],[Total Sale Amount]]-(Table1[[#This Row],[Cost Price]]*Table1[[#This Row],[Quantity]])</f>
        <v>13.199999999999989</v>
      </c>
      <c r="M1432" t="str">
        <f>TEXT(Table1[[#This Row],[Order Date]],"mmm")</f>
        <v>Apr</v>
      </c>
      <c r="N1432" s="5" t="str">
        <f>TEXT(Table1[[#This Row],[Order Date]],"yyyy")</f>
        <v>2016</v>
      </c>
      <c r="O1432" s="5">
        <v>29</v>
      </c>
      <c r="P1432" s="5" t="s">
        <v>559</v>
      </c>
      <c r="Q1432" s="5" t="str">
        <f>IFERROR(INDEX(Holidays[Holiday],MATCH(Table1[[#This Row],[Order Date]],Holidays[Date],0)),"NO HOLIDAY")</f>
        <v>NO HOLIDAY</v>
      </c>
    </row>
    <row r="1433" spans="2:17" hidden="1" x14ac:dyDescent="0.3">
      <c r="B1433" t="s">
        <v>25</v>
      </c>
      <c r="C1433" t="s">
        <v>26</v>
      </c>
      <c r="D1433" t="s">
        <v>23</v>
      </c>
      <c r="E1433" t="s">
        <v>340</v>
      </c>
      <c r="F1433" s="4">
        <v>42475</v>
      </c>
      <c r="G1433" t="s">
        <v>39</v>
      </c>
      <c r="H1433">
        <v>7</v>
      </c>
      <c r="I1433">
        <f>IF(Table1[[#This Row],[Price]]&lt;15,10,IF(Table1[[#This Row],[Price]]&lt;20,15,IF(Table1[[#This Row],[Price]]&lt;30,22,IF(Table1[[#This Row],[Price]]&lt;50,36,45))))</f>
        <v>15</v>
      </c>
      <c r="J1433">
        <v>16.32</v>
      </c>
      <c r="K1433" s="14">
        <v>114.24000000000001</v>
      </c>
      <c r="L1433" s="14">
        <f>Table1[[#This Row],[Total Sale Amount]]-(Table1[[#This Row],[Cost Price]]*Table1[[#This Row],[Quantity]])</f>
        <v>9.2400000000000091</v>
      </c>
      <c r="M1433" t="str">
        <f>TEXT(Table1[[#This Row],[Order Date]],"mmm")</f>
        <v>Apr</v>
      </c>
      <c r="N1433" s="5" t="str">
        <f>TEXT(Table1[[#This Row],[Order Date]],"yyyy")</f>
        <v>2016</v>
      </c>
      <c r="O1433" s="5">
        <v>37</v>
      </c>
      <c r="P1433" s="5" t="s">
        <v>560</v>
      </c>
      <c r="Q1433" s="5" t="str">
        <f>IFERROR(INDEX(Holidays[Holiday],MATCH(Table1[[#This Row],[Order Date]],Holidays[Date],0)),"NO HOLIDAY")</f>
        <v>NO HOLIDAY</v>
      </c>
    </row>
    <row r="1434" spans="2:17" hidden="1" x14ac:dyDescent="0.3">
      <c r="B1434" t="s">
        <v>25</v>
      </c>
      <c r="C1434" t="s">
        <v>26</v>
      </c>
      <c r="D1434" t="s">
        <v>23</v>
      </c>
      <c r="E1434" t="s">
        <v>412</v>
      </c>
      <c r="F1434" s="4">
        <v>42475</v>
      </c>
      <c r="G1434" t="s">
        <v>19</v>
      </c>
      <c r="H1434">
        <v>7</v>
      </c>
      <c r="I1434">
        <f>IF(Table1[[#This Row],[Price]]&lt;15,10,IF(Table1[[#This Row],[Price]]&lt;20,15,IF(Table1[[#This Row],[Price]]&lt;30,22,IF(Table1[[#This Row],[Price]]&lt;50,36,45))))</f>
        <v>45</v>
      </c>
      <c r="J1434">
        <v>53.35</v>
      </c>
      <c r="K1434" s="14">
        <v>373.45</v>
      </c>
      <c r="L1434" s="14">
        <f>Table1[[#This Row],[Total Sale Amount]]-(Table1[[#This Row],[Cost Price]]*Table1[[#This Row],[Quantity]])</f>
        <v>58.449999999999989</v>
      </c>
      <c r="M1434" t="str">
        <f>TEXT(Table1[[#This Row],[Order Date]],"mmm")</f>
        <v>Apr</v>
      </c>
      <c r="N1434" s="5" t="str">
        <f>TEXT(Table1[[#This Row],[Order Date]],"yyyy")</f>
        <v>2016</v>
      </c>
      <c r="O1434" s="5">
        <v>19</v>
      </c>
      <c r="P1434" s="5" t="s">
        <v>559</v>
      </c>
      <c r="Q1434" s="5" t="str">
        <f>IFERROR(INDEX(Holidays[Holiday],MATCH(Table1[[#This Row],[Order Date]],Holidays[Date],0)),"NO HOLIDAY")</f>
        <v>NO HOLIDAY</v>
      </c>
    </row>
    <row r="1435" spans="2:17" hidden="1" x14ac:dyDescent="0.3">
      <c r="B1435" t="s">
        <v>16</v>
      </c>
      <c r="C1435" t="s">
        <v>17</v>
      </c>
      <c r="D1435" t="s">
        <v>11</v>
      </c>
      <c r="E1435" t="s">
        <v>222</v>
      </c>
      <c r="F1435" s="4">
        <v>42475</v>
      </c>
      <c r="G1435" t="s">
        <v>15</v>
      </c>
      <c r="H1435">
        <v>10</v>
      </c>
      <c r="I1435">
        <f>IF(Table1[[#This Row],[Price]]&lt;15,10,IF(Table1[[#This Row],[Price]]&lt;20,15,IF(Table1[[#This Row],[Price]]&lt;30,22,IF(Table1[[#This Row],[Price]]&lt;50,36,45))))</f>
        <v>10</v>
      </c>
      <c r="J1435">
        <v>12.42</v>
      </c>
      <c r="K1435" s="14">
        <v>124.2</v>
      </c>
      <c r="L1435" s="14">
        <f>Table1[[#This Row],[Total Sale Amount]]-(Table1[[#This Row],[Cost Price]]*Table1[[#This Row],[Quantity]])</f>
        <v>24.200000000000003</v>
      </c>
      <c r="M1435" t="str">
        <f>TEXT(Table1[[#This Row],[Order Date]],"mmm")</f>
        <v>Apr</v>
      </c>
      <c r="N1435" s="5" t="str">
        <f>TEXT(Table1[[#This Row],[Order Date]],"yyyy")</f>
        <v>2016</v>
      </c>
      <c r="O1435" s="5">
        <v>43</v>
      </c>
      <c r="P1435" s="5" t="s">
        <v>559</v>
      </c>
      <c r="Q1435" s="5" t="str">
        <f>IFERROR(INDEX(Holidays[Holiday],MATCH(Table1[[#This Row],[Order Date]],Holidays[Date],0)),"NO HOLIDAY")</f>
        <v>NO HOLIDAY</v>
      </c>
    </row>
    <row r="1436" spans="2:17" hidden="1" x14ac:dyDescent="0.3">
      <c r="B1436" t="s">
        <v>9</v>
      </c>
      <c r="C1436" t="s">
        <v>17</v>
      </c>
      <c r="D1436" t="s">
        <v>11</v>
      </c>
      <c r="E1436" t="s">
        <v>86</v>
      </c>
      <c r="F1436" s="4">
        <v>42476</v>
      </c>
      <c r="G1436" t="s">
        <v>19</v>
      </c>
      <c r="H1436">
        <v>10</v>
      </c>
      <c r="I1436">
        <f>IF(Table1[[#This Row],[Price]]&lt;15,10,IF(Table1[[#This Row],[Price]]&lt;20,15,IF(Table1[[#This Row],[Price]]&lt;30,22,IF(Table1[[#This Row],[Price]]&lt;50,36,45))))</f>
        <v>45</v>
      </c>
      <c r="J1436">
        <v>53.35</v>
      </c>
      <c r="K1436" s="14">
        <v>533.5</v>
      </c>
      <c r="L1436" s="14">
        <f>Table1[[#This Row],[Total Sale Amount]]-(Table1[[#This Row],[Cost Price]]*Table1[[#This Row],[Quantity]])</f>
        <v>83.5</v>
      </c>
      <c r="M1436" t="str">
        <f>TEXT(Table1[[#This Row],[Order Date]],"mmm")</f>
        <v>Apr</v>
      </c>
      <c r="N1436" s="5" t="str">
        <f>TEXT(Table1[[#This Row],[Order Date]],"yyyy")</f>
        <v>2016</v>
      </c>
      <c r="O1436" s="5">
        <v>27</v>
      </c>
      <c r="P1436" s="5" t="s">
        <v>559</v>
      </c>
      <c r="Q1436" s="5" t="str">
        <f>IFERROR(INDEX(Holidays[Holiday],MATCH(Table1[[#This Row],[Order Date]],Holidays[Date],0)),"NO HOLIDAY")</f>
        <v>NO HOLIDAY</v>
      </c>
    </row>
    <row r="1437" spans="2:17" hidden="1" x14ac:dyDescent="0.3">
      <c r="B1437" t="s">
        <v>25</v>
      </c>
      <c r="C1437" t="s">
        <v>26</v>
      </c>
      <c r="D1437" t="s">
        <v>23</v>
      </c>
      <c r="E1437" t="s">
        <v>147</v>
      </c>
      <c r="F1437" s="4">
        <v>42476</v>
      </c>
      <c r="G1437" t="s">
        <v>15</v>
      </c>
      <c r="H1437">
        <v>5</v>
      </c>
      <c r="I1437">
        <f>IF(Table1[[#This Row],[Price]]&lt;15,10,IF(Table1[[#This Row],[Price]]&lt;20,15,IF(Table1[[#This Row],[Price]]&lt;30,22,IF(Table1[[#This Row],[Price]]&lt;50,36,45))))</f>
        <v>10</v>
      </c>
      <c r="J1437">
        <v>12.42</v>
      </c>
      <c r="K1437" s="14">
        <v>62.1</v>
      </c>
      <c r="L1437" s="14">
        <f>Table1[[#This Row],[Total Sale Amount]]-(Table1[[#This Row],[Cost Price]]*Table1[[#This Row],[Quantity]])</f>
        <v>12.100000000000001</v>
      </c>
      <c r="M1437" t="str">
        <f>TEXT(Table1[[#This Row],[Order Date]],"mmm")</f>
        <v>Apr</v>
      </c>
      <c r="N1437" s="5" t="str">
        <f>TEXT(Table1[[#This Row],[Order Date]],"yyyy")</f>
        <v>2016</v>
      </c>
      <c r="O1437" s="5">
        <v>25</v>
      </c>
      <c r="P1437" s="5" t="s">
        <v>560</v>
      </c>
      <c r="Q1437" s="5" t="str">
        <f>IFERROR(INDEX(Holidays[Holiday],MATCH(Table1[[#This Row],[Order Date]],Holidays[Date],0)),"NO HOLIDAY")</f>
        <v>NO HOLIDAY</v>
      </c>
    </row>
    <row r="1438" spans="2:17" hidden="1" x14ac:dyDescent="0.3">
      <c r="B1438" t="s">
        <v>9</v>
      </c>
      <c r="C1438" t="s">
        <v>10</v>
      </c>
      <c r="D1438" t="s">
        <v>11</v>
      </c>
      <c r="E1438" t="s">
        <v>272</v>
      </c>
      <c r="F1438" s="4">
        <v>42476</v>
      </c>
      <c r="G1438" t="s">
        <v>15</v>
      </c>
      <c r="H1438">
        <v>1</v>
      </c>
      <c r="I1438">
        <f>IF(Table1[[#This Row],[Price]]&lt;15,10,IF(Table1[[#This Row],[Price]]&lt;20,15,IF(Table1[[#This Row],[Price]]&lt;30,22,IF(Table1[[#This Row],[Price]]&lt;50,36,45))))</f>
        <v>10</v>
      </c>
      <c r="J1438">
        <v>12.42</v>
      </c>
      <c r="K1438" s="14">
        <v>12.42</v>
      </c>
      <c r="L1438" s="14">
        <f>Table1[[#This Row],[Total Sale Amount]]-(Table1[[#This Row],[Cost Price]]*Table1[[#This Row],[Quantity]])</f>
        <v>2.42</v>
      </c>
      <c r="M1438" t="str">
        <f>TEXT(Table1[[#This Row],[Order Date]],"mmm")</f>
        <v>Apr</v>
      </c>
      <c r="N1438" s="5" t="str">
        <f>TEXT(Table1[[#This Row],[Order Date]],"yyyy")</f>
        <v>2016</v>
      </c>
      <c r="O1438" s="5">
        <v>41</v>
      </c>
      <c r="P1438" s="5" t="s">
        <v>559</v>
      </c>
      <c r="Q1438" s="5" t="str">
        <f>IFERROR(INDEX(Holidays[Holiday],MATCH(Table1[[#This Row],[Order Date]],Holidays[Date],0)),"NO HOLIDAY")</f>
        <v>NO HOLIDAY</v>
      </c>
    </row>
    <row r="1439" spans="2:17" hidden="1" x14ac:dyDescent="0.3">
      <c r="B1439" t="s">
        <v>16</v>
      </c>
      <c r="C1439" t="s">
        <v>10</v>
      </c>
      <c r="D1439" t="s">
        <v>11</v>
      </c>
      <c r="E1439" t="s">
        <v>230</v>
      </c>
      <c r="F1439" s="4">
        <v>42476</v>
      </c>
      <c r="G1439" t="s">
        <v>13</v>
      </c>
      <c r="H1439">
        <v>6</v>
      </c>
      <c r="I1439">
        <f>IF(Table1[[#This Row],[Price]]&lt;15,10,IF(Table1[[#This Row],[Price]]&lt;20,15,IF(Table1[[#This Row],[Price]]&lt;30,22,IF(Table1[[#This Row],[Price]]&lt;50,36,45))))</f>
        <v>15</v>
      </c>
      <c r="J1439">
        <v>17.829999999999998</v>
      </c>
      <c r="K1439" s="14">
        <v>106.97999999999999</v>
      </c>
      <c r="L1439" s="14">
        <f>Table1[[#This Row],[Total Sale Amount]]-(Table1[[#This Row],[Cost Price]]*Table1[[#This Row],[Quantity]])</f>
        <v>16.97999999999999</v>
      </c>
      <c r="M1439" t="str">
        <f>TEXT(Table1[[#This Row],[Order Date]],"mmm")</f>
        <v>Apr</v>
      </c>
      <c r="N1439" s="5" t="str">
        <f>TEXT(Table1[[#This Row],[Order Date]],"yyyy")</f>
        <v>2016</v>
      </c>
      <c r="O1439" s="5">
        <v>33</v>
      </c>
      <c r="P1439" s="5" t="s">
        <v>560</v>
      </c>
      <c r="Q1439" s="5" t="str">
        <f>IFERROR(INDEX(Holidays[Holiday],MATCH(Table1[[#This Row],[Order Date]],Holidays[Date],0)),"NO HOLIDAY")</f>
        <v>NO HOLIDAY</v>
      </c>
    </row>
    <row r="1440" spans="2:17" hidden="1" x14ac:dyDescent="0.3">
      <c r="B1440" t="s">
        <v>9</v>
      </c>
      <c r="C1440" t="s">
        <v>30</v>
      </c>
      <c r="D1440" t="s">
        <v>11</v>
      </c>
      <c r="E1440" t="s">
        <v>490</v>
      </c>
      <c r="F1440" s="4">
        <v>42476</v>
      </c>
      <c r="G1440" t="s">
        <v>19</v>
      </c>
      <c r="H1440">
        <v>1</v>
      </c>
      <c r="I1440">
        <f>IF(Table1[[#This Row],[Price]]&lt;15,10,IF(Table1[[#This Row],[Price]]&lt;20,15,IF(Table1[[#This Row],[Price]]&lt;30,22,IF(Table1[[#This Row],[Price]]&lt;50,36,45))))</f>
        <v>45</v>
      </c>
      <c r="J1440">
        <v>53.35</v>
      </c>
      <c r="K1440" s="14">
        <v>53.35</v>
      </c>
      <c r="L1440" s="14">
        <f>Table1[[#This Row],[Total Sale Amount]]-(Table1[[#This Row],[Cost Price]]*Table1[[#This Row],[Quantity]])</f>
        <v>8.3500000000000014</v>
      </c>
      <c r="M1440" t="str">
        <f>TEXT(Table1[[#This Row],[Order Date]],"mmm")</f>
        <v>Apr</v>
      </c>
      <c r="N1440" s="5" t="str">
        <f>TEXT(Table1[[#This Row],[Order Date]],"yyyy")</f>
        <v>2016</v>
      </c>
      <c r="O1440" s="5">
        <v>42</v>
      </c>
      <c r="P1440" s="5" t="s">
        <v>559</v>
      </c>
      <c r="Q1440" s="5" t="str">
        <f>IFERROR(INDEX(Holidays[Holiday],MATCH(Table1[[#This Row],[Order Date]],Holidays[Date],0)),"NO HOLIDAY")</f>
        <v>NO HOLIDAY</v>
      </c>
    </row>
    <row r="1441" spans="2:17" hidden="1" x14ac:dyDescent="0.3">
      <c r="B1441" t="s">
        <v>9</v>
      </c>
      <c r="C1441" t="s">
        <v>17</v>
      </c>
      <c r="D1441" t="s">
        <v>11</v>
      </c>
      <c r="E1441" t="s">
        <v>56</v>
      </c>
      <c r="F1441" s="4">
        <v>42476</v>
      </c>
      <c r="G1441" t="s">
        <v>15</v>
      </c>
      <c r="H1441">
        <v>5</v>
      </c>
      <c r="I1441">
        <f>IF(Table1[[#This Row],[Price]]&lt;15,10,IF(Table1[[#This Row],[Price]]&lt;20,15,IF(Table1[[#This Row],[Price]]&lt;30,22,IF(Table1[[#This Row],[Price]]&lt;50,36,45))))</f>
        <v>10</v>
      </c>
      <c r="J1441">
        <v>12.42</v>
      </c>
      <c r="K1441" s="14">
        <v>62.1</v>
      </c>
      <c r="L1441" s="14">
        <f>Table1[[#This Row],[Total Sale Amount]]-(Table1[[#This Row],[Cost Price]]*Table1[[#This Row],[Quantity]])</f>
        <v>12.100000000000001</v>
      </c>
      <c r="M1441" t="str">
        <f>TEXT(Table1[[#This Row],[Order Date]],"mmm")</f>
        <v>Apr</v>
      </c>
      <c r="N1441" s="5" t="str">
        <f>TEXT(Table1[[#This Row],[Order Date]],"yyyy")</f>
        <v>2016</v>
      </c>
      <c r="O1441" s="5">
        <v>30</v>
      </c>
      <c r="P1441" s="5" t="s">
        <v>560</v>
      </c>
      <c r="Q1441" s="5" t="str">
        <f>IFERROR(INDEX(Holidays[Holiday],MATCH(Table1[[#This Row],[Order Date]],Holidays[Date],0)),"NO HOLIDAY")</f>
        <v>NO HOLIDAY</v>
      </c>
    </row>
    <row r="1442" spans="2:17" hidden="1" x14ac:dyDescent="0.3">
      <c r="B1442" t="s">
        <v>25</v>
      </c>
      <c r="C1442" t="s">
        <v>22</v>
      </c>
      <c r="D1442" t="s">
        <v>23</v>
      </c>
      <c r="E1442" t="s">
        <v>320</v>
      </c>
      <c r="F1442" s="4">
        <v>42476</v>
      </c>
      <c r="G1442" t="s">
        <v>15</v>
      </c>
      <c r="H1442">
        <v>3</v>
      </c>
      <c r="I1442">
        <f>IF(Table1[[#This Row],[Price]]&lt;15,10,IF(Table1[[#This Row],[Price]]&lt;20,15,IF(Table1[[#This Row],[Price]]&lt;30,22,IF(Table1[[#This Row],[Price]]&lt;50,36,45))))</f>
        <v>10</v>
      </c>
      <c r="J1442">
        <v>12.42</v>
      </c>
      <c r="K1442" s="14">
        <v>37.26</v>
      </c>
      <c r="L1442" s="14">
        <f>Table1[[#This Row],[Total Sale Amount]]-(Table1[[#This Row],[Cost Price]]*Table1[[#This Row],[Quantity]])</f>
        <v>7.259999999999998</v>
      </c>
      <c r="M1442" t="str">
        <f>TEXT(Table1[[#This Row],[Order Date]],"mmm")</f>
        <v>Apr</v>
      </c>
      <c r="N1442" s="5" t="str">
        <f>TEXT(Table1[[#This Row],[Order Date]],"yyyy")</f>
        <v>2016</v>
      </c>
      <c r="O1442" s="5">
        <v>26</v>
      </c>
      <c r="P1442" s="5" t="s">
        <v>560</v>
      </c>
      <c r="Q1442" s="5" t="str">
        <f>IFERROR(INDEX(Holidays[Holiday],MATCH(Table1[[#This Row],[Order Date]],Holidays[Date],0)),"NO HOLIDAY")</f>
        <v>NO HOLIDAY</v>
      </c>
    </row>
    <row r="1443" spans="2:17" hidden="1" x14ac:dyDescent="0.3">
      <c r="B1443" t="s">
        <v>21</v>
      </c>
      <c r="C1443" t="s">
        <v>59</v>
      </c>
      <c r="D1443" t="s">
        <v>23</v>
      </c>
      <c r="E1443" t="s">
        <v>351</v>
      </c>
      <c r="F1443" s="4">
        <v>42476</v>
      </c>
      <c r="G1443" t="s">
        <v>15</v>
      </c>
      <c r="H1443">
        <v>9</v>
      </c>
      <c r="I1443">
        <f>IF(Table1[[#This Row],[Price]]&lt;15,10,IF(Table1[[#This Row],[Price]]&lt;20,15,IF(Table1[[#This Row],[Price]]&lt;30,22,IF(Table1[[#This Row],[Price]]&lt;50,36,45))))</f>
        <v>10</v>
      </c>
      <c r="J1443">
        <v>12.42</v>
      </c>
      <c r="K1443" s="14">
        <v>111.78</v>
      </c>
      <c r="L1443" s="14">
        <f>Table1[[#This Row],[Total Sale Amount]]-(Table1[[#This Row],[Cost Price]]*Table1[[#This Row],[Quantity]])</f>
        <v>21.78</v>
      </c>
      <c r="M1443" t="str">
        <f>TEXT(Table1[[#This Row],[Order Date]],"mmm")</f>
        <v>Apr</v>
      </c>
      <c r="N1443" s="5" t="str">
        <f>TEXT(Table1[[#This Row],[Order Date]],"yyyy")</f>
        <v>2016</v>
      </c>
      <c r="O1443" s="5">
        <v>33</v>
      </c>
      <c r="P1443" s="5" t="s">
        <v>560</v>
      </c>
      <c r="Q1443" s="5" t="str">
        <f>IFERROR(INDEX(Holidays[Holiday],MATCH(Table1[[#This Row],[Order Date]],Holidays[Date],0)),"NO HOLIDAY")</f>
        <v>NO HOLIDAY</v>
      </c>
    </row>
    <row r="1444" spans="2:17" hidden="1" x14ac:dyDescent="0.3">
      <c r="B1444" t="s">
        <v>9</v>
      </c>
      <c r="C1444" t="s">
        <v>10</v>
      </c>
      <c r="D1444" t="s">
        <v>11</v>
      </c>
      <c r="E1444" t="s">
        <v>494</v>
      </c>
      <c r="F1444" s="4">
        <v>42476</v>
      </c>
      <c r="G1444" t="s">
        <v>39</v>
      </c>
      <c r="H1444">
        <v>9</v>
      </c>
      <c r="I1444">
        <f>IF(Table1[[#This Row],[Price]]&lt;15,10,IF(Table1[[#This Row],[Price]]&lt;20,15,IF(Table1[[#This Row],[Price]]&lt;30,22,IF(Table1[[#This Row],[Price]]&lt;50,36,45))))</f>
        <v>15</v>
      </c>
      <c r="J1444">
        <v>16.32</v>
      </c>
      <c r="K1444" s="14">
        <v>146.88</v>
      </c>
      <c r="L1444" s="14">
        <f>Table1[[#This Row],[Total Sale Amount]]-(Table1[[#This Row],[Cost Price]]*Table1[[#This Row],[Quantity]])</f>
        <v>11.879999999999995</v>
      </c>
      <c r="M1444" t="str">
        <f>TEXT(Table1[[#This Row],[Order Date]],"mmm")</f>
        <v>Apr</v>
      </c>
      <c r="N1444" s="5" t="str">
        <f>TEXT(Table1[[#This Row],[Order Date]],"yyyy")</f>
        <v>2016</v>
      </c>
      <c r="O1444" s="5">
        <v>23</v>
      </c>
      <c r="P1444" s="5" t="s">
        <v>560</v>
      </c>
      <c r="Q1444" s="5" t="str">
        <f>IFERROR(INDEX(Holidays[Holiday],MATCH(Table1[[#This Row],[Order Date]],Holidays[Date],0)),"NO HOLIDAY")</f>
        <v>NO HOLIDAY</v>
      </c>
    </row>
    <row r="1445" spans="2:17" hidden="1" x14ac:dyDescent="0.3">
      <c r="B1445" t="s">
        <v>21</v>
      </c>
      <c r="C1445" t="s">
        <v>59</v>
      </c>
      <c r="D1445" t="s">
        <v>23</v>
      </c>
      <c r="E1445" t="s">
        <v>121</v>
      </c>
      <c r="F1445" s="4">
        <v>42476</v>
      </c>
      <c r="G1445" t="s">
        <v>15</v>
      </c>
      <c r="H1445">
        <v>9</v>
      </c>
      <c r="I1445">
        <f>IF(Table1[[#This Row],[Price]]&lt;15,10,IF(Table1[[#This Row],[Price]]&lt;20,15,IF(Table1[[#This Row],[Price]]&lt;30,22,IF(Table1[[#This Row],[Price]]&lt;50,36,45))))</f>
        <v>10</v>
      </c>
      <c r="J1445">
        <v>12.42</v>
      </c>
      <c r="K1445" s="14">
        <v>111.78</v>
      </c>
      <c r="L1445" s="14">
        <f>Table1[[#This Row],[Total Sale Amount]]-(Table1[[#This Row],[Cost Price]]*Table1[[#This Row],[Quantity]])</f>
        <v>21.78</v>
      </c>
      <c r="M1445" t="str">
        <f>TEXT(Table1[[#This Row],[Order Date]],"mmm")</f>
        <v>Apr</v>
      </c>
      <c r="N1445" s="5" t="str">
        <f>TEXT(Table1[[#This Row],[Order Date]],"yyyy")</f>
        <v>2016</v>
      </c>
      <c r="O1445" s="5">
        <v>38</v>
      </c>
      <c r="P1445" s="5" t="s">
        <v>559</v>
      </c>
      <c r="Q1445" s="5" t="str">
        <f>IFERROR(INDEX(Holidays[Holiday],MATCH(Table1[[#This Row],[Order Date]],Holidays[Date],0)),"NO HOLIDAY")</f>
        <v>NO HOLIDAY</v>
      </c>
    </row>
    <row r="1446" spans="2:17" hidden="1" x14ac:dyDescent="0.3">
      <c r="B1446" t="s">
        <v>16</v>
      </c>
      <c r="C1446" t="s">
        <v>17</v>
      </c>
      <c r="D1446" t="s">
        <v>11</v>
      </c>
      <c r="E1446" t="s">
        <v>464</v>
      </c>
      <c r="F1446" s="4">
        <v>42476</v>
      </c>
      <c r="G1446" t="s">
        <v>15</v>
      </c>
      <c r="H1446">
        <v>1</v>
      </c>
      <c r="I1446">
        <f>IF(Table1[[#This Row],[Price]]&lt;15,10,IF(Table1[[#This Row],[Price]]&lt;20,15,IF(Table1[[#This Row],[Price]]&lt;30,22,IF(Table1[[#This Row],[Price]]&lt;50,36,45))))</f>
        <v>10</v>
      </c>
      <c r="J1446">
        <v>12.42</v>
      </c>
      <c r="K1446" s="14">
        <v>12.42</v>
      </c>
      <c r="L1446" s="14">
        <f>Table1[[#This Row],[Total Sale Amount]]-(Table1[[#This Row],[Cost Price]]*Table1[[#This Row],[Quantity]])</f>
        <v>2.42</v>
      </c>
      <c r="M1446" t="str">
        <f>TEXT(Table1[[#This Row],[Order Date]],"mmm")</f>
        <v>Apr</v>
      </c>
      <c r="N1446" s="5" t="str">
        <f>TEXT(Table1[[#This Row],[Order Date]],"yyyy")</f>
        <v>2016</v>
      </c>
      <c r="O1446" s="5">
        <v>32</v>
      </c>
      <c r="P1446" s="5" t="s">
        <v>560</v>
      </c>
      <c r="Q1446" s="5" t="str">
        <f>IFERROR(INDEX(Holidays[Holiday],MATCH(Table1[[#This Row],[Order Date]],Holidays[Date],0)),"NO HOLIDAY")</f>
        <v>NO HOLIDAY</v>
      </c>
    </row>
    <row r="1447" spans="2:17" hidden="1" x14ac:dyDescent="0.3">
      <c r="B1447" t="s">
        <v>25</v>
      </c>
      <c r="C1447" t="s">
        <v>43</v>
      </c>
      <c r="D1447" t="s">
        <v>23</v>
      </c>
      <c r="E1447" t="s">
        <v>138</v>
      </c>
      <c r="F1447" s="4">
        <v>42476</v>
      </c>
      <c r="G1447" t="s">
        <v>19</v>
      </c>
      <c r="H1447">
        <v>9</v>
      </c>
      <c r="I1447">
        <f>IF(Table1[[#This Row],[Price]]&lt;15,10,IF(Table1[[#This Row],[Price]]&lt;20,15,IF(Table1[[#This Row],[Price]]&lt;30,22,IF(Table1[[#This Row],[Price]]&lt;50,36,45))))</f>
        <v>45</v>
      </c>
      <c r="J1447">
        <v>53.35</v>
      </c>
      <c r="K1447" s="14">
        <v>480.15000000000003</v>
      </c>
      <c r="L1447" s="14">
        <f>Table1[[#This Row],[Total Sale Amount]]-(Table1[[#This Row],[Cost Price]]*Table1[[#This Row],[Quantity]])</f>
        <v>75.150000000000034</v>
      </c>
      <c r="M1447" t="str">
        <f>TEXT(Table1[[#This Row],[Order Date]],"mmm")</f>
        <v>Apr</v>
      </c>
      <c r="N1447" s="5" t="str">
        <f>TEXT(Table1[[#This Row],[Order Date]],"yyyy")</f>
        <v>2016</v>
      </c>
      <c r="O1447" s="5">
        <v>33</v>
      </c>
      <c r="P1447" s="5" t="s">
        <v>559</v>
      </c>
      <c r="Q1447" s="5" t="str">
        <f>IFERROR(INDEX(Holidays[Holiday],MATCH(Table1[[#This Row],[Order Date]],Holidays[Date],0)),"NO HOLIDAY")</f>
        <v>NO HOLIDAY</v>
      </c>
    </row>
    <row r="1448" spans="2:17" hidden="1" x14ac:dyDescent="0.3">
      <c r="B1448" t="s">
        <v>16</v>
      </c>
      <c r="C1448" t="s">
        <v>30</v>
      </c>
      <c r="D1448" t="s">
        <v>11</v>
      </c>
      <c r="E1448" t="s">
        <v>64</v>
      </c>
      <c r="F1448" s="4">
        <v>42476</v>
      </c>
      <c r="G1448" t="s">
        <v>15</v>
      </c>
      <c r="H1448">
        <v>3</v>
      </c>
      <c r="I1448">
        <f>IF(Table1[[#This Row],[Price]]&lt;15,10,IF(Table1[[#This Row],[Price]]&lt;20,15,IF(Table1[[#This Row],[Price]]&lt;30,22,IF(Table1[[#This Row],[Price]]&lt;50,36,45))))</f>
        <v>10</v>
      </c>
      <c r="J1448">
        <v>12.42</v>
      </c>
      <c r="K1448" s="14">
        <v>37.26</v>
      </c>
      <c r="L1448" s="14">
        <f>Table1[[#This Row],[Total Sale Amount]]-(Table1[[#This Row],[Cost Price]]*Table1[[#This Row],[Quantity]])</f>
        <v>7.259999999999998</v>
      </c>
      <c r="M1448" t="str">
        <f>TEXT(Table1[[#This Row],[Order Date]],"mmm")</f>
        <v>Apr</v>
      </c>
      <c r="N1448" s="5" t="str">
        <f>TEXT(Table1[[#This Row],[Order Date]],"yyyy")</f>
        <v>2016</v>
      </c>
      <c r="O1448" s="5">
        <v>29</v>
      </c>
      <c r="P1448" s="5" t="s">
        <v>560</v>
      </c>
      <c r="Q1448" s="5" t="str">
        <f>IFERROR(INDEX(Holidays[Holiday],MATCH(Table1[[#This Row],[Order Date]],Holidays[Date],0)),"NO HOLIDAY")</f>
        <v>NO HOLIDAY</v>
      </c>
    </row>
    <row r="1449" spans="2:17" hidden="1" x14ac:dyDescent="0.3">
      <c r="B1449" t="s">
        <v>9</v>
      </c>
      <c r="C1449" t="s">
        <v>17</v>
      </c>
      <c r="D1449" t="s">
        <v>11</v>
      </c>
      <c r="E1449" t="s">
        <v>336</v>
      </c>
      <c r="F1449" s="4">
        <v>42476</v>
      </c>
      <c r="G1449" t="s">
        <v>15</v>
      </c>
      <c r="H1449">
        <v>6</v>
      </c>
      <c r="I1449">
        <f>IF(Table1[[#This Row],[Price]]&lt;15,10,IF(Table1[[#This Row],[Price]]&lt;20,15,IF(Table1[[#This Row],[Price]]&lt;30,22,IF(Table1[[#This Row],[Price]]&lt;50,36,45))))</f>
        <v>10</v>
      </c>
      <c r="J1449">
        <v>12.42</v>
      </c>
      <c r="K1449" s="14">
        <v>74.52</v>
      </c>
      <c r="L1449" s="14">
        <f>Table1[[#This Row],[Total Sale Amount]]-(Table1[[#This Row],[Cost Price]]*Table1[[#This Row],[Quantity]])</f>
        <v>14.519999999999996</v>
      </c>
      <c r="M1449" t="str">
        <f>TEXT(Table1[[#This Row],[Order Date]],"mmm")</f>
        <v>Apr</v>
      </c>
      <c r="N1449" s="5" t="str">
        <f>TEXT(Table1[[#This Row],[Order Date]],"yyyy")</f>
        <v>2016</v>
      </c>
      <c r="O1449" s="5">
        <v>33</v>
      </c>
      <c r="P1449" s="5" t="s">
        <v>560</v>
      </c>
      <c r="Q1449" s="5" t="str">
        <f>IFERROR(INDEX(Holidays[Holiday],MATCH(Table1[[#This Row],[Order Date]],Holidays[Date],0)),"NO HOLIDAY")</f>
        <v>NO HOLIDAY</v>
      </c>
    </row>
    <row r="1450" spans="2:17" hidden="1" x14ac:dyDescent="0.3">
      <c r="B1450" t="s">
        <v>9</v>
      </c>
      <c r="C1450" t="s">
        <v>30</v>
      </c>
      <c r="D1450" t="s">
        <v>11</v>
      </c>
      <c r="E1450" t="s">
        <v>156</v>
      </c>
      <c r="F1450" s="4">
        <v>42477</v>
      </c>
      <c r="G1450" t="s">
        <v>39</v>
      </c>
      <c r="H1450">
        <v>3</v>
      </c>
      <c r="I1450">
        <f>IF(Table1[[#This Row],[Price]]&lt;15,10,IF(Table1[[#This Row],[Price]]&lt;20,15,IF(Table1[[#This Row],[Price]]&lt;30,22,IF(Table1[[#This Row],[Price]]&lt;50,36,45))))</f>
        <v>15</v>
      </c>
      <c r="J1450">
        <v>16.32</v>
      </c>
      <c r="K1450" s="14">
        <v>48.96</v>
      </c>
      <c r="L1450" s="14">
        <f>Table1[[#This Row],[Total Sale Amount]]-(Table1[[#This Row],[Cost Price]]*Table1[[#This Row],[Quantity]])</f>
        <v>3.9600000000000009</v>
      </c>
      <c r="M1450" t="str">
        <f>TEXT(Table1[[#This Row],[Order Date]],"mmm")</f>
        <v>Apr</v>
      </c>
      <c r="N1450" s="5" t="str">
        <f>TEXT(Table1[[#This Row],[Order Date]],"yyyy")</f>
        <v>2016</v>
      </c>
      <c r="O1450" s="5">
        <v>35</v>
      </c>
      <c r="P1450" s="5" t="s">
        <v>559</v>
      </c>
      <c r="Q1450" s="5" t="str">
        <f>IFERROR(INDEX(Holidays[Holiday],MATCH(Table1[[#This Row],[Order Date]],Holidays[Date],0)),"NO HOLIDAY")</f>
        <v>NO HOLIDAY</v>
      </c>
    </row>
    <row r="1451" spans="2:17" hidden="1" x14ac:dyDescent="0.3">
      <c r="B1451" t="s">
        <v>9</v>
      </c>
      <c r="C1451" t="s">
        <v>10</v>
      </c>
      <c r="D1451" t="s">
        <v>11</v>
      </c>
      <c r="E1451" t="s">
        <v>441</v>
      </c>
      <c r="F1451" s="4">
        <v>42477</v>
      </c>
      <c r="G1451" t="s">
        <v>13</v>
      </c>
      <c r="H1451">
        <v>4</v>
      </c>
      <c r="I1451">
        <f>IF(Table1[[#This Row],[Price]]&lt;15,10,IF(Table1[[#This Row],[Price]]&lt;20,15,IF(Table1[[#This Row],[Price]]&lt;30,22,IF(Table1[[#This Row],[Price]]&lt;50,36,45))))</f>
        <v>15</v>
      </c>
      <c r="J1451">
        <v>17.829999999999998</v>
      </c>
      <c r="K1451" s="14">
        <v>71.319999999999993</v>
      </c>
      <c r="L1451" s="14">
        <f>Table1[[#This Row],[Total Sale Amount]]-(Table1[[#This Row],[Cost Price]]*Table1[[#This Row],[Quantity]])</f>
        <v>11.319999999999993</v>
      </c>
      <c r="M1451" t="str">
        <f>TEXT(Table1[[#This Row],[Order Date]],"mmm")</f>
        <v>Apr</v>
      </c>
      <c r="N1451" s="5" t="str">
        <f>TEXT(Table1[[#This Row],[Order Date]],"yyyy")</f>
        <v>2016</v>
      </c>
      <c r="O1451" s="5">
        <v>43</v>
      </c>
      <c r="P1451" s="5" t="s">
        <v>560</v>
      </c>
      <c r="Q1451" s="5" t="str">
        <f>IFERROR(INDEX(Holidays[Holiday],MATCH(Table1[[#This Row],[Order Date]],Holidays[Date],0)),"NO HOLIDAY")</f>
        <v>NO HOLIDAY</v>
      </c>
    </row>
    <row r="1452" spans="2:17" hidden="1" x14ac:dyDescent="0.3">
      <c r="B1452" t="s">
        <v>9</v>
      </c>
      <c r="C1452" t="s">
        <v>30</v>
      </c>
      <c r="D1452" t="s">
        <v>11</v>
      </c>
      <c r="E1452" t="s">
        <v>183</v>
      </c>
      <c r="F1452" s="4">
        <v>42477</v>
      </c>
      <c r="G1452" t="s">
        <v>15</v>
      </c>
      <c r="H1452">
        <v>2</v>
      </c>
      <c r="I1452">
        <f>IF(Table1[[#This Row],[Price]]&lt;15,10,IF(Table1[[#This Row],[Price]]&lt;20,15,IF(Table1[[#This Row],[Price]]&lt;30,22,IF(Table1[[#This Row],[Price]]&lt;50,36,45))))</f>
        <v>10</v>
      </c>
      <c r="J1452">
        <v>12.42</v>
      </c>
      <c r="K1452" s="14">
        <v>24.84</v>
      </c>
      <c r="L1452" s="14">
        <f>Table1[[#This Row],[Total Sale Amount]]-(Table1[[#This Row],[Cost Price]]*Table1[[#This Row],[Quantity]])</f>
        <v>4.84</v>
      </c>
      <c r="M1452" t="str">
        <f>TEXT(Table1[[#This Row],[Order Date]],"mmm")</f>
        <v>Apr</v>
      </c>
      <c r="N1452" s="5" t="str">
        <f>TEXT(Table1[[#This Row],[Order Date]],"yyyy")</f>
        <v>2016</v>
      </c>
      <c r="O1452" s="5">
        <v>32</v>
      </c>
      <c r="P1452" s="5" t="s">
        <v>560</v>
      </c>
      <c r="Q1452" s="5" t="str">
        <f>IFERROR(INDEX(Holidays[Holiday],MATCH(Table1[[#This Row],[Order Date]],Holidays[Date],0)),"NO HOLIDAY")</f>
        <v>NO HOLIDAY</v>
      </c>
    </row>
    <row r="1453" spans="2:17" hidden="1" x14ac:dyDescent="0.3">
      <c r="B1453" t="s">
        <v>9</v>
      </c>
      <c r="C1453" t="s">
        <v>10</v>
      </c>
      <c r="D1453" t="s">
        <v>11</v>
      </c>
      <c r="E1453" t="s">
        <v>257</v>
      </c>
      <c r="F1453" s="4">
        <v>42477</v>
      </c>
      <c r="G1453" t="s">
        <v>13</v>
      </c>
      <c r="H1453">
        <v>2</v>
      </c>
      <c r="I1453">
        <f>IF(Table1[[#This Row],[Price]]&lt;15,10,IF(Table1[[#This Row],[Price]]&lt;20,15,IF(Table1[[#This Row],[Price]]&lt;30,22,IF(Table1[[#This Row],[Price]]&lt;50,36,45))))</f>
        <v>15</v>
      </c>
      <c r="J1453">
        <v>17.829999999999998</v>
      </c>
      <c r="K1453" s="14">
        <v>35.659999999999997</v>
      </c>
      <c r="L1453" s="14">
        <f>Table1[[#This Row],[Total Sale Amount]]-(Table1[[#This Row],[Cost Price]]*Table1[[#This Row],[Quantity]])</f>
        <v>5.6599999999999966</v>
      </c>
      <c r="M1453" t="str">
        <f>TEXT(Table1[[#This Row],[Order Date]],"mmm")</f>
        <v>Apr</v>
      </c>
      <c r="N1453" s="5" t="str">
        <f>TEXT(Table1[[#This Row],[Order Date]],"yyyy")</f>
        <v>2016</v>
      </c>
      <c r="O1453" s="5">
        <v>27</v>
      </c>
      <c r="P1453" s="5" t="s">
        <v>559</v>
      </c>
      <c r="Q1453" s="5" t="str">
        <f>IFERROR(INDEX(Holidays[Holiday],MATCH(Table1[[#This Row],[Order Date]],Holidays[Date],0)),"NO HOLIDAY")</f>
        <v>NO HOLIDAY</v>
      </c>
    </row>
    <row r="1454" spans="2:17" hidden="1" x14ac:dyDescent="0.3">
      <c r="B1454" t="s">
        <v>36</v>
      </c>
      <c r="C1454" t="s">
        <v>30</v>
      </c>
      <c r="D1454" t="s">
        <v>11</v>
      </c>
      <c r="E1454" t="s">
        <v>213</v>
      </c>
      <c r="F1454" s="4">
        <v>42477</v>
      </c>
      <c r="G1454" t="s">
        <v>13</v>
      </c>
      <c r="H1454">
        <v>10</v>
      </c>
      <c r="I1454">
        <f>IF(Table1[[#This Row],[Price]]&lt;15,10,IF(Table1[[#This Row],[Price]]&lt;20,15,IF(Table1[[#This Row],[Price]]&lt;30,22,IF(Table1[[#This Row],[Price]]&lt;50,36,45))))</f>
        <v>15</v>
      </c>
      <c r="J1454">
        <v>17.829999999999998</v>
      </c>
      <c r="K1454" s="14">
        <v>178.29999999999998</v>
      </c>
      <c r="L1454" s="14">
        <f>Table1[[#This Row],[Total Sale Amount]]-(Table1[[#This Row],[Cost Price]]*Table1[[#This Row],[Quantity]])</f>
        <v>28.299999999999983</v>
      </c>
      <c r="M1454" t="str">
        <f>TEXT(Table1[[#This Row],[Order Date]],"mmm")</f>
        <v>Apr</v>
      </c>
      <c r="N1454" s="5" t="str">
        <f>TEXT(Table1[[#This Row],[Order Date]],"yyyy")</f>
        <v>2016</v>
      </c>
      <c r="O1454" s="5">
        <v>38</v>
      </c>
      <c r="P1454" s="5" t="s">
        <v>559</v>
      </c>
      <c r="Q1454" s="5" t="str">
        <f>IFERROR(INDEX(Holidays[Holiday],MATCH(Table1[[#This Row],[Order Date]],Holidays[Date],0)),"NO HOLIDAY")</f>
        <v>NO HOLIDAY</v>
      </c>
    </row>
    <row r="1455" spans="2:17" hidden="1" x14ac:dyDescent="0.3">
      <c r="B1455" t="s">
        <v>16</v>
      </c>
      <c r="C1455" t="s">
        <v>30</v>
      </c>
      <c r="D1455" t="s">
        <v>11</v>
      </c>
      <c r="E1455" t="s">
        <v>73</v>
      </c>
      <c r="F1455" s="4">
        <v>42477</v>
      </c>
      <c r="G1455" t="s">
        <v>19</v>
      </c>
      <c r="H1455">
        <v>4</v>
      </c>
      <c r="I1455">
        <f>IF(Table1[[#This Row],[Price]]&lt;15,10,IF(Table1[[#This Row],[Price]]&lt;20,15,IF(Table1[[#This Row],[Price]]&lt;30,22,IF(Table1[[#This Row],[Price]]&lt;50,36,45))))</f>
        <v>45</v>
      </c>
      <c r="J1455">
        <v>53.35</v>
      </c>
      <c r="K1455" s="14">
        <v>213.4</v>
      </c>
      <c r="L1455" s="14">
        <f>Table1[[#This Row],[Total Sale Amount]]-(Table1[[#This Row],[Cost Price]]*Table1[[#This Row],[Quantity]])</f>
        <v>33.400000000000006</v>
      </c>
      <c r="M1455" t="str">
        <f>TEXT(Table1[[#This Row],[Order Date]],"mmm")</f>
        <v>Apr</v>
      </c>
      <c r="N1455" s="5" t="str">
        <f>TEXT(Table1[[#This Row],[Order Date]],"yyyy")</f>
        <v>2016</v>
      </c>
      <c r="O1455" s="5">
        <v>19</v>
      </c>
      <c r="P1455" s="5" t="s">
        <v>559</v>
      </c>
      <c r="Q1455" s="5" t="str">
        <f>IFERROR(INDEX(Holidays[Holiday],MATCH(Table1[[#This Row],[Order Date]],Holidays[Date],0)),"NO HOLIDAY")</f>
        <v>NO HOLIDAY</v>
      </c>
    </row>
    <row r="1456" spans="2:17" hidden="1" x14ac:dyDescent="0.3">
      <c r="B1456" t="s">
        <v>36</v>
      </c>
      <c r="C1456" t="s">
        <v>10</v>
      </c>
      <c r="D1456" t="s">
        <v>11</v>
      </c>
      <c r="E1456" t="s">
        <v>386</v>
      </c>
      <c r="F1456" s="4">
        <v>42477</v>
      </c>
      <c r="G1456" t="s">
        <v>13</v>
      </c>
      <c r="H1456">
        <v>8</v>
      </c>
      <c r="I1456">
        <f>IF(Table1[[#This Row],[Price]]&lt;15,10,IF(Table1[[#This Row],[Price]]&lt;20,15,IF(Table1[[#This Row],[Price]]&lt;30,22,IF(Table1[[#This Row],[Price]]&lt;50,36,45))))</f>
        <v>15</v>
      </c>
      <c r="J1456">
        <v>17.829999999999998</v>
      </c>
      <c r="K1456" s="14">
        <v>142.63999999999999</v>
      </c>
      <c r="L1456" s="14">
        <f>Table1[[#This Row],[Total Sale Amount]]-(Table1[[#This Row],[Cost Price]]*Table1[[#This Row],[Quantity]])</f>
        <v>22.639999999999986</v>
      </c>
      <c r="M1456" t="str">
        <f>TEXT(Table1[[#This Row],[Order Date]],"mmm")</f>
        <v>Apr</v>
      </c>
      <c r="N1456" s="5" t="str">
        <f>TEXT(Table1[[#This Row],[Order Date]],"yyyy")</f>
        <v>2016</v>
      </c>
      <c r="O1456" s="5">
        <v>33</v>
      </c>
      <c r="P1456" s="5" t="s">
        <v>559</v>
      </c>
      <c r="Q1456" s="5" t="str">
        <f>IFERROR(INDEX(Holidays[Holiday],MATCH(Table1[[#This Row],[Order Date]],Holidays[Date],0)),"NO HOLIDAY")</f>
        <v>NO HOLIDAY</v>
      </c>
    </row>
    <row r="1457" spans="2:17" hidden="1" x14ac:dyDescent="0.3">
      <c r="B1457" t="s">
        <v>9</v>
      </c>
      <c r="C1457" t="s">
        <v>17</v>
      </c>
      <c r="D1457" t="s">
        <v>11</v>
      </c>
      <c r="E1457" t="s">
        <v>306</v>
      </c>
      <c r="F1457" s="4">
        <v>42477</v>
      </c>
      <c r="G1457" t="s">
        <v>13</v>
      </c>
      <c r="H1457">
        <v>4</v>
      </c>
      <c r="I1457">
        <f>IF(Table1[[#This Row],[Price]]&lt;15,10,IF(Table1[[#This Row],[Price]]&lt;20,15,IF(Table1[[#This Row],[Price]]&lt;30,22,IF(Table1[[#This Row],[Price]]&lt;50,36,45))))</f>
        <v>15</v>
      </c>
      <c r="J1457">
        <v>17.829999999999998</v>
      </c>
      <c r="K1457" s="14">
        <v>71.319999999999993</v>
      </c>
      <c r="L1457" s="14">
        <f>Table1[[#This Row],[Total Sale Amount]]-(Table1[[#This Row],[Cost Price]]*Table1[[#This Row],[Quantity]])</f>
        <v>11.319999999999993</v>
      </c>
      <c r="M1457" t="str">
        <f>TEXT(Table1[[#This Row],[Order Date]],"mmm")</f>
        <v>Apr</v>
      </c>
      <c r="N1457" s="5" t="str">
        <f>TEXT(Table1[[#This Row],[Order Date]],"yyyy")</f>
        <v>2016</v>
      </c>
      <c r="O1457" s="5">
        <v>24</v>
      </c>
      <c r="P1457" s="5" t="s">
        <v>559</v>
      </c>
      <c r="Q1457" s="5" t="str">
        <f>IFERROR(INDEX(Holidays[Holiday],MATCH(Table1[[#This Row],[Order Date]],Holidays[Date],0)),"NO HOLIDAY")</f>
        <v>NO HOLIDAY</v>
      </c>
    </row>
    <row r="1458" spans="2:17" hidden="1" x14ac:dyDescent="0.3">
      <c r="B1458" t="s">
        <v>9</v>
      </c>
      <c r="C1458" t="s">
        <v>10</v>
      </c>
      <c r="D1458" t="s">
        <v>11</v>
      </c>
      <c r="E1458" t="s">
        <v>257</v>
      </c>
      <c r="F1458" s="4">
        <v>42477</v>
      </c>
      <c r="G1458" t="s">
        <v>15</v>
      </c>
      <c r="H1458">
        <v>2</v>
      </c>
      <c r="I1458">
        <f>IF(Table1[[#This Row],[Price]]&lt;15,10,IF(Table1[[#This Row],[Price]]&lt;20,15,IF(Table1[[#This Row],[Price]]&lt;30,22,IF(Table1[[#This Row],[Price]]&lt;50,36,45))))</f>
        <v>10</v>
      </c>
      <c r="J1458">
        <v>12.42</v>
      </c>
      <c r="K1458" s="14">
        <v>24.84</v>
      </c>
      <c r="L1458" s="14">
        <f>Table1[[#This Row],[Total Sale Amount]]-(Table1[[#This Row],[Cost Price]]*Table1[[#This Row],[Quantity]])</f>
        <v>4.84</v>
      </c>
      <c r="M1458" t="str">
        <f>TEXT(Table1[[#This Row],[Order Date]],"mmm")</f>
        <v>Apr</v>
      </c>
      <c r="N1458" s="5" t="str">
        <f>TEXT(Table1[[#This Row],[Order Date]],"yyyy")</f>
        <v>2016</v>
      </c>
      <c r="O1458" s="5">
        <v>22</v>
      </c>
      <c r="P1458" s="5" t="s">
        <v>560</v>
      </c>
      <c r="Q1458" s="5" t="str">
        <f>IFERROR(INDEX(Holidays[Holiday],MATCH(Table1[[#This Row],[Order Date]],Holidays[Date],0)),"NO HOLIDAY")</f>
        <v>NO HOLIDAY</v>
      </c>
    </row>
    <row r="1459" spans="2:17" hidden="1" x14ac:dyDescent="0.3">
      <c r="B1459" t="s">
        <v>9</v>
      </c>
      <c r="C1459" t="s">
        <v>28</v>
      </c>
      <c r="D1459" t="s">
        <v>11</v>
      </c>
      <c r="E1459" t="s">
        <v>420</v>
      </c>
      <c r="F1459" s="4">
        <v>42477</v>
      </c>
      <c r="G1459" t="s">
        <v>13</v>
      </c>
      <c r="H1459">
        <v>8</v>
      </c>
      <c r="I1459">
        <f>IF(Table1[[#This Row],[Price]]&lt;15,10,IF(Table1[[#This Row],[Price]]&lt;20,15,IF(Table1[[#This Row],[Price]]&lt;30,22,IF(Table1[[#This Row],[Price]]&lt;50,36,45))))</f>
        <v>15</v>
      </c>
      <c r="J1459">
        <v>17.829999999999998</v>
      </c>
      <c r="K1459" s="14">
        <v>142.63999999999999</v>
      </c>
      <c r="L1459" s="14">
        <f>Table1[[#This Row],[Total Sale Amount]]-(Table1[[#This Row],[Cost Price]]*Table1[[#This Row],[Quantity]])</f>
        <v>22.639999999999986</v>
      </c>
      <c r="M1459" t="str">
        <f>TEXT(Table1[[#This Row],[Order Date]],"mmm")</f>
        <v>Apr</v>
      </c>
      <c r="N1459" s="5" t="str">
        <f>TEXT(Table1[[#This Row],[Order Date]],"yyyy")</f>
        <v>2016</v>
      </c>
      <c r="O1459" s="5">
        <v>44</v>
      </c>
      <c r="P1459" s="5" t="s">
        <v>559</v>
      </c>
      <c r="Q1459" s="5" t="str">
        <f>IFERROR(INDEX(Holidays[Holiday],MATCH(Table1[[#This Row],[Order Date]],Holidays[Date],0)),"NO HOLIDAY")</f>
        <v>NO HOLIDAY</v>
      </c>
    </row>
    <row r="1460" spans="2:17" hidden="1" x14ac:dyDescent="0.3">
      <c r="B1460" t="s">
        <v>16</v>
      </c>
      <c r="C1460" t="s">
        <v>17</v>
      </c>
      <c r="D1460" t="s">
        <v>11</v>
      </c>
      <c r="E1460" t="s">
        <v>239</v>
      </c>
      <c r="F1460" s="4">
        <v>42478</v>
      </c>
      <c r="G1460" t="s">
        <v>15</v>
      </c>
      <c r="H1460">
        <v>8</v>
      </c>
      <c r="I1460">
        <f>IF(Table1[[#This Row],[Price]]&lt;15,10,IF(Table1[[#This Row],[Price]]&lt;20,15,IF(Table1[[#This Row],[Price]]&lt;30,22,IF(Table1[[#This Row],[Price]]&lt;50,36,45))))</f>
        <v>10</v>
      </c>
      <c r="J1460">
        <v>12.42</v>
      </c>
      <c r="K1460" s="14">
        <v>99.36</v>
      </c>
      <c r="L1460" s="14">
        <f>Table1[[#This Row],[Total Sale Amount]]-(Table1[[#This Row],[Cost Price]]*Table1[[#This Row],[Quantity]])</f>
        <v>19.36</v>
      </c>
      <c r="M1460" t="str">
        <f>TEXT(Table1[[#This Row],[Order Date]],"mmm")</f>
        <v>Apr</v>
      </c>
      <c r="N1460" s="5" t="str">
        <f>TEXT(Table1[[#This Row],[Order Date]],"yyyy")</f>
        <v>2016</v>
      </c>
      <c r="O1460" s="5">
        <v>18</v>
      </c>
      <c r="P1460" s="5" t="s">
        <v>559</v>
      </c>
      <c r="Q1460" s="5" t="str">
        <f>IFERROR(INDEX(Holidays[Holiday],MATCH(Table1[[#This Row],[Order Date]],Holidays[Date],0)),"NO HOLIDAY")</f>
        <v>NO HOLIDAY</v>
      </c>
    </row>
    <row r="1461" spans="2:17" hidden="1" x14ac:dyDescent="0.3">
      <c r="B1461" t="s">
        <v>25</v>
      </c>
      <c r="C1461" t="s">
        <v>43</v>
      </c>
      <c r="D1461" t="s">
        <v>23</v>
      </c>
      <c r="E1461" t="s">
        <v>395</v>
      </c>
      <c r="F1461" s="4">
        <v>42478</v>
      </c>
      <c r="G1461" t="s">
        <v>19</v>
      </c>
      <c r="H1461">
        <v>7</v>
      </c>
      <c r="I1461">
        <f>IF(Table1[[#This Row],[Price]]&lt;15,10,IF(Table1[[#This Row],[Price]]&lt;20,15,IF(Table1[[#This Row],[Price]]&lt;30,22,IF(Table1[[#This Row],[Price]]&lt;50,36,45))))</f>
        <v>45</v>
      </c>
      <c r="J1461">
        <v>53.35</v>
      </c>
      <c r="K1461" s="14">
        <v>373.45</v>
      </c>
      <c r="L1461" s="14">
        <f>Table1[[#This Row],[Total Sale Amount]]-(Table1[[#This Row],[Cost Price]]*Table1[[#This Row],[Quantity]])</f>
        <v>58.449999999999989</v>
      </c>
      <c r="M1461" t="str">
        <f>TEXT(Table1[[#This Row],[Order Date]],"mmm")</f>
        <v>Apr</v>
      </c>
      <c r="N1461" s="5" t="str">
        <f>TEXT(Table1[[#This Row],[Order Date]],"yyyy")</f>
        <v>2016</v>
      </c>
      <c r="O1461" s="5">
        <v>22</v>
      </c>
      <c r="P1461" s="5" t="s">
        <v>559</v>
      </c>
      <c r="Q1461" s="5" t="str">
        <f>IFERROR(INDEX(Holidays[Holiday],MATCH(Table1[[#This Row],[Order Date]],Holidays[Date],0)),"NO HOLIDAY")</f>
        <v>NO HOLIDAY</v>
      </c>
    </row>
    <row r="1462" spans="2:17" hidden="1" x14ac:dyDescent="0.3">
      <c r="B1462" t="s">
        <v>25</v>
      </c>
      <c r="C1462" t="s">
        <v>59</v>
      </c>
      <c r="D1462" t="s">
        <v>23</v>
      </c>
      <c r="E1462" t="s">
        <v>141</v>
      </c>
      <c r="F1462" s="4">
        <v>42478</v>
      </c>
      <c r="G1462" t="s">
        <v>15</v>
      </c>
      <c r="H1462">
        <v>10</v>
      </c>
      <c r="I1462">
        <f>IF(Table1[[#This Row],[Price]]&lt;15,10,IF(Table1[[#This Row],[Price]]&lt;20,15,IF(Table1[[#This Row],[Price]]&lt;30,22,IF(Table1[[#This Row],[Price]]&lt;50,36,45))))</f>
        <v>10</v>
      </c>
      <c r="J1462">
        <v>12.42</v>
      </c>
      <c r="K1462" s="14">
        <v>124.2</v>
      </c>
      <c r="L1462" s="14">
        <f>Table1[[#This Row],[Total Sale Amount]]-(Table1[[#This Row],[Cost Price]]*Table1[[#This Row],[Quantity]])</f>
        <v>24.200000000000003</v>
      </c>
      <c r="M1462" t="str">
        <f>TEXT(Table1[[#This Row],[Order Date]],"mmm")</f>
        <v>Apr</v>
      </c>
      <c r="N1462" s="5" t="str">
        <f>TEXT(Table1[[#This Row],[Order Date]],"yyyy")</f>
        <v>2016</v>
      </c>
      <c r="O1462" s="5">
        <v>31</v>
      </c>
      <c r="P1462" s="5" t="s">
        <v>560</v>
      </c>
      <c r="Q1462" s="5" t="str">
        <f>IFERROR(INDEX(Holidays[Holiday],MATCH(Table1[[#This Row],[Order Date]],Holidays[Date],0)),"NO HOLIDAY")</f>
        <v>NO HOLIDAY</v>
      </c>
    </row>
    <row r="1463" spans="2:17" hidden="1" x14ac:dyDescent="0.3">
      <c r="B1463" t="s">
        <v>25</v>
      </c>
      <c r="C1463" t="s">
        <v>26</v>
      </c>
      <c r="D1463" t="s">
        <v>23</v>
      </c>
      <c r="E1463" t="s">
        <v>133</v>
      </c>
      <c r="F1463" s="4">
        <v>42478</v>
      </c>
      <c r="G1463" t="s">
        <v>39</v>
      </c>
      <c r="H1463">
        <v>1</v>
      </c>
      <c r="I1463">
        <f>IF(Table1[[#This Row],[Price]]&lt;15,10,IF(Table1[[#This Row],[Price]]&lt;20,15,IF(Table1[[#This Row],[Price]]&lt;30,22,IF(Table1[[#This Row],[Price]]&lt;50,36,45))))</f>
        <v>15</v>
      </c>
      <c r="J1463">
        <v>16.32</v>
      </c>
      <c r="K1463" s="14">
        <v>16.32</v>
      </c>
      <c r="L1463" s="14">
        <f>Table1[[#This Row],[Total Sale Amount]]-(Table1[[#This Row],[Cost Price]]*Table1[[#This Row],[Quantity]])</f>
        <v>1.3200000000000003</v>
      </c>
      <c r="M1463" t="str">
        <f>TEXT(Table1[[#This Row],[Order Date]],"mmm")</f>
        <v>Apr</v>
      </c>
      <c r="N1463" s="5" t="str">
        <f>TEXT(Table1[[#This Row],[Order Date]],"yyyy")</f>
        <v>2016</v>
      </c>
      <c r="O1463" s="5">
        <v>26</v>
      </c>
      <c r="P1463" s="5" t="s">
        <v>559</v>
      </c>
      <c r="Q1463" s="5" t="str">
        <f>IFERROR(INDEX(Holidays[Holiday],MATCH(Table1[[#This Row],[Order Date]],Holidays[Date],0)),"NO HOLIDAY")</f>
        <v>NO HOLIDAY</v>
      </c>
    </row>
    <row r="1464" spans="2:17" hidden="1" x14ac:dyDescent="0.3">
      <c r="B1464" t="s">
        <v>25</v>
      </c>
      <c r="C1464" t="s">
        <v>43</v>
      </c>
      <c r="D1464" t="s">
        <v>23</v>
      </c>
      <c r="E1464" t="s">
        <v>138</v>
      </c>
      <c r="F1464" s="4">
        <v>42478</v>
      </c>
      <c r="G1464" t="s">
        <v>13</v>
      </c>
      <c r="H1464">
        <v>8</v>
      </c>
      <c r="I1464">
        <f>IF(Table1[[#This Row],[Price]]&lt;15,10,IF(Table1[[#This Row],[Price]]&lt;20,15,IF(Table1[[#This Row],[Price]]&lt;30,22,IF(Table1[[#This Row],[Price]]&lt;50,36,45))))</f>
        <v>15</v>
      </c>
      <c r="J1464">
        <v>17.829999999999998</v>
      </c>
      <c r="K1464" s="14">
        <v>142.63999999999999</v>
      </c>
      <c r="L1464" s="14">
        <f>Table1[[#This Row],[Total Sale Amount]]-(Table1[[#This Row],[Cost Price]]*Table1[[#This Row],[Quantity]])</f>
        <v>22.639999999999986</v>
      </c>
      <c r="M1464" t="str">
        <f>TEXT(Table1[[#This Row],[Order Date]],"mmm")</f>
        <v>Apr</v>
      </c>
      <c r="N1464" s="5" t="str">
        <f>TEXT(Table1[[#This Row],[Order Date]],"yyyy")</f>
        <v>2016</v>
      </c>
      <c r="O1464" s="5">
        <v>43</v>
      </c>
      <c r="P1464" s="5" t="s">
        <v>560</v>
      </c>
      <c r="Q1464" s="5" t="str">
        <f>IFERROR(INDEX(Holidays[Holiday],MATCH(Table1[[#This Row],[Order Date]],Holidays[Date],0)),"NO HOLIDAY")</f>
        <v>NO HOLIDAY</v>
      </c>
    </row>
    <row r="1465" spans="2:17" hidden="1" x14ac:dyDescent="0.3">
      <c r="B1465" t="s">
        <v>21</v>
      </c>
      <c r="C1465" t="s">
        <v>59</v>
      </c>
      <c r="D1465" t="s">
        <v>23</v>
      </c>
      <c r="E1465" t="s">
        <v>525</v>
      </c>
      <c r="F1465" s="4">
        <v>42478</v>
      </c>
      <c r="G1465" t="s">
        <v>19</v>
      </c>
      <c r="H1465">
        <v>6</v>
      </c>
      <c r="I1465">
        <f>IF(Table1[[#This Row],[Price]]&lt;15,10,IF(Table1[[#This Row],[Price]]&lt;20,15,IF(Table1[[#This Row],[Price]]&lt;30,22,IF(Table1[[#This Row],[Price]]&lt;50,36,45))))</f>
        <v>45</v>
      </c>
      <c r="J1465">
        <v>53.35</v>
      </c>
      <c r="K1465" s="14">
        <v>320.10000000000002</v>
      </c>
      <c r="L1465" s="14">
        <f>Table1[[#This Row],[Total Sale Amount]]-(Table1[[#This Row],[Cost Price]]*Table1[[#This Row],[Quantity]])</f>
        <v>50.100000000000023</v>
      </c>
      <c r="M1465" t="str">
        <f>TEXT(Table1[[#This Row],[Order Date]],"mmm")</f>
        <v>Apr</v>
      </c>
      <c r="N1465" s="5" t="str">
        <f>TEXT(Table1[[#This Row],[Order Date]],"yyyy")</f>
        <v>2016</v>
      </c>
      <c r="O1465" s="5">
        <v>32</v>
      </c>
      <c r="P1465" s="5" t="s">
        <v>559</v>
      </c>
      <c r="Q1465" s="5" t="str">
        <f>IFERROR(INDEX(Holidays[Holiday],MATCH(Table1[[#This Row],[Order Date]],Holidays[Date],0)),"NO HOLIDAY")</f>
        <v>NO HOLIDAY</v>
      </c>
    </row>
    <row r="1466" spans="2:17" hidden="1" x14ac:dyDescent="0.3">
      <c r="B1466" t="s">
        <v>25</v>
      </c>
      <c r="C1466" t="s">
        <v>22</v>
      </c>
      <c r="D1466" t="s">
        <v>23</v>
      </c>
      <c r="E1466" t="s">
        <v>182</v>
      </c>
      <c r="F1466" s="4">
        <v>42478</v>
      </c>
      <c r="G1466" t="s">
        <v>19</v>
      </c>
      <c r="H1466">
        <v>4</v>
      </c>
      <c r="I1466">
        <f>IF(Table1[[#This Row],[Price]]&lt;15,10,IF(Table1[[#This Row],[Price]]&lt;20,15,IF(Table1[[#This Row],[Price]]&lt;30,22,IF(Table1[[#This Row],[Price]]&lt;50,36,45))))</f>
        <v>45</v>
      </c>
      <c r="J1466">
        <v>53.35</v>
      </c>
      <c r="K1466" s="14">
        <v>213.4</v>
      </c>
      <c r="L1466" s="14">
        <f>Table1[[#This Row],[Total Sale Amount]]-(Table1[[#This Row],[Cost Price]]*Table1[[#This Row],[Quantity]])</f>
        <v>33.400000000000006</v>
      </c>
      <c r="M1466" t="str">
        <f>TEXT(Table1[[#This Row],[Order Date]],"mmm")</f>
        <v>Apr</v>
      </c>
      <c r="N1466" s="5" t="str">
        <f>TEXT(Table1[[#This Row],[Order Date]],"yyyy")</f>
        <v>2016</v>
      </c>
      <c r="O1466" s="5">
        <v>19</v>
      </c>
      <c r="P1466" s="5" t="s">
        <v>560</v>
      </c>
      <c r="Q1466" s="5" t="str">
        <f>IFERROR(INDEX(Holidays[Holiday],MATCH(Table1[[#This Row],[Order Date]],Holidays[Date],0)),"NO HOLIDAY")</f>
        <v>NO HOLIDAY</v>
      </c>
    </row>
    <row r="1467" spans="2:17" hidden="1" x14ac:dyDescent="0.3">
      <c r="B1467" t="s">
        <v>21</v>
      </c>
      <c r="C1467" t="s">
        <v>26</v>
      </c>
      <c r="D1467" t="s">
        <v>23</v>
      </c>
      <c r="E1467" t="s">
        <v>340</v>
      </c>
      <c r="F1467" s="4">
        <v>42478</v>
      </c>
      <c r="G1467" t="s">
        <v>19</v>
      </c>
      <c r="H1467">
        <v>10</v>
      </c>
      <c r="I1467">
        <f>IF(Table1[[#This Row],[Price]]&lt;15,10,IF(Table1[[#This Row],[Price]]&lt;20,15,IF(Table1[[#This Row],[Price]]&lt;30,22,IF(Table1[[#This Row],[Price]]&lt;50,36,45))))</f>
        <v>45</v>
      </c>
      <c r="J1467">
        <v>53.35</v>
      </c>
      <c r="K1467" s="14">
        <v>533.5</v>
      </c>
      <c r="L1467" s="14">
        <f>Table1[[#This Row],[Total Sale Amount]]-(Table1[[#This Row],[Cost Price]]*Table1[[#This Row],[Quantity]])</f>
        <v>83.5</v>
      </c>
      <c r="M1467" t="str">
        <f>TEXT(Table1[[#This Row],[Order Date]],"mmm")</f>
        <v>Apr</v>
      </c>
      <c r="N1467" s="5" t="str">
        <f>TEXT(Table1[[#This Row],[Order Date]],"yyyy")</f>
        <v>2016</v>
      </c>
      <c r="O1467" s="5">
        <v>27</v>
      </c>
      <c r="P1467" s="5" t="s">
        <v>560</v>
      </c>
      <c r="Q1467" s="5" t="str">
        <f>IFERROR(INDEX(Holidays[Holiday],MATCH(Table1[[#This Row],[Order Date]],Holidays[Date],0)),"NO HOLIDAY")</f>
        <v>NO HOLIDAY</v>
      </c>
    </row>
    <row r="1468" spans="2:17" hidden="1" x14ac:dyDescent="0.3">
      <c r="B1468" t="s">
        <v>25</v>
      </c>
      <c r="C1468" t="s">
        <v>59</v>
      </c>
      <c r="D1468" t="s">
        <v>23</v>
      </c>
      <c r="E1468" t="s">
        <v>271</v>
      </c>
      <c r="F1468" s="4">
        <v>42478</v>
      </c>
      <c r="G1468" t="s">
        <v>13</v>
      </c>
      <c r="H1468">
        <v>7</v>
      </c>
      <c r="I1468">
        <f>IF(Table1[[#This Row],[Price]]&lt;15,10,IF(Table1[[#This Row],[Price]]&lt;20,15,IF(Table1[[#This Row],[Price]]&lt;30,22,IF(Table1[[#This Row],[Price]]&lt;50,36,45))))</f>
        <v>15</v>
      </c>
      <c r="J1468">
        <v>17.829999999999998</v>
      </c>
      <c r="K1468" s="14">
        <v>124.80999999999999</v>
      </c>
      <c r="L1468" s="14">
        <f>Table1[[#This Row],[Total Sale Amount]]-(Table1[[#This Row],[Cost Price]]*Table1[[#This Row],[Quantity]])</f>
        <v>19.809999999999988</v>
      </c>
      <c r="M1468" t="str">
        <f>TEXT(Table1[[#This Row],[Order Date]],"mmm")</f>
        <v>Apr</v>
      </c>
      <c r="N1468" s="5" t="str">
        <f>TEXT(Table1[[#This Row],[Order Date]],"yyyy")</f>
        <v>2016</v>
      </c>
      <c r="O1468" s="5">
        <v>37</v>
      </c>
      <c r="P1468" s="5" t="s">
        <v>559</v>
      </c>
      <c r="Q1468" s="5" t="str">
        <f>IFERROR(INDEX(Holidays[Holiday],MATCH(Table1[[#This Row],[Order Date]],Holidays[Date],0)),"NO HOLIDAY")</f>
        <v>NO HOLIDAY</v>
      </c>
    </row>
    <row r="1469" spans="2:17" hidden="1" x14ac:dyDescent="0.3">
      <c r="B1469" t="s">
        <v>9</v>
      </c>
      <c r="C1469" t="s">
        <v>10</v>
      </c>
      <c r="D1469" t="s">
        <v>11</v>
      </c>
      <c r="E1469" t="s">
        <v>350</v>
      </c>
      <c r="F1469" s="4">
        <v>42478</v>
      </c>
      <c r="G1469" t="s">
        <v>13</v>
      </c>
      <c r="H1469">
        <v>4</v>
      </c>
      <c r="I1469">
        <f>IF(Table1[[#This Row],[Price]]&lt;15,10,IF(Table1[[#This Row],[Price]]&lt;20,15,IF(Table1[[#This Row],[Price]]&lt;30,22,IF(Table1[[#This Row],[Price]]&lt;50,36,45))))</f>
        <v>15</v>
      </c>
      <c r="J1469">
        <v>17.829999999999998</v>
      </c>
      <c r="K1469" s="14">
        <v>71.319999999999993</v>
      </c>
      <c r="L1469" s="14">
        <f>Table1[[#This Row],[Total Sale Amount]]-(Table1[[#This Row],[Cost Price]]*Table1[[#This Row],[Quantity]])</f>
        <v>11.319999999999993</v>
      </c>
      <c r="M1469" t="str">
        <f>TEXT(Table1[[#This Row],[Order Date]],"mmm")</f>
        <v>Apr</v>
      </c>
      <c r="N1469" s="5" t="str">
        <f>TEXT(Table1[[#This Row],[Order Date]],"yyyy")</f>
        <v>2016</v>
      </c>
      <c r="O1469" s="5">
        <v>40</v>
      </c>
      <c r="P1469" s="5" t="s">
        <v>559</v>
      </c>
      <c r="Q1469" s="5" t="str">
        <f>IFERROR(INDEX(Holidays[Holiday],MATCH(Table1[[#This Row],[Order Date]],Holidays[Date],0)),"NO HOLIDAY")</f>
        <v>NO HOLIDAY</v>
      </c>
    </row>
    <row r="1470" spans="2:17" hidden="1" x14ac:dyDescent="0.3">
      <c r="B1470" t="s">
        <v>9</v>
      </c>
      <c r="C1470" t="s">
        <v>10</v>
      </c>
      <c r="D1470" t="s">
        <v>11</v>
      </c>
      <c r="E1470" t="s">
        <v>80</v>
      </c>
      <c r="F1470" s="4">
        <v>42478</v>
      </c>
      <c r="G1470" t="s">
        <v>15</v>
      </c>
      <c r="H1470">
        <v>3</v>
      </c>
      <c r="I1470">
        <f>IF(Table1[[#This Row],[Price]]&lt;15,10,IF(Table1[[#This Row],[Price]]&lt;20,15,IF(Table1[[#This Row],[Price]]&lt;30,22,IF(Table1[[#This Row],[Price]]&lt;50,36,45))))</f>
        <v>10</v>
      </c>
      <c r="J1470">
        <v>12.42</v>
      </c>
      <c r="K1470" s="14">
        <v>37.26</v>
      </c>
      <c r="L1470" s="14">
        <f>Table1[[#This Row],[Total Sale Amount]]-(Table1[[#This Row],[Cost Price]]*Table1[[#This Row],[Quantity]])</f>
        <v>7.259999999999998</v>
      </c>
      <c r="M1470" t="str">
        <f>TEXT(Table1[[#This Row],[Order Date]],"mmm")</f>
        <v>Apr</v>
      </c>
      <c r="N1470" s="5" t="str">
        <f>TEXT(Table1[[#This Row],[Order Date]],"yyyy")</f>
        <v>2016</v>
      </c>
      <c r="O1470" s="5">
        <v>36</v>
      </c>
      <c r="P1470" s="5" t="s">
        <v>559</v>
      </c>
      <c r="Q1470" s="5" t="str">
        <f>IFERROR(INDEX(Holidays[Holiday],MATCH(Table1[[#This Row],[Order Date]],Holidays[Date],0)),"NO HOLIDAY")</f>
        <v>NO HOLIDAY</v>
      </c>
    </row>
    <row r="1471" spans="2:17" hidden="1" x14ac:dyDescent="0.3">
      <c r="B1471" t="s">
        <v>25</v>
      </c>
      <c r="C1471" t="s">
        <v>59</v>
      </c>
      <c r="D1471" t="s">
        <v>23</v>
      </c>
      <c r="E1471" t="s">
        <v>356</v>
      </c>
      <c r="F1471" s="4">
        <v>42478</v>
      </c>
      <c r="G1471" t="s">
        <v>15</v>
      </c>
      <c r="H1471">
        <v>1</v>
      </c>
      <c r="I1471">
        <f>IF(Table1[[#This Row],[Price]]&lt;15,10,IF(Table1[[#This Row],[Price]]&lt;20,15,IF(Table1[[#This Row],[Price]]&lt;30,22,IF(Table1[[#This Row],[Price]]&lt;50,36,45))))</f>
        <v>10</v>
      </c>
      <c r="J1471">
        <v>12.42</v>
      </c>
      <c r="K1471" s="14">
        <v>12.42</v>
      </c>
      <c r="L1471" s="14">
        <f>Table1[[#This Row],[Total Sale Amount]]-(Table1[[#This Row],[Cost Price]]*Table1[[#This Row],[Quantity]])</f>
        <v>2.42</v>
      </c>
      <c r="M1471" t="str">
        <f>TEXT(Table1[[#This Row],[Order Date]],"mmm")</f>
        <v>Apr</v>
      </c>
      <c r="N1471" s="5" t="str">
        <f>TEXT(Table1[[#This Row],[Order Date]],"yyyy")</f>
        <v>2016</v>
      </c>
      <c r="O1471" s="5">
        <v>22</v>
      </c>
      <c r="P1471" s="5" t="s">
        <v>560</v>
      </c>
      <c r="Q1471" s="5" t="str">
        <f>IFERROR(INDEX(Holidays[Holiday],MATCH(Table1[[#This Row],[Order Date]],Holidays[Date],0)),"NO HOLIDAY")</f>
        <v>NO HOLIDAY</v>
      </c>
    </row>
    <row r="1472" spans="2:17" hidden="1" x14ac:dyDescent="0.3">
      <c r="B1472" t="s">
        <v>9</v>
      </c>
      <c r="C1472" t="s">
        <v>10</v>
      </c>
      <c r="D1472" t="s">
        <v>11</v>
      </c>
      <c r="E1472" t="s">
        <v>318</v>
      </c>
      <c r="F1472" s="4">
        <v>42478</v>
      </c>
      <c r="G1472" t="s">
        <v>15</v>
      </c>
      <c r="H1472">
        <v>6</v>
      </c>
      <c r="I1472">
        <f>IF(Table1[[#This Row],[Price]]&lt;15,10,IF(Table1[[#This Row],[Price]]&lt;20,15,IF(Table1[[#This Row],[Price]]&lt;30,22,IF(Table1[[#This Row],[Price]]&lt;50,36,45))))</f>
        <v>10</v>
      </c>
      <c r="J1472">
        <v>12.42</v>
      </c>
      <c r="K1472" s="14">
        <v>74.52</v>
      </c>
      <c r="L1472" s="14">
        <f>Table1[[#This Row],[Total Sale Amount]]-(Table1[[#This Row],[Cost Price]]*Table1[[#This Row],[Quantity]])</f>
        <v>14.519999999999996</v>
      </c>
      <c r="M1472" t="str">
        <f>TEXT(Table1[[#This Row],[Order Date]],"mmm")</f>
        <v>Apr</v>
      </c>
      <c r="N1472" s="5" t="str">
        <f>TEXT(Table1[[#This Row],[Order Date]],"yyyy")</f>
        <v>2016</v>
      </c>
      <c r="O1472" s="5">
        <v>39</v>
      </c>
      <c r="P1472" s="5" t="s">
        <v>560</v>
      </c>
      <c r="Q1472" s="5" t="str">
        <f>IFERROR(INDEX(Holidays[Holiday],MATCH(Table1[[#This Row],[Order Date]],Holidays[Date],0)),"NO HOLIDAY")</f>
        <v>NO HOLIDAY</v>
      </c>
    </row>
    <row r="1473" spans="2:17" hidden="1" x14ac:dyDescent="0.3">
      <c r="B1473" t="s">
        <v>9</v>
      </c>
      <c r="C1473" t="s">
        <v>17</v>
      </c>
      <c r="D1473" t="s">
        <v>11</v>
      </c>
      <c r="E1473" t="s">
        <v>209</v>
      </c>
      <c r="F1473" s="4">
        <v>42478</v>
      </c>
      <c r="G1473" t="s">
        <v>13</v>
      </c>
      <c r="H1473">
        <v>8</v>
      </c>
      <c r="I1473">
        <f>IF(Table1[[#This Row],[Price]]&lt;15,10,IF(Table1[[#This Row],[Price]]&lt;20,15,IF(Table1[[#This Row],[Price]]&lt;30,22,IF(Table1[[#This Row],[Price]]&lt;50,36,45))))</f>
        <v>15</v>
      </c>
      <c r="J1473">
        <v>17.829999999999998</v>
      </c>
      <c r="K1473" s="14">
        <v>142.63999999999999</v>
      </c>
      <c r="L1473" s="14">
        <f>Table1[[#This Row],[Total Sale Amount]]-(Table1[[#This Row],[Cost Price]]*Table1[[#This Row],[Quantity]])</f>
        <v>22.639999999999986</v>
      </c>
      <c r="M1473" t="str">
        <f>TEXT(Table1[[#This Row],[Order Date]],"mmm")</f>
        <v>Apr</v>
      </c>
      <c r="N1473" s="5" t="str">
        <f>TEXT(Table1[[#This Row],[Order Date]],"yyyy")</f>
        <v>2016</v>
      </c>
      <c r="O1473" s="5">
        <v>43</v>
      </c>
      <c r="P1473" s="5" t="s">
        <v>560</v>
      </c>
      <c r="Q1473" s="5" t="str">
        <f>IFERROR(INDEX(Holidays[Holiday],MATCH(Table1[[#This Row],[Order Date]],Holidays[Date],0)),"NO HOLIDAY")</f>
        <v>NO HOLIDAY</v>
      </c>
    </row>
    <row r="1474" spans="2:17" hidden="1" x14ac:dyDescent="0.3">
      <c r="B1474" t="s">
        <v>9</v>
      </c>
      <c r="C1474" t="s">
        <v>30</v>
      </c>
      <c r="D1474" t="s">
        <v>11</v>
      </c>
      <c r="E1474" t="s">
        <v>170</v>
      </c>
      <c r="F1474" s="4">
        <v>42478</v>
      </c>
      <c r="G1474" t="s">
        <v>19</v>
      </c>
      <c r="H1474">
        <v>1</v>
      </c>
      <c r="I1474">
        <f>IF(Table1[[#This Row],[Price]]&lt;15,10,IF(Table1[[#This Row],[Price]]&lt;20,15,IF(Table1[[#This Row],[Price]]&lt;30,22,IF(Table1[[#This Row],[Price]]&lt;50,36,45))))</f>
        <v>45</v>
      </c>
      <c r="J1474">
        <v>53.35</v>
      </c>
      <c r="K1474" s="14">
        <v>53.35</v>
      </c>
      <c r="L1474" s="14">
        <f>Table1[[#This Row],[Total Sale Amount]]-(Table1[[#This Row],[Cost Price]]*Table1[[#This Row],[Quantity]])</f>
        <v>8.3500000000000014</v>
      </c>
      <c r="M1474" t="str">
        <f>TEXT(Table1[[#This Row],[Order Date]],"mmm")</f>
        <v>Apr</v>
      </c>
      <c r="N1474" s="5" t="str">
        <f>TEXT(Table1[[#This Row],[Order Date]],"yyyy")</f>
        <v>2016</v>
      </c>
      <c r="O1474" s="5">
        <v>22</v>
      </c>
      <c r="P1474" s="5" t="s">
        <v>560</v>
      </c>
      <c r="Q1474" s="5" t="str">
        <f>IFERROR(INDEX(Holidays[Holiday],MATCH(Table1[[#This Row],[Order Date]],Holidays[Date],0)),"NO HOLIDAY")</f>
        <v>NO HOLIDAY</v>
      </c>
    </row>
    <row r="1475" spans="2:17" hidden="1" x14ac:dyDescent="0.3">
      <c r="B1475" t="s">
        <v>16</v>
      </c>
      <c r="C1475" t="s">
        <v>17</v>
      </c>
      <c r="D1475" t="s">
        <v>11</v>
      </c>
      <c r="E1475" t="s">
        <v>76</v>
      </c>
      <c r="F1475" s="4">
        <v>42479</v>
      </c>
      <c r="G1475" t="s">
        <v>39</v>
      </c>
      <c r="H1475">
        <v>1</v>
      </c>
      <c r="I1475">
        <f>IF(Table1[[#This Row],[Price]]&lt;15,10,IF(Table1[[#This Row],[Price]]&lt;20,15,IF(Table1[[#This Row],[Price]]&lt;30,22,IF(Table1[[#This Row],[Price]]&lt;50,36,45))))</f>
        <v>15</v>
      </c>
      <c r="J1475">
        <v>16.32</v>
      </c>
      <c r="K1475" s="14">
        <v>16.32</v>
      </c>
      <c r="L1475" s="14">
        <f>Table1[[#This Row],[Total Sale Amount]]-(Table1[[#This Row],[Cost Price]]*Table1[[#This Row],[Quantity]])</f>
        <v>1.3200000000000003</v>
      </c>
      <c r="M1475" t="str">
        <f>TEXT(Table1[[#This Row],[Order Date]],"mmm")</f>
        <v>Apr</v>
      </c>
      <c r="N1475" s="5" t="str">
        <f>TEXT(Table1[[#This Row],[Order Date]],"yyyy")</f>
        <v>2016</v>
      </c>
      <c r="O1475" s="5">
        <v>25</v>
      </c>
      <c r="P1475" s="5" t="s">
        <v>559</v>
      </c>
      <c r="Q1475" s="5" t="str">
        <f>IFERROR(INDEX(Holidays[Holiday],MATCH(Table1[[#This Row],[Order Date]],Holidays[Date],0)),"NO HOLIDAY")</f>
        <v>NO HOLIDAY</v>
      </c>
    </row>
    <row r="1476" spans="2:17" hidden="1" x14ac:dyDescent="0.3">
      <c r="B1476" t="s">
        <v>9</v>
      </c>
      <c r="C1476" t="s">
        <v>17</v>
      </c>
      <c r="D1476" t="s">
        <v>11</v>
      </c>
      <c r="E1476" t="s">
        <v>108</v>
      </c>
      <c r="F1476" s="4">
        <v>42479</v>
      </c>
      <c r="G1476" t="s">
        <v>39</v>
      </c>
      <c r="H1476">
        <v>10</v>
      </c>
      <c r="I1476">
        <f>IF(Table1[[#This Row],[Price]]&lt;15,10,IF(Table1[[#This Row],[Price]]&lt;20,15,IF(Table1[[#This Row],[Price]]&lt;30,22,IF(Table1[[#This Row],[Price]]&lt;50,36,45))))</f>
        <v>15</v>
      </c>
      <c r="J1476">
        <v>16.32</v>
      </c>
      <c r="K1476" s="14">
        <v>163.19999999999999</v>
      </c>
      <c r="L1476" s="14">
        <f>Table1[[#This Row],[Total Sale Amount]]-(Table1[[#This Row],[Cost Price]]*Table1[[#This Row],[Quantity]])</f>
        <v>13.199999999999989</v>
      </c>
      <c r="M1476" t="str">
        <f>TEXT(Table1[[#This Row],[Order Date]],"mmm")</f>
        <v>Apr</v>
      </c>
      <c r="N1476" s="5" t="str">
        <f>TEXT(Table1[[#This Row],[Order Date]],"yyyy")</f>
        <v>2016</v>
      </c>
      <c r="O1476" s="5">
        <v>18</v>
      </c>
      <c r="P1476" s="5" t="s">
        <v>560</v>
      </c>
      <c r="Q1476" s="5" t="str">
        <f>IFERROR(INDEX(Holidays[Holiday],MATCH(Table1[[#This Row],[Order Date]],Holidays[Date],0)),"NO HOLIDAY")</f>
        <v>NO HOLIDAY</v>
      </c>
    </row>
    <row r="1477" spans="2:17" hidden="1" x14ac:dyDescent="0.3">
      <c r="B1477" t="s">
        <v>9</v>
      </c>
      <c r="C1477" t="s">
        <v>17</v>
      </c>
      <c r="D1477" t="s">
        <v>11</v>
      </c>
      <c r="E1477" t="s">
        <v>65</v>
      </c>
      <c r="F1477" s="4">
        <v>42479</v>
      </c>
      <c r="G1477" t="s">
        <v>15</v>
      </c>
      <c r="H1477">
        <v>1</v>
      </c>
      <c r="I1477">
        <f>IF(Table1[[#This Row],[Price]]&lt;15,10,IF(Table1[[#This Row],[Price]]&lt;20,15,IF(Table1[[#This Row],[Price]]&lt;30,22,IF(Table1[[#This Row],[Price]]&lt;50,36,45))))</f>
        <v>10</v>
      </c>
      <c r="J1477">
        <v>12.42</v>
      </c>
      <c r="K1477" s="14">
        <v>12.42</v>
      </c>
      <c r="L1477" s="14">
        <f>Table1[[#This Row],[Total Sale Amount]]-(Table1[[#This Row],[Cost Price]]*Table1[[#This Row],[Quantity]])</f>
        <v>2.42</v>
      </c>
      <c r="M1477" t="str">
        <f>TEXT(Table1[[#This Row],[Order Date]],"mmm")</f>
        <v>Apr</v>
      </c>
      <c r="N1477" s="5" t="str">
        <f>TEXT(Table1[[#This Row],[Order Date]],"yyyy")</f>
        <v>2016</v>
      </c>
      <c r="O1477" s="5">
        <v>43</v>
      </c>
      <c r="P1477" s="5" t="s">
        <v>559</v>
      </c>
      <c r="Q1477" s="5" t="str">
        <f>IFERROR(INDEX(Holidays[Holiday],MATCH(Table1[[#This Row],[Order Date]],Holidays[Date],0)),"NO HOLIDAY")</f>
        <v>NO HOLIDAY</v>
      </c>
    </row>
    <row r="1478" spans="2:17" hidden="1" x14ac:dyDescent="0.3">
      <c r="B1478" t="s">
        <v>9</v>
      </c>
      <c r="C1478" t="s">
        <v>17</v>
      </c>
      <c r="D1478" t="s">
        <v>11</v>
      </c>
      <c r="E1478" t="s">
        <v>514</v>
      </c>
      <c r="F1478" s="4">
        <v>42479</v>
      </c>
      <c r="G1478" t="s">
        <v>15</v>
      </c>
      <c r="H1478">
        <v>8</v>
      </c>
      <c r="I1478">
        <f>IF(Table1[[#This Row],[Price]]&lt;15,10,IF(Table1[[#This Row],[Price]]&lt;20,15,IF(Table1[[#This Row],[Price]]&lt;30,22,IF(Table1[[#This Row],[Price]]&lt;50,36,45))))</f>
        <v>10</v>
      </c>
      <c r="J1478">
        <v>12.42</v>
      </c>
      <c r="K1478" s="14">
        <v>99.36</v>
      </c>
      <c r="L1478" s="14">
        <f>Table1[[#This Row],[Total Sale Amount]]-(Table1[[#This Row],[Cost Price]]*Table1[[#This Row],[Quantity]])</f>
        <v>19.36</v>
      </c>
      <c r="M1478" t="str">
        <f>TEXT(Table1[[#This Row],[Order Date]],"mmm")</f>
        <v>Apr</v>
      </c>
      <c r="N1478" s="5" t="str">
        <f>TEXT(Table1[[#This Row],[Order Date]],"yyyy")</f>
        <v>2016</v>
      </c>
      <c r="O1478" s="5">
        <v>34</v>
      </c>
      <c r="P1478" s="5" t="s">
        <v>559</v>
      </c>
      <c r="Q1478" s="5" t="str">
        <f>IFERROR(INDEX(Holidays[Holiday],MATCH(Table1[[#This Row],[Order Date]],Holidays[Date],0)),"NO HOLIDAY")</f>
        <v>NO HOLIDAY</v>
      </c>
    </row>
    <row r="1479" spans="2:17" hidden="1" x14ac:dyDescent="0.3">
      <c r="B1479" t="s">
        <v>9</v>
      </c>
      <c r="C1479" t="s">
        <v>28</v>
      </c>
      <c r="D1479" t="s">
        <v>11</v>
      </c>
      <c r="E1479" t="s">
        <v>334</v>
      </c>
      <c r="F1479" s="4">
        <v>42479</v>
      </c>
      <c r="G1479" t="s">
        <v>13</v>
      </c>
      <c r="H1479">
        <v>5</v>
      </c>
      <c r="I1479">
        <f>IF(Table1[[#This Row],[Price]]&lt;15,10,IF(Table1[[#This Row],[Price]]&lt;20,15,IF(Table1[[#This Row],[Price]]&lt;30,22,IF(Table1[[#This Row],[Price]]&lt;50,36,45))))</f>
        <v>15</v>
      </c>
      <c r="J1479">
        <v>17.829999999999998</v>
      </c>
      <c r="K1479" s="14">
        <v>89.149999999999991</v>
      </c>
      <c r="L1479" s="14">
        <f>Table1[[#This Row],[Total Sale Amount]]-(Table1[[#This Row],[Cost Price]]*Table1[[#This Row],[Quantity]])</f>
        <v>14.149999999999991</v>
      </c>
      <c r="M1479" t="str">
        <f>TEXT(Table1[[#This Row],[Order Date]],"mmm")</f>
        <v>Apr</v>
      </c>
      <c r="N1479" s="5" t="str">
        <f>TEXT(Table1[[#This Row],[Order Date]],"yyyy")</f>
        <v>2016</v>
      </c>
      <c r="O1479" s="5">
        <v>43</v>
      </c>
      <c r="P1479" s="5" t="s">
        <v>559</v>
      </c>
      <c r="Q1479" s="5" t="str">
        <f>IFERROR(INDEX(Holidays[Holiday],MATCH(Table1[[#This Row],[Order Date]],Holidays[Date],0)),"NO HOLIDAY")</f>
        <v>NO HOLIDAY</v>
      </c>
    </row>
    <row r="1480" spans="2:17" hidden="1" x14ac:dyDescent="0.3">
      <c r="B1480" t="s">
        <v>9</v>
      </c>
      <c r="C1480" t="s">
        <v>28</v>
      </c>
      <c r="D1480" t="s">
        <v>11</v>
      </c>
      <c r="E1480" t="s">
        <v>501</v>
      </c>
      <c r="F1480" s="4">
        <v>42479</v>
      </c>
      <c r="G1480" t="s">
        <v>13</v>
      </c>
      <c r="H1480">
        <v>7</v>
      </c>
      <c r="I1480">
        <f>IF(Table1[[#This Row],[Price]]&lt;15,10,IF(Table1[[#This Row],[Price]]&lt;20,15,IF(Table1[[#This Row],[Price]]&lt;30,22,IF(Table1[[#This Row],[Price]]&lt;50,36,45))))</f>
        <v>15</v>
      </c>
      <c r="J1480">
        <v>17.829999999999998</v>
      </c>
      <c r="K1480" s="14">
        <v>124.80999999999999</v>
      </c>
      <c r="L1480" s="14">
        <f>Table1[[#This Row],[Total Sale Amount]]-(Table1[[#This Row],[Cost Price]]*Table1[[#This Row],[Quantity]])</f>
        <v>19.809999999999988</v>
      </c>
      <c r="M1480" t="str">
        <f>TEXT(Table1[[#This Row],[Order Date]],"mmm")</f>
        <v>Apr</v>
      </c>
      <c r="N1480" s="5" t="str">
        <f>TEXT(Table1[[#This Row],[Order Date]],"yyyy")</f>
        <v>2016</v>
      </c>
      <c r="O1480" s="5">
        <v>18</v>
      </c>
      <c r="P1480" s="5" t="s">
        <v>559</v>
      </c>
      <c r="Q1480" s="5" t="str">
        <f>IFERROR(INDEX(Holidays[Holiday],MATCH(Table1[[#This Row],[Order Date]],Holidays[Date],0)),"NO HOLIDAY")</f>
        <v>NO HOLIDAY</v>
      </c>
    </row>
    <row r="1481" spans="2:17" hidden="1" x14ac:dyDescent="0.3">
      <c r="B1481" t="s">
        <v>36</v>
      </c>
      <c r="C1481" t="s">
        <v>10</v>
      </c>
      <c r="D1481" t="s">
        <v>11</v>
      </c>
      <c r="E1481" t="s">
        <v>281</v>
      </c>
      <c r="F1481" s="4">
        <v>42479</v>
      </c>
      <c r="G1481" t="s">
        <v>19</v>
      </c>
      <c r="H1481">
        <v>1</v>
      </c>
      <c r="I1481">
        <f>IF(Table1[[#This Row],[Price]]&lt;15,10,IF(Table1[[#This Row],[Price]]&lt;20,15,IF(Table1[[#This Row],[Price]]&lt;30,22,IF(Table1[[#This Row],[Price]]&lt;50,36,45))))</f>
        <v>45</v>
      </c>
      <c r="J1481">
        <v>53.35</v>
      </c>
      <c r="K1481" s="14">
        <v>53.35</v>
      </c>
      <c r="L1481" s="14">
        <f>Table1[[#This Row],[Total Sale Amount]]-(Table1[[#This Row],[Cost Price]]*Table1[[#This Row],[Quantity]])</f>
        <v>8.3500000000000014</v>
      </c>
      <c r="M1481" t="str">
        <f>TEXT(Table1[[#This Row],[Order Date]],"mmm")</f>
        <v>Apr</v>
      </c>
      <c r="N1481" s="5" t="str">
        <f>TEXT(Table1[[#This Row],[Order Date]],"yyyy")</f>
        <v>2016</v>
      </c>
      <c r="O1481" s="5">
        <v>25</v>
      </c>
      <c r="P1481" s="5" t="s">
        <v>560</v>
      </c>
      <c r="Q1481" s="5" t="str">
        <f>IFERROR(INDEX(Holidays[Holiday],MATCH(Table1[[#This Row],[Order Date]],Holidays[Date],0)),"NO HOLIDAY")</f>
        <v>NO HOLIDAY</v>
      </c>
    </row>
    <row r="1482" spans="2:17" hidden="1" x14ac:dyDescent="0.3">
      <c r="B1482" t="s">
        <v>16</v>
      </c>
      <c r="C1482" t="s">
        <v>30</v>
      </c>
      <c r="D1482" t="s">
        <v>11</v>
      </c>
      <c r="E1482" t="s">
        <v>326</v>
      </c>
      <c r="F1482" s="4">
        <v>42479</v>
      </c>
      <c r="G1482" t="s">
        <v>15</v>
      </c>
      <c r="H1482">
        <v>7</v>
      </c>
      <c r="I1482">
        <f>IF(Table1[[#This Row],[Price]]&lt;15,10,IF(Table1[[#This Row],[Price]]&lt;20,15,IF(Table1[[#This Row],[Price]]&lt;30,22,IF(Table1[[#This Row],[Price]]&lt;50,36,45))))</f>
        <v>10</v>
      </c>
      <c r="J1482">
        <v>12.42</v>
      </c>
      <c r="K1482" s="14">
        <v>86.94</v>
      </c>
      <c r="L1482" s="14">
        <f>Table1[[#This Row],[Total Sale Amount]]-(Table1[[#This Row],[Cost Price]]*Table1[[#This Row],[Quantity]])</f>
        <v>16.939999999999998</v>
      </c>
      <c r="M1482" t="str">
        <f>TEXT(Table1[[#This Row],[Order Date]],"mmm")</f>
        <v>Apr</v>
      </c>
      <c r="N1482" s="5" t="str">
        <f>TEXT(Table1[[#This Row],[Order Date]],"yyyy")</f>
        <v>2016</v>
      </c>
      <c r="O1482" s="5">
        <v>22</v>
      </c>
      <c r="P1482" s="5" t="s">
        <v>560</v>
      </c>
      <c r="Q1482" s="5" t="str">
        <f>IFERROR(INDEX(Holidays[Holiday],MATCH(Table1[[#This Row],[Order Date]],Holidays[Date],0)),"NO HOLIDAY")</f>
        <v>NO HOLIDAY</v>
      </c>
    </row>
    <row r="1483" spans="2:17" hidden="1" x14ac:dyDescent="0.3">
      <c r="B1483" t="s">
        <v>25</v>
      </c>
      <c r="C1483" t="s">
        <v>59</v>
      </c>
      <c r="D1483" t="s">
        <v>23</v>
      </c>
      <c r="E1483" t="s">
        <v>330</v>
      </c>
      <c r="F1483" s="4">
        <v>42479</v>
      </c>
      <c r="G1483" t="s">
        <v>15</v>
      </c>
      <c r="H1483">
        <v>7</v>
      </c>
      <c r="I1483">
        <f>IF(Table1[[#This Row],[Price]]&lt;15,10,IF(Table1[[#This Row],[Price]]&lt;20,15,IF(Table1[[#This Row],[Price]]&lt;30,22,IF(Table1[[#This Row],[Price]]&lt;50,36,45))))</f>
        <v>10</v>
      </c>
      <c r="J1483">
        <v>12.42</v>
      </c>
      <c r="K1483" s="14">
        <v>86.94</v>
      </c>
      <c r="L1483" s="14">
        <f>Table1[[#This Row],[Total Sale Amount]]-(Table1[[#This Row],[Cost Price]]*Table1[[#This Row],[Quantity]])</f>
        <v>16.939999999999998</v>
      </c>
      <c r="M1483" t="str">
        <f>TEXT(Table1[[#This Row],[Order Date]],"mmm")</f>
        <v>Apr</v>
      </c>
      <c r="N1483" s="5" t="str">
        <f>TEXT(Table1[[#This Row],[Order Date]],"yyyy")</f>
        <v>2016</v>
      </c>
      <c r="O1483" s="5">
        <v>39</v>
      </c>
      <c r="P1483" s="5" t="s">
        <v>560</v>
      </c>
      <c r="Q1483" s="5" t="str">
        <f>IFERROR(INDEX(Holidays[Holiday],MATCH(Table1[[#This Row],[Order Date]],Holidays[Date],0)),"NO HOLIDAY")</f>
        <v>NO HOLIDAY</v>
      </c>
    </row>
    <row r="1484" spans="2:17" hidden="1" x14ac:dyDescent="0.3">
      <c r="B1484" t="s">
        <v>36</v>
      </c>
      <c r="C1484" t="s">
        <v>28</v>
      </c>
      <c r="D1484" t="s">
        <v>11</v>
      </c>
      <c r="E1484" t="s">
        <v>184</v>
      </c>
      <c r="F1484" s="4">
        <v>42479</v>
      </c>
      <c r="G1484" t="s">
        <v>15</v>
      </c>
      <c r="H1484">
        <v>3</v>
      </c>
      <c r="I1484">
        <f>IF(Table1[[#This Row],[Price]]&lt;15,10,IF(Table1[[#This Row],[Price]]&lt;20,15,IF(Table1[[#This Row],[Price]]&lt;30,22,IF(Table1[[#This Row],[Price]]&lt;50,36,45))))</f>
        <v>10</v>
      </c>
      <c r="J1484">
        <v>12.42</v>
      </c>
      <c r="K1484" s="14">
        <v>37.26</v>
      </c>
      <c r="L1484" s="14">
        <f>Table1[[#This Row],[Total Sale Amount]]-(Table1[[#This Row],[Cost Price]]*Table1[[#This Row],[Quantity]])</f>
        <v>7.259999999999998</v>
      </c>
      <c r="M1484" t="str">
        <f>TEXT(Table1[[#This Row],[Order Date]],"mmm")</f>
        <v>Apr</v>
      </c>
      <c r="N1484" s="5" t="str">
        <f>TEXT(Table1[[#This Row],[Order Date]],"yyyy")</f>
        <v>2016</v>
      </c>
      <c r="O1484" s="5">
        <v>38</v>
      </c>
      <c r="P1484" s="5" t="s">
        <v>559</v>
      </c>
      <c r="Q1484" s="5" t="str">
        <f>IFERROR(INDEX(Holidays[Holiday],MATCH(Table1[[#This Row],[Order Date]],Holidays[Date],0)),"NO HOLIDAY")</f>
        <v>NO HOLIDAY</v>
      </c>
    </row>
    <row r="1485" spans="2:17" hidden="1" x14ac:dyDescent="0.3">
      <c r="B1485" t="s">
        <v>9</v>
      </c>
      <c r="C1485" t="s">
        <v>10</v>
      </c>
      <c r="D1485" t="s">
        <v>11</v>
      </c>
      <c r="E1485" t="s">
        <v>289</v>
      </c>
      <c r="F1485" s="4">
        <v>42479</v>
      </c>
      <c r="G1485" t="s">
        <v>19</v>
      </c>
      <c r="H1485">
        <v>6</v>
      </c>
      <c r="I1485">
        <f>IF(Table1[[#This Row],[Price]]&lt;15,10,IF(Table1[[#This Row],[Price]]&lt;20,15,IF(Table1[[#This Row],[Price]]&lt;30,22,IF(Table1[[#This Row],[Price]]&lt;50,36,45))))</f>
        <v>45</v>
      </c>
      <c r="J1485">
        <v>53.35</v>
      </c>
      <c r="K1485" s="14">
        <v>320.10000000000002</v>
      </c>
      <c r="L1485" s="14">
        <f>Table1[[#This Row],[Total Sale Amount]]-(Table1[[#This Row],[Cost Price]]*Table1[[#This Row],[Quantity]])</f>
        <v>50.100000000000023</v>
      </c>
      <c r="M1485" t="str">
        <f>TEXT(Table1[[#This Row],[Order Date]],"mmm")</f>
        <v>Apr</v>
      </c>
      <c r="N1485" s="5" t="str">
        <f>TEXT(Table1[[#This Row],[Order Date]],"yyyy")</f>
        <v>2016</v>
      </c>
      <c r="O1485" s="5">
        <v>39</v>
      </c>
      <c r="P1485" s="5" t="s">
        <v>559</v>
      </c>
      <c r="Q1485" s="5" t="str">
        <f>IFERROR(INDEX(Holidays[Holiday],MATCH(Table1[[#This Row],[Order Date]],Holidays[Date],0)),"NO HOLIDAY")</f>
        <v>NO HOLIDAY</v>
      </c>
    </row>
    <row r="1486" spans="2:17" hidden="1" x14ac:dyDescent="0.3">
      <c r="B1486" t="s">
        <v>36</v>
      </c>
      <c r="C1486" t="s">
        <v>28</v>
      </c>
      <c r="D1486" t="s">
        <v>11</v>
      </c>
      <c r="E1486" t="s">
        <v>104</v>
      </c>
      <c r="F1486" s="4">
        <v>42479</v>
      </c>
      <c r="G1486" t="s">
        <v>19</v>
      </c>
      <c r="H1486">
        <v>9</v>
      </c>
      <c r="I1486">
        <f>IF(Table1[[#This Row],[Price]]&lt;15,10,IF(Table1[[#This Row],[Price]]&lt;20,15,IF(Table1[[#This Row],[Price]]&lt;30,22,IF(Table1[[#This Row],[Price]]&lt;50,36,45))))</f>
        <v>45</v>
      </c>
      <c r="J1486">
        <v>53.35</v>
      </c>
      <c r="K1486" s="14">
        <v>480.15000000000003</v>
      </c>
      <c r="L1486" s="14">
        <f>Table1[[#This Row],[Total Sale Amount]]-(Table1[[#This Row],[Cost Price]]*Table1[[#This Row],[Quantity]])</f>
        <v>75.150000000000034</v>
      </c>
      <c r="M1486" t="str">
        <f>TEXT(Table1[[#This Row],[Order Date]],"mmm")</f>
        <v>Apr</v>
      </c>
      <c r="N1486" s="5" t="str">
        <f>TEXT(Table1[[#This Row],[Order Date]],"yyyy")</f>
        <v>2016</v>
      </c>
      <c r="O1486" s="5">
        <v>37</v>
      </c>
      <c r="P1486" s="5" t="s">
        <v>560</v>
      </c>
      <c r="Q1486" s="5" t="str">
        <f>IFERROR(INDEX(Holidays[Holiday],MATCH(Table1[[#This Row],[Order Date]],Holidays[Date],0)),"NO HOLIDAY")</f>
        <v>NO HOLIDAY</v>
      </c>
    </row>
    <row r="1487" spans="2:17" hidden="1" x14ac:dyDescent="0.3">
      <c r="B1487" t="s">
        <v>36</v>
      </c>
      <c r="C1487" t="s">
        <v>30</v>
      </c>
      <c r="D1487" t="s">
        <v>11</v>
      </c>
      <c r="E1487" t="s">
        <v>107</v>
      </c>
      <c r="F1487" s="4">
        <v>42479</v>
      </c>
      <c r="G1487" t="s">
        <v>15</v>
      </c>
      <c r="H1487">
        <v>5</v>
      </c>
      <c r="I1487">
        <f>IF(Table1[[#This Row],[Price]]&lt;15,10,IF(Table1[[#This Row],[Price]]&lt;20,15,IF(Table1[[#This Row],[Price]]&lt;30,22,IF(Table1[[#This Row],[Price]]&lt;50,36,45))))</f>
        <v>10</v>
      </c>
      <c r="J1487">
        <v>12.42</v>
      </c>
      <c r="K1487" s="14">
        <v>62.1</v>
      </c>
      <c r="L1487" s="14">
        <f>Table1[[#This Row],[Total Sale Amount]]-(Table1[[#This Row],[Cost Price]]*Table1[[#This Row],[Quantity]])</f>
        <v>12.100000000000001</v>
      </c>
      <c r="M1487" t="str">
        <f>TEXT(Table1[[#This Row],[Order Date]],"mmm")</f>
        <v>Apr</v>
      </c>
      <c r="N1487" s="5" t="str">
        <f>TEXT(Table1[[#This Row],[Order Date]],"yyyy")</f>
        <v>2016</v>
      </c>
      <c r="O1487" s="5">
        <v>41</v>
      </c>
      <c r="P1487" s="5" t="s">
        <v>559</v>
      </c>
      <c r="Q1487" s="5" t="str">
        <f>IFERROR(INDEX(Holidays[Holiday],MATCH(Table1[[#This Row],[Order Date]],Holidays[Date],0)),"NO HOLIDAY")</f>
        <v>NO HOLIDAY</v>
      </c>
    </row>
    <row r="1488" spans="2:17" hidden="1" x14ac:dyDescent="0.3">
      <c r="B1488" t="s">
        <v>16</v>
      </c>
      <c r="C1488" t="s">
        <v>17</v>
      </c>
      <c r="D1488" t="s">
        <v>11</v>
      </c>
      <c r="E1488" t="s">
        <v>285</v>
      </c>
      <c r="F1488" s="4">
        <v>42479</v>
      </c>
      <c r="G1488" t="s">
        <v>15</v>
      </c>
      <c r="H1488">
        <v>5</v>
      </c>
      <c r="I1488">
        <f>IF(Table1[[#This Row],[Price]]&lt;15,10,IF(Table1[[#This Row],[Price]]&lt;20,15,IF(Table1[[#This Row],[Price]]&lt;30,22,IF(Table1[[#This Row],[Price]]&lt;50,36,45))))</f>
        <v>10</v>
      </c>
      <c r="J1488">
        <v>12.42</v>
      </c>
      <c r="K1488" s="14">
        <v>62.1</v>
      </c>
      <c r="L1488" s="14">
        <f>Table1[[#This Row],[Total Sale Amount]]-(Table1[[#This Row],[Cost Price]]*Table1[[#This Row],[Quantity]])</f>
        <v>12.100000000000001</v>
      </c>
      <c r="M1488" t="str">
        <f>TEXT(Table1[[#This Row],[Order Date]],"mmm")</f>
        <v>Apr</v>
      </c>
      <c r="N1488" s="5" t="str">
        <f>TEXT(Table1[[#This Row],[Order Date]],"yyyy")</f>
        <v>2016</v>
      </c>
      <c r="O1488" s="5">
        <v>23</v>
      </c>
      <c r="P1488" s="5" t="s">
        <v>559</v>
      </c>
      <c r="Q1488" s="5" t="str">
        <f>IFERROR(INDEX(Holidays[Holiday],MATCH(Table1[[#This Row],[Order Date]],Holidays[Date],0)),"NO HOLIDAY")</f>
        <v>NO HOLIDAY</v>
      </c>
    </row>
    <row r="1489" spans="2:17" hidden="1" x14ac:dyDescent="0.3">
      <c r="B1489" t="s">
        <v>9</v>
      </c>
      <c r="C1489" t="s">
        <v>10</v>
      </c>
      <c r="D1489" t="s">
        <v>11</v>
      </c>
      <c r="E1489" t="s">
        <v>224</v>
      </c>
      <c r="F1489" s="4">
        <v>42479</v>
      </c>
      <c r="G1489" t="s">
        <v>15</v>
      </c>
      <c r="H1489">
        <v>9</v>
      </c>
      <c r="I1489">
        <f>IF(Table1[[#This Row],[Price]]&lt;15,10,IF(Table1[[#This Row],[Price]]&lt;20,15,IF(Table1[[#This Row],[Price]]&lt;30,22,IF(Table1[[#This Row],[Price]]&lt;50,36,45))))</f>
        <v>10</v>
      </c>
      <c r="J1489">
        <v>12.42</v>
      </c>
      <c r="K1489" s="14">
        <v>111.78</v>
      </c>
      <c r="L1489" s="14">
        <f>Table1[[#This Row],[Total Sale Amount]]-(Table1[[#This Row],[Cost Price]]*Table1[[#This Row],[Quantity]])</f>
        <v>21.78</v>
      </c>
      <c r="M1489" t="str">
        <f>TEXT(Table1[[#This Row],[Order Date]],"mmm")</f>
        <v>Apr</v>
      </c>
      <c r="N1489" s="5" t="str">
        <f>TEXT(Table1[[#This Row],[Order Date]],"yyyy")</f>
        <v>2016</v>
      </c>
      <c r="O1489" s="5">
        <v>39</v>
      </c>
      <c r="P1489" s="5" t="s">
        <v>560</v>
      </c>
      <c r="Q1489" s="5" t="str">
        <f>IFERROR(INDEX(Holidays[Holiday],MATCH(Table1[[#This Row],[Order Date]],Holidays[Date],0)),"NO HOLIDAY")</f>
        <v>NO HOLIDAY</v>
      </c>
    </row>
    <row r="1490" spans="2:17" hidden="1" x14ac:dyDescent="0.3">
      <c r="B1490" t="s">
        <v>9</v>
      </c>
      <c r="C1490" t="s">
        <v>30</v>
      </c>
      <c r="D1490" t="s">
        <v>11</v>
      </c>
      <c r="E1490" t="s">
        <v>33</v>
      </c>
      <c r="F1490" s="4">
        <v>42479</v>
      </c>
      <c r="G1490" t="s">
        <v>13</v>
      </c>
      <c r="H1490">
        <v>7</v>
      </c>
      <c r="I1490">
        <f>IF(Table1[[#This Row],[Price]]&lt;15,10,IF(Table1[[#This Row],[Price]]&lt;20,15,IF(Table1[[#This Row],[Price]]&lt;30,22,IF(Table1[[#This Row],[Price]]&lt;50,36,45))))</f>
        <v>15</v>
      </c>
      <c r="J1490">
        <v>17.829999999999998</v>
      </c>
      <c r="K1490" s="14">
        <v>124.80999999999999</v>
      </c>
      <c r="L1490" s="14">
        <f>Table1[[#This Row],[Total Sale Amount]]-(Table1[[#This Row],[Cost Price]]*Table1[[#This Row],[Quantity]])</f>
        <v>19.809999999999988</v>
      </c>
      <c r="M1490" t="str">
        <f>TEXT(Table1[[#This Row],[Order Date]],"mmm")</f>
        <v>Apr</v>
      </c>
      <c r="N1490" s="5" t="str">
        <f>TEXT(Table1[[#This Row],[Order Date]],"yyyy")</f>
        <v>2016</v>
      </c>
      <c r="O1490" s="5">
        <v>21</v>
      </c>
      <c r="P1490" s="5" t="s">
        <v>559</v>
      </c>
      <c r="Q1490" s="5" t="str">
        <f>IFERROR(INDEX(Holidays[Holiday],MATCH(Table1[[#This Row],[Order Date]],Holidays[Date],0)),"NO HOLIDAY")</f>
        <v>NO HOLIDAY</v>
      </c>
    </row>
    <row r="1491" spans="2:17" hidden="1" x14ac:dyDescent="0.3">
      <c r="B1491" t="s">
        <v>21</v>
      </c>
      <c r="C1491" t="s">
        <v>26</v>
      </c>
      <c r="D1491" t="s">
        <v>23</v>
      </c>
      <c r="E1491" t="s">
        <v>444</v>
      </c>
      <c r="F1491" s="4">
        <v>42479</v>
      </c>
      <c r="G1491" t="s">
        <v>19</v>
      </c>
      <c r="H1491">
        <v>3</v>
      </c>
      <c r="I1491">
        <f>IF(Table1[[#This Row],[Price]]&lt;15,10,IF(Table1[[#This Row],[Price]]&lt;20,15,IF(Table1[[#This Row],[Price]]&lt;30,22,IF(Table1[[#This Row],[Price]]&lt;50,36,45))))</f>
        <v>45</v>
      </c>
      <c r="J1491">
        <v>53.35</v>
      </c>
      <c r="K1491" s="14">
        <v>160.05000000000001</v>
      </c>
      <c r="L1491" s="14">
        <f>Table1[[#This Row],[Total Sale Amount]]-(Table1[[#This Row],[Cost Price]]*Table1[[#This Row],[Quantity]])</f>
        <v>25.050000000000011</v>
      </c>
      <c r="M1491" t="str">
        <f>TEXT(Table1[[#This Row],[Order Date]],"mmm")</f>
        <v>Apr</v>
      </c>
      <c r="N1491" s="5" t="str">
        <f>TEXT(Table1[[#This Row],[Order Date]],"yyyy")</f>
        <v>2016</v>
      </c>
      <c r="O1491" s="5">
        <v>36</v>
      </c>
      <c r="P1491" s="5" t="s">
        <v>559</v>
      </c>
      <c r="Q1491" s="5" t="str">
        <f>IFERROR(INDEX(Holidays[Holiday],MATCH(Table1[[#This Row],[Order Date]],Holidays[Date],0)),"NO HOLIDAY")</f>
        <v>NO HOLIDAY</v>
      </c>
    </row>
    <row r="1492" spans="2:17" hidden="1" x14ac:dyDescent="0.3">
      <c r="B1492" t="s">
        <v>25</v>
      </c>
      <c r="C1492" t="s">
        <v>26</v>
      </c>
      <c r="D1492" t="s">
        <v>23</v>
      </c>
      <c r="E1492" t="s">
        <v>301</v>
      </c>
      <c r="F1492" s="4">
        <v>42480</v>
      </c>
      <c r="G1492" t="s">
        <v>15</v>
      </c>
      <c r="H1492">
        <v>8</v>
      </c>
      <c r="I1492">
        <f>IF(Table1[[#This Row],[Price]]&lt;15,10,IF(Table1[[#This Row],[Price]]&lt;20,15,IF(Table1[[#This Row],[Price]]&lt;30,22,IF(Table1[[#This Row],[Price]]&lt;50,36,45))))</f>
        <v>10</v>
      </c>
      <c r="J1492">
        <v>12.42</v>
      </c>
      <c r="K1492" s="14">
        <v>99.36</v>
      </c>
      <c r="L1492" s="14">
        <f>Table1[[#This Row],[Total Sale Amount]]-(Table1[[#This Row],[Cost Price]]*Table1[[#This Row],[Quantity]])</f>
        <v>19.36</v>
      </c>
      <c r="M1492" t="str">
        <f>TEXT(Table1[[#This Row],[Order Date]],"mmm")</f>
        <v>Apr</v>
      </c>
      <c r="N1492" s="5" t="str">
        <f>TEXT(Table1[[#This Row],[Order Date]],"yyyy")</f>
        <v>2016</v>
      </c>
      <c r="O1492" s="5">
        <v>38</v>
      </c>
      <c r="P1492" s="5" t="s">
        <v>560</v>
      </c>
      <c r="Q1492" s="5" t="str">
        <f>IFERROR(INDEX(Holidays[Holiday],MATCH(Table1[[#This Row],[Order Date]],Holidays[Date],0)),"NO HOLIDAY")</f>
        <v>NO HOLIDAY</v>
      </c>
    </row>
    <row r="1493" spans="2:17" hidden="1" x14ac:dyDescent="0.3">
      <c r="B1493" t="s">
        <v>9</v>
      </c>
      <c r="C1493" t="s">
        <v>30</v>
      </c>
      <c r="D1493" t="s">
        <v>11</v>
      </c>
      <c r="E1493" t="s">
        <v>333</v>
      </c>
      <c r="F1493" s="4">
        <v>42480</v>
      </c>
      <c r="G1493" t="s">
        <v>39</v>
      </c>
      <c r="H1493">
        <v>10</v>
      </c>
      <c r="I1493">
        <f>IF(Table1[[#This Row],[Price]]&lt;15,10,IF(Table1[[#This Row],[Price]]&lt;20,15,IF(Table1[[#This Row],[Price]]&lt;30,22,IF(Table1[[#This Row],[Price]]&lt;50,36,45))))</f>
        <v>15</v>
      </c>
      <c r="J1493">
        <v>16.32</v>
      </c>
      <c r="K1493" s="14">
        <v>163.19999999999999</v>
      </c>
      <c r="L1493" s="14">
        <f>Table1[[#This Row],[Total Sale Amount]]-(Table1[[#This Row],[Cost Price]]*Table1[[#This Row],[Quantity]])</f>
        <v>13.199999999999989</v>
      </c>
      <c r="M1493" t="str">
        <f>TEXT(Table1[[#This Row],[Order Date]],"mmm")</f>
        <v>Apr</v>
      </c>
      <c r="N1493" s="5" t="str">
        <f>TEXT(Table1[[#This Row],[Order Date]],"yyyy")</f>
        <v>2016</v>
      </c>
      <c r="O1493" s="5">
        <v>22</v>
      </c>
      <c r="P1493" s="5" t="s">
        <v>559</v>
      </c>
      <c r="Q1493" s="5" t="str">
        <f>IFERROR(INDEX(Holidays[Holiday],MATCH(Table1[[#This Row],[Order Date]],Holidays[Date],0)),"NO HOLIDAY")</f>
        <v>NO HOLIDAY</v>
      </c>
    </row>
    <row r="1494" spans="2:17" hidden="1" x14ac:dyDescent="0.3">
      <c r="B1494" t="s">
        <v>21</v>
      </c>
      <c r="C1494" t="s">
        <v>59</v>
      </c>
      <c r="D1494" t="s">
        <v>23</v>
      </c>
      <c r="E1494" t="s">
        <v>91</v>
      </c>
      <c r="F1494" s="4">
        <v>42480</v>
      </c>
      <c r="G1494" t="s">
        <v>19</v>
      </c>
      <c r="H1494">
        <v>8</v>
      </c>
      <c r="I1494">
        <f>IF(Table1[[#This Row],[Price]]&lt;15,10,IF(Table1[[#This Row],[Price]]&lt;20,15,IF(Table1[[#This Row],[Price]]&lt;30,22,IF(Table1[[#This Row],[Price]]&lt;50,36,45))))</f>
        <v>45</v>
      </c>
      <c r="J1494">
        <v>53.35</v>
      </c>
      <c r="K1494" s="14">
        <v>426.8</v>
      </c>
      <c r="L1494" s="14">
        <f>Table1[[#This Row],[Total Sale Amount]]-(Table1[[#This Row],[Cost Price]]*Table1[[#This Row],[Quantity]])</f>
        <v>66.800000000000011</v>
      </c>
      <c r="M1494" t="str">
        <f>TEXT(Table1[[#This Row],[Order Date]],"mmm")</f>
        <v>Apr</v>
      </c>
      <c r="N1494" s="5" t="str">
        <f>TEXT(Table1[[#This Row],[Order Date]],"yyyy")</f>
        <v>2016</v>
      </c>
      <c r="O1494" s="5">
        <v>28</v>
      </c>
      <c r="P1494" s="5" t="s">
        <v>560</v>
      </c>
      <c r="Q1494" s="5" t="str">
        <f>IFERROR(INDEX(Holidays[Holiday],MATCH(Table1[[#This Row],[Order Date]],Holidays[Date],0)),"NO HOLIDAY")</f>
        <v>NO HOLIDAY</v>
      </c>
    </row>
    <row r="1495" spans="2:17" hidden="1" x14ac:dyDescent="0.3">
      <c r="B1495" t="s">
        <v>25</v>
      </c>
      <c r="C1495" t="s">
        <v>43</v>
      </c>
      <c r="D1495" t="s">
        <v>23</v>
      </c>
      <c r="E1495" t="s">
        <v>349</v>
      </c>
      <c r="F1495" s="4">
        <v>42480</v>
      </c>
      <c r="G1495" t="s">
        <v>15</v>
      </c>
      <c r="H1495">
        <v>8</v>
      </c>
      <c r="I1495">
        <f>IF(Table1[[#This Row],[Price]]&lt;15,10,IF(Table1[[#This Row],[Price]]&lt;20,15,IF(Table1[[#This Row],[Price]]&lt;30,22,IF(Table1[[#This Row],[Price]]&lt;50,36,45))))</f>
        <v>10</v>
      </c>
      <c r="J1495">
        <v>12.42</v>
      </c>
      <c r="K1495" s="14">
        <v>99.36</v>
      </c>
      <c r="L1495" s="14">
        <f>Table1[[#This Row],[Total Sale Amount]]-(Table1[[#This Row],[Cost Price]]*Table1[[#This Row],[Quantity]])</f>
        <v>19.36</v>
      </c>
      <c r="M1495" t="str">
        <f>TEXT(Table1[[#This Row],[Order Date]],"mmm")</f>
        <v>Apr</v>
      </c>
      <c r="N1495" s="5" t="str">
        <f>TEXT(Table1[[#This Row],[Order Date]],"yyyy")</f>
        <v>2016</v>
      </c>
      <c r="O1495" s="5">
        <v>29</v>
      </c>
      <c r="P1495" s="5" t="s">
        <v>560</v>
      </c>
      <c r="Q1495" s="5" t="str">
        <f>IFERROR(INDEX(Holidays[Holiday],MATCH(Table1[[#This Row],[Order Date]],Holidays[Date],0)),"NO HOLIDAY")</f>
        <v>NO HOLIDAY</v>
      </c>
    </row>
    <row r="1496" spans="2:17" hidden="1" x14ac:dyDescent="0.3">
      <c r="B1496" t="s">
        <v>9</v>
      </c>
      <c r="C1496" t="s">
        <v>28</v>
      </c>
      <c r="D1496" t="s">
        <v>11</v>
      </c>
      <c r="E1496" t="s">
        <v>420</v>
      </c>
      <c r="F1496" s="4">
        <v>42480</v>
      </c>
      <c r="G1496" t="s">
        <v>15</v>
      </c>
      <c r="H1496">
        <v>1</v>
      </c>
      <c r="I1496">
        <f>IF(Table1[[#This Row],[Price]]&lt;15,10,IF(Table1[[#This Row],[Price]]&lt;20,15,IF(Table1[[#This Row],[Price]]&lt;30,22,IF(Table1[[#This Row],[Price]]&lt;50,36,45))))</f>
        <v>10</v>
      </c>
      <c r="J1496">
        <v>12.42</v>
      </c>
      <c r="K1496" s="14">
        <v>12.42</v>
      </c>
      <c r="L1496" s="14">
        <f>Table1[[#This Row],[Total Sale Amount]]-(Table1[[#This Row],[Cost Price]]*Table1[[#This Row],[Quantity]])</f>
        <v>2.42</v>
      </c>
      <c r="M1496" t="str">
        <f>TEXT(Table1[[#This Row],[Order Date]],"mmm")</f>
        <v>Apr</v>
      </c>
      <c r="N1496" s="5" t="str">
        <f>TEXT(Table1[[#This Row],[Order Date]],"yyyy")</f>
        <v>2016</v>
      </c>
      <c r="O1496" s="5">
        <v>33</v>
      </c>
      <c r="P1496" s="5" t="s">
        <v>560</v>
      </c>
      <c r="Q1496" s="5" t="str">
        <f>IFERROR(INDEX(Holidays[Holiday],MATCH(Table1[[#This Row],[Order Date]],Holidays[Date],0)),"NO HOLIDAY")</f>
        <v>NO HOLIDAY</v>
      </c>
    </row>
    <row r="1497" spans="2:17" hidden="1" x14ac:dyDescent="0.3">
      <c r="B1497" t="s">
        <v>16</v>
      </c>
      <c r="C1497" t="s">
        <v>10</v>
      </c>
      <c r="D1497" t="s">
        <v>11</v>
      </c>
      <c r="E1497" t="s">
        <v>415</v>
      </c>
      <c r="F1497" s="4">
        <v>42480</v>
      </c>
      <c r="G1497" t="s">
        <v>15</v>
      </c>
      <c r="H1497">
        <v>9</v>
      </c>
      <c r="I1497">
        <f>IF(Table1[[#This Row],[Price]]&lt;15,10,IF(Table1[[#This Row],[Price]]&lt;20,15,IF(Table1[[#This Row],[Price]]&lt;30,22,IF(Table1[[#This Row],[Price]]&lt;50,36,45))))</f>
        <v>10</v>
      </c>
      <c r="J1497">
        <v>12.42</v>
      </c>
      <c r="K1497" s="14">
        <v>111.78</v>
      </c>
      <c r="L1497" s="14">
        <f>Table1[[#This Row],[Total Sale Amount]]-(Table1[[#This Row],[Cost Price]]*Table1[[#This Row],[Quantity]])</f>
        <v>21.78</v>
      </c>
      <c r="M1497" t="str">
        <f>TEXT(Table1[[#This Row],[Order Date]],"mmm")</f>
        <v>Apr</v>
      </c>
      <c r="N1497" s="5" t="str">
        <f>TEXT(Table1[[#This Row],[Order Date]],"yyyy")</f>
        <v>2016</v>
      </c>
      <c r="O1497" s="5">
        <v>38</v>
      </c>
      <c r="P1497" s="5" t="s">
        <v>559</v>
      </c>
      <c r="Q1497" s="5" t="str">
        <f>IFERROR(INDEX(Holidays[Holiday],MATCH(Table1[[#This Row],[Order Date]],Holidays[Date],0)),"NO HOLIDAY")</f>
        <v>NO HOLIDAY</v>
      </c>
    </row>
    <row r="1498" spans="2:17" hidden="1" x14ac:dyDescent="0.3">
      <c r="B1498" t="s">
        <v>9</v>
      </c>
      <c r="C1498" t="s">
        <v>17</v>
      </c>
      <c r="D1498" t="s">
        <v>11</v>
      </c>
      <c r="E1498" t="s">
        <v>56</v>
      </c>
      <c r="F1498" s="4">
        <v>42480</v>
      </c>
      <c r="G1498" t="s">
        <v>39</v>
      </c>
      <c r="H1498">
        <v>10</v>
      </c>
      <c r="I1498">
        <f>IF(Table1[[#This Row],[Price]]&lt;15,10,IF(Table1[[#This Row],[Price]]&lt;20,15,IF(Table1[[#This Row],[Price]]&lt;30,22,IF(Table1[[#This Row],[Price]]&lt;50,36,45))))</f>
        <v>15</v>
      </c>
      <c r="J1498">
        <v>16.32</v>
      </c>
      <c r="K1498" s="14">
        <v>163.19999999999999</v>
      </c>
      <c r="L1498" s="14">
        <f>Table1[[#This Row],[Total Sale Amount]]-(Table1[[#This Row],[Cost Price]]*Table1[[#This Row],[Quantity]])</f>
        <v>13.199999999999989</v>
      </c>
      <c r="M1498" t="str">
        <f>TEXT(Table1[[#This Row],[Order Date]],"mmm")</f>
        <v>Apr</v>
      </c>
      <c r="N1498" s="5" t="str">
        <f>TEXT(Table1[[#This Row],[Order Date]],"yyyy")</f>
        <v>2016</v>
      </c>
      <c r="O1498" s="5">
        <v>20</v>
      </c>
      <c r="P1498" s="5" t="s">
        <v>559</v>
      </c>
      <c r="Q1498" s="5" t="str">
        <f>IFERROR(INDEX(Holidays[Holiday],MATCH(Table1[[#This Row],[Order Date]],Holidays[Date],0)),"NO HOLIDAY")</f>
        <v>NO HOLIDAY</v>
      </c>
    </row>
    <row r="1499" spans="2:17" hidden="1" x14ac:dyDescent="0.3">
      <c r="B1499" t="s">
        <v>16</v>
      </c>
      <c r="C1499" t="s">
        <v>17</v>
      </c>
      <c r="D1499" t="s">
        <v>11</v>
      </c>
      <c r="E1499" t="s">
        <v>172</v>
      </c>
      <c r="F1499" s="4">
        <v>42480</v>
      </c>
      <c r="G1499" t="s">
        <v>15</v>
      </c>
      <c r="H1499">
        <v>8</v>
      </c>
      <c r="I1499">
        <f>IF(Table1[[#This Row],[Price]]&lt;15,10,IF(Table1[[#This Row],[Price]]&lt;20,15,IF(Table1[[#This Row],[Price]]&lt;30,22,IF(Table1[[#This Row],[Price]]&lt;50,36,45))))</f>
        <v>10</v>
      </c>
      <c r="J1499">
        <v>12.42</v>
      </c>
      <c r="K1499" s="14">
        <v>99.36</v>
      </c>
      <c r="L1499" s="14">
        <f>Table1[[#This Row],[Total Sale Amount]]-(Table1[[#This Row],[Cost Price]]*Table1[[#This Row],[Quantity]])</f>
        <v>19.36</v>
      </c>
      <c r="M1499" t="str">
        <f>TEXT(Table1[[#This Row],[Order Date]],"mmm")</f>
        <v>Apr</v>
      </c>
      <c r="N1499" s="5" t="str">
        <f>TEXT(Table1[[#This Row],[Order Date]],"yyyy")</f>
        <v>2016</v>
      </c>
      <c r="O1499" s="5">
        <v>27</v>
      </c>
      <c r="P1499" s="5" t="s">
        <v>560</v>
      </c>
      <c r="Q1499" s="5" t="str">
        <f>IFERROR(INDEX(Holidays[Holiday],MATCH(Table1[[#This Row],[Order Date]],Holidays[Date],0)),"NO HOLIDAY")</f>
        <v>NO HOLIDAY</v>
      </c>
    </row>
    <row r="1500" spans="2:17" hidden="1" x14ac:dyDescent="0.3">
      <c r="B1500" t="s">
        <v>21</v>
      </c>
      <c r="C1500" t="s">
        <v>22</v>
      </c>
      <c r="D1500" t="s">
        <v>23</v>
      </c>
      <c r="E1500" t="s">
        <v>126</v>
      </c>
      <c r="F1500" s="4">
        <v>42480</v>
      </c>
      <c r="G1500" t="s">
        <v>15</v>
      </c>
      <c r="H1500">
        <v>7</v>
      </c>
      <c r="I1500">
        <f>IF(Table1[[#This Row],[Price]]&lt;15,10,IF(Table1[[#This Row],[Price]]&lt;20,15,IF(Table1[[#This Row],[Price]]&lt;30,22,IF(Table1[[#This Row],[Price]]&lt;50,36,45))))</f>
        <v>10</v>
      </c>
      <c r="J1500">
        <v>12.42</v>
      </c>
      <c r="K1500" s="14">
        <v>86.94</v>
      </c>
      <c r="L1500" s="14">
        <f>Table1[[#This Row],[Total Sale Amount]]-(Table1[[#This Row],[Cost Price]]*Table1[[#This Row],[Quantity]])</f>
        <v>16.939999999999998</v>
      </c>
      <c r="M1500" t="str">
        <f>TEXT(Table1[[#This Row],[Order Date]],"mmm")</f>
        <v>Apr</v>
      </c>
      <c r="N1500" s="5" t="str">
        <f>TEXT(Table1[[#This Row],[Order Date]],"yyyy")</f>
        <v>2016</v>
      </c>
      <c r="O1500" s="5">
        <v>21</v>
      </c>
      <c r="P1500" s="5" t="s">
        <v>560</v>
      </c>
      <c r="Q1500" s="5" t="str">
        <f>IFERROR(INDEX(Holidays[Holiday],MATCH(Table1[[#This Row],[Order Date]],Holidays[Date],0)),"NO HOLIDAY")</f>
        <v>NO HOLIDAY</v>
      </c>
    </row>
    <row r="1501" spans="2:17" hidden="1" x14ac:dyDescent="0.3">
      <c r="B1501" t="s">
        <v>9</v>
      </c>
      <c r="C1501" t="s">
        <v>10</v>
      </c>
      <c r="D1501" t="s">
        <v>11</v>
      </c>
      <c r="E1501" t="s">
        <v>433</v>
      </c>
      <c r="F1501" s="4">
        <v>42480</v>
      </c>
      <c r="G1501" t="s">
        <v>15</v>
      </c>
      <c r="H1501">
        <v>5</v>
      </c>
      <c r="I1501">
        <f>IF(Table1[[#This Row],[Price]]&lt;15,10,IF(Table1[[#This Row],[Price]]&lt;20,15,IF(Table1[[#This Row],[Price]]&lt;30,22,IF(Table1[[#This Row],[Price]]&lt;50,36,45))))</f>
        <v>10</v>
      </c>
      <c r="J1501">
        <v>12.42</v>
      </c>
      <c r="K1501" s="14">
        <v>62.1</v>
      </c>
      <c r="L1501" s="14">
        <f>Table1[[#This Row],[Total Sale Amount]]-(Table1[[#This Row],[Cost Price]]*Table1[[#This Row],[Quantity]])</f>
        <v>12.100000000000001</v>
      </c>
      <c r="M1501" t="str">
        <f>TEXT(Table1[[#This Row],[Order Date]],"mmm")</f>
        <v>Apr</v>
      </c>
      <c r="N1501" s="5" t="str">
        <f>TEXT(Table1[[#This Row],[Order Date]],"yyyy")</f>
        <v>2016</v>
      </c>
      <c r="O1501" s="5">
        <v>43</v>
      </c>
      <c r="P1501" s="5" t="s">
        <v>559</v>
      </c>
      <c r="Q1501" s="5" t="str">
        <f>IFERROR(INDEX(Holidays[Holiday],MATCH(Table1[[#This Row],[Order Date]],Holidays[Date],0)),"NO HOLIDAY")</f>
        <v>NO HOLIDAY</v>
      </c>
    </row>
    <row r="1502" spans="2:17" hidden="1" x14ac:dyDescent="0.3">
      <c r="B1502" t="s">
        <v>25</v>
      </c>
      <c r="C1502" t="s">
        <v>22</v>
      </c>
      <c r="D1502" t="s">
        <v>23</v>
      </c>
      <c r="E1502" t="s">
        <v>68</v>
      </c>
      <c r="F1502" s="4">
        <v>42480</v>
      </c>
      <c r="G1502" t="s">
        <v>15</v>
      </c>
      <c r="H1502">
        <v>8</v>
      </c>
      <c r="I1502">
        <f>IF(Table1[[#This Row],[Price]]&lt;15,10,IF(Table1[[#This Row],[Price]]&lt;20,15,IF(Table1[[#This Row],[Price]]&lt;30,22,IF(Table1[[#This Row],[Price]]&lt;50,36,45))))</f>
        <v>10</v>
      </c>
      <c r="J1502">
        <v>12.42</v>
      </c>
      <c r="K1502" s="14">
        <v>99.36</v>
      </c>
      <c r="L1502" s="14">
        <f>Table1[[#This Row],[Total Sale Amount]]-(Table1[[#This Row],[Cost Price]]*Table1[[#This Row],[Quantity]])</f>
        <v>19.36</v>
      </c>
      <c r="M1502" t="str">
        <f>TEXT(Table1[[#This Row],[Order Date]],"mmm")</f>
        <v>Apr</v>
      </c>
      <c r="N1502" s="5" t="str">
        <f>TEXT(Table1[[#This Row],[Order Date]],"yyyy")</f>
        <v>2016</v>
      </c>
      <c r="O1502" s="5">
        <v>22</v>
      </c>
      <c r="P1502" s="5" t="s">
        <v>559</v>
      </c>
      <c r="Q1502" s="5" t="str">
        <f>IFERROR(INDEX(Holidays[Holiday],MATCH(Table1[[#This Row],[Order Date]],Holidays[Date],0)),"NO HOLIDAY")</f>
        <v>NO HOLIDAY</v>
      </c>
    </row>
    <row r="1503" spans="2:17" hidden="1" x14ac:dyDescent="0.3">
      <c r="B1503" t="s">
        <v>9</v>
      </c>
      <c r="C1503" t="s">
        <v>17</v>
      </c>
      <c r="D1503" t="s">
        <v>11</v>
      </c>
      <c r="E1503" t="s">
        <v>249</v>
      </c>
      <c r="F1503" s="4">
        <v>42480</v>
      </c>
      <c r="G1503" t="s">
        <v>39</v>
      </c>
      <c r="H1503">
        <v>10</v>
      </c>
      <c r="I1503">
        <f>IF(Table1[[#This Row],[Price]]&lt;15,10,IF(Table1[[#This Row],[Price]]&lt;20,15,IF(Table1[[#This Row],[Price]]&lt;30,22,IF(Table1[[#This Row],[Price]]&lt;50,36,45))))</f>
        <v>15</v>
      </c>
      <c r="J1503">
        <v>16.32</v>
      </c>
      <c r="K1503" s="14">
        <v>163.19999999999999</v>
      </c>
      <c r="L1503" s="14">
        <f>Table1[[#This Row],[Total Sale Amount]]-(Table1[[#This Row],[Cost Price]]*Table1[[#This Row],[Quantity]])</f>
        <v>13.199999999999989</v>
      </c>
      <c r="M1503" t="str">
        <f>TEXT(Table1[[#This Row],[Order Date]],"mmm")</f>
        <v>Apr</v>
      </c>
      <c r="N1503" s="5" t="str">
        <f>TEXT(Table1[[#This Row],[Order Date]],"yyyy")</f>
        <v>2016</v>
      </c>
      <c r="O1503" s="5">
        <v>21</v>
      </c>
      <c r="P1503" s="5" t="s">
        <v>560</v>
      </c>
      <c r="Q1503" s="5" t="str">
        <f>IFERROR(INDEX(Holidays[Holiday],MATCH(Table1[[#This Row],[Order Date]],Holidays[Date],0)),"NO HOLIDAY")</f>
        <v>NO HOLIDAY</v>
      </c>
    </row>
    <row r="1504" spans="2:17" hidden="1" x14ac:dyDescent="0.3">
      <c r="B1504" t="s">
        <v>21</v>
      </c>
      <c r="C1504" t="s">
        <v>22</v>
      </c>
      <c r="D1504" t="s">
        <v>23</v>
      </c>
      <c r="E1504" t="s">
        <v>374</v>
      </c>
      <c r="F1504" s="4">
        <v>42480</v>
      </c>
      <c r="G1504" t="s">
        <v>13</v>
      </c>
      <c r="H1504">
        <v>5</v>
      </c>
      <c r="I1504">
        <f>IF(Table1[[#This Row],[Price]]&lt;15,10,IF(Table1[[#This Row],[Price]]&lt;20,15,IF(Table1[[#This Row],[Price]]&lt;30,22,IF(Table1[[#This Row],[Price]]&lt;50,36,45))))</f>
        <v>15</v>
      </c>
      <c r="J1504">
        <v>17.829999999999998</v>
      </c>
      <c r="K1504" s="14">
        <v>89.149999999999991</v>
      </c>
      <c r="L1504" s="14">
        <f>Table1[[#This Row],[Total Sale Amount]]-(Table1[[#This Row],[Cost Price]]*Table1[[#This Row],[Quantity]])</f>
        <v>14.149999999999991</v>
      </c>
      <c r="M1504" t="str">
        <f>TEXT(Table1[[#This Row],[Order Date]],"mmm")</f>
        <v>Apr</v>
      </c>
      <c r="N1504" s="5" t="str">
        <f>TEXT(Table1[[#This Row],[Order Date]],"yyyy")</f>
        <v>2016</v>
      </c>
      <c r="O1504" s="5">
        <v>26</v>
      </c>
      <c r="P1504" s="5" t="s">
        <v>559</v>
      </c>
      <c r="Q1504" s="5" t="str">
        <f>IFERROR(INDEX(Holidays[Holiday],MATCH(Table1[[#This Row],[Order Date]],Holidays[Date],0)),"NO HOLIDAY")</f>
        <v>NO HOLIDAY</v>
      </c>
    </row>
    <row r="1505" spans="2:17" hidden="1" x14ac:dyDescent="0.3">
      <c r="B1505" t="s">
        <v>25</v>
      </c>
      <c r="C1505" t="s">
        <v>22</v>
      </c>
      <c r="D1505" t="s">
        <v>23</v>
      </c>
      <c r="E1505" t="s">
        <v>267</v>
      </c>
      <c r="F1505" s="4">
        <v>42480</v>
      </c>
      <c r="G1505" t="s">
        <v>19</v>
      </c>
      <c r="H1505">
        <v>7</v>
      </c>
      <c r="I1505">
        <f>IF(Table1[[#This Row],[Price]]&lt;15,10,IF(Table1[[#This Row],[Price]]&lt;20,15,IF(Table1[[#This Row],[Price]]&lt;30,22,IF(Table1[[#This Row],[Price]]&lt;50,36,45))))</f>
        <v>45</v>
      </c>
      <c r="J1505">
        <v>53.35</v>
      </c>
      <c r="K1505" s="14">
        <v>373.45</v>
      </c>
      <c r="L1505" s="14">
        <f>Table1[[#This Row],[Total Sale Amount]]-(Table1[[#This Row],[Cost Price]]*Table1[[#This Row],[Quantity]])</f>
        <v>58.449999999999989</v>
      </c>
      <c r="M1505" t="str">
        <f>TEXT(Table1[[#This Row],[Order Date]],"mmm")</f>
        <v>Apr</v>
      </c>
      <c r="N1505" s="5" t="str">
        <f>TEXT(Table1[[#This Row],[Order Date]],"yyyy")</f>
        <v>2016</v>
      </c>
      <c r="O1505" s="5">
        <v>31</v>
      </c>
      <c r="P1505" s="5" t="s">
        <v>559</v>
      </c>
      <c r="Q1505" s="5" t="str">
        <f>IFERROR(INDEX(Holidays[Holiday],MATCH(Table1[[#This Row],[Order Date]],Holidays[Date],0)),"NO HOLIDAY")</f>
        <v>NO HOLIDAY</v>
      </c>
    </row>
    <row r="1506" spans="2:17" hidden="1" x14ac:dyDescent="0.3">
      <c r="B1506" t="s">
        <v>25</v>
      </c>
      <c r="C1506" t="s">
        <v>22</v>
      </c>
      <c r="D1506" t="s">
        <v>23</v>
      </c>
      <c r="E1506" t="s">
        <v>445</v>
      </c>
      <c r="F1506" s="4">
        <v>42480</v>
      </c>
      <c r="G1506" t="s">
        <v>39</v>
      </c>
      <c r="H1506">
        <v>8</v>
      </c>
      <c r="I1506">
        <f>IF(Table1[[#This Row],[Price]]&lt;15,10,IF(Table1[[#This Row],[Price]]&lt;20,15,IF(Table1[[#This Row],[Price]]&lt;30,22,IF(Table1[[#This Row],[Price]]&lt;50,36,45))))</f>
        <v>15</v>
      </c>
      <c r="J1506">
        <v>16.32</v>
      </c>
      <c r="K1506" s="14">
        <v>130.56</v>
      </c>
      <c r="L1506" s="14">
        <f>Table1[[#This Row],[Total Sale Amount]]-(Table1[[#This Row],[Cost Price]]*Table1[[#This Row],[Quantity]])</f>
        <v>10.560000000000002</v>
      </c>
      <c r="M1506" t="str">
        <f>TEXT(Table1[[#This Row],[Order Date]],"mmm")</f>
        <v>Apr</v>
      </c>
      <c r="N1506" s="5" t="str">
        <f>TEXT(Table1[[#This Row],[Order Date]],"yyyy")</f>
        <v>2016</v>
      </c>
      <c r="O1506" s="5">
        <v>40</v>
      </c>
      <c r="P1506" s="5" t="s">
        <v>559</v>
      </c>
      <c r="Q1506" s="5" t="str">
        <f>IFERROR(INDEX(Holidays[Holiday],MATCH(Table1[[#This Row],[Order Date]],Holidays[Date],0)),"NO HOLIDAY")</f>
        <v>NO HOLIDAY</v>
      </c>
    </row>
    <row r="1507" spans="2:17" hidden="1" x14ac:dyDescent="0.3">
      <c r="B1507" t="s">
        <v>9</v>
      </c>
      <c r="C1507" t="s">
        <v>10</v>
      </c>
      <c r="D1507" t="s">
        <v>11</v>
      </c>
      <c r="E1507" t="s">
        <v>54</v>
      </c>
      <c r="F1507" s="4">
        <v>42481</v>
      </c>
      <c r="G1507" t="s">
        <v>13</v>
      </c>
      <c r="H1507">
        <v>3</v>
      </c>
      <c r="I1507">
        <f>IF(Table1[[#This Row],[Price]]&lt;15,10,IF(Table1[[#This Row],[Price]]&lt;20,15,IF(Table1[[#This Row],[Price]]&lt;30,22,IF(Table1[[#This Row],[Price]]&lt;50,36,45))))</f>
        <v>15</v>
      </c>
      <c r="J1507">
        <v>17.829999999999998</v>
      </c>
      <c r="K1507" s="14">
        <v>53.489999999999995</v>
      </c>
      <c r="L1507" s="14">
        <f>Table1[[#This Row],[Total Sale Amount]]-(Table1[[#This Row],[Cost Price]]*Table1[[#This Row],[Quantity]])</f>
        <v>8.4899999999999949</v>
      </c>
      <c r="M1507" t="str">
        <f>TEXT(Table1[[#This Row],[Order Date]],"mmm")</f>
        <v>Apr</v>
      </c>
      <c r="N1507" s="5" t="str">
        <f>TEXT(Table1[[#This Row],[Order Date]],"yyyy")</f>
        <v>2016</v>
      </c>
      <c r="O1507" s="5">
        <v>18</v>
      </c>
      <c r="P1507" s="5" t="s">
        <v>560</v>
      </c>
      <c r="Q1507" s="5" t="str">
        <f>IFERROR(INDEX(Holidays[Holiday],MATCH(Table1[[#This Row],[Order Date]],Holidays[Date],0)),"NO HOLIDAY")</f>
        <v>NO HOLIDAY</v>
      </c>
    </row>
    <row r="1508" spans="2:17" hidden="1" x14ac:dyDescent="0.3">
      <c r="B1508" t="s">
        <v>25</v>
      </c>
      <c r="C1508" t="s">
        <v>26</v>
      </c>
      <c r="D1508" t="s">
        <v>23</v>
      </c>
      <c r="E1508" t="s">
        <v>478</v>
      </c>
      <c r="F1508" s="4">
        <v>42481</v>
      </c>
      <c r="G1508" t="s">
        <v>39</v>
      </c>
      <c r="H1508">
        <v>6</v>
      </c>
      <c r="I1508">
        <f>IF(Table1[[#This Row],[Price]]&lt;15,10,IF(Table1[[#This Row],[Price]]&lt;20,15,IF(Table1[[#This Row],[Price]]&lt;30,22,IF(Table1[[#This Row],[Price]]&lt;50,36,45))))</f>
        <v>15</v>
      </c>
      <c r="J1508">
        <v>16.32</v>
      </c>
      <c r="K1508" s="14">
        <v>97.92</v>
      </c>
      <c r="L1508" s="14">
        <f>Table1[[#This Row],[Total Sale Amount]]-(Table1[[#This Row],[Cost Price]]*Table1[[#This Row],[Quantity]])</f>
        <v>7.9200000000000017</v>
      </c>
      <c r="M1508" t="str">
        <f>TEXT(Table1[[#This Row],[Order Date]],"mmm")</f>
        <v>Apr</v>
      </c>
      <c r="N1508" s="5" t="str">
        <f>TEXT(Table1[[#This Row],[Order Date]],"yyyy")</f>
        <v>2016</v>
      </c>
      <c r="O1508" s="5">
        <v>22</v>
      </c>
      <c r="P1508" s="5" t="s">
        <v>559</v>
      </c>
      <c r="Q1508" s="5" t="str">
        <f>IFERROR(INDEX(Holidays[Holiday],MATCH(Table1[[#This Row],[Order Date]],Holidays[Date],0)),"NO HOLIDAY")</f>
        <v>NO HOLIDAY</v>
      </c>
    </row>
    <row r="1509" spans="2:17" hidden="1" x14ac:dyDescent="0.3">
      <c r="B1509" t="s">
        <v>36</v>
      </c>
      <c r="C1509" t="s">
        <v>30</v>
      </c>
      <c r="D1509" t="s">
        <v>11</v>
      </c>
      <c r="E1509" t="s">
        <v>42</v>
      </c>
      <c r="F1509" s="4">
        <v>42481</v>
      </c>
      <c r="G1509" t="s">
        <v>13</v>
      </c>
      <c r="H1509">
        <v>10</v>
      </c>
      <c r="I1509">
        <f>IF(Table1[[#This Row],[Price]]&lt;15,10,IF(Table1[[#This Row],[Price]]&lt;20,15,IF(Table1[[#This Row],[Price]]&lt;30,22,IF(Table1[[#This Row],[Price]]&lt;50,36,45))))</f>
        <v>15</v>
      </c>
      <c r="J1509">
        <v>17.829999999999998</v>
      </c>
      <c r="K1509" s="14">
        <v>178.29999999999998</v>
      </c>
      <c r="L1509" s="14">
        <f>Table1[[#This Row],[Total Sale Amount]]-(Table1[[#This Row],[Cost Price]]*Table1[[#This Row],[Quantity]])</f>
        <v>28.299999999999983</v>
      </c>
      <c r="M1509" t="str">
        <f>TEXT(Table1[[#This Row],[Order Date]],"mmm")</f>
        <v>Apr</v>
      </c>
      <c r="N1509" s="5" t="str">
        <f>TEXT(Table1[[#This Row],[Order Date]],"yyyy")</f>
        <v>2016</v>
      </c>
      <c r="O1509" s="5">
        <v>19</v>
      </c>
      <c r="P1509" s="5" t="s">
        <v>560</v>
      </c>
      <c r="Q1509" s="5" t="str">
        <f>IFERROR(INDEX(Holidays[Holiday],MATCH(Table1[[#This Row],[Order Date]],Holidays[Date],0)),"NO HOLIDAY")</f>
        <v>NO HOLIDAY</v>
      </c>
    </row>
    <row r="1510" spans="2:17" hidden="1" x14ac:dyDescent="0.3">
      <c r="B1510" t="s">
        <v>9</v>
      </c>
      <c r="C1510" t="s">
        <v>10</v>
      </c>
      <c r="D1510" t="s">
        <v>11</v>
      </c>
      <c r="E1510" t="s">
        <v>81</v>
      </c>
      <c r="F1510" s="4">
        <v>42481</v>
      </c>
      <c r="G1510" t="s">
        <v>15</v>
      </c>
      <c r="H1510">
        <v>8</v>
      </c>
      <c r="I1510">
        <f>IF(Table1[[#This Row],[Price]]&lt;15,10,IF(Table1[[#This Row],[Price]]&lt;20,15,IF(Table1[[#This Row],[Price]]&lt;30,22,IF(Table1[[#This Row],[Price]]&lt;50,36,45))))</f>
        <v>10</v>
      </c>
      <c r="J1510">
        <v>12.42</v>
      </c>
      <c r="K1510" s="14">
        <v>99.36</v>
      </c>
      <c r="L1510" s="14">
        <f>Table1[[#This Row],[Total Sale Amount]]-(Table1[[#This Row],[Cost Price]]*Table1[[#This Row],[Quantity]])</f>
        <v>19.36</v>
      </c>
      <c r="M1510" t="str">
        <f>TEXT(Table1[[#This Row],[Order Date]],"mmm")</f>
        <v>Apr</v>
      </c>
      <c r="N1510" s="5" t="str">
        <f>TEXT(Table1[[#This Row],[Order Date]],"yyyy")</f>
        <v>2016</v>
      </c>
      <c r="O1510" s="5">
        <v>38</v>
      </c>
      <c r="P1510" s="5" t="s">
        <v>560</v>
      </c>
      <c r="Q1510" s="5" t="str">
        <f>IFERROR(INDEX(Holidays[Holiday],MATCH(Table1[[#This Row],[Order Date]],Holidays[Date],0)),"NO HOLIDAY")</f>
        <v>NO HOLIDAY</v>
      </c>
    </row>
    <row r="1511" spans="2:17" hidden="1" x14ac:dyDescent="0.3">
      <c r="B1511" t="s">
        <v>9</v>
      </c>
      <c r="C1511" t="s">
        <v>17</v>
      </c>
      <c r="D1511" t="s">
        <v>11</v>
      </c>
      <c r="E1511" t="s">
        <v>52</v>
      </c>
      <c r="F1511" s="4">
        <v>42481</v>
      </c>
      <c r="G1511" t="s">
        <v>39</v>
      </c>
      <c r="H1511">
        <v>10</v>
      </c>
      <c r="I1511">
        <f>IF(Table1[[#This Row],[Price]]&lt;15,10,IF(Table1[[#This Row],[Price]]&lt;20,15,IF(Table1[[#This Row],[Price]]&lt;30,22,IF(Table1[[#This Row],[Price]]&lt;50,36,45))))</f>
        <v>15</v>
      </c>
      <c r="J1511">
        <v>16.32</v>
      </c>
      <c r="K1511" s="14">
        <v>163.19999999999999</v>
      </c>
      <c r="L1511" s="14">
        <f>Table1[[#This Row],[Total Sale Amount]]-(Table1[[#This Row],[Cost Price]]*Table1[[#This Row],[Quantity]])</f>
        <v>13.199999999999989</v>
      </c>
      <c r="M1511" t="str">
        <f>TEXT(Table1[[#This Row],[Order Date]],"mmm")</f>
        <v>Apr</v>
      </c>
      <c r="N1511" s="5" t="str">
        <f>TEXT(Table1[[#This Row],[Order Date]],"yyyy")</f>
        <v>2016</v>
      </c>
      <c r="O1511" s="5">
        <v>22</v>
      </c>
      <c r="P1511" s="5" t="s">
        <v>560</v>
      </c>
      <c r="Q1511" s="5" t="str">
        <f>IFERROR(INDEX(Holidays[Holiday],MATCH(Table1[[#This Row],[Order Date]],Holidays[Date],0)),"NO HOLIDAY")</f>
        <v>NO HOLIDAY</v>
      </c>
    </row>
    <row r="1512" spans="2:17" hidden="1" x14ac:dyDescent="0.3">
      <c r="B1512" t="s">
        <v>9</v>
      </c>
      <c r="C1512" t="s">
        <v>30</v>
      </c>
      <c r="D1512" t="s">
        <v>11</v>
      </c>
      <c r="E1512" t="s">
        <v>294</v>
      </c>
      <c r="F1512" s="4">
        <v>42481</v>
      </c>
      <c r="G1512" t="s">
        <v>39</v>
      </c>
      <c r="H1512">
        <v>6</v>
      </c>
      <c r="I1512">
        <f>IF(Table1[[#This Row],[Price]]&lt;15,10,IF(Table1[[#This Row],[Price]]&lt;20,15,IF(Table1[[#This Row],[Price]]&lt;30,22,IF(Table1[[#This Row],[Price]]&lt;50,36,45))))</f>
        <v>15</v>
      </c>
      <c r="J1512">
        <v>16.32</v>
      </c>
      <c r="K1512" s="14">
        <v>97.92</v>
      </c>
      <c r="L1512" s="14">
        <f>Table1[[#This Row],[Total Sale Amount]]-(Table1[[#This Row],[Cost Price]]*Table1[[#This Row],[Quantity]])</f>
        <v>7.9200000000000017</v>
      </c>
      <c r="M1512" t="str">
        <f>TEXT(Table1[[#This Row],[Order Date]],"mmm")</f>
        <v>Apr</v>
      </c>
      <c r="N1512" s="5" t="str">
        <f>TEXT(Table1[[#This Row],[Order Date]],"yyyy")</f>
        <v>2016</v>
      </c>
      <c r="O1512" s="5">
        <v>39</v>
      </c>
      <c r="P1512" s="5" t="s">
        <v>560</v>
      </c>
      <c r="Q1512" s="5" t="str">
        <f>IFERROR(INDEX(Holidays[Holiday],MATCH(Table1[[#This Row],[Order Date]],Holidays[Date],0)),"NO HOLIDAY")</f>
        <v>NO HOLIDAY</v>
      </c>
    </row>
    <row r="1513" spans="2:17" hidden="1" x14ac:dyDescent="0.3">
      <c r="B1513" t="s">
        <v>25</v>
      </c>
      <c r="C1513" t="s">
        <v>22</v>
      </c>
      <c r="D1513" t="s">
        <v>23</v>
      </c>
      <c r="E1513" t="s">
        <v>486</v>
      </c>
      <c r="F1513" s="4">
        <v>42481</v>
      </c>
      <c r="G1513" t="s">
        <v>19</v>
      </c>
      <c r="H1513">
        <v>8</v>
      </c>
      <c r="I1513">
        <f>IF(Table1[[#This Row],[Price]]&lt;15,10,IF(Table1[[#This Row],[Price]]&lt;20,15,IF(Table1[[#This Row],[Price]]&lt;30,22,IF(Table1[[#This Row],[Price]]&lt;50,36,45))))</f>
        <v>45</v>
      </c>
      <c r="J1513">
        <v>53.35</v>
      </c>
      <c r="K1513" s="14">
        <v>426.8</v>
      </c>
      <c r="L1513" s="14">
        <f>Table1[[#This Row],[Total Sale Amount]]-(Table1[[#This Row],[Cost Price]]*Table1[[#This Row],[Quantity]])</f>
        <v>66.800000000000011</v>
      </c>
      <c r="M1513" t="str">
        <f>TEXT(Table1[[#This Row],[Order Date]],"mmm")</f>
        <v>Apr</v>
      </c>
      <c r="N1513" s="5" t="str">
        <f>TEXT(Table1[[#This Row],[Order Date]],"yyyy")</f>
        <v>2016</v>
      </c>
      <c r="O1513" s="5">
        <v>29</v>
      </c>
      <c r="P1513" s="5" t="s">
        <v>559</v>
      </c>
      <c r="Q1513" s="5" t="str">
        <f>IFERROR(INDEX(Holidays[Holiday],MATCH(Table1[[#This Row],[Order Date]],Holidays[Date],0)),"NO HOLIDAY")</f>
        <v>NO HOLIDAY</v>
      </c>
    </row>
    <row r="1514" spans="2:17" hidden="1" x14ac:dyDescent="0.3">
      <c r="B1514" t="s">
        <v>25</v>
      </c>
      <c r="C1514" t="s">
        <v>26</v>
      </c>
      <c r="D1514" t="s">
        <v>23</v>
      </c>
      <c r="E1514" t="s">
        <v>129</v>
      </c>
      <c r="F1514" s="4">
        <v>42481</v>
      </c>
      <c r="G1514" t="s">
        <v>15</v>
      </c>
      <c r="H1514">
        <v>7</v>
      </c>
      <c r="I1514">
        <f>IF(Table1[[#This Row],[Price]]&lt;15,10,IF(Table1[[#This Row],[Price]]&lt;20,15,IF(Table1[[#This Row],[Price]]&lt;30,22,IF(Table1[[#This Row],[Price]]&lt;50,36,45))))</f>
        <v>10</v>
      </c>
      <c r="J1514">
        <v>12.42</v>
      </c>
      <c r="K1514" s="14">
        <v>86.94</v>
      </c>
      <c r="L1514" s="14">
        <f>Table1[[#This Row],[Total Sale Amount]]-(Table1[[#This Row],[Cost Price]]*Table1[[#This Row],[Quantity]])</f>
        <v>16.939999999999998</v>
      </c>
      <c r="M1514" t="str">
        <f>TEXT(Table1[[#This Row],[Order Date]],"mmm")</f>
        <v>Apr</v>
      </c>
      <c r="N1514" s="5" t="str">
        <f>TEXT(Table1[[#This Row],[Order Date]],"yyyy")</f>
        <v>2016</v>
      </c>
      <c r="O1514" s="5">
        <v>31</v>
      </c>
      <c r="P1514" s="5" t="s">
        <v>560</v>
      </c>
      <c r="Q1514" s="5" t="str">
        <f>IFERROR(INDEX(Holidays[Holiday],MATCH(Table1[[#This Row],[Order Date]],Holidays[Date],0)),"NO HOLIDAY")</f>
        <v>NO HOLIDAY</v>
      </c>
    </row>
    <row r="1515" spans="2:17" hidden="1" x14ac:dyDescent="0.3">
      <c r="B1515" t="s">
        <v>9</v>
      </c>
      <c r="C1515" t="s">
        <v>17</v>
      </c>
      <c r="D1515" t="s">
        <v>11</v>
      </c>
      <c r="E1515" t="s">
        <v>534</v>
      </c>
      <c r="F1515" s="4">
        <v>42481</v>
      </c>
      <c r="G1515" t="s">
        <v>39</v>
      </c>
      <c r="H1515">
        <v>6</v>
      </c>
      <c r="I1515">
        <f>IF(Table1[[#This Row],[Price]]&lt;15,10,IF(Table1[[#This Row],[Price]]&lt;20,15,IF(Table1[[#This Row],[Price]]&lt;30,22,IF(Table1[[#This Row],[Price]]&lt;50,36,45))))</f>
        <v>15</v>
      </c>
      <c r="J1515">
        <v>16.32</v>
      </c>
      <c r="K1515" s="14">
        <v>97.92</v>
      </c>
      <c r="L1515" s="14">
        <f>Table1[[#This Row],[Total Sale Amount]]-(Table1[[#This Row],[Cost Price]]*Table1[[#This Row],[Quantity]])</f>
        <v>7.9200000000000017</v>
      </c>
      <c r="M1515" t="str">
        <f>TEXT(Table1[[#This Row],[Order Date]],"mmm")</f>
        <v>Apr</v>
      </c>
      <c r="N1515" s="5" t="str">
        <f>TEXT(Table1[[#This Row],[Order Date]],"yyyy")</f>
        <v>2016</v>
      </c>
      <c r="O1515" s="5">
        <v>20</v>
      </c>
      <c r="P1515" s="5" t="s">
        <v>559</v>
      </c>
      <c r="Q1515" s="5" t="str">
        <f>IFERROR(INDEX(Holidays[Holiday],MATCH(Table1[[#This Row],[Order Date]],Holidays[Date],0)),"NO HOLIDAY")</f>
        <v>NO HOLIDAY</v>
      </c>
    </row>
    <row r="1516" spans="2:17" hidden="1" x14ac:dyDescent="0.3">
      <c r="B1516" t="s">
        <v>36</v>
      </c>
      <c r="C1516" t="s">
        <v>28</v>
      </c>
      <c r="D1516" t="s">
        <v>11</v>
      </c>
      <c r="E1516" t="s">
        <v>184</v>
      </c>
      <c r="F1516" s="4">
        <v>42481</v>
      </c>
      <c r="G1516" t="s">
        <v>19</v>
      </c>
      <c r="H1516">
        <v>6</v>
      </c>
      <c r="I1516">
        <f>IF(Table1[[#This Row],[Price]]&lt;15,10,IF(Table1[[#This Row],[Price]]&lt;20,15,IF(Table1[[#This Row],[Price]]&lt;30,22,IF(Table1[[#This Row],[Price]]&lt;50,36,45))))</f>
        <v>45</v>
      </c>
      <c r="J1516">
        <v>53.35</v>
      </c>
      <c r="K1516" s="14">
        <v>320.10000000000002</v>
      </c>
      <c r="L1516" s="14">
        <f>Table1[[#This Row],[Total Sale Amount]]-(Table1[[#This Row],[Cost Price]]*Table1[[#This Row],[Quantity]])</f>
        <v>50.100000000000023</v>
      </c>
      <c r="M1516" t="str">
        <f>TEXT(Table1[[#This Row],[Order Date]],"mmm")</f>
        <v>Apr</v>
      </c>
      <c r="N1516" s="5" t="str">
        <f>TEXT(Table1[[#This Row],[Order Date]],"yyyy")</f>
        <v>2016</v>
      </c>
      <c r="O1516" s="5">
        <v>45</v>
      </c>
      <c r="P1516" s="5" t="s">
        <v>560</v>
      </c>
      <c r="Q1516" s="5" t="str">
        <f>IFERROR(INDEX(Holidays[Holiday],MATCH(Table1[[#This Row],[Order Date]],Holidays[Date],0)),"NO HOLIDAY")</f>
        <v>NO HOLIDAY</v>
      </c>
    </row>
    <row r="1517" spans="2:17" hidden="1" x14ac:dyDescent="0.3">
      <c r="B1517" t="s">
        <v>9</v>
      </c>
      <c r="C1517" t="s">
        <v>10</v>
      </c>
      <c r="D1517" t="s">
        <v>11</v>
      </c>
      <c r="E1517" t="s">
        <v>461</v>
      </c>
      <c r="F1517" s="4">
        <v>42481</v>
      </c>
      <c r="G1517" t="s">
        <v>15</v>
      </c>
      <c r="H1517">
        <v>4</v>
      </c>
      <c r="I1517">
        <f>IF(Table1[[#This Row],[Price]]&lt;15,10,IF(Table1[[#This Row],[Price]]&lt;20,15,IF(Table1[[#This Row],[Price]]&lt;30,22,IF(Table1[[#This Row],[Price]]&lt;50,36,45))))</f>
        <v>10</v>
      </c>
      <c r="J1517">
        <v>12.42</v>
      </c>
      <c r="K1517" s="14">
        <v>49.68</v>
      </c>
      <c r="L1517" s="14">
        <f>Table1[[#This Row],[Total Sale Amount]]-(Table1[[#This Row],[Cost Price]]*Table1[[#This Row],[Quantity]])</f>
        <v>9.68</v>
      </c>
      <c r="M1517" t="str">
        <f>TEXT(Table1[[#This Row],[Order Date]],"mmm")</f>
        <v>Apr</v>
      </c>
      <c r="N1517" s="5" t="str">
        <f>TEXT(Table1[[#This Row],[Order Date]],"yyyy")</f>
        <v>2016</v>
      </c>
      <c r="O1517" s="5">
        <v>45</v>
      </c>
      <c r="P1517" s="5" t="s">
        <v>560</v>
      </c>
      <c r="Q1517" s="5" t="str">
        <f>IFERROR(INDEX(Holidays[Holiday],MATCH(Table1[[#This Row],[Order Date]],Holidays[Date],0)),"NO HOLIDAY")</f>
        <v>NO HOLIDAY</v>
      </c>
    </row>
    <row r="1518" spans="2:17" hidden="1" x14ac:dyDescent="0.3">
      <c r="B1518" t="s">
        <v>9</v>
      </c>
      <c r="C1518" t="s">
        <v>17</v>
      </c>
      <c r="D1518" t="s">
        <v>11</v>
      </c>
      <c r="E1518" t="s">
        <v>130</v>
      </c>
      <c r="F1518" s="4">
        <v>42481</v>
      </c>
      <c r="G1518" t="s">
        <v>15</v>
      </c>
      <c r="H1518">
        <v>1</v>
      </c>
      <c r="I1518">
        <f>IF(Table1[[#This Row],[Price]]&lt;15,10,IF(Table1[[#This Row],[Price]]&lt;20,15,IF(Table1[[#This Row],[Price]]&lt;30,22,IF(Table1[[#This Row],[Price]]&lt;50,36,45))))</f>
        <v>10</v>
      </c>
      <c r="J1518">
        <v>12.42</v>
      </c>
      <c r="K1518" s="14">
        <v>12.42</v>
      </c>
      <c r="L1518" s="14">
        <f>Table1[[#This Row],[Total Sale Amount]]-(Table1[[#This Row],[Cost Price]]*Table1[[#This Row],[Quantity]])</f>
        <v>2.42</v>
      </c>
      <c r="M1518" t="str">
        <f>TEXT(Table1[[#This Row],[Order Date]],"mmm")</f>
        <v>Apr</v>
      </c>
      <c r="N1518" s="5" t="str">
        <f>TEXT(Table1[[#This Row],[Order Date]],"yyyy")</f>
        <v>2016</v>
      </c>
      <c r="O1518" s="5">
        <v>33</v>
      </c>
      <c r="P1518" s="5" t="s">
        <v>560</v>
      </c>
      <c r="Q1518" s="5" t="str">
        <f>IFERROR(INDEX(Holidays[Holiday],MATCH(Table1[[#This Row],[Order Date]],Holidays[Date],0)),"NO HOLIDAY")</f>
        <v>NO HOLIDAY</v>
      </c>
    </row>
    <row r="1519" spans="2:17" hidden="1" x14ac:dyDescent="0.3">
      <c r="B1519" t="s">
        <v>36</v>
      </c>
      <c r="C1519" t="s">
        <v>10</v>
      </c>
      <c r="D1519" t="s">
        <v>11</v>
      </c>
      <c r="E1519" t="s">
        <v>497</v>
      </c>
      <c r="F1519" s="4">
        <v>42481</v>
      </c>
      <c r="G1519" t="s">
        <v>13</v>
      </c>
      <c r="H1519">
        <v>7</v>
      </c>
      <c r="I1519">
        <f>IF(Table1[[#This Row],[Price]]&lt;15,10,IF(Table1[[#This Row],[Price]]&lt;20,15,IF(Table1[[#This Row],[Price]]&lt;30,22,IF(Table1[[#This Row],[Price]]&lt;50,36,45))))</f>
        <v>15</v>
      </c>
      <c r="J1519">
        <v>17.829999999999998</v>
      </c>
      <c r="K1519" s="14">
        <v>124.80999999999999</v>
      </c>
      <c r="L1519" s="14">
        <f>Table1[[#This Row],[Total Sale Amount]]-(Table1[[#This Row],[Cost Price]]*Table1[[#This Row],[Quantity]])</f>
        <v>19.809999999999988</v>
      </c>
      <c r="M1519" t="str">
        <f>TEXT(Table1[[#This Row],[Order Date]],"mmm")</f>
        <v>Apr</v>
      </c>
      <c r="N1519" s="5" t="str">
        <f>TEXT(Table1[[#This Row],[Order Date]],"yyyy")</f>
        <v>2016</v>
      </c>
      <c r="O1519" s="5">
        <v>21</v>
      </c>
      <c r="P1519" s="5" t="s">
        <v>560</v>
      </c>
      <c r="Q1519" s="5" t="str">
        <f>IFERROR(INDEX(Holidays[Holiday],MATCH(Table1[[#This Row],[Order Date]],Holidays[Date],0)),"NO HOLIDAY")</f>
        <v>NO HOLIDAY</v>
      </c>
    </row>
    <row r="1520" spans="2:17" hidden="1" x14ac:dyDescent="0.3">
      <c r="B1520" t="s">
        <v>9</v>
      </c>
      <c r="C1520" t="s">
        <v>10</v>
      </c>
      <c r="D1520" t="s">
        <v>11</v>
      </c>
      <c r="E1520" t="s">
        <v>45</v>
      </c>
      <c r="F1520" s="4">
        <v>42481</v>
      </c>
      <c r="G1520" t="s">
        <v>15</v>
      </c>
      <c r="H1520">
        <v>3</v>
      </c>
      <c r="I1520">
        <f>IF(Table1[[#This Row],[Price]]&lt;15,10,IF(Table1[[#This Row],[Price]]&lt;20,15,IF(Table1[[#This Row],[Price]]&lt;30,22,IF(Table1[[#This Row],[Price]]&lt;50,36,45))))</f>
        <v>10</v>
      </c>
      <c r="J1520">
        <v>12.42</v>
      </c>
      <c r="K1520" s="14">
        <v>37.26</v>
      </c>
      <c r="L1520" s="14">
        <f>Table1[[#This Row],[Total Sale Amount]]-(Table1[[#This Row],[Cost Price]]*Table1[[#This Row],[Quantity]])</f>
        <v>7.259999999999998</v>
      </c>
      <c r="M1520" t="str">
        <f>TEXT(Table1[[#This Row],[Order Date]],"mmm")</f>
        <v>Apr</v>
      </c>
      <c r="N1520" s="5" t="str">
        <f>TEXT(Table1[[#This Row],[Order Date]],"yyyy")</f>
        <v>2016</v>
      </c>
      <c r="O1520" s="5">
        <v>44</v>
      </c>
      <c r="P1520" s="5" t="s">
        <v>559</v>
      </c>
      <c r="Q1520" s="5" t="str">
        <f>IFERROR(INDEX(Holidays[Holiday],MATCH(Table1[[#This Row],[Order Date]],Holidays[Date],0)),"NO HOLIDAY")</f>
        <v>NO HOLIDAY</v>
      </c>
    </row>
    <row r="1521" spans="2:17" hidden="1" x14ac:dyDescent="0.3">
      <c r="B1521" t="s">
        <v>36</v>
      </c>
      <c r="C1521" t="s">
        <v>17</v>
      </c>
      <c r="D1521" t="s">
        <v>11</v>
      </c>
      <c r="E1521" t="s">
        <v>370</v>
      </c>
      <c r="F1521" s="4">
        <v>42481</v>
      </c>
      <c r="G1521" t="s">
        <v>39</v>
      </c>
      <c r="H1521">
        <v>2</v>
      </c>
      <c r="I1521">
        <f>IF(Table1[[#This Row],[Price]]&lt;15,10,IF(Table1[[#This Row],[Price]]&lt;20,15,IF(Table1[[#This Row],[Price]]&lt;30,22,IF(Table1[[#This Row],[Price]]&lt;50,36,45))))</f>
        <v>15</v>
      </c>
      <c r="J1521">
        <v>16.32</v>
      </c>
      <c r="K1521" s="14">
        <v>32.64</v>
      </c>
      <c r="L1521" s="14">
        <f>Table1[[#This Row],[Total Sale Amount]]-(Table1[[#This Row],[Cost Price]]*Table1[[#This Row],[Quantity]])</f>
        <v>2.6400000000000006</v>
      </c>
      <c r="M1521" t="str">
        <f>TEXT(Table1[[#This Row],[Order Date]],"mmm")</f>
        <v>Apr</v>
      </c>
      <c r="N1521" s="5" t="str">
        <f>TEXT(Table1[[#This Row],[Order Date]],"yyyy")</f>
        <v>2016</v>
      </c>
      <c r="O1521" s="5">
        <v>28</v>
      </c>
      <c r="P1521" s="5" t="s">
        <v>560</v>
      </c>
      <c r="Q1521" s="5" t="str">
        <f>IFERROR(INDEX(Holidays[Holiday],MATCH(Table1[[#This Row],[Order Date]],Holidays[Date],0)),"NO HOLIDAY")</f>
        <v>NO HOLIDAY</v>
      </c>
    </row>
    <row r="1522" spans="2:17" hidden="1" x14ac:dyDescent="0.3">
      <c r="B1522" t="s">
        <v>9</v>
      </c>
      <c r="C1522" t="s">
        <v>10</v>
      </c>
      <c r="D1522" t="s">
        <v>11</v>
      </c>
      <c r="E1522" t="s">
        <v>236</v>
      </c>
      <c r="F1522" s="4">
        <v>42481</v>
      </c>
      <c r="G1522" t="s">
        <v>13</v>
      </c>
      <c r="H1522">
        <v>8</v>
      </c>
      <c r="I1522">
        <f>IF(Table1[[#This Row],[Price]]&lt;15,10,IF(Table1[[#This Row],[Price]]&lt;20,15,IF(Table1[[#This Row],[Price]]&lt;30,22,IF(Table1[[#This Row],[Price]]&lt;50,36,45))))</f>
        <v>15</v>
      </c>
      <c r="J1522">
        <v>17.829999999999998</v>
      </c>
      <c r="K1522" s="14">
        <v>142.63999999999999</v>
      </c>
      <c r="L1522" s="14">
        <f>Table1[[#This Row],[Total Sale Amount]]-(Table1[[#This Row],[Cost Price]]*Table1[[#This Row],[Quantity]])</f>
        <v>22.639999999999986</v>
      </c>
      <c r="M1522" t="str">
        <f>TEXT(Table1[[#This Row],[Order Date]],"mmm")</f>
        <v>Apr</v>
      </c>
      <c r="N1522" s="5" t="str">
        <f>TEXT(Table1[[#This Row],[Order Date]],"yyyy")</f>
        <v>2016</v>
      </c>
      <c r="O1522" s="5">
        <v>27</v>
      </c>
      <c r="P1522" s="5" t="s">
        <v>559</v>
      </c>
      <c r="Q1522" s="5" t="str">
        <f>IFERROR(INDEX(Holidays[Holiday],MATCH(Table1[[#This Row],[Order Date]],Holidays[Date],0)),"NO HOLIDAY")</f>
        <v>NO HOLIDAY</v>
      </c>
    </row>
    <row r="1523" spans="2:17" hidden="1" x14ac:dyDescent="0.3">
      <c r="B1523" t="s">
        <v>25</v>
      </c>
      <c r="C1523" t="s">
        <v>59</v>
      </c>
      <c r="D1523" t="s">
        <v>23</v>
      </c>
      <c r="E1523" t="s">
        <v>356</v>
      </c>
      <c r="F1523" s="4">
        <v>42481</v>
      </c>
      <c r="G1523" t="s">
        <v>15</v>
      </c>
      <c r="H1523">
        <v>8</v>
      </c>
      <c r="I1523">
        <f>IF(Table1[[#This Row],[Price]]&lt;15,10,IF(Table1[[#This Row],[Price]]&lt;20,15,IF(Table1[[#This Row],[Price]]&lt;30,22,IF(Table1[[#This Row],[Price]]&lt;50,36,45))))</f>
        <v>10</v>
      </c>
      <c r="J1523">
        <v>12.42</v>
      </c>
      <c r="K1523" s="14">
        <v>99.36</v>
      </c>
      <c r="L1523" s="14">
        <f>Table1[[#This Row],[Total Sale Amount]]-(Table1[[#This Row],[Cost Price]]*Table1[[#This Row],[Quantity]])</f>
        <v>19.36</v>
      </c>
      <c r="M1523" t="str">
        <f>TEXT(Table1[[#This Row],[Order Date]],"mmm")</f>
        <v>Apr</v>
      </c>
      <c r="N1523" s="5" t="str">
        <f>TEXT(Table1[[#This Row],[Order Date]],"yyyy")</f>
        <v>2016</v>
      </c>
      <c r="O1523" s="5">
        <v>43</v>
      </c>
      <c r="P1523" s="5" t="s">
        <v>559</v>
      </c>
      <c r="Q1523" s="5" t="str">
        <f>IFERROR(INDEX(Holidays[Holiday],MATCH(Table1[[#This Row],[Order Date]],Holidays[Date],0)),"NO HOLIDAY")</f>
        <v>NO HOLIDAY</v>
      </c>
    </row>
    <row r="1524" spans="2:17" hidden="1" x14ac:dyDescent="0.3">
      <c r="B1524" t="s">
        <v>9</v>
      </c>
      <c r="C1524" t="s">
        <v>30</v>
      </c>
      <c r="D1524" t="s">
        <v>11</v>
      </c>
      <c r="E1524" t="s">
        <v>42</v>
      </c>
      <c r="F1524" s="4">
        <v>42481</v>
      </c>
      <c r="G1524" t="s">
        <v>39</v>
      </c>
      <c r="H1524">
        <v>2</v>
      </c>
      <c r="I1524">
        <f>IF(Table1[[#This Row],[Price]]&lt;15,10,IF(Table1[[#This Row],[Price]]&lt;20,15,IF(Table1[[#This Row],[Price]]&lt;30,22,IF(Table1[[#This Row],[Price]]&lt;50,36,45))))</f>
        <v>15</v>
      </c>
      <c r="J1524">
        <v>16.32</v>
      </c>
      <c r="K1524" s="14">
        <v>32.64</v>
      </c>
      <c r="L1524" s="14">
        <f>Table1[[#This Row],[Total Sale Amount]]-(Table1[[#This Row],[Cost Price]]*Table1[[#This Row],[Quantity]])</f>
        <v>2.6400000000000006</v>
      </c>
      <c r="M1524" t="str">
        <f>TEXT(Table1[[#This Row],[Order Date]],"mmm")</f>
        <v>Apr</v>
      </c>
      <c r="N1524" s="5" t="str">
        <f>TEXT(Table1[[#This Row],[Order Date]],"yyyy")</f>
        <v>2016</v>
      </c>
      <c r="O1524" s="5">
        <v>36</v>
      </c>
      <c r="P1524" s="5" t="s">
        <v>560</v>
      </c>
      <c r="Q1524" s="5" t="str">
        <f>IFERROR(INDEX(Holidays[Holiday],MATCH(Table1[[#This Row],[Order Date]],Holidays[Date],0)),"NO HOLIDAY")</f>
        <v>NO HOLIDAY</v>
      </c>
    </row>
    <row r="1525" spans="2:17" hidden="1" x14ac:dyDescent="0.3">
      <c r="B1525" t="s">
        <v>9</v>
      </c>
      <c r="C1525" t="s">
        <v>17</v>
      </c>
      <c r="D1525" t="s">
        <v>11</v>
      </c>
      <c r="E1525" t="s">
        <v>357</v>
      </c>
      <c r="F1525" s="4">
        <v>42481</v>
      </c>
      <c r="G1525" t="s">
        <v>15</v>
      </c>
      <c r="H1525">
        <v>6</v>
      </c>
      <c r="I1525">
        <f>IF(Table1[[#This Row],[Price]]&lt;15,10,IF(Table1[[#This Row],[Price]]&lt;20,15,IF(Table1[[#This Row],[Price]]&lt;30,22,IF(Table1[[#This Row],[Price]]&lt;50,36,45))))</f>
        <v>10</v>
      </c>
      <c r="J1525">
        <v>12.42</v>
      </c>
      <c r="K1525" s="14">
        <v>74.52</v>
      </c>
      <c r="L1525" s="14">
        <f>Table1[[#This Row],[Total Sale Amount]]-(Table1[[#This Row],[Cost Price]]*Table1[[#This Row],[Quantity]])</f>
        <v>14.519999999999996</v>
      </c>
      <c r="M1525" t="str">
        <f>TEXT(Table1[[#This Row],[Order Date]],"mmm")</f>
        <v>Apr</v>
      </c>
      <c r="N1525" s="5" t="str">
        <f>TEXT(Table1[[#This Row],[Order Date]],"yyyy")</f>
        <v>2016</v>
      </c>
      <c r="O1525" s="5">
        <v>30</v>
      </c>
      <c r="P1525" s="5" t="s">
        <v>560</v>
      </c>
      <c r="Q1525" s="5" t="str">
        <f>IFERROR(INDEX(Holidays[Holiday],MATCH(Table1[[#This Row],[Order Date]],Holidays[Date],0)),"NO HOLIDAY")</f>
        <v>NO HOLIDAY</v>
      </c>
    </row>
    <row r="1526" spans="2:17" hidden="1" x14ac:dyDescent="0.3">
      <c r="B1526" t="s">
        <v>9</v>
      </c>
      <c r="C1526" t="s">
        <v>10</v>
      </c>
      <c r="D1526" t="s">
        <v>11</v>
      </c>
      <c r="E1526" t="s">
        <v>365</v>
      </c>
      <c r="F1526" s="4">
        <v>42481</v>
      </c>
      <c r="G1526" t="s">
        <v>15</v>
      </c>
      <c r="H1526">
        <v>7</v>
      </c>
      <c r="I1526">
        <f>IF(Table1[[#This Row],[Price]]&lt;15,10,IF(Table1[[#This Row],[Price]]&lt;20,15,IF(Table1[[#This Row],[Price]]&lt;30,22,IF(Table1[[#This Row],[Price]]&lt;50,36,45))))</f>
        <v>10</v>
      </c>
      <c r="J1526">
        <v>12.42</v>
      </c>
      <c r="K1526" s="14">
        <v>86.94</v>
      </c>
      <c r="L1526" s="14">
        <f>Table1[[#This Row],[Total Sale Amount]]-(Table1[[#This Row],[Cost Price]]*Table1[[#This Row],[Quantity]])</f>
        <v>16.939999999999998</v>
      </c>
      <c r="M1526" t="str">
        <f>TEXT(Table1[[#This Row],[Order Date]],"mmm")</f>
        <v>Apr</v>
      </c>
      <c r="N1526" s="5" t="str">
        <f>TEXT(Table1[[#This Row],[Order Date]],"yyyy")</f>
        <v>2016</v>
      </c>
      <c r="O1526" s="5">
        <v>30</v>
      </c>
      <c r="P1526" s="5" t="s">
        <v>559</v>
      </c>
      <c r="Q1526" s="5" t="str">
        <f>IFERROR(INDEX(Holidays[Holiday],MATCH(Table1[[#This Row],[Order Date]],Holidays[Date],0)),"NO HOLIDAY")</f>
        <v>NO HOLIDAY</v>
      </c>
    </row>
    <row r="1527" spans="2:17" hidden="1" x14ac:dyDescent="0.3">
      <c r="B1527" t="s">
        <v>9</v>
      </c>
      <c r="C1527" t="s">
        <v>17</v>
      </c>
      <c r="D1527" t="s">
        <v>11</v>
      </c>
      <c r="E1527" t="s">
        <v>173</v>
      </c>
      <c r="F1527" s="4">
        <v>42482</v>
      </c>
      <c r="G1527" t="s">
        <v>15</v>
      </c>
      <c r="H1527">
        <v>4</v>
      </c>
      <c r="I1527">
        <f>IF(Table1[[#This Row],[Price]]&lt;15,10,IF(Table1[[#This Row],[Price]]&lt;20,15,IF(Table1[[#This Row],[Price]]&lt;30,22,IF(Table1[[#This Row],[Price]]&lt;50,36,45))))</f>
        <v>10</v>
      </c>
      <c r="J1527">
        <v>12.42</v>
      </c>
      <c r="K1527" s="14">
        <v>49.68</v>
      </c>
      <c r="L1527" s="14">
        <f>Table1[[#This Row],[Total Sale Amount]]-(Table1[[#This Row],[Cost Price]]*Table1[[#This Row],[Quantity]])</f>
        <v>9.68</v>
      </c>
      <c r="M1527" t="str">
        <f>TEXT(Table1[[#This Row],[Order Date]],"mmm")</f>
        <v>Apr</v>
      </c>
      <c r="N1527" s="5" t="str">
        <f>TEXT(Table1[[#This Row],[Order Date]],"yyyy")</f>
        <v>2016</v>
      </c>
      <c r="O1527" s="5">
        <v>42</v>
      </c>
      <c r="P1527" s="5" t="s">
        <v>559</v>
      </c>
      <c r="Q1527" s="5" t="str">
        <f>IFERROR(INDEX(Holidays[Holiday],MATCH(Table1[[#This Row],[Order Date]],Holidays[Date],0)),"NO HOLIDAY")</f>
        <v>NO HOLIDAY</v>
      </c>
    </row>
    <row r="1528" spans="2:17" hidden="1" x14ac:dyDescent="0.3">
      <c r="B1528" t="s">
        <v>25</v>
      </c>
      <c r="C1528" t="s">
        <v>26</v>
      </c>
      <c r="D1528" t="s">
        <v>23</v>
      </c>
      <c r="E1528" t="s">
        <v>414</v>
      </c>
      <c r="F1528" s="4">
        <v>42482</v>
      </c>
      <c r="G1528" t="s">
        <v>19</v>
      </c>
      <c r="H1528">
        <v>7</v>
      </c>
      <c r="I1528">
        <f>IF(Table1[[#This Row],[Price]]&lt;15,10,IF(Table1[[#This Row],[Price]]&lt;20,15,IF(Table1[[#This Row],[Price]]&lt;30,22,IF(Table1[[#This Row],[Price]]&lt;50,36,45))))</f>
        <v>45</v>
      </c>
      <c r="J1528">
        <v>53.35</v>
      </c>
      <c r="K1528" s="14">
        <v>373.45</v>
      </c>
      <c r="L1528" s="14">
        <f>Table1[[#This Row],[Total Sale Amount]]-(Table1[[#This Row],[Cost Price]]*Table1[[#This Row],[Quantity]])</f>
        <v>58.449999999999989</v>
      </c>
      <c r="M1528" t="str">
        <f>TEXT(Table1[[#This Row],[Order Date]],"mmm")</f>
        <v>Apr</v>
      </c>
      <c r="N1528" s="5" t="str">
        <f>TEXT(Table1[[#This Row],[Order Date]],"yyyy")</f>
        <v>2016</v>
      </c>
      <c r="O1528" s="5">
        <v>43</v>
      </c>
      <c r="P1528" s="5" t="s">
        <v>560</v>
      </c>
      <c r="Q1528" s="5" t="str">
        <f>IFERROR(INDEX(Holidays[Holiday],MATCH(Table1[[#This Row],[Order Date]],Holidays[Date],0)),"NO HOLIDAY")</f>
        <v>NO HOLIDAY</v>
      </c>
    </row>
    <row r="1529" spans="2:17" hidden="1" x14ac:dyDescent="0.3">
      <c r="B1529" t="s">
        <v>9</v>
      </c>
      <c r="C1529" t="s">
        <v>10</v>
      </c>
      <c r="D1529" t="s">
        <v>11</v>
      </c>
      <c r="E1529" t="s">
        <v>371</v>
      </c>
      <c r="F1529" s="4">
        <v>42482</v>
      </c>
      <c r="G1529" t="s">
        <v>15</v>
      </c>
      <c r="H1529">
        <v>6</v>
      </c>
      <c r="I1529">
        <f>IF(Table1[[#This Row],[Price]]&lt;15,10,IF(Table1[[#This Row],[Price]]&lt;20,15,IF(Table1[[#This Row],[Price]]&lt;30,22,IF(Table1[[#This Row],[Price]]&lt;50,36,45))))</f>
        <v>10</v>
      </c>
      <c r="J1529">
        <v>12.42</v>
      </c>
      <c r="K1529" s="14">
        <v>74.52</v>
      </c>
      <c r="L1529" s="14">
        <f>Table1[[#This Row],[Total Sale Amount]]-(Table1[[#This Row],[Cost Price]]*Table1[[#This Row],[Quantity]])</f>
        <v>14.519999999999996</v>
      </c>
      <c r="M1529" t="str">
        <f>TEXT(Table1[[#This Row],[Order Date]],"mmm")</f>
        <v>Apr</v>
      </c>
      <c r="N1529" s="5" t="str">
        <f>TEXT(Table1[[#This Row],[Order Date]],"yyyy")</f>
        <v>2016</v>
      </c>
      <c r="O1529" s="5">
        <v>45</v>
      </c>
      <c r="P1529" s="5" t="s">
        <v>559</v>
      </c>
      <c r="Q1529" s="5" t="str">
        <f>IFERROR(INDEX(Holidays[Holiday],MATCH(Table1[[#This Row],[Order Date]],Holidays[Date],0)),"NO HOLIDAY")</f>
        <v>NO HOLIDAY</v>
      </c>
    </row>
    <row r="1530" spans="2:17" hidden="1" x14ac:dyDescent="0.3">
      <c r="B1530" t="s">
        <v>9</v>
      </c>
      <c r="C1530" t="s">
        <v>10</v>
      </c>
      <c r="D1530" t="s">
        <v>11</v>
      </c>
      <c r="E1530" t="s">
        <v>254</v>
      </c>
      <c r="F1530" s="4">
        <v>42482</v>
      </c>
      <c r="G1530" t="s">
        <v>13</v>
      </c>
      <c r="H1530">
        <v>5</v>
      </c>
      <c r="I1530">
        <f>IF(Table1[[#This Row],[Price]]&lt;15,10,IF(Table1[[#This Row],[Price]]&lt;20,15,IF(Table1[[#This Row],[Price]]&lt;30,22,IF(Table1[[#This Row],[Price]]&lt;50,36,45))))</f>
        <v>15</v>
      </c>
      <c r="J1530">
        <v>17.829999999999998</v>
      </c>
      <c r="K1530" s="14">
        <v>89.149999999999991</v>
      </c>
      <c r="L1530" s="14">
        <f>Table1[[#This Row],[Total Sale Amount]]-(Table1[[#This Row],[Cost Price]]*Table1[[#This Row],[Quantity]])</f>
        <v>14.149999999999991</v>
      </c>
      <c r="M1530" t="str">
        <f>TEXT(Table1[[#This Row],[Order Date]],"mmm")</f>
        <v>Apr</v>
      </c>
      <c r="N1530" s="5" t="str">
        <f>TEXT(Table1[[#This Row],[Order Date]],"yyyy")</f>
        <v>2016</v>
      </c>
      <c r="O1530" s="5">
        <v>31</v>
      </c>
      <c r="P1530" s="5" t="s">
        <v>559</v>
      </c>
      <c r="Q1530" s="5" t="str">
        <f>IFERROR(INDEX(Holidays[Holiday],MATCH(Table1[[#This Row],[Order Date]],Holidays[Date],0)),"NO HOLIDAY")</f>
        <v>NO HOLIDAY</v>
      </c>
    </row>
    <row r="1531" spans="2:17" hidden="1" x14ac:dyDescent="0.3">
      <c r="B1531" t="s">
        <v>9</v>
      </c>
      <c r="C1531" t="s">
        <v>30</v>
      </c>
      <c r="D1531" t="s">
        <v>11</v>
      </c>
      <c r="E1531" t="s">
        <v>313</v>
      </c>
      <c r="F1531" s="4">
        <v>42482</v>
      </c>
      <c r="G1531" t="s">
        <v>13</v>
      </c>
      <c r="H1531">
        <v>3</v>
      </c>
      <c r="I1531">
        <f>IF(Table1[[#This Row],[Price]]&lt;15,10,IF(Table1[[#This Row],[Price]]&lt;20,15,IF(Table1[[#This Row],[Price]]&lt;30,22,IF(Table1[[#This Row],[Price]]&lt;50,36,45))))</f>
        <v>15</v>
      </c>
      <c r="J1531">
        <v>17.829999999999998</v>
      </c>
      <c r="K1531" s="14">
        <v>53.489999999999995</v>
      </c>
      <c r="L1531" s="14">
        <f>Table1[[#This Row],[Total Sale Amount]]-(Table1[[#This Row],[Cost Price]]*Table1[[#This Row],[Quantity]])</f>
        <v>8.4899999999999949</v>
      </c>
      <c r="M1531" t="str">
        <f>TEXT(Table1[[#This Row],[Order Date]],"mmm")</f>
        <v>Apr</v>
      </c>
      <c r="N1531" s="5" t="str">
        <f>TEXT(Table1[[#This Row],[Order Date]],"yyyy")</f>
        <v>2016</v>
      </c>
      <c r="O1531" s="5">
        <v>27</v>
      </c>
      <c r="P1531" s="5" t="s">
        <v>559</v>
      </c>
      <c r="Q1531" s="5" t="str">
        <f>IFERROR(INDEX(Holidays[Holiday],MATCH(Table1[[#This Row],[Order Date]],Holidays[Date],0)),"NO HOLIDAY")</f>
        <v>NO HOLIDAY</v>
      </c>
    </row>
    <row r="1532" spans="2:17" hidden="1" x14ac:dyDescent="0.3">
      <c r="B1532" t="s">
        <v>9</v>
      </c>
      <c r="C1532" t="s">
        <v>28</v>
      </c>
      <c r="D1532" t="s">
        <v>11</v>
      </c>
      <c r="E1532" t="s">
        <v>235</v>
      </c>
      <c r="F1532" s="4">
        <v>42482</v>
      </c>
      <c r="G1532" t="s">
        <v>15</v>
      </c>
      <c r="H1532">
        <v>4</v>
      </c>
      <c r="I1532">
        <f>IF(Table1[[#This Row],[Price]]&lt;15,10,IF(Table1[[#This Row],[Price]]&lt;20,15,IF(Table1[[#This Row],[Price]]&lt;30,22,IF(Table1[[#This Row],[Price]]&lt;50,36,45))))</f>
        <v>10</v>
      </c>
      <c r="J1532">
        <v>12.42</v>
      </c>
      <c r="K1532" s="14">
        <v>49.68</v>
      </c>
      <c r="L1532" s="14">
        <f>Table1[[#This Row],[Total Sale Amount]]-(Table1[[#This Row],[Cost Price]]*Table1[[#This Row],[Quantity]])</f>
        <v>9.68</v>
      </c>
      <c r="M1532" t="str">
        <f>TEXT(Table1[[#This Row],[Order Date]],"mmm")</f>
        <v>Apr</v>
      </c>
      <c r="N1532" s="5" t="str">
        <f>TEXT(Table1[[#This Row],[Order Date]],"yyyy")</f>
        <v>2016</v>
      </c>
      <c r="O1532" s="5">
        <v>19</v>
      </c>
      <c r="P1532" s="5" t="s">
        <v>560</v>
      </c>
      <c r="Q1532" s="5" t="str">
        <f>IFERROR(INDEX(Holidays[Holiday],MATCH(Table1[[#This Row],[Order Date]],Holidays[Date],0)),"NO HOLIDAY")</f>
        <v>NO HOLIDAY</v>
      </c>
    </row>
    <row r="1533" spans="2:17" hidden="1" x14ac:dyDescent="0.3">
      <c r="B1533" t="s">
        <v>16</v>
      </c>
      <c r="C1533" t="s">
        <v>17</v>
      </c>
      <c r="D1533" t="s">
        <v>11</v>
      </c>
      <c r="E1533" t="s">
        <v>347</v>
      </c>
      <c r="F1533" s="4">
        <v>42482</v>
      </c>
      <c r="G1533" t="s">
        <v>15</v>
      </c>
      <c r="H1533">
        <v>10</v>
      </c>
      <c r="I1533">
        <f>IF(Table1[[#This Row],[Price]]&lt;15,10,IF(Table1[[#This Row],[Price]]&lt;20,15,IF(Table1[[#This Row],[Price]]&lt;30,22,IF(Table1[[#This Row],[Price]]&lt;50,36,45))))</f>
        <v>10</v>
      </c>
      <c r="J1533">
        <v>12.42</v>
      </c>
      <c r="K1533" s="14">
        <v>124.2</v>
      </c>
      <c r="L1533" s="14">
        <f>Table1[[#This Row],[Total Sale Amount]]-(Table1[[#This Row],[Cost Price]]*Table1[[#This Row],[Quantity]])</f>
        <v>24.200000000000003</v>
      </c>
      <c r="M1533" t="str">
        <f>TEXT(Table1[[#This Row],[Order Date]],"mmm")</f>
        <v>Apr</v>
      </c>
      <c r="N1533" s="5" t="str">
        <f>TEXT(Table1[[#This Row],[Order Date]],"yyyy")</f>
        <v>2016</v>
      </c>
      <c r="O1533" s="5">
        <v>41</v>
      </c>
      <c r="P1533" s="5" t="s">
        <v>559</v>
      </c>
      <c r="Q1533" s="5" t="str">
        <f>IFERROR(INDEX(Holidays[Holiday],MATCH(Table1[[#This Row],[Order Date]],Holidays[Date],0)),"NO HOLIDAY")</f>
        <v>NO HOLIDAY</v>
      </c>
    </row>
    <row r="1534" spans="2:17" hidden="1" x14ac:dyDescent="0.3">
      <c r="B1534" t="s">
        <v>36</v>
      </c>
      <c r="C1534" t="s">
        <v>10</v>
      </c>
      <c r="D1534" t="s">
        <v>11</v>
      </c>
      <c r="E1534" t="s">
        <v>78</v>
      </c>
      <c r="F1534" s="4">
        <v>42482</v>
      </c>
      <c r="G1534" t="s">
        <v>15</v>
      </c>
      <c r="H1534">
        <v>8</v>
      </c>
      <c r="I1534">
        <f>IF(Table1[[#This Row],[Price]]&lt;15,10,IF(Table1[[#This Row],[Price]]&lt;20,15,IF(Table1[[#This Row],[Price]]&lt;30,22,IF(Table1[[#This Row],[Price]]&lt;50,36,45))))</f>
        <v>10</v>
      </c>
      <c r="J1534">
        <v>12.42</v>
      </c>
      <c r="K1534" s="14">
        <v>99.36</v>
      </c>
      <c r="L1534" s="14">
        <f>Table1[[#This Row],[Total Sale Amount]]-(Table1[[#This Row],[Cost Price]]*Table1[[#This Row],[Quantity]])</f>
        <v>19.36</v>
      </c>
      <c r="M1534" t="str">
        <f>TEXT(Table1[[#This Row],[Order Date]],"mmm")</f>
        <v>Apr</v>
      </c>
      <c r="N1534" s="5" t="str">
        <f>TEXT(Table1[[#This Row],[Order Date]],"yyyy")</f>
        <v>2016</v>
      </c>
      <c r="O1534" s="5">
        <v>31</v>
      </c>
      <c r="P1534" s="5" t="s">
        <v>559</v>
      </c>
      <c r="Q1534" s="5" t="str">
        <f>IFERROR(INDEX(Holidays[Holiday],MATCH(Table1[[#This Row],[Order Date]],Holidays[Date],0)),"NO HOLIDAY")</f>
        <v>NO HOLIDAY</v>
      </c>
    </row>
    <row r="1535" spans="2:17" hidden="1" x14ac:dyDescent="0.3">
      <c r="B1535" t="s">
        <v>9</v>
      </c>
      <c r="C1535" t="s">
        <v>17</v>
      </c>
      <c r="D1535" t="s">
        <v>11</v>
      </c>
      <c r="E1535" t="s">
        <v>402</v>
      </c>
      <c r="F1535" s="4">
        <v>42482</v>
      </c>
      <c r="G1535" t="s">
        <v>13</v>
      </c>
      <c r="H1535">
        <v>6</v>
      </c>
      <c r="I1535">
        <f>IF(Table1[[#This Row],[Price]]&lt;15,10,IF(Table1[[#This Row],[Price]]&lt;20,15,IF(Table1[[#This Row],[Price]]&lt;30,22,IF(Table1[[#This Row],[Price]]&lt;50,36,45))))</f>
        <v>15</v>
      </c>
      <c r="J1535">
        <v>17.829999999999998</v>
      </c>
      <c r="K1535" s="14">
        <v>106.97999999999999</v>
      </c>
      <c r="L1535" s="14">
        <f>Table1[[#This Row],[Total Sale Amount]]-(Table1[[#This Row],[Cost Price]]*Table1[[#This Row],[Quantity]])</f>
        <v>16.97999999999999</v>
      </c>
      <c r="M1535" t="str">
        <f>TEXT(Table1[[#This Row],[Order Date]],"mmm")</f>
        <v>Apr</v>
      </c>
      <c r="N1535" s="5" t="str">
        <f>TEXT(Table1[[#This Row],[Order Date]],"yyyy")</f>
        <v>2016</v>
      </c>
      <c r="O1535" s="5">
        <v>22</v>
      </c>
      <c r="P1535" s="5" t="s">
        <v>560</v>
      </c>
      <c r="Q1535" s="5" t="str">
        <f>IFERROR(INDEX(Holidays[Holiday],MATCH(Table1[[#This Row],[Order Date]],Holidays[Date],0)),"NO HOLIDAY")</f>
        <v>NO HOLIDAY</v>
      </c>
    </row>
    <row r="1536" spans="2:17" hidden="1" x14ac:dyDescent="0.3">
      <c r="B1536" t="s">
        <v>36</v>
      </c>
      <c r="C1536" t="s">
        <v>10</v>
      </c>
      <c r="D1536" t="s">
        <v>11</v>
      </c>
      <c r="E1536" t="s">
        <v>269</v>
      </c>
      <c r="F1536" s="4">
        <v>42483</v>
      </c>
      <c r="G1536" t="s">
        <v>13</v>
      </c>
      <c r="H1536">
        <v>5</v>
      </c>
      <c r="I1536">
        <f>IF(Table1[[#This Row],[Price]]&lt;15,10,IF(Table1[[#This Row],[Price]]&lt;20,15,IF(Table1[[#This Row],[Price]]&lt;30,22,IF(Table1[[#This Row],[Price]]&lt;50,36,45))))</f>
        <v>15</v>
      </c>
      <c r="J1536">
        <v>17.829999999999998</v>
      </c>
      <c r="K1536" s="14">
        <v>89.149999999999991</v>
      </c>
      <c r="L1536" s="14">
        <f>Table1[[#This Row],[Total Sale Amount]]-(Table1[[#This Row],[Cost Price]]*Table1[[#This Row],[Quantity]])</f>
        <v>14.149999999999991</v>
      </c>
      <c r="M1536" t="str">
        <f>TEXT(Table1[[#This Row],[Order Date]],"mmm")</f>
        <v>Apr</v>
      </c>
      <c r="N1536" s="5" t="str">
        <f>TEXT(Table1[[#This Row],[Order Date]],"yyyy")</f>
        <v>2016</v>
      </c>
      <c r="O1536" s="5">
        <v>18</v>
      </c>
      <c r="P1536" s="5" t="s">
        <v>559</v>
      </c>
      <c r="Q1536" s="5" t="str">
        <f>IFERROR(INDEX(Holidays[Holiday],MATCH(Table1[[#This Row],[Order Date]],Holidays[Date],0)),"NO HOLIDAY")</f>
        <v>NO HOLIDAY</v>
      </c>
    </row>
    <row r="1537" spans="2:17" hidden="1" x14ac:dyDescent="0.3">
      <c r="B1537" t="s">
        <v>9</v>
      </c>
      <c r="C1537" t="s">
        <v>28</v>
      </c>
      <c r="D1537" t="s">
        <v>11</v>
      </c>
      <c r="E1537" t="s">
        <v>282</v>
      </c>
      <c r="F1537" s="4">
        <v>42483</v>
      </c>
      <c r="G1537" t="s">
        <v>19</v>
      </c>
      <c r="H1537">
        <v>9</v>
      </c>
      <c r="I1537">
        <f>IF(Table1[[#This Row],[Price]]&lt;15,10,IF(Table1[[#This Row],[Price]]&lt;20,15,IF(Table1[[#This Row],[Price]]&lt;30,22,IF(Table1[[#This Row],[Price]]&lt;50,36,45))))</f>
        <v>45</v>
      </c>
      <c r="J1537">
        <v>53.35</v>
      </c>
      <c r="K1537" s="14">
        <v>480.15000000000003</v>
      </c>
      <c r="L1537" s="14">
        <f>Table1[[#This Row],[Total Sale Amount]]-(Table1[[#This Row],[Cost Price]]*Table1[[#This Row],[Quantity]])</f>
        <v>75.150000000000034</v>
      </c>
      <c r="M1537" t="str">
        <f>TEXT(Table1[[#This Row],[Order Date]],"mmm")</f>
        <v>Apr</v>
      </c>
      <c r="N1537" s="5" t="str">
        <f>TEXT(Table1[[#This Row],[Order Date]],"yyyy")</f>
        <v>2016</v>
      </c>
      <c r="O1537" s="5">
        <v>26</v>
      </c>
      <c r="P1537" s="5" t="s">
        <v>559</v>
      </c>
      <c r="Q1537" s="5" t="str">
        <f>IFERROR(INDEX(Holidays[Holiday],MATCH(Table1[[#This Row],[Order Date]],Holidays[Date],0)),"NO HOLIDAY")</f>
        <v>NO HOLIDAY</v>
      </c>
    </row>
    <row r="1538" spans="2:17" hidden="1" x14ac:dyDescent="0.3">
      <c r="B1538" t="s">
        <v>25</v>
      </c>
      <c r="C1538" t="s">
        <v>43</v>
      </c>
      <c r="D1538" t="s">
        <v>23</v>
      </c>
      <c r="E1538" t="s">
        <v>44</v>
      </c>
      <c r="F1538" s="4">
        <v>42483</v>
      </c>
      <c r="G1538" t="s">
        <v>13</v>
      </c>
      <c r="H1538">
        <v>7</v>
      </c>
      <c r="I1538">
        <f>IF(Table1[[#This Row],[Price]]&lt;15,10,IF(Table1[[#This Row],[Price]]&lt;20,15,IF(Table1[[#This Row],[Price]]&lt;30,22,IF(Table1[[#This Row],[Price]]&lt;50,36,45))))</f>
        <v>15</v>
      </c>
      <c r="J1538">
        <v>17.829999999999998</v>
      </c>
      <c r="K1538" s="14">
        <v>124.80999999999999</v>
      </c>
      <c r="L1538" s="14">
        <f>Table1[[#This Row],[Total Sale Amount]]-(Table1[[#This Row],[Cost Price]]*Table1[[#This Row],[Quantity]])</f>
        <v>19.809999999999988</v>
      </c>
      <c r="M1538" t="str">
        <f>TEXT(Table1[[#This Row],[Order Date]],"mmm")</f>
        <v>Apr</v>
      </c>
      <c r="N1538" s="5" t="str">
        <f>TEXT(Table1[[#This Row],[Order Date]],"yyyy")</f>
        <v>2016</v>
      </c>
      <c r="O1538" s="5">
        <v>24</v>
      </c>
      <c r="P1538" s="5" t="s">
        <v>560</v>
      </c>
      <c r="Q1538" s="5" t="str">
        <f>IFERROR(INDEX(Holidays[Holiday],MATCH(Table1[[#This Row],[Order Date]],Holidays[Date],0)),"NO HOLIDAY")</f>
        <v>NO HOLIDAY</v>
      </c>
    </row>
    <row r="1539" spans="2:17" hidden="1" x14ac:dyDescent="0.3">
      <c r="B1539" t="s">
        <v>25</v>
      </c>
      <c r="C1539" t="s">
        <v>26</v>
      </c>
      <c r="D1539" t="s">
        <v>23</v>
      </c>
      <c r="E1539" t="s">
        <v>85</v>
      </c>
      <c r="F1539" s="4">
        <v>42483</v>
      </c>
      <c r="G1539" t="s">
        <v>39</v>
      </c>
      <c r="H1539">
        <v>10</v>
      </c>
      <c r="I1539">
        <f>IF(Table1[[#This Row],[Price]]&lt;15,10,IF(Table1[[#This Row],[Price]]&lt;20,15,IF(Table1[[#This Row],[Price]]&lt;30,22,IF(Table1[[#This Row],[Price]]&lt;50,36,45))))</f>
        <v>15</v>
      </c>
      <c r="J1539">
        <v>16.32</v>
      </c>
      <c r="K1539" s="14">
        <v>163.19999999999999</v>
      </c>
      <c r="L1539" s="14">
        <f>Table1[[#This Row],[Total Sale Amount]]-(Table1[[#This Row],[Cost Price]]*Table1[[#This Row],[Quantity]])</f>
        <v>13.199999999999989</v>
      </c>
      <c r="M1539" t="str">
        <f>TEXT(Table1[[#This Row],[Order Date]],"mmm")</f>
        <v>Apr</v>
      </c>
      <c r="N1539" s="5" t="str">
        <f>TEXT(Table1[[#This Row],[Order Date]],"yyyy")</f>
        <v>2016</v>
      </c>
      <c r="O1539" s="5">
        <v>39</v>
      </c>
      <c r="P1539" s="5" t="s">
        <v>560</v>
      </c>
      <c r="Q1539" s="5" t="str">
        <f>IFERROR(INDEX(Holidays[Holiday],MATCH(Table1[[#This Row],[Order Date]],Holidays[Date],0)),"NO HOLIDAY")</f>
        <v>NO HOLIDAY</v>
      </c>
    </row>
    <row r="1540" spans="2:17" hidden="1" x14ac:dyDescent="0.3">
      <c r="B1540" t="s">
        <v>9</v>
      </c>
      <c r="C1540" t="s">
        <v>17</v>
      </c>
      <c r="D1540" t="s">
        <v>11</v>
      </c>
      <c r="E1540" t="s">
        <v>529</v>
      </c>
      <c r="F1540" s="4">
        <v>42483</v>
      </c>
      <c r="G1540" t="s">
        <v>15</v>
      </c>
      <c r="H1540">
        <v>10</v>
      </c>
      <c r="I1540">
        <f>IF(Table1[[#This Row],[Price]]&lt;15,10,IF(Table1[[#This Row],[Price]]&lt;20,15,IF(Table1[[#This Row],[Price]]&lt;30,22,IF(Table1[[#This Row],[Price]]&lt;50,36,45))))</f>
        <v>10</v>
      </c>
      <c r="J1540">
        <v>12.42</v>
      </c>
      <c r="K1540" s="14">
        <v>124.2</v>
      </c>
      <c r="L1540" s="14">
        <f>Table1[[#This Row],[Total Sale Amount]]-(Table1[[#This Row],[Cost Price]]*Table1[[#This Row],[Quantity]])</f>
        <v>24.200000000000003</v>
      </c>
      <c r="M1540" t="str">
        <f>TEXT(Table1[[#This Row],[Order Date]],"mmm")</f>
        <v>Apr</v>
      </c>
      <c r="N1540" s="5" t="str">
        <f>TEXT(Table1[[#This Row],[Order Date]],"yyyy")</f>
        <v>2016</v>
      </c>
      <c r="O1540" s="5">
        <v>36</v>
      </c>
      <c r="P1540" s="5" t="s">
        <v>560</v>
      </c>
      <c r="Q1540" s="5" t="str">
        <f>IFERROR(INDEX(Holidays[Holiday],MATCH(Table1[[#This Row],[Order Date]],Holidays[Date],0)),"NO HOLIDAY")</f>
        <v>NO HOLIDAY</v>
      </c>
    </row>
    <row r="1541" spans="2:17" hidden="1" x14ac:dyDescent="0.3">
      <c r="B1541" t="s">
        <v>9</v>
      </c>
      <c r="C1541" t="s">
        <v>30</v>
      </c>
      <c r="D1541" t="s">
        <v>11</v>
      </c>
      <c r="E1541" t="s">
        <v>531</v>
      </c>
      <c r="F1541" s="4">
        <v>42483</v>
      </c>
      <c r="G1541" t="s">
        <v>39</v>
      </c>
      <c r="H1541">
        <v>7</v>
      </c>
      <c r="I1541">
        <f>IF(Table1[[#This Row],[Price]]&lt;15,10,IF(Table1[[#This Row],[Price]]&lt;20,15,IF(Table1[[#This Row],[Price]]&lt;30,22,IF(Table1[[#This Row],[Price]]&lt;50,36,45))))</f>
        <v>15</v>
      </c>
      <c r="J1541">
        <v>16.32</v>
      </c>
      <c r="K1541" s="14">
        <v>114.24000000000001</v>
      </c>
      <c r="L1541" s="14">
        <f>Table1[[#This Row],[Total Sale Amount]]-(Table1[[#This Row],[Cost Price]]*Table1[[#This Row],[Quantity]])</f>
        <v>9.2400000000000091</v>
      </c>
      <c r="M1541" t="str">
        <f>TEXT(Table1[[#This Row],[Order Date]],"mmm")</f>
        <v>Apr</v>
      </c>
      <c r="N1541" s="5" t="str">
        <f>TEXT(Table1[[#This Row],[Order Date]],"yyyy")</f>
        <v>2016</v>
      </c>
      <c r="O1541" s="5">
        <v>40</v>
      </c>
      <c r="P1541" s="5" t="s">
        <v>559</v>
      </c>
      <c r="Q1541" s="5" t="str">
        <f>IFERROR(INDEX(Holidays[Holiday],MATCH(Table1[[#This Row],[Order Date]],Holidays[Date],0)),"NO HOLIDAY")</f>
        <v>NO HOLIDAY</v>
      </c>
    </row>
    <row r="1542" spans="2:17" hidden="1" x14ac:dyDescent="0.3">
      <c r="B1542" t="s">
        <v>25</v>
      </c>
      <c r="C1542" t="s">
        <v>22</v>
      </c>
      <c r="D1542" t="s">
        <v>23</v>
      </c>
      <c r="E1542" t="s">
        <v>374</v>
      </c>
      <c r="F1542" s="4">
        <v>42483</v>
      </c>
      <c r="G1542" t="s">
        <v>15</v>
      </c>
      <c r="H1542">
        <v>7</v>
      </c>
      <c r="I1542">
        <f>IF(Table1[[#This Row],[Price]]&lt;15,10,IF(Table1[[#This Row],[Price]]&lt;20,15,IF(Table1[[#This Row],[Price]]&lt;30,22,IF(Table1[[#This Row],[Price]]&lt;50,36,45))))</f>
        <v>10</v>
      </c>
      <c r="J1542">
        <v>12.42</v>
      </c>
      <c r="K1542" s="14">
        <v>86.94</v>
      </c>
      <c r="L1542" s="14">
        <f>Table1[[#This Row],[Total Sale Amount]]-(Table1[[#This Row],[Cost Price]]*Table1[[#This Row],[Quantity]])</f>
        <v>16.939999999999998</v>
      </c>
      <c r="M1542" t="str">
        <f>TEXT(Table1[[#This Row],[Order Date]],"mmm")</f>
        <v>Apr</v>
      </c>
      <c r="N1542" s="5" t="str">
        <f>TEXT(Table1[[#This Row],[Order Date]],"yyyy")</f>
        <v>2016</v>
      </c>
      <c r="O1542" s="5">
        <v>26</v>
      </c>
      <c r="P1542" s="5" t="s">
        <v>560</v>
      </c>
      <c r="Q1542" s="5" t="str">
        <f>IFERROR(INDEX(Holidays[Holiday],MATCH(Table1[[#This Row],[Order Date]],Holidays[Date],0)),"NO HOLIDAY")</f>
        <v>NO HOLIDAY</v>
      </c>
    </row>
    <row r="1543" spans="2:17" hidden="1" x14ac:dyDescent="0.3">
      <c r="B1543" t="s">
        <v>9</v>
      </c>
      <c r="C1543" t="s">
        <v>10</v>
      </c>
      <c r="D1543" t="s">
        <v>11</v>
      </c>
      <c r="E1543" t="s">
        <v>386</v>
      </c>
      <c r="F1543" s="4">
        <v>42483</v>
      </c>
      <c r="G1543" t="s">
        <v>15</v>
      </c>
      <c r="H1543">
        <v>10</v>
      </c>
      <c r="I1543">
        <f>IF(Table1[[#This Row],[Price]]&lt;15,10,IF(Table1[[#This Row],[Price]]&lt;20,15,IF(Table1[[#This Row],[Price]]&lt;30,22,IF(Table1[[#This Row],[Price]]&lt;50,36,45))))</f>
        <v>10</v>
      </c>
      <c r="J1543">
        <v>12.42</v>
      </c>
      <c r="K1543" s="14">
        <v>124.2</v>
      </c>
      <c r="L1543" s="14">
        <f>Table1[[#This Row],[Total Sale Amount]]-(Table1[[#This Row],[Cost Price]]*Table1[[#This Row],[Quantity]])</f>
        <v>24.200000000000003</v>
      </c>
      <c r="M1543" t="str">
        <f>TEXT(Table1[[#This Row],[Order Date]],"mmm")</f>
        <v>Apr</v>
      </c>
      <c r="N1543" s="5" t="str">
        <f>TEXT(Table1[[#This Row],[Order Date]],"yyyy")</f>
        <v>2016</v>
      </c>
      <c r="O1543" s="5">
        <v>35</v>
      </c>
      <c r="P1543" s="5" t="s">
        <v>559</v>
      </c>
      <c r="Q1543" s="5" t="str">
        <f>IFERROR(INDEX(Holidays[Holiday],MATCH(Table1[[#This Row],[Order Date]],Holidays[Date],0)),"NO HOLIDAY")</f>
        <v>NO HOLIDAY</v>
      </c>
    </row>
    <row r="1544" spans="2:17" hidden="1" x14ac:dyDescent="0.3">
      <c r="B1544" t="s">
        <v>25</v>
      </c>
      <c r="C1544" t="s">
        <v>59</v>
      </c>
      <c r="D1544" t="s">
        <v>23</v>
      </c>
      <c r="E1544" t="s">
        <v>118</v>
      </c>
      <c r="F1544" s="4">
        <v>42483</v>
      </c>
      <c r="G1544" t="s">
        <v>19</v>
      </c>
      <c r="H1544">
        <v>8</v>
      </c>
      <c r="I1544">
        <f>IF(Table1[[#This Row],[Price]]&lt;15,10,IF(Table1[[#This Row],[Price]]&lt;20,15,IF(Table1[[#This Row],[Price]]&lt;30,22,IF(Table1[[#This Row],[Price]]&lt;50,36,45))))</f>
        <v>45</v>
      </c>
      <c r="J1544">
        <v>53.35</v>
      </c>
      <c r="K1544" s="14">
        <v>426.8</v>
      </c>
      <c r="L1544" s="14">
        <f>Table1[[#This Row],[Total Sale Amount]]-(Table1[[#This Row],[Cost Price]]*Table1[[#This Row],[Quantity]])</f>
        <v>66.800000000000011</v>
      </c>
      <c r="M1544" t="str">
        <f>TEXT(Table1[[#This Row],[Order Date]],"mmm")</f>
        <v>Apr</v>
      </c>
      <c r="N1544" s="5" t="str">
        <f>TEXT(Table1[[#This Row],[Order Date]],"yyyy")</f>
        <v>2016</v>
      </c>
      <c r="O1544" s="5">
        <v>36</v>
      </c>
      <c r="P1544" s="5" t="s">
        <v>560</v>
      </c>
      <c r="Q1544" s="5" t="str">
        <f>IFERROR(INDEX(Holidays[Holiday],MATCH(Table1[[#This Row],[Order Date]],Holidays[Date],0)),"NO HOLIDAY")</f>
        <v>NO HOLIDAY</v>
      </c>
    </row>
    <row r="1545" spans="2:17" hidden="1" x14ac:dyDescent="0.3">
      <c r="B1545" t="s">
        <v>36</v>
      </c>
      <c r="C1545" t="s">
        <v>17</v>
      </c>
      <c r="D1545" t="s">
        <v>11</v>
      </c>
      <c r="E1545" t="s">
        <v>546</v>
      </c>
      <c r="F1545" s="4">
        <v>42483</v>
      </c>
      <c r="G1545" t="s">
        <v>15</v>
      </c>
      <c r="H1545">
        <v>9</v>
      </c>
      <c r="I1545">
        <f>IF(Table1[[#This Row],[Price]]&lt;15,10,IF(Table1[[#This Row],[Price]]&lt;20,15,IF(Table1[[#This Row],[Price]]&lt;30,22,IF(Table1[[#This Row],[Price]]&lt;50,36,45))))</f>
        <v>10</v>
      </c>
      <c r="J1545">
        <v>12.42</v>
      </c>
      <c r="K1545" s="14">
        <v>111.78</v>
      </c>
      <c r="L1545" s="14">
        <f>Table1[[#This Row],[Total Sale Amount]]-(Table1[[#This Row],[Cost Price]]*Table1[[#This Row],[Quantity]])</f>
        <v>21.78</v>
      </c>
      <c r="M1545" t="str">
        <f>TEXT(Table1[[#This Row],[Order Date]],"mmm")</f>
        <v>Apr</v>
      </c>
      <c r="N1545" s="5" t="str">
        <f>TEXT(Table1[[#This Row],[Order Date]],"yyyy")</f>
        <v>2016</v>
      </c>
      <c r="O1545" s="5">
        <v>24</v>
      </c>
      <c r="P1545" s="5" t="s">
        <v>560</v>
      </c>
      <c r="Q1545" s="5" t="str">
        <f>IFERROR(INDEX(Holidays[Holiday],MATCH(Table1[[#This Row],[Order Date]],Holidays[Date],0)),"NO HOLIDAY")</f>
        <v>NO HOLIDAY</v>
      </c>
    </row>
    <row r="1546" spans="2:17" hidden="1" x14ac:dyDescent="0.3">
      <c r="B1546" t="s">
        <v>9</v>
      </c>
      <c r="C1546" t="s">
        <v>17</v>
      </c>
      <c r="D1546" t="s">
        <v>11</v>
      </c>
      <c r="E1546" t="s">
        <v>292</v>
      </c>
      <c r="F1546" s="4">
        <v>42483</v>
      </c>
      <c r="G1546" t="s">
        <v>19</v>
      </c>
      <c r="H1546">
        <v>1</v>
      </c>
      <c r="I1546">
        <f>IF(Table1[[#This Row],[Price]]&lt;15,10,IF(Table1[[#This Row],[Price]]&lt;20,15,IF(Table1[[#This Row],[Price]]&lt;30,22,IF(Table1[[#This Row],[Price]]&lt;50,36,45))))</f>
        <v>45</v>
      </c>
      <c r="J1546">
        <v>53.35</v>
      </c>
      <c r="K1546" s="14">
        <v>53.35</v>
      </c>
      <c r="L1546" s="14">
        <f>Table1[[#This Row],[Total Sale Amount]]-(Table1[[#This Row],[Cost Price]]*Table1[[#This Row],[Quantity]])</f>
        <v>8.3500000000000014</v>
      </c>
      <c r="M1546" t="str">
        <f>TEXT(Table1[[#This Row],[Order Date]],"mmm")</f>
        <v>Apr</v>
      </c>
      <c r="N1546" s="5" t="str">
        <f>TEXT(Table1[[#This Row],[Order Date]],"yyyy")</f>
        <v>2016</v>
      </c>
      <c r="O1546" s="5">
        <v>27</v>
      </c>
      <c r="P1546" s="5" t="s">
        <v>560</v>
      </c>
      <c r="Q1546" s="5" t="str">
        <f>IFERROR(INDEX(Holidays[Holiday],MATCH(Table1[[#This Row],[Order Date]],Holidays[Date],0)),"NO HOLIDAY")</f>
        <v>NO HOLIDAY</v>
      </c>
    </row>
    <row r="1547" spans="2:17" hidden="1" x14ac:dyDescent="0.3">
      <c r="B1547" t="s">
        <v>9</v>
      </c>
      <c r="C1547" t="s">
        <v>17</v>
      </c>
      <c r="D1547" t="s">
        <v>11</v>
      </c>
      <c r="E1547" t="s">
        <v>285</v>
      </c>
      <c r="F1547" s="4">
        <v>42483</v>
      </c>
      <c r="G1547" t="s">
        <v>15</v>
      </c>
      <c r="H1547">
        <v>6</v>
      </c>
      <c r="I1547">
        <f>IF(Table1[[#This Row],[Price]]&lt;15,10,IF(Table1[[#This Row],[Price]]&lt;20,15,IF(Table1[[#This Row],[Price]]&lt;30,22,IF(Table1[[#This Row],[Price]]&lt;50,36,45))))</f>
        <v>10</v>
      </c>
      <c r="J1547">
        <v>12.42</v>
      </c>
      <c r="K1547" s="14">
        <v>74.52</v>
      </c>
      <c r="L1547" s="14">
        <f>Table1[[#This Row],[Total Sale Amount]]-(Table1[[#This Row],[Cost Price]]*Table1[[#This Row],[Quantity]])</f>
        <v>14.519999999999996</v>
      </c>
      <c r="M1547" t="str">
        <f>TEXT(Table1[[#This Row],[Order Date]],"mmm")</f>
        <v>Apr</v>
      </c>
      <c r="N1547" s="5" t="str">
        <f>TEXT(Table1[[#This Row],[Order Date]],"yyyy")</f>
        <v>2016</v>
      </c>
      <c r="O1547" s="5">
        <v>18</v>
      </c>
      <c r="P1547" s="5" t="s">
        <v>559</v>
      </c>
      <c r="Q1547" s="5" t="str">
        <f>IFERROR(INDEX(Holidays[Holiday],MATCH(Table1[[#This Row],[Order Date]],Holidays[Date],0)),"NO HOLIDAY")</f>
        <v>NO HOLIDAY</v>
      </c>
    </row>
    <row r="1548" spans="2:17" hidden="1" x14ac:dyDescent="0.3">
      <c r="B1548" t="s">
        <v>9</v>
      </c>
      <c r="C1548" t="s">
        <v>28</v>
      </c>
      <c r="D1548" t="s">
        <v>11</v>
      </c>
      <c r="E1548" t="s">
        <v>158</v>
      </c>
      <c r="F1548" s="4">
        <v>42483</v>
      </c>
      <c r="G1548" t="s">
        <v>13</v>
      </c>
      <c r="H1548">
        <v>3</v>
      </c>
      <c r="I1548">
        <f>IF(Table1[[#This Row],[Price]]&lt;15,10,IF(Table1[[#This Row],[Price]]&lt;20,15,IF(Table1[[#This Row],[Price]]&lt;30,22,IF(Table1[[#This Row],[Price]]&lt;50,36,45))))</f>
        <v>15</v>
      </c>
      <c r="J1548">
        <v>17.829999999999998</v>
      </c>
      <c r="K1548" s="14">
        <v>53.489999999999995</v>
      </c>
      <c r="L1548" s="14">
        <f>Table1[[#This Row],[Total Sale Amount]]-(Table1[[#This Row],[Cost Price]]*Table1[[#This Row],[Quantity]])</f>
        <v>8.4899999999999949</v>
      </c>
      <c r="M1548" t="str">
        <f>TEXT(Table1[[#This Row],[Order Date]],"mmm")</f>
        <v>Apr</v>
      </c>
      <c r="N1548" s="5" t="str">
        <f>TEXT(Table1[[#This Row],[Order Date]],"yyyy")</f>
        <v>2016</v>
      </c>
      <c r="O1548" s="5">
        <v>35</v>
      </c>
      <c r="P1548" s="5" t="s">
        <v>560</v>
      </c>
      <c r="Q1548" s="5" t="str">
        <f>IFERROR(INDEX(Holidays[Holiday],MATCH(Table1[[#This Row],[Order Date]],Holidays[Date],0)),"NO HOLIDAY")</f>
        <v>NO HOLIDAY</v>
      </c>
    </row>
    <row r="1549" spans="2:17" hidden="1" x14ac:dyDescent="0.3">
      <c r="B1549" t="s">
        <v>9</v>
      </c>
      <c r="C1549" t="s">
        <v>17</v>
      </c>
      <c r="D1549" t="s">
        <v>11</v>
      </c>
      <c r="E1549" t="s">
        <v>299</v>
      </c>
      <c r="F1549" s="4">
        <v>42483</v>
      </c>
      <c r="G1549" t="s">
        <v>15</v>
      </c>
      <c r="H1549">
        <v>6</v>
      </c>
      <c r="I1549">
        <f>IF(Table1[[#This Row],[Price]]&lt;15,10,IF(Table1[[#This Row],[Price]]&lt;20,15,IF(Table1[[#This Row],[Price]]&lt;30,22,IF(Table1[[#This Row],[Price]]&lt;50,36,45))))</f>
        <v>10</v>
      </c>
      <c r="J1549">
        <v>12.42</v>
      </c>
      <c r="K1549" s="14">
        <v>74.52</v>
      </c>
      <c r="L1549" s="14">
        <f>Table1[[#This Row],[Total Sale Amount]]-(Table1[[#This Row],[Cost Price]]*Table1[[#This Row],[Quantity]])</f>
        <v>14.519999999999996</v>
      </c>
      <c r="M1549" t="str">
        <f>TEXT(Table1[[#This Row],[Order Date]],"mmm")</f>
        <v>Apr</v>
      </c>
      <c r="N1549" s="5" t="str">
        <f>TEXT(Table1[[#This Row],[Order Date]],"yyyy")</f>
        <v>2016</v>
      </c>
      <c r="O1549" s="5">
        <v>24</v>
      </c>
      <c r="P1549" s="5" t="s">
        <v>559</v>
      </c>
      <c r="Q1549" s="5" t="str">
        <f>IFERROR(INDEX(Holidays[Holiday],MATCH(Table1[[#This Row],[Order Date]],Holidays[Date],0)),"NO HOLIDAY")</f>
        <v>NO HOLIDAY</v>
      </c>
    </row>
    <row r="1550" spans="2:17" hidden="1" x14ac:dyDescent="0.3">
      <c r="B1550" t="s">
        <v>25</v>
      </c>
      <c r="C1550" t="s">
        <v>59</v>
      </c>
      <c r="D1550" t="s">
        <v>23</v>
      </c>
      <c r="E1550" t="s">
        <v>351</v>
      </c>
      <c r="F1550" s="4">
        <v>42483</v>
      </c>
      <c r="G1550" t="s">
        <v>19</v>
      </c>
      <c r="H1550">
        <v>5</v>
      </c>
      <c r="I1550">
        <f>IF(Table1[[#This Row],[Price]]&lt;15,10,IF(Table1[[#This Row],[Price]]&lt;20,15,IF(Table1[[#This Row],[Price]]&lt;30,22,IF(Table1[[#This Row],[Price]]&lt;50,36,45))))</f>
        <v>45</v>
      </c>
      <c r="J1550">
        <v>53.35</v>
      </c>
      <c r="K1550" s="14">
        <v>266.75</v>
      </c>
      <c r="L1550" s="14">
        <f>Table1[[#This Row],[Total Sale Amount]]-(Table1[[#This Row],[Cost Price]]*Table1[[#This Row],[Quantity]])</f>
        <v>41.75</v>
      </c>
      <c r="M1550" t="str">
        <f>TEXT(Table1[[#This Row],[Order Date]],"mmm")</f>
        <v>Apr</v>
      </c>
      <c r="N1550" s="5" t="str">
        <f>TEXT(Table1[[#This Row],[Order Date]],"yyyy")</f>
        <v>2016</v>
      </c>
      <c r="O1550" s="5">
        <v>27</v>
      </c>
      <c r="P1550" s="5" t="s">
        <v>560</v>
      </c>
      <c r="Q1550" s="5" t="str">
        <f>IFERROR(INDEX(Holidays[Holiday],MATCH(Table1[[#This Row],[Order Date]],Holidays[Date],0)),"NO HOLIDAY")</f>
        <v>NO HOLIDAY</v>
      </c>
    </row>
    <row r="1551" spans="2:17" hidden="1" x14ac:dyDescent="0.3">
      <c r="B1551" t="s">
        <v>9</v>
      </c>
      <c r="C1551" t="s">
        <v>10</v>
      </c>
      <c r="D1551" t="s">
        <v>11</v>
      </c>
      <c r="E1551" t="s">
        <v>411</v>
      </c>
      <c r="F1551" s="4">
        <v>42483</v>
      </c>
      <c r="G1551" t="s">
        <v>13</v>
      </c>
      <c r="H1551">
        <v>8</v>
      </c>
      <c r="I1551">
        <f>IF(Table1[[#This Row],[Price]]&lt;15,10,IF(Table1[[#This Row],[Price]]&lt;20,15,IF(Table1[[#This Row],[Price]]&lt;30,22,IF(Table1[[#This Row],[Price]]&lt;50,36,45))))</f>
        <v>15</v>
      </c>
      <c r="J1551">
        <v>17.829999999999998</v>
      </c>
      <c r="K1551" s="14">
        <v>142.63999999999999</v>
      </c>
      <c r="L1551" s="14">
        <f>Table1[[#This Row],[Total Sale Amount]]-(Table1[[#This Row],[Cost Price]]*Table1[[#This Row],[Quantity]])</f>
        <v>22.639999999999986</v>
      </c>
      <c r="M1551" t="str">
        <f>TEXT(Table1[[#This Row],[Order Date]],"mmm")</f>
        <v>Apr</v>
      </c>
      <c r="N1551" s="5" t="str">
        <f>TEXT(Table1[[#This Row],[Order Date]],"yyyy")</f>
        <v>2016</v>
      </c>
      <c r="O1551" s="5">
        <v>45</v>
      </c>
      <c r="P1551" s="5" t="s">
        <v>559</v>
      </c>
      <c r="Q1551" s="5" t="str">
        <f>IFERROR(INDEX(Holidays[Holiday],MATCH(Table1[[#This Row],[Order Date]],Holidays[Date],0)),"NO HOLIDAY")</f>
        <v>NO HOLIDAY</v>
      </c>
    </row>
    <row r="1552" spans="2:17" hidden="1" x14ac:dyDescent="0.3">
      <c r="B1552" t="s">
        <v>21</v>
      </c>
      <c r="C1552" t="s">
        <v>43</v>
      </c>
      <c r="D1552" t="s">
        <v>23</v>
      </c>
      <c r="E1552" t="s">
        <v>504</v>
      </c>
      <c r="F1552" s="4">
        <v>42483</v>
      </c>
      <c r="G1552" t="s">
        <v>13</v>
      </c>
      <c r="H1552">
        <v>7</v>
      </c>
      <c r="I1552">
        <f>IF(Table1[[#This Row],[Price]]&lt;15,10,IF(Table1[[#This Row],[Price]]&lt;20,15,IF(Table1[[#This Row],[Price]]&lt;30,22,IF(Table1[[#This Row],[Price]]&lt;50,36,45))))</f>
        <v>15</v>
      </c>
      <c r="J1552">
        <v>17.829999999999998</v>
      </c>
      <c r="K1552" s="14">
        <v>124.80999999999999</v>
      </c>
      <c r="L1552" s="14">
        <f>Table1[[#This Row],[Total Sale Amount]]-(Table1[[#This Row],[Cost Price]]*Table1[[#This Row],[Quantity]])</f>
        <v>19.809999999999988</v>
      </c>
      <c r="M1552" t="str">
        <f>TEXT(Table1[[#This Row],[Order Date]],"mmm")</f>
        <v>Apr</v>
      </c>
      <c r="N1552" s="5" t="str">
        <f>TEXT(Table1[[#This Row],[Order Date]],"yyyy")</f>
        <v>2016</v>
      </c>
      <c r="O1552" s="5">
        <v>18</v>
      </c>
      <c r="P1552" s="5" t="s">
        <v>560</v>
      </c>
      <c r="Q1552" s="5" t="str">
        <f>IFERROR(INDEX(Holidays[Holiday],MATCH(Table1[[#This Row],[Order Date]],Holidays[Date],0)),"NO HOLIDAY")</f>
        <v>NO HOLIDAY</v>
      </c>
    </row>
    <row r="1553" spans="2:17" hidden="1" x14ac:dyDescent="0.3">
      <c r="B1553" t="s">
        <v>9</v>
      </c>
      <c r="C1553" t="s">
        <v>17</v>
      </c>
      <c r="D1553" t="s">
        <v>11</v>
      </c>
      <c r="E1553" t="s">
        <v>137</v>
      </c>
      <c r="F1553" s="4">
        <v>42483</v>
      </c>
      <c r="G1553" t="s">
        <v>15</v>
      </c>
      <c r="H1553">
        <v>2</v>
      </c>
      <c r="I1553">
        <f>IF(Table1[[#This Row],[Price]]&lt;15,10,IF(Table1[[#This Row],[Price]]&lt;20,15,IF(Table1[[#This Row],[Price]]&lt;30,22,IF(Table1[[#This Row],[Price]]&lt;50,36,45))))</f>
        <v>10</v>
      </c>
      <c r="J1553">
        <v>12.42</v>
      </c>
      <c r="K1553" s="14">
        <v>24.84</v>
      </c>
      <c r="L1553" s="14">
        <f>Table1[[#This Row],[Total Sale Amount]]-(Table1[[#This Row],[Cost Price]]*Table1[[#This Row],[Quantity]])</f>
        <v>4.84</v>
      </c>
      <c r="M1553" t="str">
        <f>TEXT(Table1[[#This Row],[Order Date]],"mmm")</f>
        <v>Apr</v>
      </c>
      <c r="N1553" s="5" t="str">
        <f>TEXT(Table1[[#This Row],[Order Date]],"yyyy")</f>
        <v>2016</v>
      </c>
      <c r="O1553" s="5">
        <v>43</v>
      </c>
      <c r="P1553" s="5" t="s">
        <v>559</v>
      </c>
      <c r="Q1553" s="5" t="str">
        <f>IFERROR(INDEX(Holidays[Holiday],MATCH(Table1[[#This Row],[Order Date]],Holidays[Date],0)),"NO HOLIDAY")</f>
        <v>NO HOLIDAY</v>
      </c>
    </row>
    <row r="1554" spans="2:17" hidden="1" x14ac:dyDescent="0.3">
      <c r="B1554" t="s">
        <v>25</v>
      </c>
      <c r="C1554" t="s">
        <v>26</v>
      </c>
      <c r="D1554" t="s">
        <v>23</v>
      </c>
      <c r="E1554" t="s">
        <v>214</v>
      </c>
      <c r="F1554" s="4">
        <v>42483</v>
      </c>
      <c r="G1554" t="s">
        <v>13</v>
      </c>
      <c r="H1554">
        <v>2</v>
      </c>
      <c r="I1554">
        <f>IF(Table1[[#This Row],[Price]]&lt;15,10,IF(Table1[[#This Row],[Price]]&lt;20,15,IF(Table1[[#This Row],[Price]]&lt;30,22,IF(Table1[[#This Row],[Price]]&lt;50,36,45))))</f>
        <v>15</v>
      </c>
      <c r="J1554">
        <v>17.829999999999998</v>
      </c>
      <c r="K1554" s="14">
        <v>35.659999999999997</v>
      </c>
      <c r="L1554" s="14">
        <f>Table1[[#This Row],[Total Sale Amount]]-(Table1[[#This Row],[Cost Price]]*Table1[[#This Row],[Quantity]])</f>
        <v>5.6599999999999966</v>
      </c>
      <c r="M1554" t="str">
        <f>TEXT(Table1[[#This Row],[Order Date]],"mmm")</f>
        <v>Apr</v>
      </c>
      <c r="N1554" s="5" t="str">
        <f>TEXT(Table1[[#This Row],[Order Date]],"yyyy")</f>
        <v>2016</v>
      </c>
      <c r="O1554" s="5">
        <v>41</v>
      </c>
      <c r="P1554" s="5" t="s">
        <v>560</v>
      </c>
      <c r="Q1554" s="5" t="str">
        <f>IFERROR(INDEX(Holidays[Holiday],MATCH(Table1[[#This Row],[Order Date]],Holidays[Date],0)),"NO HOLIDAY")</f>
        <v>NO HOLIDAY</v>
      </c>
    </row>
    <row r="1555" spans="2:17" hidden="1" x14ac:dyDescent="0.3">
      <c r="B1555" t="s">
        <v>9</v>
      </c>
      <c r="C1555" t="s">
        <v>10</v>
      </c>
      <c r="D1555" t="s">
        <v>11</v>
      </c>
      <c r="E1555" t="s">
        <v>380</v>
      </c>
      <c r="F1555" s="4">
        <v>42483</v>
      </c>
      <c r="G1555" t="s">
        <v>39</v>
      </c>
      <c r="H1555">
        <v>1</v>
      </c>
      <c r="I1555">
        <f>IF(Table1[[#This Row],[Price]]&lt;15,10,IF(Table1[[#This Row],[Price]]&lt;20,15,IF(Table1[[#This Row],[Price]]&lt;30,22,IF(Table1[[#This Row],[Price]]&lt;50,36,45))))</f>
        <v>15</v>
      </c>
      <c r="J1555">
        <v>16.32</v>
      </c>
      <c r="K1555" s="14">
        <v>16.32</v>
      </c>
      <c r="L1555" s="14">
        <f>Table1[[#This Row],[Total Sale Amount]]-(Table1[[#This Row],[Cost Price]]*Table1[[#This Row],[Quantity]])</f>
        <v>1.3200000000000003</v>
      </c>
      <c r="M1555" t="str">
        <f>TEXT(Table1[[#This Row],[Order Date]],"mmm")</f>
        <v>Apr</v>
      </c>
      <c r="N1555" s="5" t="str">
        <f>TEXT(Table1[[#This Row],[Order Date]],"yyyy")</f>
        <v>2016</v>
      </c>
      <c r="O1555" s="5">
        <v>40</v>
      </c>
      <c r="P1555" s="5" t="s">
        <v>560</v>
      </c>
      <c r="Q1555" s="5" t="str">
        <f>IFERROR(INDEX(Holidays[Holiday],MATCH(Table1[[#This Row],[Order Date]],Holidays[Date],0)),"NO HOLIDAY")</f>
        <v>NO HOLIDAY</v>
      </c>
    </row>
    <row r="1556" spans="2:17" hidden="1" x14ac:dyDescent="0.3">
      <c r="B1556" t="s">
        <v>9</v>
      </c>
      <c r="C1556" t="s">
        <v>17</v>
      </c>
      <c r="D1556" t="s">
        <v>11</v>
      </c>
      <c r="E1556" t="s">
        <v>223</v>
      </c>
      <c r="F1556" s="4">
        <v>42483</v>
      </c>
      <c r="G1556" t="s">
        <v>13</v>
      </c>
      <c r="H1556">
        <v>4</v>
      </c>
      <c r="I1556">
        <f>IF(Table1[[#This Row],[Price]]&lt;15,10,IF(Table1[[#This Row],[Price]]&lt;20,15,IF(Table1[[#This Row],[Price]]&lt;30,22,IF(Table1[[#This Row],[Price]]&lt;50,36,45))))</f>
        <v>15</v>
      </c>
      <c r="J1556">
        <v>17.829999999999998</v>
      </c>
      <c r="K1556" s="14">
        <v>71.319999999999993</v>
      </c>
      <c r="L1556" s="14">
        <f>Table1[[#This Row],[Total Sale Amount]]-(Table1[[#This Row],[Cost Price]]*Table1[[#This Row],[Quantity]])</f>
        <v>11.319999999999993</v>
      </c>
      <c r="M1556" t="str">
        <f>TEXT(Table1[[#This Row],[Order Date]],"mmm")</f>
        <v>Apr</v>
      </c>
      <c r="N1556" s="5" t="str">
        <f>TEXT(Table1[[#This Row],[Order Date]],"yyyy")</f>
        <v>2016</v>
      </c>
      <c r="O1556" s="5">
        <v>41</v>
      </c>
      <c r="P1556" s="5" t="s">
        <v>560</v>
      </c>
      <c r="Q1556" s="5" t="str">
        <f>IFERROR(INDEX(Holidays[Holiday],MATCH(Table1[[#This Row],[Order Date]],Holidays[Date],0)),"NO HOLIDAY")</f>
        <v>NO HOLIDAY</v>
      </c>
    </row>
    <row r="1557" spans="2:17" hidden="1" x14ac:dyDescent="0.3">
      <c r="B1557" t="s">
        <v>16</v>
      </c>
      <c r="C1557" t="s">
        <v>17</v>
      </c>
      <c r="D1557" t="s">
        <v>11</v>
      </c>
      <c r="E1557" t="s">
        <v>137</v>
      </c>
      <c r="F1557" s="4">
        <v>42483</v>
      </c>
      <c r="G1557" t="s">
        <v>19</v>
      </c>
      <c r="H1557">
        <v>1</v>
      </c>
      <c r="I1557">
        <f>IF(Table1[[#This Row],[Price]]&lt;15,10,IF(Table1[[#This Row],[Price]]&lt;20,15,IF(Table1[[#This Row],[Price]]&lt;30,22,IF(Table1[[#This Row],[Price]]&lt;50,36,45))))</f>
        <v>45</v>
      </c>
      <c r="J1557">
        <v>53.35</v>
      </c>
      <c r="K1557" s="14">
        <v>53.35</v>
      </c>
      <c r="L1557" s="14">
        <f>Table1[[#This Row],[Total Sale Amount]]-(Table1[[#This Row],[Cost Price]]*Table1[[#This Row],[Quantity]])</f>
        <v>8.3500000000000014</v>
      </c>
      <c r="M1557" t="str">
        <f>TEXT(Table1[[#This Row],[Order Date]],"mmm")</f>
        <v>Apr</v>
      </c>
      <c r="N1557" s="5" t="str">
        <f>TEXT(Table1[[#This Row],[Order Date]],"yyyy")</f>
        <v>2016</v>
      </c>
      <c r="O1557" s="5">
        <v>40</v>
      </c>
      <c r="P1557" s="5" t="s">
        <v>560</v>
      </c>
      <c r="Q1557" s="5" t="str">
        <f>IFERROR(INDEX(Holidays[Holiday],MATCH(Table1[[#This Row],[Order Date]],Holidays[Date],0)),"NO HOLIDAY")</f>
        <v>NO HOLIDAY</v>
      </c>
    </row>
    <row r="1558" spans="2:17" hidden="1" x14ac:dyDescent="0.3">
      <c r="B1558" t="s">
        <v>16</v>
      </c>
      <c r="C1558" t="s">
        <v>17</v>
      </c>
      <c r="D1558" t="s">
        <v>11</v>
      </c>
      <c r="E1558" t="s">
        <v>288</v>
      </c>
      <c r="F1558" s="4">
        <v>42483</v>
      </c>
      <c r="G1558" t="s">
        <v>19</v>
      </c>
      <c r="H1558">
        <v>7</v>
      </c>
      <c r="I1558">
        <f>IF(Table1[[#This Row],[Price]]&lt;15,10,IF(Table1[[#This Row],[Price]]&lt;20,15,IF(Table1[[#This Row],[Price]]&lt;30,22,IF(Table1[[#This Row],[Price]]&lt;50,36,45))))</f>
        <v>45</v>
      </c>
      <c r="J1558">
        <v>53.35</v>
      </c>
      <c r="K1558" s="14">
        <v>373.45</v>
      </c>
      <c r="L1558" s="14">
        <f>Table1[[#This Row],[Total Sale Amount]]-(Table1[[#This Row],[Cost Price]]*Table1[[#This Row],[Quantity]])</f>
        <v>58.449999999999989</v>
      </c>
      <c r="M1558" t="str">
        <f>TEXT(Table1[[#This Row],[Order Date]],"mmm")</f>
        <v>Apr</v>
      </c>
      <c r="N1558" s="5" t="str">
        <f>TEXT(Table1[[#This Row],[Order Date]],"yyyy")</f>
        <v>2016</v>
      </c>
      <c r="O1558" s="5">
        <v>22</v>
      </c>
      <c r="P1558" s="5" t="s">
        <v>559</v>
      </c>
      <c r="Q1558" s="5" t="str">
        <f>IFERROR(INDEX(Holidays[Holiday],MATCH(Table1[[#This Row],[Order Date]],Holidays[Date],0)),"NO HOLIDAY")</f>
        <v>NO HOLIDAY</v>
      </c>
    </row>
    <row r="1559" spans="2:17" hidden="1" x14ac:dyDescent="0.3">
      <c r="B1559" t="s">
        <v>9</v>
      </c>
      <c r="C1559" t="s">
        <v>10</v>
      </c>
      <c r="D1559" t="s">
        <v>11</v>
      </c>
      <c r="E1559" t="s">
        <v>461</v>
      </c>
      <c r="F1559" s="4">
        <v>42484</v>
      </c>
      <c r="G1559" t="s">
        <v>15</v>
      </c>
      <c r="H1559">
        <v>7</v>
      </c>
      <c r="I1559">
        <f>IF(Table1[[#This Row],[Price]]&lt;15,10,IF(Table1[[#This Row],[Price]]&lt;20,15,IF(Table1[[#This Row],[Price]]&lt;30,22,IF(Table1[[#This Row],[Price]]&lt;50,36,45))))</f>
        <v>10</v>
      </c>
      <c r="J1559">
        <v>12.42</v>
      </c>
      <c r="K1559" s="14">
        <v>86.94</v>
      </c>
      <c r="L1559" s="14">
        <f>Table1[[#This Row],[Total Sale Amount]]-(Table1[[#This Row],[Cost Price]]*Table1[[#This Row],[Quantity]])</f>
        <v>16.939999999999998</v>
      </c>
      <c r="M1559" t="str">
        <f>TEXT(Table1[[#This Row],[Order Date]],"mmm")</f>
        <v>Apr</v>
      </c>
      <c r="N1559" s="5" t="str">
        <f>TEXT(Table1[[#This Row],[Order Date]],"yyyy")</f>
        <v>2016</v>
      </c>
      <c r="O1559" s="5">
        <v>29</v>
      </c>
      <c r="P1559" s="5" t="s">
        <v>560</v>
      </c>
      <c r="Q1559" s="5" t="str">
        <f>IFERROR(INDEX(Holidays[Holiday],MATCH(Table1[[#This Row],[Order Date]],Holidays[Date],0)),"NO HOLIDAY")</f>
        <v>NO HOLIDAY</v>
      </c>
    </row>
    <row r="1560" spans="2:17" hidden="1" x14ac:dyDescent="0.3">
      <c r="B1560" t="s">
        <v>9</v>
      </c>
      <c r="C1560" t="s">
        <v>17</v>
      </c>
      <c r="D1560" t="s">
        <v>11</v>
      </c>
      <c r="E1560" t="s">
        <v>187</v>
      </c>
      <c r="F1560" s="4">
        <v>42484</v>
      </c>
      <c r="G1560" t="s">
        <v>13</v>
      </c>
      <c r="H1560">
        <v>6</v>
      </c>
      <c r="I1560">
        <f>IF(Table1[[#This Row],[Price]]&lt;15,10,IF(Table1[[#This Row],[Price]]&lt;20,15,IF(Table1[[#This Row],[Price]]&lt;30,22,IF(Table1[[#This Row],[Price]]&lt;50,36,45))))</f>
        <v>15</v>
      </c>
      <c r="J1560">
        <v>17.829999999999998</v>
      </c>
      <c r="K1560" s="14">
        <v>106.97999999999999</v>
      </c>
      <c r="L1560" s="14">
        <f>Table1[[#This Row],[Total Sale Amount]]-(Table1[[#This Row],[Cost Price]]*Table1[[#This Row],[Quantity]])</f>
        <v>16.97999999999999</v>
      </c>
      <c r="M1560" t="str">
        <f>TEXT(Table1[[#This Row],[Order Date]],"mmm")</f>
        <v>Apr</v>
      </c>
      <c r="N1560" s="5" t="str">
        <f>TEXT(Table1[[#This Row],[Order Date]],"yyyy")</f>
        <v>2016</v>
      </c>
      <c r="O1560" s="5">
        <v>23</v>
      </c>
      <c r="P1560" s="5" t="s">
        <v>559</v>
      </c>
      <c r="Q1560" s="5" t="str">
        <f>IFERROR(INDEX(Holidays[Holiday],MATCH(Table1[[#This Row],[Order Date]],Holidays[Date],0)),"NO HOLIDAY")</f>
        <v>NO HOLIDAY</v>
      </c>
    </row>
    <row r="1561" spans="2:17" hidden="1" x14ac:dyDescent="0.3">
      <c r="B1561" t="s">
        <v>21</v>
      </c>
      <c r="C1561" t="s">
        <v>22</v>
      </c>
      <c r="D1561" t="s">
        <v>23</v>
      </c>
      <c r="E1561" t="s">
        <v>437</v>
      </c>
      <c r="F1561" s="4">
        <v>42484</v>
      </c>
      <c r="G1561" t="s">
        <v>15</v>
      </c>
      <c r="H1561">
        <v>8</v>
      </c>
      <c r="I1561">
        <f>IF(Table1[[#This Row],[Price]]&lt;15,10,IF(Table1[[#This Row],[Price]]&lt;20,15,IF(Table1[[#This Row],[Price]]&lt;30,22,IF(Table1[[#This Row],[Price]]&lt;50,36,45))))</f>
        <v>10</v>
      </c>
      <c r="J1561">
        <v>12.42</v>
      </c>
      <c r="K1561" s="14">
        <v>99.36</v>
      </c>
      <c r="L1561" s="14">
        <f>Table1[[#This Row],[Total Sale Amount]]-(Table1[[#This Row],[Cost Price]]*Table1[[#This Row],[Quantity]])</f>
        <v>19.36</v>
      </c>
      <c r="M1561" t="str">
        <f>TEXT(Table1[[#This Row],[Order Date]],"mmm")</f>
        <v>Apr</v>
      </c>
      <c r="N1561" s="5" t="str">
        <f>TEXT(Table1[[#This Row],[Order Date]],"yyyy")</f>
        <v>2016</v>
      </c>
      <c r="O1561" s="5">
        <v>34</v>
      </c>
      <c r="P1561" s="5" t="s">
        <v>559</v>
      </c>
      <c r="Q1561" s="5" t="str">
        <f>IFERROR(INDEX(Holidays[Holiday],MATCH(Table1[[#This Row],[Order Date]],Holidays[Date],0)),"NO HOLIDAY")</f>
        <v>NO HOLIDAY</v>
      </c>
    </row>
    <row r="1562" spans="2:17" hidden="1" x14ac:dyDescent="0.3">
      <c r="B1562" t="s">
        <v>9</v>
      </c>
      <c r="C1562" t="s">
        <v>30</v>
      </c>
      <c r="D1562" t="s">
        <v>11</v>
      </c>
      <c r="E1562" t="s">
        <v>218</v>
      </c>
      <c r="F1562" s="4">
        <v>42484</v>
      </c>
      <c r="G1562" t="s">
        <v>19</v>
      </c>
      <c r="H1562">
        <v>5</v>
      </c>
      <c r="I1562">
        <f>IF(Table1[[#This Row],[Price]]&lt;15,10,IF(Table1[[#This Row],[Price]]&lt;20,15,IF(Table1[[#This Row],[Price]]&lt;30,22,IF(Table1[[#This Row],[Price]]&lt;50,36,45))))</f>
        <v>45</v>
      </c>
      <c r="J1562">
        <v>53.35</v>
      </c>
      <c r="K1562" s="14">
        <v>266.75</v>
      </c>
      <c r="L1562" s="14">
        <f>Table1[[#This Row],[Total Sale Amount]]-(Table1[[#This Row],[Cost Price]]*Table1[[#This Row],[Quantity]])</f>
        <v>41.75</v>
      </c>
      <c r="M1562" t="str">
        <f>TEXT(Table1[[#This Row],[Order Date]],"mmm")</f>
        <v>Apr</v>
      </c>
      <c r="N1562" s="5" t="str">
        <f>TEXT(Table1[[#This Row],[Order Date]],"yyyy")</f>
        <v>2016</v>
      </c>
      <c r="O1562" s="5">
        <v>45</v>
      </c>
      <c r="P1562" s="5" t="s">
        <v>559</v>
      </c>
      <c r="Q1562" s="5" t="str">
        <f>IFERROR(INDEX(Holidays[Holiday],MATCH(Table1[[#This Row],[Order Date]],Holidays[Date],0)),"NO HOLIDAY")</f>
        <v>NO HOLIDAY</v>
      </c>
    </row>
    <row r="1563" spans="2:17" hidden="1" x14ac:dyDescent="0.3">
      <c r="B1563" t="s">
        <v>9</v>
      </c>
      <c r="C1563" t="s">
        <v>28</v>
      </c>
      <c r="D1563" t="s">
        <v>11</v>
      </c>
      <c r="E1563" t="s">
        <v>372</v>
      </c>
      <c r="F1563" s="4">
        <v>42484</v>
      </c>
      <c r="G1563" t="s">
        <v>13</v>
      </c>
      <c r="H1563">
        <v>7</v>
      </c>
      <c r="I1563">
        <f>IF(Table1[[#This Row],[Price]]&lt;15,10,IF(Table1[[#This Row],[Price]]&lt;20,15,IF(Table1[[#This Row],[Price]]&lt;30,22,IF(Table1[[#This Row],[Price]]&lt;50,36,45))))</f>
        <v>15</v>
      </c>
      <c r="J1563">
        <v>17.829999999999998</v>
      </c>
      <c r="K1563" s="14">
        <v>124.80999999999999</v>
      </c>
      <c r="L1563" s="14">
        <f>Table1[[#This Row],[Total Sale Amount]]-(Table1[[#This Row],[Cost Price]]*Table1[[#This Row],[Quantity]])</f>
        <v>19.809999999999988</v>
      </c>
      <c r="M1563" t="str">
        <f>TEXT(Table1[[#This Row],[Order Date]],"mmm")</f>
        <v>Apr</v>
      </c>
      <c r="N1563" s="5" t="str">
        <f>TEXT(Table1[[#This Row],[Order Date]],"yyyy")</f>
        <v>2016</v>
      </c>
      <c r="O1563" s="5">
        <v>32</v>
      </c>
      <c r="P1563" s="5" t="s">
        <v>560</v>
      </c>
      <c r="Q1563" s="5" t="str">
        <f>IFERROR(INDEX(Holidays[Holiday],MATCH(Table1[[#This Row],[Order Date]],Holidays[Date],0)),"NO HOLIDAY")</f>
        <v>NO HOLIDAY</v>
      </c>
    </row>
    <row r="1564" spans="2:17" hidden="1" x14ac:dyDescent="0.3">
      <c r="B1564" t="s">
        <v>21</v>
      </c>
      <c r="C1564" t="s">
        <v>26</v>
      </c>
      <c r="D1564" t="s">
        <v>23</v>
      </c>
      <c r="E1564" t="s">
        <v>526</v>
      </c>
      <c r="F1564" s="4">
        <v>42484</v>
      </c>
      <c r="G1564" t="s">
        <v>19</v>
      </c>
      <c r="H1564">
        <v>3</v>
      </c>
      <c r="I1564">
        <f>IF(Table1[[#This Row],[Price]]&lt;15,10,IF(Table1[[#This Row],[Price]]&lt;20,15,IF(Table1[[#This Row],[Price]]&lt;30,22,IF(Table1[[#This Row],[Price]]&lt;50,36,45))))</f>
        <v>45</v>
      </c>
      <c r="J1564">
        <v>53.35</v>
      </c>
      <c r="K1564" s="14">
        <v>160.05000000000001</v>
      </c>
      <c r="L1564" s="14">
        <f>Table1[[#This Row],[Total Sale Amount]]-(Table1[[#This Row],[Cost Price]]*Table1[[#This Row],[Quantity]])</f>
        <v>25.050000000000011</v>
      </c>
      <c r="M1564" t="str">
        <f>TEXT(Table1[[#This Row],[Order Date]],"mmm")</f>
        <v>Apr</v>
      </c>
      <c r="N1564" s="5" t="str">
        <f>TEXT(Table1[[#This Row],[Order Date]],"yyyy")</f>
        <v>2016</v>
      </c>
      <c r="O1564" s="5">
        <v>17</v>
      </c>
      <c r="P1564" s="5" t="s">
        <v>560</v>
      </c>
      <c r="Q1564" s="5" t="str">
        <f>IFERROR(INDEX(Holidays[Holiday],MATCH(Table1[[#This Row],[Order Date]],Holidays[Date],0)),"NO HOLIDAY")</f>
        <v>NO HOLIDAY</v>
      </c>
    </row>
    <row r="1565" spans="2:17" hidden="1" x14ac:dyDescent="0.3">
      <c r="B1565" t="s">
        <v>25</v>
      </c>
      <c r="C1565" t="s">
        <v>22</v>
      </c>
      <c r="D1565" t="s">
        <v>23</v>
      </c>
      <c r="E1565" t="s">
        <v>225</v>
      </c>
      <c r="F1565" s="4">
        <v>42484</v>
      </c>
      <c r="G1565" t="s">
        <v>15</v>
      </c>
      <c r="H1565">
        <v>1</v>
      </c>
      <c r="I1565">
        <f>IF(Table1[[#This Row],[Price]]&lt;15,10,IF(Table1[[#This Row],[Price]]&lt;20,15,IF(Table1[[#This Row],[Price]]&lt;30,22,IF(Table1[[#This Row],[Price]]&lt;50,36,45))))</f>
        <v>10</v>
      </c>
      <c r="J1565">
        <v>12.42</v>
      </c>
      <c r="K1565" s="14">
        <v>12.42</v>
      </c>
      <c r="L1565" s="14">
        <f>Table1[[#This Row],[Total Sale Amount]]-(Table1[[#This Row],[Cost Price]]*Table1[[#This Row],[Quantity]])</f>
        <v>2.42</v>
      </c>
      <c r="M1565" t="str">
        <f>TEXT(Table1[[#This Row],[Order Date]],"mmm")</f>
        <v>Apr</v>
      </c>
      <c r="N1565" s="5" t="str">
        <f>TEXT(Table1[[#This Row],[Order Date]],"yyyy")</f>
        <v>2016</v>
      </c>
      <c r="O1565" s="5">
        <v>23</v>
      </c>
      <c r="P1565" s="5" t="s">
        <v>560</v>
      </c>
      <c r="Q1565" s="5" t="str">
        <f>IFERROR(INDEX(Holidays[Holiday],MATCH(Table1[[#This Row],[Order Date]],Holidays[Date],0)),"NO HOLIDAY")</f>
        <v>NO HOLIDAY</v>
      </c>
    </row>
    <row r="1566" spans="2:17" hidden="1" x14ac:dyDescent="0.3">
      <c r="B1566" t="s">
        <v>21</v>
      </c>
      <c r="C1566" t="s">
        <v>26</v>
      </c>
      <c r="D1566" t="s">
        <v>23</v>
      </c>
      <c r="E1566" t="s">
        <v>253</v>
      </c>
      <c r="F1566" s="4">
        <v>42484</v>
      </c>
      <c r="G1566" t="s">
        <v>13</v>
      </c>
      <c r="H1566">
        <v>3</v>
      </c>
      <c r="I1566">
        <f>IF(Table1[[#This Row],[Price]]&lt;15,10,IF(Table1[[#This Row],[Price]]&lt;20,15,IF(Table1[[#This Row],[Price]]&lt;30,22,IF(Table1[[#This Row],[Price]]&lt;50,36,45))))</f>
        <v>15</v>
      </c>
      <c r="J1566">
        <v>17.829999999999998</v>
      </c>
      <c r="K1566" s="14">
        <v>53.489999999999995</v>
      </c>
      <c r="L1566" s="14">
        <f>Table1[[#This Row],[Total Sale Amount]]-(Table1[[#This Row],[Cost Price]]*Table1[[#This Row],[Quantity]])</f>
        <v>8.4899999999999949</v>
      </c>
      <c r="M1566" t="str">
        <f>TEXT(Table1[[#This Row],[Order Date]],"mmm")</f>
        <v>Apr</v>
      </c>
      <c r="N1566" s="5" t="str">
        <f>TEXT(Table1[[#This Row],[Order Date]],"yyyy")</f>
        <v>2016</v>
      </c>
      <c r="O1566" s="5">
        <v>29</v>
      </c>
      <c r="P1566" s="5" t="s">
        <v>559</v>
      </c>
      <c r="Q1566" s="5" t="str">
        <f>IFERROR(INDEX(Holidays[Holiday],MATCH(Table1[[#This Row],[Order Date]],Holidays[Date],0)),"NO HOLIDAY")</f>
        <v>NO HOLIDAY</v>
      </c>
    </row>
    <row r="1567" spans="2:17" hidden="1" x14ac:dyDescent="0.3">
      <c r="B1567" t="s">
        <v>9</v>
      </c>
      <c r="C1567" t="s">
        <v>17</v>
      </c>
      <c r="D1567" t="s">
        <v>11</v>
      </c>
      <c r="E1567" t="s">
        <v>384</v>
      </c>
      <c r="F1567" s="4">
        <v>42484</v>
      </c>
      <c r="G1567" t="s">
        <v>15</v>
      </c>
      <c r="H1567">
        <v>4</v>
      </c>
      <c r="I1567">
        <f>IF(Table1[[#This Row],[Price]]&lt;15,10,IF(Table1[[#This Row],[Price]]&lt;20,15,IF(Table1[[#This Row],[Price]]&lt;30,22,IF(Table1[[#This Row],[Price]]&lt;50,36,45))))</f>
        <v>10</v>
      </c>
      <c r="J1567">
        <v>12.42</v>
      </c>
      <c r="K1567" s="14">
        <v>49.68</v>
      </c>
      <c r="L1567" s="14">
        <f>Table1[[#This Row],[Total Sale Amount]]-(Table1[[#This Row],[Cost Price]]*Table1[[#This Row],[Quantity]])</f>
        <v>9.68</v>
      </c>
      <c r="M1567" t="str">
        <f>TEXT(Table1[[#This Row],[Order Date]],"mmm")</f>
        <v>Apr</v>
      </c>
      <c r="N1567" s="5" t="str">
        <f>TEXT(Table1[[#This Row],[Order Date]],"yyyy")</f>
        <v>2016</v>
      </c>
      <c r="O1567" s="5">
        <v>29</v>
      </c>
      <c r="P1567" s="5" t="s">
        <v>559</v>
      </c>
      <c r="Q1567" s="5" t="str">
        <f>IFERROR(INDEX(Holidays[Holiday],MATCH(Table1[[#This Row],[Order Date]],Holidays[Date],0)),"NO HOLIDAY")</f>
        <v>NO HOLIDAY</v>
      </c>
    </row>
    <row r="1568" spans="2:17" hidden="1" x14ac:dyDescent="0.3">
      <c r="B1568" t="s">
        <v>9</v>
      </c>
      <c r="C1568" t="s">
        <v>17</v>
      </c>
      <c r="D1568" t="s">
        <v>11</v>
      </c>
      <c r="E1568" t="s">
        <v>400</v>
      </c>
      <c r="F1568" s="4">
        <v>42484</v>
      </c>
      <c r="G1568" t="s">
        <v>19</v>
      </c>
      <c r="H1568">
        <v>5</v>
      </c>
      <c r="I1568">
        <f>IF(Table1[[#This Row],[Price]]&lt;15,10,IF(Table1[[#This Row],[Price]]&lt;20,15,IF(Table1[[#This Row],[Price]]&lt;30,22,IF(Table1[[#This Row],[Price]]&lt;50,36,45))))</f>
        <v>45</v>
      </c>
      <c r="J1568">
        <v>53.35</v>
      </c>
      <c r="K1568" s="14">
        <v>266.75</v>
      </c>
      <c r="L1568" s="14">
        <f>Table1[[#This Row],[Total Sale Amount]]-(Table1[[#This Row],[Cost Price]]*Table1[[#This Row],[Quantity]])</f>
        <v>41.75</v>
      </c>
      <c r="M1568" t="str">
        <f>TEXT(Table1[[#This Row],[Order Date]],"mmm")</f>
        <v>Apr</v>
      </c>
      <c r="N1568" s="5" t="str">
        <f>TEXT(Table1[[#This Row],[Order Date]],"yyyy")</f>
        <v>2016</v>
      </c>
      <c r="O1568" s="5">
        <v>31</v>
      </c>
      <c r="P1568" s="5" t="s">
        <v>559</v>
      </c>
      <c r="Q1568" s="5" t="str">
        <f>IFERROR(INDEX(Holidays[Holiday],MATCH(Table1[[#This Row],[Order Date]],Holidays[Date],0)),"NO HOLIDAY")</f>
        <v>NO HOLIDAY</v>
      </c>
    </row>
    <row r="1569" spans="2:17" hidden="1" x14ac:dyDescent="0.3">
      <c r="B1569" t="s">
        <v>25</v>
      </c>
      <c r="C1569" t="s">
        <v>26</v>
      </c>
      <c r="D1569" t="s">
        <v>23</v>
      </c>
      <c r="E1569" t="s">
        <v>430</v>
      </c>
      <c r="F1569" s="4">
        <v>42484</v>
      </c>
      <c r="G1569" t="s">
        <v>39</v>
      </c>
      <c r="H1569">
        <v>8</v>
      </c>
      <c r="I1569">
        <f>IF(Table1[[#This Row],[Price]]&lt;15,10,IF(Table1[[#This Row],[Price]]&lt;20,15,IF(Table1[[#This Row],[Price]]&lt;30,22,IF(Table1[[#This Row],[Price]]&lt;50,36,45))))</f>
        <v>15</v>
      </c>
      <c r="J1569">
        <v>16.32</v>
      </c>
      <c r="K1569" s="14">
        <v>130.56</v>
      </c>
      <c r="L1569" s="14">
        <f>Table1[[#This Row],[Total Sale Amount]]-(Table1[[#This Row],[Cost Price]]*Table1[[#This Row],[Quantity]])</f>
        <v>10.560000000000002</v>
      </c>
      <c r="M1569" t="str">
        <f>TEXT(Table1[[#This Row],[Order Date]],"mmm")</f>
        <v>Apr</v>
      </c>
      <c r="N1569" s="5" t="str">
        <f>TEXT(Table1[[#This Row],[Order Date]],"yyyy")</f>
        <v>2016</v>
      </c>
      <c r="O1569" s="5">
        <v>30</v>
      </c>
      <c r="P1569" s="5" t="s">
        <v>559</v>
      </c>
      <c r="Q1569" s="5" t="str">
        <f>IFERROR(INDEX(Holidays[Holiday],MATCH(Table1[[#This Row],[Order Date]],Holidays[Date],0)),"NO HOLIDAY")</f>
        <v>NO HOLIDAY</v>
      </c>
    </row>
    <row r="1570" spans="2:17" hidden="1" x14ac:dyDescent="0.3">
      <c r="B1570" t="s">
        <v>9</v>
      </c>
      <c r="C1570" t="s">
        <v>10</v>
      </c>
      <c r="D1570" t="s">
        <v>11</v>
      </c>
      <c r="E1570" t="s">
        <v>254</v>
      </c>
      <c r="F1570" s="4">
        <v>42484</v>
      </c>
      <c r="G1570" t="s">
        <v>15</v>
      </c>
      <c r="H1570">
        <v>6</v>
      </c>
      <c r="I1570">
        <f>IF(Table1[[#This Row],[Price]]&lt;15,10,IF(Table1[[#This Row],[Price]]&lt;20,15,IF(Table1[[#This Row],[Price]]&lt;30,22,IF(Table1[[#This Row],[Price]]&lt;50,36,45))))</f>
        <v>10</v>
      </c>
      <c r="J1570">
        <v>12.42</v>
      </c>
      <c r="K1570" s="14">
        <v>74.52</v>
      </c>
      <c r="L1570" s="14">
        <f>Table1[[#This Row],[Total Sale Amount]]-(Table1[[#This Row],[Cost Price]]*Table1[[#This Row],[Quantity]])</f>
        <v>14.519999999999996</v>
      </c>
      <c r="M1570" t="str">
        <f>TEXT(Table1[[#This Row],[Order Date]],"mmm")</f>
        <v>Apr</v>
      </c>
      <c r="N1570" s="5" t="str">
        <f>TEXT(Table1[[#This Row],[Order Date]],"yyyy")</f>
        <v>2016</v>
      </c>
      <c r="O1570" s="5">
        <v>30</v>
      </c>
      <c r="P1570" s="5" t="s">
        <v>560</v>
      </c>
      <c r="Q1570" s="5" t="str">
        <f>IFERROR(INDEX(Holidays[Holiday],MATCH(Table1[[#This Row],[Order Date]],Holidays[Date],0)),"NO HOLIDAY")</f>
        <v>NO HOLIDAY</v>
      </c>
    </row>
    <row r="1571" spans="2:17" hidden="1" x14ac:dyDescent="0.3">
      <c r="B1571" t="s">
        <v>9</v>
      </c>
      <c r="C1571" t="s">
        <v>30</v>
      </c>
      <c r="D1571" t="s">
        <v>11</v>
      </c>
      <c r="E1571" t="s">
        <v>313</v>
      </c>
      <c r="F1571" s="4">
        <v>42484</v>
      </c>
      <c r="G1571" t="s">
        <v>15</v>
      </c>
      <c r="H1571">
        <v>8</v>
      </c>
      <c r="I1571">
        <f>IF(Table1[[#This Row],[Price]]&lt;15,10,IF(Table1[[#This Row],[Price]]&lt;20,15,IF(Table1[[#This Row],[Price]]&lt;30,22,IF(Table1[[#This Row],[Price]]&lt;50,36,45))))</f>
        <v>10</v>
      </c>
      <c r="J1571">
        <v>12.42</v>
      </c>
      <c r="K1571" s="14">
        <v>99.36</v>
      </c>
      <c r="L1571" s="14">
        <f>Table1[[#This Row],[Total Sale Amount]]-(Table1[[#This Row],[Cost Price]]*Table1[[#This Row],[Quantity]])</f>
        <v>19.36</v>
      </c>
      <c r="M1571" t="str">
        <f>TEXT(Table1[[#This Row],[Order Date]],"mmm")</f>
        <v>Apr</v>
      </c>
      <c r="N1571" s="5" t="str">
        <f>TEXT(Table1[[#This Row],[Order Date]],"yyyy")</f>
        <v>2016</v>
      </c>
      <c r="O1571" s="5">
        <v>36</v>
      </c>
      <c r="P1571" s="5" t="s">
        <v>559</v>
      </c>
      <c r="Q1571" s="5" t="str">
        <f>IFERROR(INDEX(Holidays[Holiday],MATCH(Table1[[#This Row],[Order Date]],Holidays[Date],0)),"NO HOLIDAY")</f>
        <v>NO HOLIDAY</v>
      </c>
    </row>
    <row r="1572" spans="2:17" hidden="1" x14ac:dyDescent="0.3">
      <c r="B1572" t="s">
        <v>25</v>
      </c>
      <c r="C1572" t="s">
        <v>59</v>
      </c>
      <c r="D1572" t="s">
        <v>23</v>
      </c>
      <c r="E1572" t="s">
        <v>62</v>
      </c>
      <c r="F1572" s="4">
        <v>42484</v>
      </c>
      <c r="G1572" t="s">
        <v>19</v>
      </c>
      <c r="H1572">
        <v>5</v>
      </c>
      <c r="I1572">
        <f>IF(Table1[[#This Row],[Price]]&lt;15,10,IF(Table1[[#This Row],[Price]]&lt;20,15,IF(Table1[[#This Row],[Price]]&lt;30,22,IF(Table1[[#This Row],[Price]]&lt;50,36,45))))</f>
        <v>45</v>
      </c>
      <c r="J1572">
        <v>53.35</v>
      </c>
      <c r="K1572" s="14">
        <v>266.75</v>
      </c>
      <c r="L1572" s="14">
        <f>Table1[[#This Row],[Total Sale Amount]]-(Table1[[#This Row],[Cost Price]]*Table1[[#This Row],[Quantity]])</f>
        <v>41.75</v>
      </c>
      <c r="M1572" t="str">
        <f>TEXT(Table1[[#This Row],[Order Date]],"mmm")</f>
        <v>Apr</v>
      </c>
      <c r="N1572" s="5" t="str">
        <f>TEXT(Table1[[#This Row],[Order Date]],"yyyy")</f>
        <v>2016</v>
      </c>
      <c r="O1572" s="5">
        <v>45</v>
      </c>
      <c r="P1572" s="5" t="s">
        <v>560</v>
      </c>
      <c r="Q1572" s="5" t="str">
        <f>IFERROR(INDEX(Holidays[Holiday],MATCH(Table1[[#This Row],[Order Date]],Holidays[Date],0)),"NO HOLIDAY")</f>
        <v>NO HOLIDAY</v>
      </c>
    </row>
    <row r="1573" spans="2:17" hidden="1" x14ac:dyDescent="0.3">
      <c r="B1573" t="s">
        <v>36</v>
      </c>
      <c r="C1573" t="s">
        <v>28</v>
      </c>
      <c r="D1573" t="s">
        <v>11</v>
      </c>
      <c r="E1573" t="s">
        <v>205</v>
      </c>
      <c r="F1573" s="4">
        <v>42484</v>
      </c>
      <c r="G1573" t="s">
        <v>39</v>
      </c>
      <c r="H1573">
        <v>9</v>
      </c>
      <c r="I1573">
        <f>IF(Table1[[#This Row],[Price]]&lt;15,10,IF(Table1[[#This Row],[Price]]&lt;20,15,IF(Table1[[#This Row],[Price]]&lt;30,22,IF(Table1[[#This Row],[Price]]&lt;50,36,45))))</f>
        <v>15</v>
      </c>
      <c r="J1573">
        <v>16.32</v>
      </c>
      <c r="K1573" s="14">
        <v>146.88</v>
      </c>
      <c r="L1573" s="14">
        <f>Table1[[#This Row],[Total Sale Amount]]-(Table1[[#This Row],[Cost Price]]*Table1[[#This Row],[Quantity]])</f>
        <v>11.879999999999995</v>
      </c>
      <c r="M1573" t="str">
        <f>TEXT(Table1[[#This Row],[Order Date]],"mmm")</f>
        <v>Apr</v>
      </c>
      <c r="N1573" s="5" t="str">
        <f>TEXT(Table1[[#This Row],[Order Date]],"yyyy")</f>
        <v>2016</v>
      </c>
      <c r="O1573" s="5">
        <v>39</v>
      </c>
      <c r="P1573" s="5" t="s">
        <v>559</v>
      </c>
      <c r="Q1573" s="5" t="str">
        <f>IFERROR(INDEX(Holidays[Holiday],MATCH(Table1[[#This Row],[Order Date]],Holidays[Date],0)),"NO HOLIDAY")</f>
        <v>NO HOLIDAY</v>
      </c>
    </row>
    <row r="1574" spans="2:17" hidden="1" x14ac:dyDescent="0.3">
      <c r="B1574" t="s">
        <v>9</v>
      </c>
      <c r="C1574" t="s">
        <v>17</v>
      </c>
      <c r="D1574" t="s">
        <v>11</v>
      </c>
      <c r="E1574" t="s">
        <v>106</v>
      </c>
      <c r="F1574" s="4">
        <v>42485</v>
      </c>
      <c r="G1574" t="s">
        <v>15</v>
      </c>
      <c r="H1574">
        <v>4</v>
      </c>
      <c r="I1574">
        <f>IF(Table1[[#This Row],[Price]]&lt;15,10,IF(Table1[[#This Row],[Price]]&lt;20,15,IF(Table1[[#This Row],[Price]]&lt;30,22,IF(Table1[[#This Row],[Price]]&lt;50,36,45))))</f>
        <v>10</v>
      </c>
      <c r="J1574">
        <v>12.42</v>
      </c>
      <c r="K1574" s="14">
        <v>49.68</v>
      </c>
      <c r="L1574" s="14">
        <f>Table1[[#This Row],[Total Sale Amount]]-(Table1[[#This Row],[Cost Price]]*Table1[[#This Row],[Quantity]])</f>
        <v>9.68</v>
      </c>
      <c r="M1574" t="str">
        <f>TEXT(Table1[[#This Row],[Order Date]],"mmm")</f>
        <v>Apr</v>
      </c>
      <c r="N1574" s="5" t="str">
        <f>TEXT(Table1[[#This Row],[Order Date]],"yyyy")</f>
        <v>2016</v>
      </c>
      <c r="O1574" s="5">
        <v>37</v>
      </c>
      <c r="P1574" s="5" t="s">
        <v>560</v>
      </c>
      <c r="Q1574" s="5" t="str">
        <f>IFERROR(INDEX(Holidays[Holiday],MATCH(Table1[[#This Row],[Order Date]],Holidays[Date],0)),"NO HOLIDAY")</f>
        <v>NO HOLIDAY</v>
      </c>
    </row>
    <row r="1575" spans="2:17" hidden="1" x14ac:dyDescent="0.3">
      <c r="B1575" t="s">
        <v>25</v>
      </c>
      <c r="C1575" t="s">
        <v>43</v>
      </c>
      <c r="D1575" t="s">
        <v>23</v>
      </c>
      <c r="E1575" t="s">
        <v>138</v>
      </c>
      <c r="F1575" s="4">
        <v>42485</v>
      </c>
      <c r="G1575" t="s">
        <v>39</v>
      </c>
      <c r="H1575">
        <v>9</v>
      </c>
      <c r="I1575">
        <f>IF(Table1[[#This Row],[Price]]&lt;15,10,IF(Table1[[#This Row],[Price]]&lt;20,15,IF(Table1[[#This Row],[Price]]&lt;30,22,IF(Table1[[#This Row],[Price]]&lt;50,36,45))))</f>
        <v>15</v>
      </c>
      <c r="J1575">
        <v>16.32</v>
      </c>
      <c r="K1575" s="14">
        <v>146.88</v>
      </c>
      <c r="L1575" s="14">
        <f>Table1[[#This Row],[Total Sale Amount]]-(Table1[[#This Row],[Cost Price]]*Table1[[#This Row],[Quantity]])</f>
        <v>11.879999999999995</v>
      </c>
      <c r="M1575" t="str">
        <f>TEXT(Table1[[#This Row],[Order Date]],"mmm")</f>
        <v>Apr</v>
      </c>
      <c r="N1575" s="5" t="str">
        <f>TEXT(Table1[[#This Row],[Order Date]],"yyyy")</f>
        <v>2016</v>
      </c>
      <c r="O1575" s="5">
        <v>22</v>
      </c>
      <c r="P1575" s="5" t="s">
        <v>560</v>
      </c>
      <c r="Q1575" s="5" t="str">
        <f>IFERROR(INDEX(Holidays[Holiday],MATCH(Table1[[#This Row],[Order Date]],Holidays[Date],0)),"NO HOLIDAY")</f>
        <v>NO HOLIDAY</v>
      </c>
    </row>
    <row r="1576" spans="2:17" hidden="1" x14ac:dyDescent="0.3">
      <c r="B1576" t="s">
        <v>36</v>
      </c>
      <c r="C1576" t="s">
        <v>10</v>
      </c>
      <c r="D1576" t="s">
        <v>11</v>
      </c>
      <c r="E1576" t="s">
        <v>247</v>
      </c>
      <c r="F1576" s="4">
        <v>42485</v>
      </c>
      <c r="G1576" t="s">
        <v>39</v>
      </c>
      <c r="H1576">
        <v>5</v>
      </c>
      <c r="I1576">
        <f>IF(Table1[[#This Row],[Price]]&lt;15,10,IF(Table1[[#This Row],[Price]]&lt;20,15,IF(Table1[[#This Row],[Price]]&lt;30,22,IF(Table1[[#This Row],[Price]]&lt;50,36,45))))</f>
        <v>15</v>
      </c>
      <c r="J1576">
        <v>16.32</v>
      </c>
      <c r="K1576" s="14">
        <v>81.599999999999994</v>
      </c>
      <c r="L1576" s="14">
        <f>Table1[[#This Row],[Total Sale Amount]]-(Table1[[#This Row],[Cost Price]]*Table1[[#This Row],[Quantity]])</f>
        <v>6.5999999999999943</v>
      </c>
      <c r="M1576" t="str">
        <f>TEXT(Table1[[#This Row],[Order Date]],"mmm")</f>
        <v>Apr</v>
      </c>
      <c r="N1576" s="5" t="str">
        <f>TEXT(Table1[[#This Row],[Order Date]],"yyyy")</f>
        <v>2016</v>
      </c>
      <c r="O1576" s="5">
        <v>42</v>
      </c>
      <c r="P1576" s="5" t="s">
        <v>559</v>
      </c>
      <c r="Q1576" s="5" t="str">
        <f>IFERROR(INDEX(Holidays[Holiday],MATCH(Table1[[#This Row],[Order Date]],Holidays[Date],0)),"NO HOLIDAY")</f>
        <v>NO HOLIDAY</v>
      </c>
    </row>
    <row r="1577" spans="2:17" hidden="1" x14ac:dyDescent="0.3">
      <c r="B1577" t="s">
        <v>9</v>
      </c>
      <c r="C1577" t="s">
        <v>10</v>
      </c>
      <c r="D1577" t="s">
        <v>11</v>
      </c>
      <c r="E1577" t="s">
        <v>331</v>
      </c>
      <c r="F1577" s="4">
        <v>42485</v>
      </c>
      <c r="G1577" t="s">
        <v>15</v>
      </c>
      <c r="H1577">
        <v>10</v>
      </c>
      <c r="I1577">
        <f>IF(Table1[[#This Row],[Price]]&lt;15,10,IF(Table1[[#This Row],[Price]]&lt;20,15,IF(Table1[[#This Row],[Price]]&lt;30,22,IF(Table1[[#This Row],[Price]]&lt;50,36,45))))</f>
        <v>10</v>
      </c>
      <c r="J1577">
        <v>12.42</v>
      </c>
      <c r="K1577" s="14">
        <v>124.2</v>
      </c>
      <c r="L1577" s="14">
        <f>Table1[[#This Row],[Total Sale Amount]]-(Table1[[#This Row],[Cost Price]]*Table1[[#This Row],[Quantity]])</f>
        <v>24.200000000000003</v>
      </c>
      <c r="M1577" t="str">
        <f>TEXT(Table1[[#This Row],[Order Date]],"mmm")</f>
        <v>Apr</v>
      </c>
      <c r="N1577" s="5" t="str">
        <f>TEXT(Table1[[#This Row],[Order Date]],"yyyy")</f>
        <v>2016</v>
      </c>
      <c r="O1577" s="5">
        <v>39</v>
      </c>
      <c r="P1577" s="5" t="s">
        <v>559</v>
      </c>
      <c r="Q1577" s="5" t="str">
        <f>IFERROR(INDEX(Holidays[Holiday],MATCH(Table1[[#This Row],[Order Date]],Holidays[Date],0)),"NO HOLIDAY")</f>
        <v>NO HOLIDAY</v>
      </c>
    </row>
    <row r="1578" spans="2:17" hidden="1" x14ac:dyDescent="0.3">
      <c r="B1578" t="s">
        <v>9</v>
      </c>
      <c r="C1578" t="s">
        <v>17</v>
      </c>
      <c r="D1578" t="s">
        <v>11</v>
      </c>
      <c r="E1578" t="s">
        <v>51</v>
      </c>
      <c r="F1578" s="4">
        <v>42485</v>
      </c>
      <c r="G1578" t="s">
        <v>13</v>
      </c>
      <c r="H1578">
        <v>2</v>
      </c>
      <c r="I1578">
        <f>IF(Table1[[#This Row],[Price]]&lt;15,10,IF(Table1[[#This Row],[Price]]&lt;20,15,IF(Table1[[#This Row],[Price]]&lt;30,22,IF(Table1[[#This Row],[Price]]&lt;50,36,45))))</f>
        <v>15</v>
      </c>
      <c r="J1578">
        <v>17.829999999999998</v>
      </c>
      <c r="K1578" s="14">
        <v>35.659999999999997</v>
      </c>
      <c r="L1578" s="14">
        <f>Table1[[#This Row],[Total Sale Amount]]-(Table1[[#This Row],[Cost Price]]*Table1[[#This Row],[Quantity]])</f>
        <v>5.6599999999999966</v>
      </c>
      <c r="M1578" t="str">
        <f>TEXT(Table1[[#This Row],[Order Date]],"mmm")</f>
        <v>Apr</v>
      </c>
      <c r="N1578" s="5" t="str">
        <f>TEXT(Table1[[#This Row],[Order Date]],"yyyy")</f>
        <v>2016</v>
      </c>
      <c r="O1578" s="5">
        <v>34</v>
      </c>
      <c r="P1578" s="5" t="s">
        <v>559</v>
      </c>
      <c r="Q1578" s="5" t="str">
        <f>IFERROR(INDEX(Holidays[Holiday],MATCH(Table1[[#This Row],[Order Date]],Holidays[Date],0)),"NO HOLIDAY")</f>
        <v>NO HOLIDAY</v>
      </c>
    </row>
    <row r="1579" spans="2:17" hidden="1" x14ac:dyDescent="0.3">
      <c r="B1579" t="s">
        <v>9</v>
      </c>
      <c r="C1579" t="s">
        <v>10</v>
      </c>
      <c r="D1579" t="s">
        <v>11</v>
      </c>
      <c r="E1579" t="s">
        <v>342</v>
      </c>
      <c r="F1579" s="4">
        <v>42485</v>
      </c>
      <c r="G1579" t="s">
        <v>15</v>
      </c>
      <c r="H1579">
        <v>3</v>
      </c>
      <c r="I1579">
        <f>IF(Table1[[#This Row],[Price]]&lt;15,10,IF(Table1[[#This Row],[Price]]&lt;20,15,IF(Table1[[#This Row],[Price]]&lt;30,22,IF(Table1[[#This Row],[Price]]&lt;50,36,45))))</f>
        <v>10</v>
      </c>
      <c r="J1579">
        <v>12.42</v>
      </c>
      <c r="K1579" s="14">
        <v>37.26</v>
      </c>
      <c r="L1579" s="14">
        <f>Table1[[#This Row],[Total Sale Amount]]-(Table1[[#This Row],[Cost Price]]*Table1[[#This Row],[Quantity]])</f>
        <v>7.259999999999998</v>
      </c>
      <c r="M1579" t="str">
        <f>TEXT(Table1[[#This Row],[Order Date]],"mmm")</f>
        <v>Apr</v>
      </c>
      <c r="N1579" s="5" t="str">
        <f>TEXT(Table1[[#This Row],[Order Date]],"yyyy")</f>
        <v>2016</v>
      </c>
      <c r="O1579" s="5">
        <v>27</v>
      </c>
      <c r="P1579" s="5" t="s">
        <v>559</v>
      </c>
      <c r="Q1579" s="5" t="str">
        <f>IFERROR(INDEX(Holidays[Holiday],MATCH(Table1[[#This Row],[Order Date]],Holidays[Date],0)),"NO HOLIDAY")</f>
        <v>NO HOLIDAY</v>
      </c>
    </row>
    <row r="1580" spans="2:17" hidden="1" x14ac:dyDescent="0.3">
      <c r="B1580" t="s">
        <v>9</v>
      </c>
      <c r="C1580" t="s">
        <v>30</v>
      </c>
      <c r="D1580" t="s">
        <v>11</v>
      </c>
      <c r="E1580" t="s">
        <v>161</v>
      </c>
      <c r="F1580" s="4">
        <v>42485</v>
      </c>
      <c r="G1580" t="s">
        <v>13</v>
      </c>
      <c r="H1580">
        <v>8</v>
      </c>
      <c r="I1580">
        <f>IF(Table1[[#This Row],[Price]]&lt;15,10,IF(Table1[[#This Row],[Price]]&lt;20,15,IF(Table1[[#This Row],[Price]]&lt;30,22,IF(Table1[[#This Row],[Price]]&lt;50,36,45))))</f>
        <v>15</v>
      </c>
      <c r="J1580">
        <v>17.829999999999998</v>
      </c>
      <c r="K1580" s="14">
        <v>142.63999999999999</v>
      </c>
      <c r="L1580" s="14">
        <f>Table1[[#This Row],[Total Sale Amount]]-(Table1[[#This Row],[Cost Price]]*Table1[[#This Row],[Quantity]])</f>
        <v>22.639999999999986</v>
      </c>
      <c r="M1580" t="str">
        <f>TEXT(Table1[[#This Row],[Order Date]],"mmm")</f>
        <v>Apr</v>
      </c>
      <c r="N1580" s="5" t="str">
        <f>TEXT(Table1[[#This Row],[Order Date]],"yyyy")</f>
        <v>2016</v>
      </c>
      <c r="O1580" s="5">
        <v>38</v>
      </c>
      <c r="P1580" s="5" t="s">
        <v>559</v>
      </c>
      <c r="Q1580" s="5" t="str">
        <f>IFERROR(INDEX(Holidays[Holiday],MATCH(Table1[[#This Row],[Order Date]],Holidays[Date],0)),"NO HOLIDAY")</f>
        <v>NO HOLIDAY</v>
      </c>
    </row>
    <row r="1581" spans="2:17" hidden="1" x14ac:dyDescent="0.3">
      <c r="B1581" t="s">
        <v>21</v>
      </c>
      <c r="C1581" t="s">
        <v>26</v>
      </c>
      <c r="D1581" t="s">
        <v>23</v>
      </c>
      <c r="E1581" t="s">
        <v>274</v>
      </c>
      <c r="F1581" s="4">
        <v>42485</v>
      </c>
      <c r="G1581" t="s">
        <v>19</v>
      </c>
      <c r="H1581">
        <v>8</v>
      </c>
      <c r="I1581">
        <f>IF(Table1[[#This Row],[Price]]&lt;15,10,IF(Table1[[#This Row],[Price]]&lt;20,15,IF(Table1[[#This Row],[Price]]&lt;30,22,IF(Table1[[#This Row],[Price]]&lt;50,36,45))))</f>
        <v>45</v>
      </c>
      <c r="J1581">
        <v>53.35</v>
      </c>
      <c r="K1581" s="14">
        <v>426.8</v>
      </c>
      <c r="L1581" s="14">
        <f>Table1[[#This Row],[Total Sale Amount]]-(Table1[[#This Row],[Cost Price]]*Table1[[#This Row],[Quantity]])</f>
        <v>66.800000000000011</v>
      </c>
      <c r="M1581" t="str">
        <f>TEXT(Table1[[#This Row],[Order Date]],"mmm")</f>
        <v>Apr</v>
      </c>
      <c r="N1581" s="5" t="str">
        <f>TEXT(Table1[[#This Row],[Order Date]],"yyyy")</f>
        <v>2016</v>
      </c>
      <c r="O1581" s="5">
        <v>45</v>
      </c>
      <c r="P1581" s="5" t="s">
        <v>560</v>
      </c>
      <c r="Q1581" s="5" t="str">
        <f>IFERROR(INDEX(Holidays[Holiday],MATCH(Table1[[#This Row],[Order Date]],Holidays[Date],0)),"NO HOLIDAY")</f>
        <v>NO HOLIDAY</v>
      </c>
    </row>
    <row r="1582" spans="2:17" hidden="1" x14ac:dyDescent="0.3">
      <c r="B1582" t="s">
        <v>36</v>
      </c>
      <c r="C1582" t="s">
        <v>17</v>
      </c>
      <c r="D1582" t="s">
        <v>11</v>
      </c>
      <c r="E1582" t="s">
        <v>426</v>
      </c>
      <c r="F1582" s="4">
        <v>42485</v>
      </c>
      <c r="G1582" t="s">
        <v>15</v>
      </c>
      <c r="H1582">
        <v>5</v>
      </c>
      <c r="I1582">
        <f>IF(Table1[[#This Row],[Price]]&lt;15,10,IF(Table1[[#This Row],[Price]]&lt;20,15,IF(Table1[[#This Row],[Price]]&lt;30,22,IF(Table1[[#This Row],[Price]]&lt;50,36,45))))</f>
        <v>10</v>
      </c>
      <c r="J1582">
        <v>12.42</v>
      </c>
      <c r="K1582" s="14">
        <v>62.1</v>
      </c>
      <c r="L1582" s="14">
        <f>Table1[[#This Row],[Total Sale Amount]]-(Table1[[#This Row],[Cost Price]]*Table1[[#This Row],[Quantity]])</f>
        <v>12.100000000000001</v>
      </c>
      <c r="M1582" t="str">
        <f>TEXT(Table1[[#This Row],[Order Date]],"mmm")</f>
        <v>Apr</v>
      </c>
      <c r="N1582" s="5" t="str">
        <f>TEXT(Table1[[#This Row],[Order Date]],"yyyy")</f>
        <v>2016</v>
      </c>
      <c r="O1582" s="5">
        <v>26</v>
      </c>
      <c r="P1582" s="5" t="s">
        <v>559</v>
      </c>
      <c r="Q1582" s="5" t="str">
        <f>IFERROR(INDEX(Holidays[Holiday],MATCH(Table1[[#This Row],[Order Date]],Holidays[Date],0)),"NO HOLIDAY")</f>
        <v>NO HOLIDAY</v>
      </c>
    </row>
    <row r="1583" spans="2:17" hidden="1" x14ac:dyDescent="0.3">
      <c r="B1583" t="s">
        <v>9</v>
      </c>
      <c r="C1583" t="s">
        <v>17</v>
      </c>
      <c r="D1583" t="s">
        <v>11</v>
      </c>
      <c r="E1583" t="s">
        <v>92</v>
      </c>
      <c r="F1583" s="4">
        <v>42485</v>
      </c>
      <c r="G1583" t="s">
        <v>39</v>
      </c>
      <c r="H1583">
        <v>9</v>
      </c>
      <c r="I1583">
        <f>IF(Table1[[#This Row],[Price]]&lt;15,10,IF(Table1[[#This Row],[Price]]&lt;20,15,IF(Table1[[#This Row],[Price]]&lt;30,22,IF(Table1[[#This Row],[Price]]&lt;50,36,45))))</f>
        <v>15</v>
      </c>
      <c r="J1583">
        <v>16.32</v>
      </c>
      <c r="K1583" s="14">
        <v>146.88</v>
      </c>
      <c r="L1583" s="14">
        <f>Table1[[#This Row],[Total Sale Amount]]-(Table1[[#This Row],[Cost Price]]*Table1[[#This Row],[Quantity]])</f>
        <v>11.879999999999995</v>
      </c>
      <c r="M1583" t="str">
        <f>TEXT(Table1[[#This Row],[Order Date]],"mmm")</f>
        <v>Apr</v>
      </c>
      <c r="N1583" s="5" t="str">
        <f>TEXT(Table1[[#This Row],[Order Date]],"yyyy")</f>
        <v>2016</v>
      </c>
      <c r="O1583" s="5">
        <v>37</v>
      </c>
      <c r="P1583" s="5" t="s">
        <v>559</v>
      </c>
      <c r="Q1583" s="5" t="str">
        <f>IFERROR(INDEX(Holidays[Holiday],MATCH(Table1[[#This Row],[Order Date]],Holidays[Date],0)),"NO HOLIDAY")</f>
        <v>NO HOLIDAY</v>
      </c>
    </row>
    <row r="1584" spans="2:17" hidden="1" x14ac:dyDescent="0.3">
      <c r="B1584" t="s">
        <v>9</v>
      </c>
      <c r="C1584" t="s">
        <v>28</v>
      </c>
      <c r="D1584" t="s">
        <v>11</v>
      </c>
      <c r="E1584" t="s">
        <v>354</v>
      </c>
      <c r="F1584" s="4">
        <v>42485</v>
      </c>
      <c r="G1584" t="s">
        <v>39</v>
      </c>
      <c r="H1584">
        <v>9</v>
      </c>
      <c r="I1584">
        <f>IF(Table1[[#This Row],[Price]]&lt;15,10,IF(Table1[[#This Row],[Price]]&lt;20,15,IF(Table1[[#This Row],[Price]]&lt;30,22,IF(Table1[[#This Row],[Price]]&lt;50,36,45))))</f>
        <v>15</v>
      </c>
      <c r="J1584">
        <v>16.32</v>
      </c>
      <c r="K1584" s="14">
        <v>146.88</v>
      </c>
      <c r="L1584" s="14">
        <f>Table1[[#This Row],[Total Sale Amount]]-(Table1[[#This Row],[Cost Price]]*Table1[[#This Row],[Quantity]])</f>
        <v>11.879999999999995</v>
      </c>
      <c r="M1584" t="str">
        <f>TEXT(Table1[[#This Row],[Order Date]],"mmm")</f>
        <v>Apr</v>
      </c>
      <c r="N1584" s="5" t="str">
        <f>TEXT(Table1[[#This Row],[Order Date]],"yyyy")</f>
        <v>2016</v>
      </c>
      <c r="O1584" s="5">
        <v>20</v>
      </c>
      <c r="P1584" s="5" t="s">
        <v>559</v>
      </c>
      <c r="Q1584" s="5" t="str">
        <f>IFERROR(INDEX(Holidays[Holiday],MATCH(Table1[[#This Row],[Order Date]],Holidays[Date],0)),"NO HOLIDAY")</f>
        <v>NO HOLIDAY</v>
      </c>
    </row>
    <row r="1585" spans="2:17" hidden="1" x14ac:dyDescent="0.3">
      <c r="B1585" t="s">
        <v>21</v>
      </c>
      <c r="C1585" t="s">
        <v>59</v>
      </c>
      <c r="D1585" t="s">
        <v>23</v>
      </c>
      <c r="E1585" t="s">
        <v>62</v>
      </c>
      <c r="F1585" s="4">
        <v>42485</v>
      </c>
      <c r="G1585" t="s">
        <v>13</v>
      </c>
      <c r="H1585">
        <v>9</v>
      </c>
      <c r="I1585">
        <f>IF(Table1[[#This Row],[Price]]&lt;15,10,IF(Table1[[#This Row],[Price]]&lt;20,15,IF(Table1[[#This Row],[Price]]&lt;30,22,IF(Table1[[#This Row],[Price]]&lt;50,36,45))))</f>
        <v>15</v>
      </c>
      <c r="J1585">
        <v>17.829999999999998</v>
      </c>
      <c r="K1585" s="14">
        <v>160.46999999999997</v>
      </c>
      <c r="L1585" s="14">
        <f>Table1[[#This Row],[Total Sale Amount]]-(Table1[[#This Row],[Cost Price]]*Table1[[#This Row],[Quantity]])</f>
        <v>25.46999999999997</v>
      </c>
      <c r="M1585" t="str">
        <f>TEXT(Table1[[#This Row],[Order Date]],"mmm")</f>
        <v>Apr</v>
      </c>
      <c r="N1585" s="5" t="str">
        <f>TEXT(Table1[[#This Row],[Order Date]],"yyyy")</f>
        <v>2016</v>
      </c>
      <c r="O1585" s="5">
        <v>38</v>
      </c>
      <c r="P1585" s="5" t="s">
        <v>560</v>
      </c>
      <c r="Q1585" s="5" t="str">
        <f>IFERROR(INDEX(Holidays[Holiday],MATCH(Table1[[#This Row],[Order Date]],Holidays[Date],0)),"NO HOLIDAY")</f>
        <v>NO HOLIDAY</v>
      </c>
    </row>
    <row r="1586" spans="2:17" hidden="1" x14ac:dyDescent="0.3">
      <c r="B1586" t="s">
        <v>36</v>
      </c>
      <c r="C1586" t="s">
        <v>30</v>
      </c>
      <c r="D1586" t="s">
        <v>11</v>
      </c>
      <c r="E1586" t="s">
        <v>470</v>
      </c>
      <c r="F1586" s="4">
        <v>42485</v>
      </c>
      <c r="G1586" t="s">
        <v>15</v>
      </c>
      <c r="H1586">
        <v>3</v>
      </c>
      <c r="I1586">
        <f>IF(Table1[[#This Row],[Price]]&lt;15,10,IF(Table1[[#This Row],[Price]]&lt;20,15,IF(Table1[[#This Row],[Price]]&lt;30,22,IF(Table1[[#This Row],[Price]]&lt;50,36,45))))</f>
        <v>10</v>
      </c>
      <c r="J1586">
        <v>12.42</v>
      </c>
      <c r="K1586" s="14">
        <v>37.26</v>
      </c>
      <c r="L1586" s="14">
        <f>Table1[[#This Row],[Total Sale Amount]]-(Table1[[#This Row],[Cost Price]]*Table1[[#This Row],[Quantity]])</f>
        <v>7.259999999999998</v>
      </c>
      <c r="M1586" t="str">
        <f>TEXT(Table1[[#This Row],[Order Date]],"mmm")</f>
        <v>Apr</v>
      </c>
      <c r="N1586" s="5" t="str">
        <f>TEXT(Table1[[#This Row],[Order Date]],"yyyy")</f>
        <v>2016</v>
      </c>
      <c r="O1586" s="5">
        <v>23</v>
      </c>
      <c r="P1586" s="5" t="s">
        <v>560</v>
      </c>
      <c r="Q1586" s="5" t="str">
        <f>IFERROR(INDEX(Holidays[Holiday],MATCH(Table1[[#This Row],[Order Date]],Holidays[Date],0)),"NO HOLIDAY")</f>
        <v>NO HOLIDAY</v>
      </c>
    </row>
    <row r="1587" spans="2:17" hidden="1" x14ac:dyDescent="0.3">
      <c r="B1587" t="s">
        <v>9</v>
      </c>
      <c r="C1587" t="s">
        <v>17</v>
      </c>
      <c r="D1587" t="s">
        <v>11</v>
      </c>
      <c r="E1587" t="s">
        <v>124</v>
      </c>
      <c r="F1587" s="4">
        <v>42485</v>
      </c>
      <c r="G1587" t="s">
        <v>15</v>
      </c>
      <c r="H1587">
        <v>4</v>
      </c>
      <c r="I1587">
        <f>IF(Table1[[#This Row],[Price]]&lt;15,10,IF(Table1[[#This Row],[Price]]&lt;20,15,IF(Table1[[#This Row],[Price]]&lt;30,22,IF(Table1[[#This Row],[Price]]&lt;50,36,45))))</f>
        <v>10</v>
      </c>
      <c r="J1587">
        <v>12.42</v>
      </c>
      <c r="K1587" s="14">
        <v>49.68</v>
      </c>
      <c r="L1587" s="14">
        <f>Table1[[#This Row],[Total Sale Amount]]-(Table1[[#This Row],[Cost Price]]*Table1[[#This Row],[Quantity]])</f>
        <v>9.68</v>
      </c>
      <c r="M1587" t="str">
        <f>TEXT(Table1[[#This Row],[Order Date]],"mmm")</f>
        <v>Apr</v>
      </c>
      <c r="N1587" s="5" t="str">
        <f>TEXT(Table1[[#This Row],[Order Date]],"yyyy")</f>
        <v>2016</v>
      </c>
      <c r="O1587" s="5">
        <v>37</v>
      </c>
      <c r="P1587" s="5" t="s">
        <v>560</v>
      </c>
      <c r="Q1587" s="5" t="str">
        <f>IFERROR(INDEX(Holidays[Holiday],MATCH(Table1[[#This Row],[Order Date]],Holidays[Date],0)),"NO HOLIDAY")</f>
        <v>NO HOLIDAY</v>
      </c>
    </row>
    <row r="1588" spans="2:17" hidden="1" x14ac:dyDescent="0.3">
      <c r="B1588" t="s">
        <v>21</v>
      </c>
      <c r="C1588" t="s">
        <v>59</v>
      </c>
      <c r="D1588" t="s">
        <v>23</v>
      </c>
      <c r="E1588" t="s">
        <v>351</v>
      </c>
      <c r="F1588" s="4">
        <v>42485</v>
      </c>
      <c r="G1588" t="s">
        <v>39</v>
      </c>
      <c r="H1588">
        <v>10</v>
      </c>
      <c r="I1588">
        <f>IF(Table1[[#This Row],[Price]]&lt;15,10,IF(Table1[[#This Row],[Price]]&lt;20,15,IF(Table1[[#This Row],[Price]]&lt;30,22,IF(Table1[[#This Row],[Price]]&lt;50,36,45))))</f>
        <v>15</v>
      </c>
      <c r="J1588">
        <v>16.32</v>
      </c>
      <c r="K1588" s="14">
        <v>163.19999999999999</v>
      </c>
      <c r="L1588" s="14">
        <f>Table1[[#This Row],[Total Sale Amount]]-(Table1[[#This Row],[Cost Price]]*Table1[[#This Row],[Quantity]])</f>
        <v>13.199999999999989</v>
      </c>
      <c r="M1588" t="str">
        <f>TEXT(Table1[[#This Row],[Order Date]],"mmm")</f>
        <v>Apr</v>
      </c>
      <c r="N1588" s="5" t="str">
        <f>TEXT(Table1[[#This Row],[Order Date]],"yyyy")</f>
        <v>2016</v>
      </c>
      <c r="O1588" s="5">
        <v>28</v>
      </c>
      <c r="P1588" s="5" t="s">
        <v>559</v>
      </c>
      <c r="Q1588" s="5" t="str">
        <f>IFERROR(INDEX(Holidays[Holiday],MATCH(Table1[[#This Row],[Order Date]],Holidays[Date],0)),"NO HOLIDAY")</f>
        <v>NO HOLIDAY</v>
      </c>
    </row>
    <row r="1589" spans="2:17" hidden="1" x14ac:dyDescent="0.3">
      <c r="B1589" t="s">
        <v>21</v>
      </c>
      <c r="C1589" t="s">
        <v>26</v>
      </c>
      <c r="D1589" t="s">
        <v>23</v>
      </c>
      <c r="E1589" t="s">
        <v>47</v>
      </c>
      <c r="F1589" s="4">
        <v>42485</v>
      </c>
      <c r="G1589" t="s">
        <v>39</v>
      </c>
      <c r="H1589">
        <v>7</v>
      </c>
      <c r="I1589">
        <f>IF(Table1[[#This Row],[Price]]&lt;15,10,IF(Table1[[#This Row],[Price]]&lt;20,15,IF(Table1[[#This Row],[Price]]&lt;30,22,IF(Table1[[#This Row],[Price]]&lt;50,36,45))))</f>
        <v>15</v>
      </c>
      <c r="J1589">
        <v>16.32</v>
      </c>
      <c r="K1589" s="14">
        <v>114.24000000000001</v>
      </c>
      <c r="L1589" s="14">
        <f>Table1[[#This Row],[Total Sale Amount]]-(Table1[[#This Row],[Cost Price]]*Table1[[#This Row],[Quantity]])</f>
        <v>9.2400000000000091</v>
      </c>
      <c r="M1589" t="str">
        <f>TEXT(Table1[[#This Row],[Order Date]],"mmm")</f>
        <v>Apr</v>
      </c>
      <c r="N1589" s="5" t="str">
        <f>TEXT(Table1[[#This Row],[Order Date]],"yyyy")</f>
        <v>2016</v>
      </c>
      <c r="O1589" s="5">
        <v>34</v>
      </c>
      <c r="P1589" s="5" t="s">
        <v>559</v>
      </c>
      <c r="Q1589" s="5" t="str">
        <f>IFERROR(INDEX(Holidays[Holiday],MATCH(Table1[[#This Row],[Order Date]],Holidays[Date],0)),"NO HOLIDAY")</f>
        <v>NO HOLIDAY</v>
      </c>
    </row>
    <row r="1590" spans="2:17" hidden="1" x14ac:dyDescent="0.3">
      <c r="B1590" t="s">
        <v>25</v>
      </c>
      <c r="C1590" t="s">
        <v>59</v>
      </c>
      <c r="D1590" t="s">
        <v>23</v>
      </c>
      <c r="E1590" t="s">
        <v>243</v>
      </c>
      <c r="F1590" s="4">
        <v>42485</v>
      </c>
      <c r="G1590" t="s">
        <v>13</v>
      </c>
      <c r="H1590">
        <v>3</v>
      </c>
      <c r="I1590">
        <f>IF(Table1[[#This Row],[Price]]&lt;15,10,IF(Table1[[#This Row],[Price]]&lt;20,15,IF(Table1[[#This Row],[Price]]&lt;30,22,IF(Table1[[#This Row],[Price]]&lt;50,36,45))))</f>
        <v>15</v>
      </c>
      <c r="J1590">
        <v>17.829999999999998</v>
      </c>
      <c r="K1590" s="14">
        <v>53.489999999999995</v>
      </c>
      <c r="L1590" s="14">
        <f>Table1[[#This Row],[Total Sale Amount]]-(Table1[[#This Row],[Cost Price]]*Table1[[#This Row],[Quantity]])</f>
        <v>8.4899999999999949</v>
      </c>
      <c r="M1590" t="str">
        <f>TEXT(Table1[[#This Row],[Order Date]],"mmm")</f>
        <v>Apr</v>
      </c>
      <c r="N1590" s="5" t="str">
        <f>TEXT(Table1[[#This Row],[Order Date]],"yyyy")</f>
        <v>2016</v>
      </c>
      <c r="O1590" s="5">
        <v>25</v>
      </c>
      <c r="P1590" s="5" t="s">
        <v>560</v>
      </c>
      <c r="Q1590" s="5" t="str">
        <f>IFERROR(INDEX(Holidays[Holiday],MATCH(Table1[[#This Row],[Order Date]],Holidays[Date],0)),"NO HOLIDAY")</f>
        <v>NO HOLIDAY</v>
      </c>
    </row>
    <row r="1591" spans="2:17" hidden="1" x14ac:dyDescent="0.3">
      <c r="B1591" t="s">
        <v>9</v>
      </c>
      <c r="C1591" t="s">
        <v>30</v>
      </c>
      <c r="D1591" t="s">
        <v>11</v>
      </c>
      <c r="E1591" t="s">
        <v>449</v>
      </c>
      <c r="F1591" s="4">
        <v>42485</v>
      </c>
      <c r="G1591" t="s">
        <v>19</v>
      </c>
      <c r="H1591">
        <v>2</v>
      </c>
      <c r="I1591">
        <f>IF(Table1[[#This Row],[Price]]&lt;15,10,IF(Table1[[#This Row],[Price]]&lt;20,15,IF(Table1[[#This Row],[Price]]&lt;30,22,IF(Table1[[#This Row],[Price]]&lt;50,36,45))))</f>
        <v>45</v>
      </c>
      <c r="J1591">
        <v>53.35</v>
      </c>
      <c r="K1591" s="14">
        <v>106.7</v>
      </c>
      <c r="L1591" s="14">
        <f>Table1[[#This Row],[Total Sale Amount]]-(Table1[[#This Row],[Cost Price]]*Table1[[#This Row],[Quantity]])</f>
        <v>16.700000000000003</v>
      </c>
      <c r="M1591" t="str">
        <f>TEXT(Table1[[#This Row],[Order Date]],"mmm")</f>
        <v>Apr</v>
      </c>
      <c r="N1591" s="5" t="str">
        <f>TEXT(Table1[[#This Row],[Order Date]],"yyyy")</f>
        <v>2016</v>
      </c>
      <c r="O1591" s="5">
        <v>24</v>
      </c>
      <c r="P1591" s="5" t="s">
        <v>559</v>
      </c>
      <c r="Q1591" s="5" t="str">
        <f>IFERROR(INDEX(Holidays[Holiday],MATCH(Table1[[#This Row],[Order Date]],Holidays[Date],0)),"NO HOLIDAY")</f>
        <v>NO HOLIDAY</v>
      </c>
    </row>
    <row r="1592" spans="2:17" hidden="1" x14ac:dyDescent="0.3">
      <c r="B1592" t="s">
        <v>25</v>
      </c>
      <c r="C1592" t="s">
        <v>59</v>
      </c>
      <c r="D1592" t="s">
        <v>23</v>
      </c>
      <c r="E1592" t="s">
        <v>134</v>
      </c>
      <c r="F1592" s="4">
        <v>42485</v>
      </c>
      <c r="G1592" t="s">
        <v>39</v>
      </c>
      <c r="H1592">
        <v>1</v>
      </c>
      <c r="I1592">
        <f>IF(Table1[[#This Row],[Price]]&lt;15,10,IF(Table1[[#This Row],[Price]]&lt;20,15,IF(Table1[[#This Row],[Price]]&lt;30,22,IF(Table1[[#This Row],[Price]]&lt;50,36,45))))</f>
        <v>15</v>
      </c>
      <c r="J1592">
        <v>16.32</v>
      </c>
      <c r="K1592" s="14">
        <v>16.32</v>
      </c>
      <c r="L1592" s="14">
        <f>Table1[[#This Row],[Total Sale Amount]]-(Table1[[#This Row],[Cost Price]]*Table1[[#This Row],[Quantity]])</f>
        <v>1.3200000000000003</v>
      </c>
      <c r="M1592" t="str">
        <f>TEXT(Table1[[#This Row],[Order Date]],"mmm")</f>
        <v>Apr</v>
      </c>
      <c r="N1592" s="5" t="str">
        <f>TEXT(Table1[[#This Row],[Order Date]],"yyyy")</f>
        <v>2016</v>
      </c>
      <c r="O1592" s="5">
        <v>40</v>
      </c>
      <c r="P1592" s="5" t="s">
        <v>559</v>
      </c>
      <c r="Q1592" s="5" t="str">
        <f>IFERROR(INDEX(Holidays[Holiday],MATCH(Table1[[#This Row],[Order Date]],Holidays[Date],0)),"NO HOLIDAY")</f>
        <v>NO HOLIDAY</v>
      </c>
    </row>
    <row r="1593" spans="2:17" hidden="1" x14ac:dyDescent="0.3">
      <c r="B1593" t="s">
        <v>9</v>
      </c>
      <c r="C1593" t="s">
        <v>30</v>
      </c>
      <c r="D1593" t="s">
        <v>11</v>
      </c>
      <c r="E1593" t="s">
        <v>399</v>
      </c>
      <c r="F1593" s="4">
        <v>42485</v>
      </c>
      <c r="G1593" t="s">
        <v>15</v>
      </c>
      <c r="H1593">
        <v>3</v>
      </c>
      <c r="I1593">
        <f>IF(Table1[[#This Row],[Price]]&lt;15,10,IF(Table1[[#This Row],[Price]]&lt;20,15,IF(Table1[[#This Row],[Price]]&lt;30,22,IF(Table1[[#This Row],[Price]]&lt;50,36,45))))</f>
        <v>10</v>
      </c>
      <c r="J1593">
        <v>12.42</v>
      </c>
      <c r="K1593" s="14">
        <v>37.26</v>
      </c>
      <c r="L1593" s="14">
        <f>Table1[[#This Row],[Total Sale Amount]]-(Table1[[#This Row],[Cost Price]]*Table1[[#This Row],[Quantity]])</f>
        <v>7.259999999999998</v>
      </c>
      <c r="M1593" t="str">
        <f>TEXT(Table1[[#This Row],[Order Date]],"mmm")</f>
        <v>Apr</v>
      </c>
      <c r="N1593" s="5" t="str">
        <f>TEXT(Table1[[#This Row],[Order Date]],"yyyy")</f>
        <v>2016</v>
      </c>
      <c r="O1593" s="5">
        <v>24</v>
      </c>
      <c r="P1593" s="5" t="s">
        <v>559</v>
      </c>
      <c r="Q1593" s="5" t="str">
        <f>IFERROR(INDEX(Holidays[Holiday],MATCH(Table1[[#This Row],[Order Date]],Holidays[Date],0)),"NO HOLIDAY")</f>
        <v>NO HOLIDAY</v>
      </c>
    </row>
    <row r="1594" spans="2:17" hidden="1" x14ac:dyDescent="0.3">
      <c r="B1594" t="s">
        <v>9</v>
      </c>
      <c r="C1594" t="s">
        <v>28</v>
      </c>
      <c r="D1594" t="s">
        <v>11</v>
      </c>
      <c r="E1594" t="s">
        <v>252</v>
      </c>
      <c r="F1594" s="4">
        <v>42486</v>
      </c>
      <c r="G1594" t="s">
        <v>39</v>
      </c>
      <c r="H1594">
        <v>6</v>
      </c>
      <c r="I1594">
        <f>IF(Table1[[#This Row],[Price]]&lt;15,10,IF(Table1[[#This Row],[Price]]&lt;20,15,IF(Table1[[#This Row],[Price]]&lt;30,22,IF(Table1[[#This Row],[Price]]&lt;50,36,45))))</f>
        <v>15</v>
      </c>
      <c r="J1594">
        <v>16.32</v>
      </c>
      <c r="K1594" s="14">
        <v>97.92</v>
      </c>
      <c r="L1594" s="14">
        <f>Table1[[#This Row],[Total Sale Amount]]-(Table1[[#This Row],[Cost Price]]*Table1[[#This Row],[Quantity]])</f>
        <v>7.9200000000000017</v>
      </c>
      <c r="M1594" t="str">
        <f>TEXT(Table1[[#This Row],[Order Date]],"mmm")</f>
        <v>Apr</v>
      </c>
      <c r="N1594" s="5" t="str">
        <f>TEXT(Table1[[#This Row],[Order Date]],"yyyy")</f>
        <v>2016</v>
      </c>
      <c r="O1594" s="5">
        <v>26</v>
      </c>
      <c r="P1594" s="5" t="s">
        <v>559</v>
      </c>
      <c r="Q1594" s="5" t="str">
        <f>IFERROR(INDEX(Holidays[Holiday],MATCH(Table1[[#This Row],[Order Date]],Holidays[Date],0)),"NO HOLIDAY")</f>
        <v>NO HOLIDAY</v>
      </c>
    </row>
    <row r="1595" spans="2:17" hidden="1" x14ac:dyDescent="0.3">
      <c r="B1595" t="s">
        <v>9</v>
      </c>
      <c r="C1595" t="s">
        <v>17</v>
      </c>
      <c r="D1595" t="s">
        <v>11</v>
      </c>
      <c r="E1595" t="s">
        <v>162</v>
      </c>
      <c r="F1595" s="4">
        <v>42486</v>
      </c>
      <c r="G1595" t="s">
        <v>19</v>
      </c>
      <c r="H1595">
        <v>3</v>
      </c>
      <c r="I1595">
        <f>IF(Table1[[#This Row],[Price]]&lt;15,10,IF(Table1[[#This Row],[Price]]&lt;20,15,IF(Table1[[#This Row],[Price]]&lt;30,22,IF(Table1[[#This Row],[Price]]&lt;50,36,45))))</f>
        <v>45</v>
      </c>
      <c r="J1595">
        <v>53.35</v>
      </c>
      <c r="K1595" s="14">
        <v>160.05000000000001</v>
      </c>
      <c r="L1595" s="14">
        <f>Table1[[#This Row],[Total Sale Amount]]-(Table1[[#This Row],[Cost Price]]*Table1[[#This Row],[Quantity]])</f>
        <v>25.050000000000011</v>
      </c>
      <c r="M1595" t="str">
        <f>TEXT(Table1[[#This Row],[Order Date]],"mmm")</f>
        <v>Apr</v>
      </c>
      <c r="N1595" s="5" t="str">
        <f>TEXT(Table1[[#This Row],[Order Date]],"yyyy")</f>
        <v>2016</v>
      </c>
      <c r="O1595" s="5">
        <v>42</v>
      </c>
      <c r="P1595" s="5" t="s">
        <v>559</v>
      </c>
      <c r="Q1595" s="5" t="str">
        <f>IFERROR(INDEX(Holidays[Holiday],MATCH(Table1[[#This Row],[Order Date]],Holidays[Date],0)),"NO HOLIDAY")</f>
        <v>NO HOLIDAY</v>
      </c>
    </row>
    <row r="1596" spans="2:17" hidden="1" x14ac:dyDescent="0.3">
      <c r="B1596" t="s">
        <v>36</v>
      </c>
      <c r="C1596" t="s">
        <v>10</v>
      </c>
      <c r="D1596" t="s">
        <v>11</v>
      </c>
      <c r="E1596" t="s">
        <v>152</v>
      </c>
      <c r="F1596" s="4">
        <v>42486</v>
      </c>
      <c r="G1596" t="s">
        <v>19</v>
      </c>
      <c r="H1596">
        <v>1</v>
      </c>
      <c r="I1596">
        <f>IF(Table1[[#This Row],[Price]]&lt;15,10,IF(Table1[[#This Row],[Price]]&lt;20,15,IF(Table1[[#This Row],[Price]]&lt;30,22,IF(Table1[[#This Row],[Price]]&lt;50,36,45))))</f>
        <v>45</v>
      </c>
      <c r="J1596">
        <v>53.35</v>
      </c>
      <c r="K1596" s="14">
        <v>53.35</v>
      </c>
      <c r="L1596" s="14">
        <f>Table1[[#This Row],[Total Sale Amount]]-(Table1[[#This Row],[Cost Price]]*Table1[[#This Row],[Quantity]])</f>
        <v>8.3500000000000014</v>
      </c>
      <c r="M1596" t="str">
        <f>TEXT(Table1[[#This Row],[Order Date]],"mmm")</f>
        <v>Apr</v>
      </c>
      <c r="N1596" s="5" t="str">
        <f>TEXT(Table1[[#This Row],[Order Date]],"yyyy")</f>
        <v>2016</v>
      </c>
      <c r="O1596" s="5">
        <v>21</v>
      </c>
      <c r="P1596" s="5" t="s">
        <v>559</v>
      </c>
      <c r="Q1596" s="5" t="str">
        <f>IFERROR(INDEX(Holidays[Holiday],MATCH(Table1[[#This Row],[Order Date]],Holidays[Date],0)),"NO HOLIDAY")</f>
        <v>NO HOLIDAY</v>
      </c>
    </row>
    <row r="1597" spans="2:17" hidden="1" x14ac:dyDescent="0.3">
      <c r="B1597" t="s">
        <v>16</v>
      </c>
      <c r="C1597" t="s">
        <v>17</v>
      </c>
      <c r="D1597" t="s">
        <v>11</v>
      </c>
      <c r="E1597" t="s">
        <v>357</v>
      </c>
      <c r="F1597" s="4">
        <v>42486</v>
      </c>
      <c r="G1597" t="s">
        <v>39</v>
      </c>
      <c r="H1597">
        <v>9</v>
      </c>
      <c r="I1597">
        <f>IF(Table1[[#This Row],[Price]]&lt;15,10,IF(Table1[[#This Row],[Price]]&lt;20,15,IF(Table1[[#This Row],[Price]]&lt;30,22,IF(Table1[[#This Row],[Price]]&lt;50,36,45))))</f>
        <v>15</v>
      </c>
      <c r="J1597">
        <v>16.32</v>
      </c>
      <c r="K1597" s="14">
        <v>146.88</v>
      </c>
      <c r="L1597" s="14">
        <f>Table1[[#This Row],[Total Sale Amount]]-(Table1[[#This Row],[Cost Price]]*Table1[[#This Row],[Quantity]])</f>
        <v>11.879999999999995</v>
      </c>
      <c r="M1597" t="str">
        <f>TEXT(Table1[[#This Row],[Order Date]],"mmm")</f>
        <v>Apr</v>
      </c>
      <c r="N1597" s="5" t="str">
        <f>TEXT(Table1[[#This Row],[Order Date]],"yyyy")</f>
        <v>2016</v>
      </c>
      <c r="O1597" s="5">
        <v>27</v>
      </c>
      <c r="P1597" s="5" t="s">
        <v>559</v>
      </c>
      <c r="Q1597" s="5" t="str">
        <f>IFERROR(INDEX(Holidays[Holiday],MATCH(Table1[[#This Row],[Order Date]],Holidays[Date],0)),"NO HOLIDAY")</f>
        <v>NO HOLIDAY</v>
      </c>
    </row>
    <row r="1598" spans="2:17" hidden="1" x14ac:dyDescent="0.3">
      <c r="B1598" t="s">
        <v>25</v>
      </c>
      <c r="C1598" t="s">
        <v>26</v>
      </c>
      <c r="D1598" t="s">
        <v>23</v>
      </c>
      <c r="E1598" t="s">
        <v>535</v>
      </c>
      <c r="F1598" s="4">
        <v>42486</v>
      </c>
      <c r="G1598" t="s">
        <v>19</v>
      </c>
      <c r="H1598">
        <v>2</v>
      </c>
      <c r="I1598">
        <f>IF(Table1[[#This Row],[Price]]&lt;15,10,IF(Table1[[#This Row],[Price]]&lt;20,15,IF(Table1[[#This Row],[Price]]&lt;30,22,IF(Table1[[#This Row],[Price]]&lt;50,36,45))))</f>
        <v>45</v>
      </c>
      <c r="J1598">
        <v>53.35</v>
      </c>
      <c r="K1598" s="14">
        <v>106.7</v>
      </c>
      <c r="L1598" s="14">
        <f>Table1[[#This Row],[Total Sale Amount]]-(Table1[[#This Row],[Cost Price]]*Table1[[#This Row],[Quantity]])</f>
        <v>16.700000000000003</v>
      </c>
      <c r="M1598" t="str">
        <f>TEXT(Table1[[#This Row],[Order Date]],"mmm")</f>
        <v>Apr</v>
      </c>
      <c r="N1598" s="5" t="str">
        <f>TEXT(Table1[[#This Row],[Order Date]],"yyyy")</f>
        <v>2016</v>
      </c>
      <c r="O1598" s="5">
        <v>37</v>
      </c>
      <c r="P1598" s="5" t="s">
        <v>559</v>
      </c>
      <c r="Q1598" s="5" t="str">
        <f>IFERROR(INDEX(Holidays[Holiday],MATCH(Table1[[#This Row],[Order Date]],Holidays[Date],0)),"NO HOLIDAY")</f>
        <v>NO HOLIDAY</v>
      </c>
    </row>
    <row r="1599" spans="2:17" hidden="1" x14ac:dyDescent="0.3">
      <c r="B1599" t="s">
        <v>9</v>
      </c>
      <c r="C1599" t="s">
        <v>17</v>
      </c>
      <c r="D1599" t="s">
        <v>11</v>
      </c>
      <c r="E1599" t="s">
        <v>186</v>
      </c>
      <c r="F1599" s="4">
        <v>42486</v>
      </c>
      <c r="G1599" t="s">
        <v>13</v>
      </c>
      <c r="H1599">
        <v>6</v>
      </c>
      <c r="I1599">
        <f>IF(Table1[[#This Row],[Price]]&lt;15,10,IF(Table1[[#This Row],[Price]]&lt;20,15,IF(Table1[[#This Row],[Price]]&lt;30,22,IF(Table1[[#This Row],[Price]]&lt;50,36,45))))</f>
        <v>15</v>
      </c>
      <c r="J1599">
        <v>17.829999999999998</v>
      </c>
      <c r="K1599" s="14">
        <v>106.97999999999999</v>
      </c>
      <c r="L1599" s="14">
        <f>Table1[[#This Row],[Total Sale Amount]]-(Table1[[#This Row],[Cost Price]]*Table1[[#This Row],[Quantity]])</f>
        <v>16.97999999999999</v>
      </c>
      <c r="M1599" t="str">
        <f>TEXT(Table1[[#This Row],[Order Date]],"mmm")</f>
        <v>Apr</v>
      </c>
      <c r="N1599" s="5" t="str">
        <f>TEXT(Table1[[#This Row],[Order Date]],"yyyy")</f>
        <v>2016</v>
      </c>
      <c r="O1599" s="5">
        <v>32</v>
      </c>
      <c r="P1599" s="5" t="s">
        <v>559</v>
      </c>
      <c r="Q1599" s="5" t="str">
        <f>IFERROR(INDEX(Holidays[Holiday],MATCH(Table1[[#This Row],[Order Date]],Holidays[Date],0)),"NO HOLIDAY")</f>
        <v>NO HOLIDAY</v>
      </c>
    </row>
    <row r="1600" spans="2:17" hidden="1" x14ac:dyDescent="0.3">
      <c r="B1600" t="s">
        <v>9</v>
      </c>
      <c r="C1600" t="s">
        <v>17</v>
      </c>
      <c r="D1600" t="s">
        <v>11</v>
      </c>
      <c r="E1600" t="s">
        <v>464</v>
      </c>
      <c r="F1600" s="4">
        <v>42486</v>
      </c>
      <c r="G1600" t="s">
        <v>15</v>
      </c>
      <c r="H1600">
        <v>2</v>
      </c>
      <c r="I1600">
        <f>IF(Table1[[#This Row],[Price]]&lt;15,10,IF(Table1[[#This Row],[Price]]&lt;20,15,IF(Table1[[#This Row],[Price]]&lt;30,22,IF(Table1[[#This Row],[Price]]&lt;50,36,45))))</f>
        <v>10</v>
      </c>
      <c r="J1600">
        <v>12.42</v>
      </c>
      <c r="K1600" s="14">
        <v>24.84</v>
      </c>
      <c r="L1600" s="14">
        <f>Table1[[#This Row],[Total Sale Amount]]-(Table1[[#This Row],[Cost Price]]*Table1[[#This Row],[Quantity]])</f>
        <v>4.84</v>
      </c>
      <c r="M1600" t="str">
        <f>TEXT(Table1[[#This Row],[Order Date]],"mmm")</f>
        <v>Apr</v>
      </c>
      <c r="N1600" s="5" t="str">
        <f>TEXT(Table1[[#This Row],[Order Date]],"yyyy")</f>
        <v>2016</v>
      </c>
      <c r="O1600" s="5">
        <v>35</v>
      </c>
      <c r="P1600" s="5" t="s">
        <v>559</v>
      </c>
      <c r="Q1600" s="5" t="str">
        <f>IFERROR(INDEX(Holidays[Holiday],MATCH(Table1[[#This Row],[Order Date]],Holidays[Date],0)),"NO HOLIDAY")</f>
        <v>NO HOLIDAY</v>
      </c>
    </row>
    <row r="1601" spans="2:17" hidden="1" x14ac:dyDescent="0.3">
      <c r="B1601" t="s">
        <v>9</v>
      </c>
      <c r="C1601" t="s">
        <v>17</v>
      </c>
      <c r="D1601" t="s">
        <v>11</v>
      </c>
      <c r="E1601" t="s">
        <v>139</v>
      </c>
      <c r="F1601" s="4">
        <v>42486</v>
      </c>
      <c r="G1601" t="s">
        <v>15</v>
      </c>
      <c r="H1601">
        <v>5</v>
      </c>
      <c r="I1601">
        <f>IF(Table1[[#This Row],[Price]]&lt;15,10,IF(Table1[[#This Row],[Price]]&lt;20,15,IF(Table1[[#This Row],[Price]]&lt;30,22,IF(Table1[[#This Row],[Price]]&lt;50,36,45))))</f>
        <v>10</v>
      </c>
      <c r="J1601">
        <v>12.42</v>
      </c>
      <c r="K1601" s="14">
        <v>62.1</v>
      </c>
      <c r="L1601" s="14">
        <f>Table1[[#This Row],[Total Sale Amount]]-(Table1[[#This Row],[Cost Price]]*Table1[[#This Row],[Quantity]])</f>
        <v>12.100000000000001</v>
      </c>
      <c r="M1601" t="str">
        <f>TEXT(Table1[[#This Row],[Order Date]],"mmm")</f>
        <v>Apr</v>
      </c>
      <c r="N1601" s="5" t="str">
        <f>TEXT(Table1[[#This Row],[Order Date]],"yyyy")</f>
        <v>2016</v>
      </c>
      <c r="O1601" s="5">
        <v>24</v>
      </c>
      <c r="P1601" s="5" t="s">
        <v>559</v>
      </c>
      <c r="Q1601" s="5" t="str">
        <f>IFERROR(INDEX(Holidays[Holiday],MATCH(Table1[[#This Row],[Order Date]],Holidays[Date],0)),"NO HOLIDAY")</f>
        <v>NO HOLIDAY</v>
      </c>
    </row>
    <row r="1602" spans="2:17" hidden="1" x14ac:dyDescent="0.3">
      <c r="B1602" t="s">
        <v>9</v>
      </c>
      <c r="C1602" t="s">
        <v>17</v>
      </c>
      <c r="D1602" t="s">
        <v>11</v>
      </c>
      <c r="E1602" t="s">
        <v>248</v>
      </c>
      <c r="F1602" s="4">
        <v>42486</v>
      </c>
      <c r="G1602" t="s">
        <v>13</v>
      </c>
      <c r="H1602">
        <v>7</v>
      </c>
      <c r="I1602">
        <f>IF(Table1[[#This Row],[Price]]&lt;15,10,IF(Table1[[#This Row],[Price]]&lt;20,15,IF(Table1[[#This Row],[Price]]&lt;30,22,IF(Table1[[#This Row],[Price]]&lt;50,36,45))))</f>
        <v>15</v>
      </c>
      <c r="J1602">
        <v>17.829999999999998</v>
      </c>
      <c r="K1602" s="14">
        <v>124.80999999999999</v>
      </c>
      <c r="L1602" s="14">
        <f>Table1[[#This Row],[Total Sale Amount]]-(Table1[[#This Row],[Cost Price]]*Table1[[#This Row],[Quantity]])</f>
        <v>19.809999999999988</v>
      </c>
      <c r="M1602" t="str">
        <f>TEXT(Table1[[#This Row],[Order Date]],"mmm")</f>
        <v>Apr</v>
      </c>
      <c r="N1602" s="5" t="str">
        <f>TEXT(Table1[[#This Row],[Order Date]],"yyyy")</f>
        <v>2016</v>
      </c>
      <c r="O1602" s="5">
        <v>31</v>
      </c>
      <c r="P1602" s="5" t="s">
        <v>560</v>
      </c>
      <c r="Q1602" s="5" t="str">
        <f>IFERROR(INDEX(Holidays[Holiday],MATCH(Table1[[#This Row],[Order Date]],Holidays[Date],0)),"NO HOLIDAY")</f>
        <v>NO HOLIDAY</v>
      </c>
    </row>
    <row r="1603" spans="2:17" hidden="1" x14ac:dyDescent="0.3">
      <c r="B1603" t="s">
        <v>25</v>
      </c>
      <c r="C1603" t="s">
        <v>59</v>
      </c>
      <c r="D1603" t="s">
        <v>23</v>
      </c>
      <c r="E1603" t="s">
        <v>88</v>
      </c>
      <c r="F1603" s="4">
        <v>42486</v>
      </c>
      <c r="G1603" t="s">
        <v>19</v>
      </c>
      <c r="H1603">
        <v>3</v>
      </c>
      <c r="I1603">
        <f>IF(Table1[[#This Row],[Price]]&lt;15,10,IF(Table1[[#This Row],[Price]]&lt;20,15,IF(Table1[[#This Row],[Price]]&lt;30,22,IF(Table1[[#This Row],[Price]]&lt;50,36,45))))</f>
        <v>45</v>
      </c>
      <c r="J1603">
        <v>53.35</v>
      </c>
      <c r="K1603" s="14">
        <v>160.05000000000001</v>
      </c>
      <c r="L1603" s="14">
        <f>Table1[[#This Row],[Total Sale Amount]]-(Table1[[#This Row],[Cost Price]]*Table1[[#This Row],[Quantity]])</f>
        <v>25.050000000000011</v>
      </c>
      <c r="M1603" t="str">
        <f>TEXT(Table1[[#This Row],[Order Date]],"mmm")</f>
        <v>Apr</v>
      </c>
      <c r="N1603" s="5" t="str">
        <f>TEXT(Table1[[#This Row],[Order Date]],"yyyy")</f>
        <v>2016</v>
      </c>
      <c r="O1603" s="5">
        <v>45</v>
      </c>
      <c r="P1603" s="5" t="s">
        <v>559</v>
      </c>
      <c r="Q1603" s="5" t="str">
        <f>IFERROR(INDEX(Holidays[Holiday],MATCH(Table1[[#This Row],[Order Date]],Holidays[Date],0)),"NO HOLIDAY")</f>
        <v>NO HOLIDAY</v>
      </c>
    </row>
    <row r="1604" spans="2:17" hidden="1" x14ac:dyDescent="0.3">
      <c r="B1604" t="s">
        <v>9</v>
      </c>
      <c r="C1604" t="s">
        <v>17</v>
      </c>
      <c r="D1604" t="s">
        <v>11</v>
      </c>
      <c r="E1604" t="s">
        <v>369</v>
      </c>
      <c r="F1604" s="4">
        <v>42486</v>
      </c>
      <c r="G1604" t="s">
        <v>15</v>
      </c>
      <c r="H1604">
        <v>5</v>
      </c>
      <c r="I1604">
        <f>IF(Table1[[#This Row],[Price]]&lt;15,10,IF(Table1[[#This Row],[Price]]&lt;20,15,IF(Table1[[#This Row],[Price]]&lt;30,22,IF(Table1[[#This Row],[Price]]&lt;50,36,45))))</f>
        <v>10</v>
      </c>
      <c r="J1604">
        <v>12.42</v>
      </c>
      <c r="K1604" s="14">
        <v>62.1</v>
      </c>
      <c r="L1604" s="14">
        <f>Table1[[#This Row],[Total Sale Amount]]-(Table1[[#This Row],[Cost Price]]*Table1[[#This Row],[Quantity]])</f>
        <v>12.100000000000001</v>
      </c>
      <c r="M1604" t="str">
        <f>TEXT(Table1[[#This Row],[Order Date]],"mmm")</f>
        <v>Apr</v>
      </c>
      <c r="N1604" s="5" t="str">
        <f>TEXT(Table1[[#This Row],[Order Date]],"yyyy")</f>
        <v>2016</v>
      </c>
      <c r="O1604" s="5">
        <v>18</v>
      </c>
      <c r="P1604" s="5" t="s">
        <v>559</v>
      </c>
      <c r="Q1604" s="5" t="str">
        <f>IFERROR(INDEX(Holidays[Holiday],MATCH(Table1[[#This Row],[Order Date]],Holidays[Date],0)),"NO HOLIDAY")</f>
        <v>NO HOLIDAY</v>
      </c>
    </row>
    <row r="1605" spans="2:17" hidden="1" x14ac:dyDescent="0.3">
      <c r="B1605" t="s">
        <v>16</v>
      </c>
      <c r="C1605" t="s">
        <v>30</v>
      </c>
      <c r="D1605" t="s">
        <v>11</v>
      </c>
      <c r="E1605" t="s">
        <v>142</v>
      </c>
      <c r="F1605" s="4">
        <v>42486</v>
      </c>
      <c r="G1605" t="s">
        <v>19</v>
      </c>
      <c r="H1605">
        <v>8</v>
      </c>
      <c r="I1605">
        <f>IF(Table1[[#This Row],[Price]]&lt;15,10,IF(Table1[[#This Row],[Price]]&lt;20,15,IF(Table1[[#This Row],[Price]]&lt;30,22,IF(Table1[[#This Row],[Price]]&lt;50,36,45))))</f>
        <v>45</v>
      </c>
      <c r="J1605">
        <v>53.35</v>
      </c>
      <c r="K1605" s="14">
        <v>426.8</v>
      </c>
      <c r="L1605" s="14">
        <f>Table1[[#This Row],[Total Sale Amount]]-(Table1[[#This Row],[Cost Price]]*Table1[[#This Row],[Quantity]])</f>
        <v>66.800000000000011</v>
      </c>
      <c r="M1605" t="str">
        <f>TEXT(Table1[[#This Row],[Order Date]],"mmm")</f>
        <v>Apr</v>
      </c>
      <c r="N1605" s="5" t="str">
        <f>TEXT(Table1[[#This Row],[Order Date]],"yyyy")</f>
        <v>2016</v>
      </c>
      <c r="O1605" s="5">
        <v>35</v>
      </c>
      <c r="P1605" s="5" t="s">
        <v>559</v>
      </c>
      <c r="Q1605" s="5" t="str">
        <f>IFERROR(INDEX(Holidays[Holiday],MATCH(Table1[[#This Row],[Order Date]],Holidays[Date],0)),"NO HOLIDAY")</f>
        <v>NO HOLIDAY</v>
      </c>
    </row>
    <row r="1606" spans="2:17" hidden="1" x14ac:dyDescent="0.3">
      <c r="B1606" t="s">
        <v>21</v>
      </c>
      <c r="C1606" t="s">
        <v>26</v>
      </c>
      <c r="D1606" t="s">
        <v>23</v>
      </c>
      <c r="E1606" t="s">
        <v>174</v>
      </c>
      <c r="F1606" s="4">
        <v>42486</v>
      </c>
      <c r="G1606" t="s">
        <v>15</v>
      </c>
      <c r="H1606">
        <v>9</v>
      </c>
      <c r="I1606">
        <f>IF(Table1[[#This Row],[Price]]&lt;15,10,IF(Table1[[#This Row],[Price]]&lt;20,15,IF(Table1[[#This Row],[Price]]&lt;30,22,IF(Table1[[#This Row],[Price]]&lt;50,36,45))))</f>
        <v>10</v>
      </c>
      <c r="J1606">
        <v>12.42</v>
      </c>
      <c r="K1606" s="14">
        <v>111.78</v>
      </c>
      <c r="L1606" s="14">
        <f>Table1[[#This Row],[Total Sale Amount]]-(Table1[[#This Row],[Cost Price]]*Table1[[#This Row],[Quantity]])</f>
        <v>21.78</v>
      </c>
      <c r="M1606" t="str">
        <f>TEXT(Table1[[#This Row],[Order Date]],"mmm")</f>
        <v>Apr</v>
      </c>
      <c r="N1606" s="5" t="str">
        <f>TEXT(Table1[[#This Row],[Order Date]],"yyyy")</f>
        <v>2016</v>
      </c>
      <c r="O1606" s="5">
        <v>20</v>
      </c>
      <c r="P1606" s="5" t="s">
        <v>559</v>
      </c>
      <c r="Q1606" s="5" t="str">
        <f>IFERROR(INDEX(Holidays[Holiday],MATCH(Table1[[#This Row],[Order Date]],Holidays[Date],0)),"NO HOLIDAY")</f>
        <v>NO HOLIDAY</v>
      </c>
    </row>
    <row r="1607" spans="2:17" hidden="1" x14ac:dyDescent="0.3">
      <c r="B1607" t="s">
        <v>21</v>
      </c>
      <c r="C1607" t="s">
        <v>43</v>
      </c>
      <c r="D1607" t="s">
        <v>23</v>
      </c>
      <c r="E1607" t="s">
        <v>44</v>
      </c>
      <c r="F1607" s="4">
        <v>42487</v>
      </c>
      <c r="G1607" t="s">
        <v>13</v>
      </c>
      <c r="H1607">
        <v>7</v>
      </c>
      <c r="I1607">
        <f>IF(Table1[[#This Row],[Price]]&lt;15,10,IF(Table1[[#This Row],[Price]]&lt;20,15,IF(Table1[[#This Row],[Price]]&lt;30,22,IF(Table1[[#This Row],[Price]]&lt;50,36,45))))</f>
        <v>15</v>
      </c>
      <c r="J1607">
        <v>17.829999999999998</v>
      </c>
      <c r="K1607" s="14">
        <v>124.80999999999999</v>
      </c>
      <c r="L1607" s="14">
        <f>Table1[[#This Row],[Total Sale Amount]]-(Table1[[#This Row],[Cost Price]]*Table1[[#This Row],[Quantity]])</f>
        <v>19.809999999999988</v>
      </c>
      <c r="M1607" t="str">
        <f>TEXT(Table1[[#This Row],[Order Date]],"mmm")</f>
        <v>Apr</v>
      </c>
      <c r="N1607" s="5" t="str">
        <f>TEXT(Table1[[#This Row],[Order Date]],"yyyy")</f>
        <v>2016</v>
      </c>
      <c r="O1607" s="5">
        <v>23</v>
      </c>
      <c r="P1607" s="5" t="s">
        <v>559</v>
      </c>
      <c r="Q1607" s="5" t="str">
        <f>IFERROR(INDEX(Holidays[Holiday],MATCH(Table1[[#This Row],[Order Date]],Holidays[Date],0)),"NO HOLIDAY")</f>
        <v>NO HOLIDAY</v>
      </c>
    </row>
    <row r="1608" spans="2:17" hidden="1" x14ac:dyDescent="0.3">
      <c r="B1608" t="s">
        <v>36</v>
      </c>
      <c r="C1608" t="s">
        <v>10</v>
      </c>
      <c r="D1608" t="s">
        <v>11</v>
      </c>
      <c r="E1608" t="s">
        <v>84</v>
      </c>
      <c r="F1608" s="4">
        <v>42487</v>
      </c>
      <c r="G1608" t="s">
        <v>15</v>
      </c>
      <c r="H1608">
        <v>3</v>
      </c>
      <c r="I1608">
        <f>IF(Table1[[#This Row],[Price]]&lt;15,10,IF(Table1[[#This Row],[Price]]&lt;20,15,IF(Table1[[#This Row],[Price]]&lt;30,22,IF(Table1[[#This Row],[Price]]&lt;50,36,45))))</f>
        <v>10</v>
      </c>
      <c r="J1608">
        <v>12.42</v>
      </c>
      <c r="K1608" s="14">
        <v>37.26</v>
      </c>
      <c r="L1608" s="14">
        <f>Table1[[#This Row],[Total Sale Amount]]-(Table1[[#This Row],[Cost Price]]*Table1[[#This Row],[Quantity]])</f>
        <v>7.259999999999998</v>
      </c>
      <c r="M1608" t="str">
        <f>TEXT(Table1[[#This Row],[Order Date]],"mmm")</f>
        <v>Apr</v>
      </c>
      <c r="N1608" s="5" t="str">
        <f>TEXT(Table1[[#This Row],[Order Date]],"yyyy")</f>
        <v>2016</v>
      </c>
      <c r="O1608" s="5">
        <v>21</v>
      </c>
      <c r="P1608" s="5" t="s">
        <v>560</v>
      </c>
      <c r="Q1608" s="5" t="str">
        <f>IFERROR(INDEX(Holidays[Holiday],MATCH(Table1[[#This Row],[Order Date]],Holidays[Date],0)),"NO HOLIDAY")</f>
        <v>NO HOLIDAY</v>
      </c>
    </row>
    <row r="1609" spans="2:17" hidden="1" x14ac:dyDescent="0.3">
      <c r="B1609" t="s">
        <v>9</v>
      </c>
      <c r="C1609" t="s">
        <v>30</v>
      </c>
      <c r="D1609" t="s">
        <v>11</v>
      </c>
      <c r="E1609" t="s">
        <v>64</v>
      </c>
      <c r="F1609" s="4">
        <v>42487</v>
      </c>
      <c r="G1609" t="s">
        <v>19</v>
      </c>
      <c r="H1609">
        <v>10</v>
      </c>
      <c r="I1609">
        <f>IF(Table1[[#This Row],[Price]]&lt;15,10,IF(Table1[[#This Row],[Price]]&lt;20,15,IF(Table1[[#This Row],[Price]]&lt;30,22,IF(Table1[[#This Row],[Price]]&lt;50,36,45))))</f>
        <v>45</v>
      </c>
      <c r="J1609">
        <v>53.35</v>
      </c>
      <c r="K1609" s="14">
        <v>533.5</v>
      </c>
      <c r="L1609" s="14">
        <f>Table1[[#This Row],[Total Sale Amount]]-(Table1[[#This Row],[Cost Price]]*Table1[[#This Row],[Quantity]])</f>
        <v>83.5</v>
      </c>
      <c r="M1609" t="str">
        <f>TEXT(Table1[[#This Row],[Order Date]],"mmm")</f>
        <v>Apr</v>
      </c>
      <c r="N1609" s="5" t="str">
        <f>TEXT(Table1[[#This Row],[Order Date]],"yyyy")</f>
        <v>2016</v>
      </c>
      <c r="O1609" s="5">
        <v>33</v>
      </c>
      <c r="P1609" s="5" t="s">
        <v>559</v>
      </c>
      <c r="Q1609" s="5" t="str">
        <f>IFERROR(INDEX(Holidays[Holiday],MATCH(Table1[[#This Row],[Order Date]],Holidays[Date],0)),"NO HOLIDAY")</f>
        <v>NO HOLIDAY</v>
      </c>
    </row>
    <row r="1610" spans="2:17" hidden="1" x14ac:dyDescent="0.3">
      <c r="B1610" t="s">
        <v>9</v>
      </c>
      <c r="C1610" t="s">
        <v>30</v>
      </c>
      <c r="D1610" t="s">
        <v>11</v>
      </c>
      <c r="E1610" t="s">
        <v>156</v>
      </c>
      <c r="F1610" s="4">
        <v>42487</v>
      </c>
      <c r="G1610" t="s">
        <v>19</v>
      </c>
      <c r="H1610">
        <v>2</v>
      </c>
      <c r="I1610">
        <f>IF(Table1[[#This Row],[Price]]&lt;15,10,IF(Table1[[#This Row],[Price]]&lt;20,15,IF(Table1[[#This Row],[Price]]&lt;30,22,IF(Table1[[#This Row],[Price]]&lt;50,36,45))))</f>
        <v>45</v>
      </c>
      <c r="J1610">
        <v>53.35</v>
      </c>
      <c r="K1610" s="14">
        <v>106.7</v>
      </c>
      <c r="L1610" s="14">
        <f>Table1[[#This Row],[Total Sale Amount]]-(Table1[[#This Row],[Cost Price]]*Table1[[#This Row],[Quantity]])</f>
        <v>16.700000000000003</v>
      </c>
      <c r="M1610" t="str">
        <f>TEXT(Table1[[#This Row],[Order Date]],"mmm")</f>
        <v>Apr</v>
      </c>
      <c r="N1610" s="5" t="str">
        <f>TEXT(Table1[[#This Row],[Order Date]],"yyyy")</f>
        <v>2016</v>
      </c>
      <c r="O1610" s="5">
        <v>44</v>
      </c>
      <c r="P1610" s="5" t="s">
        <v>559</v>
      </c>
      <c r="Q1610" s="5" t="str">
        <f>IFERROR(INDEX(Holidays[Holiday],MATCH(Table1[[#This Row],[Order Date]],Holidays[Date],0)),"NO HOLIDAY")</f>
        <v>NO HOLIDAY</v>
      </c>
    </row>
    <row r="1611" spans="2:17" hidden="1" x14ac:dyDescent="0.3">
      <c r="B1611" t="s">
        <v>9</v>
      </c>
      <c r="C1611" t="s">
        <v>10</v>
      </c>
      <c r="D1611" t="s">
        <v>11</v>
      </c>
      <c r="E1611" t="s">
        <v>410</v>
      </c>
      <c r="F1611" s="4">
        <v>42487</v>
      </c>
      <c r="G1611" t="s">
        <v>15</v>
      </c>
      <c r="H1611">
        <v>9</v>
      </c>
      <c r="I1611">
        <f>IF(Table1[[#This Row],[Price]]&lt;15,10,IF(Table1[[#This Row],[Price]]&lt;20,15,IF(Table1[[#This Row],[Price]]&lt;30,22,IF(Table1[[#This Row],[Price]]&lt;50,36,45))))</f>
        <v>10</v>
      </c>
      <c r="J1611">
        <v>12.42</v>
      </c>
      <c r="K1611" s="14">
        <v>111.78</v>
      </c>
      <c r="L1611" s="14">
        <f>Table1[[#This Row],[Total Sale Amount]]-(Table1[[#This Row],[Cost Price]]*Table1[[#This Row],[Quantity]])</f>
        <v>21.78</v>
      </c>
      <c r="M1611" t="str">
        <f>TEXT(Table1[[#This Row],[Order Date]],"mmm")</f>
        <v>Apr</v>
      </c>
      <c r="N1611" s="5" t="str">
        <f>TEXT(Table1[[#This Row],[Order Date]],"yyyy")</f>
        <v>2016</v>
      </c>
      <c r="O1611" s="5">
        <v>33</v>
      </c>
      <c r="P1611" s="5" t="s">
        <v>559</v>
      </c>
      <c r="Q1611" s="5" t="str">
        <f>IFERROR(INDEX(Holidays[Holiday],MATCH(Table1[[#This Row],[Order Date]],Holidays[Date],0)),"NO HOLIDAY")</f>
        <v>NO HOLIDAY</v>
      </c>
    </row>
    <row r="1612" spans="2:17" hidden="1" x14ac:dyDescent="0.3">
      <c r="B1612" t="s">
        <v>36</v>
      </c>
      <c r="C1612" t="s">
        <v>17</v>
      </c>
      <c r="D1612" t="s">
        <v>11</v>
      </c>
      <c r="E1612" t="s">
        <v>384</v>
      </c>
      <c r="F1612" s="4">
        <v>42487</v>
      </c>
      <c r="G1612" t="s">
        <v>39</v>
      </c>
      <c r="H1612">
        <v>5</v>
      </c>
      <c r="I1612">
        <f>IF(Table1[[#This Row],[Price]]&lt;15,10,IF(Table1[[#This Row],[Price]]&lt;20,15,IF(Table1[[#This Row],[Price]]&lt;30,22,IF(Table1[[#This Row],[Price]]&lt;50,36,45))))</f>
        <v>15</v>
      </c>
      <c r="J1612">
        <v>16.32</v>
      </c>
      <c r="K1612" s="14">
        <v>81.599999999999994</v>
      </c>
      <c r="L1612" s="14">
        <f>Table1[[#This Row],[Total Sale Amount]]-(Table1[[#This Row],[Cost Price]]*Table1[[#This Row],[Quantity]])</f>
        <v>6.5999999999999943</v>
      </c>
      <c r="M1612" t="str">
        <f>TEXT(Table1[[#This Row],[Order Date]],"mmm")</f>
        <v>Apr</v>
      </c>
      <c r="N1612" s="5" t="str">
        <f>TEXT(Table1[[#This Row],[Order Date]],"yyyy")</f>
        <v>2016</v>
      </c>
      <c r="O1612" s="5">
        <v>35</v>
      </c>
      <c r="P1612" s="5" t="s">
        <v>560</v>
      </c>
      <c r="Q1612" s="5" t="str">
        <f>IFERROR(INDEX(Holidays[Holiday],MATCH(Table1[[#This Row],[Order Date]],Holidays[Date],0)),"NO HOLIDAY")</f>
        <v>NO HOLIDAY</v>
      </c>
    </row>
    <row r="1613" spans="2:17" hidden="1" x14ac:dyDescent="0.3">
      <c r="B1613" t="s">
        <v>25</v>
      </c>
      <c r="C1613" t="s">
        <v>59</v>
      </c>
      <c r="D1613" t="s">
        <v>23</v>
      </c>
      <c r="E1613" t="s">
        <v>309</v>
      </c>
      <c r="F1613" s="4">
        <v>42487</v>
      </c>
      <c r="G1613" t="s">
        <v>15</v>
      </c>
      <c r="H1613">
        <v>3</v>
      </c>
      <c r="I1613">
        <f>IF(Table1[[#This Row],[Price]]&lt;15,10,IF(Table1[[#This Row],[Price]]&lt;20,15,IF(Table1[[#This Row],[Price]]&lt;30,22,IF(Table1[[#This Row],[Price]]&lt;50,36,45))))</f>
        <v>10</v>
      </c>
      <c r="J1613">
        <v>12.42</v>
      </c>
      <c r="K1613" s="14">
        <v>37.26</v>
      </c>
      <c r="L1613" s="14">
        <f>Table1[[#This Row],[Total Sale Amount]]-(Table1[[#This Row],[Cost Price]]*Table1[[#This Row],[Quantity]])</f>
        <v>7.259999999999998</v>
      </c>
      <c r="M1613" t="str">
        <f>TEXT(Table1[[#This Row],[Order Date]],"mmm")</f>
        <v>Apr</v>
      </c>
      <c r="N1613" s="5" t="str">
        <f>TEXT(Table1[[#This Row],[Order Date]],"yyyy")</f>
        <v>2016</v>
      </c>
      <c r="O1613" s="5">
        <v>27</v>
      </c>
      <c r="P1613" s="5" t="s">
        <v>559</v>
      </c>
      <c r="Q1613" s="5" t="str">
        <f>IFERROR(INDEX(Holidays[Holiday],MATCH(Table1[[#This Row],[Order Date]],Holidays[Date],0)),"NO HOLIDAY")</f>
        <v>NO HOLIDAY</v>
      </c>
    </row>
    <row r="1614" spans="2:17" hidden="1" x14ac:dyDescent="0.3">
      <c r="B1614" t="s">
        <v>21</v>
      </c>
      <c r="C1614" t="s">
        <v>22</v>
      </c>
      <c r="D1614" t="s">
        <v>23</v>
      </c>
      <c r="E1614" t="s">
        <v>451</v>
      </c>
      <c r="F1614" s="4">
        <v>42487</v>
      </c>
      <c r="G1614" t="s">
        <v>15</v>
      </c>
      <c r="H1614">
        <v>9</v>
      </c>
      <c r="I1614">
        <f>IF(Table1[[#This Row],[Price]]&lt;15,10,IF(Table1[[#This Row],[Price]]&lt;20,15,IF(Table1[[#This Row],[Price]]&lt;30,22,IF(Table1[[#This Row],[Price]]&lt;50,36,45))))</f>
        <v>10</v>
      </c>
      <c r="J1614">
        <v>12.42</v>
      </c>
      <c r="K1614" s="14">
        <v>111.78</v>
      </c>
      <c r="L1614" s="14">
        <f>Table1[[#This Row],[Total Sale Amount]]-(Table1[[#This Row],[Cost Price]]*Table1[[#This Row],[Quantity]])</f>
        <v>21.78</v>
      </c>
      <c r="M1614" t="str">
        <f>TEXT(Table1[[#This Row],[Order Date]],"mmm")</f>
        <v>Apr</v>
      </c>
      <c r="N1614" s="5" t="str">
        <f>TEXT(Table1[[#This Row],[Order Date]],"yyyy")</f>
        <v>2016</v>
      </c>
      <c r="O1614" s="5">
        <v>40</v>
      </c>
      <c r="P1614" s="5" t="s">
        <v>559</v>
      </c>
      <c r="Q1614" s="5" t="str">
        <f>IFERROR(INDEX(Holidays[Holiday],MATCH(Table1[[#This Row],[Order Date]],Holidays[Date],0)),"NO HOLIDAY")</f>
        <v>NO HOLIDAY</v>
      </c>
    </row>
    <row r="1615" spans="2:17" hidden="1" x14ac:dyDescent="0.3">
      <c r="B1615" t="s">
        <v>9</v>
      </c>
      <c r="C1615" t="s">
        <v>17</v>
      </c>
      <c r="D1615" t="s">
        <v>11</v>
      </c>
      <c r="E1615" t="s">
        <v>280</v>
      </c>
      <c r="F1615" s="4">
        <v>42487</v>
      </c>
      <c r="G1615" t="s">
        <v>39</v>
      </c>
      <c r="H1615">
        <v>8</v>
      </c>
      <c r="I1615">
        <f>IF(Table1[[#This Row],[Price]]&lt;15,10,IF(Table1[[#This Row],[Price]]&lt;20,15,IF(Table1[[#This Row],[Price]]&lt;30,22,IF(Table1[[#This Row],[Price]]&lt;50,36,45))))</f>
        <v>15</v>
      </c>
      <c r="J1615">
        <v>16.32</v>
      </c>
      <c r="K1615" s="14">
        <v>130.56</v>
      </c>
      <c r="L1615" s="14">
        <f>Table1[[#This Row],[Total Sale Amount]]-(Table1[[#This Row],[Cost Price]]*Table1[[#This Row],[Quantity]])</f>
        <v>10.560000000000002</v>
      </c>
      <c r="M1615" t="str">
        <f>TEXT(Table1[[#This Row],[Order Date]],"mmm")</f>
        <v>Apr</v>
      </c>
      <c r="N1615" s="5" t="str">
        <f>TEXT(Table1[[#This Row],[Order Date]],"yyyy")</f>
        <v>2016</v>
      </c>
      <c r="O1615" s="5">
        <v>35</v>
      </c>
      <c r="P1615" s="5" t="s">
        <v>560</v>
      </c>
      <c r="Q1615" s="5" t="str">
        <f>IFERROR(INDEX(Holidays[Holiday],MATCH(Table1[[#This Row],[Order Date]],Holidays[Date],0)),"NO HOLIDAY")</f>
        <v>NO HOLIDAY</v>
      </c>
    </row>
    <row r="1616" spans="2:17" hidden="1" x14ac:dyDescent="0.3">
      <c r="B1616" t="s">
        <v>25</v>
      </c>
      <c r="C1616" t="s">
        <v>22</v>
      </c>
      <c r="D1616" t="s">
        <v>23</v>
      </c>
      <c r="E1616" t="s">
        <v>153</v>
      </c>
      <c r="F1616" s="4">
        <v>42487</v>
      </c>
      <c r="G1616" t="s">
        <v>15</v>
      </c>
      <c r="H1616">
        <v>3</v>
      </c>
      <c r="I1616">
        <f>IF(Table1[[#This Row],[Price]]&lt;15,10,IF(Table1[[#This Row],[Price]]&lt;20,15,IF(Table1[[#This Row],[Price]]&lt;30,22,IF(Table1[[#This Row],[Price]]&lt;50,36,45))))</f>
        <v>10</v>
      </c>
      <c r="J1616">
        <v>12.42</v>
      </c>
      <c r="K1616" s="14">
        <v>37.26</v>
      </c>
      <c r="L1616" s="14">
        <f>Table1[[#This Row],[Total Sale Amount]]-(Table1[[#This Row],[Cost Price]]*Table1[[#This Row],[Quantity]])</f>
        <v>7.259999999999998</v>
      </c>
      <c r="M1616" t="str">
        <f>TEXT(Table1[[#This Row],[Order Date]],"mmm")</f>
        <v>Apr</v>
      </c>
      <c r="N1616" s="5" t="str">
        <f>TEXT(Table1[[#This Row],[Order Date]],"yyyy")</f>
        <v>2016</v>
      </c>
      <c r="O1616" s="5">
        <v>27</v>
      </c>
      <c r="P1616" s="5" t="s">
        <v>559</v>
      </c>
      <c r="Q1616" s="5" t="str">
        <f>IFERROR(INDEX(Holidays[Holiday],MATCH(Table1[[#This Row],[Order Date]],Holidays[Date],0)),"NO HOLIDAY")</f>
        <v>NO HOLIDAY</v>
      </c>
    </row>
    <row r="1617" spans="2:17" hidden="1" x14ac:dyDescent="0.3">
      <c r="B1617" t="s">
        <v>21</v>
      </c>
      <c r="C1617" t="s">
        <v>59</v>
      </c>
      <c r="D1617" t="s">
        <v>23</v>
      </c>
      <c r="E1617" t="s">
        <v>61</v>
      </c>
      <c r="F1617" s="4">
        <v>42487</v>
      </c>
      <c r="G1617" t="s">
        <v>19</v>
      </c>
      <c r="H1617">
        <v>5</v>
      </c>
      <c r="I1617">
        <f>IF(Table1[[#This Row],[Price]]&lt;15,10,IF(Table1[[#This Row],[Price]]&lt;20,15,IF(Table1[[#This Row],[Price]]&lt;30,22,IF(Table1[[#This Row],[Price]]&lt;50,36,45))))</f>
        <v>45</v>
      </c>
      <c r="J1617">
        <v>53.35</v>
      </c>
      <c r="K1617" s="14">
        <v>266.75</v>
      </c>
      <c r="L1617" s="14">
        <f>Table1[[#This Row],[Total Sale Amount]]-(Table1[[#This Row],[Cost Price]]*Table1[[#This Row],[Quantity]])</f>
        <v>41.75</v>
      </c>
      <c r="M1617" t="str">
        <f>TEXT(Table1[[#This Row],[Order Date]],"mmm")</f>
        <v>Apr</v>
      </c>
      <c r="N1617" s="5" t="str">
        <f>TEXT(Table1[[#This Row],[Order Date]],"yyyy")</f>
        <v>2016</v>
      </c>
      <c r="O1617" s="5">
        <v>25</v>
      </c>
      <c r="P1617" s="5" t="s">
        <v>560</v>
      </c>
      <c r="Q1617" s="5" t="str">
        <f>IFERROR(INDEX(Holidays[Holiday],MATCH(Table1[[#This Row],[Order Date]],Holidays[Date],0)),"NO HOLIDAY")</f>
        <v>NO HOLIDAY</v>
      </c>
    </row>
    <row r="1618" spans="2:17" hidden="1" x14ac:dyDescent="0.3">
      <c r="B1618" t="s">
        <v>25</v>
      </c>
      <c r="C1618" t="s">
        <v>22</v>
      </c>
      <c r="D1618" t="s">
        <v>23</v>
      </c>
      <c r="E1618" t="s">
        <v>261</v>
      </c>
      <c r="F1618" s="4">
        <v>42487</v>
      </c>
      <c r="G1618" t="s">
        <v>39</v>
      </c>
      <c r="H1618">
        <v>9</v>
      </c>
      <c r="I1618">
        <f>IF(Table1[[#This Row],[Price]]&lt;15,10,IF(Table1[[#This Row],[Price]]&lt;20,15,IF(Table1[[#This Row],[Price]]&lt;30,22,IF(Table1[[#This Row],[Price]]&lt;50,36,45))))</f>
        <v>15</v>
      </c>
      <c r="J1618">
        <v>16.32</v>
      </c>
      <c r="K1618" s="14">
        <v>146.88</v>
      </c>
      <c r="L1618" s="14">
        <f>Table1[[#This Row],[Total Sale Amount]]-(Table1[[#This Row],[Cost Price]]*Table1[[#This Row],[Quantity]])</f>
        <v>11.879999999999995</v>
      </c>
      <c r="M1618" t="str">
        <f>TEXT(Table1[[#This Row],[Order Date]],"mmm")</f>
        <v>Apr</v>
      </c>
      <c r="N1618" s="5" t="str">
        <f>TEXT(Table1[[#This Row],[Order Date]],"yyyy")</f>
        <v>2016</v>
      </c>
      <c r="O1618" s="5">
        <v>27</v>
      </c>
      <c r="P1618" s="5" t="s">
        <v>559</v>
      </c>
      <c r="Q1618" s="5" t="str">
        <f>IFERROR(INDEX(Holidays[Holiday],MATCH(Table1[[#This Row],[Order Date]],Holidays[Date],0)),"NO HOLIDAY")</f>
        <v>NO HOLIDAY</v>
      </c>
    </row>
    <row r="1619" spans="2:17" hidden="1" x14ac:dyDescent="0.3">
      <c r="B1619" t="s">
        <v>25</v>
      </c>
      <c r="C1619" t="s">
        <v>59</v>
      </c>
      <c r="D1619" t="s">
        <v>23</v>
      </c>
      <c r="E1619" t="s">
        <v>309</v>
      </c>
      <c r="F1619" s="4">
        <v>42487</v>
      </c>
      <c r="G1619" t="s">
        <v>39</v>
      </c>
      <c r="H1619">
        <v>7</v>
      </c>
      <c r="I1619">
        <f>IF(Table1[[#This Row],[Price]]&lt;15,10,IF(Table1[[#This Row],[Price]]&lt;20,15,IF(Table1[[#This Row],[Price]]&lt;30,22,IF(Table1[[#This Row],[Price]]&lt;50,36,45))))</f>
        <v>15</v>
      </c>
      <c r="J1619">
        <v>16.32</v>
      </c>
      <c r="K1619" s="14">
        <v>114.24000000000001</v>
      </c>
      <c r="L1619" s="14">
        <f>Table1[[#This Row],[Total Sale Amount]]-(Table1[[#This Row],[Cost Price]]*Table1[[#This Row],[Quantity]])</f>
        <v>9.2400000000000091</v>
      </c>
      <c r="M1619" t="str">
        <f>TEXT(Table1[[#This Row],[Order Date]],"mmm")</f>
        <v>Apr</v>
      </c>
      <c r="N1619" s="5" t="str">
        <f>TEXT(Table1[[#This Row],[Order Date]],"yyyy")</f>
        <v>2016</v>
      </c>
      <c r="O1619" s="5">
        <v>28</v>
      </c>
      <c r="P1619" s="5" t="s">
        <v>559</v>
      </c>
      <c r="Q1619" s="5" t="str">
        <f>IFERROR(INDEX(Holidays[Holiday],MATCH(Table1[[#This Row],[Order Date]],Holidays[Date],0)),"NO HOLIDAY")</f>
        <v>NO HOLIDAY</v>
      </c>
    </row>
    <row r="1620" spans="2:17" hidden="1" x14ac:dyDescent="0.3">
      <c r="B1620" t="s">
        <v>36</v>
      </c>
      <c r="C1620" t="s">
        <v>17</v>
      </c>
      <c r="D1620" t="s">
        <v>11</v>
      </c>
      <c r="E1620" t="s">
        <v>131</v>
      </c>
      <c r="F1620" s="4">
        <v>42487</v>
      </c>
      <c r="G1620" t="s">
        <v>13</v>
      </c>
      <c r="H1620">
        <v>4</v>
      </c>
      <c r="I1620">
        <f>IF(Table1[[#This Row],[Price]]&lt;15,10,IF(Table1[[#This Row],[Price]]&lt;20,15,IF(Table1[[#This Row],[Price]]&lt;30,22,IF(Table1[[#This Row],[Price]]&lt;50,36,45))))</f>
        <v>15</v>
      </c>
      <c r="J1620">
        <v>17.829999999999998</v>
      </c>
      <c r="K1620" s="14">
        <v>71.319999999999993</v>
      </c>
      <c r="L1620" s="14">
        <f>Table1[[#This Row],[Total Sale Amount]]-(Table1[[#This Row],[Cost Price]]*Table1[[#This Row],[Quantity]])</f>
        <v>11.319999999999993</v>
      </c>
      <c r="M1620" t="str">
        <f>TEXT(Table1[[#This Row],[Order Date]],"mmm")</f>
        <v>Apr</v>
      </c>
      <c r="N1620" s="5" t="str">
        <f>TEXT(Table1[[#This Row],[Order Date]],"yyyy")</f>
        <v>2016</v>
      </c>
      <c r="O1620" s="5">
        <v>42</v>
      </c>
      <c r="P1620" s="5" t="s">
        <v>560</v>
      </c>
      <c r="Q1620" s="5" t="str">
        <f>IFERROR(INDEX(Holidays[Holiday],MATCH(Table1[[#This Row],[Order Date]],Holidays[Date],0)),"NO HOLIDAY")</f>
        <v>NO HOLIDAY</v>
      </c>
    </row>
    <row r="1621" spans="2:17" hidden="1" x14ac:dyDescent="0.3">
      <c r="B1621" t="s">
        <v>36</v>
      </c>
      <c r="C1621" t="s">
        <v>30</v>
      </c>
      <c r="D1621" t="s">
        <v>11</v>
      </c>
      <c r="E1621" t="s">
        <v>485</v>
      </c>
      <c r="F1621" s="4">
        <v>42487</v>
      </c>
      <c r="G1621" t="s">
        <v>13</v>
      </c>
      <c r="H1621">
        <v>3</v>
      </c>
      <c r="I1621">
        <f>IF(Table1[[#This Row],[Price]]&lt;15,10,IF(Table1[[#This Row],[Price]]&lt;20,15,IF(Table1[[#This Row],[Price]]&lt;30,22,IF(Table1[[#This Row],[Price]]&lt;50,36,45))))</f>
        <v>15</v>
      </c>
      <c r="J1621">
        <v>17.829999999999998</v>
      </c>
      <c r="K1621" s="14">
        <v>53.489999999999995</v>
      </c>
      <c r="L1621" s="14">
        <f>Table1[[#This Row],[Total Sale Amount]]-(Table1[[#This Row],[Cost Price]]*Table1[[#This Row],[Quantity]])</f>
        <v>8.4899999999999949</v>
      </c>
      <c r="M1621" t="str">
        <f>TEXT(Table1[[#This Row],[Order Date]],"mmm")</f>
        <v>Apr</v>
      </c>
      <c r="N1621" s="5" t="str">
        <f>TEXT(Table1[[#This Row],[Order Date]],"yyyy")</f>
        <v>2016</v>
      </c>
      <c r="O1621" s="5">
        <v>24</v>
      </c>
      <c r="P1621" s="5" t="s">
        <v>559</v>
      </c>
      <c r="Q1621" s="5" t="str">
        <f>IFERROR(INDEX(Holidays[Holiday],MATCH(Table1[[#This Row],[Order Date]],Holidays[Date],0)),"NO HOLIDAY")</f>
        <v>NO HOLIDAY</v>
      </c>
    </row>
    <row r="1622" spans="2:17" hidden="1" x14ac:dyDescent="0.3">
      <c r="B1622" t="s">
        <v>25</v>
      </c>
      <c r="C1622" t="s">
        <v>22</v>
      </c>
      <c r="D1622" t="s">
        <v>23</v>
      </c>
      <c r="E1622" t="s">
        <v>48</v>
      </c>
      <c r="F1622" s="4">
        <v>42487</v>
      </c>
      <c r="G1622" t="s">
        <v>19</v>
      </c>
      <c r="H1622">
        <v>6</v>
      </c>
      <c r="I1622">
        <f>IF(Table1[[#This Row],[Price]]&lt;15,10,IF(Table1[[#This Row],[Price]]&lt;20,15,IF(Table1[[#This Row],[Price]]&lt;30,22,IF(Table1[[#This Row],[Price]]&lt;50,36,45))))</f>
        <v>45</v>
      </c>
      <c r="J1622">
        <v>53.35</v>
      </c>
      <c r="K1622" s="14">
        <v>320.10000000000002</v>
      </c>
      <c r="L1622" s="14">
        <f>Table1[[#This Row],[Total Sale Amount]]-(Table1[[#This Row],[Cost Price]]*Table1[[#This Row],[Quantity]])</f>
        <v>50.100000000000023</v>
      </c>
      <c r="M1622" t="str">
        <f>TEXT(Table1[[#This Row],[Order Date]],"mmm")</f>
        <v>Apr</v>
      </c>
      <c r="N1622" s="5" t="str">
        <f>TEXT(Table1[[#This Row],[Order Date]],"yyyy")</f>
        <v>2016</v>
      </c>
      <c r="O1622" s="5">
        <v>25</v>
      </c>
      <c r="P1622" s="5" t="s">
        <v>559</v>
      </c>
      <c r="Q1622" s="5" t="str">
        <f>IFERROR(INDEX(Holidays[Holiday],MATCH(Table1[[#This Row],[Order Date]],Holidays[Date],0)),"NO HOLIDAY")</f>
        <v>NO HOLIDAY</v>
      </c>
    </row>
    <row r="1623" spans="2:17" hidden="1" x14ac:dyDescent="0.3">
      <c r="B1623" t="s">
        <v>36</v>
      </c>
      <c r="C1623" t="s">
        <v>10</v>
      </c>
      <c r="D1623" t="s">
        <v>11</v>
      </c>
      <c r="E1623" t="s">
        <v>159</v>
      </c>
      <c r="F1623" s="4">
        <v>42488</v>
      </c>
      <c r="G1623" t="s">
        <v>15</v>
      </c>
      <c r="H1623">
        <v>1</v>
      </c>
      <c r="I1623">
        <f>IF(Table1[[#This Row],[Price]]&lt;15,10,IF(Table1[[#This Row],[Price]]&lt;20,15,IF(Table1[[#This Row],[Price]]&lt;30,22,IF(Table1[[#This Row],[Price]]&lt;50,36,45))))</f>
        <v>10</v>
      </c>
      <c r="J1623">
        <v>12.42</v>
      </c>
      <c r="K1623" s="14">
        <v>12.42</v>
      </c>
      <c r="L1623" s="14">
        <f>Table1[[#This Row],[Total Sale Amount]]-(Table1[[#This Row],[Cost Price]]*Table1[[#This Row],[Quantity]])</f>
        <v>2.42</v>
      </c>
      <c r="M1623" t="str">
        <f>TEXT(Table1[[#This Row],[Order Date]],"mmm")</f>
        <v>Apr</v>
      </c>
      <c r="N1623" s="5" t="str">
        <f>TEXT(Table1[[#This Row],[Order Date]],"yyyy")</f>
        <v>2016</v>
      </c>
      <c r="O1623" s="5">
        <v>21</v>
      </c>
      <c r="P1623" s="5" t="s">
        <v>559</v>
      </c>
      <c r="Q1623" s="5" t="str">
        <f>IFERROR(INDEX(Holidays[Holiday],MATCH(Table1[[#This Row],[Order Date]],Holidays[Date],0)),"NO HOLIDAY")</f>
        <v>NO HOLIDAY</v>
      </c>
    </row>
    <row r="1624" spans="2:17" hidden="1" x14ac:dyDescent="0.3">
      <c r="B1624" t="s">
        <v>25</v>
      </c>
      <c r="C1624" t="s">
        <v>22</v>
      </c>
      <c r="D1624" t="s">
        <v>23</v>
      </c>
      <c r="E1624" t="s">
        <v>416</v>
      </c>
      <c r="F1624" s="4">
        <v>42488</v>
      </c>
      <c r="G1624" t="s">
        <v>13</v>
      </c>
      <c r="H1624">
        <v>9</v>
      </c>
      <c r="I1624">
        <f>IF(Table1[[#This Row],[Price]]&lt;15,10,IF(Table1[[#This Row],[Price]]&lt;20,15,IF(Table1[[#This Row],[Price]]&lt;30,22,IF(Table1[[#This Row],[Price]]&lt;50,36,45))))</f>
        <v>15</v>
      </c>
      <c r="J1624">
        <v>17.829999999999998</v>
      </c>
      <c r="K1624" s="14">
        <v>160.46999999999997</v>
      </c>
      <c r="L1624" s="14">
        <f>Table1[[#This Row],[Total Sale Amount]]-(Table1[[#This Row],[Cost Price]]*Table1[[#This Row],[Quantity]])</f>
        <v>25.46999999999997</v>
      </c>
      <c r="M1624" t="str">
        <f>TEXT(Table1[[#This Row],[Order Date]],"mmm")</f>
        <v>Apr</v>
      </c>
      <c r="N1624" s="5" t="str">
        <f>TEXT(Table1[[#This Row],[Order Date]],"yyyy")</f>
        <v>2016</v>
      </c>
      <c r="O1624" s="5">
        <v>32</v>
      </c>
      <c r="P1624" s="5" t="s">
        <v>560</v>
      </c>
      <c r="Q1624" s="5" t="str">
        <f>IFERROR(INDEX(Holidays[Holiday],MATCH(Table1[[#This Row],[Order Date]],Holidays[Date],0)),"NO HOLIDAY")</f>
        <v>NO HOLIDAY</v>
      </c>
    </row>
    <row r="1625" spans="2:17" hidden="1" x14ac:dyDescent="0.3">
      <c r="B1625" t="s">
        <v>21</v>
      </c>
      <c r="C1625" t="s">
        <v>43</v>
      </c>
      <c r="D1625" t="s">
        <v>23</v>
      </c>
      <c r="E1625" t="s">
        <v>191</v>
      </c>
      <c r="F1625" s="4">
        <v>42488</v>
      </c>
      <c r="G1625" t="s">
        <v>19</v>
      </c>
      <c r="H1625">
        <v>2</v>
      </c>
      <c r="I1625">
        <f>IF(Table1[[#This Row],[Price]]&lt;15,10,IF(Table1[[#This Row],[Price]]&lt;20,15,IF(Table1[[#This Row],[Price]]&lt;30,22,IF(Table1[[#This Row],[Price]]&lt;50,36,45))))</f>
        <v>45</v>
      </c>
      <c r="J1625">
        <v>53.35</v>
      </c>
      <c r="K1625" s="14">
        <v>106.7</v>
      </c>
      <c r="L1625" s="14">
        <f>Table1[[#This Row],[Total Sale Amount]]-(Table1[[#This Row],[Cost Price]]*Table1[[#This Row],[Quantity]])</f>
        <v>16.700000000000003</v>
      </c>
      <c r="M1625" t="str">
        <f>TEXT(Table1[[#This Row],[Order Date]],"mmm")</f>
        <v>Apr</v>
      </c>
      <c r="N1625" s="5" t="str">
        <f>TEXT(Table1[[#This Row],[Order Date]],"yyyy")</f>
        <v>2016</v>
      </c>
      <c r="O1625" s="5">
        <v>40</v>
      </c>
      <c r="P1625" s="5" t="s">
        <v>560</v>
      </c>
      <c r="Q1625" s="5" t="str">
        <f>IFERROR(INDEX(Holidays[Holiday],MATCH(Table1[[#This Row],[Order Date]],Holidays[Date],0)),"NO HOLIDAY")</f>
        <v>NO HOLIDAY</v>
      </c>
    </row>
    <row r="1626" spans="2:17" hidden="1" x14ac:dyDescent="0.3">
      <c r="B1626" t="s">
        <v>36</v>
      </c>
      <c r="C1626" t="s">
        <v>17</v>
      </c>
      <c r="D1626" t="s">
        <v>11</v>
      </c>
      <c r="E1626" t="s">
        <v>248</v>
      </c>
      <c r="F1626" s="4">
        <v>42488</v>
      </c>
      <c r="G1626" t="s">
        <v>19</v>
      </c>
      <c r="H1626">
        <v>4</v>
      </c>
      <c r="I1626">
        <f>IF(Table1[[#This Row],[Price]]&lt;15,10,IF(Table1[[#This Row],[Price]]&lt;20,15,IF(Table1[[#This Row],[Price]]&lt;30,22,IF(Table1[[#This Row],[Price]]&lt;50,36,45))))</f>
        <v>45</v>
      </c>
      <c r="J1626">
        <v>53.35</v>
      </c>
      <c r="K1626" s="14">
        <v>213.4</v>
      </c>
      <c r="L1626" s="14">
        <f>Table1[[#This Row],[Total Sale Amount]]-(Table1[[#This Row],[Cost Price]]*Table1[[#This Row],[Quantity]])</f>
        <v>33.400000000000006</v>
      </c>
      <c r="M1626" t="str">
        <f>TEXT(Table1[[#This Row],[Order Date]],"mmm")</f>
        <v>Apr</v>
      </c>
      <c r="N1626" s="5" t="str">
        <f>TEXT(Table1[[#This Row],[Order Date]],"yyyy")</f>
        <v>2016</v>
      </c>
      <c r="O1626" s="5">
        <v>17</v>
      </c>
      <c r="P1626" s="5" t="s">
        <v>560</v>
      </c>
      <c r="Q1626" s="5" t="str">
        <f>IFERROR(INDEX(Holidays[Holiday],MATCH(Table1[[#This Row],[Order Date]],Holidays[Date],0)),"NO HOLIDAY")</f>
        <v>NO HOLIDAY</v>
      </c>
    </row>
    <row r="1627" spans="2:17" hidden="1" x14ac:dyDescent="0.3">
      <c r="B1627" t="s">
        <v>9</v>
      </c>
      <c r="C1627" t="s">
        <v>30</v>
      </c>
      <c r="D1627" t="s">
        <v>11</v>
      </c>
      <c r="E1627" t="s">
        <v>490</v>
      </c>
      <c r="F1627" s="4">
        <v>42488</v>
      </c>
      <c r="G1627" t="s">
        <v>13</v>
      </c>
      <c r="H1627">
        <v>4</v>
      </c>
      <c r="I1627">
        <f>IF(Table1[[#This Row],[Price]]&lt;15,10,IF(Table1[[#This Row],[Price]]&lt;20,15,IF(Table1[[#This Row],[Price]]&lt;30,22,IF(Table1[[#This Row],[Price]]&lt;50,36,45))))</f>
        <v>15</v>
      </c>
      <c r="J1627">
        <v>17.829999999999998</v>
      </c>
      <c r="K1627" s="14">
        <v>71.319999999999993</v>
      </c>
      <c r="L1627" s="14">
        <f>Table1[[#This Row],[Total Sale Amount]]-(Table1[[#This Row],[Cost Price]]*Table1[[#This Row],[Quantity]])</f>
        <v>11.319999999999993</v>
      </c>
      <c r="M1627" t="str">
        <f>TEXT(Table1[[#This Row],[Order Date]],"mmm")</f>
        <v>Apr</v>
      </c>
      <c r="N1627" s="5" t="str">
        <f>TEXT(Table1[[#This Row],[Order Date]],"yyyy")</f>
        <v>2016</v>
      </c>
      <c r="O1627" s="5">
        <v>23</v>
      </c>
      <c r="P1627" s="5" t="s">
        <v>559</v>
      </c>
      <c r="Q1627" s="5" t="str">
        <f>IFERROR(INDEX(Holidays[Holiday],MATCH(Table1[[#This Row],[Order Date]],Holidays[Date],0)),"NO HOLIDAY")</f>
        <v>NO HOLIDAY</v>
      </c>
    </row>
    <row r="1628" spans="2:17" hidden="1" x14ac:dyDescent="0.3">
      <c r="B1628" t="s">
        <v>9</v>
      </c>
      <c r="C1628" t="s">
        <v>10</v>
      </c>
      <c r="D1628" t="s">
        <v>11</v>
      </c>
      <c r="E1628" t="s">
        <v>371</v>
      </c>
      <c r="F1628" s="4">
        <v>42488</v>
      </c>
      <c r="G1628" t="s">
        <v>19</v>
      </c>
      <c r="H1628">
        <v>6</v>
      </c>
      <c r="I1628">
        <f>IF(Table1[[#This Row],[Price]]&lt;15,10,IF(Table1[[#This Row],[Price]]&lt;20,15,IF(Table1[[#This Row],[Price]]&lt;30,22,IF(Table1[[#This Row],[Price]]&lt;50,36,45))))</f>
        <v>45</v>
      </c>
      <c r="J1628">
        <v>53.35</v>
      </c>
      <c r="K1628" s="14">
        <v>320.10000000000002</v>
      </c>
      <c r="L1628" s="14">
        <f>Table1[[#This Row],[Total Sale Amount]]-(Table1[[#This Row],[Cost Price]]*Table1[[#This Row],[Quantity]])</f>
        <v>50.100000000000023</v>
      </c>
      <c r="M1628" t="str">
        <f>TEXT(Table1[[#This Row],[Order Date]],"mmm")</f>
        <v>Apr</v>
      </c>
      <c r="N1628" s="5" t="str">
        <f>TEXT(Table1[[#This Row],[Order Date]],"yyyy")</f>
        <v>2016</v>
      </c>
      <c r="O1628" s="5">
        <v>23</v>
      </c>
      <c r="P1628" s="5" t="s">
        <v>560</v>
      </c>
      <c r="Q1628" s="5" t="str">
        <f>IFERROR(INDEX(Holidays[Holiday],MATCH(Table1[[#This Row],[Order Date]],Holidays[Date],0)),"NO HOLIDAY")</f>
        <v>NO HOLIDAY</v>
      </c>
    </row>
    <row r="1629" spans="2:17" hidden="1" x14ac:dyDescent="0.3">
      <c r="B1629" t="s">
        <v>16</v>
      </c>
      <c r="C1629" t="s">
        <v>10</v>
      </c>
      <c r="D1629" t="s">
        <v>11</v>
      </c>
      <c r="E1629" t="s">
        <v>100</v>
      </c>
      <c r="F1629" s="4">
        <v>42488</v>
      </c>
      <c r="G1629" t="s">
        <v>15</v>
      </c>
      <c r="H1629">
        <v>5</v>
      </c>
      <c r="I1629">
        <f>IF(Table1[[#This Row],[Price]]&lt;15,10,IF(Table1[[#This Row],[Price]]&lt;20,15,IF(Table1[[#This Row],[Price]]&lt;30,22,IF(Table1[[#This Row],[Price]]&lt;50,36,45))))</f>
        <v>10</v>
      </c>
      <c r="J1629">
        <v>12.42</v>
      </c>
      <c r="K1629" s="14">
        <v>62.1</v>
      </c>
      <c r="L1629" s="14">
        <f>Table1[[#This Row],[Total Sale Amount]]-(Table1[[#This Row],[Cost Price]]*Table1[[#This Row],[Quantity]])</f>
        <v>12.100000000000001</v>
      </c>
      <c r="M1629" t="str">
        <f>TEXT(Table1[[#This Row],[Order Date]],"mmm")</f>
        <v>Apr</v>
      </c>
      <c r="N1629" s="5" t="str">
        <f>TEXT(Table1[[#This Row],[Order Date]],"yyyy")</f>
        <v>2016</v>
      </c>
      <c r="O1629" s="5">
        <v>24</v>
      </c>
      <c r="P1629" s="5" t="s">
        <v>560</v>
      </c>
      <c r="Q1629" s="5" t="str">
        <f>IFERROR(INDEX(Holidays[Holiday],MATCH(Table1[[#This Row],[Order Date]],Holidays[Date],0)),"NO HOLIDAY")</f>
        <v>NO HOLIDAY</v>
      </c>
    </row>
    <row r="1630" spans="2:17" hidden="1" x14ac:dyDescent="0.3">
      <c r="B1630" t="s">
        <v>9</v>
      </c>
      <c r="C1630" t="s">
        <v>17</v>
      </c>
      <c r="D1630" t="s">
        <v>11</v>
      </c>
      <c r="E1630" t="s">
        <v>328</v>
      </c>
      <c r="F1630" s="4">
        <v>42488</v>
      </c>
      <c r="G1630" t="s">
        <v>15</v>
      </c>
      <c r="H1630">
        <v>1</v>
      </c>
      <c r="I1630">
        <f>IF(Table1[[#This Row],[Price]]&lt;15,10,IF(Table1[[#This Row],[Price]]&lt;20,15,IF(Table1[[#This Row],[Price]]&lt;30,22,IF(Table1[[#This Row],[Price]]&lt;50,36,45))))</f>
        <v>10</v>
      </c>
      <c r="J1630">
        <v>12.42</v>
      </c>
      <c r="K1630" s="14">
        <v>12.42</v>
      </c>
      <c r="L1630" s="14">
        <f>Table1[[#This Row],[Total Sale Amount]]-(Table1[[#This Row],[Cost Price]]*Table1[[#This Row],[Quantity]])</f>
        <v>2.42</v>
      </c>
      <c r="M1630" t="str">
        <f>TEXT(Table1[[#This Row],[Order Date]],"mmm")</f>
        <v>Apr</v>
      </c>
      <c r="N1630" s="5" t="str">
        <f>TEXT(Table1[[#This Row],[Order Date]],"yyyy")</f>
        <v>2016</v>
      </c>
      <c r="O1630" s="5">
        <v>41</v>
      </c>
      <c r="P1630" s="5" t="s">
        <v>560</v>
      </c>
      <c r="Q1630" s="5" t="str">
        <f>IFERROR(INDEX(Holidays[Holiday],MATCH(Table1[[#This Row],[Order Date]],Holidays[Date],0)),"NO HOLIDAY")</f>
        <v>NO HOLIDAY</v>
      </c>
    </row>
    <row r="1631" spans="2:17" hidden="1" x14ac:dyDescent="0.3">
      <c r="B1631" t="s">
        <v>21</v>
      </c>
      <c r="C1631" t="s">
        <v>59</v>
      </c>
      <c r="D1631" t="s">
        <v>23</v>
      </c>
      <c r="E1631" t="s">
        <v>442</v>
      </c>
      <c r="F1631" s="4">
        <v>42488</v>
      </c>
      <c r="G1631" t="s">
        <v>13</v>
      </c>
      <c r="H1631">
        <v>10</v>
      </c>
      <c r="I1631">
        <f>IF(Table1[[#This Row],[Price]]&lt;15,10,IF(Table1[[#This Row],[Price]]&lt;20,15,IF(Table1[[#This Row],[Price]]&lt;30,22,IF(Table1[[#This Row],[Price]]&lt;50,36,45))))</f>
        <v>15</v>
      </c>
      <c r="J1631">
        <v>17.829999999999998</v>
      </c>
      <c r="K1631" s="14">
        <v>178.29999999999998</v>
      </c>
      <c r="L1631" s="14">
        <f>Table1[[#This Row],[Total Sale Amount]]-(Table1[[#This Row],[Cost Price]]*Table1[[#This Row],[Quantity]])</f>
        <v>28.299999999999983</v>
      </c>
      <c r="M1631" t="str">
        <f>TEXT(Table1[[#This Row],[Order Date]],"mmm")</f>
        <v>Apr</v>
      </c>
      <c r="N1631" s="5" t="str">
        <f>TEXT(Table1[[#This Row],[Order Date]],"yyyy")</f>
        <v>2016</v>
      </c>
      <c r="O1631" s="5">
        <v>37</v>
      </c>
      <c r="P1631" s="5" t="s">
        <v>560</v>
      </c>
      <c r="Q1631" s="5" t="str">
        <f>IFERROR(INDEX(Holidays[Holiday],MATCH(Table1[[#This Row],[Order Date]],Holidays[Date],0)),"NO HOLIDAY")</f>
        <v>NO HOLIDAY</v>
      </c>
    </row>
    <row r="1632" spans="2:17" hidden="1" x14ac:dyDescent="0.3">
      <c r="B1632" t="s">
        <v>16</v>
      </c>
      <c r="C1632" t="s">
        <v>30</v>
      </c>
      <c r="D1632" t="s">
        <v>11</v>
      </c>
      <c r="E1632" t="s">
        <v>122</v>
      </c>
      <c r="F1632" s="4">
        <v>42488</v>
      </c>
      <c r="G1632" t="s">
        <v>19</v>
      </c>
      <c r="H1632">
        <v>1</v>
      </c>
      <c r="I1632">
        <f>IF(Table1[[#This Row],[Price]]&lt;15,10,IF(Table1[[#This Row],[Price]]&lt;20,15,IF(Table1[[#This Row],[Price]]&lt;30,22,IF(Table1[[#This Row],[Price]]&lt;50,36,45))))</f>
        <v>45</v>
      </c>
      <c r="J1632">
        <v>53.35</v>
      </c>
      <c r="K1632" s="14">
        <v>53.35</v>
      </c>
      <c r="L1632" s="14">
        <f>Table1[[#This Row],[Total Sale Amount]]-(Table1[[#This Row],[Cost Price]]*Table1[[#This Row],[Quantity]])</f>
        <v>8.3500000000000014</v>
      </c>
      <c r="M1632" t="str">
        <f>TEXT(Table1[[#This Row],[Order Date]],"mmm")</f>
        <v>Apr</v>
      </c>
      <c r="N1632" s="5" t="str">
        <f>TEXT(Table1[[#This Row],[Order Date]],"yyyy")</f>
        <v>2016</v>
      </c>
      <c r="O1632" s="5">
        <v>43</v>
      </c>
      <c r="P1632" s="5" t="s">
        <v>560</v>
      </c>
      <c r="Q1632" s="5" t="str">
        <f>IFERROR(INDEX(Holidays[Holiday],MATCH(Table1[[#This Row],[Order Date]],Holidays[Date],0)),"NO HOLIDAY")</f>
        <v>NO HOLIDAY</v>
      </c>
    </row>
    <row r="1633" spans="2:17" hidden="1" x14ac:dyDescent="0.3">
      <c r="B1633" t="s">
        <v>25</v>
      </c>
      <c r="C1633" t="s">
        <v>22</v>
      </c>
      <c r="D1633" t="s">
        <v>23</v>
      </c>
      <c r="E1633" t="s">
        <v>307</v>
      </c>
      <c r="F1633" s="4">
        <v>42488</v>
      </c>
      <c r="G1633" t="s">
        <v>19</v>
      </c>
      <c r="H1633">
        <v>5</v>
      </c>
      <c r="I1633">
        <f>IF(Table1[[#This Row],[Price]]&lt;15,10,IF(Table1[[#This Row],[Price]]&lt;20,15,IF(Table1[[#This Row],[Price]]&lt;30,22,IF(Table1[[#This Row],[Price]]&lt;50,36,45))))</f>
        <v>45</v>
      </c>
      <c r="J1633">
        <v>53.35</v>
      </c>
      <c r="K1633" s="14">
        <v>266.75</v>
      </c>
      <c r="L1633" s="14">
        <f>Table1[[#This Row],[Total Sale Amount]]-(Table1[[#This Row],[Cost Price]]*Table1[[#This Row],[Quantity]])</f>
        <v>41.75</v>
      </c>
      <c r="M1633" t="str">
        <f>TEXT(Table1[[#This Row],[Order Date]],"mmm")</f>
        <v>Apr</v>
      </c>
      <c r="N1633" s="5" t="str">
        <f>TEXT(Table1[[#This Row],[Order Date]],"yyyy")</f>
        <v>2016</v>
      </c>
      <c r="O1633" s="5">
        <v>36</v>
      </c>
      <c r="P1633" s="5" t="s">
        <v>560</v>
      </c>
      <c r="Q1633" s="5" t="str">
        <f>IFERROR(INDEX(Holidays[Holiday],MATCH(Table1[[#This Row],[Order Date]],Holidays[Date],0)),"NO HOLIDAY")</f>
        <v>NO HOLIDAY</v>
      </c>
    </row>
    <row r="1634" spans="2:17" hidden="1" x14ac:dyDescent="0.3">
      <c r="B1634" t="s">
        <v>25</v>
      </c>
      <c r="C1634" t="s">
        <v>22</v>
      </c>
      <c r="D1634" t="s">
        <v>23</v>
      </c>
      <c r="E1634" t="s">
        <v>445</v>
      </c>
      <c r="F1634" s="4">
        <v>42488</v>
      </c>
      <c r="G1634" t="s">
        <v>13</v>
      </c>
      <c r="H1634">
        <v>9</v>
      </c>
      <c r="I1634">
        <f>IF(Table1[[#This Row],[Price]]&lt;15,10,IF(Table1[[#This Row],[Price]]&lt;20,15,IF(Table1[[#This Row],[Price]]&lt;30,22,IF(Table1[[#This Row],[Price]]&lt;50,36,45))))</f>
        <v>15</v>
      </c>
      <c r="J1634">
        <v>17.829999999999998</v>
      </c>
      <c r="K1634" s="14">
        <v>160.46999999999997</v>
      </c>
      <c r="L1634" s="14">
        <f>Table1[[#This Row],[Total Sale Amount]]-(Table1[[#This Row],[Cost Price]]*Table1[[#This Row],[Quantity]])</f>
        <v>25.46999999999997</v>
      </c>
      <c r="M1634" t="str">
        <f>TEXT(Table1[[#This Row],[Order Date]],"mmm")</f>
        <v>Apr</v>
      </c>
      <c r="N1634" s="5" t="str">
        <f>TEXT(Table1[[#This Row],[Order Date]],"yyyy")</f>
        <v>2016</v>
      </c>
      <c r="O1634" s="5">
        <v>35</v>
      </c>
      <c r="P1634" s="5" t="s">
        <v>559</v>
      </c>
      <c r="Q1634" s="5" t="str">
        <f>IFERROR(INDEX(Holidays[Holiday],MATCH(Table1[[#This Row],[Order Date]],Holidays[Date],0)),"NO HOLIDAY")</f>
        <v>NO HOLIDAY</v>
      </c>
    </row>
    <row r="1635" spans="2:17" hidden="1" x14ac:dyDescent="0.3">
      <c r="B1635" t="s">
        <v>36</v>
      </c>
      <c r="C1635" t="s">
        <v>17</v>
      </c>
      <c r="D1635" t="s">
        <v>11</v>
      </c>
      <c r="E1635" t="s">
        <v>383</v>
      </c>
      <c r="F1635" s="4">
        <v>42488</v>
      </c>
      <c r="G1635" t="s">
        <v>13</v>
      </c>
      <c r="H1635">
        <v>3</v>
      </c>
      <c r="I1635">
        <f>IF(Table1[[#This Row],[Price]]&lt;15,10,IF(Table1[[#This Row],[Price]]&lt;20,15,IF(Table1[[#This Row],[Price]]&lt;30,22,IF(Table1[[#This Row],[Price]]&lt;50,36,45))))</f>
        <v>15</v>
      </c>
      <c r="J1635">
        <v>17.829999999999998</v>
      </c>
      <c r="K1635" s="14">
        <v>53.489999999999995</v>
      </c>
      <c r="L1635" s="14">
        <f>Table1[[#This Row],[Total Sale Amount]]-(Table1[[#This Row],[Cost Price]]*Table1[[#This Row],[Quantity]])</f>
        <v>8.4899999999999949</v>
      </c>
      <c r="M1635" t="str">
        <f>TEXT(Table1[[#This Row],[Order Date]],"mmm")</f>
        <v>Apr</v>
      </c>
      <c r="N1635" s="5" t="str">
        <f>TEXT(Table1[[#This Row],[Order Date]],"yyyy")</f>
        <v>2016</v>
      </c>
      <c r="O1635" s="5">
        <v>24</v>
      </c>
      <c r="P1635" s="5" t="s">
        <v>560</v>
      </c>
      <c r="Q1635" s="5" t="str">
        <f>IFERROR(INDEX(Holidays[Holiday],MATCH(Table1[[#This Row],[Order Date]],Holidays[Date],0)),"NO HOLIDAY")</f>
        <v>NO HOLIDAY</v>
      </c>
    </row>
    <row r="1636" spans="2:17" hidden="1" x14ac:dyDescent="0.3">
      <c r="B1636" t="s">
        <v>9</v>
      </c>
      <c r="C1636" t="s">
        <v>10</v>
      </c>
      <c r="D1636" t="s">
        <v>11</v>
      </c>
      <c r="E1636" t="s">
        <v>254</v>
      </c>
      <c r="F1636" s="4">
        <v>42489</v>
      </c>
      <c r="G1636" t="s">
        <v>15</v>
      </c>
      <c r="H1636">
        <v>8</v>
      </c>
      <c r="I1636">
        <f>IF(Table1[[#This Row],[Price]]&lt;15,10,IF(Table1[[#This Row],[Price]]&lt;20,15,IF(Table1[[#This Row],[Price]]&lt;30,22,IF(Table1[[#This Row],[Price]]&lt;50,36,45))))</f>
        <v>10</v>
      </c>
      <c r="J1636">
        <v>12.42</v>
      </c>
      <c r="K1636" s="14">
        <v>99.36</v>
      </c>
      <c r="L1636" s="14">
        <f>Table1[[#This Row],[Total Sale Amount]]-(Table1[[#This Row],[Cost Price]]*Table1[[#This Row],[Quantity]])</f>
        <v>19.36</v>
      </c>
      <c r="M1636" t="str">
        <f>TEXT(Table1[[#This Row],[Order Date]],"mmm")</f>
        <v>Apr</v>
      </c>
      <c r="N1636" s="5" t="str">
        <f>TEXT(Table1[[#This Row],[Order Date]],"yyyy")</f>
        <v>2016</v>
      </c>
      <c r="O1636" s="5">
        <v>17</v>
      </c>
      <c r="P1636" s="5" t="s">
        <v>559</v>
      </c>
      <c r="Q1636" s="5" t="str">
        <f>IFERROR(INDEX(Holidays[Holiday],MATCH(Table1[[#This Row],[Order Date]],Holidays[Date],0)),"NO HOLIDAY")</f>
        <v>NO HOLIDAY</v>
      </c>
    </row>
    <row r="1637" spans="2:17" hidden="1" x14ac:dyDescent="0.3">
      <c r="B1637" t="s">
        <v>25</v>
      </c>
      <c r="C1637" t="s">
        <v>26</v>
      </c>
      <c r="D1637" t="s">
        <v>23</v>
      </c>
      <c r="E1637" t="s">
        <v>140</v>
      </c>
      <c r="F1637" s="4">
        <v>42489</v>
      </c>
      <c r="G1637" t="s">
        <v>13</v>
      </c>
      <c r="H1637">
        <v>2</v>
      </c>
      <c r="I1637">
        <f>IF(Table1[[#This Row],[Price]]&lt;15,10,IF(Table1[[#This Row],[Price]]&lt;20,15,IF(Table1[[#This Row],[Price]]&lt;30,22,IF(Table1[[#This Row],[Price]]&lt;50,36,45))))</f>
        <v>15</v>
      </c>
      <c r="J1637">
        <v>17.829999999999998</v>
      </c>
      <c r="K1637" s="14">
        <v>35.659999999999997</v>
      </c>
      <c r="L1637" s="14">
        <f>Table1[[#This Row],[Total Sale Amount]]-(Table1[[#This Row],[Cost Price]]*Table1[[#This Row],[Quantity]])</f>
        <v>5.6599999999999966</v>
      </c>
      <c r="M1637" t="str">
        <f>TEXT(Table1[[#This Row],[Order Date]],"mmm")</f>
        <v>Apr</v>
      </c>
      <c r="N1637" s="5" t="str">
        <f>TEXT(Table1[[#This Row],[Order Date]],"yyyy")</f>
        <v>2016</v>
      </c>
      <c r="O1637" s="5">
        <v>23</v>
      </c>
      <c r="P1637" s="5" t="s">
        <v>559</v>
      </c>
      <c r="Q1637" s="5" t="str">
        <f>IFERROR(INDEX(Holidays[Holiday],MATCH(Table1[[#This Row],[Order Date]],Holidays[Date],0)),"NO HOLIDAY")</f>
        <v>NO HOLIDAY</v>
      </c>
    </row>
    <row r="1638" spans="2:17" hidden="1" x14ac:dyDescent="0.3">
      <c r="B1638" t="s">
        <v>25</v>
      </c>
      <c r="C1638" t="s">
        <v>22</v>
      </c>
      <c r="D1638" t="s">
        <v>23</v>
      </c>
      <c r="E1638" t="s">
        <v>189</v>
      </c>
      <c r="F1638" s="4">
        <v>42489</v>
      </c>
      <c r="G1638" t="s">
        <v>13</v>
      </c>
      <c r="H1638">
        <v>7</v>
      </c>
      <c r="I1638">
        <f>IF(Table1[[#This Row],[Price]]&lt;15,10,IF(Table1[[#This Row],[Price]]&lt;20,15,IF(Table1[[#This Row],[Price]]&lt;30,22,IF(Table1[[#This Row],[Price]]&lt;50,36,45))))</f>
        <v>15</v>
      </c>
      <c r="J1638">
        <v>17.829999999999998</v>
      </c>
      <c r="K1638" s="14">
        <v>124.80999999999999</v>
      </c>
      <c r="L1638" s="14">
        <f>Table1[[#This Row],[Total Sale Amount]]-(Table1[[#This Row],[Cost Price]]*Table1[[#This Row],[Quantity]])</f>
        <v>19.809999999999988</v>
      </c>
      <c r="M1638" t="str">
        <f>TEXT(Table1[[#This Row],[Order Date]],"mmm")</f>
        <v>Apr</v>
      </c>
      <c r="N1638" s="5" t="str">
        <f>TEXT(Table1[[#This Row],[Order Date]],"yyyy")</f>
        <v>2016</v>
      </c>
      <c r="O1638" s="5">
        <v>18</v>
      </c>
      <c r="P1638" s="5" t="s">
        <v>560</v>
      </c>
      <c r="Q1638" s="5" t="str">
        <f>IFERROR(INDEX(Holidays[Holiday],MATCH(Table1[[#This Row],[Order Date]],Holidays[Date],0)),"NO HOLIDAY")</f>
        <v>NO HOLIDAY</v>
      </c>
    </row>
    <row r="1639" spans="2:17" hidden="1" x14ac:dyDescent="0.3">
      <c r="B1639" t="s">
        <v>9</v>
      </c>
      <c r="C1639" t="s">
        <v>28</v>
      </c>
      <c r="D1639" t="s">
        <v>11</v>
      </c>
      <c r="E1639" t="s">
        <v>352</v>
      </c>
      <c r="F1639" s="4">
        <v>42489</v>
      </c>
      <c r="G1639" t="s">
        <v>19</v>
      </c>
      <c r="H1639">
        <v>10</v>
      </c>
      <c r="I1639">
        <f>IF(Table1[[#This Row],[Price]]&lt;15,10,IF(Table1[[#This Row],[Price]]&lt;20,15,IF(Table1[[#This Row],[Price]]&lt;30,22,IF(Table1[[#This Row],[Price]]&lt;50,36,45))))</f>
        <v>45</v>
      </c>
      <c r="J1639">
        <v>53.35</v>
      </c>
      <c r="K1639" s="14">
        <v>533.5</v>
      </c>
      <c r="L1639" s="14">
        <f>Table1[[#This Row],[Total Sale Amount]]-(Table1[[#This Row],[Cost Price]]*Table1[[#This Row],[Quantity]])</f>
        <v>83.5</v>
      </c>
      <c r="M1639" t="str">
        <f>TEXT(Table1[[#This Row],[Order Date]],"mmm")</f>
        <v>Apr</v>
      </c>
      <c r="N1639" s="5" t="str">
        <f>TEXT(Table1[[#This Row],[Order Date]],"yyyy")</f>
        <v>2016</v>
      </c>
      <c r="O1639" s="5">
        <v>28</v>
      </c>
      <c r="P1639" s="5" t="s">
        <v>559</v>
      </c>
      <c r="Q1639" s="5" t="str">
        <f>IFERROR(INDEX(Holidays[Holiday],MATCH(Table1[[#This Row],[Order Date]],Holidays[Date],0)),"NO HOLIDAY")</f>
        <v>NO HOLIDAY</v>
      </c>
    </row>
    <row r="1640" spans="2:17" hidden="1" x14ac:dyDescent="0.3">
      <c r="B1640" t="s">
        <v>9</v>
      </c>
      <c r="C1640" t="s">
        <v>17</v>
      </c>
      <c r="D1640" t="s">
        <v>11</v>
      </c>
      <c r="E1640" t="s">
        <v>265</v>
      </c>
      <c r="F1640" s="4">
        <v>42489</v>
      </c>
      <c r="G1640" t="s">
        <v>19</v>
      </c>
      <c r="H1640">
        <v>5</v>
      </c>
      <c r="I1640">
        <f>IF(Table1[[#This Row],[Price]]&lt;15,10,IF(Table1[[#This Row],[Price]]&lt;20,15,IF(Table1[[#This Row],[Price]]&lt;30,22,IF(Table1[[#This Row],[Price]]&lt;50,36,45))))</f>
        <v>45</v>
      </c>
      <c r="J1640">
        <v>53.35</v>
      </c>
      <c r="K1640" s="14">
        <v>266.75</v>
      </c>
      <c r="L1640" s="14">
        <f>Table1[[#This Row],[Total Sale Amount]]-(Table1[[#This Row],[Cost Price]]*Table1[[#This Row],[Quantity]])</f>
        <v>41.75</v>
      </c>
      <c r="M1640" t="str">
        <f>TEXT(Table1[[#This Row],[Order Date]],"mmm")</f>
        <v>Apr</v>
      </c>
      <c r="N1640" s="5" t="str">
        <f>TEXT(Table1[[#This Row],[Order Date]],"yyyy")</f>
        <v>2016</v>
      </c>
      <c r="O1640" s="5">
        <v>38</v>
      </c>
      <c r="P1640" s="5" t="s">
        <v>559</v>
      </c>
      <c r="Q1640" s="5" t="str">
        <f>IFERROR(INDEX(Holidays[Holiday],MATCH(Table1[[#This Row],[Order Date]],Holidays[Date],0)),"NO HOLIDAY")</f>
        <v>NO HOLIDAY</v>
      </c>
    </row>
    <row r="1641" spans="2:17" hidden="1" x14ac:dyDescent="0.3">
      <c r="B1641" t="s">
        <v>9</v>
      </c>
      <c r="C1641" t="s">
        <v>10</v>
      </c>
      <c r="D1641" t="s">
        <v>11</v>
      </c>
      <c r="E1641" t="s">
        <v>365</v>
      </c>
      <c r="F1641" s="4">
        <v>42489</v>
      </c>
      <c r="G1641" t="s">
        <v>13</v>
      </c>
      <c r="H1641">
        <v>7</v>
      </c>
      <c r="I1641">
        <f>IF(Table1[[#This Row],[Price]]&lt;15,10,IF(Table1[[#This Row],[Price]]&lt;20,15,IF(Table1[[#This Row],[Price]]&lt;30,22,IF(Table1[[#This Row],[Price]]&lt;50,36,45))))</f>
        <v>15</v>
      </c>
      <c r="J1641">
        <v>17.829999999999998</v>
      </c>
      <c r="K1641" s="14">
        <v>124.80999999999999</v>
      </c>
      <c r="L1641" s="14">
        <f>Table1[[#This Row],[Total Sale Amount]]-(Table1[[#This Row],[Cost Price]]*Table1[[#This Row],[Quantity]])</f>
        <v>19.809999999999988</v>
      </c>
      <c r="M1641" t="str">
        <f>TEXT(Table1[[#This Row],[Order Date]],"mmm")</f>
        <v>Apr</v>
      </c>
      <c r="N1641" s="5" t="str">
        <f>TEXT(Table1[[#This Row],[Order Date]],"yyyy")</f>
        <v>2016</v>
      </c>
      <c r="O1641" s="5">
        <v>36</v>
      </c>
      <c r="P1641" s="5" t="s">
        <v>559</v>
      </c>
      <c r="Q1641" s="5" t="str">
        <f>IFERROR(INDEX(Holidays[Holiday],MATCH(Table1[[#This Row],[Order Date]],Holidays[Date],0)),"NO HOLIDAY")</f>
        <v>NO HOLIDAY</v>
      </c>
    </row>
    <row r="1642" spans="2:17" hidden="1" x14ac:dyDescent="0.3">
      <c r="B1642" t="s">
        <v>21</v>
      </c>
      <c r="C1642" t="s">
        <v>26</v>
      </c>
      <c r="D1642" t="s">
        <v>23</v>
      </c>
      <c r="E1642" t="s">
        <v>204</v>
      </c>
      <c r="F1642" s="4">
        <v>42489</v>
      </c>
      <c r="G1642" t="s">
        <v>15</v>
      </c>
      <c r="H1642">
        <v>2</v>
      </c>
      <c r="I1642">
        <f>IF(Table1[[#This Row],[Price]]&lt;15,10,IF(Table1[[#This Row],[Price]]&lt;20,15,IF(Table1[[#This Row],[Price]]&lt;30,22,IF(Table1[[#This Row],[Price]]&lt;50,36,45))))</f>
        <v>10</v>
      </c>
      <c r="J1642">
        <v>12.42</v>
      </c>
      <c r="K1642" s="14">
        <v>24.84</v>
      </c>
      <c r="L1642" s="14">
        <f>Table1[[#This Row],[Total Sale Amount]]-(Table1[[#This Row],[Cost Price]]*Table1[[#This Row],[Quantity]])</f>
        <v>4.84</v>
      </c>
      <c r="M1642" t="str">
        <f>TEXT(Table1[[#This Row],[Order Date]],"mmm")</f>
        <v>Apr</v>
      </c>
      <c r="N1642" s="5" t="str">
        <f>TEXT(Table1[[#This Row],[Order Date]],"yyyy")</f>
        <v>2016</v>
      </c>
      <c r="O1642" s="5">
        <v>19</v>
      </c>
      <c r="P1642" s="5" t="s">
        <v>559</v>
      </c>
      <c r="Q1642" s="5" t="str">
        <f>IFERROR(INDEX(Holidays[Holiday],MATCH(Table1[[#This Row],[Order Date]],Holidays[Date],0)),"NO HOLIDAY")</f>
        <v>NO HOLIDAY</v>
      </c>
    </row>
    <row r="1643" spans="2:17" hidden="1" x14ac:dyDescent="0.3">
      <c r="B1643" t="s">
        <v>9</v>
      </c>
      <c r="C1643" t="s">
        <v>30</v>
      </c>
      <c r="D1643" t="s">
        <v>11</v>
      </c>
      <c r="E1643" t="s">
        <v>459</v>
      </c>
      <c r="F1643" s="4">
        <v>42489</v>
      </c>
      <c r="G1643" t="s">
        <v>39</v>
      </c>
      <c r="H1643">
        <v>7</v>
      </c>
      <c r="I1643">
        <f>IF(Table1[[#This Row],[Price]]&lt;15,10,IF(Table1[[#This Row],[Price]]&lt;20,15,IF(Table1[[#This Row],[Price]]&lt;30,22,IF(Table1[[#This Row],[Price]]&lt;50,36,45))))</f>
        <v>15</v>
      </c>
      <c r="J1643">
        <v>16.32</v>
      </c>
      <c r="K1643" s="14">
        <v>114.24000000000001</v>
      </c>
      <c r="L1643" s="14">
        <f>Table1[[#This Row],[Total Sale Amount]]-(Table1[[#This Row],[Cost Price]]*Table1[[#This Row],[Quantity]])</f>
        <v>9.2400000000000091</v>
      </c>
      <c r="M1643" t="str">
        <f>TEXT(Table1[[#This Row],[Order Date]],"mmm")</f>
        <v>Apr</v>
      </c>
      <c r="N1643" s="5" t="str">
        <f>TEXT(Table1[[#This Row],[Order Date]],"yyyy")</f>
        <v>2016</v>
      </c>
      <c r="O1643" s="5">
        <v>45</v>
      </c>
      <c r="P1643" s="5" t="s">
        <v>559</v>
      </c>
      <c r="Q1643" s="5" t="str">
        <f>IFERROR(INDEX(Holidays[Holiday],MATCH(Table1[[#This Row],[Order Date]],Holidays[Date],0)),"NO HOLIDAY")</f>
        <v>NO HOLIDAY</v>
      </c>
    </row>
    <row r="1644" spans="2:17" hidden="1" x14ac:dyDescent="0.3">
      <c r="B1644" t="s">
        <v>21</v>
      </c>
      <c r="C1644" t="s">
        <v>43</v>
      </c>
      <c r="D1644" t="s">
        <v>23</v>
      </c>
      <c r="E1644" t="s">
        <v>143</v>
      </c>
      <c r="F1644" s="4">
        <v>42489</v>
      </c>
      <c r="G1644" t="s">
        <v>19</v>
      </c>
      <c r="H1644">
        <v>8</v>
      </c>
      <c r="I1644">
        <f>IF(Table1[[#This Row],[Price]]&lt;15,10,IF(Table1[[#This Row],[Price]]&lt;20,15,IF(Table1[[#This Row],[Price]]&lt;30,22,IF(Table1[[#This Row],[Price]]&lt;50,36,45))))</f>
        <v>45</v>
      </c>
      <c r="J1644">
        <v>53.35</v>
      </c>
      <c r="K1644" s="14">
        <v>426.8</v>
      </c>
      <c r="L1644" s="14">
        <f>Table1[[#This Row],[Total Sale Amount]]-(Table1[[#This Row],[Cost Price]]*Table1[[#This Row],[Quantity]])</f>
        <v>66.800000000000011</v>
      </c>
      <c r="M1644" t="str">
        <f>TEXT(Table1[[#This Row],[Order Date]],"mmm")</f>
        <v>Apr</v>
      </c>
      <c r="N1644" s="5" t="str">
        <f>TEXT(Table1[[#This Row],[Order Date]],"yyyy")</f>
        <v>2016</v>
      </c>
      <c r="O1644" s="5">
        <v>41</v>
      </c>
      <c r="P1644" s="5" t="s">
        <v>559</v>
      </c>
      <c r="Q1644" s="5" t="str">
        <f>IFERROR(INDEX(Holidays[Holiday],MATCH(Table1[[#This Row],[Order Date]],Holidays[Date],0)),"NO HOLIDAY")</f>
        <v>NO HOLIDAY</v>
      </c>
    </row>
    <row r="1645" spans="2:17" hidden="1" x14ac:dyDescent="0.3">
      <c r="B1645" t="s">
        <v>9</v>
      </c>
      <c r="C1645" t="s">
        <v>10</v>
      </c>
      <c r="D1645" t="s">
        <v>11</v>
      </c>
      <c r="E1645" t="s">
        <v>491</v>
      </c>
      <c r="F1645" s="4">
        <v>42489</v>
      </c>
      <c r="G1645" t="s">
        <v>15</v>
      </c>
      <c r="H1645">
        <v>10</v>
      </c>
      <c r="I1645">
        <f>IF(Table1[[#This Row],[Price]]&lt;15,10,IF(Table1[[#This Row],[Price]]&lt;20,15,IF(Table1[[#This Row],[Price]]&lt;30,22,IF(Table1[[#This Row],[Price]]&lt;50,36,45))))</f>
        <v>10</v>
      </c>
      <c r="J1645">
        <v>12.42</v>
      </c>
      <c r="K1645" s="14">
        <v>124.2</v>
      </c>
      <c r="L1645" s="14">
        <f>Table1[[#This Row],[Total Sale Amount]]-(Table1[[#This Row],[Cost Price]]*Table1[[#This Row],[Quantity]])</f>
        <v>24.200000000000003</v>
      </c>
      <c r="M1645" t="str">
        <f>TEXT(Table1[[#This Row],[Order Date]],"mmm")</f>
        <v>Apr</v>
      </c>
      <c r="N1645" s="5" t="str">
        <f>TEXT(Table1[[#This Row],[Order Date]],"yyyy")</f>
        <v>2016</v>
      </c>
      <c r="O1645" s="5">
        <v>36</v>
      </c>
      <c r="P1645" s="5" t="s">
        <v>559</v>
      </c>
      <c r="Q1645" s="5" t="str">
        <f>IFERROR(INDEX(Holidays[Holiday],MATCH(Table1[[#This Row],[Order Date]],Holidays[Date],0)),"NO HOLIDAY")</f>
        <v>NO HOLIDAY</v>
      </c>
    </row>
    <row r="1646" spans="2:17" hidden="1" x14ac:dyDescent="0.3">
      <c r="B1646" t="s">
        <v>9</v>
      </c>
      <c r="C1646" t="s">
        <v>28</v>
      </c>
      <c r="D1646" t="s">
        <v>11</v>
      </c>
      <c r="E1646" t="s">
        <v>176</v>
      </c>
      <c r="F1646" s="4">
        <v>42490</v>
      </c>
      <c r="G1646" t="s">
        <v>15</v>
      </c>
      <c r="H1646">
        <v>2</v>
      </c>
      <c r="I1646">
        <f>IF(Table1[[#This Row],[Price]]&lt;15,10,IF(Table1[[#This Row],[Price]]&lt;20,15,IF(Table1[[#This Row],[Price]]&lt;30,22,IF(Table1[[#This Row],[Price]]&lt;50,36,45))))</f>
        <v>10</v>
      </c>
      <c r="J1646">
        <v>12.42</v>
      </c>
      <c r="K1646" s="14">
        <v>24.84</v>
      </c>
      <c r="L1646" s="14">
        <f>Table1[[#This Row],[Total Sale Amount]]-(Table1[[#This Row],[Cost Price]]*Table1[[#This Row],[Quantity]])</f>
        <v>4.84</v>
      </c>
      <c r="M1646" t="str">
        <f>TEXT(Table1[[#This Row],[Order Date]],"mmm")</f>
        <v>Apr</v>
      </c>
      <c r="N1646" s="5" t="str">
        <f>TEXT(Table1[[#This Row],[Order Date]],"yyyy")</f>
        <v>2016</v>
      </c>
      <c r="O1646" s="5">
        <v>40</v>
      </c>
      <c r="P1646" s="5" t="s">
        <v>559</v>
      </c>
      <c r="Q1646" s="5" t="str">
        <f>IFERROR(INDEX(Holidays[Holiday],MATCH(Table1[[#This Row],[Order Date]],Holidays[Date],0)),"NO HOLIDAY")</f>
        <v>NO HOLIDAY</v>
      </c>
    </row>
    <row r="1647" spans="2:17" hidden="1" x14ac:dyDescent="0.3">
      <c r="B1647" t="s">
        <v>25</v>
      </c>
      <c r="C1647" t="s">
        <v>22</v>
      </c>
      <c r="D1647" t="s">
        <v>23</v>
      </c>
      <c r="E1647" t="s">
        <v>225</v>
      </c>
      <c r="F1647" s="4">
        <v>42490</v>
      </c>
      <c r="G1647" t="s">
        <v>13</v>
      </c>
      <c r="H1647">
        <v>3</v>
      </c>
      <c r="I1647">
        <f>IF(Table1[[#This Row],[Price]]&lt;15,10,IF(Table1[[#This Row],[Price]]&lt;20,15,IF(Table1[[#This Row],[Price]]&lt;30,22,IF(Table1[[#This Row],[Price]]&lt;50,36,45))))</f>
        <v>15</v>
      </c>
      <c r="J1647">
        <v>17.829999999999998</v>
      </c>
      <c r="K1647" s="14">
        <v>53.489999999999995</v>
      </c>
      <c r="L1647" s="14">
        <f>Table1[[#This Row],[Total Sale Amount]]-(Table1[[#This Row],[Cost Price]]*Table1[[#This Row],[Quantity]])</f>
        <v>8.4899999999999949</v>
      </c>
      <c r="M1647" t="str">
        <f>TEXT(Table1[[#This Row],[Order Date]],"mmm")</f>
        <v>Apr</v>
      </c>
      <c r="N1647" s="5" t="str">
        <f>TEXT(Table1[[#This Row],[Order Date]],"yyyy")</f>
        <v>2016</v>
      </c>
      <c r="O1647" s="5">
        <v>18</v>
      </c>
      <c r="P1647" s="5" t="s">
        <v>560</v>
      </c>
      <c r="Q1647" s="5" t="str">
        <f>IFERROR(INDEX(Holidays[Holiday],MATCH(Table1[[#This Row],[Order Date]],Holidays[Date],0)),"NO HOLIDAY")</f>
        <v>NO HOLIDAY</v>
      </c>
    </row>
    <row r="1648" spans="2:17" hidden="1" x14ac:dyDescent="0.3">
      <c r="B1648" t="s">
        <v>25</v>
      </c>
      <c r="C1648" t="s">
        <v>26</v>
      </c>
      <c r="D1648" t="s">
        <v>23</v>
      </c>
      <c r="E1648" t="s">
        <v>316</v>
      </c>
      <c r="F1648" s="4">
        <v>42490</v>
      </c>
      <c r="G1648" t="s">
        <v>15</v>
      </c>
      <c r="H1648">
        <v>9</v>
      </c>
      <c r="I1648">
        <f>IF(Table1[[#This Row],[Price]]&lt;15,10,IF(Table1[[#This Row],[Price]]&lt;20,15,IF(Table1[[#This Row],[Price]]&lt;30,22,IF(Table1[[#This Row],[Price]]&lt;50,36,45))))</f>
        <v>10</v>
      </c>
      <c r="J1648">
        <v>12.42</v>
      </c>
      <c r="K1648" s="14">
        <v>111.78</v>
      </c>
      <c r="L1648" s="14">
        <f>Table1[[#This Row],[Total Sale Amount]]-(Table1[[#This Row],[Cost Price]]*Table1[[#This Row],[Quantity]])</f>
        <v>21.78</v>
      </c>
      <c r="M1648" t="str">
        <f>TEXT(Table1[[#This Row],[Order Date]],"mmm")</f>
        <v>Apr</v>
      </c>
      <c r="N1648" s="5" t="str">
        <f>TEXT(Table1[[#This Row],[Order Date]],"yyyy")</f>
        <v>2016</v>
      </c>
      <c r="O1648" s="5">
        <v>37</v>
      </c>
      <c r="P1648" s="5" t="s">
        <v>560</v>
      </c>
      <c r="Q1648" s="5" t="str">
        <f>IFERROR(INDEX(Holidays[Holiday],MATCH(Table1[[#This Row],[Order Date]],Holidays[Date],0)),"NO HOLIDAY")</f>
        <v>NO HOLIDAY</v>
      </c>
    </row>
    <row r="1649" spans="2:17" hidden="1" x14ac:dyDescent="0.3">
      <c r="B1649" t="s">
        <v>16</v>
      </c>
      <c r="C1649" t="s">
        <v>10</v>
      </c>
      <c r="D1649" t="s">
        <v>11</v>
      </c>
      <c r="E1649" t="s">
        <v>396</v>
      </c>
      <c r="F1649" s="4">
        <v>42490</v>
      </c>
      <c r="G1649" t="s">
        <v>15</v>
      </c>
      <c r="H1649">
        <v>8</v>
      </c>
      <c r="I1649">
        <f>IF(Table1[[#This Row],[Price]]&lt;15,10,IF(Table1[[#This Row],[Price]]&lt;20,15,IF(Table1[[#This Row],[Price]]&lt;30,22,IF(Table1[[#This Row],[Price]]&lt;50,36,45))))</f>
        <v>10</v>
      </c>
      <c r="J1649">
        <v>12.42</v>
      </c>
      <c r="K1649" s="14">
        <v>99.36</v>
      </c>
      <c r="L1649" s="14">
        <f>Table1[[#This Row],[Total Sale Amount]]-(Table1[[#This Row],[Cost Price]]*Table1[[#This Row],[Quantity]])</f>
        <v>19.36</v>
      </c>
      <c r="M1649" t="str">
        <f>TEXT(Table1[[#This Row],[Order Date]],"mmm")</f>
        <v>Apr</v>
      </c>
      <c r="N1649" s="5" t="str">
        <f>TEXT(Table1[[#This Row],[Order Date]],"yyyy")</f>
        <v>2016</v>
      </c>
      <c r="O1649" s="5">
        <v>31</v>
      </c>
      <c r="P1649" s="5" t="s">
        <v>560</v>
      </c>
      <c r="Q1649" s="5" t="str">
        <f>IFERROR(INDEX(Holidays[Holiday],MATCH(Table1[[#This Row],[Order Date]],Holidays[Date],0)),"NO HOLIDAY")</f>
        <v>NO HOLIDAY</v>
      </c>
    </row>
    <row r="1650" spans="2:17" hidden="1" x14ac:dyDescent="0.3">
      <c r="B1650" t="s">
        <v>25</v>
      </c>
      <c r="C1650" t="s">
        <v>22</v>
      </c>
      <c r="D1650" t="s">
        <v>23</v>
      </c>
      <c r="E1650" t="s">
        <v>486</v>
      </c>
      <c r="F1650" s="4">
        <v>42490</v>
      </c>
      <c r="G1650" t="s">
        <v>19</v>
      </c>
      <c r="H1650">
        <v>4</v>
      </c>
      <c r="I1650">
        <f>IF(Table1[[#This Row],[Price]]&lt;15,10,IF(Table1[[#This Row],[Price]]&lt;20,15,IF(Table1[[#This Row],[Price]]&lt;30,22,IF(Table1[[#This Row],[Price]]&lt;50,36,45))))</f>
        <v>45</v>
      </c>
      <c r="J1650">
        <v>53.35</v>
      </c>
      <c r="K1650" s="14">
        <v>213.4</v>
      </c>
      <c r="L1650" s="14">
        <f>Table1[[#This Row],[Total Sale Amount]]-(Table1[[#This Row],[Cost Price]]*Table1[[#This Row],[Quantity]])</f>
        <v>33.400000000000006</v>
      </c>
      <c r="M1650" t="str">
        <f>TEXT(Table1[[#This Row],[Order Date]],"mmm")</f>
        <v>Apr</v>
      </c>
      <c r="N1650" s="5" t="str">
        <f>TEXT(Table1[[#This Row],[Order Date]],"yyyy")</f>
        <v>2016</v>
      </c>
      <c r="O1650" s="5">
        <v>42</v>
      </c>
      <c r="P1650" s="5" t="s">
        <v>559</v>
      </c>
      <c r="Q1650" s="5" t="str">
        <f>IFERROR(INDEX(Holidays[Holiday],MATCH(Table1[[#This Row],[Order Date]],Holidays[Date],0)),"NO HOLIDAY")</f>
        <v>NO HOLIDAY</v>
      </c>
    </row>
    <row r="1651" spans="2:17" hidden="1" x14ac:dyDescent="0.3">
      <c r="B1651" t="s">
        <v>9</v>
      </c>
      <c r="C1651" t="s">
        <v>10</v>
      </c>
      <c r="D1651" t="s">
        <v>11</v>
      </c>
      <c r="E1651" t="s">
        <v>390</v>
      </c>
      <c r="F1651" s="4">
        <v>42490</v>
      </c>
      <c r="G1651" t="s">
        <v>15</v>
      </c>
      <c r="H1651">
        <v>6</v>
      </c>
      <c r="I1651">
        <f>IF(Table1[[#This Row],[Price]]&lt;15,10,IF(Table1[[#This Row],[Price]]&lt;20,15,IF(Table1[[#This Row],[Price]]&lt;30,22,IF(Table1[[#This Row],[Price]]&lt;50,36,45))))</f>
        <v>10</v>
      </c>
      <c r="J1651">
        <v>12.42</v>
      </c>
      <c r="K1651" s="14">
        <v>74.52</v>
      </c>
      <c r="L1651" s="14">
        <f>Table1[[#This Row],[Total Sale Amount]]-(Table1[[#This Row],[Cost Price]]*Table1[[#This Row],[Quantity]])</f>
        <v>14.519999999999996</v>
      </c>
      <c r="M1651" t="str">
        <f>TEXT(Table1[[#This Row],[Order Date]],"mmm")</f>
        <v>Apr</v>
      </c>
      <c r="N1651" s="5" t="str">
        <f>TEXT(Table1[[#This Row],[Order Date]],"yyyy")</f>
        <v>2016</v>
      </c>
      <c r="O1651" s="5">
        <v>32</v>
      </c>
      <c r="P1651" s="5" t="s">
        <v>560</v>
      </c>
      <c r="Q1651" s="5" t="str">
        <f>IFERROR(INDEX(Holidays[Holiday],MATCH(Table1[[#This Row],[Order Date]],Holidays[Date],0)),"NO HOLIDAY")</f>
        <v>NO HOLIDAY</v>
      </c>
    </row>
    <row r="1652" spans="2:17" hidden="1" x14ac:dyDescent="0.3">
      <c r="B1652" t="s">
        <v>9</v>
      </c>
      <c r="C1652" t="s">
        <v>17</v>
      </c>
      <c r="D1652" t="s">
        <v>11</v>
      </c>
      <c r="E1652" t="s">
        <v>256</v>
      </c>
      <c r="F1652" s="4">
        <v>42490</v>
      </c>
      <c r="G1652" t="s">
        <v>39</v>
      </c>
      <c r="H1652">
        <v>9</v>
      </c>
      <c r="I1652">
        <f>IF(Table1[[#This Row],[Price]]&lt;15,10,IF(Table1[[#This Row],[Price]]&lt;20,15,IF(Table1[[#This Row],[Price]]&lt;30,22,IF(Table1[[#This Row],[Price]]&lt;50,36,45))))</f>
        <v>15</v>
      </c>
      <c r="J1652">
        <v>16.32</v>
      </c>
      <c r="K1652" s="14">
        <v>146.88</v>
      </c>
      <c r="L1652" s="14">
        <f>Table1[[#This Row],[Total Sale Amount]]-(Table1[[#This Row],[Cost Price]]*Table1[[#This Row],[Quantity]])</f>
        <v>11.879999999999995</v>
      </c>
      <c r="M1652" t="str">
        <f>TEXT(Table1[[#This Row],[Order Date]],"mmm")</f>
        <v>Apr</v>
      </c>
      <c r="N1652" s="5" t="str">
        <f>TEXT(Table1[[#This Row],[Order Date]],"yyyy")</f>
        <v>2016</v>
      </c>
      <c r="O1652" s="5">
        <v>17</v>
      </c>
      <c r="P1652" s="5" t="s">
        <v>560</v>
      </c>
      <c r="Q1652" s="5" t="str">
        <f>IFERROR(INDEX(Holidays[Holiday],MATCH(Table1[[#This Row],[Order Date]],Holidays[Date],0)),"NO HOLIDAY")</f>
        <v>NO HOLIDAY</v>
      </c>
    </row>
    <row r="1653" spans="2:17" hidden="1" x14ac:dyDescent="0.3">
      <c r="B1653" t="s">
        <v>25</v>
      </c>
      <c r="C1653" t="s">
        <v>59</v>
      </c>
      <c r="D1653" t="s">
        <v>23</v>
      </c>
      <c r="E1653" t="s">
        <v>188</v>
      </c>
      <c r="F1653" s="4">
        <v>42490</v>
      </c>
      <c r="G1653" t="s">
        <v>15</v>
      </c>
      <c r="H1653">
        <v>10</v>
      </c>
      <c r="I1653">
        <f>IF(Table1[[#This Row],[Price]]&lt;15,10,IF(Table1[[#This Row],[Price]]&lt;20,15,IF(Table1[[#This Row],[Price]]&lt;30,22,IF(Table1[[#This Row],[Price]]&lt;50,36,45))))</f>
        <v>10</v>
      </c>
      <c r="J1653">
        <v>12.42</v>
      </c>
      <c r="K1653" s="14">
        <v>124.2</v>
      </c>
      <c r="L1653" s="14">
        <f>Table1[[#This Row],[Total Sale Amount]]-(Table1[[#This Row],[Cost Price]]*Table1[[#This Row],[Quantity]])</f>
        <v>24.200000000000003</v>
      </c>
      <c r="M1653" t="str">
        <f>TEXT(Table1[[#This Row],[Order Date]],"mmm")</f>
        <v>Apr</v>
      </c>
      <c r="N1653" s="5" t="str">
        <f>TEXT(Table1[[#This Row],[Order Date]],"yyyy")</f>
        <v>2016</v>
      </c>
      <c r="O1653" s="5">
        <v>17</v>
      </c>
      <c r="P1653" s="5" t="s">
        <v>560</v>
      </c>
      <c r="Q1653" s="5" t="str">
        <f>IFERROR(INDEX(Holidays[Holiday],MATCH(Table1[[#This Row],[Order Date]],Holidays[Date],0)),"NO HOLIDAY")</f>
        <v>NO HOLIDAY</v>
      </c>
    </row>
    <row r="1654" spans="2:17" hidden="1" x14ac:dyDescent="0.3">
      <c r="B1654" t="s">
        <v>9</v>
      </c>
      <c r="C1654" t="s">
        <v>30</v>
      </c>
      <c r="D1654" t="s">
        <v>11</v>
      </c>
      <c r="E1654" t="s">
        <v>519</v>
      </c>
      <c r="F1654" s="4">
        <v>42490</v>
      </c>
      <c r="G1654" t="s">
        <v>13</v>
      </c>
      <c r="H1654">
        <v>8</v>
      </c>
      <c r="I1654">
        <f>IF(Table1[[#This Row],[Price]]&lt;15,10,IF(Table1[[#This Row],[Price]]&lt;20,15,IF(Table1[[#This Row],[Price]]&lt;30,22,IF(Table1[[#This Row],[Price]]&lt;50,36,45))))</f>
        <v>15</v>
      </c>
      <c r="J1654">
        <v>17.829999999999998</v>
      </c>
      <c r="K1654" s="14">
        <v>142.63999999999999</v>
      </c>
      <c r="L1654" s="14">
        <f>Table1[[#This Row],[Total Sale Amount]]-(Table1[[#This Row],[Cost Price]]*Table1[[#This Row],[Quantity]])</f>
        <v>22.639999999999986</v>
      </c>
      <c r="M1654" t="str">
        <f>TEXT(Table1[[#This Row],[Order Date]],"mmm")</f>
        <v>Apr</v>
      </c>
      <c r="N1654" s="5" t="str">
        <f>TEXT(Table1[[#This Row],[Order Date]],"yyyy")</f>
        <v>2016</v>
      </c>
      <c r="O1654" s="5">
        <v>26</v>
      </c>
      <c r="P1654" s="5" t="s">
        <v>560</v>
      </c>
      <c r="Q1654" s="5" t="str">
        <f>IFERROR(INDEX(Holidays[Holiday],MATCH(Table1[[#This Row],[Order Date]],Holidays[Date],0)),"NO HOLIDAY")</f>
        <v>NO HOLIDAY</v>
      </c>
    </row>
    <row r="1655" spans="2:17" hidden="1" x14ac:dyDescent="0.3">
      <c r="B1655" t="s">
        <v>9</v>
      </c>
      <c r="C1655" t="s">
        <v>10</v>
      </c>
      <c r="D1655" t="s">
        <v>11</v>
      </c>
      <c r="E1655" t="s">
        <v>255</v>
      </c>
      <c r="F1655" s="4">
        <v>42490</v>
      </c>
      <c r="G1655" t="s">
        <v>19</v>
      </c>
      <c r="H1655">
        <v>5</v>
      </c>
      <c r="I1655">
        <f>IF(Table1[[#This Row],[Price]]&lt;15,10,IF(Table1[[#This Row],[Price]]&lt;20,15,IF(Table1[[#This Row],[Price]]&lt;30,22,IF(Table1[[#This Row],[Price]]&lt;50,36,45))))</f>
        <v>45</v>
      </c>
      <c r="J1655">
        <v>53.35</v>
      </c>
      <c r="K1655" s="14">
        <v>266.75</v>
      </c>
      <c r="L1655" s="14">
        <f>Table1[[#This Row],[Total Sale Amount]]-(Table1[[#This Row],[Cost Price]]*Table1[[#This Row],[Quantity]])</f>
        <v>41.75</v>
      </c>
      <c r="M1655" t="str">
        <f>TEXT(Table1[[#This Row],[Order Date]],"mmm")</f>
        <v>Apr</v>
      </c>
      <c r="N1655" s="5" t="str">
        <f>TEXT(Table1[[#This Row],[Order Date]],"yyyy")</f>
        <v>2016</v>
      </c>
      <c r="O1655" s="5">
        <v>28</v>
      </c>
      <c r="P1655" s="5" t="s">
        <v>560</v>
      </c>
      <c r="Q1655" s="5" t="str">
        <f>IFERROR(INDEX(Holidays[Holiday],MATCH(Table1[[#This Row],[Order Date]],Holidays[Date],0)),"NO HOLIDAY")</f>
        <v>NO HOLIDAY</v>
      </c>
    </row>
    <row r="1656" spans="2:17" hidden="1" x14ac:dyDescent="0.3">
      <c r="B1656" t="s">
        <v>9</v>
      </c>
      <c r="C1656" t="s">
        <v>30</v>
      </c>
      <c r="D1656" t="s">
        <v>11</v>
      </c>
      <c r="E1656" t="s">
        <v>408</v>
      </c>
      <c r="F1656" s="4">
        <v>42490</v>
      </c>
      <c r="G1656" t="s">
        <v>15</v>
      </c>
      <c r="H1656">
        <v>3</v>
      </c>
      <c r="I1656">
        <f>IF(Table1[[#This Row],[Price]]&lt;15,10,IF(Table1[[#This Row],[Price]]&lt;20,15,IF(Table1[[#This Row],[Price]]&lt;30,22,IF(Table1[[#This Row],[Price]]&lt;50,36,45))))</f>
        <v>10</v>
      </c>
      <c r="J1656">
        <v>12.42</v>
      </c>
      <c r="K1656" s="14">
        <v>37.26</v>
      </c>
      <c r="L1656" s="14">
        <f>Table1[[#This Row],[Total Sale Amount]]-(Table1[[#This Row],[Cost Price]]*Table1[[#This Row],[Quantity]])</f>
        <v>7.259999999999998</v>
      </c>
      <c r="M1656" t="str">
        <f>TEXT(Table1[[#This Row],[Order Date]],"mmm")</f>
        <v>Apr</v>
      </c>
      <c r="N1656" s="5" t="str">
        <f>TEXT(Table1[[#This Row],[Order Date]],"yyyy")</f>
        <v>2016</v>
      </c>
      <c r="O1656" s="5">
        <v>28</v>
      </c>
      <c r="P1656" s="5" t="s">
        <v>560</v>
      </c>
      <c r="Q1656" s="5" t="str">
        <f>IFERROR(INDEX(Holidays[Holiday],MATCH(Table1[[#This Row],[Order Date]],Holidays[Date],0)),"NO HOLIDAY")</f>
        <v>NO HOLIDAY</v>
      </c>
    </row>
    <row r="1657" spans="2:17" hidden="1" x14ac:dyDescent="0.3">
      <c r="B1657" t="s">
        <v>9</v>
      </c>
      <c r="C1657" t="s">
        <v>17</v>
      </c>
      <c r="D1657" t="s">
        <v>11</v>
      </c>
      <c r="E1657" t="s">
        <v>89</v>
      </c>
      <c r="F1657" s="4">
        <v>42490</v>
      </c>
      <c r="G1657" t="s">
        <v>15</v>
      </c>
      <c r="H1657">
        <v>9</v>
      </c>
      <c r="I1657">
        <f>IF(Table1[[#This Row],[Price]]&lt;15,10,IF(Table1[[#This Row],[Price]]&lt;20,15,IF(Table1[[#This Row],[Price]]&lt;30,22,IF(Table1[[#This Row],[Price]]&lt;50,36,45))))</f>
        <v>10</v>
      </c>
      <c r="J1657">
        <v>12.42</v>
      </c>
      <c r="K1657" s="14">
        <v>111.78</v>
      </c>
      <c r="L1657" s="14">
        <f>Table1[[#This Row],[Total Sale Amount]]-(Table1[[#This Row],[Cost Price]]*Table1[[#This Row],[Quantity]])</f>
        <v>21.78</v>
      </c>
      <c r="M1657" t="str">
        <f>TEXT(Table1[[#This Row],[Order Date]],"mmm")</f>
        <v>Apr</v>
      </c>
      <c r="N1657" s="5" t="str">
        <f>TEXT(Table1[[#This Row],[Order Date]],"yyyy")</f>
        <v>2016</v>
      </c>
      <c r="O1657" s="5">
        <v>19</v>
      </c>
      <c r="P1657" s="5" t="s">
        <v>560</v>
      </c>
      <c r="Q1657" s="5" t="str">
        <f>IFERROR(INDEX(Holidays[Holiday],MATCH(Table1[[#This Row],[Order Date]],Holidays[Date],0)),"NO HOLIDAY")</f>
        <v>NO HOLIDAY</v>
      </c>
    </row>
    <row r="1658" spans="2:17" hidden="1" x14ac:dyDescent="0.3">
      <c r="B1658" t="s">
        <v>25</v>
      </c>
      <c r="C1658" t="s">
        <v>59</v>
      </c>
      <c r="D1658" t="s">
        <v>23</v>
      </c>
      <c r="E1658" t="s">
        <v>304</v>
      </c>
      <c r="F1658" s="4">
        <v>42490</v>
      </c>
      <c r="G1658" t="s">
        <v>13</v>
      </c>
      <c r="H1658">
        <v>4</v>
      </c>
      <c r="I1658">
        <f>IF(Table1[[#This Row],[Price]]&lt;15,10,IF(Table1[[#This Row],[Price]]&lt;20,15,IF(Table1[[#This Row],[Price]]&lt;30,22,IF(Table1[[#This Row],[Price]]&lt;50,36,45))))</f>
        <v>15</v>
      </c>
      <c r="J1658">
        <v>17.829999999999998</v>
      </c>
      <c r="K1658" s="14">
        <v>71.319999999999993</v>
      </c>
      <c r="L1658" s="14">
        <f>Table1[[#This Row],[Total Sale Amount]]-(Table1[[#This Row],[Cost Price]]*Table1[[#This Row],[Quantity]])</f>
        <v>11.319999999999993</v>
      </c>
      <c r="M1658" t="str">
        <f>TEXT(Table1[[#This Row],[Order Date]],"mmm")</f>
        <v>Apr</v>
      </c>
      <c r="N1658" s="5" t="str">
        <f>TEXT(Table1[[#This Row],[Order Date]],"yyyy")</f>
        <v>2016</v>
      </c>
      <c r="O1658" s="5">
        <v>45</v>
      </c>
      <c r="P1658" s="5" t="s">
        <v>559</v>
      </c>
      <c r="Q1658" s="5" t="str">
        <f>IFERROR(INDEX(Holidays[Holiday],MATCH(Table1[[#This Row],[Order Date]],Holidays[Date],0)),"NO HOLIDAY")</f>
        <v>NO HOLIDAY</v>
      </c>
    </row>
    <row r="1659" spans="2:17" hidden="1" x14ac:dyDescent="0.3">
      <c r="B1659" t="s">
        <v>9</v>
      </c>
      <c r="C1659" t="s">
        <v>17</v>
      </c>
      <c r="D1659" t="s">
        <v>11</v>
      </c>
      <c r="E1659" t="s">
        <v>137</v>
      </c>
      <c r="F1659" s="4">
        <v>42490</v>
      </c>
      <c r="G1659" t="s">
        <v>39</v>
      </c>
      <c r="H1659">
        <v>4</v>
      </c>
      <c r="I1659">
        <f>IF(Table1[[#This Row],[Price]]&lt;15,10,IF(Table1[[#This Row],[Price]]&lt;20,15,IF(Table1[[#This Row],[Price]]&lt;30,22,IF(Table1[[#This Row],[Price]]&lt;50,36,45))))</f>
        <v>15</v>
      </c>
      <c r="J1659">
        <v>16.32</v>
      </c>
      <c r="K1659" s="14">
        <v>65.28</v>
      </c>
      <c r="L1659" s="14">
        <f>Table1[[#This Row],[Total Sale Amount]]-(Table1[[#This Row],[Cost Price]]*Table1[[#This Row],[Quantity]])</f>
        <v>5.2800000000000011</v>
      </c>
      <c r="M1659" t="str">
        <f>TEXT(Table1[[#This Row],[Order Date]],"mmm")</f>
        <v>Apr</v>
      </c>
      <c r="N1659" s="5" t="str">
        <f>TEXT(Table1[[#This Row],[Order Date]],"yyyy")</f>
        <v>2016</v>
      </c>
      <c r="O1659" s="5">
        <v>45</v>
      </c>
      <c r="P1659" s="5" t="s">
        <v>559</v>
      </c>
      <c r="Q1659" s="5" t="str">
        <f>IFERROR(INDEX(Holidays[Holiday],MATCH(Table1[[#This Row],[Order Date]],Holidays[Date],0)),"NO HOLIDAY")</f>
        <v>NO HOLIDAY</v>
      </c>
    </row>
    <row r="1660" spans="2:17" x14ac:dyDescent="0.3">
      <c r="B1660" t="s">
        <v>21</v>
      </c>
      <c r="C1660" t="s">
        <v>59</v>
      </c>
      <c r="D1660" t="s">
        <v>23</v>
      </c>
      <c r="E1660" t="s">
        <v>61</v>
      </c>
      <c r="F1660" s="4">
        <v>42491</v>
      </c>
      <c r="G1660" t="s">
        <v>15</v>
      </c>
      <c r="H1660">
        <v>3</v>
      </c>
      <c r="I1660">
        <f>IF(Table1[[#This Row],[Price]]&lt;15,10,IF(Table1[[#This Row],[Price]]&lt;20,15,IF(Table1[[#This Row],[Price]]&lt;30,22,IF(Table1[[#This Row],[Price]]&lt;50,36,45))))</f>
        <v>10</v>
      </c>
      <c r="J1660">
        <v>12.42</v>
      </c>
      <c r="K1660" s="14">
        <v>37.26</v>
      </c>
      <c r="L1660" s="14">
        <f>Table1[[#This Row],[Total Sale Amount]]-(Table1[[#This Row],[Cost Price]]*Table1[[#This Row],[Quantity]])</f>
        <v>7.259999999999998</v>
      </c>
      <c r="M1660" t="str">
        <f>TEXT(Table1[[#This Row],[Order Date]],"mmm")</f>
        <v>May</v>
      </c>
      <c r="N1660" s="5" t="str">
        <f>TEXT(Table1[[#This Row],[Order Date]],"yyyy")</f>
        <v>2016</v>
      </c>
      <c r="O1660" s="5">
        <v>30</v>
      </c>
      <c r="P1660" s="5" t="s">
        <v>560</v>
      </c>
      <c r="Q1660" s="5" t="str">
        <f>IFERROR(INDEX(Holidays[Holiday],MATCH(Table1[[#This Row],[Order Date]],Holidays[Date],0)),"NO HOLIDAY")</f>
        <v>Workers' Day</v>
      </c>
    </row>
    <row r="1661" spans="2:17" x14ac:dyDescent="0.3">
      <c r="B1661" t="s">
        <v>9</v>
      </c>
      <c r="C1661" t="s">
        <v>17</v>
      </c>
      <c r="D1661" t="s">
        <v>11</v>
      </c>
      <c r="E1661" t="s">
        <v>405</v>
      </c>
      <c r="F1661" s="4">
        <v>42491</v>
      </c>
      <c r="G1661" t="s">
        <v>19</v>
      </c>
      <c r="H1661">
        <v>9</v>
      </c>
      <c r="I1661">
        <f>IF(Table1[[#This Row],[Price]]&lt;15,10,IF(Table1[[#This Row],[Price]]&lt;20,15,IF(Table1[[#This Row],[Price]]&lt;30,22,IF(Table1[[#This Row],[Price]]&lt;50,36,45))))</f>
        <v>45</v>
      </c>
      <c r="J1661">
        <v>53.35</v>
      </c>
      <c r="K1661" s="14">
        <v>480.15000000000003</v>
      </c>
      <c r="L1661" s="14">
        <f>Table1[[#This Row],[Total Sale Amount]]-(Table1[[#This Row],[Cost Price]]*Table1[[#This Row],[Quantity]])</f>
        <v>75.150000000000034</v>
      </c>
      <c r="M1661" t="str">
        <f>TEXT(Table1[[#This Row],[Order Date]],"mmm")</f>
        <v>May</v>
      </c>
      <c r="N1661" s="5" t="str">
        <f>TEXT(Table1[[#This Row],[Order Date]],"yyyy")</f>
        <v>2016</v>
      </c>
      <c r="O1661" s="5">
        <v>19</v>
      </c>
      <c r="P1661" s="5" t="s">
        <v>560</v>
      </c>
      <c r="Q1661" s="5" t="str">
        <f>IFERROR(INDEX(Holidays[Holiday],MATCH(Table1[[#This Row],[Order Date]],Holidays[Date],0)),"NO HOLIDAY")</f>
        <v>Workers' Day</v>
      </c>
    </row>
    <row r="1662" spans="2:17" x14ac:dyDescent="0.3">
      <c r="B1662" t="s">
        <v>21</v>
      </c>
      <c r="C1662" t="s">
        <v>26</v>
      </c>
      <c r="D1662" t="s">
        <v>23</v>
      </c>
      <c r="E1662" t="s">
        <v>484</v>
      </c>
      <c r="F1662" s="4">
        <v>42491</v>
      </c>
      <c r="G1662" t="s">
        <v>15</v>
      </c>
      <c r="H1662">
        <v>6</v>
      </c>
      <c r="I1662">
        <f>IF(Table1[[#This Row],[Price]]&lt;15,10,IF(Table1[[#This Row],[Price]]&lt;20,15,IF(Table1[[#This Row],[Price]]&lt;30,22,IF(Table1[[#This Row],[Price]]&lt;50,36,45))))</f>
        <v>10</v>
      </c>
      <c r="J1662">
        <v>12.42</v>
      </c>
      <c r="K1662" s="14">
        <v>74.52</v>
      </c>
      <c r="L1662" s="14">
        <f>Table1[[#This Row],[Total Sale Amount]]-(Table1[[#This Row],[Cost Price]]*Table1[[#This Row],[Quantity]])</f>
        <v>14.519999999999996</v>
      </c>
      <c r="M1662" t="str">
        <f>TEXT(Table1[[#This Row],[Order Date]],"mmm")</f>
        <v>May</v>
      </c>
      <c r="N1662" s="5" t="str">
        <f>TEXT(Table1[[#This Row],[Order Date]],"yyyy")</f>
        <v>2016</v>
      </c>
      <c r="O1662" s="5">
        <v>21</v>
      </c>
      <c r="P1662" s="5" t="s">
        <v>560</v>
      </c>
      <c r="Q1662" s="5" t="str">
        <f>IFERROR(INDEX(Holidays[Holiday],MATCH(Table1[[#This Row],[Order Date]],Holidays[Date],0)),"NO HOLIDAY")</f>
        <v>Workers' Day</v>
      </c>
    </row>
    <row r="1663" spans="2:17" x14ac:dyDescent="0.3">
      <c r="B1663" t="s">
        <v>9</v>
      </c>
      <c r="C1663" t="s">
        <v>30</v>
      </c>
      <c r="D1663" t="s">
        <v>11</v>
      </c>
      <c r="E1663" t="s">
        <v>408</v>
      </c>
      <c r="F1663" s="4">
        <v>42491</v>
      </c>
      <c r="G1663" t="s">
        <v>39</v>
      </c>
      <c r="H1663">
        <v>4</v>
      </c>
      <c r="I1663">
        <f>IF(Table1[[#This Row],[Price]]&lt;15,10,IF(Table1[[#This Row],[Price]]&lt;20,15,IF(Table1[[#This Row],[Price]]&lt;30,22,IF(Table1[[#This Row],[Price]]&lt;50,36,45))))</f>
        <v>15</v>
      </c>
      <c r="J1663">
        <v>16.32</v>
      </c>
      <c r="K1663" s="14">
        <v>65.28</v>
      </c>
      <c r="L1663" s="14">
        <f>Table1[[#This Row],[Total Sale Amount]]-(Table1[[#This Row],[Cost Price]]*Table1[[#This Row],[Quantity]])</f>
        <v>5.2800000000000011</v>
      </c>
      <c r="M1663" t="str">
        <f>TEXT(Table1[[#This Row],[Order Date]],"mmm")</f>
        <v>May</v>
      </c>
      <c r="N1663" s="5" t="str">
        <f>TEXT(Table1[[#This Row],[Order Date]],"yyyy")</f>
        <v>2016</v>
      </c>
      <c r="O1663" s="5">
        <v>39</v>
      </c>
      <c r="P1663" s="5" t="s">
        <v>559</v>
      </c>
      <c r="Q1663" s="5" t="str">
        <f>IFERROR(INDEX(Holidays[Holiday],MATCH(Table1[[#This Row],[Order Date]],Holidays[Date],0)),"NO HOLIDAY")</f>
        <v>Workers' Day</v>
      </c>
    </row>
    <row r="1664" spans="2:17" x14ac:dyDescent="0.3">
      <c r="B1664" t="s">
        <v>36</v>
      </c>
      <c r="C1664" t="s">
        <v>17</v>
      </c>
      <c r="D1664" t="s">
        <v>11</v>
      </c>
      <c r="E1664" t="s">
        <v>520</v>
      </c>
      <c r="F1664" s="4">
        <v>42491</v>
      </c>
      <c r="G1664" t="s">
        <v>13</v>
      </c>
      <c r="H1664">
        <v>4</v>
      </c>
      <c r="I1664">
        <f>IF(Table1[[#This Row],[Price]]&lt;15,10,IF(Table1[[#This Row],[Price]]&lt;20,15,IF(Table1[[#This Row],[Price]]&lt;30,22,IF(Table1[[#This Row],[Price]]&lt;50,36,45))))</f>
        <v>15</v>
      </c>
      <c r="J1664">
        <v>17.829999999999998</v>
      </c>
      <c r="K1664" s="14">
        <v>71.319999999999993</v>
      </c>
      <c r="L1664" s="14">
        <f>Table1[[#This Row],[Total Sale Amount]]-(Table1[[#This Row],[Cost Price]]*Table1[[#This Row],[Quantity]])</f>
        <v>11.319999999999993</v>
      </c>
      <c r="M1664" t="str">
        <f>TEXT(Table1[[#This Row],[Order Date]],"mmm")</f>
        <v>May</v>
      </c>
      <c r="N1664" s="5" t="str">
        <f>TEXT(Table1[[#This Row],[Order Date]],"yyyy")</f>
        <v>2016</v>
      </c>
      <c r="O1664" s="5">
        <v>37</v>
      </c>
      <c r="P1664" s="5" t="s">
        <v>559</v>
      </c>
      <c r="Q1664" s="5" t="str">
        <f>IFERROR(INDEX(Holidays[Holiday],MATCH(Table1[[#This Row],[Order Date]],Holidays[Date],0)),"NO HOLIDAY")</f>
        <v>Workers' Day</v>
      </c>
    </row>
    <row r="1665" spans="2:17" x14ac:dyDescent="0.3">
      <c r="B1665" t="s">
        <v>21</v>
      </c>
      <c r="C1665" t="s">
        <v>26</v>
      </c>
      <c r="D1665" t="s">
        <v>23</v>
      </c>
      <c r="E1665" t="s">
        <v>72</v>
      </c>
      <c r="F1665" s="4">
        <v>42491</v>
      </c>
      <c r="G1665" t="s">
        <v>13</v>
      </c>
      <c r="H1665">
        <v>8</v>
      </c>
      <c r="I1665">
        <f>IF(Table1[[#This Row],[Price]]&lt;15,10,IF(Table1[[#This Row],[Price]]&lt;20,15,IF(Table1[[#This Row],[Price]]&lt;30,22,IF(Table1[[#This Row],[Price]]&lt;50,36,45))))</f>
        <v>15</v>
      </c>
      <c r="J1665">
        <v>17.829999999999998</v>
      </c>
      <c r="K1665" s="14">
        <v>142.63999999999999</v>
      </c>
      <c r="L1665" s="14">
        <f>Table1[[#This Row],[Total Sale Amount]]-(Table1[[#This Row],[Cost Price]]*Table1[[#This Row],[Quantity]])</f>
        <v>22.639999999999986</v>
      </c>
      <c r="M1665" t="str">
        <f>TEXT(Table1[[#This Row],[Order Date]],"mmm")</f>
        <v>May</v>
      </c>
      <c r="N1665" s="5" t="str">
        <f>TEXT(Table1[[#This Row],[Order Date]],"yyyy")</f>
        <v>2016</v>
      </c>
      <c r="O1665" s="5">
        <v>18</v>
      </c>
      <c r="P1665" s="5" t="s">
        <v>560</v>
      </c>
      <c r="Q1665" s="5" t="str">
        <f>IFERROR(INDEX(Holidays[Holiday],MATCH(Table1[[#This Row],[Order Date]],Holidays[Date],0)),"NO HOLIDAY")</f>
        <v>Workers' Day</v>
      </c>
    </row>
    <row r="1666" spans="2:17" x14ac:dyDescent="0.3">
      <c r="B1666" t="s">
        <v>36</v>
      </c>
      <c r="C1666" t="s">
        <v>17</v>
      </c>
      <c r="D1666" t="s">
        <v>11</v>
      </c>
      <c r="E1666" t="s">
        <v>177</v>
      </c>
      <c r="F1666" s="4">
        <v>42491</v>
      </c>
      <c r="G1666" t="s">
        <v>19</v>
      </c>
      <c r="H1666">
        <v>8</v>
      </c>
      <c r="I1666">
        <f>IF(Table1[[#This Row],[Price]]&lt;15,10,IF(Table1[[#This Row],[Price]]&lt;20,15,IF(Table1[[#This Row],[Price]]&lt;30,22,IF(Table1[[#This Row],[Price]]&lt;50,36,45))))</f>
        <v>45</v>
      </c>
      <c r="J1666">
        <v>53.35</v>
      </c>
      <c r="K1666" s="14">
        <v>426.8</v>
      </c>
      <c r="L1666" s="14">
        <f>Table1[[#This Row],[Total Sale Amount]]-(Table1[[#This Row],[Cost Price]]*Table1[[#This Row],[Quantity]])</f>
        <v>66.800000000000011</v>
      </c>
      <c r="M1666" t="str">
        <f>TEXT(Table1[[#This Row],[Order Date]],"mmm")</f>
        <v>May</v>
      </c>
      <c r="N1666" s="5" t="str">
        <f>TEXT(Table1[[#This Row],[Order Date]],"yyyy")</f>
        <v>2016</v>
      </c>
      <c r="O1666" s="5">
        <v>29</v>
      </c>
      <c r="P1666" s="5" t="s">
        <v>559</v>
      </c>
      <c r="Q1666" s="5" t="str">
        <f>IFERROR(INDEX(Holidays[Holiday],MATCH(Table1[[#This Row],[Order Date]],Holidays[Date],0)),"NO HOLIDAY")</f>
        <v>Workers' Day</v>
      </c>
    </row>
    <row r="1667" spans="2:17" x14ac:dyDescent="0.3">
      <c r="B1667" t="s">
        <v>21</v>
      </c>
      <c r="C1667" t="s">
        <v>26</v>
      </c>
      <c r="D1667" t="s">
        <v>23</v>
      </c>
      <c r="E1667" t="s">
        <v>211</v>
      </c>
      <c r="F1667" s="4">
        <v>42491</v>
      </c>
      <c r="G1667" t="s">
        <v>15</v>
      </c>
      <c r="H1667">
        <v>1</v>
      </c>
      <c r="I1667">
        <f>IF(Table1[[#This Row],[Price]]&lt;15,10,IF(Table1[[#This Row],[Price]]&lt;20,15,IF(Table1[[#This Row],[Price]]&lt;30,22,IF(Table1[[#This Row],[Price]]&lt;50,36,45))))</f>
        <v>10</v>
      </c>
      <c r="J1667">
        <v>12.42</v>
      </c>
      <c r="K1667" s="14">
        <v>12.42</v>
      </c>
      <c r="L1667" s="14">
        <f>Table1[[#This Row],[Total Sale Amount]]-(Table1[[#This Row],[Cost Price]]*Table1[[#This Row],[Quantity]])</f>
        <v>2.42</v>
      </c>
      <c r="M1667" t="str">
        <f>TEXT(Table1[[#This Row],[Order Date]],"mmm")</f>
        <v>May</v>
      </c>
      <c r="N1667" s="5" t="str">
        <f>TEXT(Table1[[#This Row],[Order Date]],"yyyy")</f>
        <v>2016</v>
      </c>
      <c r="O1667" s="5">
        <v>19</v>
      </c>
      <c r="P1667" s="5" t="s">
        <v>560</v>
      </c>
      <c r="Q1667" s="5" t="str">
        <f>IFERROR(INDEX(Holidays[Holiday],MATCH(Table1[[#This Row],[Order Date]],Holidays[Date],0)),"NO HOLIDAY")</f>
        <v>Workers' Day</v>
      </c>
    </row>
    <row r="1668" spans="2:17" x14ac:dyDescent="0.3">
      <c r="B1668" t="s">
        <v>9</v>
      </c>
      <c r="C1668" t="s">
        <v>28</v>
      </c>
      <c r="D1668" t="s">
        <v>11</v>
      </c>
      <c r="E1668" t="s">
        <v>545</v>
      </c>
      <c r="F1668" s="4">
        <v>42491</v>
      </c>
      <c r="G1668" t="s">
        <v>15</v>
      </c>
      <c r="H1668">
        <v>5</v>
      </c>
      <c r="I1668">
        <f>IF(Table1[[#This Row],[Price]]&lt;15,10,IF(Table1[[#This Row],[Price]]&lt;20,15,IF(Table1[[#This Row],[Price]]&lt;30,22,IF(Table1[[#This Row],[Price]]&lt;50,36,45))))</f>
        <v>10</v>
      </c>
      <c r="J1668">
        <v>12.42</v>
      </c>
      <c r="K1668" s="14">
        <v>62.1</v>
      </c>
      <c r="L1668" s="14">
        <f>Table1[[#This Row],[Total Sale Amount]]-(Table1[[#This Row],[Cost Price]]*Table1[[#This Row],[Quantity]])</f>
        <v>12.100000000000001</v>
      </c>
      <c r="M1668" t="str">
        <f>TEXT(Table1[[#This Row],[Order Date]],"mmm")</f>
        <v>May</v>
      </c>
      <c r="N1668" s="5" t="str">
        <f>TEXT(Table1[[#This Row],[Order Date]],"yyyy")</f>
        <v>2016</v>
      </c>
      <c r="O1668" s="5">
        <v>39</v>
      </c>
      <c r="P1668" s="5" t="s">
        <v>560</v>
      </c>
      <c r="Q1668" s="5" t="str">
        <f>IFERROR(INDEX(Holidays[Holiday],MATCH(Table1[[#This Row],[Order Date]],Holidays[Date],0)),"NO HOLIDAY")</f>
        <v>Workers' Day</v>
      </c>
    </row>
    <row r="1669" spans="2:17" x14ac:dyDescent="0.3">
      <c r="B1669" t="s">
        <v>36</v>
      </c>
      <c r="C1669" t="s">
        <v>17</v>
      </c>
      <c r="D1669" t="s">
        <v>11</v>
      </c>
      <c r="E1669" t="s">
        <v>464</v>
      </c>
      <c r="F1669" s="4">
        <v>42491</v>
      </c>
      <c r="G1669" t="s">
        <v>15</v>
      </c>
      <c r="H1669">
        <v>6</v>
      </c>
      <c r="I1669">
        <f>IF(Table1[[#This Row],[Price]]&lt;15,10,IF(Table1[[#This Row],[Price]]&lt;20,15,IF(Table1[[#This Row],[Price]]&lt;30,22,IF(Table1[[#This Row],[Price]]&lt;50,36,45))))</f>
        <v>10</v>
      </c>
      <c r="J1669">
        <v>12.42</v>
      </c>
      <c r="K1669" s="14">
        <v>74.52</v>
      </c>
      <c r="L1669" s="14">
        <f>Table1[[#This Row],[Total Sale Amount]]-(Table1[[#This Row],[Cost Price]]*Table1[[#This Row],[Quantity]])</f>
        <v>14.519999999999996</v>
      </c>
      <c r="M1669" t="str">
        <f>TEXT(Table1[[#This Row],[Order Date]],"mmm")</f>
        <v>May</v>
      </c>
      <c r="N1669" s="5" t="str">
        <f>TEXT(Table1[[#This Row],[Order Date]],"yyyy")</f>
        <v>2016</v>
      </c>
      <c r="O1669" s="5">
        <v>39</v>
      </c>
      <c r="P1669" s="5" t="s">
        <v>559</v>
      </c>
      <c r="Q1669" s="5" t="str">
        <f>IFERROR(INDEX(Holidays[Holiday],MATCH(Table1[[#This Row],[Order Date]],Holidays[Date],0)),"NO HOLIDAY")</f>
        <v>Workers' Day</v>
      </c>
    </row>
    <row r="1670" spans="2:17" x14ac:dyDescent="0.3">
      <c r="B1670" t="s">
        <v>9</v>
      </c>
      <c r="C1670" t="s">
        <v>17</v>
      </c>
      <c r="D1670" t="s">
        <v>11</v>
      </c>
      <c r="E1670" t="s">
        <v>429</v>
      </c>
      <c r="F1670" s="4">
        <v>42491</v>
      </c>
      <c r="G1670" t="s">
        <v>15</v>
      </c>
      <c r="H1670">
        <v>1</v>
      </c>
      <c r="I1670">
        <f>IF(Table1[[#This Row],[Price]]&lt;15,10,IF(Table1[[#This Row],[Price]]&lt;20,15,IF(Table1[[#This Row],[Price]]&lt;30,22,IF(Table1[[#This Row],[Price]]&lt;50,36,45))))</f>
        <v>10</v>
      </c>
      <c r="J1670">
        <v>12.42</v>
      </c>
      <c r="K1670" s="14">
        <v>12.42</v>
      </c>
      <c r="L1670" s="14">
        <f>Table1[[#This Row],[Total Sale Amount]]-(Table1[[#This Row],[Cost Price]]*Table1[[#This Row],[Quantity]])</f>
        <v>2.42</v>
      </c>
      <c r="M1670" t="str">
        <f>TEXT(Table1[[#This Row],[Order Date]],"mmm")</f>
        <v>May</v>
      </c>
      <c r="N1670" s="5" t="str">
        <f>TEXT(Table1[[#This Row],[Order Date]],"yyyy")</f>
        <v>2016</v>
      </c>
      <c r="O1670" s="5">
        <v>45</v>
      </c>
      <c r="P1670" s="5" t="s">
        <v>560</v>
      </c>
      <c r="Q1670" s="5" t="str">
        <f>IFERROR(INDEX(Holidays[Holiday],MATCH(Table1[[#This Row],[Order Date]],Holidays[Date],0)),"NO HOLIDAY")</f>
        <v>Workers' Day</v>
      </c>
    </row>
    <row r="1671" spans="2:17" x14ac:dyDescent="0.3">
      <c r="B1671" t="s">
        <v>9</v>
      </c>
      <c r="C1671" t="s">
        <v>10</v>
      </c>
      <c r="D1671" t="s">
        <v>11</v>
      </c>
      <c r="E1671" t="s">
        <v>208</v>
      </c>
      <c r="F1671" s="4">
        <v>42491</v>
      </c>
      <c r="G1671" t="s">
        <v>15</v>
      </c>
      <c r="H1671">
        <v>4</v>
      </c>
      <c r="I1671">
        <f>IF(Table1[[#This Row],[Price]]&lt;15,10,IF(Table1[[#This Row],[Price]]&lt;20,15,IF(Table1[[#This Row],[Price]]&lt;30,22,IF(Table1[[#This Row],[Price]]&lt;50,36,45))))</f>
        <v>10</v>
      </c>
      <c r="J1671">
        <v>12.42</v>
      </c>
      <c r="K1671" s="14">
        <v>49.68</v>
      </c>
      <c r="L1671" s="14">
        <f>Table1[[#This Row],[Total Sale Amount]]-(Table1[[#This Row],[Cost Price]]*Table1[[#This Row],[Quantity]])</f>
        <v>9.68</v>
      </c>
      <c r="M1671" t="str">
        <f>TEXT(Table1[[#This Row],[Order Date]],"mmm")</f>
        <v>May</v>
      </c>
      <c r="N1671" s="5" t="str">
        <f>TEXT(Table1[[#This Row],[Order Date]],"yyyy")</f>
        <v>2016</v>
      </c>
      <c r="O1671" s="5">
        <v>21</v>
      </c>
      <c r="P1671" s="5" t="s">
        <v>560</v>
      </c>
      <c r="Q1671" s="5" t="str">
        <f>IFERROR(INDEX(Holidays[Holiday],MATCH(Table1[[#This Row],[Order Date]],Holidays[Date],0)),"NO HOLIDAY")</f>
        <v>Workers' Day</v>
      </c>
    </row>
    <row r="1672" spans="2:17" hidden="1" x14ac:dyDescent="0.3">
      <c r="B1672" t="s">
        <v>9</v>
      </c>
      <c r="C1672" t="s">
        <v>17</v>
      </c>
      <c r="D1672" t="s">
        <v>11</v>
      </c>
      <c r="E1672" t="s">
        <v>256</v>
      </c>
      <c r="F1672" s="4">
        <v>42492</v>
      </c>
      <c r="G1672" t="s">
        <v>13</v>
      </c>
      <c r="H1672">
        <v>6</v>
      </c>
      <c r="I1672">
        <f>IF(Table1[[#This Row],[Price]]&lt;15,10,IF(Table1[[#This Row],[Price]]&lt;20,15,IF(Table1[[#This Row],[Price]]&lt;30,22,IF(Table1[[#This Row],[Price]]&lt;50,36,45))))</f>
        <v>15</v>
      </c>
      <c r="J1672">
        <v>17.829999999999998</v>
      </c>
      <c r="K1672" s="14">
        <v>106.97999999999999</v>
      </c>
      <c r="L1672" s="14">
        <f>Table1[[#This Row],[Total Sale Amount]]-(Table1[[#This Row],[Cost Price]]*Table1[[#This Row],[Quantity]])</f>
        <v>16.97999999999999</v>
      </c>
      <c r="M1672" t="str">
        <f>TEXT(Table1[[#This Row],[Order Date]],"mmm")</f>
        <v>May</v>
      </c>
      <c r="N1672" s="5" t="str">
        <f>TEXT(Table1[[#This Row],[Order Date]],"yyyy")</f>
        <v>2016</v>
      </c>
      <c r="O1672" s="5">
        <v>37</v>
      </c>
      <c r="P1672" s="5" t="s">
        <v>559</v>
      </c>
      <c r="Q1672" s="5" t="str">
        <f>IFERROR(INDEX(Holidays[Holiday],MATCH(Table1[[#This Row],[Order Date]],Holidays[Date],0)),"NO HOLIDAY")</f>
        <v>NO HOLIDAY</v>
      </c>
    </row>
    <row r="1673" spans="2:17" hidden="1" x14ac:dyDescent="0.3">
      <c r="B1673" t="s">
        <v>36</v>
      </c>
      <c r="C1673" t="s">
        <v>17</v>
      </c>
      <c r="D1673" t="s">
        <v>11</v>
      </c>
      <c r="E1673" t="s">
        <v>124</v>
      </c>
      <c r="F1673" s="4">
        <v>42492</v>
      </c>
      <c r="G1673" t="s">
        <v>13</v>
      </c>
      <c r="H1673">
        <v>9</v>
      </c>
      <c r="I1673">
        <f>IF(Table1[[#This Row],[Price]]&lt;15,10,IF(Table1[[#This Row],[Price]]&lt;20,15,IF(Table1[[#This Row],[Price]]&lt;30,22,IF(Table1[[#This Row],[Price]]&lt;50,36,45))))</f>
        <v>15</v>
      </c>
      <c r="J1673">
        <v>17.829999999999998</v>
      </c>
      <c r="K1673" s="14">
        <v>160.46999999999997</v>
      </c>
      <c r="L1673" s="14">
        <f>Table1[[#This Row],[Total Sale Amount]]-(Table1[[#This Row],[Cost Price]]*Table1[[#This Row],[Quantity]])</f>
        <v>25.46999999999997</v>
      </c>
      <c r="M1673" t="str">
        <f>TEXT(Table1[[#This Row],[Order Date]],"mmm")</f>
        <v>May</v>
      </c>
      <c r="N1673" s="5" t="str">
        <f>TEXT(Table1[[#This Row],[Order Date]],"yyyy")</f>
        <v>2016</v>
      </c>
      <c r="O1673" s="5">
        <v>22</v>
      </c>
      <c r="P1673" s="5" t="s">
        <v>560</v>
      </c>
      <c r="Q1673" s="5" t="str">
        <f>IFERROR(INDEX(Holidays[Holiday],MATCH(Table1[[#This Row],[Order Date]],Holidays[Date],0)),"NO HOLIDAY")</f>
        <v>NO HOLIDAY</v>
      </c>
    </row>
    <row r="1674" spans="2:17" hidden="1" x14ac:dyDescent="0.3">
      <c r="B1674" t="s">
        <v>9</v>
      </c>
      <c r="C1674" t="s">
        <v>30</v>
      </c>
      <c r="D1674" t="s">
        <v>11</v>
      </c>
      <c r="E1674" t="s">
        <v>488</v>
      </c>
      <c r="F1674" s="4">
        <v>42492</v>
      </c>
      <c r="G1674" t="s">
        <v>19</v>
      </c>
      <c r="H1674">
        <v>9</v>
      </c>
      <c r="I1674">
        <f>IF(Table1[[#This Row],[Price]]&lt;15,10,IF(Table1[[#This Row],[Price]]&lt;20,15,IF(Table1[[#This Row],[Price]]&lt;30,22,IF(Table1[[#This Row],[Price]]&lt;50,36,45))))</f>
        <v>45</v>
      </c>
      <c r="J1674">
        <v>53.35</v>
      </c>
      <c r="K1674" s="14">
        <v>480.15000000000003</v>
      </c>
      <c r="L1674" s="14">
        <f>Table1[[#This Row],[Total Sale Amount]]-(Table1[[#This Row],[Cost Price]]*Table1[[#This Row],[Quantity]])</f>
        <v>75.150000000000034</v>
      </c>
      <c r="M1674" t="str">
        <f>TEXT(Table1[[#This Row],[Order Date]],"mmm")</f>
        <v>May</v>
      </c>
      <c r="N1674" s="5" t="str">
        <f>TEXT(Table1[[#This Row],[Order Date]],"yyyy")</f>
        <v>2016</v>
      </c>
      <c r="O1674" s="5">
        <v>21</v>
      </c>
      <c r="P1674" s="5" t="s">
        <v>560</v>
      </c>
      <c r="Q1674" s="5" t="str">
        <f>IFERROR(INDEX(Holidays[Holiday],MATCH(Table1[[#This Row],[Order Date]],Holidays[Date],0)),"NO HOLIDAY")</f>
        <v>NO HOLIDAY</v>
      </c>
    </row>
    <row r="1675" spans="2:17" hidden="1" x14ac:dyDescent="0.3">
      <c r="B1675" t="s">
        <v>9</v>
      </c>
      <c r="C1675" t="s">
        <v>17</v>
      </c>
      <c r="D1675" t="s">
        <v>11</v>
      </c>
      <c r="E1675" t="s">
        <v>458</v>
      </c>
      <c r="F1675" s="4">
        <v>42492</v>
      </c>
      <c r="G1675" t="s">
        <v>19</v>
      </c>
      <c r="H1675">
        <v>10</v>
      </c>
      <c r="I1675">
        <f>IF(Table1[[#This Row],[Price]]&lt;15,10,IF(Table1[[#This Row],[Price]]&lt;20,15,IF(Table1[[#This Row],[Price]]&lt;30,22,IF(Table1[[#This Row],[Price]]&lt;50,36,45))))</f>
        <v>45</v>
      </c>
      <c r="J1675">
        <v>53.35</v>
      </c>
      <c r="K1675" s="14">
        <v>533.5</v>
      </c>
      <c r="L1675" s="14">
        <f>Table1[[#This Row],[Total Sale Amount]]-(Table1[[#This Row],[Cost Price]]*Table1[[#This Row],[Quantity]])</f>
        <v>83.5</v>
      </c>
      <c r="M1675" t="str">
        <f>TEXT(Table1[[#This Row],[Order Date]],"mmm")</f>
        <v>May</v>
      </c>
      <c r="N1675" s="5" t="str">
        <f>TEXT(Table1[[#This Row],[Order Date]],"yyyy")</f>
        <v>2016</v>
      </c>
      <c r="O1675" s="5">
        <v>40</v>
      </c>
      <c r="P1675" s="5" t="s">
        <v>559</v>
      </c>
      <c r="Q1675" s="5" t="str">
        <f>IFERROR(INDEX(Holidays[Holiday],MATCH(Table1[[#This Row],[Order Date]],Holidays[Date],0)),"NO HOLIDAY")</f>
        <v>NO HOLIDAY</v>
      </c>
    </row>
    <row r="1676" spans="2:17" hidden="1" x14ac:dyDescent="0.3">
      <c r="B1676" t="s">
        <v>9</v>
      </c>
      <c r="C1676" t="s">
        <v>17</v>
      </c>
      <c r="D1676" t="s">
        <v>11</v>
      </c>
      <c r="E1676" t="s">
        <v>383</v>
      </c>
      <c r="F1676" s="4">
        <v>42492</v>
      </c>
      <c r="G1676" t="s">
        <v>15</v>
      </c>
      <c r="H1676">
        <v>9</v>
      </c>
      <c r="I1676">
        <f>IF(Table1[[#This Row],[Price]]&lt;15,10,IF(Table1[[#This Row],[Price]]&lt;20,15,IF(Table1[[#This Row],[Price]]&lt;30,22,IF(Table1[[#This Row],[Price]]&lt;50,36,45))))</f>
        <v>10</v>
      </c>
      <c r="J1676">
        <v>12.42</v>
      </c>
      <c r="K1676" s="14">
        <v>111.78</v>
      </c>
      <c r="L1676" s="14">
        <f>Table1[[#This Row],[Total Sale Amount]]-(Table1[[#This Row],[Cost Price]]*Table1[[#This Row],[Quantity]])</f>
        <v>21.78</v>
      </c>
      <c r="M1676" t="str">
        <f>TEXT(Table1[[#This Row],[Order Date]],"mmm")</f>
        <v>May</v>
      </c>
      <c r="N1676" s="5" t="str">
        <f>TEXT(Table1[[#This Row],[Order Date]],"yyyy")</f>
        <v>2016</v>
      </c>
      <c r="O1676" s="5">
        <v>25</v>
      </c>
      <c r="P1676" s="5" t="s">
        <v>560</v>
      </c>
      <c r="Q1676" s="5" t="str">
        <f>IFERROR(INDEX(Holidays[Holiday],MATCH(Table1[[#This Row],[Order Date]],Holidays[Date],0)),"NO HOLIDAY")</f>
        <v>NO HOLIDAY</v>
      </c>
    </row>
    <row r="1677" spans="2:17" hidden="1" x14ac:dyDescent="0.3">
      <c r="B1677" t="s">
        <v>25</v>
      </c>
      <c r="C1677" t="s">
        <v>59</v>
      </c>
      <c r="D1677" t="s">
        <v>23</v>
      </c>
      <c r="E1677" t="s">
        <v>296</v>
      </c>
      <c r="F1677" s="4">
        <v>42492</v>
      </c>
      <c r="G1677" t="s">
        <v>15</v>
      </c>
      <c r="H1677">
        <v>2</v>
      </c>
      <c r="I1677">
        <f>IF(Table1[[#This Row],[Price]]&lt;15,10,IF(Table1[[#This Row],[Price]]&lt;20,15,IF(Table1[[#This Row],[Price]]&lt;30,22,IF(Table1[[#This Row],[Price]]&lt;50,36,45))))</f>
        <v>10</v>
      </c>
      <c r="J1677">
        <v>12.42</v>
      </c>
      <c r="K1677" s="14">
        <v>24.84</v>
      </c>
      <c r="L1677" s="14">
        <f>Table1[[#This Row],[Total Sale Amount]]-(Table1[[#This Row],[Cost Price]]*Table1[[#This Row],[Quantity]])</f>
        <v>4.84</v>
      </c>
      <c r="M1677" t="str">
        <f>TEXT(Table1[[#This Row],[Order Date]],"mmm")</f>
        <v>May</v>
      </c>
      <c r="N1677" s="5" t="str">
        <f>TEXT(Table1[[#This Row],[Order Date]],"yyyy")</f>
        <v>2016</v>
      </c>
      <c r="O1677" s="5">
        <v>20</v>
      </c>
      <c r="P1677" s="5" t="s">
        <v>560</v>
      </c>
      <c r="Q1677" s="5" t="str">
        <f>IFERROR(INDEX(Holidays[Holiday],MATCH(Table1[[#This Row],[Order Date]],Holidays[Date],0)),"NO HOLIDAY")</f>
        <v>NO HOLIDAY</v>
      </c>
    </row>
    <row r="1678" spans="2:17" hidden="1" x14ac:dyDescent="0.3">
      <c r="B1678" t="s">
        <v>9</v>
      </c>
      <c r="C1678" t="s">
        <v>10</v>
      </c>
      <c r="D1678" t="s">
        <v>11</v>
      </c>
      <c r="E1678" t="s">
        <v>114</v>
      </c>
      <c r="F1678" s="4">
        <v>42492</v>
      </c>
      <c r="G1678" t="s">
        <v>15</v>
      </c>
      <c r="H1678">
        <v>2</v>
      </c>
      <c r="I1678">
        <f>IF(Table1[[#This Row],[Price]]&lt;15,10,IF(Table1[[#This Row],[Price]]&lt;20,15,IF(Table1[[#This Row],[Price]]&lt;30,22,IF(Table1[[#This Row],[Price]]&lt;50,36,45))))</f>
        <v>10</v>
      </c>
      <c r="J1678">
        <v>12.42</v>
      </c>
      <c r="K1678" s="14">
        <v>24.84</v>
      </c>
      <c r="L1678" s="14">
        <f>Table1[[#This Row],[Total Sale Amount]]-(Table1[[#This Row],[Cost Price]]*Table1[[#This Row],[Quantity]])</f>
        <v>4.84</v>
      </c>
      <c r="M1678" t="str">
        <f>TEXT(Table1[[#This Row],[Order Date]],"mmm")</f>
        <v>May</v>
      </c>
      <c r="N1678" s="5" t="str">
        <f>TEXT(Table1[[#This Row],[Order Date]],"yyyy")</f>
        <v>2016</v>
      </c>
      <c r="O1678" s="5">
        <v>37</v>
      </c>
      <c r="P1678" s="5" t="s">
        <v>559</v>
      </c>
      <c r="Q1678" s="5" t="str">
        <f>IFERROR(INDEX(Holidays[Holiday],MATCH(Table1[[#This Row],[Order Date]],Holidays[Date],0)),"NO HOLIDAY")</f>
        <v>NO HOLIDAY</v>
      </c>
    </row>
    <row r="1679" spans="2:17" hidden="1" x14ac:dyDescent="0.3">
      <c r="B1679" t="s">
        <v>9</v>
      </c>
      <c r="C1679" t="s">
        <v>30</v>
      </c>
      <c r="D1679" t="s">
        <v>11</v>
      </c>
      <c r="E1679" t="s">
        <v>213</v>
      </c>
      <c r="F1679" s="4">
        <v>42492</v>
      </c>
      <c r="G1679" t="s">
        <v>13</v>
      </c>
      <c r="H1679">
        <v>8</v>
      </c>
      <c r="I1679">
        <f>IF(Table1[[#This Row],[Price]]&lt;15,10,IF(Table1[[#This Row],[Price]]&lt;20,15,IF(Table1[[#This Row],[Price]]&lt;30,22,IF(Table1[[#This Row],[Price]]&lt;50,36,45))))</f>
        <v>15</v>
      </c>
      <c r="J1679">
        <v>17.829999999999998</v>
      </c>
      <c r="K1679" s="14">
        <v>142.63999999999999</v>
      </c>
      <c r="L1679" s="14">
        <f>Table1[[#This Row],[Total Sale Amount]]-(Table1[[#This Row],[Cost Price]]*Table1[[#This Row],[Quantity]])</f>
        <v>22.639999999999986</v>
      </c>
      <c r="M1679" t="str">
        <f>TEXT(Table1[[#This Row],[Order Date]],"mmm")</f>
        <v>May</v>
      </c>
      <c r="N1679" s="5" t="str">
        <f>TEXT(Table1[[#This Row],[Order Date]],"yyyy")</f>
        <v>2016</v>
      </c>
      <c r="O1679" s="5">
        <v>21</v>
      </c>
      <c r="P1679" s="5" t="s">
        <v>560</v>
      </c>
      <c r="Q1679" s="5" t="str">
        <f>IFERROR(INDEX(Holidays[Holiday],MATCH(Table1[[#This Row],[Order Date]],Holidays[Date],0)),"NO HOLIDAY")</f>
        <v>NO HOLIDAY</v>
      </c>
    </row>
    <row r="1680" spans="2:17" hidden="1" x14ac:dyDescent="0.3">
      <c r="B1680" t="s">
        <v>36</v>
      </c>
      <c r="C1680" t="s">
        <v>17</v>
      </c>
      <c r="D1680" t="s">
        <v>11</v>
      </c>
      <c r="E1680" t="s">
        <v>306</v>
      </c>
      <c r="F1680" s="4">
        <v>42492</v>
      </c>
      <c r="G1680" t="s">
        <v>19</v>
      </c>
      <c r="H1680">
        <v>2</v>
      </c>
      <c r="I1680">
        <f>IF(Table1[[#This Row],[Price]]&lt;15,10,IF(Table1[[#This Row],[Price]]&lt;20,15,IF(Table1[[#This Row],[Price]]&lt;30,22,IF(Table1[[#This Row],[Price]]&lt;50,36,45))))</f>
        <v>45</v>
      </c>
      <c r="J1680">
        <v>53.35</v>
      </c>
      <c r="K1680" s="14">
        <v>106.7</v>
      </c>
      <c r="L1680" s="14">
        <f>Table1[[#This Row],[Total Sale Amount]]-(Table1[[#This Row],[Cost Price]]*Table1[[#This Row],[Quantity]])</f>
        <v>16.700000000000003</v>
      </c>
      <c r="M1680" t="str">
        <f>TEXT(Table1[[#This Row],[Order Date]],"mmm")</f>
        <v>May</v>
      </c>
      <c r="N1680" s="5" t="str">
        <f>TEXT(Table1[[#This Row],[Order Date]],"yyyy")</f>
        <v>2016</v>
      </c>
      <c r="O1680" s="5">
        <v>40</v>
      </c>
      <c r="P1680" s="5" t="s">
        <v>560</v>
      </c>
      <c r="Q1680" s="5" t="str">
        <f>IFERROR(INDEX(Holidays[Holiday],MATCH(Table1[[#This Row],[Order Date]],Holidays[Date],0)),"NO HOLIDAY")</f>
        <v>NO HOLIDAY</v>
      </c>
    </row>
    <row r="1681" spans="2:17" hidden="1" x14ac:dyDescent="0.3">
      <c r="B1681" t="s">
        <v>9</v>
      </c>
      <c r="C1681" t="s">
        <v>10</v>
      </c>
      <c r="D1681" t="s">
        <v>11</v>
      </c>
      <c r="E1681" t="s">
        <v>302</v>
      </c>
      <c r="F1681" s="4">
        <v>42492</v>
      </c>
      <c r="G1681" t="s">
        <v>15</v>
      </c>
      <c r="H1681">
        <v>4</v>
      </c>
      <c r="I1681">
        <f>IF(Table1[[#This Row],[Price]]&lt;15,10,IF(Table1[[#This Row],[Price]]&lt;20,15,IF(Table1[[#This Row],[Price]]&lt;30,22,IF(Table1[[#This Row],[Price]]&lt;50,36,45))))</f>
        <v>10</v>
      </c>
      <c r="J1681">
        <v>12.42</v>
      </c>
      <c r="K1681" s="14">
        <v>49.68</v>
      </c>
      <c r="L1681" s="14">
        <f>Table1[[#This Row],[Total Sale Amount]]-(Table1[[#This Row],[Cost Price]]*Table1[[#This Row],[Quantity]])</f>
        <v>9.68</v>
      </c>
      <c r="M1681" t="str">
        <f>TEXT(Table1[[#This Row],[Order Date]],"mmm")</f>
        <v>May</v>
      </c>
      <c r="N1681" s="5" t="str">
        <f>TEXT(Table1[[#This Row],[Order Date]],"yyyy")</f>
        <v>2016</v>
      </c>
      <c r="O1681" s="5">
        <v>40</v>
      </c>
      <c r="P1681" s="5" t="s">
        <v>560</v>
      </c>
      <c r="Q1681" s="5" t="str">
        <f>IFERROR(INDEX(Holidays[Holiday],MATCH(Table1[[#This Row],[Order Date]],Holidays[Date],0)),"NO HOLIDAY")</f>
        <v>NO HOLIDAY</v>
      </c>
    </row>
    <row r="1682" spans="2:17" hidden="1" x14ac:dyDescent="0.3">
      <c r="B1682" t="s">
        <v>36</v>
      </c>
      <c r="C1682" t="s">
        <v>10</v>
      </c>
      <c r="D1682" t="s">
        <v>11</v>
      </c>
      <c r="E1682" t="s">
        <v>308</v>
      </c>
      <c r="F1682" s="4">
        <v>42492</v>
      </c>
      <c r="G1682" t="s">
        <v>13</v>
      </c>
      <c r="H1682">
        <v>1</v>
      </c>
      <c r="I1682">
        <f>IF(Table1[[#This Row],[Price]]&lt;15,10,IF(Table1[[#This Row],[Price]]&lt;20,15,IF(Table1[[#This Row],[Price]]&lt;30,22,IF(Table1[[#This Row],[Price]]&lt;50,36,45))))</f>
        <v>15</v>
      </c>
      <c r="J1682">
        <v>17.829999999999998</v>
      </c>
      <c r="K1682" s="14">
        <v>17.829999999999998</v>
      </c>
      <c r="L1682" s="14">
        <f>Table1[[#This Row],[Total Sale Amount]]-(Table1[[#This Row],[Cost Price]]*Table1[[#This Row],[Quantity]])</f>
        <v>2.8299999999999983</v>
      </c>
      <c r="M1682" t="str">
        <f>TEXT(Table1[[#This Row],[Order Date]],"mmm")</f>
        <v>May</v>
      </c>
      <c r="N1682" s="5" t="str">
        <f>TEXT(Table1[[#This Row],[Order Date]],"yyyy")</f>
        <v>2016</v>
      </c>
      <c r="O1682" s="5">
        <v>30</v>
      </c>
      <c r="P1682" s="5" t="s">
        <v>559</v>
      </c>
      <c r="Q1682" s="5" t="str">
        <f>IFERROR(INDEX(Holidays[Holiday],MATCH(Table1[[#This Row],[Order Date]],Holidays[Date],0)),"NO HOLIDAY")</f>
        <v>NO HOLIDAY</v>
      </c>
    </row>
    <row r="1683" spans="2:17" hidden="1" x14ac:dyDescent="0.3">
      <c r="B1683" t="s">
        <v>25</v>
      </c>
      <c r="C1683" t="s">
        <v>59</v>
      </c>
      <c r="D1683" t="s">
        <v>23</v>
      </c>
      <c r="E1683" t="s">
        <v>304</v>
      </c>
      <c r="F1683" s="4">
        <v>42492</v>
      </c>
      <c r="G1683" t="s">
        <v>15</v>
      </c>
      <c r="H1683">
        <v>5</v>
      </c>
      <c r="I1683">
        <f>IF(Table1[[#This Row],[Price]]&lt;15,10,IF(Table1[[#This Row],[Price]]&lt;20,15,IF(Table1[[#This Row],[Price]]&lt;30,22,IF(Table1[[#This Row],[Price]]&lt;50,36,45))))</f>
        <v>10</v>
      </c>
      <c r="J1683">
        <v>12.42</v>
      </c>
      <c r="K1683" s="14">
        <v>62.1</v>
      </c>
      <c r="L1683" s="14">
        <f>Table1[[#This Row],[Total Sale Amount]]-(Table1[[#This Row],[Cost Price]]*Table1[[#This Row],[Quantity]])</f>
        <v>12.100000000000001</v>
      </c>
      <c r="M1683" t="str">
        <f>TEXT(Table1[[#This Row],[Order Date]],"mmm")</f>
        <v>May</v>
      </c>
      <c r="N1683" s="5" t="str">
        <f>TEXT(Table1[[#This Row],[Order Date]],"yyyy")</f>
        <v>2016</v>
      </c>
      <c r="O1683" s="5">
        <v>43</v>
      </c>
      <c r="P1683" s="5" t="s">
        <v>559</v>
      </c>
      <c r="Q1683" s="5" t="str">
        <f>IFERROR(INDEX(Holidays[Holiday],MATCH(Table1[[#This Row],[Order Date]],Holidays[Date],0)),"NO HOLIDAY")</f>
        <v>NO HOLIDAY</v>
      </c>
    </row>
    <row r="1684" spans="2:17" hidden="1" x14ac:dyDescent="0.3">
      <c r="B1684" t="s">
        <v>9</v>
      </c>
      <c r="C1684" t="s">
        <v>17</v>
      </c>
      <c r="D1684" t="s">
        <v>11</v>
      </c>
      <c r="E1684" t="s">
        <v>421</v>
      </c>
      <c r="F1684" s="4">
        <v>42492</v>
      </c>
      <c r="G1684" t="s">
        <v>39</v>
      </c>
      <c r="H1684">
        <v>9</v>
      </c>
      <c r="I1684">
        <f>IF(Table1[[#This Row],[Price]]&lt;15,10,IF(Table1[[#This Row],[Price]]&lt;20,15,IF(Table1[[#This Row],[Price]]&lt;30,22,IF(Table1[[#This Row],[Price]]&lt;50,36,45))))</f>
        <v>15</v>
      </c>
      <c r="J1684">
        <v>16.32</v>
      </c>
      <c r="K1684" s="14">
        <v>146.88</v>
      </c>
      <c r="L1684" s="14">
        <f>Table1[[#This Row],[Total Sale Amount]]-(Table1[[#This Row],[Cost Price]]*Table1[[#This Row],[Quantity]])</f>
        <v>11.879999999999995</v>
      </c>
      <c r="M1684" t="str">
        <f>TEXT(Table1[[#This Row],[Order Date]],"mmm")</f>
        <v>May</v>
      </c>
      <c r="N1684" s="5" t="str">
        <f>TEXT(Table1[[#This Row],[Order Date]],"yyyy")</f>
        <v>2016</v>
      </c>
      <c r="O1684" s="5">
        <v>22</v>
      </c>
      <c r="P1684" s="5" t="s">
        <v>559</v>
      </c>
      <c r="Q1684" s="5" t="str">
        <f>IFERROR(INDEX(Holidays[Holiday],MATCH(Table1[[#This Row],[Order Date]],Holidays[Date],0)),"NO HOLIDAY")</f>
        <v>NO HOLIDAY</v>
      </c>
    </row>
    <row r="1685" spans="2:17" hidden="1" x14ac:dyDescent="0.3">
      <c r="B1685" t="s">
        <v>36</v>
      </c>
      <c r="C1685" t="s">
        <v>17</v>
      </c>
      <c r="D1685" t="s">
        <v>11</v>
      </c>
      <c r="E1685" t="s">
        <v>383</v>
      </c>
      <c r="F1685" s="4">
        <v>42492</v>
      </c>
      <c r="G1685" t="s">
        <v>15</v>
      </c>
      <c r="H1685">
        <v>2</v>
      </c>
      <c r="I1685">
        <f>IF(Table1[[#This Row],[Price]]&lt;15,10,IF(Table1[[#This Row],[Price]]&lt;20,15,IF(Table1[[#This Row],[Price]]&lt;30,22,IF(Table1[[#This Row],[Price]]&lt;50,36,45))))</f>
        <v>10</v>
      </c>
      <c r="J1685">
        <v>12.42</v>
      </c>
      <c r="K1685" s="14">
        <v>24.84</v>
      </c>
      <c r="L1685" s="14">
        <f>Table1[[#This Row],[Total Sale Amount]]-(Table1[[#This Row],[Cost Price]]*Table1[[#This Row],[Quantity]])</f>
        <v>4.84</v>
      </c>
      <c r="M1685" t="str">
        <f>TEXT(Table1[[#This Row],[Order Date]],"mmm")</f>
        <v>May</v>
      </c>
      <c r="N1685" s="5" t="str">
        <f>TEXT(Table1[[#This Row],[Order Date]],"yyyy")</f>
        <v>2016</v>
      </c>
      <c r="O1685" s="5">
        <v>29</v>
      </c>
      <c r="P1685" s="5" t="s">
        <v>559</v>
      </c>
      <c r="Q1685" s="5" t="str">
        <f>IFERROR(INDEX(Holidays[Holiday],MATCH(Table1[[#This Row],[Order Date]],Holidays[Date],0)),"NO HOLIDAY")</f>
        <v>NO HOLIDAY</v>
      </c>
    </row>
    <row r="1686" spans="2:17" hidden="1" x14ac:dyDescent="0.3">
      <c r="B1686" t="s">
        <v>16</v>
      </c>
      <c r="C1686" t="s">
        <v>10</v>
      </c>
      <c r="D1686" t="s">
        <v>11</v>
      </c>
      <c r="E1686" t="s">
        <v>434</v>
      </c>
      <c r="F1686" s="4">
        <v>42492</v>
      </c>
      <c r="G1686" t="s">
        <v>19</v>
      </c>
      <c r="H1686">
        <v>1</v>
      </c>
      <c r="I1686">
        <f>IF(Table1[[#This Row],[Price]]&lt;15,10,IF(Table1[[#This Row],[Price]]&lt;20,15,IF(Table1[[#This Row],[Price]]&lt;30,22,IF(Table1[[#This Row],[Price]]&lt;50,36,45))))</f>
        <v>45</v>
      </c>
      <c r="J1686">
        <v>53.35</v>
      </c>
      <c r="K1686" s="14">
        <v>53.35</v>
      </c>
      <c r="L1686" s="14">
        <f>Table1[[#This Row],[Total Sale Amount]]-(Table1[[#This Row],[Cost Price]]*Table1[[#This Row],[Quantity]])</f>
        <v>8.3500000000000014</v>
      </c>
      <c r="M1686" t="str">
        <f>TEXT(Table1[[#This Row],[Order Date]],"mmm")</f>
        <v>May</v>
      </c>
      <c r="N1686" s="5" t="str">
        <f>TEXT(Table1[[#This Row],[Order Date]],"yyyy")</f>
        <v>2016</v>
      </c>
      <c r="O1686" s="5">
        <v>30</v>
      </c>
      <c r="P1686" s="5" t="s">
        <v>559</v>
      </c>
      <c r="Q1686" s="5" t="str">
        <f>IFERROR(INDEX(Holidays[Holiday],MATCH(Table1[[#This Row],[Order Date]],Holidays[Date],0)),"NO HOLIDAY")</f>
        <v>NO HOLIDAY</v>
      </c>
    </row>
    <row r="1687" spans="2:17" hidden="1" x14ac:dyDescent="0.3">
      <c r="B1687" t="s">
        <v>36</v>
      </c>
      <c r="C1687" t="s">
        <v>17</v>
      </c>
      <c r="D1687" t="s">
        <v>11</v>
      </c>
      <c r="E1687" t="s">
        <v>124</v>
      </c>
      <c r="F1687" s="4">
        <v>42493</v>
      </c>
      <c r="G1687" t="s">
        <v>15</v>
      </c>
      <c r="H1687">
        <v>1</v>
      </c>
      <c r="I1687">
        <f>IF(Table1[[#This Row],[Price]]&lt;15,10,IF(Table1[[#This Row],[Price]]&lt;20,15,IF(Table1[[#This Row],[Price]]&lt;30,22,IF(Table1[[#This Row],[Price]]&lt;50,36,45))))</f>
        <v>10</v>
      </c>
      <c r="J1687">
        <v>12.42</v>
      </c>
      <c r="K1687" s="14">
        <v>12.42</v>
      </c>
      <c r="L1687" s="14">
        <f>Table1[[#This Row],[Total Sale Amount]]-(Table1[[#This Row],[Cost Price]]*Table1[[#This Row],[Quantity]])</f>
        <v>2.42</v>
      </c>
      <c r="M1687" t="str">
        <f>TEXT(Table1[[#This Row],[Order Date]],"mmm")</f>
        <v>May</v>
      </c>
      <c r="N1687" s="5" t="str">
        <f>TEXT(Table1[[#This Row],[Order Date]],"yyyy")</f>
        <v>2016</v>
      </c>
      <c r="O1687" s="5">
        <v>41</v>
      </c>
      <c r="P1687" s="5" t="s">
        <v>560</v>
      </c>
      <c r="Q1687" s="5" t="str">
        <f>IFERROR(INDEX(Holidays[Holiday],MATCH(Table1[[#This Row],[Order Date]],Holidays[Date],0)),"NO HOLIDAY")</f>
        <v>NO HOLIDAY</v>
      </c>
    </row>
    <row r="1688" spans="2:17" hidden="1" x14ac:dyDescent="0.3">
      <c r="B1688" t="s">
        <v>9</v>
      </c>
      <c r="C1688" t="s">
        <v>30</v>
      </c>
      <c r="D1688" t="s">
        <v>11</v>
      </c>
      <c r="E1688" t="s">
        <v>218</v>
      </c>
      <c r="F1688" s="4">
        <v>42493</v>
      </c>
      <c r="G1688" t="s">
        <v>15</v>
      </c>
      <c r="H1688">
        <v>7</v>
      </c>
      <c r="I1688">
        <f>IF(Table1[[#This Row],[Price]]&lt;15,10,IF(Table1[[#This Row],[Price]]&lt;20,15,IF(Table1[[#This Row],[Price]]&lt;30,22,IF(Table1[[#This Row],[Price]]&lt;50,36,45))))</f>
        <v>10</v>
      </c>
      <c r="J1688">
        <v>12.42</v>
      </c>
      <c r="K1688" s="14">
        <v>86.94</v>
      </c>
      <c r="L1688" s="14">
        <f>Table1[[#This Row],[Total Sale Amount]]-(Table1[[#This Row],[Cost Price]]*Table1[[#This Row],[Quantity]])</f>
        <v>16.939999999999998</v>
      </c>
      <c r="M1688" t="str">
        <f>TEXT(Table1[[#This Row],[Order Date]],"mmm")</f>
        <v>May</v>
      </c>
      <c r="N1688" s="5" t="str">
        <f>TEXT(Table1[[#This Row],[Order Date]],"yyyy")</f>
        <v>2016</v>
      </c>
      <c r="O1688" s="5">
        <v>31</v>
      </c>
      <c r="P1688" s="5" t="s">
        <v>560</v>
      </c>
      <c r="Q1688" s="5" t="str">
        <f>IFERROR(INDEX(Holidays[Holiday],MATCH(Table1[[#This Row],[Order Date]],Holidays[Date],0)),"NO HOLIDAY")</f>
        <v>NO HOLIDAY</v>
      </c>
    </row>
    <row r="1689" spans="2:17" hidden="1" x14ac:dyDescent="0.3">
      <c r="B1689" t="s">
        <v>36</v>
      </c>
      <c r="C1689" t="s">
        <v>10</v>
      </c>
      <c r="D1689" t="s">
        <v>11</v>
      </c>
      <c r="E1689" t="s">
        <v>345</v>
      </c>
      <c r="F1689" s="4">
        <v>42493</v>
      </c>
      <c r="G1689" t="s">
        <v>19</v>
      </c>
      <c r="H1689">
        <v>4</v>
      </c>
      <c r="I1689">
        <f>IF(Table1[[#This Row],[Price]]&lt;15,10,IF(Table1[[#This Row],[Price]]&lt;20,15,IF(Table1[[#This Row],[Price]]&lt;30,22,IF(Table1[[#This Row],[Price]]&lt;50,36,45))))</f>
        <v>45</v>
      </c>
      <c r="J1689">
        <v>53.35</v>
      </c>
      <c r="K1689" s="14">
        <v>213.4</v>
      </c>
      <c r="L1689" s="14">
        <f>Table1[[#This Row],[Total Sale Amount]]-(Table1[[#This Row],[Cost Price]]*Table1[[#This Row],[Quantity]])</f>
        <v>33.400000000000006</v>
      </c>
      <c r="M1689" t="str">
        <f>TEXT(Table1[[#This Row],[Order Date]],"mmm")</f>
        <v>May</v>
      </c>
      <c r="N1689" s="5" t="str">
        <f>TEXT(Table1[[#This Row],[Order Date]],"yyyy")</f>
        <v>2016</v>
      </c>
      <c r="O1689" s="5">
        <v>24</v>
      </c>
      <c r="P1689" s="5" t="s">
        <v>560</v>
      </c>
      <c r="Q1689" s="5" t="str">
        <f>IFERROR(INDEX(Holidays[Holiday],MATCH(Table1[[#This Row],[Order Date]],Holidays[Date],0)),"NO HOLIDAY")</f>
        <v>NO HOLIDAY</v>
      </c>
    </row>
    <row r="1690" spans="2:17" hidden="1" x14ac:dyDescent="0.3">
      <c r="B1690" t="s">
        <v>25</v>
      </c>
      <c r="C1690" t="s">
        <v>59</v>
      </c>
      <c r="D1690" t="s">
        <v>23</v>
      </c>
      <c r="E1690" t="s">
        <v>145</v>
      </c>
      <c r="F1690" s="4">
        <v>42493</v>
      </c>
      <c r="G1690" t="s">
        <v>15</v>
      </c>
      <c r="H1690">
        <v>7</v>
      </c>
      <c r="I1690">
        <f>IF(Table1[[#This Row],[Price]]&lt;15,10,IF(Table1[[#This Row],[Price]]&lt;20,15,IF(Table1[[#This Row],[Price]]&lt;30,22,IF(Table1[[#This Row],[Price]]&lt;50,36,45))))</f>
        <v>10</v>
      </c>
      <c r="J1690">
        <v>12.42</v>
      </c>
      <c r="K1690" s="14">
        <v>86.94</v>
      </c>
      <c r="L1690" s="14">
        <f>Table1[[#This Row],[Total Sale Amount]]-(Table1[[#This Row],[Cost Price]]*Table1[[#This Row],[Quantity]])</f>
        <v>16.939999999999998</v>
      </c>
      <c r="M1690" t="str">
        <f>TEXT(Table1[[#This Row],[Order Date]],"mmm")</f>
        <v>May</v>
      </c>
      <c r="N1690" s="5" t="str">
        <f>TEXT(Table1[[#This Row],[Order Date]],"yyyy")</f>
        <v>2016</v>
      </c>
      <c r="O1690" s="5">
        <v>44</v>
      </c>
      <c r="P1690" s="5" t="s">
        <v>560</v>
      </c>
      <c r="Q1690" s="5" t="str">
        <f>IFERROR(INDEX(Holidays[Holiday],MATCH(Table1[[#This Row],[Order Date]],Holidays[Date],0)),"NO HOLIDAY")</f>
        <v>NO HOLIDAY</v>
      </c>
    </row>
    <row r="1691" spans="2:17" hidden="1" x14ac:dyDescent="0.3">
      <c r="B1691" t="s">
        <v>16</v>
      </c>
      <c r="C1691" t="s">
        <v>28</v>
      </c>
      <c r="D1691" t="s">
        <v>11</v>
      </c>
      <c r="E1691" t="s">
        <v>244</v>
      </c>
      <c r="F1691" s="4">
        <v>42493</v>
      </c>
      <c r="G1691" t="s">
        <v>19</v>
      </c>
      <c r="H1691">
        <v>8</v>
      </c>
      <c r="I1691">
        <f>IF(Table1[[#This Row],[Price]]&lt;15,10,IF(Table1[[#This Row],[Price]]&lt;20,15,IF(Table1[[#This Row],[Price]]&lt;30,22,IF(Table1[[#This Row],[Price]]&lt;50,36,45))))</f>
        <v>45</v>
      </c>
      <c r="J1691">
        <v>53.35</v>
      </c>
      <c r="K1691" s="14">
        <v>426.8</v>
      </c>
      <c r="L1691" s="14">
        <f>Table1[[#This Row],[Total Sale Amount]]-(Table1[[#This Row],[Cost Price]]*Table1[[#This Row],[Quantity]])</f>
        <v>66.800000000000011</v>
      </c>
      <c r="M1691" t="str">
        <f>TEXT(Table1[[#This Row],[Order Date]],"mmm")</f>
        <v>May</v>
      </c>
      <c r="N1691" s="5" t="str">
        <f>TEXT(Table1[[#This Row],[Order Date]],"yyyy")</f>
        <v>2016</v>
      </c>
      <c r="O1691" s="5">
        <v>38</v>
      </c>
      <c r="P1691" s="5" t="s">
        <v>559</v>
      </c>
      <c r="Q1691" s="5" t="str">
        <f>IFERROR(INDEX(Holidays[Holiday],MATCH(Table1[[#This Row],[Order Date]],Holidays[Date],0)),"NO HOLIDAY")</f>
        <v>NO HOLIDAY</v>
      </c>
    </row>
    <row r="1692" spans="2:17" hidden="1" x14ac:dyDescent="0.3">
      <c r="B1692" t="s">
        <v>16</v>
      </c>
      <c r="C1692" t="s">
        <v>10</v>
      </c>
      <c r="D1692" t="s">
        <v>11</v>
      </c>
      <c r="E1692" t="s">
        <v>125</v>
      </c>
      <c r="F1692" s="4">
        <v>42493</v>
      </c>
      <c r="G1692" t="s">
        <v>13</v>
      </c>
      <c r="H1692">
        <v>9</v>
      </c>
      <c r="I1692">
        <f>IF(Table1[[#This Row],[Price]]&lt;15,10,IF(Table1[[#This Row],[Price]]&lt;20,15,IF(Table1[[#This Row],[Price]]&lt;30,22,IF(Table1[[#This Row],[Price]]&lt;50,36,45))))</f>
        <v>15</v>
      </c>
      <c r="J1692">
        <v>17.829999999999998</v>
      </c>
      <c r="K1692" s="14">
        <v>160.46999999999997</v>
      </c>
      <c r="L1692" s="14">
        <f>Table1[[#This Row],[Total Sale Amount]]-(Table1[[#This Row],[Cost Price]]*Table1[[#This Row],[Quantity]])</f>
        <v>25.46999999999997</v>
      </c>
      <c r="M1692" t="str">
        <f>TEXT(Table1[[#This Row],[Order Date]],"mmm")</f>
        <v>May</v>
      </c>
      <c r="N1692" s="5" t="str">
        <f>TEXT(Table1[[#This Row],[Order Date]],"yyyy")</f>
        <v>2016</v>
      </c>
      <c r="O1692" s="5">
        <v>43</v>
      </c>
      <c r="P1692" s="5" t="s">
        <v>560</v>
      </c>
      <c r="Q1692" s="5" t="str">
        <f>IFERROR(INDEX(Holidays[Holiday],MATCH(Table1[[#This Row],[Order Date]],Holidays[Date],0)),"NO HOLIDAY")</f>
        <v>NO HOLIDAY</v>
      </c>
    </row>
    <row r="1693" spans="2:17" hidden="1" x14ac:dyDescent="0.3">
      <c r="B1693" t="s">
        <v>9</v>
      </c>
      <c r="C1693" t="s">
        <v>17</v>
      </c>
      <c r="D1693" t="s">
        <v>11</v>
      </c>
      <c r="E1693" t="s">
        <v>124</v>
      </c>
      <c r="F1693" s="4">
        <v>42493</v>
      </c>
      <c r="G1693" t="s">
        <v>39</v>
      </c>
      <c r="H1693">
        <v>4</v>
      </c>
      <c r="I1693">
        <f>IF(Table1[[#This Row],[Price]]&lt;15,10,IF(Table1[[#This Row],[Price]]&lt;20,15,IF(Table1[[#This Row],[Price]]&lt;30,22,IF(Table1[[#This Row],[Price]]&lt;50,36,45))))</f>
        <v>15</v>
      </c>
      <c r="J1693">
        <v>16.32</v>
      </c>
      <c r="K1693" s="14">
        <v>65.28</v>
      </c>
      <c r="L1693" s="14">
        <f>Table1[[#This Row],[Total Sale Amount]]-(Table1[[#This Row],[Cost Price]]*Table1[[#This Row],[Quantity]])</f>
        <v>5.2800000000000011</v>
      </c>
      <c r="M1693" t="str">
        <f>TEXT(Table1[[#This Row],[Order Date]],"mmm")</f>
        <v>May</v>
      </c>
      <c r="N1693" s="5" t="str">
        <f>TEXT(Table1[[#This Row],[Order Date]],"yyyy")</f>
        <v>2016</v>
      </c>
      <c r="O1693" s="5">
        <v>30</v>
      </c>
      <c r="P1693" s="5" t="s">
        <v>559</v>
      </c>
      <c r="Q1693" s="5" t="str">
        <f>IFERROR(INDEX(Holidays[Holiday],MATCH(Table1[[#This Row],[Order Date]],Holidays[Date],0)),"NO HOLIDAY")</f>
        <v>NO HOLIDAY</v>
      </c>
    </row>
    <row r="1694" spans="2:17" hidden="1" x14ac:dyDescent="0.3">
      <c r="B1694" t="s">
        <v>25</v>
      </c>
      <c r="C1694" t="s">
        <v>59</v>
      </c>
      <c r="D1694" t="s">
        <v>23</v>
      </c>
      <c r="E1694" t="s">
        <v>118</v>
      </c>
      <c r="F1694" s="4">
        <v>42493</v>
      </c>
      <c r="G1694" t="s">
        <v>15</v>
      </c>
      <c r="H1694">
        <v>6</v>
      </c>
      <c r="I1694">
        <f>IF(Table1[[#This Row],[Price]]&lt;15,10,IF(Table1[[#This Row],[Price]]&lt;20,15,IF(Table1[[#This Row],[Price]]&lt;30,22,IF(Table1[[#This Row],[Price]]&lt;50,36,45))))</f>
        <v>10</v>
      </c>
      <c r="J1694">
        <v>12.42</v>
      </c>
      <c r="K1694" s="14">
        <v>74.52</v>
      </c>
      <c r="L1694" s="14">
        <f>Table1[[#This Row],[Total Sale Amount]]-(Table1[[#This Row],[Cost Price]]*Table1[[#This Row],[Quantity]])</f>
        <v>14.519999999999996</v>
      </c>
      <c r="M1694" t="str">
        <f>TEXT(Table1[[#This Row],[Order Date]],"mmm")</f>
        <v>May</v>
      </c>
      <c r="N1694" s="5" t="str">
        <f>TEXT(Table1[[#This Row],[Order Date]],"yyyy")</f>
        <v>2016</v>
      </c>
      <c r="O1694" s="5">
        <v>26</v>
      </c>
      <c r="P1694" s="5" t="s">
        <v>560</v>
      </c>
      <c r="Q1694" s="5" t="str">
        <f>IFERROR(INDEX(Holidays[Holiday],MATCH(Table1[[#This Row],[Order Date]],Holidays[Date],0)),"NO HOLIDAY")</f>
        <v>NO HOLIDAY</v>
      </c>
    </row>
    <row r="1695" spans="2:17" hidden="1" x14ac:dyDescent="0.3">
      <c r="B1695" t="s">
        <v>9</v>
      </c>
      <c r="C1695" t="s">
        <v>30</v>
      </c>
      <c r="D1695" t="s">
        <v>11</v>
      </c>
      <c r="E1695" t="s">
        <v>489</v>
      </c>
      <c r="F1695" s="4">
        <v>42493</v>
      </c>
      <c r="G1695" t="s">
        <v>39</v>
      </c>
      <c r="H1695">
        <v>9</v>
      </c>
      <c r="I1695">
        <f>IF(Table1[[#This Row],[Price]]&lt;15,10,IF(Table1[[#This Row],[Price]]&lt;20,15,IF(Table1[[#This Row],[Price]]&lt;30,22,IF(Table1[[#This Row],[Price]]&lt;50,36,45))))</f>
        <v>15</v>
      </c>
      <c r="J1695">
        <v>16.32</v>
      </c>
      <c r="K1695" s="14">
        <v>146.88</v>
      </c>
      <c r="L1695" s="14">
        <f>Table1[[#This Row],[Total Sale Amount]]-(Table1[[#This Row],[Cost Price]]*Table1[[#This Row],[Quantity]])</f>
        <v>11.879999999999995</v>
      </c>
      <c r="M1695" t="str">
        <f>TEXT(Table1[[#This Row],[Order Date]],"mmm")</f>
        <v>May</v>
      </c>
      <c r="N1695" s="5" t="str">
        <f>TEXT(Table1[[#This Row],[Order Date]],"yyyy")</f>
        <v>2016</v>
      </c>
      <c r="O1695" s="5">
        <v>19</v>
      </c>
      <c r="P1695" s="5" t="s">
        <v>560</v>
      </c>
      <c r="Q1695" s="5" t="str">
        <f>IFERROR(INDEX(Holidays[Holiday],MATCH(Table1[[#This Row],[Order Date]],Holidays[Date],0)),"NO HOLIDAY")</f>
        <v>NO HOLIDAY</v>
      </c>
    </row>
    <row r="1696" spans="2:17" hidden="1" x14ac:dyDescent="0.3">
      <c r="B1696" t="s">
        <v>25</v>
      </c>
      <c r="C1696" t="s">
        <v>43</v>
      </c>
      <c r="D1696" t="s">
        <v>23</v>
      </c>
      <c r="E1696" t="s">
        <v>138</v>
      </c>
      <c r="F1696" s="4">
        <v>42493</v>
      </c>
      <c r="G1696" t="s">
        <v>13</v>
      </c>
      <c r="H1696">
        <v>1</v>
      </c>
      <c r="I1696">
        <f>IF(Table1[[#This Row],[Price]]&lt;15,10,IF(Table1[[#This Row],[Price]]&lt;20,15,IF(Table1[[#This Row],[Price]]&lt;30,22,IF(Table1[[#This Row],[Price]]&lt;50,36,45))))</f>
        <v>15</v>
      </c>
      <c r="J1696">
        <v>17.829999999999998</v>
      </c>
      <c r="K1696" s="14">
        <v>17.829999999999998</v>
      </c>
      <c r="L1696" s="14">
        <f>Table1[[#This Row],[Total Sale Amount]]-(Table1[[#This Row],[Cost Price]]*Table1[[#This Row],[Quantity]])</f>
        <v>2.8299999999999983</v>
      </c>
      <c r="M1696" t="str">
        <f>TEXT(Table1[[#This Row],[Order Date]],"mmm")</f>
        <v>May</v>
      </c>
      <c r="N1696" s="5" t="str">
        <f>TEXT(Table1[[#This Row],[Order Date]],"yyyy")</f>
        <v>2016</v>
      </c>
      <c r="O1696" s="5">
        <v>24</v>
      </c>
      <c r="P1696" s="5" t="s">
        <v>559</v>
      </c>
      <c r="Q1696" s="5" t="str">
        <f>IFERROR(INDEX(Holidays[Holiday],MATCH(Table1[[#This Row],[Order Date]],Holidays[Date],0)),"NO HOLIDAY")</f>
        <v>NO HOLIDAY</v>
      </c>
    </row>
    <row r="1697" spans="2:17" hidden="1" x14ac:dyDescent="0.3">
      <c r="B1697" t="s">
        <v>16</v>
      </c>
      <c r="C1697" t="s">
        <v>10</v>
      </c>
      <c r="D1697" t="s">
        <v>11</v>
      </c>
      <c r="E1697" t="s">
        <v>507</v>
      </c>
      <c r="F1697" s="4">
        <v>42493</v>
      </c>
      <c r="G1697" t="s">
        <v>39</v>
      </c>
      <c r="H1697">
        <v>4</v>
      </c>
      <c r="I1697">
        <f>IF(Table1[[#This Row],[Price]]&lt;15,10,IF(Table1[[#This Row],[Price]]&lt;20,15,IF(Table1[[#This Row],[Price]]&lt;30,22,IF(Table1[[#This Row],[Price]]&lt;50,36,45))))</f>
        <v>15</v>
      </c>
      <c r="J1697">
        <v>16.32</v>
      </c>
      <c r="K1697" s="14">
        <v>65.28</v>
      </c>
      <c r="L1697" s="14">
        <f>Table1[[#This Row],[Total Sale Amount]]-(Table1[[#This Row],[Cost Price]]*Table1[[#This Row],[Quantity]])</f>
        <v>5.2800000000000011</v>
      </c>
      <c r="M1697" t="str">
        <f>TEXT(Table1[[#This Row],[Order Date]],"mmm")</f>
        <v>May</v>
      </c>
      <c r="N1697" s="5" t="str">
        <f>TEXT(Table1[[#This Row],[Order Date]],"yyyy")</f>
        <v>2016</v>
      </c>
      <c r="O1697" s="5">
        <v>22</v>
      </c>
      <c r="P1697" s="5" t="s">
        <v>560</v>
      </c>
      <c r="Q1697" s="5" t="str">
        <f>IFERROR(INDEX(Holidays[Holiday],MATCH(Table1[[#This Row],[Order Date]],Holidays[Date],0)),"NO HOLIDAY")</f>
        <v>NO HOLIDAY</v>
      </c>
    </row>
    <row r="1698" spans="2:17" hidden="1" x14ac:dyDescent="0.3">
      <c r="B1698" t="s">
        <v>36</v>
      </c>
      <c r="C1698" t="s">
        <v>17</v>
      </c>
      <c r="D1698" t="s">
        <v>11</v>
      </c>
      <c r="E1698" t="s">
        <v>370</v>
      </c>
      <c r="F1698" s="4">
        <v>42494</v>
      </c>
      <c r="G1698" t="s">
        <v>15</v>
      </c>
      <c r="H1698">
        <v>9</v>
      </c>
      <c r="I1698">
        <f>IF(Table1[[#This Row],[Price]]&lt;15,10,IF(Table1[[#This Row],[Price]]&lt;20,15,IF(Table1[[#This Row],[Price]]&lt;30,22,IF(Table1[[#This Row],[Price]]&lt;50,36,45))))</f>
        <v>10</v>
      </c>
      <c r="J1698">
        <v>12.42</v>
      </c>
      <c r="K1698" s="14">
        <v>111.78</v>
      </c>
      <c r="L1698" s="14">
        <f>Table1[[#This Row],[Total Sale Amount]]-(Table1[[#This Row],[Cost Price]]*Table1[[#This Row],[Quantity]])</f>
        <v>21.78</v>
      </c>
      <c r="M1698" t="str">
        <f>TEXT(Table1[[#This Row],[Order Date]],"mmm")</f>
        <v>May</v>
      </c>
      <c r="N1698" s="5" t="str">
        <f>TEXT(Table1[[#This Row],[Order Date]],"yyyy")</f>
        <v>2016</v>
      </c>
      <c r="O1698" s="5">
        <v>17</v>
      </c>
      <c r="P1698" s="5" t="s">
        <v>560</v>
      </c>
      <c r="Q1698" s="5" t="str">
        <f>IFERROR(INDEX(Holidays[Holiday],MATCH(Table1[[#This Row],[Order Date]],Holidays[Date],0)),"NO HOLIDAY")</f>
        <v>NO HOLIDAY</v>
      </c>
    </row>
    <row r="1699" spans="2:17" hidden="1" x14ac:dyDescent="0.3">
      <c r="B1699" t="s">
        <v>25</v>
      </c>
      <c r="C1699" t="s">
        <v>59</v>
      </c>
      <c r="D1699" t="s">
        <v>23</v>
      </c>
      <c r="E1699" t="s">
        <v>61</v>
      </c>
      <c r="F1699" s="4">
        <v>42494</v>
      </c>
      <c r="G1699" t="s">
        <v>19</v>
      </c>
      <c r="H1699">
        <v>6</v>
      </c>
      <c r="I1699">
        <f>IF(Table1[[#This Row],[Price]]&lt;15,10,IF(Table1[[#This Row],[Price]]&lt;20,15,IF(Table1[[#This Row],[Price]]&lt;30,22,IF(Table1[[#This Row],[Price]]&lt;50,36,45))))</f>
        <v>45</v>
      </c>
      <c r="J1699">
        <v>53.35</v>
      </c>
      <c r="K1699" s="14">
        <v>320.10000000000002</v>
      </c>
      <c r="L1699" s="14">
        <f>Table1[[#This Row],[Total Sale Amount]]-(Table1[[#This Row],[Cost Price]]*Table1[[#This Row],[Quantity]])</f>
        <v>50.100000000000023</v>
      </c>
      <c r="M1699" t="str">
        <f>TEXT(Table1[[#This Row],[Order Date]],"mmm")</f>
        <v>May</v>
      </c>
      <c r="N1699" s="5" t="str">
        <f>TEXT(Table1[[#This Row],[Order Date]],"yyyy")</f>
        <v>2016</v>
      </c>
      <c r="O1699" s="5">
        <v>17</v>
      </c>
      <c r="P1699" s="5" t="s">
        <v>559</v>
      </c>
      <c r="Q1699" s="5" t="str">
        <f>IFERROR(INDEX(Holidays[Holiday],MATCH(Table1[[#This Row],[Order Date]],Holidays[Date],0)),"NO HOLIDAY")</f>
        <v>NO HOLIDAY</v>
      </c>
    </row>
    <row r="1700" spans="2:17" hidden="1" x14ac:dyDescent="0.3">
      <c r="B1700" t="s">
        <v>25</v>
      </c>
      <c r="C1700" t="s">
        <v>22</v>
      </c>
      <c r="D1700" t="s">
        <v>23</v>
      </c>
      <c r="E1700" t="s">
        <v>126</v>
      </c>
      <c r="F1700" s="4">
        <v>42494</v>
      </c>
      <c r="G1700" t="s">
        <v>15</v>
      </c>
      <c r="H1700">
        <v>10</v>
      </c>
      <c r="I1700">
        <f>IF(Table1[[#This Row],[Price]]&lt;15,10,IF(Table1[[#This Row],[Price]]&lt;20,15,IF(Table1[[#This Row],[Price]]&lt;30,22,IF(Table1[[#This Row],[Price]]&lt;50,36,45))))</f>
        <v>10</v>
      </c>
      <c r="J1700">
        <v>12.42</v>
      </c>
      <c r="K1700" s="14">
        <v>124.2</v>
      </c>
      <c r="L1700" s="14">
        <f>Table1[[#This Row],[Total Sale Amount]]-(Table1[[#This Row],[Cost Price]]*Table1[[#This Row],[Quantity]])</f>
        <v>24.200000000000003</v>
      </c>
      <c r="M1700" t="str">
        <f>TEXT(Table1[[#This Row],[Order Date]],"mmm")</f>
        <v>May</v>
      </c>
      <c r="N1700" s="5" t="str">
        <f>TEXT(Table1[[#This Row],[Order Date]],"yyyy")</f>
        <v>2016</v>
      </c>
      <c r="O1700" s="5">
        <v>33</v>
      </c>
      <c r="P1700" s="5" t="s">
        <v>560</v>
      </c>
      <c r="Q1700" s="5" t="str">
        <f>IFERROR(INDEX(Holidays[Holiday],MATCH(Table1[[#This Row],[Order Date]],Holidays[Date],0)),"NO HOLIDAY")</f>
        <v>NO HOLIDAY</v>
      </c>
    </row>
    <row r="1701" spans="2:17" hidden="1" x14ac:dyDescent="0.3">
      <c r="B1701" t="s">
        <v>21</v>
      </c>
      <c r="C1701" t="s">
        <v>26</v>
      </c>
      <c r="D1701" t="s">
        <v>23</v>
      </c>
      <c r="E1701" t="s">
        <v>484</v>
      </c>
      <c r="F1701" s="4">
        <v>42494</v>
      </c>
      <c r="G1701" t="s">
        <v>15</v>
      </c>
      <c r="H1701">
        <v>4</v>
      </c>
      <c r="I1701">
        <f>IF(Table1[[#This Row],[Price]]&lt;15,10,IF(Table1[[#This Row],[Price]]&lt;20,15,IF(Table1[[#This Row],[Price]]&lt;30,22,IF(Table1[[#This Row],[Price]]&lt;50,36,45))))</f>
        <v>10</v>
      </c>
      <c r="J1701">
        <v>12.42</v>
      </c>
      <c r="K1701" s="14">
        <v>49.68</v>
      </c>
      <c r="L1701" s="14">
        <f>Table1[[#This Row],[Total Sale Amount]]-(Table1[[#This Row],[Cost Price]]*Table1[[#This Row],[Quantity]])</f>
        <v>9.68</v>
      </c>
      <c r="M1701" t="str">
        <f>TEXT(Table1[[#This Row],[Order Date]],"mmm")</f>
        <v>May</v>
      </c>
      <c r="N1701" s="5" t="str">
        <f>TEXT(Table1[[#This Row],[Order Date]],"yyyy")</f>
        <v>2016</v>
      </c>
      <c r="O1701" s="5">
        <v>20</v>
      </c>
      <c r="P1701" s="5" t="s">
        <v>560</v>
      </c>
      <c r="Q1701" s="5" t="str">
        <f>IFERROR(INDEX(Holidays[Holiday],MATCH(Table1[[#This Row],[Order Date]],Holidays[Date],0)),"NO HOLIDAY")</f>
        <v>NO HOLIDAY</v>
      </c>
    </row>
    <row r="1702" spans="2:17" hidden="1" x14ac:dyDescent="0.3">
      <c r="B1702" t="s">
        <v>9</v>
      </c>
      <c r="C1702" t="s">
        <v>10</v>
      </c>
      <c r="D1702" t="s">
        <v>11</v>
      </c>
      <c r="E1702" t="s">
        <v>12</v>
      </c>
      <c r="F1702" s="4">
        <v>42494</v>
      </c>
      <c r="G1702" t="s">
        <v>19</v>
      </c>
      <c r="H1702">
        <v>9</v>
      </c>
      <c r="I1702">
        <f>IF(Table1[[#This Row],[Price]]&lt;15,10,IF(Table1[[#This Row],[Price]]&lt;20,15,IF(Table1[[#This Row],[Price]]&lt;30,22,IF(Table1[[#This Row],[Price]]&lt;50,36,45))))</f>
        <v>45</v>
      </c>
      <c r="J1702">
        <v>53.35</v>
      </c>
      <c r="K1702" s="14">
        <v>480.15000000000003</v>
      </c>
      <c r="L1702" s="14">
        <f>Table1[[#This Row],[Total Sale Amount]]-(Table1[[#This Row],[Cost Price]]*Table1[[#This Row],[Quantity]])</f>
        <v>75.150000000000034</v>
      </c>
      <c r="M1702" t="str">
        <f>TEXT(Table1[[#This Row],[Order Date]],"mmm")</f>
        <v>May</v>
      </c>
      <c r="N1702" s="5" t="str">
        <f>TEXT(Table1[[#This Row],[Order Date]],"yyyy")</f>
        <v>2016</v>
      </c>
      <c r="O1702" s="5">
        <v>32</v>
      </c>
      <c r="P1702" s="5" t="s">
        <v>559</v>
      </c>
      <c r="Q1702" s="5" t="str">
        <f>IFERROR(INDEX(Holidays[Holiday],MATCH(Table1[[#This Row],[Order Date]],Holidays[Date],0)),"NO HOLIDAY")</f>
        <v>NO HOLIDAY</v>
      </c>
    </row>
    <row r="1703" spans="2:17" hidden="1" x14ac:dyDescent="0.3">
      <c r="B1703" t="s">
        <v>21</v>
      </c>
      <c r="C1703" t="s">
        <v>22</v>
      </c>
      <c r="D1703" t="s">
        <v>23</v>
      </c>
      <c r="E1703" t="s">
        <v>217</v>
      </c>
      <c r="F1703" s="4">
        <v>42494</v>
      </c>
      <c r="G1703" t="s">
        <v>19</v>
      </c>
      <c r="H1703">
        <v>5</v>
      </c>
      <c r="I1703">
        <f>IF(Table1[[#This Row],[Price]]&lt;15,10,IF(Table1[[#This Row],[Price]]&lt;20,15,IF(Table1[[#This Row],[Price]]&lt;30,22,IF(Table1[[#This Row],[Price]]&lt;50,36,45))))</f>
        <v>45</v>
      </c>
      <c r="J1703">
        <v>53.35</v>
      </c>
      <c r="K1703" s="14">
        <v>266.75</v>
      </c>
      <c r="L1703" s="14">
        <f>Table1[[#This Row],[Total Sale Amount]]-(Table1[[#This Row],[Cost Price]]*Table1[[#This Row],[Quantity]])</f>
        <v>41.75</v>
      </c>
      <c r="M1703" t="str">
        <f>TEXT(Table1[[#This Row],[Order Date]],"mmm")</f>
        <v>May</v>
      </c>
      <c r="N1703" s="5" t="str">
        <f>TEXT(Table1[[#This Row],[Order Date]],"yyyy")</f>
        <v>2016</v>
      </c>
      <c r="O1703" s="5">
        <v>35</v>
      </c>
      <c r="P1703" s="5" t="s">
        <v>559</v>
      </c>
      <c r="Q1703" s="5" t="str">
        <f>IFERROR(INDEX(Holidays[Holiday],MATCH(Table1[[#This Row],[Order Date]],Holidays[Date],0)),"NO HOLIDAY")</f>
        <v>NO HOLIDAY</v>
      </c>
    </row>
    <row r="1704" spans="2:17" hidden="1" x14ac:dyDescent="0.3">
      <c r="B1704" t="s">
        <v>21</v>
      </c>
      <c r="C1704" t="s">
        <v>26</v>
      </c>
      <c r="D1704" t="s">
        <v>23</v>
      </c>
      <c r="E1704" t="s">
        <v>129</v>
      </c>
      <c r="F1704" s="4">
        <v>42494</v>
      </c>
      <c r="G1704" t="s">
        <v>15</v>
      </c>
      <c r="H1704">
        <v>3</v>
      </c>
      <c r="I1704">
        <f>IF(Table1[[#This Row],[Price]]&lt;15,10,IF(Table1[[#This Row],[Price]]&lt;20,15,IF(Table1[[#This Row],[Price]]&lt;30,22,IF(Table1[[#This Row],[Price]]&lt;50,36,45))))</f>
        <v>10</v>
      </c>
      <c r="J1704">
        <v>12.42</v>
      </c>
      <c r="K1704" s="14">
        <v>37.26</v>
      </c>
      <c r="L1704" s="14">
        <f>Table1[[#This Row],[Total Sale Amount]]-(Table1[[#This Row],[Cost Price]]*Table1[[#This Row],[Quantity]])</f>
        <v>7.259999999999998</v>
      </c>
      <c r="M1704" t="str">
        <f>TEXT(Table1[[#This Row],[Order Date]],"mmm")</f>
        <v>May</v>
      </c>
      <c r="N1704" s="5" t="str">
        <f>TEXT(Table1[[#This Row],[Order Date]],"yyyy")</f>
        <v>2016</v>
      </c>
      <c r="O1704" s="5">
        <v>41</v>
      </c>
      <c r="P1704" s="5" t="s">
        <v>559</v>
      </c>
      <c r="Q1704" s="5" t="str">
        <f>IFERROR(INDEX(Holidays[Holiday],MATCH(Table1[[#This Row],[Order Date]],Holidays[Date],0)),"NO HOLIDAY")</f>
        <v>NO HOLIDAY</v>
      </c>
    </row>
    <row r="1705" spans="2:17" hidden="1" x14ac:dyDescent="0.3">
      <c r="B1705" t="s">
        <v>16</v>
      </c>
      <c r="C1705" t="s">
        <v>10</v>
      </c>
      <c r="D1705" t="s">
        <v>11</v>
      </c>
      <c r="E1705" t="s">
        <v>255</v>
      </c>
      <c r="F1705" s="4">
        <v>42494</v>
      </c>
      <c r="G1705" t="s">
        <v>19</v>
      </c>
      <c r="H1705">
        <v>10</v>
      </c>
      <c r="I1705">
        <f>IF(Table1[[#This Row],[Price]]&lt;15,10,IF(Table1[[#This Row],[Price]]&lt;20,15,IF(Table1[[#This Row],[Price]]&lt;30,22,IF(Table1[[#This Row],[Price]]&lt;50,36,45))))</f>
        <v>45</v>
      </c>
      <c r="J1705">
        <v>53.35</v>
      </c>
      <c r="K1705" s="14">
        <v>533.5</v>
      </c>
      <c r="L1705" s="14">
        <f>Table1[[#This Row],[Total Sale Amount]]-(Table1[[#This Row],[Cost Price]]*Table1[[#This Row],[Quantity]])</f>
        <v>83.5</v>
      </c>
      <c r="M1705" t="str">
        <f>TEXT(Table1[[#This Row],[Order Date]],"mmm")</f>
        <v>May</v>
      </c>
      <c r="N1705" s="5" t="str">
        <f>TEXT(Table1[[#This Row],[Order Date]],"yyyy")</f>
        <v>2016</v>
      </c>
      <c r="O1705" s="5">
        <v>25</v>
      </c>
      <c r="P1705" s="5" t="s">
        <v>559</v>
      </c>
      <c r="Q1705" s="5" t="str">
        <f>IFERROR(INDEX(Holidays[Holiday],MATCH(Table1[[#This Row],[Order Date]],Holidays[Date],0)),"NO HOLIDAY")</f>
        <v>NO HOLIDAY</v>
      </c>
    </row>
    <row r="1706" spans="2:17" hidden="1" x14ac:dyDescent="0.3">
      <c r="B1706" t="s">
        <v>9</v>
      </c>
      <c r="C1706" t="s">
        <v>10</v>
      </c>
      <c r="D1706" t="s">
        <v>11</v>
      </c>
      <c r="E1706" t="s">
        <v>386</v>
      </c>
      <c r="F1706" s="4">
        <v>42494</v>
      </c>
      <c r="G1706" t="s">
        <v>15</v>
      </c>
      <c r="H1706">
        <v>6</v>
      </c>
      <c r="I1706">
        <f>IF(Table1[[#This Row],[Price]]&lt;15,10,IF(Table1[[#This Row],[Price]]&lt;20,15,IF(Table1[[#This Row],[Price]]&lt;30,22,IF(Table1[[#This Row],[Price]]&lt;50,36,45))))</f>
        <v>10</v>
      </c>
      <c r="J1706">
        <v>12.42</v>
      </c>
      <c r="K1706" s="14">
        <v>74.52</v>
      </c>
      <c r="L1706" s="14">
        <f>Table1[[#This Row],[Total Sale Amount]]-(Table1[[#This Row],[Cost Price]]*Table1[[#This Row],[Quantity]])</f>
        <v>14.519999999999996</v>
      </c>
      <c r="M1706" t="str">
        <f>TEXT(Table1[[#This Row],[Order Date]],"mmm")</f>
        <v>May</v>
      </c>
      <c r="N1706" s="5" t="str">
        <f>TEXT(Table1[[#This Row],[Order Date]],"yyyy")</f>
        <v>2016</v>
      </c>
      <c r="O1706" s="5">
        <v>25</v>
      </c>
      <c r="P1706" s="5" t="s">
        <v>560</v>
      </c>
      <c r="Q1706" s="5" t="str">
        <f>IFERROR(INDEX(Holidays[Holiday],MATCH(Table1[[#This Row],[Order Date]],Holidays[Date],0)),"NO HOLIDAY")</f>
        <v>NO HOLIDAY</v>
      </c>
    </row>
    <row r="1707" spans="2:17" hidden="1" x14ac:dyDescent="0.3">
      <c r="B1707" t="s">
        <v>25</v>
      </c>
      <c r="C1707" t="s">
        <v>22</v>
      </c>
      <c r="D1707" t="s">
        <v>23</v>
      </c>
      <c r="E1707" t="s">
        <v>219</v>
      </c>
      <c r="F1707" s="4">
        <v>42494</v>
      </c>
      <c r="G1707" t="s">
        <v>15</v>
      </c>
      <c r="H1707">
        <v>6</v>
      </c>
      <c r="I1707">
        <f>IF(Table1[[#This Row],[Price]]&lt;15,10,IF(Table1[[#This Row],[Price]]&lt;20,15,IF(Table1[[#This Row],[Price]]&lt;30,22,IF(Table1[[#This Row],[Price]]&lt;50,36,45))))</f>
        <v>10</v>
      </c>
      <c r="J1707">
        <v>12.42</v>
      </c>
      <c r="K1707" s="14">
        <v>74.52</v>
      </c>
      <c r="L1707" s="14">
        <f>Table1[[#This Row],[Total Sale Amount]]-(Table1[[#This Row],[Cost Price]]*Table1[[#This Row],[Quantity]])</f>
        <v>14.519999999999996</v>
      </c>
      <c r="M1707" t="str">
        <f>TEXT(Table1[[#This Row],[Order Date]],"mmm")</f>
        <v>May</v>
      </c>
      <c r="N1707" s="5" t="str">
        <f>TEXT(Table1[[#This Row],[Order Date]],"yyyy")</f>
        <v>2016</v>
      </c>
      <c r="O1707" s="5">
        <v>36</v>
      </c>
      <c r="P1707" s="5" t="s">
        <v>559</v>
      </c>
      <c r="Q1707" s="5" t="str">
        <f>IFERROR(INDEX(Holidays[Holiday],MATCH(Table1[[#This Row],[Order Date]],Holidays[Date],0)),"NO HOLIDAY")</f>
        <v>NO HOLIDAY</v>
      </c>
    </row>
    <row r="1708" spans="2:17" hidden="1" x14ac:dyDescent="0.3">
      <c r="B1708" t="s">
        <v>25</v>
      </c>
      <c r="C1708" t="s">
        <v>59</v>
      </c>
      <c r="D1708" t="s">
        <v>23</v>
      </c>
      <c r="E1708" t="s">
        <v>61</v>
      </c>
      <c r="F1708" s="4">
        <v>42495</v>
      </c>
      <c r="G1708" t="s">
        <v>15</v>
      </c>
      <c r="H1708">
        <v>9</v>
      </c>
      <c r="I1708">
        <f>IF(Table1[[#This Row],[Price]]&lt;15,10,IF(Table1[[#This Row],[Price]]&lt;20,15,IF(Table1[[#This Row],[Price]]&lt;30,22,IF(Table1[[#This Row],[Price]]&lt;50,36,45))))</f>
        <v>10</v>
      </c>
      <c r="J1708">
        <v>12.42</v>
      </c>
      <c r="K1708" s="14">
        <v>111.78</v>
      </c>
      <c r="L1708" s="14">
        <f>Table1[[#This Row],[Total Sale Amount]]-(Table1[[#This Row],[Cost Price]]*Table1[[#This Row],[Quantity]])</f>
        <v>21.78</v>
      </c>
      <c r="M1708" t="str">
        <f>TEXT(Table1[[#This Row],[Order Date]],"mmm")</f>
        <v>May</v>
      </c>
      <c r="N1708" s="5" t="str">
        <f>TEXT(Table1[[#This Row],[Order Date]],"yyyy")</f>
        <v>2016</v>
      </c>
      <c r="O1708" s="5">
        <v>21</v>
      </c>
      <c r="P1708" s="5" t="s">
        <v>559</v>
      </c>
      <c r="Q1708" s="5" t="str">
        <f>IFERROR(INDEX(Holidays[Holiday],MATCH(Table1[[#This Row],[Order Date]],Holidays[Date],0)),"NO HOLIDAY")</f>
        <v>NO HOLIDAY</v>
      </c>
    </row>
    <row r="1709" spans="2:17" hidden="1" x14ac:dyDescent="0.3">
      <c r="B1709" t="s">
        <v>36</v>
      </c>
      <c r="C1709" t="s">
        <v>30</v>
      </c>
      <c r="D1709" t="s">
        <v>11</v>
      </c>
      <c r="E1709" t="s">
        <v>170</v>
      </c>
      <c r="F1709" s="4">
        <v>42495</v>
      </c>
      <c r="G1709" t="s">
        <v>19</v>
      </c>
      <c r="H1709">
        <v>1</v>
      </c>
      <c r="I1709">
        <f>IF(Table1[[#This Row],[Price]]&lt;15,10,IF(Table1[[#This Row],[Price]]&lt;20,15,IF(Table1[[#This Row],[Price]]&lt;30,22,IF(Table1[[#This Row],[Price]]&lt;50,36,45))))</f>
        <v>45</v>
      </c>
      <c r="J1709">
        <v>53.35</v>
      </c>
      <c r="K1709" s="14">
        <v>53.35</v>
      </c>
      <c r="L1709" s="14">
        <f>Table1[[#This Row],[Total Sale Amount]]-(Table1[[#This Row],[Cost Price]]*Table1[[#This Row],[Quantity]])</f>
        <v>8.3500000000000014</v>
      </c>
      <c r="M1709" t="str">
        <f>TEXT(Table1[[#This Row],[Order Date]],"mmm")</f>
        <v>May</v>
      </c>
      <c r="N1709" s="5" t="str">
        <f>TEXT(Table1[[#This Row],[Order Date]],"yyyy")</f>
        <v>2016</v>
      </c>
      <c r="O1709" s="5">
        <v>27</v>
      </c>
      <c r="P1709" s="5" t="s">
        <v>559</v>
      </c>
      <c r="Q1709" s="5" t="str">
        <f>IFERROR(INDEX(Holidays[Holiday],MATCH(Table1[[#This Row],[Order Date]],Holidays[Date],0)),"NO HOLIDAY")</f>
        <v>NO HOLIDAY</v>
      </c>
    </row>
    <row r="1710" spans="2:17" hidden="1" x14ac:dyDescent="0.3">
      <c r="B1710" t="s">
        <v>25</v>
      </c>
      <c r="C1710" t="s">
        <v>59</v>
      </c>
      <c r="D1710" t="s">
        <v>23</v>
      </c>
      <c r="E1710" t="s">
        <v>215</v>
      </c>
      <c r="F1710" s="4">
        <v>42495</v>
      </c>
      <c r="G1710" t="s">
        <v>19</v>
      </c>
      <c r="H1710">
        <v>4</v>
      </c>
      <c r="I1710">
        <f>IF(Table1[[#This Row],[Price]]&lt;15,10,IF(Table1[[#This Row],[Price]]&lt;20,15,IF(Table1[[#This Row],[Price]]&lt;30,22,IF(Table1[[#This Row],[Price]]&lt;50,36,45))))</f>
        <v>45</v>
      </c>
      <c r="J1710">
        <v>53.35</v>
      </c>
      <c r="K1710" s="14">
        <v>213.4</v>
      </c>
      <c r="L1710" s="14">
        <f>Table1[[#This Row],[Total Sale Amount]]-(Table1[[#This Row],[Cost Price]]*Table1[[#This Row],[Quantity]])</f>
        <v>33.400000000000006</v>
      </c>
      <c r="M1710" t="str">
        <f>TEXT(Table1[[#This Row],[Order Date]],"mmm")</f>
        <v>May</v>
      </c>
      <c r="N1710" s="5" t="str">
        <f>TEXT(Table1[[#This Row],[Order Date]],"yyyy")</f>
        <v>2016</v>
      </c>
      <c r="O1710" s="5">
        <v>20</v>
      </c>
      <c r="P1710" s="5" t="s">
        <v>559</v>
      </c>
      <c r="Q1710" s="5" t="str">
        <f>IFERROR(INDEX(Holidays[Holiday],MATCH(Table1[[#This Row],[Order Date]],Holidays[Date],0)),"NO HOLIDAY")</f>
        <v>NO HOLIDAY</v>
      </c>
    </row>
    <row r="1711" spans="2:17" hidden="1" x14ac:dyDescent="0.3">
      <c r="B1711" t="s">
        <v>9</v>
      </c>
      <c r="C1711" t="s">
        <v>10</v>
      </c>
      <c r="D1711" t="s">
        <v>11</v>
      </c>
      <c r="E1711" t="s">
        <v>231</v>
      </c>
      <c r="F1711" s="4">
        <v>42495</v>
      </c>
      <c r="G1711" t="s">
        <v>15</v>
      </c>
      <c r="H1711">
        <v>6</v>
      </c>
      <c r="I1711">
        <f>IF(Table1[[#This Row],[Price]]&lt;15,10,IF(Table1[[#This Row],[Price]]&lt;20,15,IF(Table1[[#This Row],[Price]]&lt;30,22,IF(Table1[[#This Row],[Price]]&lt;50,36,45))))</f>
        <v>10</v>
      </c>
      <c r="J1711">
        <v>12.42</v>
      </c>
      <c r="K1711" s="14">
        <v>74.52</v>
      </c>
      <c r="L1711" s="14">
        <f>Table1[[#This Row],[Total Sale Amount]]-(Table1[[#This Row],[Cost Price]]*Table1[[#This Row],[Quantity]])</f>
        <v>14.519999999999996</v>
      </c>
      <c r="M1711" t="str">
        <f>TEXT(Table1[[#This Row],[Order Date]],"mmm")</f>
        <v>May</v>
      </c>
      <c r="N1711" s="5" t="str">
        <f>TEXT(Table1[[#This Row],[Order Date]],"yyyy")</f>
        <v>2016</v>
      </c>
      <c r="O1711" s="5">
        <v>20</v>
      </c>
      <c r="P1711" s="5" t="s">
        <v>559</v>
      </c>
      <c r="Q1711" s="5" t="str">
        <f>IFERROR(INDEX(Holidays[Holiday],MATCH(Table1[[#This Row],[Order Date]],Holidays[Date],0)),"NO HOLIDAY")</f>
        <v>NO HOLIDAY</v>
      </c>
    </row>
    <row r="1712" spans="2:17" hidden="1" x14ac:dyDescent="0.3">
      <c r="B1712" t="s">
        <v>9</v>
      </c>
      <c r="C1712" t="s">
        <v>28</v>
      </c>
      <c r="D1712" t="s">
        <v>11</v>
      </c>
      <c r="E1712" t="s">
        <v>158</v>
      </c>
      <c r="F1712" s="4">
        <v>42495</v>
      </c>
      <c r="G1712" t="s">
        <v>15</v>
      </c>
      <c r="H1712">
        <v>3</v>
      </c>
      <c r="I1712">
        <f>IF(Table1[[#This Row],[Price]]&lt;15,10,IF(Table1[[#This Row],[Price]]&lt;20,15,IF(Table1[[#This Row],[Price]]&lt;30,22,IF(Table1[[#This Row],[Price]]&lt;50,36,45))))</f>
        <v>10</v>
      </c>
      <c r="J1712">
        <v>12.42</v>
      </c>
      <c r="K1712" s="14">
        <v>37.26</v>
      </c>
      <c r="L1712" s="14">
        <f>Table1[[#This Row],[Total Sale Amount]]-(Table1[[#This Row],[Cost Price]]*Table1[[#This Row],[Quantity]])</f>
        <v>7.259999999999998</v>
      </c>
      <c r="M1712" t="str">
        <f>TEXT(Table1[[#This Row],[Order Date]],"mmm")</f>
        <v>May</v>
      </c>
      <c r="N1712" s="5" t="str">
        <f>TEXT(Table1[[#This Row],[Order Date]],"yyyy")</f>
        <v>2016</v>
      </c>
      <c r="O1712" s="5">
        <v>33</v>
      </c>
      <c r="P1712" s="5" t="s">
        <v>560</v>
      </c>
      <c r="Q1712" s="5" t="str">
        <f>IFERROR(INDEX(Holidays[Holiday],MATCH(Table1[[#This Row],[Order Date]],Holidays[Date],0)),"NO HOLIDAY")</f>
        <v>NO HOLIDAY</v>
      </c>
    </row>
    <row r="1713" spans="2:17" hidden="1" x14ac:dyDescent="0.3">
      <c r="B1713" t="s">
        <v>25</v>
      </c>
      <c r="C1713" t="s">
        <v>26</v>
      </c>
      <c r="D1713" t="s">
        <v>23</v>
      </c>
      <c r="E1713" t="s">
        <v>325</v>
      </c>
      <c r="F1713" s="4">
        <v>42495</v>
      </c>
      <c r="G1713" t="s">
        <v>19</v>
      </c>
      <c r="H1713">
        <v>2</v>
      </c>
      <c r="I1713">
        <f>IF(Table1[[#This Row],[Price]]&lt;15,10,IF(Table1[[#This Row],[Price]]&lt;20,15,IF(Table1[[#This Row],[Price]]&lt;30,22,IF(Table1[[#This Row],[Price]]&lt;50,36,45))))</f>
        <v>45</v>
      </c>
      <c r="J1713">
        <v>53.35</v>
      </c>
      <c r="K1713" s="14">
        <v>106.7</v>
      </c>
      <c r="L1713" s="14">
        <f>Table1[[#This Row],[Total Sale Amount]]-(Table1[[#This Row],[Cost Price]]*Table1[[#This Row],[Quantity]])</f>
        <v>16.700000000000003</v>
      </c>
      <c r="M1713" t="str">
        <f>TEXT(Table1[[#This Row],[Order Date]],"mmm")</f>
        <v>May</v>
      </c>
      <c r="N1713" s="5" t="str">
        <f>TEXT(Table1[[#This Row],[Order Date]],"yyyy")</f>
        <v>2016</v>
      </c>
      <c r="O1713" s="5">
        <v>34</v>
      </c>
      <c r="P1713" s="5" t="s">
        <v>559</v>
      </c>
      <c r="Q1713" s="5" t="str">
        <f>IFERROR(INDEX(Holidays[Holiday],MATCH(Table1[[#This Row],[Order Date]],Holidays[Date],0)),"NO HOLIDAY")</f>
        <v>NO HOLIDAY</v>
      </c>
    </row>
    <row r="1714" spans="2:17" hidden="1" x14ac:dyDescent="0.3">
      <c r="B1714" t="s">
        <v>9</v>
      </c>
      <c r="C1714" t="s">
        <v>30</v>
      </c>
      <c r="D1714" t="s">
        <v>11</v>
      </c>
      <c r="E1714" t="s">
        <v>333</v>
      </c>
      <c r="F1714" s="4">
        <v>42495</v>
      </c>
      <c r="G1714" t="s">
        <v>13</v>
      </c>
      <c r="H1714">
        <v>6</v>
      </c>
      <c r="I1714">
        <f>IF(Table1[[#This Row],[Price]]&lt;15,10,IF(Table1[[#This Row],[Price]]&lt;20,15,IF(Table1[[#This Row],[Price]]&lt;30,22,IF(Table1[[#This Row],[Price]]&lt;50,36,45))))</f>
        <v>15</v>
      </c>
      <c r="J1714">
        <v>17.829999999999998</v>
      </c>
      <c r="K1714" s="14">
        <v>106.97999999999999</v>
      </c>
      <c r="L1714" s="14">
        <f>Table1[[#This Row],[Total Sale Amount]]-(Table1[[#This Row],[Cost Price]]*Table1[[#This Row],[Quantity]])</f>
        <v>16.97999999999999</v>
      </c>
      <c r="M1714" t="str">
        <f>TEXT(Table1[[#This Row],[Order Date]],"mmm")</f>
        <v>May</v>
      </c>
      <c r="N1714" s="5" t="str">
        <f>TEXT(Table1[[#This Row],[Order Date]],"yyyy")</f>
        <v>2016</v>
      </c>
      <c r="O1714" s="5">
        <v>35</v>
      </c>
      <c r="P1714" s="5" t="s">
        <v>559</v>
      </c>
      <c r="Q1714" s="5" t="str">
        <f>IFERROR(INDEX(Holidays[Holiday],MATCH(Table1[[#This Row],[Order Date]],Holidays[Date],0)),"NO HOLIDAY")</f>
        <v>NO HOLIDAY</v>
      </c>
    </row>
    <row r="1715" spans="2:17" hidden="1" x14ac:dyDescent="0.3">
      <c r="B1715" t="s">
        <v>9</v>
      </c>
      <c r="C1715" t="s">
        <v>28</v>
      </c>
      <c r="D1715" t="s">
        <v>11</v>
      </c>
      <c r="E1715" t="s">
        <v>29</v>
      </c>
      <c r="F1715" s="4">
        <v>42495</v>
      </c>
      <c r="G1715" t="s">
        <v>13</v>
      </c>
      <c r="H1715">
        <v>4</v>
      </c>
      <c r="I1715">
        <f>IF(Table1[[#This Row],[Price]]&lt;15,10,IF(Table1[[#This Row],[Price]]&lt;20,15,IF(Table1[[#This Row],[Price]]&lt;30,22,IF(Table1[[#This Row],[Price]]&lt;50,36,45))))</f>
        <v>15</v>
      </c>
      <c r="J1715">
        <v>17.829999999999998</v>
      </c>
      <c r="K1715" s="14">
        <v>71.319999999999993</v>
      </c>
      <c r="L1715" s="14">
        <f>Table1[[#This Row],[Total Sale Amount]]-(Table1[[#This Row],[Cost Price]]*Table1[[#This Row],[Quantity]])</f>
        <v>11.319999999999993</v>
      </c>
      <c r="M1715" t="str">
        <f>TEXT(Table1[[#This Row],[Order Date]],"mmm")</f>
        <v>May</v>
      </c>
      <c r="N1715" s="5" t="str">
        <f>TEXT(Table1[[#This Row],[Order Date]],"yyyy")</f>
        <v>2016</v>
      </c>
      <c r="O1715" s="5">
        <v>44</v>
      </c>
      <c r="P1715" s="5" t="s">
        <v>560</v>
      </c>
      <c r="Q1715" s="5" t="str">
        <f>IFERROR(INDEX(Holidays[Holiday],MATCH(Table1[[#This Row],[Order Date]],Holidays[Date],0)),"NO HOLIDAY")</f>
        <v>NO HOLIDAY</v>
      </c>
    </row>
    <row r="1716" spans="2:17" hidden="1" x14ac:dyDescent="0.3">
      <c r="B1716" t="s">
        <v>25</v>
      </c>
      <c r="C1716" t="s">
        <v>26</v>
      </c>
      <c r="D1716" t="s">
        <v>23</v>
      </c>
      <c r="E1716" t="s">
        <v>69</v>
      </c>
      <c r="F1716" s="4">
        <v>42495</v>
      </c>
      <c r="G1716" t="s">
        <v>15</v>
      </c>
      <c r="H1716">
        <v>4</v>
      </c>
      <c r="I1716">
        <f>IF(Table1[[#This Row],[Price]]&lt;15,10,IF(Table1[[#This Row],[Price]]&lt;20,15,IF(Table1[[#This Row],[Price]]&lt;30,22,IF(Table1[[#This Row],[Price]]&lt;50,36,45))))</f>
        <v>10</v>
      </c>
      <c r="J1716">
        <v>12.42</v>
      </c>
      <c r="K1716" s="14">
        <v>49.68</v>
      </c>
      <c r="L1716" s="14">
        <f>Table1[[#This Row],[Total Sale Amount]]-(Table1[[#This Row],[Cost Price]]*Table1[[#This Row],[Quantity]])</f>
        <v>9.68</v>
      </c>
      <c r="M1716" t="str">
        <f>TEXT(Table1[[#This Row],[Order Date]],"mmm")</f>
        <v>May</v>
      </c>
      <c r="N1716" s="5" t="str">
        <f>TEXT(Table1[[#This Row],[Order Date]],"yyyy")</f>
        <v>2016</v>
      </c>
      <c r="O1716" s="5">
        <v>45</v>
      </c>
      <c r="P1716" s="5" t="s">
        <v>560</v>
      </c>
      <c r="Q1716" s="5" t="str">
        <f>IFERROR(INDEX(Holidays[Holiday],MATCH(Table1[[#This Row],[Order Date]],Holidays[Date],0)),"NO HOLIDAY")</f>
        <v>NO HOLIDAY</v>
      </c>
    </row>
    <row r="1717" spans="2:17" hidden="1" x14ac:dyDescent="0.3">
      <c r="B1717" t="s">
        <v>36</v>
      </c>
      <c r="C1717" t="s">
        <v>28</v>
      </c>
      <c r="D1717" t="s">
        <v>11</v>
      </c>
      <c r="E1717" t="s">
        <v>227</v>
      </c>
      <c r="F1717" s="4">
        <v>42495</v>
      </c>
      <c r="G1717" t="s">
        <v>15</v>
      </c>
      <c r="H1717">
        <v>8</v>
      </c>
      <c r="I1717">
        <f>IF(Table1[[#This Row],[Price]]&lt;15,10,IF(Table1[[#This Row],[Price]]&lt;20,15,IF(Table1[[#This Row],[Price]]&lt;30,22,IF(Table1[[#This Row],[Price]]&lt;50,36,45))))</f>
        <v>10</v>
      </c>
      <c r="J1717">
        <v>12.42</v>
      </c>
      <c r="K1717" s="14">
        <v>99.36</v>
      </c>
      <c r="L1717" s="14">
        <f>Table1[[#This Row],[Total Sale Amount]]-(Table1[[#This Row],[Cost Price]]*Table1[[#This Row],[Quantity]])</f>
        <v>19.36</v>
      </c>
      <c r="M1717" t="str">
        <f>TEXT(Table1[[#This Row],[Order Date]],"mmm")</f>
        <v>May</v>
      </c>
      <c r="N1717" s="5" t="str">
        <f>TEXT(Table1[[#This Row],[Order Date]],"yyyy")</f>
        <v>2016</v>
      </c>
      <c r="O1717" s="5">
        <v>17</v>
      </c>
      <c r="P1717" s="5" t="s">
        <v>559</v>
      </c>
      <c r="Q1717" s="5" t="str">
        <f>IFERROR(INDEX(Holidays[Holiday],MATCH(Table1[[#This Row],[Order Date]],Holidays[Date],0)),"NO HOLIDAY")</f>
        <v>NO HOLIDAY</v>
      </c>
    </row>
    <row r="1718" spans="2:17" hidden="1" x14ac:dyDescent="0.3">
      <c r="B1718" t="s">
        <v>9</v>
      </c>
      <c r="C1718" t="s">
        <v>30</v>
      </c>
      <c r="D1718" t="s">
        <v>11</v>
      </c>
      <c r="E1718" t="s">
        <v>266</v>
      </c>
      <c r="F1718" s="4">
        <v>42495</v>
      </c>
      <c r="G1718" t="s">
        <v>19</v>
      </c>
      <c r="H1718">
        <v>4</v>
      </c>
      <c r="I1718">
        <f>IF(Table1[[#This Row],[Price]]&lt;15,10,IF(Table1[[#This Row],[Price]]&lt;20,15,IF(Table1[[#This Row],[Price]]&lt;30,22,IF(Table1[[#This Row],[Price]]&lt;50,36,45))))</f>
        <v>45</v>
      </c>
      <c r="J1718">
        <v>53.35</v>
      </c>
      <c r="K1718" s="14">
        <v>213.4</v>
      </c>
      <c r="L1718" s="14">
        <f>Table1[[#This Row],[Total Sale Amount]]-(Table1[[#This Row],[Cost Price]]*Table1[[#This Row],[Quantity]])</f>
        <v>33.400000000000006</v>
      </c>
      <c r="M1718" t="str">
        <f>TEXT(Table1[[#This Row],[Order Date]],"mmm")</f>
        <v>May</v>
      </c>
      <c r="N1718" s="5" t="str">
        <f>TEXT(Table1[[#This Row],[Order Date]],"yyyy")</f>
        <v>2016</v>
      </c>
      <c r="O1718" s="5">
        <v>30</v>
      </c>
      <c r="P1718" s="5" t="s">
        <v>559</v>
      </c>
      <c r="Q1718" s="5" t="str">
        <f>IFERROR(INDEX(Holidays[Holiday],MATCH(Table1[[#This Row],[Order Date]],Holidays[Date],0)),"NO HOLIDAY")</f>
        <v>NO HOLIDAY</v>
      </c>
    </row>
    <row r="1719" spans="2:17" hidden="1" x14ac:dyDescent="0.3">
      <c r="B1719" t="s">
        <v>9</v>
      </c>
      <c r="C1719" t="s">
        <v>28</v>
      </c>
      <c r="D1719" t="s">
        <v>11</v>
      </c>
      <c r="E1719" t="s">
        <v>252</v>
      </c>
      <c r="F1719" s="4">
        <v>42495</v>
      </c>
      <c r="G1719" t="s">
        <v>15</v>
      </c>
      <c r="H1719">
        <v>3</v>
      </c>
      <c r="I1719">
        <f>IF(Table1[[#This Row],[Price]]&lt;15,10,IF(Table1[[#This Row],[Price]]&lt;20,15,IF(Table1[[#This Row],[Price]]&lt;30,22,IF(Table1[[#This Row],[Price]]&lt;50,36,45))))</f>
        <v>10</v>
      </c>
      <c r="J1719">
        <v>12.42</v>
      </c>
      <c r="K1719" s="14">
        <v>37.26</v>
      </c>
      <c r="L1719" s="14">
        <f>Table1[[#This Row],[Total Sale Amount]]-(Table1[[#This Row],[Cost Price]]*Table1[[#This Row],[Quantity]])</f>
        <v>7.259999999999998</v>
      </c>
      <c r="M1719" t="str">
        <f>TEXT(Table1[[#This Row],[Order Date]],"mmm")</f>
        <v>May</v>
      </c>
      <c r="N1719" s="5" t="str">
        <f>TEXT(Table1[[#This Row],[Order Date]],"yyyy")</f>
        <v>2016</v>
      </c>
      <c r="O1719" s="5">
        <v>38</v>
      </c>
      <c r="P1719" s="5" t="s">
        <v>560</v>
      </c>
      <c r="Q1719" s="5" t="str">
        <f>IFERROR(INDEX(Holidays[Holiday],MATCH(Table1[[#This Row],[Order Date]],Holidays[Date],0)),"NO HOLIDAY")</f>
        <v>NO HOLIDAY</v>
      </c>
    </row>
    <row r="1720" spans="2:17" hidden="1" x14ac:dyDescent="0.3">
      <c r="B1720" t="s">
        <v>25</v>
      </c>
      <c r="C1720" t="s">
        <v>22</v>
      </c>
      <c r="D1720" t="s">
        <v>23</v>
      </c>
      <c r="E1720" t="s">
        <v>452</v>
      </c>
      <c r="F1720" s="4">
        <v>42495</v>
      </c>
      <c r="G1720" t="s">
        <v>15</v>
      </c>
      <c r="H1720">
        <v>5</v>
      </c>
      <c r="I1720">
        <f>IF(Table1[[#This Row],[Price]]&lt;15,10,IF(Table1[[#This Row],[Price]]&lt;20,15,IF(Table1[[#This Row],[Price]]&lt;30,22,IF(Table1[[#This Row],[Price]]&lt;50,36,45))))</f>
        <v>10</v>
      </c>
      <c r="J1720">
        <v>12.42</v>
      </c>
      <c r="K1720" s="14">
        <v>62.1</v>
      </c>
      <c r="L1720" s="14">
        <f>Table1[[#This Row],[Total Sale Amount]]-(Table1[[#This Row],[Cost Price]]*Table1[[#This Row],[Quantity]])</f>
        <v>12.100000000000001</v>
      </c>
      <c r="M1720" t="str">
        <f>TEXT(Table1[[#This Row],[Order Date]],"mmm")</f>
        <v>May</v>
      </c>
      <c r="N1720" s="5" t="str">
        <f>TEXT(Table1[[#This Row],[Order Date]],"yyyy")</f>
        <v>2016</v>
      </c>
      <c r="O1720" s="5">
        <v>23</v>
      </c>
      <c r="P1720" s="5" t="s">
        <v>560</v>
      </c>
      <c r="Q1720" s="5" t="str">
        <f>IFERROR(INDEX(Holidays[Holiday],MATCH(Table1[[#This Row],[Order Date]],Holidays[Date],0)),"NO HOLIDAY")</f>
        <v>NO HOLIDAY</v>
      </c>
    </row>
    <row r="1721" spans="2:17" hidden="1" x14ac:dyDescent="0.3">
      <c r="B1721" t="s">
        <v>9</v>
      </c>
      <c r="C1721" t="s">
        <v>10</v>
      </c>
      <c r="D1721" t="s">
        <v>11</v>
      </c>
      <c r="E1721" t="s">
        <v>245</v>
      </c>
      <c r="F1721" s="4">
        <v>42495</v>
      </c>
      <c r="G1721" t="s">
        <v>13</v>
      </c>
      <c r="H1721">
        <v>9</v>
      </c>
      <c r="I1721">
        <f>IF(Table1[[#This Row],[Price]]&lt;15,10,IF(Table1[[#This Row],[Price]]&lt;20,15,IF(Table1[[#This Row],[Price]]&lt;30,22,IF(Table1[[#This Row],[Price]]&lt;50,36,45))))</f>
        <v>15</v>
      </c>
      <c r="J1721">
        <v>17.829999999999998</v>
      </c>
      <c r="K1721" s="14">
        <v>160.46999999999997</v>
      </c>
      <c r="L1721" s="14">
        <f>Table1[[#This Row],[Total Sale Amount]]-(Table1[[#This Row],[Cost Price]]*Table1[[#This Row],[Quantity]])</f>
        <v>25.46999999999997</v>
      </c>
      <c r="M1721" t="str">
        <f>TEXT(Table1[[#This Row],[Order Date]],"mmm")</f>
        <v>May</v>
      </c>
      <c r="N1721" s="5" t="str">
        <f>TEXT(Table1[[#This Row],[Order Date]],"yyyy")</f>
        <v>2016</v>
      </c>
      <c r="O1721" s="5">
        <v>43</v>
      </c>
      <c r="P1721" s="5" t="s">
        <v>560</v>
      </c>
      <c r="Q1721" s="5" t="str">
        <f>IFERROR(INDEX(Holidays[Holiday],MATCH(Table1[[#This Row],[Order Date]],Holidays[Date],0)),"NO HOLIDAY")</f>
        <v>NO HOLIDAY</v>
      </c>
    </row>
    <row r="1722" spans="2:17" hidden="1" x14ac:dyDescent="0.3">
      <c r="B1722" t="s">
        <v>9</v>
      </c>
      <c r="C1722" t="s">
        <v>10</v>
      </c>
      <c r="D1722" t="s">
        <v>11</v>
      </c>
      <c r="E1722" t="s">
        <v>339</v>
      </c>
      <c r="F1722" s="4">
        <v>42495</v>
      </c>
      <c r="G1722" t="s">
        <v>15</v>
      </c>
      <c r="H1722">
        <v>2</v>
      </c>
      <c r="I1722">
        <f>IF(Table1[[#This Row],[Price]]&lt;15,10,IF(Table1[[#This Row],[Price]]&lt;20,15,IF(Table1[[#This Row],[Price]]&lt;30,22,IF(Table1[[#This Row],[Price]]&lt;50,36,45))))</f>
        <v>10</v>
      </c>
      <c r="J1722">
        <v>12.42</v>
      </c>
      <c r="K1722" s="14">
        <v>24.84</v>
      </c>
      <c r="L1722" s="14">
        <f>Table1[[#This Row],[Total Sale Amount]]-(Table1[[#This Row],[Cost Price]]*Table1[[#This Row],[Quantity]])</f>
        <v>4.84</v>
      </c>
      <c r="M1722" t="str">
        <f>TEXT(Table1[[#This Row],[Order Date]],"mmm")</f>
        <v>May</v>
      </c>
      <c r="N1722" s="5" t="str">
        <f>TEXT(Table1[[#This Row],[Order Date]],"yyyy")</f>
        <v>2016</v>
      </c>
      <c r="O1722" s="5">
        <v>40</v>
      </c>
      <c r="P1722" s="5" t="s">
        <v>559</v>
      </c>
      <c r="Q1722" s="5" t="str">
        <f>IFERROR(INDEX(Holidays[Holiday],MATCH(Table1[[#This Row],[Order Date]],Holidays[Date],0)),"NO HOLIDAY")</f>
        <v>NO HOLIDAY</v>
      </c>
    </row>
    <row r="1723" spans="2:17" hidden="1" x14ac:dyDescent="0.3">
      <c r="B1723" t="s">
        <v>25</v>
      </c>
      <c r="C1723" t="s">
        <v>59</v>
      </c>
      <c r="D1723" t="s">
        <v>23</v>
      </c>
      <c r="E1723" t="s">
        <v>330</v>
      </c>
      <c r="F1723" s="4">
        <v>42495</v>
      </c>
      <c r="G1723" t="s">
        <v>13</v>
      </c>
      <c r="H1723">
        <v>8</v>
      </c>
      <c r="I1723">
        <f>IF(Table1[[#This Row],[Price]]&lt;15,10,IF(Table1[[#This Row],[Price]]&lt;20,15,IF(Table1[[#This Row],[Price]]&lt;30,22,IF(Table1[[#This Row],[Price]]&lt;50,36,45))))</f>
        <v>15</v>
      </c>
      <c r="J1723">
        <v>17.829999999999998</v>
      </c>
      <c r="K1723" s="14">
        <v>142.63999999999999</v>
      </c>
      <c r="L1723" s="14">
        <f>Table1[[#This Row],[Total Sale Amount]]-(Table1[[#This Row],[Cost Price]]*Table1[[#This Row],[Quantity]])</f>
        <v>22.639999999999986</v>
      </c>
      <c r="M1723" t="str">
        <f>TEXT(Table1[[#This Row],[Order Date]],"mmm")</f>
        <v>May</v>
      </c>
      <c r="N1723" s="5" t="str">
        <f>TEXT(Table1[[#This Row],[Order Date]],"yyyy")</f>
        <v>2016</v>
      </c>
      <c r="O1723" s="5">
        <v>38</v>
      </c>
      <c r="P1723" s="5" t="s">
        <v>560</v>
      </c>
      <c r="Q1723" s="5" t="str">
        <f>IFERROR(INDEX(Holidays[Holiday],MATCH(Table1[[#This Row],[Order Date]],Holidays[Date],0)),"NO HOLIDAY")</f>
        <v>NO HOLIDAY</v>
      </c>
    </row>
    <row r="1724" spans="2:17" hidden="1" x14ac:dyDescent="0.3">
      <c r="B1724" t="s">
        <v>36</v>
      </c>
      <c r="C1724" t="s">
        <v>10</v>
      </c>
      <c r="D1724" t="s">
        <v>11</v>
      </c>
      <c r="E1724" t="s">
        <v>230</v>
      </c>
      <c r="F1724" s="4">
        <v>42495</v>
      </c>
      <c r="G1724" t="s">
        <v>39</v>
      </c>
      <c r="H1724">
        <v>3</v>
      </c>
      <c r="I1724">
        <f>IF(Table1[[#This Row],[Price]]&lt;15,10,IF(Table1[[#This Row],[Price]]&lt;20,15,IF(Table1[[#This Row],[Price]]&lt;30,22,IF(Table1[[#This Row],[Price]]&lt;50,36,45))))</f>
        <v>15</v>
      </c>
      <c r="J1724">
        <v>16.32</v>
      </c>
      <c r="K1724" s="14">
        <v>48.96</v>
      </c>
      <c r="L1724" s="14">
        <f>Table1[[#This Row],[Total Sale Amount]]-(Table1[[#This Row],[Cost Price]]*Table1[[#This Row],[Quantity]])</f>
        <v>3.9600000000000009</v>
      </c>
      <c r="M1724" t="str">
        <f>TEXT(Table1[[#This Row],[Order Date]],"mmm")</f>
        <v>May</v>
      </c>
      <c r="N1724" s="5" t="str">
        <f>TEXT(Table1[[#This Row],[Order Date]],"yyyy")</f>
        <v>2016</v>
      </c>
      <c r="O1724" s="5">
        <v>23</v>
      </c>
      <c r="P1724" s="5" t="s">
        <v>560</v>
      </c>
      <c r="Q1724" s="5" t="str">
        <f>IFERROR(INDEX(Holidays[Holiday],MATCH(Table1[[#This Row],[Order Date]],Holidays[Date],0)),"NO HOLIDAY")</f>
        <v>NO HOLIDAY</v>
      </c>
    </row>
    <row r="1725" spans="2:17" hidden="1" x14ac:dyDescent="0.3">
      <c r="B1725" t="s">
        <v>9</v>
      </c>
      <c r="C1725" t="s">
        <v>30</v>
      </c>
      <c r="D1725" t="s">
        <v>11</v>
      </c>
      <c r="E1725" t="s">
        <v>531</v>
      </c>
      <c r="F1725" s="4">
        <v>42495</v>
      </c>
      <c r="G1725" t="s">
        <v>39</v>
      </c>
      <c r="H1725">
        <v>7</v>
      </c>
      <c r="I1725">
        <f>IF(Table1[[#This Row],[Price]]&lt;15,10,IF(Table1[[#This Row],[Price]]&lt;20,15,IF(Table1[[#This Row],[Price]]&lt;30,22,IF(Table1[[#This Row],[Price]]&lt;50,36,45))))</f>
        <v>15</v>
      </c>
      <c r="J1725">
        <v>16.32</v>
      </c>
      <c r="K1725" s="14">
        <v>114.24000000000001</v>
      </c>
      <c r="L1725" s="14">
        <f>Table1[[#This Row],[Total Sale Amount]]-(Table1[[#This Row],[Cost Price]]*Table1[[#This Row],[Quantity]])</f>
        <v>9.2400000000000091</v>
      </c>
      <c r="M1725" t="str">
        <f>TEXT(Table1[[#This Row],[Order Date]],"mmm")</f>
        <v>May</v>
      </c>
      <c r="N1725" s="5" t="str">
        <f>TEXT(Table1[[#This Row],[Order Date]],"yyyy")</f>
        <v>2016</v>
      </c>
      <c r="O1725" s="5">
        <v>36</v>
      </c>
      <c r="P1725" s="5" t="s">
        <v>560</v>
      </c>
      <c r="Q1725" s="5" t="str">
        <f>IFERROR(INDEX(Holidays[Holiday],MATCH(Table1[[#This Row],[Order Date]],Holidays[Date],0)),"NO HOLIDAY")</f>
        <v>NO HOLIDAY</v>
      </c>
    </row>
    <row r="1726" spans="2:17" hidden="1" x14ac:dyDescent="0.3">
      <c r="B1726" t="s">
        <v>25</v>
      </c>
      <c r="C1726" t="s">
        <v>26</v>
      </c>
      <c r="D1726" t="s">
        <v>23</v>
      </c>
      <c r="E1726" t="s">
        <v>532</v>
      </c>
      <c r="F1726" s="4">
        <v>42495</v>
      </c>
      <c r="G1726" t="s">
        <v>15</v>
      </c>
      <c r="H1726">
        <v>6</v>
      </c>
      <c r="I1726">
        <f>IF(Table1[[#This Row],[Price]]&lt;15,10,IF(Table1[[#This Row],[Price]]&lt;20,15,IF(Table1[[#This Row],[Price]]&lt;30,22,IF(Table1[[#This Row],[Price]]&lt;50,36,45))))</f>
        <v>10</v>
      </c>
      <c r="J1726">
        <v>12.42</v>
      </c>
      <c r="K1726" s="14">
        <v>74.52</v>
      </c>
      <c r="L1726" s="14">
        <f>Table1[[#This Row],[Total Sale Amount]]-(Table1[[#This Row],[Cost Price]]*Table1[[#This Row],[Quantity]])</f>
        <v>14.519999999999996</v>
      </c>
      <c r="M1726" t="str">
        <f>TEXT(Table1[[#This Row],[Order Date]],"mmm")</f>
        <v>May</v>
      </c>
      <c r="N1726" s="5" t="str">
        <f>TEXT(Table1[[#This Row],[Order Date]],"yyyy")</f>
        <v>2016</v>
      </c>
      <c r="O1726" s="5">
        <v>26</v>
      </c>
      <c r="P1726" s="5" t="s">
        <v>560</v>
      </c>
      <c r="Q1726" s="5" t="str">
        <f>IFERROR(INDEX(Holidays[Holiday],MATCH(Table1[[#This Row],[Order Date]],Holidays[Date],0)),"NO HOLIDAY")</f>
        <v>NO HOLIDAY</v>
      </c>
    </row>
    <row r="1727" spans="2:17" hidden="1" x14ac:dyDescent="0.3">
      <c r="B1727" t="s">
        <v>9</v>
      </c>
      <c r="C1727" t="s">
        <v>28</v>
      </c>
      <c r="D1727" t="s">
        <v>11</v>
      </c>
      <c r="E1727" t="s">
        <v>354</v>
      </c>
      <c r="F1727" s="4">
        <v>42495</v>
      </c>
      <c r="G1727" t="s">
        <v>39</v>
      </c>
      <c r="H1727">
        <v>8</v>
      </c>
      <c r="I1727">
        <f>IF(Table1[[#This Row],[Price]]&lt;15,10,IF(Table1[[#This Row],[Price]]&lt;20,15,IF(Table1[[#This Row],[Price]]&lt;30,22,IF(Table1[[#This Row],[Price]]&lt;50,36,45))))</f>
        <v>15</v>
      </c>
      <c r="J1727">
        <v>16.32</v>
      </c>
      <c r="K1727" s="14">
        <v>130.56</v>
      </c>
      <c r="L1727" s="14">
        <f>Table1[[#This Row],[Total Sale Amount]]-(Table1[[#This Row],[Cost Price]]*Table1[[#This Row],[Quantity]])</f>
        <v>10.560000000000002</v>
      </c>
      <c r="M1727" t="str">
        <f>TEXT(Table1[[#This Row],[Order Date]],"mmm")</f>
        <v>May</v>
      </c>
      <c r="N1727" s="5" t="str">
        <f>TEXT(Table1[[#This Row],[Order Date]],"yyyy")</f>
        <v>2016</v>
      </c>
      <c r="O1727" s="5">
        <v>42</v>
      </c>
      <c r="P1727" s="5" t="s">
        <v>559</v>
      </c>
      <c r="Q1727" s="5" t="str">
        <f>IFERROR(INDEX(Holidays[Holiday],MATCH(Table1[[#This Row],[Order Date]],Holidays[Date],0)),"NO HOLIDAY")</f>
        <v>NO HOLIDAY</v>
      </c>
    </row>
    <row r="1728" spans="2:17" hidden="1" x14ac:dyDescent="0.3">
      <c r="B1728" t="s">
        <v>21</v>
      </c>
      <c r="C1728" t="s">
        <v>59</v>
      </c>
      <c r="D1728" t="s">
        <v>23</v>
      </c>
      <c r="E1728" t="s">
        <v>330</v>
      </c>
      <c r="F1728" s="4">
        <v>42496</v>
      </c>
      <c r="G1728" t="s">
        <v>13</v>
      </c>
      <c r="H1728">
        <v>9</v>
      </c>
      <c r="I1728">
        <f>IF(Table1[[#This Row],[Price]]&lt;15,10,IF(Table1[[#This Row],[Price]]&lt;20,15,IF(Table1[[#This Row],[Price]]&lt;30,22,IF(Table1[[#This Row],[Price]]&lt;50,36,45))))</f>
        <v>15</v>
      </c>
      <c r="J1728">
        <v>17.829999999999998</v>
      </c>
      <c r="K1728" s="14">
        <v>160.46999999999997</v>
      </c>
      <c r="L1728" s="14">
        <f>Table1[[#This Row],[Total Sale Amount]]-(Table1[[#This Row],[Cost Price]]*Table1[[#This Row],[Quantity]])</f>
        <v>25.46999999999997</v>
      </c>
      <c r="M1728" t="str">
        <f>TEXT(Table1[[#This Row],[Order Date]],"mmm")</f>
        <v>May</v>
      </c>
      <c r="N1728" s="5" t="str">
        <f>TEXT(Table1[[#This Row],[Order Date]],"yyyy")</f>
        <v>2016</v>
      </c>
      <c r="O1728" s="5">
        <v>39</v>
      </c>
      <c r="P1728" s="5" t="s">
        <v>559</v>
      </c>
      <c r="Q1728" s="5" t="str">
        <f>IFERROR(INDEX(Holidays[Holiday],MATCH(Table1[[#This Row],[Order Date]],Holidays[Date],0)),"NO HOLIDAY")</f>
        <v>NO HOLIDAY</v>
      </c>
    </row>
    <row r="1729" spans="2:17" hidden="1" x14ac:dyDescent="0.3">
      <c r="B1729" t="s">
        <v>25</v>
      </c>
      <c r="C1729" t="s">
        <v>59</v>
      </c>
      <c r="D1729" t="s">
        <v>23</v>
      </c>
      <c r="E1729" t="s">
        <v>118</v>
      </c>
      <c r="F1729" s="4">
        <v>42496</v>
      </c>
      <c r="G1729" t="s">
        <v>19</v>
      </c>
      <c r="H1729">
        <v>8</v>
      </c>
      <c r="I1729">
        <f>IF(Table1[[#This Row],[Price]]&lt;15,10,IF(Table1[[#This Row],[Price]]&lt;20,15,IF(Table1[[#This Row],[Price]]&lt;30,22,IF(Table1[[#This Row],[Price]]&lt;50,36,45))))</f>
        <v>45</v>
      </c>
      <c r="J1729">
        <v>53.35</v>
      </c>
      <c r="K1729" s="14">
        <v>426.8</v>
      </c>
      <c r="L1729" s="14">
        <f>Table1[[#This Row],[Total Sale Amount]]-(Table1[[#This Row],[Cost Price]]*Table1[[#This Row],[Quantity]])</f>
        <v>66.800000000000011</v>
      </c>
      <c r="M1729" t="str">
        <f>TEXT(Table1[[#This Row],[Order Date]],"mmm")</f>
        <v>May</v>
      </c>
      <c r="N1729" s="5" t="str">
        <f>TEXT(Table1[[#This Row],[Order Date]],"yyyy")</f>
        <v>2016</v>
      </c>
      <c r="O1729" s="5">
        <v>26</v>
      </c>
      <c r="P1729" s="5" t="s">
        <v>560</v>
      </c>
      <c r="Q1729" s="5" t="str">
        <f>IFERROR(INDEX(Holidays[Holiday],MATCH(Table1[[#This Row],[Order Date]],Holidays[Date],0)),"NO HOLIDAY")</f>
        <v>NO HOLIDAY</v>
      </c>
    </row>
    <row r="1730" spans="2:17" hidden="1" x14ac:dyDescent="0.3">
      <c r="B1730" t="s">
        <v>21</v>
      </c>
      <c r="C1730" t="s">
        <v>22</v>
      </c>
      <c r="D1730" t="s">
        <v>23</v>
      </c>
      <c r="E1730" t="s">
        <v>323</v>
      </c>
      <c r="F1730" s="4">
        <v>42496</v>
      </c>
      <c r="G1730" t="s">
        <v>15</v>
      </c>
      <c r="H1730">
        <v>10</v>
      </c>
      <c r="I1730">
        <f>IF(Table1[[#This Row],[Price]]&lt;15,10,IF(Table1[[#This Row],[Price]]&lt;20,15,IF(Table1[[#This Row],[Price]]&lt;30,22,IF(Table1[[#This Row],[Price]]&lt;50,36,45))))</f>
        <v>10</v>
      </c>
      <c r="J1730">
        <v>12.42</v>
      </c>
      <c r="K1730" s="14">
        <v>124.2</v>
      </c>
      <c r="L1730" s="14">
        <f>Table1[[#This Row],[Total Sale Amount]]-(Table1[[#This Row],[Cost Price]]*Table1[[#This Row],[Quantity]])</f>
        <v>24.200000000000003</v>
      </c>
      <c r="M1730" t="str">
        <f>TEXT(Table1[[#This Row],[Order Date]],"mmm")</f>
        <v>May</v>
      </c>
      <c r="N1730" s="5" t="str">
        <f>TEXT(Table1[[#This Row],[Order Date]],"yyyy")</f>
        <v>2016</v>
      </c>
      <c r="O1730" s="5">
        <v>30</v>
      </c>
      <c r="P1730" s="5" t="s">
        <v>560</v>
      </c>
      <c r="Q1730" s="5" t="str">
        <f>IFERROR(INDEX(Holidays[Holiday],MATCH(Table1[[#This Row],[Order Date]],Holidays[Date],0)),"NO HOLIDAY")</f>
        <v>NO HOLIDAY</v>
      </c>
    </row>
    <row r="1731" spans="2:17" hidden="1" x14ac:dyDescent="0.3">
      <c r="B1731" t="s">
        <v>25</v>
      </c>
      <c r="C1731" t="s">
        <v>26</v>
      </c>
      <c r="D1731" t="s">
        <v>23</v>
      </c>
      <c r="E1731" t="s">
        <v>253</v>
      </c>
      <c r="F1731" s="4">
        <v>42496</v>
      </c>
      <c r="G1731" t="s">
        <v>15</v>
      </c>
      <c r="H1731">
        <v>3</v>
      </c>
      <c r="I1731">
        <f>IF(Table1[[#This Row],[Price]]&lt;15,10,IF(Table1[[#This Row],[Price]]&lt;20,15,IF(Table1[[#This Row],[Price]]&lt;30,22,IF(Table1[[#This Row],[Price]]&lt;50,36,45))))</f>
        <v>10</v>
      </c>
      <c r="J1731">
        <v>12.42</v>
      </c>
      <c r="K1731" s="14">
        <v>37.26</v>
      </c>
      <c r="L1731" s="14">
        <f>Table1[[#This Row],[Total Sale Amount]]-(Table1[[#This Row],[Cost Price]]*Table1[[#This Row],[Quantity]])</f>
        <v>7.259999999999998</v>
      </c>
      <c r="M1731" t="str">
        <f>TEXT(Table1[[#This Row],[Order Date]],"mmm")</f>
        <v>May</v>
      </c>
      <c r="N1731" s="5" t="str">
        <f>TEXT(Table1[[#This Row],[Order Date]],"yyyy")</f>
        <v>2016</v>
      </c>
      <c r="O1731" s="5">
        <v>41</v>
      </c>
      <c r="P1731" s="5" t="s">
        <v>559</v>
      </c>
      <c r="Q1731" s="5" t="str">
        <f>IFERROR(INDEX(Holidays[Holiday],MATCH(Table1[[#This Row],[Order Date]],Holidays[Date],0)),"NO HOLIDAY")</f>
        <v>NO HOLIDAY</v>
      </c>
    </row>
    <row r="1732" spans="2:17" hidden="1" x14ac:dyDescent="0.3">
      <c r="B1732" t="s">
        <v>9</v>
      </c>
      <c r="C1732" t="s">
        <v>30</v>
      </c>
      <c r="D1732" t="s">
        <v>11</v>
      </c>
      <c r="E1732" t="s">
        <v>333</v>
      </c>
      <c r="F1732" s="4">
        <v>42496</v>
      </c>
      <c r="G1732" t="s">
        <v>19</v>
      </c>
      <c r="H1732">
        <v>6</v>
      </c>
      <c r="I1732">
        <f>IF(Table1[[#This Row],[Price]]&lt;15,10,IF(Table1[[#This Row],[Price]]&lt;20,15,IF(Table1[[#This Row],[Price]]&lt;30,22,IF(Table1[[#This Row],[Price]]&lt;50,36,45))))</f>
        <v>45</v>
      </c>
      <c r="J1732">
        <v>53.35</v>
      </c>
      <c r="K1732" s="14">
        <v>320.10000000000002</v>
      </c>
      <c r="L1732" s="14">
        <f>Table1[[#This Row],[Total Sale Amount]]-(Table1[[#This Row],[Cost Price]]*Table1[[#This Row],[Quantity]])</f>
        <v>50.100000000000023</v>
      </c>
      <c r="M1732" t="str">
        <f>TEXT(Table1[[#This Row],[Order Date]],"mmm")</f>
        <v>May</v>
      </c>
      <c r="N1732" s="5" t="str">
        <f>TEXT(Table1[[#This Row],[Order Date]],"yyyy")</f>
        <v>2016</v>
      </c>
      <c r="O1732" s="5">
        <v>31</v>
      </c>
      <c r="P1732" s="5" t="s">
        <v>560</v>
      </c>
      <c r="Q1732" s="5" t="str">
        <f>IFERROR(INDEX(Holidays[Holiday],MATCH(Table1[[#This Row],[Order Date]],Holidays[Date],0)),"NO HOLIDAY")</f>
        <v>NO HOLIDAY</v>
      </c>
    </row>
    <row r="1733" spans="2:17" hidden="1" x14ac:dyDescent="0.3">
      <c r="B1733" t="s">
        <v>21</v>
      </c>
      <c r="C1733" t="s">
        <v>26</v>
      </c>
      <c r="D1733" t="s">
        <v>23</v>
      </c>
      <c r="E1733" t="s">
        <v>129</v>
      </c>
      <c r="F1733" s="4">
        <v>42496</v>
      </c>
      <c r="G1733" t="s">
        <v>13</v>
      </c>
      <c r="H1733">
        <v>9</v>
      </c>
      <c r="I1733">
        <f>IF(Table1[[#This Row],[Price]]&lt;15,10,IF(Table1[[#This Row],[Price]]&lt;20,15,IF(Table1[[#This Row],[Price]]&lt;30,22,IF(Table1[[#This Row],[Price]]&lt;50,36,45))))</f>
        <v>15</v>
      </c>
      <c r="J1733">
        <v>17.829999999999998</v>
      </c>
      <c r="K1733" s="14">
        <v>160.46999999999997</v>
      </c>
      <c r="L1733" s="14">
        <f>Table1[[#This Row],[Total Sale Amount]]-(Table1[[#This Row],[Cost Price]]*Table1[[#This Row],[Quantity]])</f>
        <v>25.46999999999997</v>
      </c>
      <c r="M1733" t="str">
        <f>TEXT(Table1[[#This Row],[Order Date]],"mmm")</f>
        <v>May</v>
      </c>
      <c r="N1733" s="5" t="str">
        <f>TEXT(Table1[[#This Row],[Order Date]],"yyyy")</f>
        <v>2016</v>
      </c>
      <c r="O1733" s="5">
        <v>21</v>
      </c>
      <c r="P1733" s="5" t="s">
        <v>560</v>
      </c>
      <c r="Q1733" s="5" t="str">
        <f>IFERROR(INDEX(Holidays[Holiday],MATCH(Table1[[#This Row],[Order Date]],Holidays[Date],0)),"NO HOLIDAY")</f>
        <v>NO HOLIDAY</v>
      </c>
    </row>
    <row r="1734" spans="2:17" hidden="1" x14ac:dyDescent="0.3">
      <c r="B1734" t="s">
        <v>36</v>
      </c>
      <c r="C1734" t="s">
        <v>30</v>
      </c>
      <c r="D1734" t="s">
        <v>11</v>
      </c>
      <c r="E1734" t="s">
        <v>228</v>
      </c>
      <c r="F1734" s="4">
        <v>42496</v>
      </c>
      <c r="G1734" t="s">
        <v>15</v>
      </c>
      <c r="H1734">
        <v>9</v>
      </c>
      <c r="I1734">
        <f>IF(Table1[[#This Row],[Price]]&lt;15,10,IF(Table1[[#This Row],[Price]]&lt;20,15,IF(Table1[[#This Row],[Price]]&lt;30,22,IF(Table1[[#This Row],[Price]]&lt;50,36,45))))</f>
        <v>10</v>
      </c>
      <c r="J1734">
        <v>12.42</v>
      </c>
      <c r="K1734" s="14">
        <v>111.78</v>
      </c>
      <c r="L1734" s="14">
        <f>Table1[[#This Row],[Total Sale Amount]]-(Table1[[#This Row],[Cost Price]]*Table1[[#This Row],[Quantity]])</f>
        <v>21.78</v>
      </c>
      <c r="M1734" t="str">
        <f>TEXT(Table1[[#This Row],[Order Date]],"mmm")</f>
        <v>May</v>
      </c>
      <c r="N1734" s="5" t="str">
        <f>TEXT(Table1[[#This Row],[Order Date]],"yyyy")</f>
        <v>2016</v>
      </c>
      <c r="O1734" s="5">
        <v>35</v>
      </c>
      <c r="P1734" s="5" t="s">
        <v>560</v>
      </c>
      <c r="Q1734" s="5" t="str">
        <f>IFERROR(INDEX(Holidays[Holiday],MATCH(Table1[[#This Row],[Order Date]],Holidays[Date],0)),"NO HOLIDAY")</f>
        <v>NO HOLIDAY</v>
      </c>
    </row>
    <row r="1735" spans="2:17" hidden="1" x14ac:dyDescent="0.3">
      <c r="B1735" t="s">
        <v>9</v>
      </c>
      <c r="C1735" t="s">
        <v>10</v>
      </c>
      <c r="D1735" t="s">
        <v>11</v>
      </c>
      <c r="E1735" t="s">
        <v>300</v>
      </c>
      <c r="F1735" s="4">
        <v>42496</v>
      </c>
      <c r="G1735" t="s">
        <v>13</v>
      </c>
      <c r="H1735">
        <v>10</v>
      </c>
      <c r="I1735">
        <f>IF(Table1[[#This Row],[Price]]&lt;15,10,IF(Table1[[#This Row],[Price]]&lt;20,15,IF(Table1[[#This Row],[Price]]&lt;30,22,IF(Table1[[#This Row],[Price]]&lt;50,36,45))))</f>
        <v>15</v>
      </c>
      <c r="J1735">
        <v>17.829999999999998</v>
      </c>
      <c r="K1735" s="14">
        <v>178.29999999999998</v>
      </c>
      <c r="L1735" s="14">
        <f>Table1[[#This Row],[Total Sale Amount]]-(Table1[[#This Row],[Cost Price]]*Table1[[#This Row],[Quantity]])</f>
        <v>28.299999999999983</v>
      </c>
      <c r="M1735" t="str">
        <f>TEXT(Table1[[#This Row],[Order Date]],"mmm")</f>
        <v>May</v>
      </c>
      <c r="N1735" s="5" t="str">
        <f>TEXT(Table1[[#This Row],[Order Date]],"yyyy")</f>
        <v>2016</v>
      </c>
      <c r="O1735" s="5">
        <v>38</v>
      </c>
      <c r="P1735" s="5" t="s">
        <v>559</v>
      </c>
      <c r="Q1735" s="5" t="str">
        <f>IFERROR(INDEX(Holidays[Holiday],MATCH(Table1[[#This Row],[Order Date]],Holidays[Date],0)),"NO HOLIDAY")</f>
        <v>NO HOLIDAY</v>
      </c>
    </row>
    <row r="1736" spans="2:17" hidden="1" x14ac:dyDescent="0.3">
      <c r="B1736" t="s">
        <v>9</v>
      </c>
      <c r="C1736" t="s">
        <v>10</v>
      </c>
      <c r="D1736" t="s">
        <v>11</v>
      </c>
      <c r="E1736" t="s">
        <v>234</v>
      </c>
      <c r="F1736" s="4">
        <v>42496</v>
      </c>
      <c r="G1736" t="s">
        <v>39</v>
      </c>
      <c r="H1736">
        <v>7</v>
      </c>
      <c r="I1736">
        <f>IF(Table1[[#This Row],[Price]]&lt;15,10,IF(Table1[[#This Row],[Price]]&lt;20,15,IF(Table1[[#This Row],[Price]]&lt;30,22,IF(Table1[[#This Row],[Price]]&lt;50,36,45))))</f>
        <v>15</v>
      </c>
      <c r="J1736">
        <v>16.32</v>
      </c>
      <c r="K1736" s="14">
        <v>114.24000000000001</v>
      </c>
      <c r="L1736" s="14">
        <f>Table1[[#This Row],[Total Sale Amount]]-(Table1[[#This Row],[Cost Price]]*Table1[[#This Row],[Quantity]])</f>
        <v>9.2400000000000091</v>
      </c>
      <c r="M1736" t="str">
        <f>TEXT(Table1[[#This Row],[Order Date]],"mmm")</f>
        <v>May</v>
      </c>
      <c r="N1736" s="5" t="str">
        <f>TEXT(Table1[[#This Row],[Order Date]],"yyyy")</f>
        <v>2016</v>
      </c>
      <c r="O1736" s="5">
        <v>21</v>
      </c>
      <c r="P1736" s="5" t="s">
        <v>559</v>
      </c>
      <c r="Q1736" s="5" t="str">
        <f>IFERROR(INDEX(Holidays[Holiday],MATCH(Table1[[#This Row],[Order Date]],Holidays[Date],0)),"NO HOLIDAY")</f>
        <v>NO HOLIDAY</v>
      </c>
    </row>
    <row r="1737" spans="2:17" hidden="1" x14ac:dyDescent="0.3">
      <c r="B1737" t="s">
        <v>9</v>
      </c>
      <c r="C1737" t="s">
        <v>17</v>
      </c>
      <c r="D1737" t="s">
        <v>11</v>
      </c>
      <c r="E1737" t="s">
        <v>38</v>
      </c>
      <c r="F1737" s="4">
        <v>42496</v>
      </c>
      <c r="G1737" t="s">
        <v>15</v>
      </c>
      <c r="H1737">
        <v>4</v>
      </c>
      <c r="I1737">
        <f>IF(Table1[[#This Row],[Price]]&lt;15,10,IF(Table1[[#This Row],[Price]]&lt;20,15,IF(Table1[[#This Row],[Price]]&lt;30,22,IF(Table1[[#This Row],[Price]]&lt;50,36,45))))</f>
        <v>10</v>
      </c>
      <c r="J1737">
        <v>12.42</v>
      </c>
      <c r="K1737" s="14">
        <v>49.68</v>
      </c>
      <c r="L1737" s="14">
        <f>Table1[[#This Row],[Total Sale Amount]]-(Table1[[#This Row],[Cost Price]]*Table1[[#This Row],[Quantity]])</f>
        <v>9.68</v>
      </c>
      <c r="M1737" t="str">
        <f>TEXT(Table1[[#This Row],[Order Date]],"mmm")</f>
        <v>May</v>
      </c>
      <c r="N1737" s="5" t="str">
        <f>TEXT(Table1[[#This Row],[Order Date]],"yyyy")</f>
        <v>2016</v>
      </c>
      <c r="O1737" s="5">
        <v>38</v>
      </c>
      <c r="P1737" s="5" t="s">
        <v>559</v>
      </c>
      <c r="Q1737" s="5" t="str">
        <f>IFERROR(INDEX(Holidays[Holiday],MATCH(Table1[[#This Row],[Order Date]],Holidays[Date],0)),"NO HOLIDAY")</f>
        <v>NO HOLIDAY</v>
      </c>
    </row>
    <row r="1738" spans="2:17" hidden="1" x14ac:dyDescent="0.3">
      <c r="B1738" t="s">
        <v>16</v>
      </c>
      <c r="C1738" t="s">
        <v>10</v>
      </c>
      <c r="D1738" t="s">
        <v>11</v>
      </c>
      <c r="E1738" t="s">
        <v>283</v>
      </c>
      <c r="F1738" s="4">
        <v>42497</v>
      </c>
      <c r="G1738" t="s">
        <v>15</v>
      </c>
      <c r="H1738">
        <v>1</v>
      </c>
      <c r="I1738">
        <f>IF(Table1[[#This Row],[Price]]&lt;15,10,IF(Table1[[#This Row],[Price]]&lt;20,15,IF(Table1[[#This Row],[Price]]&lt;30,22,IF(Table1[[#This Row],[Price]]&lt;50,36,45))))</f>
        <v>10</v>
      </c>
      <c r="J1738">
        <v>12.42</v>
      </c>
      <c r="K1738" s="14">
        <v>12.42</v>
      </c>
      <c r="L1738" s="14">
        <f>Table1[[#This Row],[Total Sale Amount]]-(Table1[[#This Row],[Cost Price]]*Table1[[#This Row],[Quantity]])</f>
        <v>2.42</v>
      </c>
      <c r="M1738" t="str">
        <f>TEXT(Table1[[#This Row],[Order Date]],"mmm")</f>
        <v>May</v>
      </c>
      <c r="N1738" s="5" t="str">
        <f>TEXT(Table1[[#This Row],[Order Date]],"yyyy")</f>
        <v>2016</v>
      </c>
      <c r="O1738" s="5">
        <v>20</v>
      </c>
      <c r="P1738" s="5" t="s">
        <v>559</v>
      </c>
      <c r="Q1738" s="5" t="str">
        <f>IFERROR(INDEX(Holidays[Holiday],MATCH(Table1[[#This Row],[Order Date]],Holidays[Date],0)),"NO HOLIDAY")</f>
        <v>NO HOLIDAY</v>
      </c>
    </row>
    <row r="1739" spans="2:17" hidden="1" x14ac:dyDescent="0.3">
      <c r="B1739" t="s">
        <v>25</v>
      </c>
      <c r="C1739" t="s">
        <v>22</v>
      </c>
      <c r="D1739" t="s">
        <v>23</v>
      </c>
      <c r="E1739" t="s">
        <v>126</v>
      </c>
      <c r="F1739" s="4">
        <v>42497</v>
      </c>
      <c r="G1739" t="s">
        <v>15</v>
      </c>
      <c r="H1739">
        <v>1</v>
      </c>
      <c r="I1739">
        <f>IF(Table1[[#This Row],[Price]]&lt;15,10,IF(Table1[[#This Row],[Price]]&lt;20,15,IF(Table1[[#This Row],[Price]]&lt;30,22,IF(Table1[[#This Row],[Price]]&lt;50,36,45))))</f>
        <v>10</v>
      </c>
      <c r="J1739">
        <v>12.42</v>
      </c>
      <c r="K1739" s="14">
        <v>12.42</v>
      </c>
      <c r="L1739" s="14">
        <f>Table1[[#This Row],[Total Sale Amount]]-(Table1[[#This Row],[Cost Price]]*Table1[[#This Row],[Quantity]])</f>
        <v>2.42</v>
      </c>
      <c r="M1739" t="str">
        <f>TEXT(Table1[[#This Row],[Order Date]],"mmm")</f>
        <v>May</v>
      </c>
      <c r="N1739" s="5" t="str">
        <f>TEXT(Table1[[#This Row],[Order Date]],"yyyy")</f>
        <v>2016</v>
      </c>
      <c r="O1739" s="5">
        <v>33</v>
      </c>
      <c r="P1739" s="5" t="s">
        <v>559</v>
      </c>
      <c r="Q1739" s="5" t="str">
        <f>IFERROR(INDEX(Holidays[Holiday],MATCH(Table1[[#This Row],[Order Date]],Holidays[Date],0)),"NO HOLIDAY")</f>
        <v>NO HOLIDAY</v>
      </c>
    </row>
    <row r="1740" spans="2:17" hidden="1" x14ac:dyDescent="0.3">
      <c r="B1740" t="s">
        <v>9</v>
      </c>
      <c r="C1740" t="s">
        <v>30</v>
      </c>
      <c r="D1740" t="s">
        <v>11</v>
      </c>
      <c r="E1740" t="s">
        <v>317</v>
      </c>
      <c r="F1740" s="4">
        <v>42497</v>
      </c>
      <c r="G1740" t="s">
        <v>39</v>
      </c>
      <c r="H1740">
        <v>8</v>
      </c>
      <c r="I1740">
        <f>IF(Table1[[#This Row],[Price]]&lt;15,10,IF(Table1[[#This Row],[Price]]&lt;20,15,IF(Table1[[#This Row],[Price]]&lt;30,22,IF(Table1[[#This Row],[Price]]&lt;50,36,45))))</f>
        <v>15</v>
      </c>
      <c r="J1740">
        <v>16.32</v>
      </c>
      <c r="K1740" s="14">
        <v>130.56</v>
      </c>
      <c r="L1740" s="14">
        <f>Table1[[#This Row],[Total Sale Amount]]-(Table1[[#This Row],[Cost Price]]*Table1[[#This Row],[Quantity]])</f>
        <v>10.560000000000002</v>
      </c>
      <c r="M1740" t="str">
        <f>TEXT(Table1[[#This Row],[Order Date]],"mmm")</f>
        <v>May</v>
      </c>
      <c r="N1740" s="5" t="str">
        <f>TEXT(Table1[[#This Row],[Order Date]],"yyyy")</f>
        <v>2016</v>
      </c>
      <c r="O1740" s="5">
        <v>25</v>
      </c>
      <c r="P1740" s="5" t="s">
        <v>559</v>
      </c>
      <c r="Q1740" s="5" t="str">
        <f>IFERROR(INDEX(Holidays[Holiday],MATCH(Table1[[#This Row],[Order Date]],Holidays[Date],0)),"NO HOLIDAY")</f>
        <v>NO HOLIDAY</v>
      </c>
    </row>
    <row r="1741" spans="2:17" hidden="1" x14ac:dyDescent="0.3">
      <c r="B1741" t="s">
        <v>36</v>
      </c>
      <c r="C1741" t="s">
        <v>10</v>
      </c>
      <c r="D1741" t="s">
        <v>11</v>
      </c>
      <c r="E1741" t="s">
        <v>284</v>
      </c>
      <c r="F1741" s="4">
        <v>42497</v>
      </c>
      <c r="G1741" t="s">
        <v>13</v>
      </c>
      <c r="H1741">
        <v>9</v>
      </c>
      <c r="I1741">
        <f>IF(Table1[[#This Row],[Price]]&lt;15,10,IF(Table1[[#This Row],[Price]]&lt;20,15,IF(Table1[[#This Row],[Price]]&lt;30,22,IF(Table1[[#This Row],[Price]]&lt;50,36,45))))</f>
        <v>15</v>
      </c>
      <c r="J1741">
        <v>17.829999999999998</v>
      </c>
      <c r="K1741" s="14">
        <v>160.46999999999997</v>
      </c>
      <c r="L1741" s="14">
        <f>Table1[[#This Row],[Total Sale Amount]]-(Table1[[#This Row],[Cost Price]]*Table1[[#This Row],[Quantity]])</f>
        <v>25.46999999999997</v>
      </c>
      <c r="M1741" t="str">
        <f>TEXT(Table1[[#This Row],[Order Date]],"mmm")</f>
        <v>May</v>
      </c>
      <c r="N1741" s="5" t="str">
        <f>TEXT(Table1[[#This Row],[Order Date]],"yyyy")</f>
        <v>2016</v>
      </c>
      <c r="O1741" s="5">
        <v>28</v>
      </c>
      <c r="P1741" s="5" t="s">
        <v>559</v>
      </c>
      <c r="Q1741" s="5" t="str">
        <f>IFERROR(INDEX(Holidays[Holiday],MATCH(Table1[[#This Row],[Order Date]],Holidays[Date],0)),"NO HOLIDAY")</f>
        <v>NO HOLIDAY</v>
      </c>
    </row>
    <row r="1742" spans="2:17" hidden="1" x14ac:dyDescent="0.3">
      <c r="B1742" t="s">
        <v>9</v>
      </c>
      <c r="C1742" t="s">
        <v>10</v>
      </c>
      <c r="D1742" t="s">
        <v>11</v>
      </c>
      <c r="E1742" t="s">
        <v>278</v>
      </c>
      <c r="F1742" s="4">
        <v>42497</v>
      </c>
      <c r="G1742" t="s">
        <v>39</v>
      </c>
      <c r="H1742">
        <v>1</v>
      </c>
      <c r="I1742">
        <f>IF(Table1[[#This Row],[Price]]&lt;15,10,IF(Table1[[#This Row],[Price]]&lt;20,15,IF(Table1[[#This Row],[Price]]&lt;30,22,IF(Table1[[#This Row],[Price]]&lt;50,36,45))))</f>
        <v>15</v>
      </c>
      <c r="J1742">
        <v>16.32</v>
      </c>
      <c r="K1742" s="14">
        <v>16.32</v>
      </c>
      <c r="L1742" s="14">
        <f>Table1[[#This Row],[Total Sale Amount]]-(Table1[[#This Row],[Cost Price]]*Table1[[#This Row],[Quantity]])</f>
        <v>1.3200000000000003</v>
      </c>
      <c r="M1742" t="str">
        <f>TEXT(Table1[[#This Row],[Order Date]],"mmm")</f>
        <v>May</v>
      </c>
      <c r="N1742" s="5" t="str">
        <f>TEXT(Table1[[#This Row],[Order Date]],"yyyy")</f>
        <v>2016</v>
      </c>
      <c r="O1742" s="5">
        <v>35</v>
      </c>
      <c r="P1742" s="5" t="s">
        <v>559</v>
      </c>
      <c r="Q1742" s="5" t="str">
        <f>IFERROR(INDEX(Holidays[Holiday],MATCH(Table1[[#This Row],[Order Date]],Holidays[Date],0)),"NO HOLIDAY")</f>
        <v>NO HOLIDAY</v>
      </c>
    </row>
    <row r="1743" spans="2:17" hidden="1" x14ac:dyDescent="0.3">
      <c r="B1743" t="s">
        <v>21</v>
      </c>
      <c r="C1743" t="s">
        <v>43</v>
      </c>
      <c r="D1743" t="s">
        <v>23</v>
      </c>
      <c r="E1743" t="s">
        <v>262</v>
      </c>
      <c r="F1743" s="4">
        <v>42497</v>
      </c>
      <c r="G1743" t="s">
        <v>39</v>
      </c>
      <c r="H1743">
        <v>2</v>
      </c>
      <c r="I1743">
        <f>IF(Table1[[#This Row],[Price]]&lt;15,10,IF(Table1[[#This Row],[Price]]&lt;20,15,IF(Table1[[#This Row],[Price]]&lt;30,22,IF(Table1[[#This Row],[Price]]&lt;50,36,45))))</f>
        <v>15</v>
      </c>
      <c r="J1743">
        <v>16.32</v>
      </c>
      <c r="K1743" s="14">
        <v>32.64</v>
      </c>
      <c r="L1743" s="14">
        <f>Table1[[#This Row],[Total Sale Amount]]-(Table1[[#This Row],[Cost Price]]*Table1[[#This Row],[Quantity]])</f>
        <v>2.6400000000000006</v>
      </c>
      <c r="M1743" t="str">
        <f>TEXT(Table1[[#This Row],[Order Date]],"mmm")</f>
        <v>May</v>
      </c>
      <c r="N1743" s="5" t="str">
        <f>TEXT(Table1[[#This Row],[Order Date]],"yyyy")</f>
        <v>2016</v>
      </c>
      <c r="O1743" s="5">
        <v>27</v>
      </c>
      <c r="P1743" s="5" t="s">
        <v>559</v>
      </c>
      <c r="Q1743" s="5" t="str">
        <f>IFERROR(INDEX(Holidays[Holiday],MATCH(Table1[[#This Row],[Order Date]],Holidays[Date],0)),"NO HOLIDAY")</f>
        <v>NO HOLIDAY</v>
      </c>
    </row>
    <row r="1744" spans="2:17" hidden="1" x14ac:dyDescent="0.3">
      <c r="B1744" t="s">
        <v>36</v>
      </c>
      <c r="C1744" t="s">
        <v>17</v>
      </c>
      <c r="D1744" t="s">
        <v>11</v>
      </c>
      <c r="E1744" t="s">
        <v>493</v>
      </c>
      <c r="F1744" s="4">
        <v>42497</v>
      </c>
      <c r="G1744" t="s">
        <v>15</v>
      </c>
      <c r="H1744">
        <v>10</v>
      </c>
      <c r="I1744">
        <f>IF(Table1[[#This Row],[Price]]&lt;15,10,IF(Table1[[#This Row],[Price]]&lt;20,15,IF(Table1[[#This Row],[Price]]&lt;30,22,IF(Table1[[#This Row],[Price]]&lt;50,36,45))))</f>
        <v>10</v>
      </c>
      <c r="J1744">
        <v>12.42</v>
      </c>
      <c r="K1744" s="14">
        <v>124.2</v>
      </c>
      <c r="L1744" s="14">
        <f>Table1[[#This Row],[Total Sale Amount]]-(Table1[[#This Row],[Cost Price]]*Table1[[#This Row],[Quantity]])</f>
        <v>24.200000000000003</v>
      </c>
      <c r="M1744" t="str">
        <f>TEXT(Table1[[#This Row],[Order Date]],"mmm")</f>
        <v>May</v>
      </c>
      <c r="N1744" s="5" t="str">
        <f>TEXT(Table1[[#This Row],[Order Date]],"yyyy")</f>
        <v>2016</v>
      </c>
      <c r="O1744" s="5">
        <v>39</v>
      </c>
      <c r="P1744" s="5" t="s">
        <v>560</v>
      </c>
      <c r="Q1744" s="5" t="str">
        <f>IFERROR(INDEX(Holidays[Holiday],MATCH(Table1[[#This Row],[Order Date]],Holidays[Date],0)),"NO HOLIDAY")</f>
        <v>NO HOLIDAY</v>
      </c>
    </row>
    <row r="1745" spans="2:17" hidden="1" x14ac:dyDescent="0.3">
      <c r="B1745" t="s">
        <v>25</v>
      </c>
      <c r="C1745" t="s">
        <v>59</v>
      </c>
      <c r="D1745" t="s">
        <v>23</v>
      </c>
      <c r="E1745" t="s">
        <v>417</v>
      </c>
      <c r="F1745" s="4">
        <v>42497</v>
      </c>
      <c r="G1745" t="s">
        <v>15</v>
      </c>
      <c r="H1745">
        <v>7</v>
      </c>
      <c r="I1745">
        <f>IF(Table1[[#This Row],[Price]]&lt;15,10,IF(Table1[[#This Row],[Price]]&lt;20,15,IF(Table1[[#This Row],[Price]]&lt;30,22,IF(Table1[[#This Row],[Price]]&lt;50,36,45))))</f>
        <v>10</v>
      </c>
      <c r="J1745">
        <v>12.42</v>
      </c>
      <c r="K1745" s="14">
        <v>86.94</v>
      </c>
      <c r="L1745" s="14">
        <f>Table1[[#This Row],[Total Sale Amount]]-(Table1[[#This Row],[Cost Price]]*Table1[[#This Row],[Quantity]])</f>
        <v>16.939999999999998</v>
      </c>
      <c r="M1745" t="str">
        <f>TEXT(Table1[[#This Row],[Order Date]],"mmm")</f>
        <v>May</v>
      </c>
      <c r="N1745" s="5" t="str">
        <f>TEXT(Table1[[#This Row],[Order Date]],"yyyy")</f>
        <v>2016</v>
      </c>
      <c r="O1745" s="5">
        <v>38</v>
      </c>
      <c r="P1745" s="5" t="s">
        <v>559</v>
      </c>
      <c r="Q1745" s="5" t="str">
        <f>IFERROR(INDEX(Holidays[Holiday],MATCH(Table1[[#This Row],[Order Date]],Holidays[Date],0)),"NO HOLIDAY")</f>
        <v>NO HOLIDAY</v>
      </c>
    </row>
    <row r="1746" spans="2:17" hidden="1" x14ac:dyDescent="0.3">
      <c r="B1746" t="s">
        <v>9</v>
      </c>
      <c r="C1746" t="s">
        <v>17</v>
      </c>
      <c r="D1746" t="s">
        <v>11</v>
      </c>
      <c r="E1746" t="s">
        <v>210</v>
      </c>
      <c r="F1746" s="4">
        <v>42497</v>
      </c>
      <c r="G1746" t="s">
        <v>13</v>
      </c>
      <c r="H1746">
        <v>1</v>
      </c>
      <c r="I1746">
        <f>IF(Table1[[#This Row],[Price]]&lt;15,10,IF(Table1[[#This Row],[Price]]&lt;20,15,IF(Table1[[#This Row],[Price]]&lt;30,22,IF(Table1[[#This Row],[Price]]&lt;50,36,45))))</f>
        <v>15</v>
      </c>
      <c r="J1746">
        <v>17.829999999999998</v>
      </c>
      <c r="K1746" s="14">
        <v>17.829999999999998</v>
      </c>
      <c r="L1746" s="14">
        <f>Table1[[#This Row],[Total Sale Amount]]-(Table1[[#This Row],[Cost Price]]*Table1[[#This Row],[Quantity]])</f>
        <v>2.8299999999999983</v>
      </c>
      <c r="M1746" t="str">
        <f>TEXT(Table1[[#This Row],[Order Date]],"mmm")</f>
        <v>May</v>
      </c>
      <c r="N1746" s="5" t="str">
        <f>TEXT(Table1[[#This Row],[Order Date]],"yyyy")</f>
        <v>2016</v>
      </c>
      <c r="O1746" s="5">
        <v>29</v>
      </c>
      <c r="P1746" s="5" t="s">
        <v>560</v>
      </c>
      <c r="Q1746" s="5" t="str">
        <f>IFERROR(INDEX(Holidays[Holiday],MATCH(Table1[[#This Row],[Order Date]],Holidays[Date],0)),"NO HOLIDAY")</f>
        <v>NO HOLIDAY</v>
      </c>
    </row>
    <row r="1747" spans="2:17" hidden="1" x14ac:dyDescent="0.3">
      <c r="B1747" t="s">
        <v>21</v>
      </c>
      <c r="C1747" t="s">
        <v>26</v>
      </c>
      <c r="D1747" t="s">
        <v>23</v>
      </c>
      <c r="E1747" t="s">
        <v>179</v>
      </c>
      <c r="F1747" s="4">
        <v>42497</v>
      </c>
      <c r="G1747" t="s">
        <v>39</v>
      </c>
      <c r="H1747">
        <v>3</v>
      </c>
      <c r="I1747">
        <f>IF(Table1[[#This Row],[Price]]&lt;15,10,IF(Table1[[#This Row],[Price]]&lt;20,15,IF(Table1[[#This Row],[Price]]&lt;30,22,IF(Table1[[#This Row],[Price]]&lt;50,36,45))))</f>
        <v>15</v>
      </c>
      <c r="J1747">
        <v>16.32</v>
      </c>
      <c r="K1747" s="14">
        <v>48.96</v>
      </c>
      <c r="L1747" s="14">
        <f>Table1[[#This Row],[Total Sale Amount]]-(Table1[[#This Row],[Cost Price]]*Table1[[#This Row],[Quantity]])</f>
        <v>3.9600000000000009</v>
      </c>
      <c r="M1747" t="str">
        <f>TEXT(Table1[[#This Row],[Order Date]],"mmm")</f>
        <v>May</v>
      </c>
      <c r="N1747" s="5" t="str">
        <f>TEXT(Table1[[#This Row],[Order Date]],"yyyy")</f>
        <v>2016</v>
      </c>
      <c r="O1747" s="5">
        <v>18</v>
      </c>
      <c r="P1747" s="5" t="s">
        <v>559</v>
      </c>
      <c r="Q1747" s="5" t="str">
        <f>IFERROR(INDEX(Holidays[Holiday],MATCH(Table1[[#This Row],[Order Date]],Holidays[Date],0)),"NO HOLIDAY")</f>
        <v>NO HOLIDAY</v>
      </c>
    </row>
    <row r="1748" spans="2:17" hidden="1" x14ac:dyDescent="0.3">
      <c r="B1748" t="s">
        <v>25</v>
      </c>
      <c r="C1748" t="s">
        <v>22</v>
      </c>
      <c r="D1748" t="s">
        <v>23</v>
      </c>
      <c r="E1748" t="s">
        <v>144</v>
      </c>
      <c r="F1748" s="4">
        <v>42497</v>
      </c>
      <c r="G1748" t="s">
        <v>13</v>
      </c>
      <c r="H1748">
        <v>2</v>
      </c>
      <c r="I1748">
        <f>IF(Table1[[#This Row],[Price]]&lt;15,10,IF(Table1[[#This Row],[Price]]&lt;20,15,IF(Table1[[#This Row],[Price]]&lt;30,22,IF(Table1[[#This Row],[Price]]&lt;50,36,45))))</f>
        <v>15</v>
      </c>
      <c r="J1748">
        <v>17.829999999999998</v>
      </c>
      <c r="K1748" s="14">
        <v>35.659999999999997</v>
      </c>
      <c r="L1748" s="14">
        <f>Table1[[#This Row],[Total Sale Amount]]-(Table1[[#This Row],[Cost Price]]*Table1[[#This Row],[Quantity]])</f>
        <v>5.6599999999999966</v>
      </c>
      <c r="M1748" t="str">
        <f>TEXT(Table1[[#This Row],[Order Date]],"mmm")</f>
        <v>May</v>
      </c>
      <c r="N1748" s="5" t="str">
        <f>TEXT(Table1[[#This Row],[Order Date]],"yyyy")</f>
        <v>2016</v>
      </c>
      <c r="O1748" s="5">
        <v>21</v>
      </c>
      <c r="P1748" s="5" t="s">
        <v>559</v>
      </c>
      <c r="Q1748" s="5" t="str">
        <f>IFERROR(INDEX(Holidays[Holiday],MATCH(Table1[[#This Row],[Order Date]],Holidays[Date],0)),"NO HOLIDAY")</f>
        <v>NO HOLIDAY</v>
      </c>
    </row>
    <row r="1749" spans="2:17" hidden="1" x14ac:dyDescent="0.3">
      <c r="B1749" t="s">
        <v>25</v>
      </c>
      <c r="C1749" t="s">
        <v>26</v>
      </c>
      <c r="D1749" t="s">
        <v>23</v>
      </c>
      <c r="E1749" t="s">
        <v>214</v>
      </c>
      <c r="F1749" s="4">
        <v>42497</v>
      </c>
      <c r="G1749" t="s">
        <v>39</v>
      </c>
      <c r="H1749">
        <v>9</v>
      </c>
      <c r="I1749">
        <f>IF(Table1[[#This Row],[Price]]&lt;15,10,IF(Table1[[#This Row],[Price]]&lt;20,15,IF(Table1[[#This Row],[Price]]&lt;30,22,IF(Table1[[#This Row],[Price]]&lt;50,36,45))))</f>
        <v>15</v>
      </c>
      <c r="J1749">
        <v>16.32</v>
      </c>
      <c r="K1749" s="14">
        <v>146.88</v>
      </c>
      <c r="L1749" s="14">
        <f>Table1[[#This Row],[Total Sale Amount]]-(Table1[[#This Row],[Cost Price]]*Table1[[#This Row],[Quantity]])</f>
        <v>11.879999999999995</v>
      </c>
      <c r="M1749" t="str">
        <f>TEXT(Table1[[#This Row],[Order Date]],"mmm")</f>
        <v>May</v>
      </c>
      <c r="N1749" s="5" t="str">
        <f>TEXT(Table1[[#This Row],[Order Date]],"yyyy")</f>
        <v>2016</v>
      </c>
      <c r="O1749" s="5">
        <v>25</v>
      </c>
      <c r="P1749" s="5" t="s">
        <v>560</v>
      </c>
      <c r="Q1749" s="5" t="str">
        <f>IFERROR(INDEX(Holidays[Holiday],MATCH(Table1[[#This Row],[Order Date]],Holidays[Date],0)),"NO HOLIDAY")</f>
        <v>NO HOLIDAY</v>
      </c>
    </row>
    <row r="1750" spans="2:17" hidden="1" x14ac:dyDescent="0.3">
      <c r="B1750" t="s">
        <v>9</v>
      </c>
      <c r="C1750" t="s">
        <v>30</v>
      </c>
      <c r="D1750" t="s">
        <v>11</v>
      </c>
      <c r="E1750" t="s">
        <v>161</v>
      </c>
      <c r="F1750" s="4">
        <v>42497</v>
      </c>
      <c r="G1750" t="s">
        <v>13</v>
      </c>
      <c r="H1750">
        <v>1</v>
      </c>
      <c r="I1750">
        <f>IF(Table1[[#This Row],[Price]]&lt;15,10,IF(Table1[[#This Row],[Price]]&lt;20,15,IF(Table1[[#This Row],[Price]]&lt;30,22,IF(Table1[[#This Row],[Price]]&lt;50,36,45))))</f>
        <v>15</v>
      </c>
      <c r="J1750">
        <v>17.829999999999998</v>
      </c>
      <c r="K1750" s="14">
        <v>17.829999999999998</v>
      </c>
      <c r="L1750" s="14">
        <f>Table1[[#This Row],[Total Sale Amount]]-(Table1[[#This Row],[Cost Price]]*Table1[[#This Row],[Quantity]])</f>
        <v>2.8299999999999983</v>
      </c>
      <c r="M1750" t="str">
        <f>TEXT(Table1[[#This Row],[Order Date]],"mmm")</f>
        <v>May</v>
      </c>
      <c r="N1750" s="5" t="str">
        <f>TEXT(Table1[[#This Row],[Order Date]],"yyyy")</f>
        <v>2016</v>
      </c>
      <c r="O1750" s="5">
        <v>26</v>
      </c>
      <c r="P1750" s="5" t="s">
        <v>560</v>
      </c>
      <c r="Q1750" s="5" t="str">
        <f>IFERROR(INDEX(Holidays[Holiday],MATCH(Table1[[#This Row],[Order Date]],Holidays[Date],0)),"NO HOLIDAY")</f>
        <v>NO HOLIDAY</v>
      </c>
    </row>
    <row r="1751" spans="2:17" hidden="1" x14ac:dyDescent="0.3">
      <c r="B1751" t="s">
        <v>36</v>
      </c>
      <c r="C1751" t="s">
        <v>10</v>
      </c>
      <c r="D1751" t="s">
        <v>11</v>
      </c>
      <c r="E1751" t="s">
        <v>202</v>
      </c>
      <c r="F1751" s="4">
        <v>42497</v>
      </c>
      <c r="G1751" t="s">
        <v>15</v>
      </c>
      <c r="H1751">
        <v>8</v>
      </c>
      <c r="I1751">
        <f>IF(Table1[[#This Row],[Price]]&lt;15,10,IF(Table1[[#This Row],[Price]]&lt;20,15,IF(Table1[[#This Row],[Price]]&lt;30,22,IF(Table1[[#This Row],[Price]]&lt;50,36,45))))</f>
        <v>10</v>
      </c>
      <c r="J1751">
        <v>12.42</v>
      </c>
      <c r="K1751" s="14">
        <v>99.36</v>
      </c>
      <c r="L1751" s="14">
        <f>Table1[[#This Row],[Total Sale Amount]]-(Table1[[#This Row],[Cost Price]]*Table1[[#This Row],[Quantity]])</f>
        <v>19.36</v>
      </c>
      <c r="M1751" t="str">
        <f>TEXT(Table1[[#This Row],[Order Date]],"mmm")</f>
        <v>May</v>
      </c>
      <c r="N1751" s="5" t="str">
        <f>TEXT(Table1[[#This Row],[Order Date]],"yyyy")</f>
        <v>2016</v>
      </c>
      <c r="O1751" s="5">
        <v>26</v>
      </c>
      <c r="P1751" s="5" t="s">
        <v>559</v>
      </c>
      <c r="Q1751" s="5" t="str">
        <f>IFERROR(INDEX(Holidays[Holiday],MATCH(Table1[[#This Row],[Order Date]],Holidays[Date],0)),"NO HOLIDAY")</f>
        <v>NO HOLIDAY</v>
      </c>
    </row>
    <row r="1752" spans="2:17" hidden="1" x14ac:dyDescent="0.3">
      <c r="B1752" t="s">
        <v>25</v>
      </c>
      <c r="C1752" t="s">
        <v>26</v>
      </c>
      <c r="D1752" t="s">
        <v>23</v>
      </c>
      <c r="E1752" t="s">
        <v>440</v>
      </c>
      <c r="F1752" s="4">
        <v>42497</v>
      </c>
      <c r="G1752" t="s">
        <v>19</v>
      </c>
      <c r="H1752">
        <v>2</v>
      </c>
      <c r="I1752">
        <f>IF(Table1[[#This Row],[Price]]&lt;15,10,IF(Table1[[#This Row],[Price]]&lt;20,15,IF(Table1[[#This Row],[Price]]&lt;30,22,IF(Table1[[#This Row],[Price]]&lt;50,36,45))))</f>
        <v>45</v>
      </c>
      <c r="J1752">
        <v>53.35</v>
      </c>
      <c r="K1752" s="14">
        <v>106.7</v>
      </c>
      <c r="L1752" s="14">
        <f>Table1[[#This Row],[Total Sale Amount]]-(Table1[[#This Row],[Cost Price]]*Table1[[#This Row],[Quantity]])</f>
        <v>16.700000000000003</v>
      </c>
      <c r="M1752" t="str">
        <f>TEXT(Table1[[#This Row],[Order Date]],"mmm")</f>
        <v>May</v>
      </c>
      <c r="N1752" s="5" t="str">
        <f>TEXT(Table1[[#This Row],[Order Date]],"yyyy")</f>
        <v>2016</v>
      </c>
      <c r="O1752" s="5">
        <v>44</v>
      </c>
      <c r="P1752" s="5" t="s">
        <v>560</v>
      </c>
      <c r="Q1752" s="5" t="str">
        <f>IFERROR(INDEX(Holidays[Holiday],MATCH(Table1[[#This Row],[Order Date]],Holidays[Date],0)),"NO HOLIDAY")</f>
        <v>NO HOLIDAY</v>
      </c>
    </row>
    <row r="1753" spans="2:17" hidden="1" x14ac:dyDescent="0.3">
      <c r="B1753" t="s">
        <v>25</v>
      </c>
      <c r="C1753" t="s">
        <v>26</v>
      </c>
      <c r="D1753" t="s">
        <v>23</v>
      </c>
      <c r="E1753" t="s">
        <v>211</v>
      </c>
      <c r="F1753" s="4">
        <v>42497</v>
      </c>
      <c r="G1753" t="s">
        <v>13</v>
      </c>
      <c r="H1753">
        <v>9</v>
      </c>
      <c r="I1753">
        <f>IF(Table1[[#This Row],[Price]]&lt;15,10,IF(Table1[[#This Row],[Price]]&lt;20,15,IF(Table1[[#This Row],[Price]]&lt;30,22,IF(Table1[[#This Row],[Price]]&lt;50,36,45))))</f>
        <v>15</v>
      </c>
      <c r="J1753">
        <v>17.829999999999998</v>
      </c>
      <c r="K1753" s="14">
        <v>160.46999999999997</v>
      </c>
      <c r="L1753" s="14">
        <f>Table1[[#This Row],[Total Sale Amount]]-(Table1[[#This Row],[Cost Price]]*Table1[[#This Row],[Quantity]])</f>
        <v>25.46999999999997</v>
      </c>
      <c r="M1753" t="str">
        <f>TEXT(Table1[[#This Row],[Order Date]],"mmm")</f>
        <v>May</v>
      </c>
      <c r="N1753" s="5" t="str">
        <f>TEXT(Table1[[#This Row],[Order Date]],"yyyy")</f>
        <v>2016</v>
      </c>
      <c r="O1753" s="5">
        <v>31</v>
      </c>
      <c r="P1753" s="5" t="s">
        <v>559</v>
      </c>
      <c r="Q1753" s="5" t="str">
        <f>IFERROR(INDEX(Holidays[Holiday],MATCH(Table1[[#This Row],[Order Date]],Holidays[Date],0)),"NO HOLIDAY")</f>
        <v>NO HOLIDAY</v>
      </c>
    </row>
    <row r="1754" spans="2:17" hidden="1" x14ac:dyDescent="0.3">
      <c r="B1754" t="s">
        <v>9</v>
      </c>
      <c r="C1754" t="s">
        <v>30</v>
      </c>
      <c r="D1754" t="s">
        <v>11</v>
      </c>
      <c r="E1754" t="s">
        <v>228</v>
      </c>
      <c r="F1754" s="4">
        <v>42497</v>
      </c>
      <c r="G1754" t="s">
        <v>15</v>
      </c>
      <c r="H1754">
        <v>9</v>
      </c>
      <c r="I1754">
        <f>IF(Table1[[#This Row],[Price]]&lt;15,10,IF(Table1[[#This Row],[Price]]&lt;20,15,IF(Table1[[#This Row],[Price]]&lt;30,22,IF(Table1[[#This Row],[Price]]&lt;50,36,45))))</f>
        <v>10</v>
      </c>
      <c r="J1754">
        <v>12.42</v>
      </c>
      <c r="K1754" s="14">
        <v>111.78</v>
      </c>
      <c r="L1754" s="14">
        <f>Table1[[#This Row],[Total Sale Amount]]-(Table1[[#This Row],[Cost Price]]*Table1[[#This Row],[Quantity]])</f>
        <v>21.78</v>
      </c>
      <c r="M1754" t="str">
        <f>TEXT(Table1[[#This Row],[Order Date]],"mmm")</f>
        <v>May</v>
      </c>
      <c r="N1754" s="5" t="str">
        <f>TEXT(Table1[[#This Row],[Order Date]],"yyyy")</f>
        <v>2016</v>
      </c>
      <c r="O1754" s="5">
        <v>23</v>
      </c>
      <c r="P1754" s="5" t="s">
        <v>560</v>
      </c>
      <c r="Q1754" s="5" t="str">
        <f>IFERROR(INDEX(Holidays[Holiday],MATCH(Table1[[#This Row],[Order Date]],Holidays[Date],0)),"NO HOLIDAY")</f>
        <v>NO HOLIDAY</v>
      </c>
    </row>
    <row r="1755" spans="2:17" hidden="1" x14ac:dyDescent="0.3">
      <c r="B1755" t="s">
        <v>9</v>
      </c>
      <c r="C1755" t="s">
        <v>10</v>
      </c>
      <c r="D1755" t="s">
        <v>11</v>
      </c>
      <c r="E1755" t="s">
        <v>78</v>
      </c>
      <c r="F1755" s="4">
        <v>42498</v>
      </c>
      <c r="G1755" t="s">
        <v>15</v>
      </c>
      <c r="H1755">
        <v>7</v>
      </c>
      <c r="I1755">
        <f>IF(Table1[[#This Row],[Price]]&lt;15,10,IF(Table1[[#This Row],[Price]]&lt;20,15,IF(Table1[[#This Row],[Price]]&lt;30,22,IF(Table1[[#This Row],[Price]]&lt;50,36,45))))</f>
        <v>10</v>
      </c>
      <c r="J1755">
        <v>12.42</v>
      </c>
      <c r="K1755" s="14">
        <v>86.94</v>
      </c>
      <c r="L1755" s="14">
        <f>Table1[[#This Row],[Total Sale Amount]]-(Table1[[#This Row],[Cost Price]]*Table1[[#This Row],[Quantity]])</f>
        <v>16.939999999999998</v>
      </c>
      <c r="M1755" t="str">
        <f>TEXT(Table1[[#This Row],[Order Date]],"mmm")</f>
        <v>May</v>
      </c>
      <c r="N1755" s="5" t="str">
        <f>TEXT(Table1[[#This Row],[Order Date]],"yyyy")</f>
        <v>2016</v>
      </c>
      <c r="O1755" s="5">
        <v>26</v>
      </c>
      <c r="P1755" s="5" t="s">
        <v>560</v>
      </c>
      <c r="Q1755" s="5" t="str">
        <f>IFERROR(INDEX(Holidays[Holiday],MATCH(Table1[[#This Row],[Order Date]],Holidays[Date],0)),"NO HOLIDAY")</f>
        <v>NO HOLIDAY</v>
      </c>
    </row>
    <row r="1756" spans="2:17" hidden="1" x14ac:dyDescent="0.3">
      <c r="B1756" t="s">
        <v>25</v>
      </c>
      <c r="C1756" t="s">
        <v>59</v>
      </c>
      <c r="D1756" t="s">
        <v>23</v>
      </c>
      <c r="E1756" t="s">
        <v>112</v>
      </c>
      <c r="F1756" s="4">
        <v>42498</v>
      </c>
      <c r="G1756" t="s">
        <v>19</v>
      </c>
      <c r="H1756">
        <v>10</v>
      </c>
      <c r="I1756">
        <f>IF(Table1[[#This Row],[Price]]&lt;15,10,IF(Table1[[#This Row],[Price]]&lt;20,15,IF(Table1[[#This Row],[Price]]&lt;30,22,IF(Table1[[#This Row],[Price]]&lt;50,36,45))))</f>
        <v>45</v>
      </c>
      <c r="J1756">
        <v>53.35</v>
      </c>
      <c r="K1756" s="14">
        <v>533.5</v>
      </c>
      <c r="L1756" s="14">
        <f>Table1[[#This Row],[Total Sale Amount]]-(Table1[[#This Row],[Cost Price]]*Table1[[#This Row],[Quantity]])</f>
        <v>83.5</v>
      </c>
      <c r="M1756" t="str">
        <f>TEXT(Table1[[#This Row],[Order Date]],"mmm")</f>
        <v>May</v>
      </c>
      <c r="N1756" s="5" t="str">
        <f>TEXT(Table1[[#This Row],[Order Date]],"yyyy")</f>
        <v>2016</v>
      </c>
      <c r="O1756" s="5">
        <v>20</v>
      </c>
      <c r="P1756" s="5" t="s">
        <v>559</v>
      </c>
      <c r="Q1756" s="5" t="str">
        <f>IFERROR(INDEX(Holidays[Holiday],MATCH(Table1[[#This Row],[Order Date]],Holidays[Date],0)),"NO HOLIDAY")</f>
        <v>NO HOLIDAY</v>
      </c>
    </row>
    <row r="1757" spans="2:17" hidden="1" x14ac:dyDescent="0.3">
      <c r="B1757" t="s">
        <v>9</v>
      </c>
      <c r="C1757" t="s">
        <v>28</v>
      </c>
      <c r="D1757" t="s">
        <v>11</v>
      </c>
      <c r="E1757" t="s">
        <v>501</v>
      </c>
      <c r="F1757" s="4">
        <v>42498</v>
      </c>
      <c r="G1757" t="s">
        <v>15</v>
      </c>
      <c r="H1757">
        <v>7</v>
      </c>
      <c r="I1757">
        <f>IF(Table1[[#This Row],[Price]]&lt;15,10,IF(Table1[[#This Row],[Price]]&lt;20,15,IF(Table1[[#This Row],[Price]]&lt;30,22,IF(Table1[[#This Row],[Price]]&lt;50,36,45))))</f>
        <v>10</v>
      </c>
      <c r="J1757">
        <v>12.42</v>
      </c>
      <c r="K1757" s="14">
        <v>86.94</v>
      </c>
      <c r="L1757" s="14">
        <f>Table1[[#This Row],[Total Sale Amount]]-(Table1[[#This Row],[Cost Price]]*Table1[[#This Row],[Quantity]])</f>
        <v>16.939999999999998</v>
      </c>
      <c r="M1757" t="str">
        <f>TEXT(Table1[[#This Row],[Order Date]],"mmm")</f>
        <v>May</v>
      </c>
      <c r="N1757" s="5" t="str">
        <f>TEXT(Table1[[#This Row],[Order Date]],"yyyy")</f>
        <v>2016</v>
      </c>
      <c r="O1757" s="5">
        <v>43</v>
      </c>
      <c r="P1757" s="5" t="s">
        <v>559</v>
      </c>
      <c r="Q1757" s="5" t="str">
        <f>IFERROR(INDEX(Holidays[Holiday],MATCH(Table1[[#This Row],[Order Date]],Holidays[Date],0)),"NO HOLIDAY")</f>
        <v>NO HOLIDAY</v>
      </c>
    </row>
    <row r="1758" spans="2:17" hidden="1" x14ac:dyDescent="0.3">
      <c r="B1758" t="s">
        <v>9</v>
      </c>
      <c r="C1758" t="s">
        <v>30</v>
      </c>
      <c r="D1758" t="s">
        <v>11</v>
      </c>
      <c r="E1758" t="s">
        <v>75</v>
      </c>
      <c r="F1758" s="4">
        <v>42498</v>
      </c>
      <c r="G1758" t="s">
        <v>15</v>
      </c>
      <c r="H1758">
        <v>2</v>
      </c>
      <c r="I1758">
        <f>IF(Table1[[#This Row],[Price]]&lt;15,10,IF(Table1[[#This Row],[Price]]&lt;20,15,IF(Table1[[#This Row],[Price]]&lt;30,22,IF(Table1[[#This Row],[Price]]&lt;50,36,45))))</f>
        <v>10</v>
      </c>
      <c r="J1758">
        <v>12.42</v>
      </c>
      <c r="K1758" s="14">
        <v>24.84</v>
      </c>
      <c r="L1758" s="14">
        <f>Table1[[#This Row],[Total Sale Amount]]-(Table1[[#This Row],[Cost Price]]*Table1[[#This Row],[Quantity]])</f>
        <v>4.84</v>
      </c>
      <c r="M1758" t="str">
        <f>TEXT(Table1[[#This Row],[Order Date]],"mmm")</f>
        <v>May</v>
      </c>
      <c r="N1758" s="5" t="str">
        <f>TEXT(Table1[[#This Row],[Order Date]],"yyyy")</f>
        <v>2016</v>
      </c>
      <c r="O1758" s="5">
        <v>21</v>
      </c>
      <c r="P1758" s="5" t="s">
        <v>559</v>
      </c>
      <c r="Q1758" s="5" t="str">
        <f>IFERROR(INDEX(Holidays[Holiday],MATCH(Table1[[#This Row],[Order Date]],Holidays[Date],0)),"NO HOLIDAY")</f>
        <v>NO HOLIDAY</v>
      </c>
    </row>
    <row r="1759" spans="2:17" hidden="1" x14ac:dyDescent="0.3">
      <c r="B1759" t="s">
        <v>21</v>
      </c>
      <c r="C1759" t="s">
        <v>26</v>
      </c>
      <c r="D1759" t="s">
        <v>23</v>
      </c>
      <c r="E1759" t="s">
        <v>414</v>
      </c>
      <c r="F1759" s="4">
        <v>42498</v>
      </c>
      <c r="G1759" t="s">
        <v>19</v>
      </c>
      <c r="H1759">
        <v>9</v>
      </c>
      <c r="I1759">
        <f>IF(Table1[[#This Row],[Price]]&lt;15,10,IF(Table1[[#This Row],[Price]]&lt;20,15,IF(Table1[[#This Row],[Price]]&lt;30,22,IF(Table1[[#This Row],[Price]]&lt;50,36,45))))</f>
        <v>45</v>
      </c>
      <c r="J1759">
        <v>53.35</v>
      </c>
      <c r="K1759" s="14">
        <v>480.15000000000003</v>
      </c>
      <c r="L1759" s="14">
        <f>Table1[[#This Row],[Total Sale Amount]]-(Table1[[#This Row],[Cost Price]]*Table1[[#This Row],[Quantity]])</f>
        <v>75.150000000000034</v>
      </c>
      <c r="M1759" t="str">
        <f>TEXT(Table1[[#This Row],[Order Date]],"mmm")</f>
        <v>May</v>
      </c>
      <c r="N1759" s="5" t="str">
        <f>TEXT(Table1[[#This Row],[Order Date]],"yyyy")</f>
        <v>2016</v>
      </c>
      <c r="O1759" s="5">
        <v>25</v>
      </c>
      <c r="P1759" s="5" t="s">
        <v>559</v>
      </c>
      <c r="Q1759" s="5" t="str">
        <f>IFERROR(INDEX(Holidays[Holiday],MATCH(Table1[[#This Row],[Order Date]],Holidays[Date],0)),"NO HOLIDAY")</f>
        <v>NO HOLIDAY</v>
      </c>
    </row>
    <row r="1760" spans="2:17" hidden="1" x14ac:dyDescent="0.3">
      <c r="B1760" t="s">
        <v>9</v>
      </c>
      <c r="C1760" t="s">
        <v>17</v>
      </c>
      <c r="D1760" t="s">
        <v>11</v>
      </c>
      <c r="E1760" t="s">
        <v>233</v>
      </c>
      <c r="F1760" s="4">
        <v>42498</v>
      </c>
      <c r="G1760" t="s">
        <v>13</v>
      </c>
      <c r="H1760">
        <v>1</v>
      </c>
      <c r="I1760">
        <f>IF(Table1[[#This Row],[Price]]&lt;15,10,IF(Table1[[#This Row],[Price]]&lt;20,15,IF(Table1[[#This Row],[Price]]&lt;30,22,IF(Table1[[#This Row],[Price]]&lt;50,36,45))))</f>
        <v>15</v>
      </c>
      <c r="J1760">
        <v>17.829999999999998</v>
      </c>
      <c r="K1760" s="14">
        <v>17.829999999999998</v>
      </c>
      <c r="L1760" s="14">
        <f>Table1[[#This Row],[Total Sale Amount]]-(Table1[[#This Row],[Cost Price]]*Table1[[#This Row],[Quantity]])</f>
        <v>2.8299999999999983</v>
      </c>
      <c r="M1760" t="str">
        <f>TEXT(Table1[[#This Row],[Order Date]],"mmm")</f>
        <v>May</v>
      </c>
      <c r="N1760" s="5" t="str">
        <f>TEXT(Table1[[#This Row],[Order Date]],"yyyy")</f>
        <v>2016</v>
      </c>
      <c r="O1760" s="5">
        <v>31</v>
      </c>
      <c r="P1760" s="5" t="s">
        <v>560</v>
      </c>
      <c r="Q1760" s="5" t="str">
        <f>IFERROR(INDEX(Holidays[Holiday],MATCH(Table1[[#This Row],[Order Date]],Holidays[Date],0)),"NO HOLIDAY")</f>
        <v>NO HOLIDAY</v>
      </c>
    </row>
    <row r="1761" spans="2:17" hidden="1" x14ac:dyDescent="0.3">
      <c r="B1761" t="s">
        <v>16</v>
      </c>
      <c r="C1761" t="s">
        <v>17</v>
      </c>
      <c r="D1761" t="s">
        <v>11</v>
      </c>
      <c r="E1761" t="s">
        <v>402</v>
      </c>
      <c r="F1761" s="4">
        <v>42498</v>
      </c>
      <c r="G1761" t="s">
        <v>39</v>
      </c>
      <c r="H1761">
        <v>10</v>
      </c>
      <c r="I1761">
        <f>IF(Table1[[#This Row],[Price]]&lt;15,10,IF(Table1[[#This Row],[Price]]&lt;20,15,IF(Table1[[#This Row],[Price]]&lt;30,22,IF(Table1[[#This Row],[Price]]&lt;50,36,45))))</f>
        <v>15</v>
      </c>
      <c r="J1761">
        <v>16.32</v>
      </c>
      <c r="K1761" s="14">
        <v>163.19999999999999</v>
      </c>
      <c r="L1761" s="14">
        <f>Table1[[#This Row],[Total Sale Amount]]-(Table1[[#This Row],[Cost Price]]*Table1[[#This Row],[Quantity]])</f>
        <v>13.199999999999989</v>
      </c>
      <c r="M1761" t="str">
        <f>TEXT(Table1[[#This Row],[Order Date]],"mmm")</f>
        <v>May</v>
      </c>
      <c r="N1761" s="5" t="str">
        <f>TEXT(Table1[[#This Row],[Order Date]],"yyyy")</f>
        <v>2016</v>
      </c>
      <c r="O1761" s="5">
        <v>17</v>
      </c>
      <c r="P1761" s="5" t="s">
        <v>560</v>
      </c>
      <c r="Q1761" s="5" t="str">
        <f>IFERROR(INDEX(Holidays[Holiday],MATCH(Table1[[#This Row],[Order Date]],Holidays[Date],0)),"NO HOLIDAY")</f>
        <v>NO HOLIDAY</v>
      </c>
    </row>
    <row r="1762" spans="2:17" hidden="1" x14ac:dyDescent="0.3">
      <c r="B1762" t="s">
        <v>21</v>
      </c>
      <c r="C1762" t="s">
        <v>43</v>
      </c>
      <c r="D1762" t="s">
        <v>23</v>
      </c>
      <c r="E1762" t="s">
        <v>262</v>
      </c>
      <c r="F1762" s="4">
        <v>42498</v>
      </c>
      <c r="G1762" t="s">
        <v>13</v>
      </c>
      <c r="H1762">
        <v>7</v>
      </c>
      <c r="I1762">
        <f>IF(Table1[[#This Row],[Price]]&lt;15,10,IF(Table1[[#This Row],[Price]]&lt;20,15,IF(Table1[[#This Row],[Price]]&lt;30,22,IF(Table1[[#This Row],[Price]]&lt;50,36,45))))</f>
        <v>15</v>
      </c>
      <c r="J1762">
        <v>17.829999999999998</v>
      </c>
      <c r="K1762" s="14">
        <v>124.80999999999999</v>
      </c>
      <c r="L1762" s="14">
        <f>Table1[[#This Row],[Total Sale Amount]]-(Table1[[#This Row],[Cost Price]]*Table1[[#This Row],[Quantity]])</f>
        <v>19.809999999999988</v>
      </c>
      <c r="M1762" t="str">
        <f>TEXT(Table1[[#This Row],[Order Date]],"mmm")</f>
        <v>May</v>
      </c>
      <c r="N1762" s="5" t="str">
        <f>TEXT(Table1[[#This Row],[Order Date]],"yyyy")</f>
        <v>2016</v>
      </c>
      <c r="O1762" s="5">
        <v>29</v>
      </c>
      <c r="P1762" s="5" t="s">
        <v>559</v>
      </c>
      <c r="Q1762" s="5" t="str">
        <f>IFERROR(INDEX(Holidays[Holiday],MATCH(Table1[[#This Row],[Order Date]],Holidays[Date],0)),"NO HOLIDAY")</f>
        <v>NO HOLIDAY</v>
      </c>
    </row>
    <row r="1763" spans="2:17" hidden="1" x14ac:dyDescent="0.3">
      <c r="B1763" t="s">
        <v>25</v>
      </c>
      <c r="C1763" t="s">
        <v>22</v>
      </c>
      <c r="D1763" t="s">
        <v>23</v>
      </c>
      <c r="E1763" t="s">
        <v>128</v>
      </c>
      <c r="F1763" s="4">
        <v>42498</v>
      </c>
      <c r="G1763" t="s">
        <v>13</v>
      </c>
      <c r="H1763">
        <v>2</v>
      </c>
      <c r="I1763">
        <f>IF(Table1[[#This Row],[Price]]&lt;15,10,IF(Table1[[#This Row],[Price]]&lt;20,15,IF(Table1[[#This Row],[Price]]&lt;30,22,IF(Table1[[#This Row],[Price]]&lt;50,36,45))))</f>
        <v>15</v>
      </c>
      <c r="J1763">
        <v>17.829999999999998</v>
      </c>
      <c r="K1763" s="14">
        <v>35.659999999999997</v>
      </c>
      <c r="L1763" s="14">
        <f>Table1[[#This Row],[Total Sale Amount]]-(Table1[[#This Row],[Cost Price]]*Table1[[#This Row],[Quantity]])</f>
        <v>5.6599999999999966</v>
      </c>
      <c r="M1763" t="str">
        <f>TEXT(Table1[[#This Row],[Order Date]],"mmm")</f>
        <v>May</v>
      </c>
      <c r="N1763" s="5" t="str">
        <f>TEXT(Table1[[#This Row],[Order Date]],"yyyy")</f>
        <v>2016</v>
      </c>
      <c r="O1763" s="5">
        <v>37</v>
      </c>
      <c r="P1763" s="5" t="s">
        <v>560</v>
      </c>
      <c r="Q1763" s="5" t="str">
        <f>IFERROR(INDEX(Holidays[Holiday],MATCH(Table1[[#This Row],[Order Date]],Holidays[Date],0)),"NO HOLIDAY")</f>
        <v>NO HOLIDAY</v>
      </c>
    </row>
    <row r="1764" spans="2:17" hidden="1" x14ac:dyDescent="0.3">
      <c r="B1764" t="s">
        <v>25</v>
      </c>
      <c r="C1764" t="s">
        <v>22</v>
      </c>
      <c r="D1764" t="s">
        <v>23</v>
      </c>
      <c r="E1764" t="s">
        <v>126</v>
      </c>
      <c r="F1764" s="4">
        <v>42498</v>
      </c>
      <c r="G1764" t="s">
        <v>15</v>
      </c>
      <c r="H1764">
        <v>10</v>
      </c>
      <c r="I1764">
        <f>IF(Table1[[#This Row],[Price]]&lt;15,10,IF(Table1[[#This Row],[Price]]&lt;20,15,IF(Table1[[#This Row],[Price]]&lt;30,22,IF(Table1[[#This Row],[Price]]&lt;50,36,45))))</f>
        <v>10</v>
      </c>
      <c r="J1764">
        <v>12.42</v>
      </c>
      <c r="K1764" s="14">
        <v>124.2</v>
      </c>
      <c r="L1764" s="14">
        <f>Table1[[#This Row],[Total Sale Amount]]-(Table1[[#This Row],[Cost Price]]*Table1[[#This Row],[Quantity]])</f>
        <v>24.200000000000003</v>
      </c>
      <c r="M1764" t="str">
        <f>TEXT(Table1[[#This Row],[Order Date]],"mmm")</f>
        <v>May</v>
      </c>
      <c r="N1764" s="5" t="str">
        <f>TEXT(Table1[[#This Row],[Order Date]],"yyyy")</f>
        <v>2016</v>
      </c>
      <c r="O1764" s="5">
        <v>22</v>
      </c>
      <c r="P1764" s="5" t="s">
        <v>559</v>
      </c>
      <c r="Q1764" s="5" t="str">
        <f>IFERROR(INDEX(Holidays[Holiday],MATCH(Table1[[#This Row],[Order Date]],Holidays[Date],0)),"NO HOLIDAY")</f>
        <v>NO HOLIDAY</v>
      </c>
    </row>
    <row r="1765" spans="2:17" hidden="1" x14ac:dyDescent="0.3">
      <c r="B1765" t="s">
        <v>25</v>
      </c>
      <c r="C1765" t="s">
        <v>59</v>
      </c>
      <c r="D1765" t="s">
        <v>23</v>
      </c>
      <c r="E1765" t="s">
        <v>389</v>
      </c>
      <c r="F1765" s="4">
        <v>42498</v>
      </c>
      <c r="G1765" t="s">
        <v>15</v>
      </c>
      <c r="H1765">
        <v>4</v>
      </c>
      <c r="I1765">
        <f>IF(Table1[[#This Row],[Price]]&lt;15,10,IF(Table1[[#This Row],[Price]]&lt;20,15,IF(Table1[[#This Row],[Price]]&lt;30,22,IF(Table1[[#This Row],[Price]]&lt;50,36,45))))</f>
        <v>10</v>
      </c>
      <c r="J1765">
        <v>12.42</v>
      </c>
      <c r="K1765" s="14">
        <v>49.68</v>
      </c>
      <c r="L1765" s="14">
        <f>Table1[[#This Row],[Total Sale Amount]]-(Table1[[#This Row],[Cost Price]]*Table1[[#This Row],[Quantity]])</f>
        <v>9.68</v>
      </c>
      <c r="M1765" t="str">
        <f>TEXT(Table1[[#This Row],[Order Date]],"mmm")</f>
        <v>May</v>
      </c>
      <c r="N1765" s="5" t="str">
        <f>TEXT(Table1[[#This Row],[Order Date]],"yyyy")</f>
        <v>2016</v>
      </c>
      <c r="O1765" s="5">
        <v>24</v>
      </c>
      <c r="P1765" s="5" t="s">
        <v>559</v>
      </c>
      <c r="Q1765" s="5" t="str">
        <f>IFERROR(INDEX(Holidays[Holiday],MATCH(Table1[[#This Row],[Order Date]],Holidays[Date],0)),"NO HOLIDAY")</f>
        <v>NO HOLIDAY</v>
      </c>
    </row>
    <row r="1766" spans="2:17" hidden="1" x14ac:dyDescent="0.3">
      <c r="B1766" t="s">
        <v>9</v>
      </c>
      <c r="C1766" t="s">
        <v>10</v>
      </c>
      <c r="D1766" t="s">
        <v>11</v>
      </c>
      <c r="E1766" t="s">
        <v>350</v>
      </c>
      <c r="F1766" s="4">
        <v>42498</v>
      </c>
      <c r="G1766" t="s">
        <v>15</v>
      </c>
      <c r="H1766">
        <v>3</v>
      </c>
      <c r="I1766">
        <f>IF(Table1[[#This Row],[Price]]&lt;15,10,IF(Table1[[#This Row],[Price]]&lt;20,15,IF(Table1[[#This Row],[Price]]&lt;30,22,IF(Table1[[#This Row],[Price]]&lt;50,36,45))))</f>
        <v>10</v>
      </c>
      <c r="J1766">
        <v>12.42</v>
      </c>
      <c r="K1766" s="14">
        <v>37.26</v>
      </c>
      <c r="L1766" s="14">
        <f>Table1[[#This Row],[Total Sale Amount]]-(Table1[[#This Row],[Cost Price]]*Table1[[#This Row],[Quantity]])</f>
        <v>7.259999999999998</v>
      </c>
      <c r="M1766" t="str">
        <f>TEXT(Table1[[#This Row],[Order Date]],"mmm")</f>
        <v>May</v>
      </c>
      <c r="N1766" s="5" t="str">
        <f>TEXT(Table1[[#This Row],[Order Date]],"yyyy")</f>
        <v>2016</v>
      </c>
      <c r="O1766" s="5">
        <v>17</v>
      </c>
      <c r="P1766" s="5" t="s">
        <v>560</v>
      </c>
      <c r="Q1766" s="5" t="str">
        <f>IFERROR(INDEX(Holidays[Holiday],MATCH(Table1[[#This Row],[Order Date]],Holidays[Date],0)),"NO HOLIDAY")</f>
        <v>NO HOLIDAY</v>
      </c>
    </row>
    <row r="1767" spans="2:17" hidden="1" x14ac:dyDescent="0.3">
      <c r="B1767" t="s">
        <v>25</v>
      </c>
      <c r="C1767" t="s">
        <v>59</v>
      </c>
      <c r="D1767" t="s">
        <v>23</v>
      </c>
      <c r="E1767" t="s">
        <v>105</v>
      </c>
      <c r="F1767" s="4">
        <v>42498</v>
      </c>
      <c r="G1767" t="s">
        <v>13</v>
      </c>
      <c r="H1767">
        <v>4</v>
      </c>
      <c r="I1767">
        <f>IF(Table1[[#This Row],[Price]]&lt;15,10,IF(Table1[[#This Row],[Price]]&lt;20,15,IF(Table1[[#This Row],[Price]]&lt;30,22,IF(Table1[[#This Row],[Price]]&lt;50,36,45))))</f>
        <v>15</v>
      </c>
      <c r="J1767">
        <v>17.829999999999998</v>
      </c>
      <c r="K1767" s="14">
        <v>71.319999999999993</v>
      </c>
      <c r="L1767" s="14">
        <f>Table1[[#This Row],[Total Sale Amount]]-(Table1[[#This Row],[Cost Price]]*Table1[[#This Row],[Quantity]])</f>
        <v>11.319999999999993</v>
      </c>
      <c r="M1767" t="str">
        <f>TEXT(Table1[[#This Row],[Order Date]],"mmm")</f>
        <v>May</v>
      </c>
      <c r="N1767" s="5" t="str">
        <f>TEXT(Table1[[#This Row],[Order Date]],"yyyy")</f>
        <v>2016</v>
      </c>
      <c r="O1767" s="5">
        <v>30</v>
      </c>
      <c r="P1767" s="5" t="s">
        <v>559</v>
      </c>
      <c r="Q1767" s="5" t="str">
        <f>IFERROR(INDEX(Holidays[Holiday],MATCH(Table1[[#This Row],[Order Date]],Holidays[Date],0)),"NO HOLIDAY")</f>
        <v>NO HOLIDAY</v>
      </c>
    </row>
    <row r="1768" spans="2:17" hidden="1" x14ac:dyDescent="0.3">
      <c r="B1768" t="s">
        <v>16</v>
      </c>
      <c r="C1768" t="s">
        <v>10</v>
      </c>
      <c r="D1768" t="s">
        <v>11</v>
      </c>
      <c r="E1768" t="s">
        <v>53</v>
      </c>
      <c r="F1768" s="4">
        <v>42499</v>
      </c>
      <c r="G1768" t="s">
        <v>13</v>
      </c>
      <c r="H1768">
        <v>4</v>
      </c>
      <c r="I1768">
        <f>IF(Table1[[#This Row],[Price]]&lt;15,10,IF(Table1[[#This Row],[Price]]&lt;20,15,IF(Table1[[#This Row],[Price]]&lt;30,22,IF(Table1[[#This Row],[Price]]&lt;50,36,45))))</f>
        <v>15</v>
      </c>
      <c r="J1768">
        <v>17.829999999999998</v>
      </c>
      <c r="K1768" s="14">
        <v>71.319999999999993</v>
      </c>
      <c r="L1768" s="14">
        <f>Table1[[#This Row],[Total Sale Amount]]-(Table1[[#This Row],[Cost Price]]*Table1[[#This Row],[Quantity]])</f>
        <v>11.319999999999993</v>
      </c>
      <c r="M1768" t="str">
        <f>TEXT(Table1[[#This Row],[Order Date]],"mmm")</f>
        <v>May</v>
      </c>
      <c r="N1768" s="5" t="str">
        <f>TEXT(Table1[[#This Row],[Order Date]],"yyyy")</f>
        <v>2016</v>
      </c>
      <c r="O1768" s="5">
        <v>17</v>
      </c>
      <c r="P1768" s="5" t="s">
        <v>560</v>
      </c>
      <c r="Q1768" s="5" t="str">
        <f>IFERROR(INDEX(Holidays[Holiday],MATCH(Table1[[#This Row],[Order Date]],Holidays[Date],0)),"NO HOLIDAY")</f>
        <v>NO HOLIDAY</v>
      </c>
    </row>
    <row r="1769" spans="2:17" hidden="1" x14ac:dyDescent="0.3">
      <c r="B1769" t="s">
        <v>9</v>
      </c>
      <c r="C1769" t="s">
        <v>17</v>
      </c>
      <c r="D1769" t="s">
        <v>11</v>
      </c>
      <c r="E1769" t="s">
        <v>223</v>
      </c>
      <c r="F1769" s="4">
        <v>42499</v>
      </c>
      <c r="G1769" t="s">
        <v>19</v>
      </c>
      <c r="H1769">
        <v>1</v>
      </c>
      <c r="I1769">
        <f>IF(Table1[[#This Row],[Price]]&lt;15,10,IF(Table1[[#This Row],[Price]]&lt;20,15,IF(Table1[[#This Row],[Price]]&lt;30,22,IF(Table1[[#This Row],[Price]]&lt;50,36,45))))</f>
        <v>45</v>
      </c>
      <c r="J1769">
        <v>53.35</v>
      </c>
      <c r="K1769" s="14">
        <v>53.35</v>
      </c>
      <c r="L1769" s="14">
        <f>Table1[[#This Row],[Total Sale Amount]]-(Table1[[#This Row],[Cost Price]]*Table1[[#This Row],[Quantity]])</f>
        <v>8.3500000000000014</v>
      </c>
      <c r="M1769" t="str">
        <f>TEXT(Table1[[#This Row],[Order Date]],"mmm")</f>
        <v>May</v>
      </c>
      <c r="N1769" s="5" t="str">
        <f>TEXT(Table1[[#This Row],[Order Date]],"yyyy")</f>
        <v>2016</v>
      </c>
      <c r="O1769" s="5">
        <v>45</v>
      </c>
      <c r="P1769" s="5" t="s">
        <v>559</v>
      </c>
      <c r="Q1769" s="5" t="str">
        <f>IFERROR(INDEX(Holidays[Holiday],MATCH(Table1[[#This Row],[Order Date]],Holidays[Date],0)),"NO HOLIDAY")</f>
        <v>NO HOLIDAY</v>
      </c>
    </row>
    <row r="1770" spans="2:17" hidden="1" x14ac:dyDescent="0.3">
      <c r="B1770" t="s">
        <v>21</v>
      </c>
      <c r="C1770" t="s">
        <v>22</v>
      </c>
      <c r="D1770" t="s">
        <v>23</v>
      </c>
      <c r="E1770" t="s">
        <v>445</v>
      </c>
      <c r="F1770" s="4">
        <v>42499</v>
      </c>
      <c r="G1770" t="s">
        <v>19</v>
      </c>
      <c r="H1770">
        <v>3</v>
      </c>
      <c r="I1770">
        <f>IF(Table1[[#This Row],[Price]]&lt;15,10,IF(Table1[[#This Row],[Price]]&lt;20,15,IF(Table1[[#This Row],[Price]]&lt;30,22,IF(Table1[[#This Row],[Price]]&lt;50,36,45))))</f>
        <v>45</v>
      </c>
      <c r="J1770">
        <v>53.35</v>
      </c>
      <c r="K1770" s="14">
        <v>160.05000000000001</v>
      </c>
      <c r="L1770" s="14">
        <f>Table1[[#This Row],[Total Sale Amount]]-(Table1[[#This Row],[Cost Price]]*Table1[[#This Row],[Quantity]])</f>
        <v>25.050000000000011</v>
      </c>
      <c r="M1770" t="str">
        <f>TEXT(Table1[[#This Row],[Order Date]],"mmm")</f>
        <v>May</v>
      </c>
      <c r="N1770" s="5" t="str">
        <f>TEXT(Table1[[#This Row],[Order Date]],"yyyy")</f>
        <v>2016</v>
      </c>
      <c r="O1770" s="5">
        <v>38</v>
      </c>
      <c r="P1770" s="5" t="s">
        <v>560</v>
      </c>
      <c r="Q1770" s="5" t="str">
        <f>IFERROR(INDEX(Holidays[Holiday],MATCH(Table1[[#This Row],[Order Date]],Holidays[Date],0)),"NO HOLIDAY")</f>
        <v>NO HOLIDAY</v>
      </c>
    </row>
    <row r="1771" spans="2:17" hidden="1" x14ac:dyDescent="0.3">
      <c r="B1771" t="s">
        <v>21</v>
      </c>
      <c r="C1771" t="s">
        <v>43</v>
      </c>
      <c r="D1771" t="s">
        <v>23</v>
      </c>
      <c r="E1771" t="s">
        <v>403</v>
      </c>
      <c r="F1771" s="4">
        <v>42499</v>
      </c>
      <c r="G1771" t="s">
        <v>39</v>
      </c>
      <c r="H1771">
        <v>10</v>
      </c>
      <c r="I1771">
        <f>IF(Table1[[#This Row],[Price]]&lt;15,10,IF(Table1[[#This Row],[Price]]&lt;20,15,IF(Table1[[#This Row],[Price]]&lt;30,22,IF(Table1[[#This Row],[Price]]&lt;50,36,45))))</f>
        <v>15</v>
      </c>
      <c r="J1771">
        <v>16.32</v>
      </c>
      <c r="K1771" s="14">
        <v>163.19999999999999</v>
      </c>
      <c r="L1771" s="14">
        <f>Table1[[#This Row],[Total Sale Amount]]-(Table1[[#This Row],[Cost Price]]*Table1[[#This Row],[Quantity]])</f>
        <v>13.199999999999989</v>
      </c>
      <c r="M1771" t="str">
        <f>TEXT(Table1[[#This Row],[Order Date]],"mmm")</f>
        <v>May</v>
      </c>
      <c r="N1771" s="5" t="str">
        <f>TEXT(Table1[[#This Row],[Order Date]],"yyyy")</f>
        <v>2016</v>
      </c>
      <c r="O1771" s="5">
        <v>45</v>
      </c>
      <c r="P1771" s="5" t="s">
        <v>560</v>
      </c>
      <c r="Q1771" s="5" t="str">
        <f>IFERROR(INDEX(Holidays[Holiday],MATCH(Table1[[#This Row],[Order Date]],Holidays[Date],0)),"NO HOLIDAY")</f>
        <v>NO HOLIDAY</v>
      </c>
    </row>
    <row r="1772" spans="2:17" hidden="1" x14ac:dyDescent="0.3">
      <c r="B1772" t="s">
        <v>9</v>
      </c>
      <c r="C1772" t="s">
        <v>30</v>
      </c>
      <c r="D1772" t="s">
        <v>11</v>
      </c>
      <c r="E1772" t="s">
        <v>322</v>
      </c>
      <c r="F1772" s="4">
        <v>42499</v>
      </c>
      <c r="G1772" t="s">
        <v>39</v>
      </c>
      <c r="H1772">
        <v>1</v>
      </c>
      <c r="I1772">
        <f>IF(Table1[[#This Row],[Price]]&lt;15,10,IF(Table1[[#This Row],[Price]]&lt;20,15,IF(Table1[[#This Row],[Price]]&lt;30,22,IF(Table1[[#This Row],[Price]]&lt;50,36,45))))</f>
        <v>15</v>
      </c>
      <c r="J1772">
        <v>16.32</v>
      </c>
      <c r="K1772" s="14">
        <v>16.32</v>
      </c>
      <c r="L1772" s="14">
        <f>Table1[[#This Row],[Total Sale Amount]]-(Table1[[#This Row],[Cost Price]]*Table1[[#This Row],[Quantity]])</f>
        <v>1.3200000000000003</v>
      </c>
      <c r="M1772" t="str">
        <f>TEXT(Table1[[#This Row],[Order Date]],"mmm")</f>
        <v>May</v>
      </c>
      <c r="N1772" s="5" t="str">
        <f>TEXT(Table1[[#This Row],[Order Date]],"yyyy")</f>
        <v>2016</v>
      </c>
      <c r="O1772" s="5">
        <v>38</v>
      </c>
      <c r="P1772" s="5" t="s">
        <v>560</v>
      </c>
      <c r="Q1772" s="5" t="str">
        <f>IFERROR(INDEX(Holidays[Holiday],MATCH(Table1[[#This Row],[Order Date]],Holidays[Date],0)),"NO HOLIDAY")</f>
        <v>NO HOLIDAY</v>
      </c>
    </row>
    <row r="1773" spans="2:17" hidden="1" x14ac:dyDescent="0.3">
      <c r="B1773" t="s">
        <v>9</v>
      </c>
      <c r="C1773" t="s">
        <v>17</v>
      </c>
      <c r="D1773" t="s">
        <v>11</v>
      </c>
      <c r="E1773" t="s">
        <v>426</v>
      </c>
      <c r="F1773" s="4">
        <v>42499</v>
      </c>
      <c r="G1773" t="s">
        <v>13</v>
      </c>
      <c r="H1773">
        <v>3</v>
      </c>
      <c r="I1773">
        <f>IF(Table1[[#This Row],[Price]]&lt;15,10,IF(Table1[[#This Row],[Price]]&lt;20,15,IF(Table1[[#This Row],[Price]]&lt;30,22,IF(Table1[[#This Row],[Price]]&lt;50,36,45))))</f>
        <v>15</v>
      </c>
      <c r="J1773">
        <v>17.829999999999998</v>
      </c>
      <c r="K1773" s="14">
        <v>53.489999999999995</v>
      </c>
      <c r="L1773" s="14">
        <f>Table1[[#This Row],[Total Sale Amount]]-(Table1[[#This Row],[Cost Price]]*Table1[[#This Row],[Quantity]])</f>
        <v>8.4899999999999949</v>
      </c>
      <c r="M1773" t="str">
        <f>TEXT(Table1[[#This Row],[Order Date]],"mmm")</f>
        <v>May</v>
      </c>
      <c r="N1773" s="5" t="str">
        <f>TEXT(Table1[[#This Row],[Order Date]],"yyyy")</f>
        <v>2016</v>
      </c>
      <c r="O1773" s="5">
        <v>24</v>
      </c>
      <c r="P1773" s="5" t="s">
        <v>560</v>
      </c>
      <c r="Q1773" s="5" t="str">
        <f>IFERROR(INDEX(Holidays[Holiday],MATCH(Table1[[#This Row],[Order Date]],Holidays[Date],0)),"NO HOLIDAY")</f>
        <v>NO HOLIDAY</v>
      </c>
    </row>
    <row r="1774" spans="2:17" hidden="1" x14ac:dyDescent="0.3">
      <c r="B1774" t="s">
        <v>9</v>
      </c>
      <c r="C1774" t="s">
        <v>10</v>
      </c>
      <c r="D1774" t="s">
        <v>11</v>
      </c>
      <c r="E1774" t="s">
        <v>506</v>
      </c>
      <c r="F1774" s="4">
        <v>42499</v>
      </c>
      <c r="G1774" t="s">
        <v>13</v>
      </c>
      <c r="H1774">
        <v>5</v>
      </c>
      <c r="I1774">
        <f>IF(Table1[[#This Row],[Price]]&lt;15,10,IF(Table1[[#This Row],[Price]]&lt;20,15,IF(Table1[[#This Row],[Price]]&lt;30,22,IF(Table1[[#This Row],[Price]]&lt;50,36,45))))</f>
        <v>15</v>
      </c>
      <c r="J1774">
        <v>17.829999999999998</v>
      </c>
      <c r="K1774" s="14">
        <v>89.149999999999991</v>
      </c>
      <c r="L1774" s="14">
        <f>Table1[[#This Row],[Total Sale Amount]]-(Table1[[#This Row],[Cost Price]]*Table1[[#This Row],[Quantity]])</f>
        <v>14.149999999999991</v>
      </c>
      <c r="M1774" t="str">
        <f>TEXT(Table1[[#This Row],[Order Date]],"mmm")</f>
        <v>May</v>
      </c>
      <c r="N1774" s="5" t="str">
        <f>TEXT(Table1[[#This Row],[Order Date]],"yyyy")</f>
        <v>2016</v>
      </c>
      <c r="O1774" s="5">
        <v>27</v>
      </c>
      <c r="P1774" s="5" t="s">
        <v>559</v>
      </c>
      <c r="Q1774" s="5" t="str">
        <f>IFERROR(INDEX(Holidays[Holiday],MATCH(Table1[[#This Row],[Order Date]],Holidays[Date],0)),"NO HOLIDAY")</f>
        <v>NO HOLIDAY</v>
      </c>
    </row>
    <row r="1775" spans="2:17" hidden="1" x14ac:dyDescent="0.3">
      <c r="B1775" t="s">
        <v>36</v>
      </c>
      <c r="C1775" t="s">
        <v>17</v>
      </c>
      <c r="D1775" t="s">
        <v>11</v>
      </c>
      <c r="E1775" t="s">
        <v>463</v>
      </c>
      <c r="F1775" s="4">
        <v>42499</v>
      </c>
      <c r="G1775" t="s">
        <v>15</v>
      </c>
      <c r="H1775">
        <v>7</v>
      </c>
      <c r="I1775">
        <f>IF(Table1[[#This Row],[Price]]&lt;15,10,IF(Table1[[#This Row],[Price]]&lt;20,15,IF(Table1[[#This Row],[Price]]&lt;30,22,IF(Table1[[#This Row],[Price]]&lt;50,36,45))))</f>
        <v>10</v>
      </c>
      <c r="J1775">
        <v>12.42</v>
      </c>
      <c r="K1775" s="14">
        <v>86.94</v>
      </c>
      <c r="L1775" s="14">
        <f>Table1[[#This Row],[Total Sale Amount]]-(Table1[[#This Row],[Cost Price]]*Table1[[#This Row],[Quantity]])</f>
        <v>16.939999999999998</v>
      </c>
      <c r="M1775" t="str">
        <f>TEXT(Table1[[#This Row],[Order Date]],"mmm")</f>
        <v>May</v>
      </c>
      <c r="N1775" s="5" t="str">
        <f>TEXT(Table1[[#This Row],[Order Date]],"yyyy")</f>
        <v>2016</v>
      </c>
      <c r="O1775" s="5">
        <v>36</v>
      </c>
      <c r="P1775" s="5" t="s">
        <v>559</v>
      </c>
      <c r="Q1775" s="5" t="str">
        <f>IFERROR(INDEX(Holidays[Holiday],MATCH(Table1[[#This Row],[Order Date]],Holidays[Date],0)),"NO HOLIDAY")</f>
        <v>NO HOLIDAY</v>
      </c>
    </row>
    <row r="1776" spans="2:17" hidden="1" x14ac:dyDescent="0.3">
      <c r="B1776" t="s">
        <v>9</v>
      </c>
      <c r="C1776" t="s">
        <v>30</v>
      </c>
      <c r="D1776" t="s">
        <v>11</v>
      </c>
      <c r="E1776" t="s">
        <v>183</v>
      </c>
      <c r="F1776" s="4">
        <v>42499</v>
      </c>
      <c r="G1776" t="s">
        <v>15</v>
      </c>
      <c r="H1776">
        <v>10</v>
      </c>
      <c r="I1776">
        <f>IF(Table1[[#This Row],[Price]]&lt;15,10,IF(Table1[[#This Row],[Price]]&lt;20,15,IF(Table1[[#This Row],[Price]]&lt;30,22,IF(Table1[[#This Row],[Price]]&lt;50,36,45))))</f>
        <v>10</v>
      </c>
      <c r="J1776">
        <v>12.42</v>
      </c>
      <c r="K1776" s="14">
        <v>124.2</v>
      </c>
      <c r="L1776" s="14">
        <f>Table1[[#This Row],[Total Sale Amount]]-(Table1[[#This Row],[Cost Price]]*Table1[[#This Row],[Quantity]])</f>
        <v>24.200000000000003</v>
      </c>
      <c r="M1776" t="str">
        <f>TEXT(Table1[[#This Row],[Order Date]],"mmm")</f>
        <v>May</v>
      </c>
      <c r="N1776" s="5" t="str">
        <f>TEXT(Table1[[#This Row],[Order Date]],"yyyy")</f>
        <v>2016</v>
      </c>
      <c r="O1776" s="5">
        <v>30</v>
      </c>
      <c r="P1776" s="5" t="s">
        <v>560</v>
      </c>
      <c r="Q1776" s="5" t="str">
        <f>IFERROR(INDEX(Holidays[Holiday],MATCH(Table1[[#This Row],[Order Date]],Holidays[Date],0)),"NO HOLIDAY")</f>
        <v>NO HOLIDAY</v>
      </c>
    </row>
    <row r="1777" spans="2:17" hidden="1" x14ac:dyDescent="0.3">
      <c r="B1777" t="s">
        <v>9</v>
      </c>
      <c r="C1777" t="s">
        <v>10</v>
      </c>
      <c r="D1777" t="s">
        <v>11</v>
      </c>
      <c r="E1777" t="s">
        <v>80</v>
      </c>
      <c r="F1777" s="4">
        <v>42500</v>
      </c>
      <c r="G1777" t="s">
        <v>15</v>
      </c>
      <c r="H1777">
        <v>5</v>
      </c>
      <c r="I1777">
        <f>IF(Table1[[#This Row],[Price]]&lt;15,10,IF(Table1[[#This Row],[Price]]&lt;20,15,IF(Table1[[#This Row],[Price]]&lt;30,22,IF(Table1[[#This Row],[Price]]&lt;50,36,45))))</f>
        <v>10</v>
      </c>
      <c r="J1777">
        <v>12.42</v>
      </c>
      <c r="K1777" s="14">
        <v>62.1</v>
      </c>
      <c r="L1777" s="14">
        <f>Table1[[#This Row],[Total Sale Amount]]-(Table1[[#This Row],[Cost Price]]*Table1[[#This Row],[Quantity]])</f>
        <v>12.100000000000001</v>
      </c>
      <c r="M1777" t="str">
        <f>TEXT(Table1[[#This Row],[Order Date]],"mmm")</f>
        <v>May</v>
      </c>
      <c r="N1777" s="5" t="str">
        <f>TEXT(Table1[[#This Row],[Order Date]],"yyyy")</f>
        <v>2016</v>
      </c>
      <c r="O1777" s="5">
        <v>33</v>
      </c>
      <c r="P1777" s="5" t="s">
        <v>559</v>
      </c>
      <c r="Q1777" s="5" t="str">
        <f>IFERROR(INDEX(Holidays[Holiday],MATCH(Table1[[#This Row],[Order Date]],Holidays[Date],0)),"NO HOLIDAY")</f>
        <v>NO HOLIDAY</v>
      </c>
    </row>
    <row r="1778" spans="2:17" hidden="1" x14ac:dyDescent="0.3">
      <c r="B1778" t="s">
        <v>36</v>
      </c>
      <c r="C1778" t="s">
        <v>17</v>
      </c>
      <c r="D1778" t="s">
        <v>11</v>
      </c>
      <c r="E1778" t="s">
        <v>117</v>
      </c>
      <c r="F1778" s="4">
        <v>42500</v>
      </c>
      <c r="G1778" t="s">
        <v>19</v>
      </c>
      <c r="H1778">
        <v>8</v>
      </c>
      <c r="I1778">
        <f>IF(Table1[[#This Row],[Price]]&lt;15,10,IF(Table1[[#This Row],[Price]]&lt;20,15,IF(Table1[[#This Row],[Price]]&lt;30,22,IF(Table1[[#This Row],[Price]]&lt;50,36,45))))</f>
        <v>45</v>
      </c>
      <c r="J1778">
        <v>53.35</v>
      </c>
      <c r="K1778" s="14">
        <v>426.8</v>
      </c>
      <c r="L1778" s="14">
        <f>Table1[[#This Row],[Total Sale Amount]]-(Table1[[#This Row],[Cost Price]]*Table1[[#This Row],[Quantity]])</f>
        <v>66.800000000000011</v>
      </c>
      <c r="M1778" t="str">
        <f>TEXT(Table1[[#This Row],[Order Date]],"mmm")</f>
        <v>May</v>
      </c>
      <c r="N1778" s="5" t="str">
        <f>TEXT(Table1[[#This Row],[Order Date]],"yyyy")</f>
        <v>2016</v>
      </c>
      <c r="O1778" s="5">
        <v>23</v>
      </c>
      <c r="P1778" s="5" t="s">
        <v>560</v>
      </c>
      <c r="Q1778" s="5" t="str">
        <f>IFERROR(INDEX(Holidays[Holiday],MATCH(Table1[[#This Row],[Order Date]],Holidays[Date],0)),"NO HOLIDAY")</f>
        <v>NO HOLIDAY</v>
      </c>
    </row>
    <row r="1779" spans="2:17" hidden="1" x14ac:dyDescent="0.3">
      <c r="B1779" t="s">
        <v>9</v>
      </c>
      <c r="C1779" t="s">
        <v>28</v>
      </c>
      <c r="D1779" t="s">
        <v>11</v>
      </c>
      <c r="E1779" t="s">
        <v>227</v>
      </c>
      <c r="F1779" s="4">
        <v>42500</v>
      </c>
      <c r="G1779" t="s">
        <v>15</v>
      </c>
      <c r="H1779">
        <v>9</v>
      </c>
      <c r="I1779">
        <f>IF(Table1[[#This Row],[Price]]&lt;15,10,IF(Table1[[#This Row],[Price]]&lt;20,15,IF(Table1[[#This Row],[Price]]&lt;30,22,IF(Table1[[#This Row],[Price]]&lt;50,36,45))))</f>
        <v>10</v>
      </c>
      <c r="J1779">
        <v>12.42</v>
      </c>
      <c r="K1779" s="14">
        <v>111.78</v>
      </c>
      <c r="L1779" s="14">
        <f>Table1[[#This Row],[Total Sale Amount]]-(Table1[[#This Row],[Cost Price]]*Table1[[#This Row],[Quantity]])</f>
        <v>21.78</v>
      </c>
      <c r="M1779" t="str">
        <f>TEXT(Table1[[#This Row],[Order Date]],"mmm")</f>
        <v>May</v>
      </c>
      <c r="N1779" s="5" t="str">
        <f>TEXT(Table1[[#This Row],[Order Date]],"yyyy")</f>
        <v>2016</v>
      </c>
      <c r="O1779" s="5">
        <v>23</v>
      </c>
      <c r="P1779" s="5" t="s">
        <v>559</v>
      </c>
      <c r="Q1779" s="5" t="str">
        <f>IFERROR(INDEX(Holidays[Holiday],MATCH(Table1[[#This Row],[Order Date]],Holidays[Date],0)),"NO HOLIDAY")</f>
        <v>NO HOLIDAY</v>
      </c>
    </row>
    <row r="1780" spans="2:17" hidden="1" x14ac:dyDescent="0.3">
      <c r="B1780" t="s">
        <v>9</v>
      </c>
      <c r="C1780" t="s">
        <v>17</v>
      </c>
      <c r="D1780" t="s">
        <v>11</v>
      </c>
      <c r="E1780" t="s">
        <v>196</v>
      </c>
      <c r="F1780" s="4">
        <v>42500</v>
      </c>
      <c r="G1780" t="s">
        <v>15</v>
      </c>
      <c r="H1780">
        <v>4</v>
      </c>
      <c r="I1780">
        <f>IF(Table1[[#This Row],[Price]]&lt;15,10,IF(Table1[[#This Row],[Price]]&lt;20,15,IF(Table1[[#This Row],[Price]]&lt;30,22,IF(Table1[[#This Row],[Price]]&lt;50,36,45))))</f>
        <v>10</v>
      </c>
      <c r="J1780">
        <v>12.42</v>
      </c>
      <c r="K1780" s="14">
        <v>49.68</v>
      </c>
      <c r="L1780" s="14">
        <f>Table1[[#This Row],[Total Sale Amount]]-(Table1[[#This Row],[Cost Price]]*Table1[[#This Row],[Quantity]])</f>
        <v>9.68</v>
      </c>
      <c r="M1780" t="str">
        <f>TEXT(Table1[[#This Row],[Order Date]],"mmm")</f>
        <v>May</v>
      </c>
      <c r="N1780" s="5" t="str">
        <f>TEXT(Table1[[#This Row],[Order Date]],"yyyy")</f>
        <v>2016</v>
      </c>
      <c r="O1780" s="5">
        <v>26</v>
      </c>
      <c r="P1780" s="5" t="s">
        <v>559</v>
      </c>
      <c r="Q1780" s="5" t="str">
        <f>IFERROR(INDEX(Holidays[Holiday],MATCH(Table1[[#This Row],[Order Date]],Holidays[Date],0)),"NO HOLIDAY")</f>
        <v>NO HOLIDAY</v>
      </c>
    </row>
    <row r="1781" spans="2:17" hidden="1" x14ac:dyDescent="0.3">
      <c r="B1781" t="s">
        <v>25</v>
      </c>
      <c r="C1781" t="s">
        <v>26</v>
      </c>
      <c r="D1781" t="s">
        <v>23</v>
      </c>
      <c r="E1781" t="s">
        <v>276</v>
      </c>
      <c r="F1781" s="4">
        <v>42500</v>
      </c>
      <c r="G1781" t="s">
        <v>19</v>
      </c>
      <c r="H1781">
        <v>8</v>
      </c>
      <c r="I1781">
        <f>IF(Table1[[#This Row],[Price]]&lt;15,10,IF(Table1[[#This Row],[Price]]&lt;20,15,IF(Table1[[#This Row],[Price]]&lt;30,22,IF(Table1[[#This Row],[Price]]&lt;50,36,45))))</f>
        <v>45</v>
      </c>
      <c r="J1781">
        <v>53.35</v>
      </c>
      <c r="K1781" s="14">
        <v>426.8</v>
      </c>
      <c r="L1781" s="14">
        <f>Table1[[#This Row],[Total Sale Amount]]-(Table1[[#This Row],[Cost Price]]*Table1[[#This Row],[Quantity]])</f>
        <v>66.800000000000011</v>
      </c>
      <c r="M1781" t="str">
        <f>TEXT(Table1[[#This Row],[Order Date]],"mmm")</f>
        <v>May</v>
      </c>
      <c r="N1781" s="5" t="str">
        <f>TEXT(Table1[[#This Row],[Order Date]],"yyyy")</f>
        <v>2016</v>
      </c>
      <c r="O1781" s="5">
        <v>44</v>
      </c>
      <c r="P1781" s="5" t="s">
        <v>560</v>
      </c>
      <c r="Q1781" s="5" t="str">
        <f>IFERROR(INDEX(Holidays[Holiday],MATCH(Table1[[#This Row],[Order Date]],Holidays[Date],0)),"NO HOLIDAY")</f>
        <v>NO HOLIDAY</v>
      </c>
    </row>
    <row r="1782" spans="2:17" hidden="1" x14ac:dyDescent="0.3">
      <c r="B1782" t="s">
        <v>21</v>
      </c>
      <c r="C1782" t="s">
        <v>22</v>
      </c>
      <c r="D1782" t="s">
        <v>23</v>
      </c>
      <c r="E1782" t="s">
        <v>212</v>
      </c>
      <c r="F1782" s="4">
        <v>42500</v>
      </c>
      <c r="G1782" t="s">
        <v>15</v>
      </c>
      <c r="H1782">
        <v>1</v>
      </c>
      <c r="I1782">
        <f>IF(Table1[[#This Row],[Price]]&lt;15,10,IF(Table1[[#This Row],[Price]]&lt;20,15,IF(Table1[[#This Row],[Price]]&lt;30,22,IF(Table1[[#This Row],[Price]]&lt;50,36,45))))</f>
        <v>10</v>
      </c>
      <c r="J1782">
        <v>12.42</v>
      </c>
      <c r="K1782" s="14">
        <v>12.42</v>
      </c>
      <c r="L1782" s="14">
        <f>Table1[[#This Row],[Total Sale Amount]]-(Table1[[#This Row],[Cost Price]]*Table1[[#This Row],[Quantity]])</f>
        <v>2.42</v>
      </c>
      <c r="M1782" t="str">
        <f>TEXT(Table1[[#This Row],[Order Date]],"mmm")</f>
        <v>May</v>
      </c>
      <c r="N1782" s="5" t="str">
        <f>TEXT(Table1[[#This Row],[Order Date]],"yyyy")</f>
        <v>2016</v>
      </c>
      <c r="O1782" s="5">
        <v>44</v>
      </c>
      <c r="P1782" s="5" t="s">
        <v>560</v>
      </c>
      <c r="Q1782" s="5" t="str">
        <f>IFERROR(INDEX(Holidays[Holiday],MATCH(Table1[[#This Row],[Order Date]],Holidays[Date],0)),"NO HOLIDAY")</f>
        <v>NO HOLIDAY</v>
      </c>
    </row>
    <row r="1783" spans="2:17" hidden="1" x14ac:dyDescent="0.3">
      <c r="B1783" t="s">
        <v>16</v>
      </c>
      <c r="C1783" t="s">
        <v>17</v>
      </c>
      <c r="D1783" t="s">
        <v>11</v>
      </c>
      <c r="E1783" t="s">
        <v>468</v>
      </c>
      <c r="F1783" s="4">
        <v>42500</v>
      </c>
      <c r="G1783" t="s">
        <v>15</v>
      </c>
      <c r="H1783">
        <v>7</v>
      </c>
      <c r="I1783">
        <f>IF(Table1[[#This Row],[Price]]&lt;15,10,IF(Table1[[#This Row],[Price]]&lt;20,15,IF(Table1[[#This Row],[Price]]&lt;30,22,IF(Table1[[#This Row],[Price]]&lt;50,36,45))))</f>
        <v>10</v>
      </c>
      <c r="J1783">
        <v>12.42</v>
      </c>
      <c r="K1783" s="14">
        <v>86.94</v>
      </c>
      <c r="L1783" s="14">
        <f>Table1[[#This Row],[Total Sale Amount]]-(Table1[[#This Row],[Cost Price]]*Table1[[#This Row],[Quantity]])</f>
        <v>16.939999999999998</v>
      </c>
      <c r="M1783" t="str">
        <f>TEXT(Table1[[#This Row],[Order Date]],"mmm")</f>
        <v>May</v>
      </c>
      <c r="N1783" s="5" t="str">
        <f>TEXT(Table1[[#This Row],[Order Date]],"yyyy")</f>
        <v>2016</v>
      </c>
      <c r="O1783" s="5">
        <v>27</v>
      </c>
      <c r="P1783" s="5" t="s">
        <v>559</v>
      </c>
      <c r="Q1783" s="5" t="str">
        <f>IFERROR(INDEX(Holidays[Holiday],MATCH(Table1[[#This Row],[Order Date]],Holidays[Date],0)),"NO HOLIDAY")</f>
        <v>NO HOLIDAY</v>
      </c>
    </row>
    <row r="1784" spans="2:17" hidden="1" x14ac:dyDescent="0.3">
      <c r="B1784" t="s">
        <v>36</v>
      </c>
      <c r="C1784" t="s">
        <v>10</v>
      </c>
      <c r="D1784" t="s">
        <v>11</v>
      </c>
      <c r="E1784" t="s">
        <v>527</v>
      </c>
      <c r="F1784" s="4">
        <v>42500</v>
      </c>
      <c r="G1784" t="s">
        <v>19</v>
      </c>
      <c r="H1784">
        <v>2</v>
      </c>
      <c r="I1784">
        <f>IF(Table1[[#This Row],[Price]]&lt;15,10,IF(Table1[[#This Row],[Price]]&lt;20,15,IF(Table1[[#This Row],[Price]]&lt;30,22,IF(Table1[[#This Row],[Price]]&lt;50,36,45))))</f>
        <v>45</v>
      </c>
      <c r="J1784">
        <v>53.35</v>
      </c>
      <c r="K1784" s="14">
        <v>106.7</v>
      </c>
      <c r="L1784" s="14">
        <f>Table1[[#This Row],[Total Sale Amount]]-(Table1[[#This Row],[Cost Price]]*Table1[[#This Row],[Quantity]])</f>
        <v>16.700000000000003</v>
      </c>
      <c r="M1784" t="str">
        <f>TEXT(Table1[[#This Row],[Order Date]],"mmm")</f>
        <v>May</v>
      </c>
      <c r="N1784" s="5" t="str">
        <f>TEXT(Table1[[#This Row],[Order Date]],"yyyy")</f>
        <v>2016</v>
      </c>
      <c r="O1784" s="5">
        <v>17</v>
      </c>
      <c r="P1784" s="5" t="s">
        <v>560</v>
      </c>
      <c r="Q1784" s="5" t="str">
        <f>IFERROR(INDEX(Holidays[Holiday],MATCH(Table1[[#This Row],[Order Date]],Holidays[Date],0)),"NO HOLIDAY")</f>
        <v>NO HOLIDAY</v>
      </c>
    </row>
    <row r="1785" spans="2:17" hidden="1" x14ac:dyDescent="0.3">
      <c r="B1785" t="s">
        <v>9</v>
      </c>
      <c r="C1785" t="s">
        <v>28</v>
      </c>
      <c r="D1785" t="s">
        <v>11</v>
      </c>
      <c r="E1785" t="s">
        <v>334</v>
      </c>
      <c r="F1785" s="4">
        <v>42500</v>
      </c>
      <c r="G1785" t="s">
        <v>15</v>
      </c>
      <c r="H1785">
        <v>10</v>
      </c>
      <c r="I1785">
        <f>IF(Table1[[#This Row],[Price]]&lt;15,10,IF(Table1[[#This Row],[Price]]&lt;20,15,IF(Table1[[#This Row],[Price]]&lt;30,22,IF(Table1[[#This Row],[Price]]&lt;50,36,45))))</f>
        <v>10</v>
      </c>
      <c r="J1785">
        <v>12.42</v>
      </c>
      <c r="K1785" s="14">
        <v>124.2</v>
      </c>
      <c r="L1785" s="14">
        <f>Table1[[#This Row],[Total Sale Amount]]-(Table1[[#This Row],[Cost Price]]*Table1[[#This Row],[Quantity]])</f>
        <v>24.200000000000003</v>
      </c>
      <c r="M1785" t="str">
        <f>TEXT(Table1[[#This Row],[Order Date]],"mmm")</f>
        <v>May</v>
      </c>
      <c r="N1785" s="5" t="str">
        <f>TEXT(Table1[[#This Row],[Order Date]],"yyyy")</f>
        <v>2016</v>
      </c>
      <c r="O1785" s="5">
        <v>29</v>
      </c>
      <c r="P1785" s="5" t="s">
        <v>559</v>
      </c>
      <c r="Q1785" s="5" t="str">
        <f>IFERROR(INDEX(Holidays[Holiday],MATCH(Table1[[#This Row],[Order Date]],Holidays[Date],0)),"NO HOLIDAY")</f>
        <v>NO HOLIDAY</v>
      </c>
    </row>
    <row r="1786" spans="2:17" hidden="1" x14ac:dyDescent="0.3">
      <c r="B1786" t="s">
        <v>9</v>
      </c>
      <c r="C1786" t="s">
        <v>17</v>
      </c>
      <c r="D1786" t="s">
        <v>11</v>
      </c>
      <c r="E1786" t="s">
        <v>443</v>
      </c>
      <c r="F1786" s="4">
        <v>42500</v>
      </c>
      <c r="G1786" t="s">
        <v>19</v>
      </c>
      <c r="H1786">
        <v>2</v>
      </c>
      <c r="I1786">
        <f>IF(Table1[[#This Row],[Price]]&lt;15,10,IF(Table1[[#This Row],[Price]]&lt;20,15,IF(Table1[[#This Row],[Price]]&lt;30,22,IF(Table1[[#This Row],[Price]]&lt;50,36,45))))</f>
        <v>45</v>
      </c>
      <c r="J1786">
        <v>53.35</v>
      </c>
      <c r="K1786" s="14">
        <v>106.7</v>
      </c>
      <c r="L1786" s="14">
        <f>Table1[[#This Row],[Total Sale Amount]]-(Table1[[#This Row],[Cost Price]]*Table1[[#This Row],[Quantity]])</f>
        <v>16.700000000000003</v>
      </c>
      <c r="M1786" t="str">
        <f>TEXT(Table1[[#This Row],[Order Date]],"mmm")</f>
        <v>May</v>
      </c>
      <c r="N1786" s="5" t="str">
        <f>TEXT(Table1[[#This Row],[Order Date]],"yyyy")</f>
        <v>2016</v>
      </c>
      <c r="O1786" s="5">
        <v>36</v>
      </c>
      <c r="P1786" s="5" t="s">
        <v>559</v>
      </c>
      <c r="Q1786" s="5" t="str">
        <f>IFERROR(INDEX(Holidays[Holiday],MATCH(Table1[[#This Row],[Order Date]],Holidays[Date],0)),"NO HOLIDAY")</f>
        <v>NO HOLIDAY</v>
      </c>
    </row>
    <row r="1787" spans="2:17" hidden="1" x14ac:dyDescent="0.3">
      <c r="B1787" t="s">
        <v>9</v>
      </c>
      <c r="C1787" t="s">
        <v>30</v>
      </c>
      <c r="D1787" t="s">
        <v>11</v>
      </c>
      <c r="E1787" t="s">
        <v>93</v>
      </c>
      <c r="F1787" s="4">
        <v>42500</v>
      </c>
      <c r="G1787" t="s">
        <v>15</v>
      </c>
      <c r="H1787">
        <v>1</v>
      </c>
      <c r="I1787">
        <f>IF(Table1[[#This Row],[Price]]&lt;15,10,IF(Table1[[#This Row],[Price]]&lt;20,15,IF(Table1[[#This Row],[Price]]&lt;30,22,IF(Table1[[#This Row],[Price]]&lt;50,36,45))))</f>
        <v>10</v>
      </c>
      <c r="J1787">
        <v>12.42</v>
      </c>
      <c r="K1787" s="14">
        <v>12.42</v>
      </c>
      <c r="L1787" s="14">
        <f>Table1[[#This Row],[Total Sale Amount]]-(Table1[[#This Row],[Cost Price]]*Table1[[#This Row],[Quantity]])</f>
        <v>2.42</v>
      </c>
      <c r="M1787" t="str">
        <f>TEXT(Table1[[#This Row],[Order Date]],"mmm")</f>
        <v>May</v>
      </c>
      <c r="N1787" s="5" t="str">
        <f>TEXT(Table1[[#This Row],[Order Date]],"yyyy")</f>
        <v>2016</v>
      </c>
      <c r="O1787" s="5">
        <v>26</v>
      </c>
      <c r="P1787" s="5" t="s">
        <v>559</v>
      </c>
      <c r="Q1787" s="5" t="str">
        <f>IFERROR(INDEX(Holidays[Holiday],MATCH(Table1[[#This Row],[Order Date]],Holidays[Date],0)),"NO HOLIDAY")</f>
        <v>NO HOLIDAY</v>
      </c>
    </row>
    <row r="1788" spans="2:17" hidden="1" x14ac:dyDescent="0.3">
      <c r="B1788" t="s">
        <v>36</v>
      </c>
      <c r="C1788" t="s">
        <v>30</v>
      </c>
      <c r="D1788" t="s">
        <v>11</v>
      </c>
      <c r="E1788" t="s">
        <v>533</v>
      </c>
      <c r="F1788" s="4">
        <v>42500</v>
      </c>
      <c r="G1788" t="s">
        <v>15</v>
      </c>
      <c r="H1788">
        <v>3</v>
      </c>
      <c r="I1788">
        <f>IF(Table1[[#This Row],[Price]]&lt;15,10,IF(Table1[[#This Row],[Price]]&lt;20,15,IF(Table1[[#This Row],[Price]]&lt;30,22,IF(Table1[[#This Row],[Price]]&lt;50,36,45))))</f>
        <v>10</v>
      </c>
      <c r="J1788">
        <v>12.42</v>
      </c>
      <c r="K1788" s="14">
        <v>37.26</v>
      </c>
      <c r="L1788" s="14">
        <f>Table1[[#This Row],[Total Sale Amount]]-(Table1[[#This Row],[Cost Price]]*Table1[[#This Row],[Quantity]])</f>
        <v>7.259999999999998</v>
      </c>
      <c r="M1788" t="str">
        <f>TEXT(Table1[[#This Row],[Order Date]],"mmm")</f>
        <v>May</v>
      </c>
      <c r="N1788" s="5" t="str">
        <f>TEXT(Table1[[#This Row],[Order Date]],"yyyy")</f>
        <v>2016</v>
      </c>
      <c r="O1788" s="5">
        <v>22</v>
      </c>
      <c r="P1788" s="5" t="s">
        <v>559</v>
      </c>
      <c r="Q1788" s="5" t="str">
        <f>IFERROR(INDEX(Holidays[Holiday],MATCH(Table1[[#This Row],[Order Date]],Holidays[Date],0)),"NO HOLIDAY")</f>
        <v>NO HOLIDAY</v>
      </c>
    </row>
    <row r="1789" spans="2:17" hidden="1" x14ac:dyDescent="0.3">
      <c r="B1789" t="s">
        <v>25</v>
      </c>
      <c r="C1789" t="s">
        <v>22</v>
      </c>
      <c r="D1789" t="s">
        <v>23</v>
      </c>
      <c r="E1789" t="s">
        <v>182</v>
      </c>
      <c r="F1789" s="4">
        <v>42500</v>
      </c>
      <c r="G1789" t="s">
        <v>15</v>
      </c>
      <c r="H1789">
        <v>7</v>
      </c>
      <c r="I1789">
        <f>IF(Table1[[#This Row],[Price]]&lt;15,10,IF(Table1[[#This Row],[Price]]&lt;20,15,IF(Table1[[#This Row],[Price]]&lt;30,22,IF(Table1[[#This Row],[Price]]&lt;50,36,45))))</f>
        <v>10</v>
      </c>
      <c r="J1789">
        <v>12.42</v>
      </c>
      <c r="K1789" s="14">
        <v>86.94</v>
      </c>
      <c r="L1789" s="14">
        <f>Table1[[#This Row],[Total Sale Amount]]-(Table1[[#This Row],[Cost Price]]*Table1[[#This Row],[Quantity]])</f>
        <v>16.939999999999998</v>
      </c>
      <c r="M1789" t="str">
        <f>TEXT(Table1[[#This Row],[Order Date]],"mmm")</f>
        <v>May</v>
      </c>
      <c r="N1789" s="5" t="str">
        <f>TEXT(Table1[[#This Row],[Order Date]],"yyyy")</f>
        <v>2016</v>
      </c>
      <c r="O1789" s="5">
        <v>36</v>
      </c>
      <c r="P1789" s="5" t="s">
        <v>559</v>
      </c>
      <c r="Q1789" s="5" t="str">
        <f>IFERROR(INDEX(Holidays[Holiday],MATCH(Table1[[#This Row],[Order Date]],Holidays[Date],0)),"NO HOLIDAY")</f>
        <v>NO HOLIDAY</v>
      </c>
    </row>
    <row r="1790" spans="2:17" hidden="1" x14ac:dyDescent="0.3">
      <c r="B1790" t="s">
        <v>25</v>
      </c>
      <c r="C1790" t="s">
        <v>26</v>
      </c>
      <c r="D1790" t="s">
        <v>23</v>
      </c>
      <c r="E1790" t="s">
        <v>522</v>
      </c>
      <c r="F1790" s="4">
        <v>42500</v>
      </c>
      <c r="G1790" t="s">
        <v>39</v>
      </c>
      <c r="H1790">
        <v>4</v>
      </c>
      <c r="I1790">
        <f>IF(Table1[[#This Row],[Price]]&lt;15,10,IF(Table1[[#This Row],[Price]]&lt;20,15,IF(Table1[[#This Row],[Price]]&lt;30,22,IF(Table1[[#This Row],[Price]]&lt;50,36,45))))</f>
        <v>15</v>
      </c>
      <c r="J1790">
        <v>16.32</v>
      </c>
      <c r="K1790" s="14">
        <v>65.28</v>
      </c>
      <c r="L1790" s="14">
        <f>Table1[[#This Row],[Total Sale Amount]]-(Table1[[#This Row],[Cost Price]]*Table1[[#This Row],[Quantity]])</f>
        <v>5.2800000000000011</v>
      </c>
      <c r="M1790" t="str">
        <f>TEXT(Table1[[#This Row],[Order Date]],"mmm")</f>
        <v>May</v>
      </c>
      <c r="N1790" s="5" t="str">
        <f>TEXT(Table1[[#This Row],[Order Date]],"yyyy")</f>
        <v>2016</v>
      </c>
      <c r="O1790" s="5">
        <v>25</v>
      </c>
      <c r="P1790" s="5" t="s">
        <v>560</v>
      </c>
      <c r="Q1790" s="5" t="str">
        <f>IFERROR(INDEX(Holidays[Holiday],MATCH(Table1[[#This Row],[Order Date]],Holidays[Date],0)),"NO HOLIDAY")</f>
        <v>NO HOLIDAY</v>
      </c>
    </row>
    <row r="1791" spans="2:17" hidden="1" x14ac:dyDescent="0.3">
      <c r="B1791" t="s">
        <v>9</v>
      </c>
      <c r="C1791" t="s">
        <v>30</v>
      </c>
      <c r="D1791" t="s">
        <v>11</v>
      </c>
      <c r="E1791" t="s">
        <v>488</v>
      </c>
      <c r="F1791" s="4">
        <v>42500</v>
      </c>
      <c r="G1791" t="s">
        <v>13</v>
      </c>
      <c r="H1791">
        <v>2</v>
      </c>
      <c r="I1791">
        <f>IF(Table1[[#This Row],[Price]]&lt;15,10,IF(Table1[[#This Row],[Price]]&lt;20,15,IF(Table1[[#This Row],[Price]]&lt;30,22,IF(Table1[[#This Row],[Price]]&lt;50,36,45))))</f>
        <v>15</v>
      </c>
      <c r="J1791">
        <v>17.829999999999998</v>
      </c>
      <c r="K1791" s="14">
        <v>35.659999999999997</v>
      </c>
      <c r="L1791" s="14">
        <f>Table1[[#This Row],[Total Sale Amount]]-(Table1[[#This Row],[Cost Price]]*Table1[[#This Row],[Quantity]])</f>
        <v>5.6599999999999966</v>
      </c>
      <c r="M1791" t="str">
        <f>TEXT(Table1[[#This Row],[Order Date]],"mmm")</f>
        <v>May</v>
      </c>
      <c r="N1791" s="5" t="str">
        <f>TEXT(Table1[[#This Row],[Order Date]],"yyyy")</f>
        <v>2016</v>
      </c>
      <c r="O1791" s="5">
        <v>26</v>
      </c>
      <c r="P1791" s="5" t="s">
        <v>559</v>
      </c>
      <c r="Q1791" s="5" t="str">
        <f>IFERROR(INDEX(Holidays[Holiday],MATCH(Table1[[#This Row],[Order Date]],Holidays[Date],0)),"NO HOLIDAY")</f>
        <v>NO HOLIDAY</v>
      </c>
    </row>
    <row r="1792" spans="2:17" hidden="1" x14ac:dyDescent="0.3">
      <c r="B1792" t="s">
        <v>25</v>
      </c>
      <c r="C1792" t="s">
        <v>43</v>
      </c>
      <c r="D1792" t="s">
        <v>23</v>
      </c>
      <c r="E1792" t="s">
        <v>504</v>
      </c>
      <c r="F1792" s="4">
        <v>42500</v>
      </c>
      <c r="G1792" t="s">
        <v>15</v>
      </c>
      <c r="H1792">
        <v>6</v>
      </c>
      <c r="I1792">
        <f>IF(Table1[[#This Row],[Price]]&lt;15,10,IF(Table1[[#This Row],[Price]]&lt;20,15,IF(Table1[[#This Row],[Price]]&lt;30,22,IF(Table1[[#This Row],[Price]]&lt;50,36,45))))</f>
        <v>10</v>
      </c>
      <c r="J1792">
        <v>12.42</v>
      </c>
      <c r="K1792" s="14">
        <v>74.52</v>
      </c>
      <c r="L1792" s="14">
        <f>Table1[[#This Row],[Total Sale Amount]]-(Table1[[#This Row],[Cost Price]]*Table1[[#This Row],[Quantity]])</f>
        <v>14.519999999999996</v>
      </c>
      <c r="M1792" t="str">
        <f>TEXT(Table1[[#This Row],[Order Date]],"mmm")</f>
        <v>May</v>
      </c>
      <c r="N1792" s="5" t="str">
        <f>TEXT(Table1[[#This Row],[Order Date]],"yyyy")</f>
        <v>2016</v>
      </c>
      <c r="O1792" s="5">
        <v>17</v>
      </c>
      <c r="P1792" s="5" t="s">
        <v>559</v>
      </c>
      <c r="Q1792" s="5" t="str">
        <f>IFERROR(INDEX(Holidays[Holiday],MATCH(Table1[[#This Row],[Order Date]],Holidays[Date],0)),"NO HOLIDAY")</f>
        <v>NO HOLIDAY</v>
      </c>
    </row>
    <row r="1793" spans="2:17" hidden="1" x14ac:dyDescent="0.3">
      <c r="B1793" t="s">
        <v>25</v>
      </c>
      <c r="C1793" t="s">
        <v>59</v>
      </c>
      <c r="D1793" t="s">
        <v>23</v>
      </c>
      <c r="E1793" t="s">
        <v>121</v>
      </c>
      <c r="F1793" s="4">
        <v>42500</v>
      </c>
      <c r="G1793" t="s">
        <v>15</v>
      </c>
      <c r="H1793">
        <v>9</v>
      </c>
      <c r="I1793">
        <f>IF(Table1[[#This Row],[Price]]&lt;15,10,IF(Table1[[#This Row],[Price]]&lt;20,15,IF(Table1[[#This Row],[Price]]&lt;30,22,IF(Table1[[#This Row],[Price]]&lt;50,36,45))))</f>
        <v>10</v>
      </c>
      <c r="J1793">
        <v>12.42</v>
      </c>
      <c r="K1793" s="14">
        <v>111.78</v>
      </c>
      <c r="L1793" s="14">
        <f>Table1[[#This Row],[Total Sale Amount]]-(Table1[[#This Row],[Cost Price]]*Table1[[#This Row],[Quantity]])</f>
        <v>21.78</v>
      </c>
      <c r="M1793" t="str">
        <f>TEXT(Table1[[#This Row],[Order Date]],"mmm")</f>
        <v>May</v>
      </c>
      <c r="N1793" s="5" t="str">
        <f>TEXT(Table1[[#This Row],[Order Date]],"yyyy")</f>
        <v>2016</v>
      </c>
      <c r="O1793" s="5">
        <v>31</v>
      </c>
      <c r="P1793" s="5" t="s">
        <v>560</v>
      </c>
      <c r="Q1793" s="5" t="str">
        <f>IFERROR(INDEX(Holidays[Holiday],MATCH(Table1[[#This Row],[Order Date]],Holidays[Date],0)),"NO HOLIDAY")</f>
        <v>NO HOLIDAY</v>
      </c>
    </row>
    <row r="1794" spans="2:17" hidden="1" x14ac:dyDescent="0.3">
      <c r="B1794" t="s">
        <v>25</v>
      </c>
      <c r="C1794" t="s">
        <v>22</v>
      </c>
      <c r="D1794" t="s">
        <v>23</v>
      </c>
      <c r="E1794" t="s">
        <v>460</v>
      </c>
      <c r="F1794" s="4">
        <v>42500</v>
      </c>
      <c r="G1794" t="s">
        <v>15</v>
      </c>
      <c r="H1794">
        <v>7</v>
      </c>
      <c r="I1794">
        <f>IF(Table1[[#This Row],[Price]]&lt;15,10,IF(Table1[[#This Row],[Price]]&lt;20,15,IF(Table1[[#This Row],[Price]]&lt;30,22,IF(Table1[[#This Row],[Price]]&lt;50,36,45))))</f>
        <v>10</v>
      </c>
      <c r="J1794">
        <v>12.42</v>
      </c>
      <c r="K1794" s="14">
        <v>86.94</v>
      </c>
      <c r="L1794" s="14">
        <f>Table1[[#This Row],[Total Sale Amount]]-(Table1[[#This Row],[Cost Price]]*Table1[[#This Row],[Quantity]])</f>
        <v>16.939999999999998</v>
      </c>
      <c r="M1794" t="str">
        <f>TEXT(Table1[[#This Row],[Order Date]],"mmm")</f>
        <v>May</v>
      </c>
      <c r="N1794" s="5" t="str">
        <f>TEXT(Table1[[#This Row],[Order Date]],"yyyy")</f>
        <v>2016</v>
      </c>
      <c r="O1794" s="5">
        <v>28</v>
      </c>
      <c r="P1794" s="5" t="s">
        <v>560</v>
      </c>
      <c r="Q1794" s="5" t="str">
        <f>IFERROR(INDEX(Holidays[Holiday],MATCH(Table1[[#This Row],[Order Date]],Holidays[Date],0)),"NO HOLIDAY")</f>
        <v>NO HOLIDAY</v>
      </c>
    </row>
    <row r="1795" spans="2:17" hidden="1" x14ac:dyDescent="0.3">
      <c r="B1795" t="s">
        <v>21</v>
      </c>
      <c r="C1795" t="s">
        <v>26</v>
      </c>
      <c r="D1795" t="s">
        <v>23</v>
      </c>
      <c r="E1795" t="s">
        <v>325</v>
      </c>
      <c r="F1795" s="4">
        <v>42500</v>
      </c>
      <c r="G1795" t="s">
        <v>15</v>
      </c>
      <c r="H1795">
        <v>4</v>
      </c>
      <c r="I1795">
        <f>IF(Table1[[#This Row],[Price]]&lt;15,10,IF(Table1[[#This Row],[Price]]&lt;20,15,IF(Table1[[#This Row],[Price]]&lt;30,22,IF(Table1[[#This Row],[Price]]&lt;50,36,45))))</f>
        <v>10</v>
      </c>
      <c r="J1795">
        <v>12.42</v>
      </c>
      <c r="K1795" s="14">
        <v>49.68</v>
      </c>
      <c r="L1795" s="14">
        <f>Table1[[#This Row],[Total Sale Amount]]-(Table1[[#This Row],[Cost Price]]*Table1[[#This Row],[Quantity]])</f>
        <v>9.68</v>
      </c>
      <c r="M1795" t="str">
        <f>TEXT(Table1[[#This Row],[Order Date]],"mmm")</f>
        <v>May</v>
      </c>
      <c r="N1795" s="5" t="str">
        <f>TEXT(Table1[[#This Row],[Order Date]],"yyyy")</f>
        <v>2016</v>
      </c>
      <c r="O1795" s="5">
        <v>45</v>
      </c>
      <c r="P1795" s="5" t="s">
        <v>559</v>
      </c>
      <c r="Q1795" s="5" t="str">
        <f>IFERROR(INDEX(Holidays[Holiday],MATCH(Table1[[#This Row],[Order Date]],Holidays[Date],0)),"NO HOLIDAY")</f>
        <v>NO HOLIDAY</v>
      </c>
    </row>
    <row r="1796" spans="2:17" hidden="1" x14ac:dyDescent="0.3">
      <c r="B1796" t="s">
        <v>25</v>
      </c>
      <c r="C1796" t="s">
        <v>26</v>
      </c>
      <c r="D1796" t="s">
        <v>23</v>
      </c>
      <c r="E1796" t="s">
        <v>440</v>
      </c>
      <c r="F1796" s="4">
        <v>42500</v>
      </c>
      <c r="G1796" t="s">
        <v>15</v>
      </c>
      <c r="H1796">
        <v>4</v>
      </c>
      <c r="I1796">
        <f>IF(Table1[[#This Row],[Price]]&lt;15,10,IF(Table1[[#This Row],[Price]]&lt;20,15,IF(Table1[[#This Row],[Price]]&lt;30,22,IF(Table1[[#This Row],[Price]]&lt;50,36,45))))</f>
        <v>10</v>
      </c>
      <c r="J1796">
        <v>12.42</v>
      </c>
      <c r="K1796" s="14">
        <v>49.68</v>
      </c>
      <c r="L1796" s="14">
        <f>Table1[[#This Row],[Total Sale Amount]]-(Table1[[#This Row],[Cost Price]]*Table1[[#This Row],[Quantity]])</f>
        <v>9.68</v>
      </c>
      <c r="M1796" t="str">
        <f>TEXT(Table1[[#This Row],[Order Date]],"mmm")</f>
        <v>May</v>
      </c>
      <c r="N1796" s="5" t="str">
        <f>TEXT(Table1[[#This Row],[Order Date]],"yyyy")</f>
        <v>2016</v>
      </c>
      <c r="O1796" s="5">
        <v>33</v>
      </c>
      <c r="P1796" s="5" t="s">
        <v>560</v>
      </c>
      <c r="Q1796" s="5" t="str">
        <f>IFERROR(INDEX(Holidays[Holiday],MATCH(Table1[[#This Row],[Order Date]],Holidays[Date],0)),"NO HOLIDAY")</f>
        <v>NO HOLIDAY</v>
      </c>
    </row>
    <row r="1797" spans="2:17" hidden="1" x14ac:dyDescent="0.3">
      <c r="B1797" t="s">
        <v>25</v>
      </c>
      <c r="C1797" t="s">
        <v>59</v>
      </c>
      <c r="D1797" t="s">
        <v>23</v>
      </c>
      <c r="E1797" t="s">
        <v>134</v>
      </c>
      <c r="F1797" s="4">
        <v>42501</v>
      </c>
      <c r="G1797" t="s">
        <v>15</v>
      </c>
      <c r="H1797">
        <v>7</v>
      </c>
      <c r="I1797">
        <f>IF(Table1[[#This Row],[Price]]&lt;15,10,IF(Table1[[#This Row],[Price]]&lt;20,15,IF(Table1[[#This Row],[Price]]&lt;30,22,IF(Table1[[#This Row],[Price]]&lt;50,36,45))))</f>
        <v>10</v>
      </c>
      <c r="J1797">
        <v>12.42</v>
      </c>
      <c r="K1797" s="14">
        <v>86.94</v>
      </c>
      <c r="L1797" s="14">
        <f>Table1[[#This Row],[Total Sale Amount]]-(Table1[[#This Row],[Cost Price]]*Table1[[#This Row],[Quantity]])</f>
        <v>16.939999999999998</v>
      </c>
      <c r="M1797" t="str">
        <f>TEXT(Table1[[#This Row],[Order Date]],"mmm")</f>
        <v>May</v>
      </c>
      <c r="N1797" s="5" t="str">
        <f>TEXT(Table1[[#This Row],[Order Date]],"yyyy")</f>
        <v>2016</v>
      </c>
      <c r="O1797" s="5">
        <v>34</v>
      </c>
      <c r="P1797" s="5" t="s">
        <v>559</v>
      </c>
      <c r="Q1797" s="5" t="str">
        <f>IFERROR(INDEX(Holidays[Holiday],MATCH(Table1[[#This Row],[Order Date]],Holidays[Date],0)),"NO HOLIDAY")</f>
        <v>NO HOLIDAY</v>
      </c>
    </row>
    <row r="1798" spans="2:17" hidden="1" x14ac:dyDescent="0.3">
      <c r="B1798" t="s">
        <v>16</v>
      </c>
      <c r="C1798" t="s">
        <v>28</v>
      </c>
      <c r="D1798" t="s">
        <v>11</v>
      </c>
      <c r="E1798" t="s">
        <v>180</v>
      </c>
      <c r="F1798" s="4">
        <v>42501</v>
      </c>
      <c r="G1798" t="s">
        <v>15</v>
      </c>
      <c r="H1798">
        <v>1</v>
      </c>
      <c r="I1798">
        <f>IF(Table1[[#This Row],[Price]]&lt;15,10,IF(Table1[[#This Row],[Price]]&lt;20,15,IF(Table1[[#This Row],[Price]]&lt;30,22,IF(Table1[[#This Row],[Price]]&lt;50,36,45))))</f>
        <v>10</v>
      </c>
      <c r="J1798">
        <v>12.42</v>
      </c>
      <c r="K1798" s="14">
        <v>12.42</v>
      </c>
      <c r="L1798" s="14">
        <f>Table1[[#This Row],[Total Sale Amount]]-(Table1[[#This Row],[Cost Price]]*Table1[[#This Row],[Quantity]])</f>
        <v>2.42</v>
      </c>
      <c r="M1798" t="str">
        <f>TEXT(Table1[[#This Row],[Order Date]],"mmm")</f>
        <v>May</v>
      </c>
      <c r="N1798" s="5" t="str">
        <f>TEXT(Table1[[#This Row],[Order Date]],"yyyy")</f>
        <v>2016</v>
      </c>
      <c r="O1798" s="5">
        <v>31</v>
      </c>
      <c r="P1798" s="5" t="s">
        <v>560</v>
      </c>
      <c r="Q1798" s="5" t="str">
        <f>IFERROR(INDEX(Holidays[Holiday],MATCH(Table1[[#This Row],[Order Date]],Holidays[Date],0)),"NO HOLIDAY")</f>
        <v>NO HOLIDAY</v>
      </c>
    </row>
    <row r="1799" spans="2:17" hidden="1" x14ac:dyDescent="0.3">
      <c r="B1799" t="s">
        <v>36</v>
      </c>
      <c r="C1799" t="s">
        <v>17</v>
      </c>
      <c r="D1799" t="s">
        <v>11</v>
      </c>
      <c r="E1799" t="s">
        <v>285</v>
      </c>
      <c r="F1799" s="4">
        <v>42501</v>
      </c>
      <c r="G1799" t="s">
        <v>15</v>
      </c>
      <c r="H1799">
        <v>10</v>
      </c>
      <c r="I1799">
        <f>IF(Table1[[#This Row],[Price]]&lt;15,10,IF(Table1[[#This Row],[Price]]&lt;20,15,IF(Table1[[#This Row],[Price]]&lt;30,22,IF(Table1[[#This Row],[Price]]&lt;50,36,45))))</f>
        <v>10</v>
      </c>
      <c r="J1799">
        <v>12.42</v>
      </c>
      <c r="K1799" s="14">
        <v>124.2</v>
      </c>
      <c r="L1799" s="14">
        <f>Table1[[#This Row],[Total Sale Amount]]-(Table1[[#This Row],[Cost Price]]*Table1[[#This Row],[Quantity]])</f>
        <v>24.200000000000003</v>
      </c>
      <c r="M1799" t="str">
        <f>TEXT(Table1[[#This Row],[Order Date]],"mmm")</f>
        <v>May</v>
      </c>
      <c r="N1799" s="5" t="str">
        <f>TEXT(Table1[[#This Row],[Order Date]],"yyyy")</f>
        <v>2016</v>
      </c>
      <c r="O1799" s="5">
        <v>20</v>
      </c>
      <c r="P1799" s="5" t="s">
        <v>560</v>
      </c>
      <c r="Q1799" s="5" t="str">
        <f>IFERROR(INDEX(Holidays[Holiday],MATCH(Table1[[#This Row],[Order Date]],Holidays[Date],0)),"NO HOLIDAY")</f>
        <v>NO HOLIDAY</v>
      </c>
    </row>
    <row r="1800" spans="2:17" hidden="1" x14ac:dyDescent="0.3">
      <c r="B1800" t="s">
        <v>21</v>
      </c>
      <c r="C1800" t="s">
        <v>59</v>
      </c>
      <c r="D1800" t="s">
        <v>23</v>
      </c>
      <c r="E1800" t="s">
        <v>112</v>
      </c>
      <c r="F1800" s="4">
        <v>42501</v>
      </c>
      <c r="G1800" t="s">
        <v>39</v>
      </c>
      <c r="H1800">
        <v>3</v>
      </c>
      <c r="I1800">
        <f>IF(Table1[[#This Row],[Price]]&lt;15,10,IF(Table1[[#This Row],[Price]]&lt;20,15,IF(Table1[[#This Row],[Price]]&lt;30,22,IF(Table1[[#This Row],[Price]]&lt;50,36,45))))</f>
        <v>15</v>
      </c>
      <c r="J1800">
        <v>16.32</v>
      </c>
      <c r="K1800" s="14">
        <v>48.96</v>
      </c>
      <c r="L1800" s="14">
        <f>Table1[[#This Row],[Total Sale Amount]]-(Table1[[#This Row],[Cost Price]]*Table1[[#This Row],[Quantity]])</f>
        <v>3.9600000000000009</v>
      </c>
      <c r="M1800" t="str">
        <f>TEXT(Table1[[#This Row],[Order Date]],"mmm")</f>
        <v>May</v>
      </c>
      <c r="N1800" s="5" t="str">
        <f>TEXT(Table1[[#This Row],[Order Date]],"yyyy")</f>
        <v>2016</v>
      </c>
      <c r="O1800" s="5">
        <v>28</v>
      </c>
      <c r="P1800" s="5" t="s">
        <v>559</v>
      </c>
      <c r="Q1800" s="5" t="str">
        <f>IFERROR(INDEX(Holidays[Holiday],MATCH(Table1[[#This Row],[Order Date]],Holidays[Date],0)),"NO HOLIDAY")</f>
        <v>NO HOLIDAY</v>
      </c>
    </row>
    <row r="1801" spans="2:17" hidden="1" x14ac:dyDescent="0.3">
      <c r="B1801" t="s">
        <v>16</v>
      </c>
      <c r="C1801" t="s">
        <v>10</v>
      </c>
      <c r="D1801" t="s">
        <v>11</v>
      </c>
      <c r="E1801" t="s">
        <v>264</v>
      </c>
      <c r="F1801" s="4">
        <v>42501</v>
      </c>
      <c r="G1801" t="s">
        <v>19</v>
      </c>
      <c r="H1801">
        <v>5</v>
      </c>
      <c r="I1801">
        <f>IF(Table1[[#This Row],[Price]]&lt;15,10,IF(Table1[[#This Row],[Price]]&lt;20,15,IF(Table1[[#This Row],[Price]]&lt;30,22,IF(Table1[[#This Row],[Price]]&lt;50,36,45))))</f>
        <v>45</v>
      </c>
      <c r="J1801">
        <v>53.35</v>
      </c>
      <c r="K1801" s="14">
        <v>266.75</v>
      </c>
      <c r="L1801" s="14">
        <f>Table1[[#This Row],[Total Sale Amount]]-(Table1[[#This Row],[Cost Price]]*Table1[[#This Row],[Quantity]])</f>
        <v>41.75</v>
      </c>
      <c r="M1801" t="str">
        <f>TEXT(Table1[[#This Row],[Order Date]],"mmm")</f>
        <v>May</v>
      </c>
      <c r="N1801" s="5" t="str">
        <f>TEXT(Table1[[#This Row],[Order Date]],"yyyy")</f>
        <v>2016</v>
      </c>
      <c r="O1801" s="5">
        <v>29</v>
      </c>
      <c r="P1801" s="5" t="s">
        <v>560</v>
      </c>
      <c r="Q1801" s="5" t="str">
        <f>IFERROR(INDEX(Holidays[Holiday],MATCH(Table1[[#This Row],[Order Date]],Holidays[Date],0)),"NO HOLIDAY")</f>
        <v>NO HOLIDAY</v>
      </c>
    </row>
    <row r="1802" spans="2:17" hidden="1" x14ac:dyDescent="0.3">
      <c r="B1802" t="s">
        <v>9</v>
      </c>
      <c r="C1802" t="s">
        <v>17</v>
      </c>
      <c r="D1802" t="s">
        <v>11</v>
      </c>
      <c r="E1802" t="s">
        <v>502</v>
      </c>
      <c r="F1802" s="4">
        <v>42501</v>
      </c>
      <c r="G1802" t="s">
        <v>19</v>
      </c>
      <c r="H1802">
        <v>7</v>
      </c>
      <c r="I1802">
        <f>IF(Table1[[#This Row],[Price]]&lt;15,10,IF(Table1[[#This Row],[Price]]&lt;20,15,IF(Table1[[#This Row],[Price]]&lt;30,22,IF(Table1[[#This Row],[Price]]&lt;50,36,45))))</f>
        <v>45</v>
      </c>
      <c r="J1802">
        <v>53.35</v>
      </c>
      <c r="K1802" s="14">
        <v>373.45</v>
      </c>
      <c r="L1802" s="14">
        <f>Table1[[#This Row],[Total Sale Amount]]-(Table1[[#This Row],[Cost Price]]*Table1[[#This Row],[Quantity]])</f>
        <v>58.449999999999989</v>
      </c>
      <c r="M1802" t="str">
        <f>TEXT(Table1[[#This Row],[Order Date]],"mmm")</f>
        <v>May</v>
      </c>
      <c r="N1802" s="5" t="str">
        <f>TEXT(Table1[[#This Row],[Order Date]],"yyyy")</f>
        <v>2016</v>
      </c>
      <c r="O1802" s="5">
        <v>38</v>
      </c>
      <c r="P1802" s="5" t="s">
        <v>560</v>
      </c>
      <c r="Q1802" s="5" t="str">
        <f>IFERROR(INDEX(Holidays[Holiday],MATCH(Table1[[#This Row],[Order Date]],Holidays[Date],0)),"NO HOLIDAY")</f>
        <v>NO HOLIDAY</v>
      </c>
    </row>
    <row r="1803" spans="2:17" hidden="1" x14ac:dyDescent="0.3">
      <c r="B1803" t="s">
        <v>25</v>
      </c>
      <c r="C1803" t="s">
        <v>26</v>
      </c>
      <c r="D1803" t="s">
        <v>23</v>
      </c>
      <c r="E1803" t="s">
        <v>301</v>
      </c>
      <c r="F1803" s="4">
        <v>42501</v>
      </c>
      <c r="G1803" t="s">
        <v>15</v>
      </c>
      <c r="H1803">
        <v>6</v>
      </c>
      <c r="I1803">
        <f>IF(Table1[[#This Row],[Price]]&lt;15,10,IF(Table1[[#This Row],[Price]]&lt;20,15,IF(Table1[[#This Row],[Price]]&lt;30,22,IF(Table1[[#This Row],[Price]]&lt;50,36,45))))</f>
        <v>10</v>
      </c>
      <c r="J1803">
        <v>12.42</v>
      </c>
      <c r="K1803" s="14">
        <v>74.52</v>
      </c>
      <c r="L1803" s="14">
        <f>Table1[[#This Row],[Total Sale Amount]]-(Table1[[#This Row],[Cost Price]]*Table1[[#This Row],[Quantity]])</f>
        <v>14.519999999999996</v>
      </c>
      <c r="M1803" t="str">
        <f>TEXT(Table1[[#This Row],[Order Date]],"mmm")</f>
        <v>May</v>
      </c>
      <c r="N1803" s="5" t="str">
        <f>TEXT(Table1[[#This Row],[Order Date]],"yyyy")</f>
        <v>2016</v>
      </c>
      <c r="O1803" s="5">
        <v>18</v>
      </c>
      <c r="P1803" s="5" t="s">
        <v>559</v>
      </c>
      <c r="Q1803" s="5" t="str">
        <f>IFERROR(INDEX(Holidays[Holiday],MATCH(Table1[[#This Row],[Order Date]],Holidays[Date],0)),"NO HOLIDAY")</f>
        <v>NO HOLIDAY</v>
      </c>
    </row>
    <row r="1804" spans="2:17" hidden="1" x14ac:dyDescent="0.3">
      <c r="B1804" t="s">
        <v>21</v>
      </c>
      <c r="C1804" t="s">
        <v>26</v>
      </c>
      <c r="D1804" t="s">
        <v>23</v>
      </c>
      <c r="E1804" t="s">
        <v>140</v>
      </c>
      <c r="F1804" s="4">
        <v>42501</v>
      </c>
      <c r="G1804" t="s">
        <v>13</v>
      </c>
      <c r="H1804">
        <v>4</v>
      </c>
      <c r="I1804">
        <f>IF(Table1[[#This Row],[Price]]&lt;15,10,IF(Table1[[#This Row],[Price]]&lt;20,15,IF(Table1[[#This Row],[Price]]&lt;30,22,IF(Table1[[#This Row],[Price]]&lt;50,36,45))))</f>
        <v>15</v>
      </c>
      <c r="J1804">
        <v>17.829999999999998</v>
      </c>
      <c r="K1804" s="14">
        <v>71.319999999999993</v>
      </c>
      <c r="L1804" s="14">
        <f>Table1[[#This Row],[Total Sale Amount]]-(Table1[[#This Row],[Cost Price]]*Table1[[#This Row],[Quantity]])</f>
        <v>11.319999999999993</v>
      </c>
      <c r="M1804" t="str">
        <f>TEXT(Table1[[#This Row],[Order Date]],"mmm")</f>
        <v>May</v>
      </c>
      <c r="N1804" s="5" t="str">
        <f>TEXT(Table1[[#This Row],[Order Date]],"yyyy")</f>
        <v>2016</v>
      </c>
      <c r="O1804" s="5">
        <v>40</v>
      </c>
      <c r="P1804" s="5" t="s">
        <v>559</v>
      </c>
      <c r="Q1804" s="5" t="str">
        <f>IFERROR(INDEX(Holidays[Holiday],MATCH(Table1[[#This Row],[Order Date]],Holidays[Date],0)),"NO HOLIDAY")</f>
        <v>NO HOLIDAY</v>
      </c>
    </row>
    <row r="1805" spans="2:17" hidden="1" x14ac:dyDescent="0.3">
      <c r="B1805" t="s">
        <v>9</v>
      </c>
      <c r="C1805" t="s">
        <v>28</v>
      </c>
      <c r="D1805" t="s">
        <v>11</v>
      </c>
      <c r="E1805" t="s">
        <v>103</v>
      </c>
      <c r="F1805" s="4">
        <v>42501</v>
      </c>
      <c r="G1805" t="s">
        <v>15</v>
      </c>
      <c r="H1805">
        <v>3</v>
      </c>
      <c r="I1805">
        <f>IF(Table1[[#This Row],[Price]]&lt;15,10,IF(Table1[[#This Row],[Price]]&lt;20,15,IF(Table1[[#This Row],[Price]]&lt;30,22,IF(Table1[[#This Row],[Price]]&lt;50,36,45))))</f>
        <v>10</v>
      </c>
      <c r="J1805">
        <v>12.42</v>
      </c>
      <c r="K1805" s="14">
        <v>37.26</v>
      </c>
      <c r="L1805" s="14">
        <f>Table1[[#This Row],[Total Sale Amount]]-(Table1[[#This Row],[Cost Price]]*Table1[[#This Row],[Quantity]])</f>
        <v>7.259999999999998</v>
      </c>
      <c r="M1805" t="str">
        <f>TEXT(Table1[[#This Row],[Order Date]],"mmm")</f>
        <v>May</v>
      </c>
      <c r="N1805" s="5" t="str">
        <f>TEXT(Table1[[#This Row],[Order Date]],"yyyy")</f>
        <v>2016</v>
      </c>
      <c r="O1805" s="5">
        <v>43</v>
      </c>
      <c r="P1805" s="5" t="s">
        <v>559</v>
      </c>
      <c r="Q1805" s="5" t="str">
        <f>IFERROR(INDEX(Holidays[Holiday],MATCH(Table1[[#This Row],[Order Date]],Holidays[Date],0)),"NO HOLIDAY")</f>
        <v>NO HOLIDAY</v>
      </c>
    </row>
    <row r="1806" spans="2:17" hidden="1" x14ac:dyDescent="0.3">
      <c r="B1806" t="s">
        <v>9</v>
      </c>
      <c r="C1806" t="s">
        <v>10</v>
      </c>
      <c r="D1806" t="s">
        <v>11</v>
      </c>
      <c r="E1806" t="s">
        <v>475</v>
      </c>
      <c r="F1806" s="4">
        <v>42501</v>
      </c>
      <c r="G1806" t="s">
        <v>13</v>
      </c>
      <c r="H1806">
        <v>10</v>
      </c>
      <c r="I1806">
        <f>IF(Table1[[#This Row],[Price]]&lt;15,10,IF(Table1[[#This Row],[Price]]&lt;20,15,IF(Table1[[#This Row],[Price]]&lt;30,22,IF(Table1[[#This Row],[Price]]&lt;50,36,45))))</f>
        <v>15</v>
      </c>
      <c r="J1806">
        <v>17.829999999999998</v>
      </c>
      <c r="K1806" s="14">
        <v>178.29999999999998</v>
      </c>
      <c r="L1806" s="14">
        <f>Table1[[#This Row],[Total Sale Amount]]-(Table1[[#This Row],[Cost Price]]*Table1[[#This Row],[Quantity]])</f>
        <v>28.299999999999983</v>
      </c>
      <c r="M1806" t="str">
        <f>TEXT(Table1[[#This Row],[Order Date]],"mmm")</f>
        <v>May</v>
      </c>
      <c r="N1806" s="5" t="str">
        <f>TEXT(Table1[[#This Row],[Order Date]],"yyyy")</f>
        <v>2016</v>
      </c>
      <c r="O1806" s="5">
        <v>21</v>
      </c>
      <c r="P1806" s="5" t="s">
        <v>560</v>
      </c>
      <c r="Q1806" s="5" t="str">
        <f>IFERROR(INDEX(Holidays[Holiday],MATCH(Table1[[#This Row],[Order Date]],Holidays[Date],0)),"NO HOLIDAY")</f>
        <v>NO HOLIDAY</v>
      </c>
    </row>
    <row r="1807" spans="2:17" hidden="1" x14ac:dyDescent="0.3">
      <c r="B1807" t="s">
        <v>9</v>
      </c>
      <c r="C1807" t="s">
        <v>17</v>
      </c>
      <c r="D1807" t="s">
        <v>11</v>
      </c>
      <c r="E1807" t="s">
        <v>187</v>
      </c>
      <c r="F1807" s="4">
        <v>42501</v>
      </c>
      <c r="G1807" t="s">
        <v>15</v>
      </c>
      <c r="H1807">
        <v>6</v>
      </c>
      <c r="I1807">
        <f>IF(Table1[[#This Row],[Price]]&lt;15,10,IF(Table1[[#This Row],[Price]]&lt;20,15,IF(Table1[[#This Row],[Price]]&lt;30,22,IF(Table1[[#This Row],[Price]]&lt;50,36,45))))</f>
        <v>10</v>
      </c>
      <c r="J1807">
        <v>12.42</v>
      </c>
      <c r="K1807" s="14">
        <v>74.52</v>
      </c>
      <c r="L1807" s="14">
        <f>Table1[[#This Row],[Total Sale Amount]]-(Table1[[#This Row],[Cost Price]]*Table1[[#This Row],[Quantity]])</f>
        <v>14.519999999999996</v>
      </c>
      <c r="M1807" t="str">
        <f>TEXT(Table1[[#This Row],[Order Date]],"mmm")</f>
        <v>May</v>
      </c>
      <c r="N1807" s="5" t="str">
        <f>TEXT(Table1[[#This Row],[Order Date]],"yyyy")</f>
        <v>2016</v>
      </c>
      <c r="O1807" s="5">
        <v>26</v>
      </c>
      <c r="P1807" s="5" t="s">
        <v>560</v>
      </c>
      <c r="Q1807" s="5" t="str">
        <f>IFERROR(INDEX(Holidays[Holiday],MATCH(Table1[[#This Row],[Order Date]],Holidays[Date],0)),"NO HOLIDAY")</f>
        <v>NO HOLIDAY</v>
      </c>
    </row>
    <row r="1808" spans="2:17" hidden="1" x14ac:dyDescent="0.3">
      <c r="B1808" t="s">
        <v>9</v>
      </c>
      <c r="C1808" t="s">
        <v>17</v>
      </c>
      <c r="D1808" t="s">
        <v>11</v>
      </c>
      <c r="E1808" t="s">
        <v>502</v>
      </c>
      <c r="F1808" s="4">
        <v>42501</v>
      </c>
      <c r="G1808" t="s">
        <v>39</v>
      </c>
      <c r="H1808">
        <v>2</v>
      </c>
      <c r="I1808">
        <f>IF(Table1[[#This Row],[Price]]&lt;15,10,IF(Table1[[#This Row],[Price]]&lt;20,15,IF(Table1[[#This Row],[Price]]&lt;30,22,IF(Table1[[#This Row],[Price]]&lt;50,36,45))))</f>
        <v>15</v>
      </c>
      <c r="J1808">
        <v>16.32</v>
      </c>
      <c r="K1808" s="14">
        <v>32.64</v>
      </c>
      <c r="L1808" s="14">
        <f>Table1[[#This Row],[Total Sale Amount]]-(Table1[[#This Row],[Cost Price]]*Table1[[#This Row],[Quantity]])</f>
        <v>2.6400000000000006</v>
      </c>
      <c r="M1808" t="str">
        <f>TEXT(Table1[[#This Row],[Order Date]],"mmm")</f>
        <v>May</v>
      </c>
      <c r="N1808" s="5" t="str">
        <f>TEXT(Table1[[#This Row],[Order Date]],"yyyy")</f>
        <v>2016</v>
      </c>
      <c r="O1808" s="5">
        <v>35</v>
      </c>
      <c r="P1808" s="5" t="s">
        <v>559</v>
      </c>
      <c r="Q1808" s="5" t="str">
        <f>IFERROR(INDEX(Holidays[Holiday],MATCH(Table1[[#This Row],[Order Date]],Holidays[Date],0)),"NO HOLIDAY")</f>
        <v>NO HOLIDAY</v>
      </c>
    </row>
    <row r="1809" spans="2:17" hidden="1" x14ac:dyDescent="0.3">
      <c r="B1809" t="s">
        <v>9</v>
      </c>
      <c r="C1809" t="s">
        <v>10</v>
      </c>
      <c r="D1809" t="s">
        <v>11</v>
      </c>
      <c r="E1809" t="s">
        <v>327</v>
      </c>
      <c r="F1809" s="4">
        <v>42501</v>
      </c>
      <c r="G1809" t="s">
        <v>13</v>
      </c>
      <c r="H1809">
        <v>8</v>
      </c>
      <c r="I1809">
        <f>IF(Table1[[#This Row],[Price]]&lt;15,10,IF(Table1[[#This Row],[Price]]&lt;20,15,IF(Table1[[#This Row],[Price]]&lt;30,22,IF(Table1[[#This Row],[Price]]&lt;50,36,45))))</f>
        <v>15</v>
      </c>
      <c r="J1809">
        <v>17.829999999999998</v>
      </c>
      <c r="K1809" s="14">
        <v>142.63999999999999</v>
      </c>
      <c r="L1809" s="14">
        <f>Table1[[#This Row],[Total Sale Amount]]-(Table1[[#This Row],[Cost Price]]*Table1[[#This Row],[Quantity]])</f>
        <v>22.639999999999986</v>
      </c>
      <c r="M1809" t="str">
        <f>TEXT(Table1[[#This Row],[Order Date]],"mmm")</f>
        <v>May</v>
      </c>
      <c r="N1809" s="5" t="str">
        <f>TEXT(Table1[[#This Row],[Order Date]],"yyyy")</f>
        <v>2016</v>
      </c>
      <c r="O1809" s="5">
        <v>44</v>
      </c>
      <c r="P1809" s="5" t="s">
        <v>560</v>
      </c>
      <c r="Q1809" s="5" t="str">
        <f>IFERROR(INDEX(Holidays[Holiday],MATCH(Table1[[#This Row],[Order Date]],Holidays[Date],0)),"NO HOLIDAY")</f>
        <v>NO HOLIDAY</v>
      </c>
    </row>
    <row r="1810" spans="2:17" hidden="1" x14ac:dyDescent="0.3">
      <c r="B1810" t="s">
        <v>25</v>
      </c>
      <c r="C1810" t="s">
        <v>22</v>
      </c>
      <c r="D1810" t="s">
        <v>23</v>
      </c>
      <c r="E1810" t="s">
        <v>225</v>
      </c>
      <c r="F1810" s="4">
        <v>42501</v>
      </c>
      <c r="G1810" t="s">
        <v>39</v>
      </c>
      <c r="H1810">
        <v>10</v>
      </c>
      <c r="I1810">
        <f>IF(Table1[[#This Row],[Price]]&lt;15,10,IF(Table1[[#This Row],[Price]]&lt;20,15,IF(Table1[[#This Row],[Price]]&lt;30,22,IF(Table1[[#This Row],[Price]]&lt;50,36,45))))</f>
        <v>15</v>
      </c>
      <c r="J1810">
        <v>16.32</v>
      </c>
      <c r="K1810" s="14">
        <v>163.19999999999999</v>
      </c>
      <c r="L1810" s="14">
        <f>Table1[[#This Row],[Total Sale Amount]]-(Table1[[#This Row],[Cost Price]]*Table1[[#This Row],[Quantity]])</f>
        <v>13.199999999999989</v>
      </c>
      <c r="M1810" t="str">
        <f>TEXT(Table1[[#This Row],[Order Date]],"mmm")</f>
        <v>May</v>
      </c>
      <c r="N1810" s="5" t="str">
        <f>TEXT(Table1[[#This Row],[Order Date]],"yyyy")</f>
        <v>2016</v>
      </c>
      <c r="O1810" s="5">
        <v>25</v>
      </c>
      <c r="P1810" s="5" t="s">
        <v>559</v>
      </c>
      <c r="Q1810" s="5" t="str">
        <f>IFERROR(INDEX(Holidays[Holiday],MATCH(Table1[[#This Row],[Order Date]],Holidays[Date],0)),"NO HOLIDAY")</f>
        <v>NO HOLIDAY</v>
      </c>
    </row>
    <row r="1811" spans="2:17" hidden="1" x14ac:dyDescent="0.3">
      <c r="B1811" t="s">
        <v>9</v>
      </c>
      <c r="C1811" t="s">
        <v>17</v>
      </c>
      <c r="D1811" t="s">
        <v>11</v>
      </c>
      <c r="E1811" t="s">
        <v>448</v>
      </c>
      <c r="F1811" s="4">
        <v>42502</v>
      </c>
      <c r="G1811" t="s">
        <v>15</v>
      </c>
      <c r="H1811">
        <v>2</v>
      </c>
      <c r="I1811">
        <f>IF(Table1[[#This Row],[Price]]&lt;15,10,IF(Table1[[#This Row],[Price]]&lt;20,15,IF(Table1[[#This Row],[Price]]&lt;30,22,IF(Table1[[#This Row],[Price]]&lt;50,36,45))))</f>
        <v>10</v>
      </c>
      <c r="J1811">
        <v>12.42</v>
      </c>
      <c r="K1811" s="14">
        <v>24.84</v>
      </c>
      <c r="L1811" s="14">
        <f>Table1[[#This Row],[Total Sale Amount]]-(Table1[[#This Row],[Cost Price]]*Table1[[#This Row],[Quantity]])</f>
        <v>4.84</v>
      </c>
      <c r="M1811" t="str">
        <f>TEXT(Table1[[#This Row],[Order Date]],"mmm")</f>
        <v>May</v>
      </c>
      <c r="N1811" s="5" t="str">
        <f>TEXT(Table1[[#This Row],[Order Date]],"yyyy")</f>
        <v>2016</v>
      </c>
      <c r="O1811" s="5">
        <v>40</v>
      </c>
      <c r="P1811" s="5" t="s">
        <v>559</v>
      </c>
      <c r="Q1811" s="5" t="str">
        <f>IFERROR(INDEX(Holidays[Holiday],MATCH(Table1[[#This Row],[Order Date]],Holidays[Date],0)),"NO HOLIDAY")</f>
        <v>NO HOLIDAY</v>
      </c>
    </row>
    <row r="1812" spans="2:17" hidden="1" x14ac:dyDescent="0.3">
      <c r="B1812" t="s">
        <v>25</v>
      </c>
      <c r="C1812" t="s">
        <v>59</v>
      </c>
      <c r="D1812" t="s">
        <v>23</v>
      </c>
      <c r="E1812" t="s">
        <v>296</v>
      </c>
      <c r="F1812" s="4">
        <v>42502</v>
      </c>
      <c r="G1812" t="s">
        <v>15</v>
      </c>
      <c r="H1812">
        <v>6</v>
      </c>
      <c r="I1812">
        <f>IF(Table1[[#This Row],[Price]]&lt;15,10,IF(Table1[[#This Row],[Price]]&lt;20,15,IF(Table1[[#This Row],[Price]]&lt;30,22,IF(Table1[[#This Row],[Price]]&lt;50,36,45))))</f>
        <v>10</v>
      </c>
      <c r="J1812">
        <v>12.42</v>
      </c>
      <c r="K1812" s="14">
        <v>74.52</v>
      </c>
      <c r="L1812" s="14">
        <f>Table1[[#This Row],[Total Sale Amount]]-(Table1[[#This Row],[Cost Price]]*Table1[[#This Row],[Quantity]])</f>
        <v>14.519999999999996</v>
      </c>
      <c r="M1812" t="str">
        <f>TEXT(Table1[[#This Row],[Order Date]],"mmm")</f>
        <v>May</v>
      </c>
      <c r="N1812" s="5" t="str">
        <f>TEXT(Table1[[#This Row],[Order Date]],"yyyy")</f>
        <v>2016</v>
      </c>
      <c r="O1812" s="5">
        <v>33</v>
      </c>
      <c r="P1812" s="5" t="s">
        <v>559</v>
      </c>
      <c r="Q1812" s="5" t="str">
        <f>IFERROR(INDEX(Holidays[Holiday],MATCH(Table1[[#This Row],[Order Date]],Holidays[Date],0)),"NO HOLIDAY")</f>
        <v>NO HOLIDAY</v>
      </c>
    </row>
    <row r="1813" spans="2:17" hidden="1" x14ac:dyDescent="0.3">
      <c r="B1813" t="s">
        <v>9</v>
      </c>
      <c r="C1813" t="s">
        <v>10</v>
      </c>
      <c r="D1813" t="s">
        <v>11</v>
      </c>
      <c r="E1813" t="s">
        <v>335</v>
      </c>
      <c r="F1813" s="4">
        <v>42502</v>
      </c>
      <c r="G1813" t="s">
        <v>15</v>
      </c>
      <c r="H1813">
        <v>9</v>
      </c>
      <c r="I1813">
        <f>IF(Table1[[#This Row],[Price]]&lt;15,10,IF(Table1[[#This Row],[Price]]&lt;20,15,IF(Table1[[#This Row],[Price]]&lt;30,22,IF(Table1[[#This Row],[Price]]&lt;50,36,45))))</f>
        <v>10</v>
      </c>
      <c r="J1813">
        <v>12.42</v>
      </c>
      <c r="K1813" s="14">
        <v>111.78</v>
      </c>
      <c r="L1813" s="14">
        <f>Table1[[#This Row],[Total Sale Amount]]-(Table1[[#This Row],[Cost Price]]*Table1[[#This Row],[Quantity]])</f>
        <v>21.78</v>
      </c>
      <c r="M1813" t="str">
        <f>TEXT(Table1[[#This Row],[Order Date]],"mmm")</f>
        <v>May</v>
      </c>
      <c r="N1813" s="5" t="str">
        <f>TEXT(Table1[[#This Row],[Order Date]],"yyyy")</f>
        <v>2016</v>
      </c>
      <c r="O1813" s="5">
        <v>37</v>
      </c>
      <c r="P1813" s="5" t="s">
        <v>560</v>
      </c>
      <c r="Q1813" s="5" t="str">
        <f>IFERROR(INDEX(Holidays[Holiday],MATCH(Table1[[#This Row],[Order Date]],Holidays[Date],0)),"NO HOLIDAY")</f>
        <v>NO HOLIDAY</v>
      </c>
    </row>
    <row r="1814" spans="2:17" hidden="1" x14ac:dyDescent="0.3">
      <c r="B1814" t="s">
        <v>21</v>
      </c>
      <c r="C1814" t="s">
        <v>59</v>
      </c>
      <c r="D1814" t="s">
        <v>23</v>
      </c>
      <c r="E1814" t="s">
        <v>150</v>
      </c>
      <c r="F1814" s="4">
        <v>42502</v>
      </c>
      <c r="G1814" t="s">
        <v>15</v>
      </c>
      <c r="H1814">
        <v>4</v>
      </c>
      <c r="I1814">
        <f>IF(Table1[[#This Row],[Price]]&lt;15,10,IF(Table1[[#This Row],[Price]]&lt;20,15,IF(Table1[[#This Row],[Price]]&lt;30,22,IF(Table1[[#This Row],[Price]]&lt;50,36,45))))</f>
        <v>10</v>
      </c>
      <c r="J1814">
        <v>12.42</v>
      </c>
      <c r="K1814" s="14">
        <v>49.68</v>
      </c>
      <c r="L1814" s="14">
        <f>Table1[[#This Row],[Total Sale Amount]]-(Table1[[#This Row],[Cost Price]]*Table1[[#This Row],[Quantity]])</f>
        <v>9.68</v>
      </c>
      <c r="M1814" t="str">
        <f>TEXT(Table1[[#This Row],[Order Date]],"mmm")</f>
        <v>May</v>
      </c>
      <c r="N1814" s="5" t="str">
        <f>TEXT(Table1[[#This Row],[Order Date]],"yyyy")</f>
        <v>2016</v>
      </c>
      <c r="O1814" s="5">
        <v>37</v>
      </c>
      <c r="P1814" s="5" t="s">
        <v>560</v>
      </c>
      <c r="Q1814" s="5" t="str">
        <f>IFERROR(INDEX(Holidays[Holiday],MATCH(Table1[[#This Row],[Order Date]],Holidays[Date],0)),"NO HOLIDAY")</f>
        <v>NO HOLIDAY</v>
      </c>
    </row>
    <row r="1815" spans="2:17" hidden="1" x14ac:dyDescent="0.3">
      <c r="B1815" t="s">
        <v>16</v>
      </c>
      <c r="C1815" t="s">
        <v>30</v>
      </c>
      <c r="D1815" t="s">
        <v>11</v>
      </c>
      <c r="E1815" t="s">
        <v>294</v>
      </c>
      <c r="F1815" s="4">
        <v>42502</v>
      </c>
      <c r="G1815" t="s">
        <v>39</v>
      </c>
      <c r="H1815">
        <v>10</v>
      </c>
      <c r="I1815">
        <f>IF(Table1[[#This Row],[Price]]&lt;15,10,IF(Table1[[#This Row],[Price]]&lt;20,15,IF(Table1[[#This Row],[Price]]&lt;30,22,IF(Table1[[#This Row],[Price]]&lt;50,36,45))))</f>
        <v>15</v>
      </c>
      <c r="J1815">
        <v>16.32</v>
      </c>
      <c r="K1815" s="14">
        <v>163.19999999999999</v>
      </c>
      <c r="L1815" s="14">
        <f>Table1[[#This Row],[Total Sale Amount]]-(Table1[[#This Row],[Cost Price]]*Table1[[#This Row],[Quantity]])</f>
        <v>13.199999999999989</v>
      </c>
      <c r="M1815" t="str">
        <f>TEXT(Table1[[#This Row],[Order Date]],"mmm")</f>
        <v>May</v>
      </c>
      <c r="N1815" s="5" t="str">
        <f>TEXT(Table1[[#This Row],[Order Date]],"yyyy")</f>
        <v>2016</v>
      </c>
      <c r="O1815" s="5">
        <v>41</v>
      </c>
      <c r="P1815" s="5" t="s">
        <v>560</v>
      </c>
      <c r="Q1815" s="5" t="str">
        <f>IFERROR(INDEX(Holidays[Holiday],MATCH(Table1[[#This Row],[Order Date]],Holidays[Date],0)),"NO HOLIDAY")</f>
        <v>NO HOLIDAY</v>
      </c>
    </row>
    <row r="1816" spans="2:17" hidden="1" x14ac:dyDescent="0.3">
      <c r="B1816" t="s">
        <v>36</v>
      </c>
      <c r="C1816" t="s">
        <v>10</v>
      </c>
      <c r="D1816" t="s">
        <v>11</v>
      </c>
      <c r="E1816" t="s">
        <v>344</v>
      </c>
      <c r="F1816" s="4">
        <v>42502</v>
      </c>
      <c r="G1816" t="s">
        <v>15</v>
      </c>
      <c r="H1816">
        <v>7</v>
      </c>
      <c r="I1816">
        <f>IF(Table1[[#This Row],[Price]]&lt;15,10,IF(Table1[[#This Row],[Price]]&lt;20,15,IF(Table1[[#This Row],[Price]]&lt;30,22,IF(Table1[[#This Row],[Price]]&lt;50,36,45))))</f>
        <v>10</v>
      </c>
      <c r="J1816">
        <v>12.42</v>
      </c>
      <c r="K1816" s="14">
        <v>86.94</v>
      </c>
      <c r="L1816" s="14">
        <f>Table1[[#This Row],[Total Sale Amount]]-(Table1[[#This Row],[Cost Price]]*Table1[[#This Row],[Quantity]])</f>
        <v>16.939999999999998</v>
      </c>
      <c r="M1816" t="str">
        <f>TEXT(Table1[[#This Row],[Order Date]],"mmm")</f>
        <v>May</v>
      </c>
      <c r="N1816" s="5" t="str">
        <f>TEXT(Table1[[#This Row],[Order Date]],"yyyy")</f>
        <v>2016</v>
      </c>
      <c r="O1816" s="5">
        <v>44</v>
      </c>
      <c r="P1816" s="5" t="s">
        <v>559</v>
      </c>
      <c r="Q1816" s="5" t="str">
        <f>IFERROR(INDEX(Holidays[Holiday],MATCH(Table1[[#This Row],[Order Date]],Holidays[Date],0)),"NO HOLIDAY")</f>
        <v>NO HOLIDAY</v>
      </c>
    </row>
    <row r="1817" spans="2:17" hidden="1" x14ac:dyDescent="0.3">
      <c r="B1817" t="s">
        <v>25</v>
      </c>
      <c r="C1817" t="s">
        <v>59</v>
      </c>
      <c r="D1817" t="s">
        <v>23</v>
      </c>
      <c r="E1817" t="s">
        <v>296</v>
      </c>
      <c r="F1817" s="4">
        <v>42502</v>
      </c>
      <c r="G1817" t="s">
        <v>19</v>
      </c>
      <c r="H1817">
        <v>9</v>
      </c>
      <c r="I1817">
        <f>IF(Table1[[#This Row],[Price]]&lt;15,10,IF(Table1[[#This Row],[Price]]&lt;20,15,IF(Table1[[#This Row],[Price]]&lt;30,22,IF(Table1[[#This Row],[Price]]&lt;50,36,45))))</f>
        <v>45</v>
      </c>
      <c r="J1817">
        <v>53.35</v>
      </c>
      <c r="K1817" s="14">
        <v>480.15000000000003</v>
      </c>
      <c r="L1817" s="14">
        <f>Table1[[#This Row],[Total Sale Amount]]-(Table1[[#This Row],[Cost Price]]*Table1[[#This Row],[Quantity]])</f>
        <v>75.150000000000034</v>
      </c>
      <c r="M1817" t="str">
        <f>TEXT(Table1[[#This Row],[Order Date]],"mmm")</f>
        <v>May</v>
      </c>
      <c r="N1817" s="5" t="str">
        <f>TEXT(Table1[[#This Row],[Order Date]],"yyyy")</f>
        <v>2016</v>
      </c>
      <c r="O1817" s="5">
        <v>30</v>
      </c>
      <c r="P1817" s="5" t="s">
        <v>560</v>
      </c>
      <c r="Q1817" s="5" t="str">
        <f>IFERROR(INDEX(Holidays[Holiday],MATCH(Table1[[#This Row],[Order Date]],Holidays[Date],0)),"NO HOLIDAY")</f>
        <v>NO HOLIDAY</v>
      </c>
    </row>
    <row r="1818" spans="2:17" hidden="1" x14ac:dyDescent="0.3">
      <c r="B1818" t="s">
        <v>25</v>
      </c>
      <c r="C1818" t="s">
        <v>26</v>
      </c>
      <c r="D1818" t="s">
        <v>23</v>
      </c>
      <c r="E1818" t="s">
        <v>140</v>
      </c>
      <c r="F1818" s="4">
        <v>42502</v>
      </c>
      <c r="G1818" t="s">
        <v>13</v>
      </c>
      <c r="H1818">
        <v>6</v>
      </c>
      <c r="I1818">
        <f>IF(Table1[[#This Row],[Price]]&lt;15,10,IF(Table1[[#This Row],[Price]]&lt;20,15,IF(Table1[[#This Row],[Price]]&lt;30,22,IF(Table1[[#This Row],[Price]]&lt;50,36,45))))</f>
        <v>15</v>
      </c>
      <c r="J1818">
        <v>17.829999999999998</v>
      </c>
      <c r="K1818" s="14">
        <v>106.97999999999999</v>
      </c>
      <c r="L1818" s="14">
        <f>Table1[[#This Row],[Total Sale Amount]]-(Table1[[#This Row],[Cost Price]]*Table1[[#This Row],[Quantity]])</f>
        <v>16.97999999999999</v>
      </c>
      <c r="M1818" t="str">
        <f>TEXT(Table1[[#This Row],[Order Date]],"mmm")</f>
        <v>May</v>
      </c>
      <c r="N1818" s="5" t="str">
        <f>TEXT(Table1[[#This Row],[Order Date]],"yyyy")</f>
        <v>2016</v>
      </c>
      <c r="O1818" s="5">
        <v>17</v>
      </c>
      <c r="P1818" s="5" t="s">
        <v>559</v>
      </c>
      <c r="Q1818" s="5" t="str">
        <f>IFERROR(INDEX(Holidays[Holiday],MATCH(Table1[[#This Row],[Order Date]],Holidays[Date],0)),"NO HOLIDAY")</f>
        <v>NO HOLIDAY</v>
      </c>
    </row>
    <row r="1819" spans="2:17" hidden="1" x14ac:dyDescent="0.3">
      <c r="B1819" t="s">
        <v>9</v>
      </c>
      <c r="C1819" t="s">
        <v>17</v>
      </c>
      <c r="D1819" t="s">
        <v>11</v>
      </c>
      <c r="E1819" t="s">
        <v>20</v>
      </c>
      <c r="F1819" s="4">
        <v>42502</v>
      </c>
      <c r="G1819" t="s">
        <v>19</v>
      </c>
      <c r="H1819">
        <v>10</v>
      </c>
      <c r="I1819">
        <f>IF(Table1[[#This Row],[Price]]&lt;15,10,IF(Table1[[#This Row],[Price]]&lt;20,15,IF(Table1[[#This Row],[Price]]&lt;30,22,IF(Table1[[#This Row],[Price]]&lt;50,36,45))))</f>
        <v>45</v>
      </c>
      <c r="J1819">
        <v>53.35</v>
      </c>
      <c r="K1819" s="14">
        <v>533.5</v>
      </c>
      <c r="L1819" s="14">
        <f>Table1[[#This Row],[Total Sale Amount]]-(Table1[[#This Row],[Cost Price]]*Table1[[#This Row],[Quantity]])</f>
        <v>83.5</v>
      </c>
      <c r="M1819" t="str">
        <f>TEXT(Table1[[#This Row],[Order Date]],"mmm")</f>
        <v>May</v>
      </c>
      <c r="N1819" s="5" t="str">
        <f>TEXT(Table1[[#This Row],[Order Date]],"yyyy")</f>
        <v>2016</v>
      </c>
      <c r="O1819" s="5">
        <v>40</v>
      </c>
      <c r="P1819" s="5" t="s">
        <v>559</v>
      </c>
      <c r="Q1819" s="5" t="str">
        <f>IFERROR(INDEX(Holidays[Holiday],MATCH(Table1[[#This Row],[Order Date]],Holidays[Date],0)),"NO HOLIDAY")</f>
        <v>NO HOLIDAY</v>
      </c>
    </row>
    <row r="1820" spans="2:17" hidden="1" x14ac:dyDescent="0.3">
      <c r="B1820" t="s">
        <v>9</v>
      </c>
      <c r="C1820" t="s">
        <v>17</v>
      </c>
      <c r="D1820" t="s">
        <v>11</v>
      </c>
      <c r="E1820" t="s">
        <v>210</v>
      </c>
      <c r="F1820" s="4">
        <v>42502</v>
      </c>
      <c r="G1820" t="s">
        <v>19</v>
      </c>
      <c r="H1820">
        <v>3</v>
      </c>
      <c r="I1820">
        <f>IF(Table1[[#This Row],[Price]]&lt;15,10,IF(Table1[[#This Row],[Price]]&lt;20,15,IF(Table1[[#This Row],[Price]]&lt;30,22,IF(Table1[[#This Row],[Price]]&lt;50,36,45))))</f>
        <v>45</v>
      </c>
      <c r="J1820">
        <v>53.35</v>
      </c>
      <c r="K1820" s="14">
        <v>160.05000000000001</v>
      </c>
      <c r="L1820" s="14">
        <f>Table1[[#This Row],[Total Sale Amount]]-(Table1[[#This Row],[Cost Price]]*Table1[[#This Row],[Quantity]])</f>
        <v>25.050000000000011</v>
      </c>
      <c r="M1820" t="str">
        <f>TEXT(Table1[[#This Row],[Order Date]],"mmm")</f>
        <v>May</v>
      </c>
      <c r="N1820" s="5" t="str">
        <f>TEXT(Table1[[#This Row],[Order Date]],"yyyy")</f>
        <v>2016</v>
      </c>
      <c r="O1820" s="5">
        <v>43</v>
      </c>
      <c r="P1820" s="5" t="s">
        <v>559</v>
      </c>
      <c r="Q1820" s="5" t="str">
        <f>IFERROR(INDEX(Holidays[Holiday],MATCH(Table1[[#This Row],[Order Date]],Holidays[Date],0)),"NO HOLIDAY")</f>
        <v>NO HOLIDAY</v>
      </c>
    </row>
    <row r="1821" spans="2:17" hidden="1" x14ac:dyDescent="0.3">
      <c r="B1821" t="s">
        <v>25</v>
      </c>
      <c r="C1821" t="s">
        <v>22</v>
      </c>
      <c r="D1821" t="s">
        <v>23</v>
      </c>
      <c r="E1821" t="s">
        <v>128</v>
      </c>
      <c r="F1821" s="4">
        <v>42503</v>
      </c>
      <c r="G1821" t="s">
        <v>15</v>
      </c>
      <c r="H1821">
        <v>3</v>
      </c>
      <c r="I1821">
        <f>IF(Table1[[#This Row],[Price]]&lt;15,10,IF(Table1[[#This Row],[Price]]&lt;20,15,IF(Table1[[#This Row],[Price]]&lt;30,22,IF(Table1[[#This Row],[Price]]&lt;50,36,45))))</f>
        <v>10</v>
      </c>
      <c r="J1821">
        <v>12.42</v>
      </c>
      <c r="K1821" s="14">
        <v>37.26</v>
      </c>
      <c r="L1821" s="14">
        <f>Table1[[#This Row],[Total Sale Amount]]-(Table1[[#This Row],[Cost Price]]*Table1[[#This Row],[Quantity]])</f>
        <v>7.259999999999998</v>
      </c>
      <c r="M1821" t="str">
        <f>TEXT(Table1[[#This Row],[Order Date]],"mmm")</f>
        <v>May</v>
      </c>
      <c r="N1821" s="5" t="str">
        <f>TEXT(Table1[[#This Row],[Order Date]],"yyyy")</f>
        <v>2016</v>
      </c>
      <c r="O1821" s="5">
        <v>32</v>
      </c>
      <c r="P1821" s="5" t="s">
        <v>559</v>
      </c>
      <c r="Q1821" s="5" t="str">
        <f>IFERROR(INDEX(Holidays[Holiday],MATCH(Table1[[#This Row],[Order Date]],Holidays[Date],0)),"NO HOLIDAY")</f>
        <v>NO HOLIDAY</v>
      </c>
    </row>
    <row r="1822" spans="2:17" hidden="1" x14ac:dyDescent="0.3">
      <c r="B1822" t="s">
        <v>36</v>
      </c>
      <c r="C1822" t="s">
        <v>10</v>
      </c>
      <c r="D1822" t="s">
        <v>11</v>
      </c>
      <c r="E1822" t="s">
        <v>281</v>
      </c>
      <c r="F1822" s="4">
        <v>42503</v>
      </c>
      <c r="G1822" t="s">
        <v>39</v>
      </c>
      <c r="H1822">
        <v>9</v>
      </c>
      <c r="I1822">
        <f>IF(Table1[[#This Row],[Price]]&lt;15,10,IF(Table1[[#This Row],[Price]]&lt;20,15,IF(Table1[[#This Row],[Price]]&lt;30,22,IF(Table1[[#This Row],[Price]]&lt;50,36,45))))</f>
        <v>15</v>
      </c>
      <c r="J1822">
        <v>16.32</v>
      </c>
      <c r="K1822" s="14">
        <v>146.88</v>
      </c>
      <c r="L1822" s="14">
        <f>Table1[[#This Row],[Total Sale Amount]]-(Table1[[#This Row],[Cost Price]]*Table1[[#This Row],[Quantity]])</f>
        <v>11.879999999999995</v>
      </c>
      <c r="M1822" t="str">
        <f>TEXT(Table1[[#This Row],[Order Date]],"mmm")</f>
        <v>May</v>
      </c>
      <c r="N1822" s="5" t="str">
        <f>TEXT(Table1[[#This Row],[Order Date]],"yyyy")</f>
        <v>2016</v>
      </c>
      <c r="O1822" s="5">
        <v>18</v>
      </c>
      <c r="P1822" s="5" t="s">
        <v>559</v>
      </c>
      <c r="Q1822" s="5" t="str">
        <f>IFERROR(INDEX(Holidays[Holiday],MATCH(Table1[[#This Row],[Order Date]],Holidays[Date],0)),"NO HOLIDAY")</f>
        <v>NO HOLIDAY</v>
      </c>
    </row>
    <row r="1823" spans="2:17" hidden="1" x14ac:dyDescent="0.3">
      <c r="B1823" t="s">
        <v>21</v>
      </c>
      <c r="C1823" t="s">
        <v>26</v>
      </c>
      <c r="D1823" t="s">
        <v>23</v>
      </c>
      <c r="E1823" t="s">
        <v>360</v>
      </c>
      <c r="F1823" s="4">
        <v>42503</v>
      </c>
      <c r="G1823" t="s">
        <v>15</v>
      </c>
      <c r="H1823">
        <v>1</v>
      </c>
      <c r="I1823">
        <f>IF(Table1[[#This Row],[Price]]&lt;15,10,IF(Table1[[#This Row],[Price]]&lt;20,15,IF(Table1[[#This Row],[Price]]&lt;30,22,IF(Table1[[#This Row],[Price]]&lt;50,36,45))))</f>
        <v>10</v>
      </c>
      <c r="J1823">
        <v>12.42</v>
      </c>
      <c r="K1823" s="14">
        <v>12.42</v>
      </c>
      <c r="L1823" s="14">
        <f>Table1[[#This Row],[Total Sale Amount]]-(Table1[[#This Row],[Cost Price]]*Table1[[#This Row],[Quantity]])</f>
        <v>2.42</v>
      </c>
      <c r="M1823" t="str">
        <f>TEXT(Table1[[#This Row],[Order Date]],"mmm")</f>
        <v>May</v>
      </c>
      <c r="N1823" s="5" t="str">
        <f>TEXT(Table1[[#This Row],[Order Date]],"yyyy")</f>
        <v>2016</v>
      </c>
      <c r="O1823" s="5">
        <v>18</v>
      </c>
      <c r="P1823" s="5" t="s">
        <v>559</v>
      </c>
      <c r="Q1823" s="5" t="str">
        <f>IFERROR(INDEX(Holidays[Holiday],MATCH(Table1[[#This Row],[Order Date]],Holidays[Date],0)),"NO HOLIDAY")</f>
        <v>NO HOLIDAY</v>
      </c>
    </row>
    <row r="1824" spans="2:17" hidden="1" x14ac:dyDescent="0.3">
      <c r="B1824" t="s">
        <v>9</v>
      </c>
      <c r="C1824" t="s">
        <v>10</v>
      </c>
      <c r="D1824" t="s">
        <v>11</v>
      </c>
      <c r="E1824" t="s">
        <v>111</v>
      </c>
      <c r="F1824" s="4">
        <v>42503</v>
      </c>
      <c r="G1824" t="s">
        <v>39</v>
      </c>
      <c r="H1824">
        <v>5</v>
      </c>
      <c r="I1824">
        <f>IF(Table1[[#This Row],[Price]]&lt;15,10,IF(Table1[[#This Row],[Price]]&lt;20,15,IF(Table1[[#This Row],[Price]]&lt;30,22,IF(Table1[[#This Row],[Price]]&lt;50,36,45))))</f>
        <v>15</v>
      </c>
      <c r="J1824">
        <v>16.32</v>
      </c>
      <c r="K1824" s="14">
        <v>81.599999999999994</v>
      </c>
      <c r="L1824" s="14">
        <f>Table1[[#This Row],[Total Sale Amount]]-(Table1[[#This Row],[Cost Price]]*Table1[[#This Row],[Quantity]])</f>
        <v>6.5999999999999943</v>
      </c>
      <c r="M1824" t="str">
        <f>TEXT(Table1[[#This Row],[Order Date]],"mmm")</f>
        <v>May</v>
      </c>
      <c r="N1824" s="5" t="str">
        <f>TEXT(Table1[[#This Row],[Order Date]],"yyyy")</f>
        <v>2016</v>
      </c>
      <c r="O1824" s="5">
        <v>18</v>
      </c>
      <c r="P1824" s="5" t="s">
        <v>559</v>
      </c>
      <c r="Q1824" s="5" t="str">
        <f>IFERROR(INDEX(Holidays[Holiday],MATCH(Table1[[#This Row],[Order Date]],Holidays[Date],0)),"NO HOLIDAY")</f>
        <v>NO HOLIDAY</v>
      </c>
    </row>
    <row r="1825" spans="2:17" hidden="1" x14ac:dyDescent="0.3">
      <c r="B1825" t="s">
        <v>16</v>
      </c>
      <c r="C1825" t="s">
        <v>28</v>
      </c>
      <c r="D1825" t="s">
        <v>11</v>
      </c>
      <c r="E1825" t="s">
        <v>226</v>
      </c>
      <c r="F1825" s="4">
        <v>42503</v>
      </c>
      <c r="G1825" t="s">
        <v>19</v>
      </c>
      <c r="H1825">
        <v>8</v>
      </c>
      <c r="I1825">
        <f>IF(Table1[[#This Row],[Price]]&lt;15,10,IF(Table1[[#This Row],[Price]]&lt;20,15,IF(Table1[[#This Row],[Price]]&lt;30,22,IF(Table1[[#This Row],[Price]]&lt;50,36,45))))</f>
        <v>45</v>
      </c>
      <c r="J1825">
        <v>53.35</v>
      </c>
      <c r="K1825" s="14">
        <v>426.8</v>
      </c>
      <c r="L1825" s="14">
        <f>Table1[[#This Row],[Total Sale Amount]]-(Table1[[#This Row],[Cost Price]]*Table1[[#This Row],[Quantity]])</f>
        <v>66.800000000000011</v>
      </c>
      <c r="M1825" t="str">
        <f>TEXT(Table1[[#This Row],[Order Date]],"mmm")</f>
        <v>May</v>
      </c>
      <c r="N1825" s="5" t="str">
        <f>TEXT(Table1[[#This Row],[Order Date]],"yyyy")</f>
        <v>2016</v>
      </c>
      <c r="O1825" s="5">
        <v>40</v>
      </c>
      <c r="P1825" s="5" t="s">
        <v>559</v>
      </c>
      <c r="Q1825" s="5" t="str">
        <f>IFERROR(INDEX(Holidays[Holiday],MATCH(Table1[[#This Row],[Order Date]],Holidays[Date],0)),"NO HOLIDAY")</f>
        <v>NO HOLIDAY</v>
      </c>
    </row>
    <row r="1826" spans="2:17" hidden="1" x14ac:dyDescent="0.3">
      <c r="B1826" t="s">
        <v>25</v>
      </c>
      <c r="C1826" t="s">
        <v>26</v>
      </c>
      <c r="D1826" t="s">
        <v>23</v>
      </c>
      <c r="E1826" t="s">
        <v>480</v>
      </c>
      <c r="F1826" s="4">
        <v>42503</v>
      </c>
      <c r="G1826" t="s">
        <v>19</v>
      </c>
      <c r="H1826">
        <v>6</v>
      </c>
      <c r="I1826">
        <f>IF(Table1[[#This Row],[Price]]&lt;15,10,IF(Table1[[#This Row],[Price]]&lt;20,15,IF(Table1[[#This Row],[Price]]&lt;30,22,IF(Table1[[#This Row],[Price]]&lt;50,36,45))))</f>
        <v>45</v>
      </c>
      <c r="J1826">
        <v>53.35</v>
      </c>
      <c r="K1826" s="14">
        <v>320.10000000000002</v>
      </c>
      <c r="L1826" s="14">
        <f>Table1[[#This Row],[Total Sale Amount]]-(Table1[[#This Row],[Cost Price]]*Table1[[#This Row],[Quantity]])</f>
        <v>50.100000000000023</v>
      </c>
      <c r="M1826" t="str">
        <f>TEXT(Table1[[#This Row],[Order Date]],"mmm")</f>
        <v>May</v>
      </c>
      <c r="N1826" s="5" t="str">
        <f>TEXT(Table1[[#This Row],[Order Date]],"yyyy")</f>
        <v>2016</v>
      </c>
      <c r="O1826" s="5">
        <v>26</v>
      </c>
      <c r="P1826" s="5" t="s">
        <v>560</v>
      </c>
      <c r="Q1826" s="5" t="str">
        <f>IFERROR(INDEX(Holidays[Holiday],MATCH(Table1[[#This Row],[Order Date]],Holidays[Date],0)),"NO HOLIDAY")</f>
        <v>NO HOLIDAY</v>
      </c>
    </row>
    <row r="1827" spans="2:17" hidden="1" x14ac:dyDescent="0.3">
      <c r="B1827" t="s">
        <v>25</v>
      </c>
      <c r="C1827" t="s">
        <v>26</v>
      </c>
      <c r="D1827" t="s">
        <v>23</v>
      </c>
      <c r="E1827" t="s">
        <v>147</v>
      </c>
      <c r="F1827" s="4">
        <v>42503</v>
      </c>
      <c r="G1827" t="s">
        <v>13</v>
      </c>
      <c r="H1827">
        <v>1</v>
      </c>
      <c r="I1827">
        <f>IF(Table1[[#This Row],[Price]]&lt;15,10,IF(Table1[[#This Row],[Price]]&lt;20,15,IF(Table1[[#This Row],[Price]]&lt;30,22,IF(Table1[[#This Row],[Price]]&lt;50,36,45))))</f>
        <v>15</v>
      </c>
      <c r="J1827">
        <v>17.829999999999998</v>
      </c>
      <c r="K1827" s="14">
        <v>17.829999999999998</v>
      </c>
      <c r="L1827" s="14">
        <f>Table1[[#This Row],[Total Sale Amount]]-(Table1[[#This Row],[Cost Price]]*Table1[[#This Row],[Quantity]])</f>
        <v>2.8299999999999983</v>
      </c>
      <c r="M1827" t="str">
        <f>TEXT(Table1[[#This Row],[Order Date]],"mmm")</f>
        <v>May</v>
      </c>
      <c r="N1827" s="5" t="str">
        <f>TEXT(Table1[[#This Row],[Order Date]],"yyyy")</f>
        <v>2016</v>
      </c>
      <c r="O1827" s="5">
        <v>18</v>
      </c>
      <c r="P1827" s="5" t="s">
        <v>559</v>
      </c>
      <c r="Q1827" s="5" t="str">
        <f>IFERROR(INDEX(Holidays[Holiday],MATCH(Table1[[#This Row],[Order Date]],Holidays[Date],0)),"NO HOLIDAY")</f>
        <v>NO HOLIDAY</v>
      </c>
    </row>
    <row r="1828" spans="2:17" hidden="1" x14ac:dyDescent="0.3">
      <c r="B1828" t="s">
        <v>21</v>
      </c>
      <c r="C1828" t="s">
        <v>59</v>
      </c>
      <c r="D1828" t="s">
        <v>23</v>
      </c>
      <c r="E1828" t="s">
        <v>188</v>
      </c>
      <c r="F1828" s="4">
        <v>42503</v>
      </c>
      <c r="G1828" t="s">
        <v>15</v>
      </c>
      <c r="H1828">
        <v>4</v>
      </c>
      <c r="I1828">
        <f>IF(Table1[[#This Row],[Price]]&lt;15,10,IF(Table1[[#This Row],[Price]]&lt;20,15,IF(Table1[[#This Row],[Price]]&lt;30,22,IF(Table1[[#This Row],[Price]]&lt;50,36,45))))</f>
        <v>10</v>
      </c>
      <c r="J1828">
        <v>12.42</v>
      </c>
      <c r="K1828" s="14">
        <v>49.68</v>
      </c>
      <c r="L1828" s="14">
        <f>Table1[[#This Row],[Total Sale Amount]]-(Table1[[#This Row],[Cost Price]]*Table1[[#This Row],[Quantity]])</f>
        <v>9.68</v>
      </c>
      <c r="M1828" t="str">
        <f>TEXT(Table1[[#This Row],[Order Date]],"mmm")</f>
        <v>May</v>
      </c>
      <c r="N1828" s="5" t="str">
        <f>TEXT(Table1[[#This Row],[Order Date]],"yyyy")</f>
        <v>2016</v>
      </c>
      <c r="O1828" s="5">
        <v>37</v>
      </c>
      <c r="P1828" s="5" t="s">
        <v>559</v>
      </c>
      <c r="Q1828" s="5" t="str">
        <f>IFERROR(INDEX(Holidays[Holiday],MATCH(Table1[[#This Row],[Order Date]],Holidays[Date],0)),"NO HOLIDAY")</f>
        <v>NO HOLIDAY</v>
      </c>
    </row>
    <row r="1829" spans="2:17" hidden="1" x14ac:dyDescent="0.3">
      <c r="B1829" t="s">
        <v>36</v>
      </c>
      <c r="C1829" t="s">
        <v>17</v>
      </c>
      <c r="D1829" t="s">
        <v>11</v>
      </c>
      <c r="E1829" t="s">
        <v>56</v>
      </c>
      <c r="F1829" s="4">
        <v>42503</v>
      </c>
      <c r="G1829" t="s">
        <v>13</v>
      </c>
      <c r="H1829">
        <v>10</v>
      </c>
      <c r="I1829">
        <f>IF(Table1[[#This Row],[Price]]&lt;15,10,IF(Table1[[#This Row],[Price]]&lt;20,15,IF(Table1[[#This Row],[Price]]&lt;30,22,IF(Table1[[#This Row],[Price]]&lt;50,36,45))))</f>
        <v>15</v>
      </c>
      <c r="J1829">
        <v>17.829999999999998</v>
      </c>
      <c r="K1829" s="14">
        <v>178.29999999999998</v>
      </c>
      <c r="L1829" s="14">
        <f>Table1[[#This Row],[Total Sale Amount]]-(Table1[[#This Row],[Cost Price]]*Table1[[#This Row],[Quantity]])</f>
        <v>28.299999999999983</v>
      </c>
      <c r="M1829" t="str">
        <f>TEXT(Table1[[#This Row],[Order Date]],"mmm")</f>
        <v>May</v>
      </c>
      <c r="N1829" s="5" t="str">
        <f>TEXT(Table1[[#This Row],[Order Date]],"yyyy")</f>
        <v>2016</v>
      </c>
      <c r="O1829" s="5">
        <v>45</v>
      </c>
      <c r="P1829" s="5" t="s">
        <v>560</v>
      </c>
      <c r="Q1829" s="5" t="str">
        <f>IFERROR(INDEX(Holidays[Holiday],MATCH(Table1[[#This Row],[Order Date]],Holidays[Date],0)),"NO HOLIDAY")</f>
        <v>NO HOLIDAY</v>
      </c>
    </row>
    <row r="1830" spans="2:17" hidden="1" x14ac:dyDescent="0.3">
      <c r="B1830" t="s">
        <v>9</v>
      </c>
      <c r="C1830" t="s">
        <v>10</v>
      </c>
      <c r="D1830" t="s">
        <v>11</v>
      </c>
      <c r="E1830" t="s">
        <v>155</v>
      </c>
      <c r="F1830" s="4">
        <v>42504</v>
      </c>
      <c r="G1830" t="s">
        <v>19</v>
      </c>
      <c r="H1830">
        <v>8</v>
      </c>
      <c r="I1830">
        <f>IF(Table1[[#This Row],[Price]]&lt;15,10,IF(Table1[[#This Row],[Price]]&lt;20,15,IF(Table1[[#This Row],[Price]]&lt;30,22,IF(Table1[[#This Row],[Price]]&lt;50,36,45))))</f>
        <v>45</v>
      </c>
      <c r="J1830">
        <v>53.35</v>
      </c>
      <c r="K1830" s="14">
        <v>426.8</v>
      </c>
      <c r="L1830" s="14">
        <f>Table1[[#This Row],[Total Sale Amount]]-(Table1[[#This Row],[Cost Price]]*Table1[[#This Row],[Quantity]])</f>
        <v>66.800000000000011</v>
      </c>
      <c r="M1830" t="str">
        <f>TEXT(Table1[[#This Row],[Order Date]],"mmm")</f>
        <v>May</v>
      </c>
      <c r="N1830" s="5" t="str">
        <f>TEXT(Table1[[#This Row],[Order Date]],"yyyy")</f>
        <v>2016</v>
      </c>
      <c r="O1830" s="5">
        <v>37</v>
      </c>
      <c r="P1830" s="5" t="s">
        <v>560</v>
      </c>
      <c r="Q1830" s="5" t="str">
        <f>IFERROR(INDEX(Holidays[Holiday],MATCH(Table1[[#This Row],[Order Date]],Holidays[Date],0)),"NO HOLIDAY")</f>
        <v>NO HOLIDAY</v>
      </c>
    </row>
    <row r="1831" spans="2:17" hidden="1" x14ac:dyDescent="0.3">
      <c r="B1831" t="s">
        <v>9</v>
      </c>
      <c r="C1831" t="s">
        <v>10</v>
      </c>
      <c r="D1831" t="s">
        <v>11</v>
      </c>
      <c r="E1831" t="s">
        <v>46</v>
      </c>
      <c r="F1831" s="4">
        <v>42504</v>
      </c>
      <c r="G1831" t="s">
        <v>15</v>
      </c>
      <c r="H1831">
        <v>3</v>
      </c>
      <c r="I1831">
        <f>IF(Table1[[#This Row],[Price]]&lt;15,10,IF(Table1[[#This Row],[Price]]&lt;20,15,IF(Table1[[#This Row],[Price]]&lt;30,22,IF(Table1[[#This Row],[Price]]&lt;50,36,45))))</f>
        <v>10</v>
      </c>
      <c r="J1831">
        <v>12.42</v>
      </c>
      <c r="K1831" s="14">
        <v>37.26</v>
      </c>
      <c r="L1831" s="14">
        <f>Table1[[#This Row],[Total Sale Amount]]-(Table1[[#This Row],[Cost Price]]*Table1[[#This Row],[Quantity]])</f>
        <v>7.259999999999998</v>
      </c>
      <c r="M1831" t="str">
        <f>TEXT(Table1[[#This Row],[Order Date]],"mmm")</f>
        <v>May</v>
      </c>
      <c r="N1831" s="5" t="str">
        <f>TEXT(Table1[[#This Row],[Order Date]],"yyyy")</f>
        <v>2016</v>
      </c>
      <c r="O1831" s="5">
        <v>22</v>
      </c>
      <c r="P1831" s="5" t="s">
        <v>560</v>
      </c>
      <c r="Q1831" s="5" t="str">
        <f>IFERROR(INDEX(Holidays[Holiday],MATCH(Table1[[#This Row],[Order Date]],Holidays[Date],0)),"NO HOLIDAY")</f>
        <v>NO HOLIDAY</v>
      </c>
    </row>
    <row r="1832" spans="2:17" hidden="1" x14ac:dyDescent="0.3">
      <c r="B1832" t="s">
        <v>9</v>
      </c>
      <c r="C1832" t="s">
        <v>30</v>
      </c>
      <c r="D1832" t="s">
        <v>11</v>
      </c>
      <c r="E1832" t="s">
        <v>408</v>
      </c>
      <c r="F1832" s="4">
        <v>42504</v>
      </c>
      <c r="G1832" t="s">
        <v>15</v>
      </c>
      <c r="H1832">
        <v>3</v>
      </c>
      <c r="I1832">
        <f>IF(Table1[[#This Row],[Price]]&lt;15,10,IF(Table1[[#This Row],[Price]]&lt;20,15,IF(Table1[[#This Row],[Price]]&lt;30,22,IF(Table1[[#This Row],[Price]]&lt;50,36,45))))</f>
        <v>10</v>
      </c>
      <c r="J1832">
        <v>12.42</v>
      </c>
      <c r="K1832" s="14">
        <v>37.26</v>
      </c>
      <c r="L1832" s="14">
        <f>Table1[[#This Row],[Total Sale Amount]]-(Table1[[#This Row],[Cost Price]]*Table1[[#This Row],[Quantity]])</f>
        <v>7.259999999999998</v>
      </c>
      <c r="M1832" t="str">
        <f>TEXT(Table1[[#This Row],[Order Date]],"mmm")</f>
        <v>May</v>
      </c>
      <c r="N1832" s="5" t="str">
        <f>TEXT(Table1[[#This Row],[Order Date]],"yyyy")</f>
        <v>2016</v>
      </c>
      <c r="O1832" s="5">
        <v>23</v>
      </c>
      <c r="P1832" s="5" t="s">
        <v>560</v>
      </c>
      <c r="Q1832" s="5" t="str">
        <f>IFERROR(INDEX(Holidays[Holiday],MATCH(Table1[[#This Row],[Order Date]],Holidays[Date],0)),"NO HOLIDAY")</f>
        <v>NO HOLIDAY</v>
      </c>
    </row>
    <row r="1833" spans="2:17" hidden="1" x14ac:dyDescent="0.3">
      <c r="B1833" t="s">
        <v>9</v>
      </c>
      <c r="C1833" t="s">
        <v>30</v>
      </c>
      <c r="D1833" t="s">
        <v>11</v>
      </c>
      <c r="E1833" t="s">
        <v>154</v>
      </c>
      <c r="F1833" s="4">
        <v>42504</v>
      </c>
      <c r="G1833" t="s">
        <v>15</v>
      </c>
      <c r="H1833">
        <v>5</v>
      </c>
      <c r="I1833">
        <f>IF(Table1[[#This Row],[Price]]&lt;15,10,IF(Table1[[#This Row],[Price]]&lt;20,15,IF(Table1[[#This Row],[Price]]&lt;30,22,IF(Table1[[#This Row],[Price]]&lt;50,36,45))))</f>
        <v>10</v>
      </c>
      <c r="J1833">
        <v>12.42</v>
      </c>
      <c r="K1833" s="14">
        <v>62.1</v>
      </c>
      <c r="L1833" s="14">
        <f>Table1[[#This Row],[Total Sale Amount]]-(Table1[[#This Row],[Cost Price]]*Table1[[#This Row],[Quantity]])</f>
        <v>12.100000000000001</v>
      </c>
      <c r="M1833" t="str">
        <f>TEXT(Table1[[#This Row],[Order Date]],"mmm")</f>
        <v>May</v>
      </c>
      <c r="N1833" s="5" t="str">
        <f>TEXT(Table1[[#This Row],[Order Date]],"yyyy")</f>
        <v>2016</v>
      </c>
      <c r="O1833" s="5">
        <v>29</v>
      </c>
      <c r="P1833" s="5" t="s">
        <v>560</v>
      </c>
      <c r="Q1833" s="5" t="str">
        <f>IFERROR(INDEX(Holidays[Holiday],MATCH(Table1[[#This Row],[Order Date]],Holidays[Date],0)),"NO HOLIDAY")</f>
        <v>NO HOLIDAY</v>
      </c>
    </row>
    <row r="1834" spans="2:17" hidden="1" x14ac:dyDescent="0.3">
      <c r="B1834" t="s">
        <v>9</v>
      </c>
      <c r="C1834" t="s">
        <v>10</v>
      </c>
      <c r="D1834" t="s">
        <v>11</v>
      </c>
      <c r="E1834" t="s">
        <v>286</v>
      </c>
      <c r="F1834" s="4">
        <v>42504</v>
      </c>
      <c r="G1834" t="s">
        <v>15</v>
      </c>
      <c r="H1834">
        <v>5</v>
      </c>
      <c r="I1834">
        <f>IF(Table1[[#This Row],[Price]]&lt;15,10,IF(Table1[[#This Row],[Price]]&lt;20,15,IF(Table1[[#This Row],[Price]]&lt;30,22,IF(Table1[[#This Row],[Price]]&lt;50,36,45))))</f>
        <v>10</v>
      </c>
      <c r="J1834">
        <v>12.42</v>
      </c>
      <c r="K1834" s="14">
        <v>62.1</v>
      </c>
      <c r="L1834" s="14">
        <f>Table1[[#This Row],[Total Sale Amount]]-(Table1[[#This Row],[Cost Price]]*Table1[[#This Row],[Quantity]])</f>
        <v>12.100000000000001</v>
      </c>
      <c r="M1834" t="str">
        <f>TEXT(Table1[[#This Row],[Order Date]],"mmm")</f>
        <v>May</v>
      </c>
      <c r="N1834" s="5" t="str">
        <f>TEXT(Table1[[#This Row],[Order Date]],"yyyy")</f>
        <v>2016</v>
      </c>
      <c r="O1834" s="5">
        <v>27</v>
      </c>
      <c r="P1834" s="5" t="s">
        <v>559</v>
      </c>
      <c r="Q1834" s="5" t="str">
        <f>IFERROR(INDEX(Holidays[Holiday],MATCH(Table1[[#This Row],[Order Date]],Holidays[Date],0)),"NO HOLIDAY")</f>
        <v>NO HOLIDAY</v>
      </c>
    </row>
    <row r="1835" spans="2:17" hidden="1" x14ac:dyDescent="0.3">
      <c r="B1835" t="s">
        <v>9</v>
      </c>
      <c r="C1835" t="s">
        <v>10</v>
      </c>
      <c r="D1835" t="s">
        <v>11</v>
      </c>
      <c r="E1835" t="s">
        <v>411</v>
      </c>
      <c r="F1835" s="4">
        <v>42504</v>
      </c>
      <c r="G1835" t="s">
        <v>13</v>
      </c>
      <c r="H1835">
        <v>4</v>
      </c>
      <c r="I1835">
        <f>IF(Table1[[#This Row],[Price]]&lt;15,10,IF(Table1[[#This Row],[Price]]&lt;20,15,IF(Table1[[#This Row],[Price]]&lt;30,22,IF(Table1[[#This Row],[Price]]&lt;50,36,45))))</f>
        <v>15</v>
      </c>
      <c r="J1835">
        <v>17.829999999999998</v>
      </c>
      <c r="K1835" s="14">
        <v>71.319999999999993</v>
      </c>
      <c r="L1835" s="14">
        <f>Table1[[#This Row],[Total Sale Amount]]-(Table1[[#This Row],[Cost Price]]*Table1[[#This Row],[Quantity]])</f>
        <v>11.319999999999993</v>
      </c>
      <c r="M1835" t="str">
        <f>TEXT(Table1[[#This Row],[Order Date]],"mmm")</f>
        <v>May</v>
      </c>
      <c r="N1835" s="5" t="str">
        <f>TEXT(Table1[[#This Row],[Order Date]],"yyyy")</f>
        <v>2016</v>
      </c>
      <c r="O1835" s="5">
        <v>40</v>
      </c>
      <c r="P1835" s="5" t="s">
        <v>560</v>
      </c>
      <c r="Q1835" s="5" t="str">
        <f>IFERROR(INDEX(Holidays[Holiday],MATCH(Table1[[#This Row],[Order Date]],Holidays[Date],0)),"NO HOLIDAY")</f>
        <v>NO HOLIDAY</v>
      </c>
    </row>
    <row r="1836" spans="2:17" hidden="1" x14ac:dyDescent="0.3">
      <c r="B1836" t="s">
        <v>21</v>
      </c>
      <c r="C1836" t="s">
        <v>22</v>
      </c>
      <c r="D1836" t="s">
        <v>23</v>
      </c>
      <c r="E1836" t="s">
        <v>523</v>
      </c>
      <c r="F1836" s="4">
        <v>42504</v>
      </c>
      <c r="G1836" t="s">
        <v>15</v>
      </c>
      <c r="H1836">
        <v>4</v>
      </c>
      <c r="I1836">
        <f>IF(Table1[[#This Row],[Price]]&lt;15,10,IF(Table1[[#This Row],[Price]]&lt;20,15,IF(Table1[[#This Row],[Price]]&lt;30,22,IF(Table1[[#This Row],[Price]]&lt;50,36,45))))</f>
        <v>10</v>
      </c>
      <c r="J1836">
        <v>12.42</v>
      </c>
      <c r="K1836" s="14">
        <v>49.68</v>
      </c>
      <c r="L1836" s="14">
        <f>Table1[[#This Row],[Total Sale Amount]]-(Table1[[#This Row],[Cost Price]]*Table1[[#This Row],[Quantity]])</f>
        <v>9.68</v>
      </c>
      <c r="M1836" t="str">
        <f>TEXT(Table1[[#This Row],[Order Date]],"mmm")</f>
        <v>May</v>
      </c>
      <c r="N1836" s="5" t="str">
        <f>TEXT(Table1[[#This Row],[Order Date]],"yyyy")</f>
        <v>2016</v>
      </c>
      <c r="O1836" s="5">
        <v>23</v>
      </c>
      <c r="P1836" s="5" t="s">
        <v>559</v>
      </c>
      <c r="Q1836" s="5" t="str">
        <f>IFERROR(INDEX(Holidays[Holiday],MATCH(Table1[[#This Row],[Order Date]],Holidays[Date],0)),"NO HOLIDAY")</f>
        <v>NO HOLIDAY</v>
      </c>
    </row>
    <row r="1837" spans="2:17" hidden="1" x14ac:dyDescent="0.3">
      <c r="B1837" t="s">
        <v>36</v>
      </c>
      <c r="C1837" t="s">
        <v>10</v>
      </c>
      <c r="D1837" t="s">
        <v>11</v>
      </c>
      <c r="E1837" t="s">
        <v>40</v>
      </c>
      <c r="F1837" s="4">
        <v>42504</v>
      </c>
      <c r="G1837" t="s">
        <v>39</v>
      </c>
      <c r="H1837">
        <v>10</v>
      </c>
      <c r="I1837">
        <f>IF(Table1[[#This Row],[Price]]&lt;15,10,IF(Table1[[#This Row],[Price]]&lt;20,15,IF(Table1[[#This Row],[Price]]&lt;30,22,IF(Table1[[#This Row],[Price]]&lt;50,36,45))))</f>
        <v>15</v>
      </c>
      <c r="J1837">
        <v>16.32</v>
      </c>
      <c r="K1837" s="14">
        <v>163.19999999999999</v>
      </c>
      <c r="L1837" s="14">
        <f>Table1[[#This Row],[Total Sale Amount]]-(Table1[[#This Row],[Cost Price]]*Table1[[#This Row],[Quantity]])</f>
        <v>13.199999999999989</v>
      </c>
      <c r="M1837" t="str">
        <f>TEXT(Table1[[#This Row],[Order Date]],"mmm")</f>
        <v>May</v>
      </c>
      <c r="N1837" s="5" t="str">
        <f>TEXT(Table1[[#This Row],[Order Date]],"yyyy")</f>
        <v>2016</v>
      </c>
      <c r="O1837" s="5">
        <v>27</v>
      </c>
      <c r="P1837" s="5" t="s">
        <v>560</v>
      </c>
      <c r="Q1837" s="5" t="str">
        <f>IFERROR(INDEX(Holidays[Holiday],MATCH(Table1[[#This Row],[Order Date]],Holidays[Date],0)),"NO HOLIDAY")</f>
        <v>NO HOLIDAY</v>
      </c>
    </row>
    <row r="1838" spans="2:17" hidden="1" x14ac:dyDescent="0.3">
      <c r="B1838" t="s">
        <v>25</v>
      </c>
      <c r="C1838" t="s">
        <v>43</v>
      </c>
      <c r="D1838" t="s">
        <v>23</v>
      </c>
      <c r="E1838" t="s">
        <v>467</v>
      </c>
      <c r="F1838" s="4">
        <v>42504</v>
      </c>
      <c r="G1838" t="s">
        <v>19</v>
      </c>
      <c r="H1838">
        <v>9</v>
      </c>
      <c r="I1838">
        <f>IF(Table1[[#This Row],[Price]]&lt;15,10,IF(Table1[[#This Row],[Price]]&lt;20,15,IF(Table1[[#This Row],[Price]]&lt;30,22,IF(Table1[[#This Row],[Price]]&lt;50,36,45))))</f>
        <v>45</v>
      </c>
      <c r="J1838">
        <v>53.35</v>
      </c>
      <c r="K1838" s="14">
        <v>480.15000000000003</v>
      </c>
      <c r="L1838" s="14">
        <f>Table1[[#This Row],[Total Sale Amount]]-(Table1[[#This Row],[Cost Price]]*Table1[[#This Row],[Quantity]])</f>
        <v>75.150000000000034</v>
      </c>
      <c r="M1838" t="str">
        <f>TEXT(Table1[[#This Row],[Order Date]],"mmm")</f>
        <v>May</v>
      </c>
      <c r="N1838" s="5" t="str">
        <f>TEXT(Table1[[#This Row],[Order Date]],"yyyy")</f>
        <v>2016</v>
      </c>
      <c r="O1838" s="5">
        <v>38</v>
      </c>
      <c r="P1838" s="5" t="s">
        <v>559</v>
      </c>
      <c r="Q1838" s="5" t="str">
        <f>IFERROR(INDEX(Holidays[Holiday],MATCH(Table1[[#This Row],[Order Date]],Holidays[Date],0)),"NO HOLIDAY")</f>
        <v>NO HOLIDAY</v>
      </c>
    </row>
    <row r="1839" spans="2:17" hidden="1" x14ac:dyDescent="0.3">
      <c r="B1839" t="s">
        <v>9</v>
      </c>
      <c r="C1839" t="s">
        <v>10</v>
      </c>
      <c r="D1839" t="s">
        <v>11</v>
      </c>
      <c r="E1839" t="s">
        <v>551</v>
      </c>
      <c r="F1839" s="4">
        <v>42504</v>
      </c>
      <c r="G1839" t="s">
        <v>13</v>
      </c>
      <c r="H1839">
        <v>8</v>
      </c>
      <c r="I1839">
        <f>IF(Table1[[#This Row],[Price]]&lt;15,10,IF(Table1[[#This Row],[Price]]&lt;20,15,IF(Table1[[#This Row],[Price]]&lt;30,22,IF(Table1[[#This Row],[Price]]&lt;50,36,45))))</f>
        <v>15</v>
      </c>
      <c r="J1839">
        <v>17.829999999999998</v>
      </c>
      <c r="K1839" s="14">
        <v>142.63999999999999</v>
      </c>
      <c r="L1839" s="14">
        <f>Table1[[#This Row],[Total Sale Amount]]-(Table1[[#This Row],[Cost Price]]*Table1[[#This Row],[Quantity]])</f>
        <v>22.639999999999986</v>
      </c>
      <c r="M1839" t="str">
        <f>TEXT(Table1[[#This Row],[Order Date]],"mmm")</f>
        <v>May</v>
      </c>
      <c r="N1839" s="5" t="str">
        <f>TEXT(Table1[[#This Row],[Order Date]],"yyyy")</f>
        <v>2016</v>
      </c>
      <c r="O1839" s="5">
        <v>28</v>
      </c>
      <c r="P1839" s="5" t="s">
        <v>560</v>
      </c>
      <c r="Q1839" s="5" t="str">
        <f>IFERROR(INDEX(Holidays[Holiday],MATCH(Table1[[#This Row],[Order Date]],Holidays[Date],0)),"NO HOLIDAY")</f>
        <v>NO HOLIDAY</v>
      </c>
    </row>
    <row r="1840" spans="2:17" hidden="1" x14ac:dyDescent="0.3">
      <c r="B1840" t="s">
        <v>9</v>
      </c>
      <c r="C1840" t="s">
        <v>30</v>
      </c>
      <c r="D1840" t="s">
        <v>11</v>
      </c>
      <c r="E1840" t="s">
        <v>195</v>
      </c>
      <c r="F1840" s="4">
        <v>42504</v>
      </c>
      <c r="G1840" t="s">
        <v>15</v>
      </c>
      <c r="H1840">
        <v>4</v>
      </c>
      <c r="I1840">
        <f>IF(Table1[[#This Row],[Price]]&lt;15,10,IF(Table1[[#This Row],[Price]]&lt;20,15,IF(Table1[[#This Row],[Price]]&lt;30,22,IF(Table1[[#This Row],[Price]]&lt;50,36,45))))</f>
        <v>10</v>
      </c>
      <c r="J1840">
        <v>12.42</v>
      </c>
      <c r="K1840" s="14">
        <v>49.68</v>
      </c>
      <c r="L1840" s="14">
        <f>Table1[[#This Row],[Total Sale Amount]]-(Table1[[#This Row],[Cost Price]]*Table1[[#This Row],[Quantity]])</f>
        <v>9.68</v>
      </c>
      <c r="M1840" t="str">
        <f>TEXT(Table1[[#This Row],[Order Date]],"mmm")</f>
        <v>May</v>
      </c>
      <c r="N1840" s="5" t="str">
        <f>TEXT(Table1[[#This Row],[Order Date]],"yyyy")</f>
        <v>2016</v>
      </c>
      <c r="O1840" s="5">
        <v>35</v>
      </c>
      <c r="P1840" s="5" t="s">
        <v>559</v>
      </c>
      <c r="Q1840" s="5" t="str">
        <f>IFERROR(INDEX(Holidays[Holiday],MATCH(Table1[[#This Row],[Order Date]],Holidays[Date],0)),"NO HOLIDAY")</f>
        <v>NO HOLIDAY</v>
      </c>
    </row>
    <row r="1841" spans="2:17" hidden="1" x14ac:dyDescent="0.3">
      <c r="B1841" t="s">
        <v>16</v>
      </c>
      <c r="C1841" t="s">
        <v>28</v>
      </c>
      <c r="D1841" t="s">
        <v>11</v>
      </c>
      <c r="E1841" t="s">
        <v>334</v>
      </c>
      <c r="F1841" s="4">
        <v>42504</v>
      </c>
      <c r="G1841" t="s">
        <v>15</v>
      </c>
      <c r="H1841">
        <v>8</v>
      </c>
      <c r="I1841">
        <f>IF(Table1[[#This Row],[Price]]&lt;15,10,IF(Table1[[#This Row],[Price]]&lt;20,15,IF(Table1[[#This Row],[Price]]&lt;30,22,IF(Table1[[#This Row],[Price]]&lt;50,36,45))))</f>
        <v>10</v>
      </c>
      <c r="J1841">
        <v>12.42</v>
      </c>
      <c r="K1841" s="14">
        <v>99.36</v>
      </c>
      <c r="L1841" s="14">
        <f>Table1[[#This Row],[Total Sale Amount]]-(Table1[[#This Row],[Cost Price]]*Table1[[#This Row],[Quantity]])</f>
        <v>19.36</v>
      </c>
      <c r="M1841" t="str">
        <f>TEXT(Table1[[#This Row],[Order Date]],"mmm")</f>
        <v>May</v>
      </c>
      <c r="N1841" s="5" t="str">
        <f>TEXT(Table1[[#This Row],[Order Date]],"yyyy")</f>
        <v>2016</v>
      </c>
      <c r="O1841" s="5">
        <v>41</v>
      </c>
      <c r="P1841" s="5" t="s">
        <v>559</v>
      </c>
      <c r="Q1841" s="5" t="str">
        <f>IFERROR(INDEX(Holidays[Holiday],MATCH(Table1[[#This Row],[Order Date]],Holidays[Date],0)),"NO HOLIDAY")</f>
        <v>NO HOLIDAY</v>
      </c>
    </row>
    <row r="1842" spans="2:17" hidden="1" x14ac:dyDescent="0.3">
      <c r="B1842" t="s">
        <v>9</v>
      </c>
      <c r="C1842" t="s">
        <v>17</v>
      </c>
      <c r="D1842" t="s">
        <v>11</v>
      </c>
      <c r="E1842" t="s">
        <v>86</v>
      </c>
      <c r="F1842" s="4">
        <v>42505</v>
      </c>
      <c r="G1842" t="s">
        <v>39</v>
      </c>
      <c r="H1842">
        <v>3</v>
      </c>
      <c r="I1842">
        <f>IF(Table1[[#This Row],[Price]]&lt;15,10,IF(Table1[[#This Row],[Price]]&lt;20,15,IF(Table1[[#This Row],[Price]]&lt;30,22,IF(Table1[[#This Row],[Price]]&lt;50,36,45))))</f>
        <v>15</v>
      </c>
      <c r="J1842">
        <v>16.32</v>
      </c>
      <c r="K1842" s="14">
        <v>48.96</v>
      </c>
      <c r="L1842" s="14">
        <f>Table1[[#This Row],[Total Sale Amount]]-(Table1[[#This Row],[Cost Price]]*Table1[[#This Row],[Quantity]])</f>
        <v>3.9600000000000009</v>
      </c>
      <c r="M1842" t="str">
        <f>TEXT(Table1[[#This Row],[Order Date]],"mmm")</f>
        <v>May</v>
      </c>
      <c r="N1842" s="5" t="str">
        <f>TEXT(Table1[[#This Row],[Order Date]],"yyyy")</f>
        <v>2016</v>
      </c>
      <c r="O1842" s="5">
        <v>31</v>
      </c>
      <c r="P1842" s="5" t="s">
        <v>560</v>
      </c>
      <c r="Q1842" s="5" t="str">
        <f>IFERROR(INDEX(Holidays[Holiday],MATCH(Table1[[#This Row],[Order Date]],Holidays[Date],0)),"NO HOLIDAY")</f>
        <v>NO HOLIDAY</v>
      </c>
    </row>
    <row r="1843" spans="2:17" hidden="1" x14ac:dyDescent="0.3">
      <c r="B1843" t="s">
        <v>9</v>
      </c>
      <c r="C1843" t="s">
        <v>10</v>
      </c>
      <c r="D1843" t="s">
        <v>11</v>
      </c>
      <c r="E1843" t="s">
        <v>84</v>
      </c>
      <c r="F1843" s="4">
        <v>42505</v>
      </c>
      <c r="G1843" t="s">
        <v>13</v>
      </c>
      <c r="H1843">
        <v>5</v>
      </c>
      <c r="I1843">
        <f>IF(Table1[[#This Row],[Price]]&lt;15,10,IF(Table1[[#This Row],[Price]]&lt;20,15,IF(Table1[[#This Row],[Price]]&lt;30,22,IF(Table1[[#This Row],[Price]]&lt;50,36,45))))</f>
        <v>15</v>
      </c>
      <c r="J1843">
        <v>17.829999999999998</v>
      </c>
      <c r="K1843" s="14">
        <v>89.149999999999991</v>
      </c>
      <c r="L1843" s="14">
        <f>Table1[[#This Row],[Total Sale Amount]]-(Table1[[#This Row],[Cost Price]]*Table1[[#This Row],[Quantity]])</f>
        <v>14.149999999999991</v>
      </c>
      <c r="M1843" t="str">
        <f>TEXT(Table1[[#This Row],[Order Date]],"mmm")</f>
        <v>May</v>
      </c>
      <c r="N1843" s="5" t="str">
        <f>TEXT(Table1[[#This Row],[Order Date]],"yyyy")</f>
        <v>2016</v>
      </c>
      <c r="O1843" s="5">
        <v>43</v>
      </c>
      <c r="P1843" s="5" t="s">
        <v>560</v>
      </c>
      <c r="Q1843" s="5" t="str">
        <f>IFERROR(INDEX(Holidays[Holiday],MATCH(Table1[[#This Row],[Order Date]],Holidays[Date],0)),"NO HOLIDAY")</f>
        <v>NO HOLIDAY</v>
      </c>
    </row>
    <row r="1844" spans="2:17" hidden="1" x14ac:dyDescent="0.3">
      <c r="B1844" t="s">
        <v>9</v>
      </c>
      <c r="C1844" t="s">
        <v>10</v>
      </c>
      <c r="D1844" t="s">
        <v>11</v>
      </c>
      <c r="E1844" t="s">
        <v>380</v>
      </c>
      <c r="F1844" s="4">
        <v>42505</v>
      </c>
      <c r="G1844" t="s">
        <v>15</v>
      </c>
      <c r="H1844">
        <v>4</v>
      </c>
      <c r="I1844">
        <f>IF(Table1[[#This Row],[Price]]&lt;15,10,IF(Table1[[#This Row],[Price]]&lt;20,15,IF(Table1[[#This Row],[Price]]&lt;30,22,IF(Table1[[#This Row],[Price]]&lt;50,36,45))))</f>
        <v>10</v>
      </c>
      <c r="J1844">
        <v>12.42</v>
      </c>
      <c r="K1844" s="14">
        <v>49.68</v>
      </c>
      <c r="L1844" s="14">
        <f>Table1[[#This Row],[Total Sale Amount]]-(Table1[[#This Row],[Cost Price]]*Table1[[#This Row],[Quantity]])</f>
        <v>9.68</v>
      </c>
      <c r="M1844" t="str">
        <f>TEXT(Table1[[#This Row],[Order Date]],"mmm")</f>
        <v>May</v>
      </c>
      <c r="N1844" s="5" t="str">
        <f>TEXT(Table1[[#This Row],[Order Date]],"yyyy")</f>
        <v>2016</v>
      </c>
      <c r="O1844" s="5">
        <v>25</v>
      </c>
      <c r="P1844" s="5" t="s">
        <v>559</v>
      </c>
      <c r="Q1844" s="5" t="str">
        <f>IFERROR(INDEX(Holidays[Holiday],MATCH(Table1[[#This Row],[Order Date]],Holidays[Date],0)),"NO HOLIDAY")</f>
        <v>NO HOLIDAY</v>
      </c>
    </row>
    <row r="1845" spans="2:17" hidden="1" x14ac:dyDescent="0.3">
      <c r="B1845" t="s">
        <v>25</v>
      </c>
      <c r="C1845" t="s">
        <v>22</v>
      </c>
      <c r="D1845" t="s">
        <v>23</v>
      </c>
      <c r="E1845" t="s">
        <v>144</v>
      </c>
      <c r="F1845" s="4">
        <v>42505</v>
      </c>
      <c r="G1845" t="s">
        <v>19</v>
      </c>
      <c r="H1845">
        <v>2</v>
      </c>
      <c r="I1845">
        <f>IF(Table1[[#This Row],[Price]]&lt;15,10,IF(Table1[[#This Row],[Price]]&lt;20,15,IF(Table1[[#This Row],[Price]]&lt;30,22,IF(Table1[[#This Row],[Price]]&lt;50,36,45))))</f>
        <v>45</v>
      </c>
      <c r="J1845">
        <v>53.35</v>
      </c>
      <c r="K1845" s="14">
        <v>106.7</v>
      </c>
      <c r="L1845" s="14">
        <f>Table1[[#This Row],[Total Sale Amount]]-(Table1[[#This Row],[Cost Price]]*Table1[[#This Row],[Quantity]])</f>
        <v>16.700000000000003</v>
      </c>
      <c r="M1845" t="str">
        <f>TEXT(Table1[[#This Row],[Order Date]],"mmm")</f>
        <v>May</v>
      </c>
      <c r="N1845" s="5" t="str">
        <f>TEXT(Table1[[#This Row],[Order Date]],"yyyy")</f>
        <v>2016</v>
      </c>
      <c r="O1845" s="5">
        <v>34</v>
      </c>
      <c r="P1845" s="5" t="s">
        <v>560</v>
      </c>
      <c r="Q1845" s="5" t="str">
        <f>IFERROR(INDEX(Holidays[Holiday],MATCH(Table1[[#This Row],[Order Date]],Holidays[Date],0)),"NO HOLIDAY")</f>
        <v>NO HOLIDAY</v>
      </c>
    </row>
    <row r="1846" spans="2:17" hidden="1" x14ac:dyDescent="0.3">
      <c r="B1846" t="s">
        <v>36</v>
      </c>
      <c r="C1846" t="s">
        <v>28</v>
      </c>
      <c r="D1846" t="s">
        <v>11</v>
      </c>
      <c r="E1846" t="s">
        <v>226</v>
      </c>
      <c r="F1846" s="4">
        <v>42505</v>
      </c>
      <c r="G1846" t="s">
        <v>19</v>
      </c>
      <c r="H1846">
        <v>4</v>
      </c>
      <c r="I1846">
        <f>IF(Table1[[#This Row],[Price]]&lt;15,10,IF(Table1[[#This Row],[Price]]&lt;20,15,IF(Table1[[#This Row],[Price]]&lt;30,22,IF(Table1[[#This Row],[Price]]&lt;50,36,45))))</f>
        <v>45</v>
      </c>
      <c r="J1846">
        <v>53.35</v>
      </c>
      <c r="K1846" s="14">
        <v>213.4</v>
      </c>
      <c r="L1846" s="14">
        <f>Table1[[#This Row],[Total Sale Amount]]-(Table1[[#This Row],[Cost Price]]*Table1[[#This Row],[Quantity]])</f>
        <v>33.400000000000006</v>
      </c>
      <c r="M1846" t="str">
        <f>TEXT(Table1[[#This Row],[Order Date]],"mmm")</f>
        <v>May</v>
      </c>
      <c r="N1846" s="5" t="str">
        <f>TEXT(Table1[[#This Row],[Order Date]],"yyyy")</f>
        <v>2016</v>
      </c>
      <c r="O1846" s="5">
        <v>28</v>
      </c>
      <c r="P1846" s="5" t="s">
        <v>560</v>
      </c>
      <c r="Q1846" s="5" t="str">
        <f>IFERROR(INDEX(Holidays[Holiday],MATCH(Table1[[#This Row],[Order Date]],Holidays[Date],0)),"NO HOLIDAY")</f>
        <v>NO HOLIDAY</v>
      </c>
    </row>
    <row r="1847" spans="2:17" hidden="1" x14ac:dyDescent="0.3">
      <c r="B1847" t="s">
        <v>9</v>
      </c>
      <c r="C1847" t="s">
        <v>17</v>
      </c>
      <c r="D1847" t="s">
        <v>11</v>
      </c>
      <c r="E1847" t="s">
        <v>76</v>
      </c>
      <c r="F1847" s="4">
        <v>42505</v>
      </c>
      <c r="G1847" t="s">
        <v>19</v>
      </c>
      <c r="H1847">
        <v>8</v>
      </c>
      <c r="I1847">
        <f>IF(Table1[[#This Row],[Price]]&lt;15,10,IF(Table1[[#This Row],[Price]]&lt;20,15,IF(Table1[[#This Row],[Price]]&lt;30,22,IF(Table1[[#This Row],[Price]]&lt;50,36,45))))</f>
        <v>45</v>
      </c>
      <c r="J1847">
        <v>53.35</v>
      </c>
      <c r="K1847" s="14">
        <v>426.8</v>
      </c>
      <c r="L1847" s="14">
        <f>Table1[[#This Row],[Total Sale Amount]]-(Table1[[#This Row],[Cost Price]]*Table1[[#This Row],[Quantity]])</f>
        <v>66.800000000000011</v>
      </c>
      <c r="M1847" t="str">
        <f>TEXT(Table1[[#This Row],[Order Date]],"mmm")</f>
        <v>May</v>
      </c>
      <c r="N1847" s="5" t="str">
        <f>TEXT(Table1[[#This Row],[Order Date]],"yyyy")</f>
        <v>2016</v>
      </c>
      <c r="O1847" s="5">
        <v>21</v>
      </c>
      <c r="P1847" s="5" t="s">
        <v>560</v>
      </c>
      <c r="Q1847" s="5" t="str">
        <f>IFERROR(INDEX(Holidays[Holiday],MATCH(Table1[[#This Row],[Order Date]],Holidays[Date],0)),"NO HOLIDAY")</f>
        <v>NO HOLIDAY</v>
      </c>
    </row>
    <row r="1848" spans="2:17" hidden="1" x14ac:dyDescent="0.3">
      <c r="B1848" t="s">
        <v>25</v>
      </c>
      <c r="C1848" t="s">
        <v>26</v>
      </c>
      <c r="D1848" t="s">
        <v>23</v>
      </c>
      <c r="E1848" t="s">
        <v>179</v>
      </c>
      <c r="F1848" s="4">
        <v>42505</v>
      </c>
      <c r="G1848" t="s">
        <v>15</v>
      </c>
      <c r="H1848">
        <v>5</v>
      </c>
      <c r="I1848">
        <f>IF(Table1[[#This Row],[Price]]&lt;15,10,IF(Table1[[#This Row],[Price]]&lt;20,15,IF(Table1[[#This Row],[Price]]&lt;30,22,IF(Table1[[#This Row],[Price]]&lt;50,36,45))))</f>
        <v>10</v>
      </c>
      <c r="J1848">
        <v>12.42</v>
      </c>
      <c r="K1848" s="14">
        <v>62.1</v>
      </c>
      <c r="L1848" s="14">
        <f>Table1[[#This Row],[Total Sale Amount]]-(Table1[[#This Row],[Cost Price]]*Table1[[#This Row],[Quantity]])</f>
        <v>12.100000000000001</v>
      </c>
      <c r="M1848" t="str">
        <f>TEXT(Table1[[#This Row],[Order Date]],"mmm")</f>
        <v>May</v>
      </c>
      <c r="N1848" s="5" t="str">
        <f>TEXT(Table1[[#This Row],[Order Date]],"yyyy")</f>
        <v>2016</v>
      </c>
      <c r="O1848" s="5">
        <v>34</v>
      </c>
      <c r="P1848" s="5" t="s">
        <v>559</v>
      </c>
      <c r="Q1848" s="5" t="str">
        <f>IFERROR(INDEX(Holidays[Holiday],MATCH(Table1[[#This Row],[Order Date]],Holidays[Date],0)),"NO HOLIDAY")</f>
        <v>NO HOLIDAY</v>
      </c>
    </row>
    <row r="1849" spans="2:17" hidden="1" x14ac:dyDescent="0.3">
      <c r="B1849" t="s">
        <v>21</v>
      </c>
      <c r="C1849" t="s">
        <v>59</v>
      </c>
      <c r="D1849" t="s">
        <v>23</v>
      </c>
      <c r="E1849" t="s">
        <v>351</v>
      </c>
      <c r="F1849" s="4">
        <v>42505</v>
      </c>
      <c r="G1849" t="s">
        <v>15</v>
      </c>
      <c r="H1849">
        <v>2</v>
      </c>
      <c r="I1849">
        <f>IF(Table1[[#This Row],[Price]]&lt;15,10,IF(Table1[[#This Row],[Price]]&lt;20,15,IF(Table1[[#This Row],[Price]]&lt;30,22,IF(Table1[[#This Row],[Price]]&lt;50,36,45))))</f>
        <v>10</v>
      </c>
      <c r="J1849">
        <v>12.42</v>
      </c>
      <c r="K1849" s="14">
        <v>24.84</v>
      </c>
      <c r="L1849" s="14">
        <f>Table1[[#This Row],[Total Sale Amount]]-(Table1[[#This Row],[Cost Price]]*Table1[[#This Row],[Quantity]])</f>
        <v>4.84</v>
      </c>
      <c r="M1849" t="str">
        <f>TEXT(Table1[[#This Row],[Order Date]],"mmm")</f>
        <v>May</v>
      </c>
      <c r="N1849" s="5" t="str">
        <f>TEXT(Table1[[#This Row],[Order Date]],"yyyy")</f>
        <v>2016</v>
      </c>
      <c r="O1849" s="5">
        <v>18</v>
      </c>
      <c r="P1849" s="5" t="s">
        <v>559</v>
      </c>
      <c r="Q1849" s="5" t="str">
        <f>IFERROR(INDEX(Holidays[Holiday],MATCH(Table1[[#This Row],[Order Date]],Holidays[Date],0)),"NO HOLIDAY")</f>
        <v>NO HOLIDAY</v>
      </c>
    </row>
    <row r="1850" spans="2:17" hidden="1" x14ac:dyDescent="0.3">
      <c r="B1850" t="s">
        <v>9</v>
      </c>
      <c r="C1850" t="s">
        <v>10</v>
      </c>
      <c r="D1850" t="s">
        <v>11</v>
      </c>
      <c r="E1850" t="s">
        <v>289</v>
      </c>
      <c r="F1850" s="4">
        <v>42505</v>
      </c>
      <c r="G1850" t="s">
        <v>15</v>
      </c>
      <c r="H1850">
        <v>5</v>
      </c>
      <c r="I1850">
        <f>IF(Table1[[#This Row],[Price]]&lt;15,10,IF(Table1[[#This Row],[Price]]&lt;20,15,IF(Table1[[#This Row],[Price]]&lt;30,22,IF(Table1[[#This Row],[Price]]&lt;50,36,45))))</f>
        <v>10</v>
      </c>
      <c r="J1850">
        <v>12.42</v>
      </c>
      <c r="K1850" s="14">
        <v>62.1</v>
      </c>
      <c r="L1850" s="14">
        <f>Table1[[#This Row],[Total Sale Amount]]-(Table1[[#This Row],[Cost Price]]*Table1[[#This Row],[Quantity]])</f>
        <v>12.100000000000001</v>
      </c>
      <c r="M1850" t="str">
        <f>TEXT(Table1[[#This Row],[Order Date]],"mmm")</f>
        <v>May</v>
      </c>
      <c r="N1850" s="5" t="str">
        <f>TEXT(Table1[[#This Row],[Order Date]],"yyyy")</f>
        <v>2016</v>
      </c>
      <c r="O1850" s="5">
        <v>41</v>
      </c>
      <c r="P1850" s="5" t="s">
        <v>559</v>
      </c>
      <c r="Q1850" s="5" t="str">
        <f>IFERROR(INDEX(Holidays[Holiday],MATCH(Table1[[#This Row],[Order Date]],Holidays[Date],0)),"NO HOLIDAY")</f>
        <v>NO HOLIDAY</v>
      </c>
    </row>
    <row r="1851" spans="2:17" hidden="1" x14ac:dyDescent="0.3">
      <c r="B1851" t="s">
        <v>36</v>
      </c>
      <c r="C1851" t="s">
        <v>30</v>
      </c>
      <c r="D1851" t="s">
        <v>11</v>
      </c>
      <c r="E1851" t="s">
        <v>64</v>
      </c>
      <c r="F1851" s="4">
        <v>42506</v>
      </c>
      <c r="G1851" t="s">
        <v>39</v>
      </c>
      <c r="H1851">
        <v>9</v>
      </c>
      <c r="I1851">
        <f>IF(Table1[[#This Row],[Price]]&lt;15,10,IF(Table1[[#This Row],[Price]]&lt;20,15,IF(Table1[[#This Row],[Price]]&lt;30,22,IF(Table1[[#This Row],[Price]]&lt;50,36,45))))</f>
        <v>15</v>
      </c>
      <c r="J1851">
        <v>16.32</v>
      </c>
      <c r="K1851" s="14">
        <v>146.88</v>
      </c>
      <c r="L1851" s="14">
        <f>Table1[[#This Row],[Total Sale Amount]]-(Table1[[#This Row],[Cost Price]]*Table1[[#This Row],[Quantity]])</f>
        <v>11.879999999999995</v>
      </c>
      <c r="M1851" t="str">
        <f>TEXT(Table1[[#This Row],[Order Date]],"mmm")</f>
        <v>May</v>
      </c>
      <c r="N1851" s="5" t="str">
        <f>TEXT(Table1[[#This Row],[Order Date]],"yyyy")</f>
        <v>2016</v>
      </c>
      <c r="O1851" s="5">
        <v>22</v>
      </c>
      <c r="P1851" s="5" t="s">
        <v>560</v>
      </c>
      <c r="Q1851" s="5" t="str">
        <f>IFERROR(INDEX(Holidays[Holiday],MATCH(Table1[[#This Row],[Order Date]],Holidays[Date],0)),"NO HOLIDAY")</f>
        <v>NO HOLIDAY</v>
      </c>
    </row>
    <row r="1852" spans="2:17" hidden="1" x14ac:dyDescent="0.3">
      <c r="B1852" t="s">
        <v>9</v>
      </c>
      <c r="C1852" t="s">
        <v>17</v>
      </c>
      <c r="D1852" t="s">
        <v>11</v>
      </c>
      <c r="E1852" t="s">
        <v>233</v>
      </c>
      <c r="F1852" s="4">
        <v>42506</v>
      </c>
      <c r="G1852" t="s">
        <v>13</v>
      </c>
      <c r="H1852">
        <v>5</v>
      </c>
      <c r="I1852">
        <f>IF(Table1[[#This Row],[Price]]&lt;15,10,IF(Table1[[#This Row],[Price]]&lt;20,15,IF(Table1[[#This Row],[Price]]&lt;30,22,IF(Table1[[#This Row],[Price]]&lt;50,36,45))))</f>
        <v>15</v>
      </c>
      <c r="J1852">
        <v>17.829999999999998</v>
      </c>
      <c r="K1852" s="14">
        <v>89.149999999999991</v>
      </c>
      <c r="L1852" s="14">
        <f>Table1[[#This Row],[Total Sale Amount]]-(Table1[[#This Row],[Cost Price]]*Table1[[#This Row],[Quantity]])</f>
        <v>14.149999999999991</v>
      </c>
      <c r="M1852" t="str">
        <f>TEXT(Table1[[#This Row],[Order Date]],"mmm")</f>
        <v>May</v>
      </c>
      <c r="N1852" s="5" t="str">
        <f>TEXT(Table1[[#This Row],[Order Date]],"yyyy")</f>
        <v>2016</v>
      </c>
      <c r="O1852" s="5">
        <v>21</v>
      </c>
      <c r="P1852" s="5" t="s">
        <v>559</v>
      </c>
      <c r="Q1852" s="5" t="str">
        <f>IFERROR(INDEX(Holidays[Holiday],MATCH(Table1[[#This Row],[Order Date]],Holidays[Date],0)),"NO HOLIDAY")</f>
        <v>NO HOLIDAY</v>
      </c>
    </row>
    <row r="1853" spans="2:17" hidden="1" x14ac:dyDescent="0.3">
      <c r="B1853" t="s">
        <v>16</v>
      </c>
      <c r="C1853" t="s">
        <v>17</v>
      </c>
      <c r="D1853" t="s">
        <v>11</v>
      </c>
      <c r="E1853" t="s">
        <v>291</v>
      </c>
      <c r="F1853" s="4">
        <v>42506</v>
      </c>
      <c r="G1853" t="s">
        <v>15</v>
      </c>
      <c r="H1853">
        <v>6</v>
      </c>
      <c r="I1853">
        <f>IF(Table1[[#This Row],[Price]]&lt;15,10,IF(Table1[[#This Row],[Price]]&lt;20,15,IF(Table1[[#This Row],[Price]]&lt;30,22,IF(Table1[[#This Row],[Price]]&lt;50,36,45))))</f>
        <v>10</v>
      </c>
      <c r="J1853">
        <v>12.42</v>
      </c>
      <c r="K1853" s="14">
        <v>74.52</v>
      </c>
      <c r="L1853" s="14">
        <f>Table1[[#This Row],[Total Sale Amount]]-(Table1[[#This Row],[Cost Price]]*Table1[[#This Row],[Quantity]])</f>
        <v>14.519999999999996</v>
      </c>
      <c r="M1853" t="str">
        <f>TEXT(Table1[[#This Row],[Order Date]],"mmm")</f>
        <v>May</v>
      </c>
      <c r="N1853" s="5" t="str">
        <f>TEXT(Table1[[#This Row],[Order Date]],"yyyy")</f>
        <v>2016</v>
      </c>
      <c r="O1853" s="5">
        <v>44</v>
      </c>
      <c r="P1853" s="5" t="s">
        <v>560</v>
      </c>
      <c r="Q1853" s="5" t="str">
        <f>IFERROR(INDEX(Holidays[Holiday],MATCH(Table1[[#This Row],[Order Date]],Holidays[Date],0)),"NO HOLIDAY")</f>
        <v>NO HOLIDAY</v>
      </c>
    </row>
    <row r="1854" spans="2:17" hidden="1" x14ac:dyDescent="0.3">
      <c r="B1854" t="s">
        <v>21</v>
      </c>
      <c r="C1854" t="s">
        <v>22</v>
      </c>
      <c r="D1854" t="s">
        <v>23</v>
      </c>
      <c r="E1854" t="s">
        <v>261</v>
      </c>
      <c r="F1854" s="4">
        <v>42506</v>
      </c>
      <c r="G1854" t="s">
        <v>15</v>
      </c>
      <c r="H1854">
        <v>8</v>
      </c>
      <c r="I1854">
        <f>IF(Table1[[#This Row],[Price]]&lt;15,10,IF(Table1[[#This Row],[Price]]&lt;20,15,IF(Table1[[#This Row],[Price]]&lt;30,22,IF(Table1[[#This Row],[Price]]&lt;50,36,45))))</f>
        <v>10</v>
      </c>
      <c r="J1854">
        <v>12.42</v>
      </c>
      <c r="K1854" s="14">
        <v>99.36</v>
      </c>
      <c r="L1854" s="14">
        <f>Table1[[#This Row],[Total Sale Amount]]-(Table1[[#This Row],[Cost Price]]*Table1[[#This Row],[Quantity]])</f>
        <v>19.36</v>
      </c>
      <c r="M1854" t="str">
        <f>TEXT(Table1[[#This Row],[Order Date]],"mmm")</f>
        <v>May</v>
      </c>
      <c r="N1854" s="5" t="str">
        <f>TEXT(Table1[[#This Row],[Order Date]],"yyyy")</f>
        <v>2016</v>
      </c>
      <c r="O1854" s="5">
        <v>32</v>
      </c>
      <c r="P1854" s="5" t="s">
        <v>560</v>
      </c>
      <c r="Q1854" s="5" t="str">
        <f>IFERROR(INDEX(Holidays[Holiday],MATCH(Table1[[#This Row],[Order Date]],Holidays[Date],0)),"NO HOLIDAY")</f>
        <v>NO HOLIDAY</v>
      </c>
    </row>
    <row r="1855" spans="2:17" hidden="1" x14ac:dyDescent="0.3">
      <c r="B1855" t="s">
        <v>9</v>
      </c>
      <c r="C1855" t="s">
        <v>30</v>
      </c>
      <c r="D1855" t="s">
        <v>11</v>
      </c>
      <c r="E1855" t="s">
        <v>418</v>
      </c>
      <c r="F1855" s="4">
        <v>42506</v>
      </c>
      <c r="G1855" t="s">
        <v>15</v>
      </c>
      <c r="H1855">
        <v>6</v>
      </c>
      <c r="I1855">
        <f>IF(Table1[[#This Row],[Price]]&lt;15,10,IF(Table1[[#This Row],[Price]]&lt;20,15,IF(Table1[[#This Row],[Price]]&lt;30,22,IF(Table1[[#This Row],[Price]]&lt;50,36,45))))</f>
        <v>10</v>
      </c>
      <c r="J1855">
        <v>12.42</v>
      </c>
      <c r="K1855" s="14">
        <v>74.52</v>
      </c>
      <c r="L1855" s="14">
        <f>Table1[[#This Row],[Total Sale Amount]]-(Table1[[#This Row],[Cost Price]]*Table1[[#This Row],[Quantity]])</f>
        <v>14.519999999999996</v>
      </c>
      <c r="M1855" t="str">
        <f>TEXT(Table1[[#This Row],[Order Date]],"mmm")</f>
        <v>May</v>
      </c>
      <c r="N1855" s="5" t="str">
        <f>TEXT(Table1[[#This Row],[Order Date]],"yyyy")</f>
        <v>2016</v>
      </c>
      <c r="O1855" s="5">
        <v>44</v>
      </c>
      <c r="P1855" s="5" t="s">
        <v>560</v>
      </c>
      <c r="Q1855" s="5" t="str">
        <f>IFERROR(INDEX(Holidays[Holiday],MATCH(Table1[[#This Row],[Order Date]],Holidays[Date],0)),"NO HOLIDAY")</f>
        <v>NO HOLIDAY</v>
      </c>
    </row>
    <row r="1856" spans="2:17" hidden="1" x14ac:dyDescent="0.3">
      <c r="B1856" t="s">
        <v>9</v>
      </c>
      <c r="C1856" t="s">
        <v>17</v>
      </c>
      <c r="D1856" t="s">
        <v>11</v>
      </c>
      <c r="E1856" t="s">
        <v>270</v>
      </c>
      <c r="F1856" s="4">
        <v>42506</v>
      </c>
      <c r="G1856" t="s">
        <v>19</v>
      </c>
      <c r="H1856">
        <v>6</v>
      </c>
      <c r="I1856">
        <f>IF(Table1[[#This Row],[Price]]&lt;15,10,IF(Table1[[#This Row],[Price]]&lt;20,15,IF(Table1[[#This Row],[Price]]&lt;30,22,IF(Table1[[#This Row],[Price]]&lt;50,36,45))))</f>
        <v>45</v>
      </c>
      <c r="J1856">
        <v>53.35</v>
      </c>
      <c r="K1856" s="14">
        <v>320.10000000000002</v>
      </c>
      <c r="L1856" s="14">
        <f>Table1[[#This Row],[Total Sale Amount]]-(Table1[[#This Row],[Cost Price]]*Table1[[#This Row],[Quantity]])</f>
        <v>50.100000000000023</v>
      </c>
      <c r="M1856" t="str">
        <f>TEXT(Table1[[#This Row],[Order Date]],"mmm")</f>
        <v>May</v>
      </c>
      <c r="N1856" s="5" t="str">
        <f>TEXT(Table1[[#This Row],[Order Date]],"yyyy")</f>
        <v>2016</v>
      </c>
      <c r="O1856" s="5">
        <v>31</v>
      </c>
      <c r="P1856" s="5" t="s">
        <v>559</v>
      </c>
      <c r="Q1856" s="5" t="str">
        <f>IFERROR(INDEX(Holidays[Holiday],MATCH(Table1[[#This Row],[Order Date]],Holidays[Date],0)),"NO HOLIDAY")</f>
        <v>NO HOLIDAY</v>
      </c>
    </row>
    <row r="1857" spans="2:17" hidden="1" x14ac:dyDescent="0.3">
      <c r="B1857" t="s">
        <v>25</v>
      </c>
      <c r="C1857" t="s">
        <v>26</v>
      </c>
      <c r="D1857" t="s">
        <v>23</v>
      </c>
      <c r="E1857" t="s">
        <v>287</v>
      </c>
      <c r="F1857" s="4">
        <v>42506</v>
      </c>
      <c r="G1857" t="s">
        <v>19</v>
      </c>
      <c r="H1857">
        <v>7</v>
      </c>
      <c r="I1857">
        <f>IF(Table1[[#This Row],[Price]]&lt;15,10,IF(Table1[[#This Row],[Price]]&lt;20,15,IF(Table1[[#This Row],[Price]]&lt;30,22,IF(Table1[[#This Row],[Price]]&lt;50,36,45))))</f>
        <v>45</v>
      </c>
      <c r="J1857">
        <v>53.35</v>
      </c>
      <c r="K1857" s="14">
        <v>373.45</v>
      </c>
      <c r="L1857" s="14">
        <f>Table1[[#This Row],[Total Sale Amount]]-(Table1[[#This Row],[Cost Price]]*Table1[[#This Row],[Quantity]])</f>
        <v>58.449999999999989</v>
      </c>
      <c r="M1857" t="str">
        <f>TEXT(Table1[[#This Row],[Order Date]],"mmm")</f>
        <v>May</v>
      </c>
      <c r="N1857" s="5" t="str">
        <f>TEXT(Table1[[#This Row],[Order Date]],"yyyy")</f>
        <v>2016</v>
      </c>
      <c r="O1857" s="5">
        <v>38</v>
      </c>
      <c r="P1857" s="5" t="s">
        <v>559</v>
      </c>
      <c r="Q1857" s="5" t="str">
        <f>IFERROR(INDEX(Holidays[Holiday],MATCH(Table1[[#This Row],[Order Date]],Holidays[Date],0)),"NO HOLIDAY")</f>
        <v>NO HOLIDAY</v>
      </c>
    </row>
    <row r="1858" spans="2:17" hidden="1" x14ac:dyDescent="0.3">
      <c r="B1858" t="s">
        <v>21</v>
      </c>
      <c r="C1858" t="s">
        <v>26</v>
      </c>
      <c r="D1858" t="s">
        <v>23</v>
      </c>
      <c r="E1858" t="s">
        <v>478</v>
      </c>
      <c r="F1858" s="4">
        <v>42506</v>
      </c>
      <c r="G1858" t="s">
        <v>15</v>
      </c>
      <c r="H1858">
        <v>2</v>
      </c>
      <c r="I1858">
        <f>IF(Table1[[#This Row],[Price]]&lt;15,10,IF(Table1[[#This Row],[Price]]&lt;20,15,IF(Table1[[#This Row],[Price]]&lt;30,22,IF(Table1[[#This Row],[Price]]&lt;50,36,45))))</f>
        <v>10</v>
      </c>
      <c r="J1858">
        <v>12.42</v>
      </c>
      <c r="K1858" s="14">
        <v>24.84</v>
      </c>
      <c r="L1858" s="14">
        <f>Table1[[#This Row],[Total Sale Amount]]-(Table1[[#This Row],[Cost Price]]*Table1[[#This Row],[Quantity]])</f>
        <v>4.84</v>
      </c>
      <c r="M1858" t="str">
        <f>TEXT(Table1[[#This Row],[Order Date]],"mmm")</f>
        <v>May</v>
      </c>
      <c r="N1858" s="5" t="str">
        <f>TEXT(Table1[[#This Row],[Order Date]],"yyyy")</f>
        <v>2016</v>
      </c>
      <c r="O1858" s="5">
        <v>28</v>
      </c>
      <c r="P1858" s="5" t="s">
        <v>560</v>
      </c>
      <c r="Q1858" s="5" t="str">
        <f>IFERROR(INDEX(Holidays[Holiday],MATCH(Table1[[#This Row],[Order Date]],Holidays[Date],0)),"NO HOLIDAY")</f>
        <v>NO HOLIDAY</v>
      </c>
    </row>
    <row r="1859" spans="2:17" hidden="1" x14ac:dyDescent="0.3">
      <c r="B1859" t="s">
        <v>21</v>
      </c>
      <c r="C1859" t="s">
        <v>22</v>
      </c>
      <c r="D1859" t="s">
        <v>23</v>
      </c>
      <c r="E1859" t="s">
        <v>423</v>
      </c>
      <c r="F1859" s="4">
        <v>42506</v>
      </c>
      <c r="G1859" t="s">
        <v>19</v>
      </c>
      <c r="H1859">
        <v>1</v>
      </c>
      <c r="I1859">
        <f>IF(Table1[[#This Row],[Price]]&lt;15,10,IF(Table1[[#This Row],[Price]]&lt;20,15,IF(Table1[[#This Row],[Price]]&lt;30,22,IF(Table1[[#This Row],[Price]]&lt;50,36,45))))</f>
        <v>45</v>
      </c>
      <c r="J1859">
        <v>53.35</v>
      </c>
      <c r="K1859" s="14">
        <v>53.35</v>
      </c>
      <c r="L1859" s="14">
        <f>Table1[[#This Row],[Total Sale Amount]]-(Table1[[#This Row],[Cost Price]]*Table1[[#This Row],[Quantity]])</f>
        <v>8.3500000000000014</v>
      </c>
      <c r="M1859" t="str">
        <f>TEXT(Table1[[#This Row],[Order Date]],"mmm")</f>
        <v>May</v>
      </c>
      <c r="N1859" s="5" t="str">
        <f>TEXT(Table1[[#This Row],[Order Date]],"yyyy")</f>
        <v>2016</v>
      </c>
      <c r="O1859" s="5">
        <v>24</v>
      </c>
      <c r="P1859" s="5" t="s">
        <v>559</v>
      </c>
      <c r="Q1859" s="5" t="str">
        <f>IFERROR(INDEX(Holidays[Holiday],MATCH(Table1[[#This Row],[Order Date]],Holidays[Date],0)),"NO HOLIDAY")</f>
        <v>NO HOLIDAY</v>
      </c>
    </row>
    <row r="1860" spans="2:17" hidden="1" x14ac:dyDescent="0.3">
      <c r="B1860" t="s">
        <v>9</v>
      </c>
      <c r="C1860" t="s">
        <v>10</v>
      </c>
      <c r="D1860" t="s">
        <v>11</v>
      </c>
      <c r="E1860" t="s">
        <v>497</v>
      </c>
      <c r="F1860" s="4">
        <v>42506</v>
      </c>
      <c r="G1860" t="s">
        <v>15</v>
      </c>
      <c r="H1860">
        <v>4</v>
      </c>
      <c r="I1860">
        <f>IF(Table1[[#This Row],[Price]]&lt;15,10,IF(Table1[[#This Row],[Price]]&lt;20,15,IF(Table1[[#This Row],[Price]]&lt;30,22,IF(Table1[[#This Row],[Price]]&lt;50,36,45))))</f>
        <v>10</v>
      </c>
      <c r="J1860">
        <v>12.42</v>
      </c>
      <c r="K1860" s="14">
        <v>49.68</v>
      </c>
      <c r="L1860" s="14">
        <f>Table1[[#This Row],[Total Sale Amount]]-(Table1[[#This Row],[Cost Price]]*Table1[[#This Row],[Quantity]])</f>
        <v>9.68</v>
      </c>
      <c r="M1860" t="str">
        <f>TEXT(Table1[[#This Row],[Order Date]],"mmm")</f>
        <v>May</v>
      </c>
      <c r="N1860" s="5" t="str">
        <f>TEXT(Table1[[#This Row],[Order Date]],"yyyy")</f>
        <v>2016</v>
      </c>
      <c r="O1860" s="5">
        <v>27</v>
      </c>
      <c r="P1860" s="5" t="s">
        <v>559</v>
      </c>
      <c r="Q1860" s="5" t="str">
        <f>IFERROR(INDEX(Holidays[Holiday],MATCH(Table1[[#This Row],[Order Date]],Holidays[Date],0)),"NO HOLIDAY")</f>
        <v>NO HOLIDAY</v>
      </c>
    </row>
    <row r="1861" spans="2:17" hidden="1" x14ac:dyDescent="0.3">
      <c r="B1861" t="s">
        <v>16</v>
      </c>
      <c r="C1861" t="s">
        <v>28</v>
      </c>
      <c r="D1861" t="s">
        <v>11</v>
      </c>
      <c r="E1861" t="s">
        <v>184</v>
      </c>
      <c r="F1861" s="4">
        <v>42506</v>
      </c>
      <c r="G1861" t="s">
        <v>19</v>
      </c>
      <c r="H1861">
        <v>7</v>
      </c>
      <c r="I1861">
        <f>IF(Table1[[#This Row],[Price]]&lt;15,10,IF(Table1[[#This Row],[Price]]&lt;20,15,IF(Table1[[#This Row],[Price]]&lt;30,22,IF(Table1[[#This Row],[Price]]&lt;50,36,45))))</f>
        <v>45</v>
      </c>
      <c r="J1861">
        <v>53.35</v>
      </c>
      <c r="K1861" s="14">
        <v>373.45</v>
      </c>
      <c r="L1861" s="14">
        <f>Table1[[#This Row],[Total Sale Amount]]-(Table1[[#This Row],[Cost Price]]*Table1[[#This Row],[Quantity]])</f>
        <v>58.449999999999989</v>
      </c>
      <c r="M1861" t="str">
        <f>TEXT(Table1[[#This Row],[Order Date]],"mmm")</f>
        <v>May</v>
      </c>
      <c r="N1861" s="5" t="str">
        <f>TEXT(Table1[[#This Row],[Order Date]],"yyyy")</f>
        <v>2016</v>
      </c>
      <c r="O1861" s="5">
        <v>20</v>
      </c>
      <c r="P1861" s="5" t="s">
        <v>559</v>
      </c>
      <c r="Q1861" s="5" t="str">
        <f>IFERROR(INDEX(Holidays[Holiday],MATCH(Table1[[#This Row],[Order Date]],Holidays[Date],0)),"NO HOLIDAY")</f>
        <v>NO HOLIDAY</v>
      </c>
    </row>
    <row r="1862" spans="2:17" hidden="1" x14ac:dyDescent="0.3">
      <c r="B1862" t="s">
        <v>9</v>
      </c>
      <c r="C1862" t="s">
        <v>10</v>
      </c>
      <c r="D1862" t="s">
        <v>11</v>
      </c>
      <c r="E1862" t="s">
        <v>169</v>
      </c>
      <c r="F1862" s="4">
        <v>42506</v>
      </c>
      <c r="G1862" t="s">
        <v>15</v>
      </c>
      <c r="H1862">
        <v>8</v>
      </c>
      <c r="I1862">
        <f>IF(Table1[[#This Row],[Price]]&lt;15,10,IF(Table1[[#This Row],[Price]]&lt;20,15,IF(Table1[[#This Row],[Price]]&lt;30,22,IF(Table1[[#This Row],[Price]]&lt;50,36,45))))</f>
        <v>10</v>
      </c>
      <c r="J1862">
        <v>12.42</v>
      </c>
      <c r="K1862" s="14">
        <v>99.36</v>
      </c>
      <c r="L1862" s="14">
        <f>Table1[[#This Row],[Total Sale Amount]]-(Table1[[#This Row],[Cost Price]]*Table1[[#This Row],[Quantity]])</f>
        <v>19.36</v>
      </c>
      <c r="M1862" t="str">
        <f>TEXT(Table1[[#This Row],[Order Date]],"mmm")</f>
        <v>May</v>
      </c>
      <c r="N1862" s="5" t="str">
        <f>TEXT(Table1[[#This Row],[Order Date]],"yyyy")</f>
        <v>2016</v>
      </c>
      <c r="O1862" s="5">
        <v>20</v>
      </c>
      <c r="P1862" s="5" t="s">
        <v>560</v>
      </c>
      <c r="Q1862" s="5" t="str">
        <f>IFERROR(INDEX(Holidays[Holiday],MATCH(Table1[[#This Row],[Order Date]],Holidays[Date],0)),"NO HOLIDAY")</f>
        <v>NO HOLIDAY</v>
      </c>
    </row>
    <row r="1863" spans="2:17" hidden="1" x14ac:dyDescent="0.3">
      <c r="B1863" t="s">
        <v>9</v>
      </c>
      <c r="C1863" t="s">
        <v>10</v>
      </c>
      <c r="D1863" t="s">
        <v>11</v>
      </c>
      <c r="E1863" t="s">
        <v>527</v>
      </c>
      <c r="F1863" s="4">
        <v>42506</v>
      </c>
      <c r="G1863" t="s">
        <v>13</v>
      </c>
      <c r="H1863">
        <v>5</v>
      </c>
      <c r="I1863">
        <f>IF(Table1[[#This Row],[Price]]&lt;15,10,IF(Table1[[#This Row],[Price]]&lt;20,15,IF(Table1[[#This Row],[Price]]&lt;30,22,IF(Table1[[#This Row],[Price]]&lt;50,36,45))))</f>
        <v>15</v>
      </c>
      <c r="J1863">
        <v>17.829999999999998</v>
      </c>
      <c r="K1863" s="14">
        <v>89.149999999999991</v>
      </c>
      <c r="L1863" s="14">
        <f>Table1[[#This Row],[Total Sale Amount]]-(Table1[[#This Row],[Cost Price]]*Table1[[#This Row],[Quantity]])</f>
        <v>14.149999999999991</v>
      </c>
      <c r="M1863" t="str">
        <f>TEXT(Table1[[#This Row],[Order Date]],"mmm")</f>
        <v>May</v>
      </c>
      <c r="N1863" s="5" t="str">
        <f>TEXT(Table1[[#This Row],[Order Date]],"yyyy")</f>
        <v>2016</v>
      </c>
      <c r="O1863" s="5">
        <v>36</v>
      </c>
      <c r="P1863" s="5" t="s">
        <v>559</v>
      </c>
      <c r="Q1863" s="5" t="str">
        <f>IFERROR(INDEX(Holidays[Holiday],MATCH(Table1[[#This Row],[Order Date]],Holidays[Date],0)),"NO HOLIDAY")</f>
        <v>NO HOLIDAY</v>
      </c>
    </row>
    <row r="1864" spans="2:17" hidden="1" x14ac:dyDescent="0.3">
      <c r="B1864" t="s">
        <v>25</v>
      </c>
      <c r="C1864" t="s">
        <v>22</v>
      </c>
      <c r="D1864" t="s">
        <v>23</v>
      </c>
      <c r="E1864" t="s">
        <v>83</v>
      </c>
      <c r="F1864" s="4">
        <v>42506</v>
      </c>
      <c r="G1864" t="s">
        <v>39</v>
      </c>
      <c r="H1864">
        <v>5</v>
      </c>
      <c r="I1864">
        <f>IF(Table1[[#This Row],[Price]]&lt;15,10,IF(Table1[[#This Row],[Price]]&lt;20,15,IF(Table1[[#This Row],[Price]]&lt;30,22,IF(Table1[[#This Row],[Price]]&lt;50,36,45))))</f>
        <v>15</v>
      </c>
      <c r="J1864">
        <v>16.32</v>
      </c>
      <c r="K1864" s="14">
        <v>81.599999999999994</v>
      </c>
      <c r="L1864" s="14">
        <f>Table1[[#This Row],[Total Sale Amount]]-(Table1[[#This Row],[Cost Price]]*Table1[[#This Row],[Quantity]])</f>
        <v>6.5999999999999943</v>
      </c>
      <c r="M1864" t="str">
        <f>TEXT(Table1[[#This Row],[Order Date]],"mmm")</f>
        <v>May</v>
      </c>
      <c r="N1864" s="5" t="str">
        <f>TEXT(Table1[[#This Row],[Order Date]],"yyyy")</f>
        <v>2016</v>
      </c>
      <c r="O1864" s="5">
        <v>29</v>
      </c>
      <c r="P1864" s="5" t="s">
        <v>559</v>
      </c>
      <c r="Q1864" s="5" t="str">
        <f>IFERROR(INDEX(Holidays[Holiday],MATCH(Table1[[#This Row],[Order Date]],Holidays[Date],0)),"NO HOLIDAY")</f>
        <v>NO HOLIDAY</v>
      </c>
    </row>
    <row r="1865" spans="2:17" hidden="1" x14ac:dyDescent="0.3">
      <c r="B1865" t="s">
        <v>9</v>
      </c>
      <c r="C1865" t="s">
        <v>17</v>
      </c>
      <c r="D1865" t="s">
        <v>11</v>
      </c>
      <c r="E1865" t="s">
        <v>493</v>
      </c>
      <c r="F1865" s="4">
        <v>42506</v>
      </c>
      <c r="G1865" t="s">
        <v>19</v>
      </c>
      <c r="H1865">
        <v>4</v>
      </c>
      <c r="I1865">
        <f>IF(Table1[[#This Row],[Price]]&lt;15,10,IF(Table1[[#This Row],[Price]]&lt;20,15,IF(Table1[[#This Row],[Price]]&lt;30,22,IF(Table1[[#This Row],[Price]]&lt;50,36,45))))</f>
        <v>45</v>
      </c>
      <c r="J1865">
        <v>53.35</v>
      </c>
      <c r="K1865" s="14">
        <v>213.4</v>
      </c>
      <c r="L1865" s="14">
        <f>Table1[[#This Row],[Total Sale Amount]]-(Table1[[#This Row],[Cost Price]]*Table1[[#This Row],[Quantity]])</f>
        <v>33.400000000000006</v>
      </c>
      <c r="M1865" t="str">
        <f>TEXT(Table1[[#This Row],[Order Date]],"mmm")</f>
        <v>May</v>
      </c>
      <c r="N1865" s="5" t="str">
        <f>TEXT(Table1[[#This Row],[Order Date]],"yyyy")</f>
        <v>2016</v>
      </c>
      <c r="O1865" s="5">
        <v>17</v>
      </c>
      <c r="P1865" s="5" t="s">
        <v>559</v>
      </c>
      <c r="Q1865" s="5" t="str">
        <f>IFERROR(INDEX(Holidays[Holiday],MATCH(Table1[[#This Row],[Order Date]],Holidays[Date],0)),"NO HOLIDAY")</f>
        <v>NO HOLIDAY</v>
      </c>
    </row>
    <row r="1866" spans="2:17" hidden="1" x14ac:dyDescent="0.3">
      <c r="B1866" t="s">
        <v>25</v>
      </c>
      <c r="C1866" t="s">
        <v>22</v>
      </c>
      <c r="D1866" t="s">
        <v>23</v>
      </c>
      <c r="E1866" t="s">
        <v>251</v>
      </c>
      <c r="F1866" s="4">
        <v>42506</v>
      </c>
      <c r="G1866" t="s">
        <v>15</v>
      </c>
      <c r="H1866">
        <v>7</v>
      </c>
      <c r="I1866">
        <f>IF(Table1[[#This Row],[Price]]&lt;15,10,IF(Table1[[#This Row],[Price]]&lt;20,15,IF(Table1[[#This Row],[Price]]&lt;30,22,IF(Table1[[#This Row],[Price]]&lt;50,36,45))))</f>
        <v>10</v>
      </c>
      <c r="J1866">
        <v>12.42</v>
      </c>
      <c r="K1866" s="14">
        <v>86.94</v>
      </c>
      <c r="L1866" s="14">
        <f>Table1[[#This Row],[Total Sale Amount]]-(Table1[[#This Row],[Cost Price]]*Table1[[#This Row],[Quantity]])</f>
        <v>16.939999999999998</v>
      </c>
      <c r="M1866" t="str">
        <f>TEXT(Table1[[#This Row],[Order Date]],"mmm")</f>
        <v>May</v>
      </c>
      <c r="N1866" s="5" t="str">
        <f>TEXT(Table1[[#This Row],[Order Date]],"yyyy")</f>
        <v>2016</v>
      </c>
      <c r="O1866" s="5">
        <v>19</v>
      </c>
      <c r="P1866" s="5" t="s">
        <v>559</v>
      </c>
      <c r="Q1866" s="5" t="str">
        <f>IFERROR(INDEX(Holidays[Holiday],MATCH(Table1[[#This Row],[Order Date]],Holidays[Date],0)),"NO HOLIDAY")</f>
        <v>NO HOLIDAY</v>
      </c>
    </row>
    <row r="1867" spans="2:17" hidden="1" x14ac:dyDescent="0.3">
      <c r="B1867" t="s">
        <v>9</v>
      </c>
      <c r="C1867" t="s">
        <v>10</v>
      </c>
      <c r="D1867" t="s">
        <v>11</v>
      </c>
      <c r="E1867" t="s">
        <v>441</v>
      </c>
      <c r="F1867" s="4">
        <v>42506</v>
      </c>
      <c r="G1867" t="s">
        <v>13</v>
      </c>
      <c r="H1867">
        <v>4</v>
      </c>
      <c r="I1867">
        <f>IF(Table1[[#This Row],[Price]]&lt;15,10,IF(Table1[[#This Row],[Price]]&lt;20,15,IF(Table1[[#This Row],[Price]]&lt;30,22,IF(Table1[[#This Row],[Price]]&lt;50,36,45))))</f>
        <v>15</v>
      </c>
      <c r="J1867">
        <v>17.829999999999998</v>
      </c>
      <c r="K1867" s="14">
        <v>71.319999999999993</v>
      </c>
      <c r="L1867" s="14">
        <f>Table1[[#This Row],[Total Sale Amount]]-(Table1[[#This Row],[Cost Price]]*Table1[[#This Row],[Quantity]])</f>
        <v>11.319999999999993</v>
      </c>
      <c r="M1867" t="str">
        <f>TEXT(Table1[[#This Row],[Order Date]],"mmm")</f>
        <v>May</v>
      </c>
      <c r="N1867" s="5" t="str">
        <f>TEXT(Table1[[#This Row],[Order Date]],"yyyy")</f>
        <v>2016</v>
      </c>
      <c r="O1867" s="5">
        <v>19</v>
      </c>
      <c r="P1867" s="5" t="s">
        <v>559</v>
      </c>
      <c r="Q1867" s="5" t="str">
        <f>IFERROR(INDEX(Holidays[Holiday],MATCH(Table1[[#This Row],[Order Date]],Holidays[Date],0)),"NO HOLIDAY")</f>
        <v>NO HOLIDAY</v>
      </c>
    </row>
    <row r="1868" spans="2:17" hidden="1" x14ac:dyDescent="0.3">
      <c r="B1868" t="s">
        <v>25</v>
      </c>
      <c r="C1868" t="s">
        <v>22</v>
      </c>
      <c r="D1868" t="s">
        <v>23</v>
      </c>
      <c r="E1868" t="s">
        <v>225</v>
      </c>
      <c r="F1868" s="4">
        <v>42506</v>
      </c>
      <c r="G1868" t="s">
        <v>15</v>
      </c>
      <c r="H1868">
        <v>4</v>
      </c>
      <c r="I1868">
        <f>IF(Table1[[#This Row],[Price]]&lt;15,10,IF(Table1[[#This Row],[Price]]&lt;20,15,IF(Table1[[#This Row],[Price]]&lt;30,22,IF(Table1[[#This Row],[Price]]&lt;50,36,45))))</f>
        <v>10</v>
      </c>
      <c r="J1868">
        <v>12.42</v>
      </c>
      <c r="K1868" s="14">
        <v>49.68</v>
      </c>
      <c r="L1868" s="14">
        <f>Table1[[#This Row],[Total Sale Amount]]-(Table1[[#This Row],[Cost Price]]*Table1[[#This Row],[Quantity]])</f>
        <v>9.68</v>
      </c>
      <c r="M1868" t="str">
        <f>TEXT(Table1[[#This Row],[Order Date]],"mmm")</f>
        <v>May</v>
      </c>
      <c r="N1868" s="5" t="str">
        <f>TEXT(Table1[[#This Row],[Order Date]],"yyyy")</f>
        <v>2016</v>
      </c>
      <c r="O1868" s="5">
        <v>34</v>
      </c>
      <c r="P1868" s="5" t="s">
        <v>560</v>
      </c>
      <c r="Q1868" s="5" t="str">
        <f>IFERROR(INDEX(Holidays[Holiday],MATCH(Table1[[#This Row],[Order Date]],Holidays[Date],0)),"NO HOLIDAY")</f>
        <v>NO HOLIDAY</v>
      </c>
    </row>
    <row r="1869" spans="2:17" hidden="1" x14ac:dyDescent="0.3">
      <c r="B1869" t="s">
        <v>36</v>
      </c>
      <c r="C1869" t="s">
        <v>10</v>
      </c>
      <c r="D1869" t="s">
        <v>11</v>
      </c>
      <c r="E1869" t="s">
        <v>55</v>
      </c>
      <c r="F1869" s="4">
        <v>42507</v>
      </c>
      <c r="G1869" t="s">
        <v>19</v>
      </c>
      <c r="H1869">
        <v>8</v>
      </c>
      <c r="I1869">
        <f>IF(Table1[[#This Row],[Price]]&lt;15,10,IF(Table1[[#This Row],[Price]]&lt;20,15,IF(Table1[[#This Row],[Price]]&lt;30,22,IF(Table1[[#This Row],[Price]]&lt;50,36,45))))</f>
        <v>45</v>
      </c>
      <c r="J1869">
        <v>53.35</v>
      </c>
      <c r="K1869" s="14">
        <v>426.8</v>
      </c>
      <c r="L1869" s="14">
        <f>Table1[[#This Row],[Total Sale Amount]]-(Table1[[#This Row],[Cost Price]]*Table1[[#This Row],[Quantity]])</f>
        <v>66.800000000000011</v>
      </c>
      <c r="M1869" t="str">
        <f>TEXT(Table1[[#This Row],[Order Date]],"mmm")</f>
        <v>May</v>
      </c>
      <c r="N1869" s="5" t="str">
        <f>TEXT(Table1[[#This Row],[Order Date]],"yyyy")</f>
        <v>2016</v>
      </c>
      <c r="O1869" s="5">
        <v>28</v>
      </c>
      <c r="P1869" s="5" t="s">
        <v>560</v>
      </c>
      <c r="Q1869" s="5" t="str">
        <f>IFERROR(INDEX(Holidays[Holiday],MATCH(Table1[[#This Row],[Order Date]],Holidays[Date],0)),"NO HOLIDAY")</f>
        <v>NO HOLIDAY</v>
      </c>
    </row>
    <row r="1870" spans="2:17" hidden="1" x14ac:dyDescent="0.3">
      <c r="B1870" t="s">
        <v>9</v>
      </c>
      <c r="C1870" t="s">
        <v>10</v>
      </c>
      <c r="D1870" t="s">
        <v>11</v>
      </c>
      <c r="E1870" t="s">
        <v>163</v>
      </c>
      <c r="F1870" s="4">
        <v>42507</v>
      </c>
      <c r="G1870" t="s">
        <v>15</v>
      </c>
      <c r="H1870">
        <v>7</v>
      </c>
      <c r="I1870">
        <f>IF(Table1[[#This Row],[Price]]&lt;15,10,IF(Table1[[#This Row],[Price]]&lt;20,15,IF(Table1[[#This Row],[Price]]&lt;30,22,IF(Table1[[#This Row],[Price]]&lt;50,36,45))))</f>
        <v>10</v>
      </c>
      <c r="J1870">
        <v>12.42</v>
      </c>
      <c r="K1870" s="14">
        <v>86.94</v>
      </c>
      <c r="L1870" s="14">
        <f>Table1[[#This Row],[Total Sale Amount]]-(Table1[[#This Row],[Cost Price]]*Table1[[#This Row],[Quantity]])</f>
        <v>16.939999999999998</v>
      </c>
      <c r="M1870" t="str">
        <f>TEXT(Table1[[#This Row],[Order Date]],"mmm")</f>
        <v>May</v>
      </c>
      <c r="N1870" s="5" t="str">
        <f>TEXT(Table1[[#This Row],[Order Date]],"yyyy")</f>
        <v>2016</v>
      </c>
      <c r="O1870" s="5">
        <v>42</v>
      </c>
      <c r="P1870" s="5" t="s">
        <v>560</v>
      </c>
      <c r="Q1870" s="5" t="str">
        <f>IFERROR(INDEX(Holidays[Holiday],MATCH(Table1[[#This Row],[Order Date]],Holidays[Date],0)),"NO HOLIDAY")</f>
        <v>NO HOLIDAY</v>
      </c>
    </row>
    <row r="1871" spans="2:17" hidden="1" x14ac:dyDescent="0.3">
      <c r="B1871" t="s">
        <v>16</v>
      </c>
      <c r="C1871" t="s">
        <v>10</v>
      </c>
      <c r="D1871" t="s">
        <v>11</v>
      </c>
      <c r="E1871" t="s">
        <v>94</v>
      </c>
      <c r="F1871" s="4">
        <v>42507</v>
      </c>
      <c r="G1871" t="s">
        <v>15</v>
      </c>
      <c r="H1871">
        <v>2</v>
      </c>
      <c r="I1871">
        <f>IF(Table1[[#This Row],[Price]]&lt;15,10,IF(Table1[[#This Row],[Price]]&lt;20,15,IF(Table1[[#This Row],[Price]]&lt;30,22,IF(Table1[[#This Row],[Price]]&lt;50,36,45))))</f>
        <v>10</v>
      </c>
      <c r="J1871">
        <v>12.42</v>
      </c>
      <c r="K1871" s="14">
        <v>24.84</v>
      </c>
      <c r="L1871" s="14">
        <f>Table1[[#This Row],[Total Sale Amount]]-(Table1[[#This Row],[Cost Price]]*Table1[[#This Row],[Quantity]])</f>
        <v>4.84</v>
      </c>
      <c r="M1871" t="str">
        <f>TEXT(Table1[[#This Row],[Order Date]],"mmm")</f>
        <v>May</v>
      </c>
      <c r="N1871" s="5" t="str">
        <f>TEXT(Table1[[#This Row],[Order Date]],"yyyy")</f>
        <v>2016</v>
      </c>
      <c r="O1871" s="5">
        <v>38</v>
      </c>
      <c r="P1871" s="5" t="s">
        <v>559</v>
      </c>
      <c r="Q1871" s="5" t="str">
        <f>IFERROR(INDEX(Holidays[Holiday],MATCH(Table1[[#This Row],[Order Date]],Holidays[Date],0)),"NO HOLIDAY")</f>
        <v>NO HOLIDAY</v>
      </c>
    </row>
    <row r="1872" spans="2:17" hidden="1" x14ac:dyDescent="0.3">
      <c r="B1872" t="s">
        <v>36</v>
      </c>
      <c r="C1872" t="s">
        <v>10</v>
      </c>
      <c r="D1872" t="s">
        <v>11</v>
      </c>
      <c r="E1872" t="s">
        <v>281</v>
      </c>
      <c r="F1872" s="4">
        <v>42507</v>
      </c>
      <c r="G1872" t="s">
        <v>19</v>
      </c>
      <c r="H1872">
        <v>4</v>
      </c>
      <c r="I1872">
        <f>IF(Table1[[#This Row],[Price]]&lt;15,10,IF(Table1[[#This Row],[Price]]&lt;20,15,IF(Table1[[#This Row],[Price]]&lt;30,22,IF(Table1[[#This Row],[Price]]&lt;50,36,45))))</f>
        <v>45</v>
      </c>
      <c r="J1872">
        <v>53.35</v>
      </c>
      <c r="K1872" s="14">
        <v>213.4</v>
      </c>
      <c r="L1872" s="14">
        <f>Table1[[#This Row],[Total Sale Amount]]-(Table1[[#This Row],[Cost Price]]*Table1[[#This Row],[Quantity]])</f>
        <v>33.400000000000006</v>
      </c>
      <c r="M1872" t="str">
        <f>TEXT(Table1[[#This Row],[Order Date]],"mmm")</f>
        <v>May</v>
      </c>
      <c r="N1872" s="5" t="str">
        <f>TEXT(Table1[[#This Row],[Order Date]],"yyyy")</f>
        <v>2016</v>
      </c>
      <c r="O1872" s="5">
        <v>39</v>
      </c>
      <c r="P1872" s="5" t="s">
        <v>560</v>
      </c>
      <c r="Q1872" s="5" t="str">
        <f>IFERROR(INDEX(Holidays[Holiday],MATCH(Table1[[#This Row],[Order Date]],Holidays[Date],0)),"NO HOLIDAY")</f>
        <v>NO HOLIDAY</v>
      </c>
    </row>
    <row r="1873" spans="2:17" hidden="1" x14ac:dyDescent="0.3">
      <c r="B1873" t="s">
        <v>36</v>
      </c>
      <c r="C1873" t="s">
        <v>17</v>
      </c>
      <c r="D1873" t="s">
        <v>11</v>
      </c>
      <c r="E1873" t="s">
        <v>468</v>
      </c>
      <c r="F1873" s="4">
        <v>42507</v>
      </c>
      <c r="G1873" t="s">
        <v>19</v>
      </c>
      <c r="H1873">
        <v>4</v>
      </c>
      <c r="I1873">
        <f>IF(Table1[[#This Row],[Price]]&lt;15,10,IF(Table1[[#This Row],[Price]]&lt;20,15,IF(Table1[[#This Row],[Price]]&lt;30,22,IF(Table1[[#This Row],[Price]]&lt;50,36,45))))</f>
        <v>45</v>
      </c>
      <c r="J1873">
        <v>53.35</v>
      </c>
      <c r="K1873" s="14">
        <v>213.4</v>
      </c>
      <c r="L1873" s="14">
        <f>Table1[[#This Row],[Total Sale Amount]]-(Table1[[#This Row],[Cost Price]]*Table1[[#This Row],[Quantity]])</f>
        <v>33.400000000000006</v>
      </c>
      <c r="M1873" t="str">
        <f>TEXT(Table1[[#This Row],[Order Date]],"mmm")</f>
        <v>May</v>
      </c>
      <c r="N1873" s="5" t="str">
        <f>TEXT(Table1[[#This Row],[Order Date]],"yyyy")</f>
        <v>2016</v>
      </c>
      <c r="O1873" s="5">
        <v>18</v>
      </c>
      <c r="P1873" s="5" t="s">
        <v>560</v>
      </c>
      <c r="Q1873" s="5" t="str">
        <f>IFERROR(INDEX(Holidays[Holiday],MATCH(Table1[[#This Row],[Order Date]],Holidays[Date],0)),"NO HOLIDAY")</f>
        <v>NO HOLIDAY</v>
      </c>
    </row>
    <row r="1874" spans="2:17" hidden="1" x14ac:dyDescent="0.3">
      <c r="B1874" t="s">
        <v>9</v>
      </c>
      <c r="C1874" t="s">
        <v>10</v>
      </c>
      <c r="D1874" t="s">
        <v>11</v>
      </c>
      <c r="E1874" t="s">
        <v>293</v>
      </c>
      <c r="F1874" s="4">
        <v>42507</v>
      </c>
      <c r="G1874" t="s">
        <v>19</v>
      </c>
      <c r="H1874">
        <v>7</v>
      </c>
      <c r="I1874">
        <f>IF(Table1[[#This Row],[Price]]&lt;15,10,IF(Table1[[#This Row],[Price]]&lt;20,15,IF(Table1[[#This Row],[Price]]&lt;30,22,IF(Table1[[#This Row],[Price]]&lt;50,36,45))))</f>
        <v>45</v>
      </c>
      <c r="J1874">
        <v>53.35</v>
      </c>
      <c r="K1874" s="14">
        <v>373.45</v>
      </c>
      <c r="L1874" s="14">
        <f>Table1[[#This Row],[Total Sale Amount]]-(Table1[[#This Row],[Cost Price]]*Table1[[#This Row],[Quantity]])</f>
        <v>58.449999999999989</v>
      </c>
      <c r="M1874" t="str">
        <f>TEXT(Table1[[#This Row],[Order Date]],"mmm")</f>
        <v>May</v>
      </c>
      <c r="N1874" s="5" t="str">
        <f>TEXT(Table1[[#This Row],[Order Date]],"yyyy")</f>
        <v>2016</v>
      </c>
      <c r="O1874" s="5">
        <v>32</v>
      </c>
      <c r="P1874" s="5" t="s">
        <v>560</v>
      </c>
      <c r="Q1874" s="5" t="str">
        <f>IFERROR(INDEX(Holidays[Holiday],MATCH(Table1[[#This Row],[Order Date]],Holidays[Date],0)),"NO HOLIDAY")</f>
        <v>NO HOLIDAY</v>
      </c>
    </row>
    <row r="1875" spans="2:17" hidden="1" x14ac:dyDescent="0.3">
      <c r="B1875" t="s">
        <v>25</v>
      </c>
      <c r="C1875" t="s">
        <v>26</v>
      </c>
      <c r="D1875" t="s">
        <v>23</v>
      </c>
      <c r="E1875" t="s">
        <v>425</v>
      </c>
      <c r="F1875" s="4">
        <v>42507</v>
      </c>
      <c r="G1875" t="s">
        <v>15</v>
      </c>
      <c r="H1875">
        <v>9</v>
      </c>
      <c r="I1875">
        <f>IF(Table1[[#This Row],[Price]]&lt;15,10,IF(Table1[[#This Row],[Price]]&lt;20,15,IF(Table1[[#This Row],[Price]]&lt;30,22,IF(Table1[[#This Row],[Price]]&lt;50,36,45))))</f>
        <v>10</v>
      </c>
      <c r="J1875">
        <v>12.42</v>
      </c>
      <c r="K1875" s="14">
        <v>111.78</v>
      </c>
      <c r="L1875" s="14">
        <f>Table1[[#This Row],[Total Sale Amount]]-(Table1[[#This Row],[Cost Price]]*Table1[[#This Row],[Quantity]])</f>
        <v>21.78</v>
      </c>
      <c r="M1875" t="str">
        <f>TEXT(Table1[[#This Row],[Order Date]],"mmm")</f>
        <v>May</v>
      </c>
      <c r="N1875" s="5" t="str">
        <f>TEXT(Table1[[#This Row],[Order Date]],"yyyy")</f>
        <v>2016</v>
      </c>
      <c r="O1875" s="5">
        <v>23</v>
      </c>
      <c r="P1875" s="5" t="s">
        <v>559</v>
      </c>
      <c r="Q1875" s="5" t="str">
        <f>IFERROR(INDEX(Holidays[Holiday],MATCH(Table1[[#This Row],[Order Date]],Holidays[Date],0)),"NO HOLIDAY")</f>
        <v>NO HOLIDAY</v>
      </c>
    </row>
    <row r="1876" spans="2:17" hidden="1" x14ac:dyDescent="0.3">
      <c r="B1876" t="s">
        <v>21</v>
      </c>
      <c r="C1876" t="s">
        <v>22</v>
      </c>
      <c r="D1876" t="s">
        <v>23</v>
      </c>
      <c r="E1876" t="s">
        <v>437</v>
      </c>
      <c r="F1876" s="4">
        <v>42507</v>
      </c>
      <c r="G1876" t="s">
        <v>19</v>
      </c>
      <c r="H1876">
        <v>7</v>
      </c>
      <c r="I1876">
        <f>IF(Table1[[#This Row],[Price]]&lt;15,10,IF(Table1[[#This Row],[Price]]&lt;20,15,IF(Table1[[#This Row],[Price]]&lt;30,22,IF(Table1[[#This Row],[Price]]&lt;50,36,45))))</f>
        <v>45</v>
      </c>
      <c r="J1876">
        <v>53.35</v>
      </c>
      <c r="K1876" s="14">
        <v>373.45</v>
      </c>
      <c r="L1876" s="14">
        <f>Table1[[#This Row],[Total Sale Amount]]-(Table1[[#This Row],[Cost Price]]*Table1[[#This Row],[Quantity]])</f>
        <v>58.449999999999989</v>
      </c>
      <c r="M1876" t="str">
        <f>TEXT(Table1[[#This Row],[Order Date]],"mmm")</f>
        <v>May</v>
      </c>
      <c r="N1876" s="5" t="str">
        <f>TEXT(Table1[[#This Row],[Order Date]],"yyyy")</f>
        <v>2016</v>
      </c>
      <c r="O1876" s="5">
        <v>40</v>
      </c>
      <c r="P1876" s="5" t="s">
        <v>560</v>
      </c>
      <c r="Q1876" s="5" t="str">
        <f>IFERROR(INDEX(Holidays[Holiday],MATCH(Table1[[#This Row],[Order Date]],Holidays[Date],0)),"NO HOLIDAY")</f>
        <v>NO HOLIDAY</v>
      </c>
    </row>
    <row r="1877" spans="2:17" hidden="1" x14ac:dyDescent="0.3">
      <c r="B1877" t="s">
        <v>21</v>
      </c>
      <c r="C1877" t="s">
        <v>26</v>
      </c>
      <c r="D1877" t="s">
        <v>23</v>
      </c>
      <c r="E1877" t="s">
        <v>407</v>
      </c>
      <c r="F1877" s="4">
        <v>42507</v>
      </c>
      <c r="G1877" t="s">
        <v>19</v>
      </c>
      <c r="H1877">
        <v>3</v>
      </c>
      <c r="I1877">
        <f>IF(Table1[[#This Row],[Price]]&lt;15,10,IF(Table1[[#This Row],[Price]]&lt;20,15,IF(Table1[[#This Row],[Price]]&lt;30,22,IF(Table1[[#This Row],[Price]]&lt;50,36,45))))</f>
        <v>45</v>
      </c>
      <c r="J1877">
        <v>53.35</v>
      </c>
      <c r="K1877" s="14">
        <v>160.05000000000001</v>
      </c>
      <c r="L1877" s="14">
        <f>Table1[[#This Row],[Total Sale Amount]]-(Table1[[#This Row],[Cost Price]]*Table1[[#This Row],[Quantity]])</f>
        <v>25.050000000000011</v>
      </c>
      <c r="M1877" t="str">
        <f>TEXT(Table1[[#This Row],[Order Date]],"mmm")</f>
        <v>May</v>
      </c>
      <c r="N1877" s="5" t="str">
        <f>TEXT(Table1[[#This Row],[Order Date]],"yyyy")</f>
        <v>2016</v>
      </c>
      <c r="O1877" s="5">
        <v>44</v>
      </c>
      <c r="P1877" s="5" t="s">
        <v>560</v>
      </c>
      <c r="Q1877" s="5" t="str">
        <f>IFERROR(INDEX(Holidays[Holiday],MATCH(Table1[[#This Row],[Order Date]],Holidays[Date],0)),"NO HOLIDAY")</f>
        <v>NO HOLIDAY</v>
      </c>
    </row>
    <row r="1878" spans="2:17" hidden="1" x14ac:dyDescent="0.3">
      <c r="B1878" t="s">
        <v>9</v>
      </c>
      <c r="C1878" t="s">
        <v>28</v>
      </c>
      <c r="D1878" t="s">
        <v>11</v>
      </c>
      <c r="E1878" t="s">
        <v>103</v>
      </c>
      <c r="F1878" s="4">
        <v>42507</v>
      </c>
      <c r="G1878" t="s">
        <v>15</v>
      </c>
      <c r="H1878">
        <v>10</v>
      </c>
      <c r="I1878">
        <f>IF(Table1[[#This Row],[Price]]&lt;15,10,IF(Table1[[#This Row],[Price]]&lt;20,15,IF(Table1[[#This Row],[Price]]&lt;30,22,IF(Table1[[#This Row],[Price]]&lt;50,36,45))))</f>
        <v>10</v>
      </c>
      <c r="J1878">
        <v>12.42</v>
      </c>
      <c r="K1878" s="14">
        <v>124.2</v>
      </c>
      <c r="L1878" s="14">
        <f>Table1[[#This Row],[Total Sale Amount]]-(Table1[[#This Row],[Cost Price]]*Table1[[#This Row],[Quantity]])</f>
        <v>24.200000000000003</v>
      </c>
      <c r="M1878" t="str">
        <f>TEXT(Table1[[#This Row],[Order Date]],"mmm")</f>
        <v>May</v>
      </c>
      <c r="N1878" s="5" t="str">
        <f>TEXT(Table1[[#This Row],[Order Date]],"yyyy")</f>
        <v>2016</v>
      </c>
      <c r="O1878" s="5">
        <v>42</v>
      </c>
      <c r="P1878" s="5" t="s">
        <v>560</v>
      </c>
      <c r="Q1878" s="5" t="str">
        <f>IFERROR(INDEX(Holidays[Holiday],MATCH(Table1[[#This Row],[Order Date]],Holidays[Date],0)),"NO HOLIDAY")</f>
        <v>NO HOLIDAY</v>
      </c>
    </row>
    <row r="1879" spans="2:17" hidden="1" x14ac:dyDescent="0.3">
      <c r="B1879" t="s">
        <v>25</v>
      </c>
      <c r="C1879" t="s">
        <v>26</v>
      </c>
      <c r="D1879" t="s">
        <v>23</v>
      </c>
      <c r="E1879" t="s">
        <v>50</v>
      </c>
      <c r="F1879" s="4">
        <v>42507</v>
      </c>
      <c r="G1879" t="s">
        <v>15</v>
      </c>
      <c r="H1879">
        <v>6</v>
      </c>
      <c r="I1879">
        <f>IF(Table1[[#This Row],[Price]]&lt;15,10,IF(Table1[[#This Row],[Price]]&lt;20,15,IF(Table1[[#This Row],[Price]]&lt;30,22,IF(Table1[[#This Row],[Price]]&lt;50,36,45))))</f>
        <v>10</v>
      </c>
      <c r="J1879">
        <v>12.42</v>
      </c>
      <c r="K1879" s="14">
        <v>74.52</v>
      </c>
      <c r="L1879" s="14">
        <f>Table1[[#This Row],[Total Sale Amount]]-(Table1[[#This Row],[Cost Price]]*Table1[[#This Row],[Quantity]])</f>
        <v>14.519999999999996</v>
      </c>
      <c r="M1879" t="str">
        <f>TEXT(Table1[[#This Row],[Order Date]],"mmm")</f>
        <v>May</v>
      </c>
      <c r="N1879" s="5" t="str">
        <f>TEXT(Table1[[#This Row],[Order Date]],"yyyy")</f>
        <v>2016</v>
      </c>
      <c r="O1879" s="5">
        <v>19</v>
      </c>
      <c r="P1879" s="5" t="s">
        <v>560</v>
      </c>
      <c r="Q1879" s="5" t="str">
        <f>IFERROR(INDEX(Holidays[Holiday],MATCH(Table1[[#This Row],[Order Date]],Holidays[Date],0)),"NO HOLIDAY")</f>
        <v>NO HOLIDAY</v>
      </c>
    </row>
    <row r="1880" spans="2:17" hidden="1" x14ac:dyDescent="0.3">
      <c r="B1880" t="s">
        <v>36</v>
      </c>
      <c r="C1880" t="s">
        <v>28</v>
      </c>
      <c r="D1880" t="s">
        <v>11</v>
      </c>
      <c r="E1880" t="s">
        <v>354</v>
      </c>
      <c r="F1880" s="4">
        <v>42507</v>
      </c>
      <c r="G1880" t="s">
        <v>19</v>
      </c>
      <c r="H1880">
        <v>8</v>
      </c>
      <c r="I1880">
        <f>IF(Table1[[#This Row],[Price]]&lt;15,10,IF(Table1[[#This Row],[Price]]&lt;20,15,IF(Table1[[#This Row],[Price]]&lt;30,22,IF(Table1[[#This Row],[Price]]&lt;50,36,45))))</f>
        <v>45</v>
      </c>
      <c r="J1880">
        <v>53.35</v>
      </c>
      <c r="K1880" s="14">
        <v>426.8</v>
      </c>
      <c r="L1880" s="14">
        <f>Table1[[#This Row],[Total Sale Amount]]-(Table1[[#This Row],[Cost Price]]*Table1[[#This Row],[Quantity]])</f>
        <v>66.800000000000011</v>
      </c>
      <c r="M1880" t="str">
        <f>TEXT(Table1[[#This Row],[Order Date]],"mmm")</f>
        <v>May</v>
      </c>
      <c r="N1880" s="5" t="str">
        <f>TEXT(Table1[[#This Row],[Order Date]],"yyyy")</f>
        <v>2016</v>
      </c>
      <c r="O1880" s="5">
        <v>23</v>
      </c>
      <c r="P1880" s="5" t="s">
        <v>559</v>
      </c>
      <c r="Q1880" s="5" t="str">
        <f>IFERROR(INDEX(Holidays[Holiday],MATCH(Table1[[#This Row],[Order Date]],Holidays[Date],0)),"NO HOLIDAY")</f>
        <v>NO HOLIDAY</v>
      </c>
    </row>
    <row r="1881" spans="2:17" hidden="1" x14ac:dyDescent="0.3">
      <c r="B1881" t="s">
        <v>16</v>
      </c>
      <c r="C1881" t="s">
        <v>10</v>
      </c>
      <c r="D1881" t="s">
        <v>11</v>
      </c>
      <c r="E1881" t="s">
        <v>53</v>
      </c>
      <c r="F1881" s="4">
        <v>42507</v>
      </c>
      <c r="G1881" t="s">
        <v>15</v>
      </c>
      <c r="H1881">
        <v>3</v>
      </c>
      <c r="I1881">
        <f>IF(Table1[[#This Row],[Price]]&lt;15,10,IF(Table1[[#This Row],[Price]]&lt;20,15,IF(Table1[[#This Row],[Price]]&lt;30,22,IF(Table1[[#This Row],[Price]]&lt;50,36,45))))</f>
        <v>10</v>
      </c>
      <c r="J1881">
        <v>12.42</v>
      </c>
      <c r="K1881" s="14">
        <v>37.26</v>
      </c>
      <c r="L1881" s="14">
        <f>Table1[[#This Row],[Total Sale Amount]]-(Table1[[#This Row],[Cost Price]]*Table1[[#This Row],[Quantity]])</f>
        <v>7.259999999999998</v>
      </c>
      <c r="M1881" t="str">
        <f>TEXT(Table1[[#This Row],[Order Date]],"mmm")</f>
        <v>May</v>
      </c>
      <c r="N1881" s="5" t="str">
        <f>TEXT(Table1[[#This Row],[Order Date]],"yyyy")</f>
        <v>2016</v>
      </c>
      <c r="O1881" s="5">
        <v>29</v>
      </c>
      <c r="P1881" s="5" t="s">
        <v>560</v>
      </c>
      <c r="Q1881" s="5" t="str">
        <f>IFERROR(INDEX(Holidays[Holiday],MATCH(Table1[[#This Row],[Order Date]],Holidays[Date],0)),"NO HOLIDAY")</f>
        <v>NO HOLIDAY</v>
      </c>
    </row>
    <row r="1882" spans="2:17" hidden="1" x14ac:dyDescent="0.3">
      <c r="B1882" t="s">
        <v>25</v>
      </c>
      <c r="C1882" t="s">
        <v>26</v>
      </c>
      <c r="D1882" t="s">
        <v>23</v>
      </c>
      <c r="E1882" t="s">
        <v>237</v>
      </c>
      <c r="F1882" s="4">
        <v>42507</v>
      </c>
      <c r="G1882" t="s">
        <v>15</v>
      </c>
      <c r="H1882">
        <v>2</v>
      </c>
      <c r="I1882">
        <f>IF(Table1[[#This Row],[Price]]&lt;15,10,IF(Table1[[#This Row],[Price]]&lt;20,15,IF(Table1[[#This Row],[Price]]&lt;30,22,IF(Table1[[#This Row],[Price]]&lt;50,36,45))))</f>
        <v>10</v>
      </c>
      <c r="J1882">
        <v>12.42</v>
      </c>
      <c r="K1882" s="14">
        <v>24.84</v>
      </c>
      <c r="L1882" s="14">
        <f>Table1[[#This Row],[Total Sale Amount]]-(Table1[[#This Row],[Cost Price]]*Table1[[#This Row],[Quantity]])</f>
        <v>4.84</v>
      </c>
      <c r="M1882" t="str">
        <f>TEXT(Table1[[#This Row],[Order Date]],"mmm")</f>
        <v>May</v>
      </c>
      <c r="N1882" s="5" t="str">
        <f>TEXT(Table1[[#This Row],[Order Date]],"yyyy")</f>
        <v>2016</v>
      </c>
      <c r="O1882" s="5">
        <v>32</v>
      </c>
      <c r="P1882" s="5" t="s">
        <v>560</v>
      </c>
      <c r="Q1882" s="5" t="str">
        <f>IFERROR(INDEX(Holidays[Holiday],MATCH(Table1[[#This Row],[Order Date]],Holidays[Date],0)),"NO HOLIDAY")</f>
        <v>NO HOLIDAY</v>
      </c>
    </row>
    <row r="1883" spans="2:17" hidden="1" x14ac:dyDescent="0.3">
      <c r="B1883" t="s">
        <v>36</v>
      </c>
      <c r="C1883" t="s">
        <v>10</v>
      </c>
      <c r="D1883" t="s">
        <v>11</v>
      </c>
      <c r="E1883" t="s">
        <v>114</v>
      </c>
      <c r="F1883" s="4">
        <v>42508</v>
      </c>
      <c r="G1883" t="s">
        <v>19</v>
      </c>
      <c r="H1883">
        <v>6</v>
      </c>
      <c r="I1883">
        <f>IF(Table1[[#This Row],[Price]]&lt;15,10,IF(Table1[[#This Row],[Price]]&lt;20,15,IF(Table1[[#This Row],[Price]]&lt;30,22,IF(Table1[[#This Row],[Price]]&lt;50,36,45))))</f>
        <v>45</v>
      </c>
      <c r="J1883">
        <v>53.35</v>
      </c>
      <c r="K1883" s="14">
        <v>320.10000000000002</v>
      </c>
      <c r="L1883" s="14">
        <f>Table1[[#This Row],[Total Sale Amount]]-(Table1[[#This Row],[Cost Price]]*Table1[[#This Row],[Quantity]])</f>
        <v>50.100000000000023</v>
      </c>
      <c r="M1883" t="str">
        <f>TEXT(Table1[[#This Row],[Order Date]],"mmm")</f>
        <v>May</v>
      </c>
      <c r="N1883" s="5" t="str">
        <f>TEXT(Table1[[#This Row],[Order Date]],"yyyy")</f>
        <v>2016</v>
      </c>
      <c r="O1883" s="5">
        <v>29</v>
      </c>
      <c r="P1883" s="5" t="s">
        <v>559</v>
      </c>
      <c r="Q1883" s="5" t="str">
        <f>IFERROR(INDEX(Holidays[Holiday],MATCH(Table1[[#This Row],[Order Date]],Holidays[Date],0)),"NO HOLIDAY")</f>
        <v>NO HOLIDAY</v>
      </c>
    </row>
    <row r="1884" spans="2:17" hidden="1" x14ac:dyDescent="0.3">
      <c r="B1884" t="s">
        <v>16</v>
      </c>
      <c r="C1884" t="s">
        <v>10</v>
      </c>
      <c r="D1884" t="s">
        <v>11</v>
      </c>
      <c r="E1884" t="s">
        <v>55</v>
      </c>
      <c r="F1884" s="4">
        <v>42508</v>
      </c>
      <c r="G1884" t="s">
        <v>19</v>
      </c>
      <c r="H1884">
        <v>9</v>
      </c>
      <c r="I1884">
        <f>IF(Table1[[#This Row],[Price]]&lt;15,10,IF(Table1[[#This Row],[Price]]&lt;20,15,IF(Table1[[#This Row],[Price]]&lt;30,22,IF(Table1[[#This Row],[Price]]&lt;50,36,45))))</f>
        <v>45</v>
      </c>
      <c r="J1884">
        <v>53.35</v>
      </c>
      <c r="K1884" s="14">
        <v>480.15000000000003</v>
      </c>
      <c r="L1884" s="14">
        <f>Table1[[#This Row],[Total Sale Amount]]-(Table1[[#This Row],[Cost Price]]*Table1[[#This Row],[Quantity]])</f>
        <v>75.150000000000034</v>
      </c>
      <c r="M1884" t="str">
        <f>TEXT(Table1[[#This Row],[Order Date]],"mmm")</f>
        <v>May</v>
      </c>
      <c r="N1884" s="5" t="str">
        <f>TEXT(Table1[[#This Row],[Order Date]],"yyyy")</f>
        <v>2016</v>
      </c>
      <c r="O1884" s="5">
        <v>28</v>
      </c>
      <c r="P1884" s="5" t="s">
        <v>560</v>
      </c>
      <c r="Q1884" s="5" t="str">
        <f>IFERROR(INDEX(Holidays[Holiday],MATCH(Table1[[#This Row],[Order Date]],Holidays[Date],0)),"NO HOLIDAY")</f>
        <v>NO HOLIDAY</v>
      </c>
    </row>
    <row r="1885" spans="2:17" hidden="1" x14ac:dyDescent="0.3">
      <c r="B1885" t="s">
        <v>36</v>
      </c>
      <c r="C1885" t="s">
        <v>30</v>
      </c>
      <c r="D1885" t="s">
        <v>11</v>
      </c>
      <c r="E1885" t="s">
        <v>165</v>
      </c>
      <c r="F1885" s="4">
        <v>42508</v>
      </c>
      <c r="G1885" t="s">
        <v>19</v>
      </c>
      <c r="H1885">
        <v>1</v>
      </c>
      <c r="I1885">
        <f>IF(Table1[[#This Row],[Price]]&lt;15,10,IF(Table1[[#This Row],[Price]]&lt;20,15,IF(Table1[[#This Row],[Price]]&lt;30,22,IF(Table1[[#This Row],[Price]]&lt;50,36,45))))</f>
        <v>45</v>
      </c>
      <c r="J1885">
        <v>53.35</v>
      </c>
      <c r="K1885" s="14">
        <v>53.35</v>
      </c>
      <c r="L1885" s="14">
        <f>Table1[[#This Row],[Total Sale Amount]]-(Table1[[#This Row],[Cost Price]]*Table1[[#This Row],[Quantity]])</f>
        <v>8.3500000000000014</v>
      </c>
      <c r="M1885" t="str">
        <f>TEXT(Table1[[#This Row],[Order Date]],"mmm")</f>
        <v>May</v>
      </c>
      <c r="N1885" s="5" t="str">
        <f>TEXT(Table1[[#This Row],[Order Date]],"yyyy")</f>
        <v>2016</v>
      </c>
      <c r="O1885" s="5">
        <v>42</v>
      </c>
      <c r="P1885" s="5" t="s">
        <v>560</v>
      </c>
      <c r="Q1885" s="5" t="str">
        <f>IFERROR(INDEX(Holidays[Holiday],MATCH(Table1[[#This Row],[Order Date]],Holidays[Date],0)),"NO HOLIDAY")</f>
        <v>NO HOLIDAY</v>
      </c>
    </row>
    <row r="1886" spans="2:17" hidden="1" x14ac:dyDescent="0.3">
      <c r="B1886" t="s">
        <v>9</v>
      </c>
      <c r="C1886" t="s">
        <v>30</v>
      </c>
      <c r="D1886" t="s">
        <v>11</v>
      </c>
      <c r="E1886" t="s">
        <v>122</v>
      </c>
      <c r="F1886" s="4">
        <v>42508</v>
      </c>
      <c r="G1886" t="s">
        <v>19</v>
      </c>
      <c r="H1886">
        <v>7</v>
      </c>
      <c r="I1886">
        <f>IF(Table1[[#This Row],[Price]]&lt;15,10,IF(Table1[[#This Row],[Price]]&lt;20,15,IF(Table1[[#This Row],[Price]]&lt;30,22,IF(Table1[[#This Row],[Price]]&lt;50,36,45))))</f>
        <v>45</v>
      </c>
      <c r="J1886">
        <v>53.35</v>
      </c>
      <c r="K1886" s="14">
        <v>373.45</v>
      </c>
      <c r="L1886" s="14">
        <f>Table1[[#This Row],[Total Sale Amount]]-(Table1[[#This Row],[Cost Price]]*Table1[[#This Row],[Quantity]])</f>
        <v>58.449999999999989</v>
      </c>
      <c r="M1886" t="str">
        <f>TEXT(Table1[[#This Row],[Order Date]],"mmm")</f>
        <v>May</v>
      </c>
      <c r="N1886" s="5" t="str">
        <f>TEXT(Table1[[#This Row],[Order Date]],"yyyy")</f>
        <v>2016</v>
      </c>
      <c r="O1886" s="5">
        <v>40</v>
      </c>
      <c r="P1886" s="5" t="s">
        <v>560</v>
      </c>
      <c r="Q1886" s="5" t="str">
        <f>IFERROR(INDEX(Holidays[Holiday],MATCH(Table1[[#This Row],[Order Date]],Holidays[Date],0)),"NO HOLIDAY")</f>
        <v>NO HOLIDAY</v>
      </c>
    </row>
    <row r="1887" spans="2:17" hidden="1" x14ac:dyDescent="0.3">
      <c r="B1887" t="s">
        <v>25</v>
      </c>
      <c r="C1887" t="s">
        <v>43</v>
      </c>
      <c r="D1887" t="s">
        <v>23</v>
      </c>
      <c r="E1887" t="s">
        <v>364</v>
      </c>
      <c r="F1887" s="4">
        <v>42508</v>
      </c>
      <c r="G1887" t="s">
        <v>15</v>
      </c>
      <c r="H1887">
        <v>5</v>
      </c>
      <c r="I1887">
        <f>IF(Table1[[#This Row],[Price]]&lt;15,10,IF(Table1[[#This Row],[Price]]&lt;20,15,IF(Table1[[#This Row],[Price]]&lt;30,22,IF(Table1[[#This Row],[Price]]&lt;50,36,45))))</f>
        <v>10</v>
      </c>
      <c r="J1887">
        <v>12.42</v>
      </c>
      <c r="K1887" s="14">
        <v>62.1</v>
      </c>
      <c r="L1887" s="14">
        <f>Table1[[#This Row],[Total Sale Amount]]-(Table1[[#This Row],[Cost Price]]*Table1[[#This Row],[Quantity]])</f>
        <v>12.100000000000001</v>
      </c>
      <c r="M1887" t="str">
        <f>TEXT(Table1[[#This Row],[Order Date]],"mmm")</f>
        <v>May</v>
      </c>
      <c r="N1887" s="5" t="str">
        <f>TEXT(Table1[[#This Row],[Order Date]],"yyyy")</f>
        <v>2016</v>
      </c>
      <c r="O1887" s="5">
        <v>28</v>
      </c>
      <c r="P1887" s="5" t="s">
        <v>559</v>
      </c>
      <c r="Q1887" s="5" t="str">
        <f>IFERROR(INDEX(Holidays[Holiday],MATCH(Table1[[#This Row],[Order Date]],Holidays[Date],0)),"NO HOLIDAY")</f>
        <v>NO HOLIDAY</v>
      </c>
    </row>
    <row r="1888" spans="2:17" hidden="1" x14ac:dyDescent="0.3">
      <c r="B1888" t="s">
        <v>36</v>
      </c>
      <c r="C1888" t="s">
        <v>30</v>
      </c>
      <c r="D1888" t="s">
        <v>11</v>
      </c>
      <c r="E1888" t="s">
        <v>500</v>
      </c>
      <c r="F1888" s="4">
        <v>42508</v>
      </c>
      <c r="G1888" t="s">
        <v>15</v>
      </c>
      <c r="H1888">
        <v>9</v>
      </c>
      <c r="I1888">
        <f>IF(Table1[[#This Row],[Price]]&lt;15,10,IF(Table1[[#This Row],[Price]]&lt;20,15,IF(Table1[[#This Row],[Price]]&lt;30,22,IF(Table1[[#This Row],[Price]]&lt;50,36,45))))</f>
        <v>10</v>
      </c>
      <c r="J1888">
        <v>12.42</v>
      </c>
      <c r="K1888" s="14">
        <v>111.78</v>
      </c>
      <c r="L1888" s="14">
        <f>Table1[[#This Row],[Total Sale Amount]]-(Table1[[#This Row],[Cost Price]]*Table1[[#This Row],[Quantity]])</f>
        <v>21.78</v>
      </c>
      <c r="M1888" t="str">
        <f>TEXT(Table1[[#This Row],[Order Date]],"mmm")</f>
        <v>May</v>
      </c>
      <c r="N1888" s="5" t="str">
        <f>TEXT(Table1[[#This Row],[Order Date]],"yyyy")</f>
        <v>2016</v>
      </c>
      <c r="O1888" s="5">
        <v>25</v>
      </c>
      <c r="P1888" s="5" t="s">
        <v>559</v>
      </c>
      <c r="Q1888" s="5" t="str">
        <f>IFERROR(INDEX(Holidays[Holiday],MATCH(Table1[[#This Row],[Order Date]],Holidays[Date],0)),"NO HOLIDAY")</f>
        <v>NO HOLIDAY</v>
      </c>
    </row>
    <row r="1889" spans="2:17" hidden="1" x14ac:dyDescent="0.3">
      <c r="B1889" t="s">
        <v>25</v>
      </c>
      <c r="C1889" t="s">
        <v>22</v>
      </c>
      <c r="D1889" t="s">
        <v>23</v>
      </c>
      <c r="E1889" t="s">
        <v>194</v>
      </c>
      <c r="F1889" s="4">
        <v>42508</v>
      </c>
      <c r="G1889" t="s">
        <v>39</v>
      </c>
      <c r="H1889">
        <v>7</v>
      </c>
      <c r="I1889">
        <f>IF(Table1[[#This Row],[Price]]&lt;15,10,IF(Table1[[#This Row],[Price]]&lt;20,15,IF(Table1[[#This Row],[Price]]&lt;30,22,IF(Table1[[#This Row],[Price]]&lt;50,36,45))))</f>
        <v>15</v>
      </c>
      <c r="J1889">
        <v>16.32</v>
      </c>
      <c r="K1889" s="14">
        <v>114.24000000000001</v>
      </c>
      <c r="L1889" s="14">
        <f>Table1[[#This Row],[Total Sale Amount]]-(Table1[[#This Row],[Cost Price]]*Table1[[#This Row],[Quantity]])</f>
        <v>9.2400000000000091</v>
      </c>
      <c r="M1889" t="str">
        <f>TEXT(Table1[[#This Row],[Order Date]],"mmm")</f>
        <v>May</v>
      </c>
      <c r="N1889" s="5" t="str">
        <f>TEXT(Table1[[#This Row],[Order Date]],"yyyy")</f>
        <v>2016</v>
      </c>
      <c r="O1889" s="5">
        <v>42</v>
      </c>
      <c r="P1889" s="5" t="s">
        <v>560</v>
      </c>
      <c r="Q1889" s="5" t="str">
        <f>IFERROR(INDEX(Holidays[Holiday],MATCH(Table1[[#This Row],[Order Date]],Holidays[Date],0)),"NO HOLIDAY")</f>
        <v>NO HOLIDAY</v>
      </c>
    </row>
    <row r="1890" spans="2:17" hidden="1" x14ac:dyDescent="0.3">
      <c r="B1890" t="s">
        <v>9</v>
      </c>
      <c r="C1890" t="s">
        <v>10</v>
      </c>
      <c r="D1890" t="s">
        <v>11</v>
      </c>
      <c r="E1890" t="s">
        <v>247</v>
      </c>
      <c r="F1890" s="4">
        <v>42508</v>
      </c>
      <c r="G1890" t="s">
        <v>15</v>
      </c>
      <c r="H1890">
        <v>10</v>
      </c>
      <c r="I1890">
        <f>IF(Table1[[#This Row],[Price]]&lt;15,10,IF(Table1[[#This Row],[Price]]&lt;20,15,IF(Table1[[#This Row],[Price]]&lt;30,22,IF(Table1[[#This Row],[Price]]&lt;50,36,45))))</f>
        <v>10</v>
      </c>
      <c r="J1890">
        <v>12.42</v>
      </c>
      <c r="K1890" s="14">
        <v>124.2</v>
      </c>
      <c r="L1890" s="14">
        <f>Table1[[#This Row],[Total Sale Amount]]-(Table1[[#This Row],[Cost Price]]*Table1[[#This Row],[Quantity]])</f>
        <v>24.200000000000003</v>
      </c>
      <c r="M1890" t="str">
        <f>TEXT(Table1[[#This Row],[Order Date]],"mmm")</f>
        <v>May</v>
      </c>
      <c r="N1890" s="5" t="str">
        <f>TEXT(Table1[[#This Row],[Order Date]],"yyyy")</f>
        <v>2016</v>
      </c>
      <c r="O1890" s="5">
        <v>18</v>
      </c>
      <c r="P1890" s="5" t="s">
        <v>559</v>
      </c>
      <c r="Q1890" s="5" t="str">
        <f>IFERROR(INDEX(Holidays[Holiday],MATCH(Table1[[#This Row],[Order Date]],Holidays[Date],0)),"NO HOLIDAY")</f>
        <v>NO HOLIDAY</v>
      </c>
    </row>
    <row r="1891" spans="2:17" hidden="1" x14ac:dyDescent="0.3">
      <c r="B1891" t="s">
        <v>36</v>
      </c>
      <c r="C1891" t="s">
        <v>10</v>
      </c>
      <c r="D1891" t="s">
        <v>11</v>
      </c>
      <c r="E1891" t="s">
        <v>377</v>
      </c>
      <c r="F1891" s="4">
        <v>42508</v>
      </c>
      <c r="G1891" t="s">
        <v>13</v>
      </c>
      <c r="H1891">
        <v>2</v>
      </c>
      <c r="I1891">
        <f>IF(Table1[[#This Row],[Price]]&lt;15,10,IF(Table1[[#This Row],[Price]]&lt;20,15,IF(Table1[[#This Row],[Price]]&lt;30,22,IF(Table1[[#This Row],[Price]]&lt;50,36,45))))</f>
        <v>15</v>
      </c>
      <c r="J1891">
        <v>17.829999999999998</v>
      </c>
      <c r="K1891" s="14">
        <v>35.659999999999997</v>
      </c>
      <c r="L1891" s="14">
        <f>Table1[[#This Row],[Total Sale Amount]]-(Table1[[#This Row],[Cost Price]]*Table1[[#This Row],[Quantity]])</f>
        <v>5.6599999999999966</v>
      </c>
      <c r="M1891" t="str">
        <f>TEXT(Table1[[#This Row],[Order Date]],"mmm")</f>
        <v>May</v>
      </c>
      <c r="N1891" s="5" t="str">
        <f>TEXT(Table1[[#This Row],[Order Date]],"yyyy")</f>
        <v>2016</v>
      </c>
      <c r="O1891" s="5">
        <v>40</v>
      </c>
      <c r="P1891" s="5" t="s">
        <v>560</v>
      </c>
      <c r="Q1891" s="5" t="str">
        <f>IFERROR(INDEX(Holidays[Holiday],MATCH(Table1[[#This Row],[Order Date]],Holidays[Date],0)),"NO HOLIDAY")</f>
        <v>NO HOLIDAY</v>
      </c>
    </row>
    <row r="1892" spans="2:17" hidden="1" x14ac:dyDescent="0.3">
      <c r="B1892" t="s">
        <v>25</v>
      </c>
      <c r="C1892" t="s">
        <v>26</v>
      </c>
      <c r="D1892" t="s">
        <v>23</v>
      </c>
      <c r="E1892" t="s">
        <v>498</v>
      </c>
      <c r="F1892" s="4">
        <v>42508</v>
      </c>
      <c r="G1892" t="s">
        <v>19</v>
      </c>
      <c r="H1892">
        <v>3</v>
      </c>
      <c r="I1892">
        <f>IF(Table1[[#This Row],[Price]]&lt;15,10,IF(Table1[[#This Row],[Price]]&lt;20,15,IF(Table1[[#This Row],[Price]]&lt;30,22,IF(Table1[[#This Row],[Price]]&lt;50,36,45))))</f>
        <v>45</v>
      </c>
      <c r="J1892">
        <v>53.35</v>
      </c>
      <c r="K1892" s="14">
        <v>160.05000000000001</v>
      </c>
      <c r="L1892" s="14">
        <f>Table1[[#This Row],[Total Sale Amount]]-(Table1[[#This Row],[Cost Price]]*Table1[[#This Row],[Quantity]])</f>
        <v>25.050000000000011</v>
      </c>
      <c r="M1892" t="str">
        <f>TEXT(Table1[[#This Row],[Order Date]],"mmm")</f>
        <v>May</v>
      </c>
      <c r="N1892" s="5" t="str">
        <f>TEXT(Table1[[#This Row],[Order Date]],"yyyy")</f>
        <v>2016</v>
      </c>
      <c r="O1892" s="5">
        <v>39</v>
      </c>
      <c r="P1892" s="5" t="s">
        <v>560</v>
      </c>
      <c r="Q1892" s="5" t="str">
        <f>IFERROR(INDEX(Holidays[Holiday],MATCH(Table1[[#This Row],[Order Date]],Holidays[Date],0)),"NO HOLIDAY")</f>
        <v>NO HOLIDAY</v>
      </c>
    </row>
    <row r="1893" spans="2:17" hidden="1" x14ac:dyDescent="0.3">
      <c r="B1893" t="s">
        <v>25</v>
      </c>
      <c r="C1893" t="s">
        <v>22</v>
      </c>
      <c r="D1893" t="s">
        <v>23</v>
      </c>
      <c r="E1893" t="s">
        <v>486</v>
      </c>
      <c r="F1893" s="4">
        <v>42508</v>
      </c>
      <c r="G1893" t="s">
        <v>39</v>
      </c>
      <c r="H1893">
        <v>1</v>
      </c>
      <c r="I1893">
        <f>IF(Table1[[#This Row],[Price]]&lt;15,10,IF(Table1[[#This Row],[Price]]&lt;20,15,IF(Table1[[#This Row],[Price]]&lt;30,22,IF(Table1[[#This Row],[Price]]&lt;50,36,45))))</f>
        <v>15</v>
      </c>
      <c r="J1893">
        <v>16.32</v>
      </c>
      <c r="K1893" s="14">
        <v>16.32</v>
      </c>
      <c r="L1893" s="14">
        <f>Table1[[#This Row],[Total Sale Amount]]-(Table1[[#This Row],[Cost Price]]*Table1[[#This Row],[Quantity]])</f>
        <v>1.3200000000000003</v>
      </c>
      <c r="M1893" t="str">
        <f>TEXT(Table1[[#This Row],[Order Date]],"mmm")</f>
        <v>May</v>
      </c>
      <c r="N1893" s="5" t="str">
        <f>TEXT(Table1[[#This Row],[Order Date]],"yyyy")</f>
        <v>2016</v>
      </c>
      <c r="O1893" s="5">
        <v>20</v>
      </c>
      <c r="P1893" s="5" t="s">
        <v>560</v>
      </c>
      <c r="Q1893" s="5" t="str">
        <f>IFERROR(INDEX(Holidays[Holiday],MATCH(Table1[[#This Row],[Order Date]],Holidays[Date],0)),"NO HOLIDAY")</f>
        <v>NO HOLIDAY</v>
      </c>
    </row>
    <row r="1894" spans="2:17" hidden="1" x14ac:dyDescent="0.3">
      <c r="B1894" t="s">
        <v>25</v>
      </c>
      <c r="C1894" t="s">
        <v>59</v>
      </c>
      <c r="D1894" t="s">
        <v>23</v>
      </c>
      <c r="E1894" t="s">
        <v>417</v>
      </c>
      <c r="F1894" s="4">
        <v>42508</v>
      </c>
      <c r="G1894" t="s">
        <v>15</v>
      </c>
      <c r="H1894">
        <v>9</v>
      </c>
      <c r="I1894">
        <f>IF(Table1[[#This Row],[Price]]&lt;15,10,IF(Table1[[#This Row],[Price]]&lt;20,15,IF(Table1[[#This Row],[Price]]&lt;30,22,IF(Table1[[#This Row],[Price]]&lt;50,36,45))))</f>
        <v>10</v>
      </c>
      <c r="J1894">
        <v>12.42</v>
      </c>
      <c r="K1894" s="14">
        <v>111.78</v>
      </c>
      <c r="L1894" s="14">
        <f>Table1[[#This Row],[Total Sale Amount]]-(Table1[[#This Row],[Cost Price]]*Table1[[#This Row],[Quantity]])</f>
        <v>21.78</v>
      </c>
      <c r="M1894" t="str">
        <f>TEXT(Table1[[#This Row],[Order Date]],"mmm")</f>
        <v>May</v>
      </c>
      <c r="N1894" s="5" t="str">
        <f>TEXT(Table1[[#This Row],[Order Date]],"yyyy")</f>
        <v>2016</v>
      </c>
      <c r="O1894" s="5">
        <v>31</v>
      </c>
      <c r="P1894" s="5" t="s">
        <v>559</v>
      </c>
      <c r="Q1894" s="5" t="str">
        <f>IFERROR(INDEX(Holidays[Holiday],MATCH(Table1[[#This Row],[Order Date]],Holidays[Date],0)),"NO HOLIDAY")</f>
        <v>NO HOLIDAY</v>
      </c>
    </row>
    <row r="1895" spans="2:17" hidden="1" x14ac:dyDescent="0.3">
      <c r="B1895" t="s">
        <v>25</v>
      </c>
      <c r="C1895" t="s">
        <v>22</v>
      </c>
      <c r="D1895" t="s">
        <v>23</v>
      </c>
      <c r="E1895" t="s">
        <v>109</v>
      </c>
      <c r="F1895" s="4">
        <v>42508</v>
      </c>
      <c r="G1895" t="s">
        <v>13</v>
      </c>
      <c r="H1895">
        <v>7</v>
      </c>
      <c r="I1895">
        <f>IF(Table1[[#This Row],[Price]]&lt;15,10,IF(Table1[[#This Row],[Price]]&lt;20,15,IF(Table1[[#This Row],[Price]]&lt;30,22,IF(Table1[[#This Row],[Price]]&lt;50,36,45))))</f>
        <v>15</v>
      </c>
      <c r="J1895">
        <v>17.829999999999998</v>
      </c>
      <c r="K1895" s="14">
        <v>124.80999999999999</v>
      </c>
      <c r="L1895" s="14">
        <f>Table1[[#This Row],[Total Sale Amount]]-(Table1[[#This Row],[Cost Price]]*Table1[[#This Row],[Quantity]])</f>
        <v>19.809999999999988</v>
      </c>
      <c r="M1895" t="str">
        <f>TEXT(Table1[[#This Row],[Order Date]],"mmm")</f>
        <v>May</v>
      </c>
      <c r="N1895" s="5" t="str">
        <f>TEXT(Table1[[#This Row],[Order Date]],"yyyy")</f>
        <v>2016</v>
      </c>
      <c r="O1895" s="5">
        <v>41</v>
      </c>
      <c r="P1895" s="5" t="s">
        <v>559</v>
      </c>
      <c r="Q1895" s="5" t="str">
        <f>IFERROR(INDEX(Holidays[Holiday],MATCH(Table1[[#This Row],[Order Date]],Holidays[Date],0)),"NO HOLIDAY")</f>
        <v>NO HOLIDAY</v>
      </c>
    </row>
    <row r="1896" spans="2:17" hidden="1" x14ac:dyDescent="0.3">
      <c r="B1896" t="s">
        <v>21</v>
      </c>
      <c r="C1896" t="s">
        <v>59</v>
      </c>
      <c r="D1896" t="s">
        <v>23</v>
      </c>
      <c r="E1896" t="s">
        <v>409</v>
      </c>
      <c r="F1896" s="4">
        <v>42508</v>
      </c>
      <c r="G1896" t="s">
        <v>15</v>
      </c>
      <c r="H1896">
        <v>5</v>
      </c>
      <c r="I1896">
        <f>IF(Table1[[#This Row],[Price]]&lt;15,10,IF(Table1[[#This Row],[Price]]&lt;20,15,IF(Table1[[#This Row],[Price]]&lt;30,22,IF(Table1[[#This Row],[Price]]&lt;50,36,45))))</f>
        <v>10</v>
      </c>
      <c r="J1896">
        <v>12.42</v>
      </c>
      <c r="K1896" s="14">
        <v>62.1</v>
      </c>
      <c r="L1896" s="14">
        <f>Table1[[#This Row],[Total Sale Amount]]-(Table1[[#This Row],[Cost Price]]*Table1[[#This Row],[Quantity]])</f>
        <v>12.100000000000001</v>
      </c>
      <c r="M1896" t="str">
        <f>TEXT(Table1[[#This Row],[Order Date]],"mmm")</f>
        <v>May</v>
      </c>
      <c r="N1896" s="5" t="str">
        <f>TEXT(Table1[[#This Row],[Order Date]],"yyyy")</f>
        <v>2016</v>
      </c>
      <c r="O1896" s="5">
        <v>23</v>
      </c>
      <c r="P1896" s="5" t="s">
        <v>559</v>
      </c>
      <c r="Q1896" s="5" t="str">
        <f>IFERROR(INDEX(Holidays[Holiday],MATCH(Table1[[#This Row],[Order Date]],Holidays[Date],0)),"NO HOLIDAY")</f>
        <v>NO HOLIDAY</v>
      </c>
    </row>
    <row r="1897" spans="2:17" hidden="1" x14ac:dyDescent="0.3">
      <c r="B1897" t="s">
        <v>36</v>
      </c>
      <c r="C1897" t="s">
        <v>10</v>
      </c>
      <c r="D1897" t="s">
        <v>11</v>
      </c>
      <c r="E1897" t="s">
        <v>264</v>
      </c>
      <c r="F1897" s="4">
        <v>42508</v>
      </c>
      <c r="G1897" t="s">
        <v>19</v>
      </c>
      <c r="H1897">
        <v>9</v>
      </c>
      <c r="I1897">
        <f>IF(Table1[[#This Row],[Price]]&lt;15,10,IF(Table1[[#This Row],[Price]]&lt;20,15,IF(Table1[[#This Row],[Price]]&lt;30,22,IF(Table1[[#This Row],[Price]]&lt;50,36,45))))</f>
        <v>45</v>
      </c>
      <c r="J1897">
        <v>53.35</v>
      </c>
      <c r="K1897" s="14">
        <v>480.15000000000003</v>
      </c>
      <c r="L1897" s="14">
        <f>Table1[[#This Row],[Total Sale Amount]]-(Table1[[#This Row],[Cost Price]]*Table1[[#This Row],[Quantity]])</f>
        <v>75.150000000000034</v>
      </c>
      <c r="M1897" t="str">
        <f>TEXT(Table1[[#This Row],[Order Date]],"mmm")</f>
        <v>May</v>
      </c>
      <c r="N1897" s="5" t="str">
        <f>TEXT(Table1[[#This Row],[Order Date]],"yyyy")</f>
        <v>2016</v>
      </c>
      <c r="O1897" s="5">
        <v>34</v>
      </c>
      <c r="P1897" s="5" t="s">
        <v>559</v>
      </c>
      <c r="Q1897" s="5" t="str">
        <f>IFERROR(INDEX(Holidays[Holiday],MATCH(Table1[[#This Row],[Order Date]],Holidays[Date],0)),"NO HOLIDAY")</f>
        <v>NO HOLIDAY</v>
      </c>
    </row>
    <row r="1898" spans="2:17" hidden="1" x14ac:dyDescent="0.3">
      <c r="B1898" t="s">
        <v>25</v>
      </c>
      <c r="C1898" t="s">
        <v>26</v>
      </c>
      <c r="D1898" t="s">
        <v>23</v>
      </c>
      <c r="E1898" t="s">
        <v>95</v>
      </c>
      <c r="F1898" s="4">
        <v>42509</v>
      </c>
      <c r="G1898" t="s">
        <v>15</v>
      </c>
      <c r="H1898">
        <v>10</v>
      </c>
      <c r="I1898">
        <f>IF(Table1[[#This Row],[Price]]&lt;15,10,IF(Table1[[#This Row],[Price]]&lt;20,15,IF(Table1[[#This Row],[Price]]&lt;30,22,IF(Table1[[#This Row],[Price]]&lt;50,36,45))))</f>
        <v>10</v>
      </c>
      <c r="J1898">
        <v>12.42</v>
      </c>
      <c r="K1898" s="14">
        <v>124.2</v>
      </c>
      <c r="L1898" s="14">
        <f>Table1[[#This Row],[Total Sale Amount]]-(Table1[[#This Row],[Cost Price]]*Table1[[#This Row],[Quantity]])</f>
        <v>24.200000000000003</v>
      </c>
      <c r="M1898" t="str">
        <f>TEXT(Table1[[#This Row],[Order Date]],"mmm")</f>
        <v>May</v>
      </c>
      <c r="N1898" s="5" t="str">
        <f>TEXT(Table1[[#This Row],[Order Date]],"yyyy")</f>
        <v>2016</v>
      </c>
      <c r="O1898" s="5">
        <v>42</v>
      </c>
      <c r="P1898" s="5" t="s">
        <v>559</v>
      </c>
      <c r="Q1898" s="5" t="str">
        <f>IFERROR(INDEX(Holidays[Holiday],MATCH(Table1[[#This Row],[Order Date]],Holidays[Date],0)),"NO HOLIDAY")</f>
        <v>NO HOLIDAY</v>
      </c>
    </row>
    <row r="1899" spans="2:17" hidden="1" x14ac:dyDescent="0.3">
      <c r="B1899" t="s">
        <v>25</v>
      </c>
      <c r="C1899" t="s">
        <v>59</v>
      </c>
      <c r="D1899" t="s">
        <v>23</v>
      </c>
      <c r="E1899" t="s">
        <v>216</v>
      </c>
      <c r="F1899" s="4">
        <v>42509</v>
      </c>
      <c r="G1899" t="s">
        <v>15</v>
      </c>
      <c r="H1899">
        <v>4</v>
      </c>
      <c r="I1899">
        <f>IF(Table1[[#This Row],[Price]]&lt;15,10,IF(Table1[[#This Row],[Price]]&lt;20,15,IF(Table1[[#This Row],[Price]]&lt;30,22,IF(Table1[[#This Row],[Price]]&lt;50,36,45))))</f>
        <v>10</v>
      </c>
      <c r="J1899">
        <v>12.42</v>
      </c>
      <c r="K1899" s="14">
        <v>49.68</v>
      </c>
      <c r="L1899" s="14">
        <f>Table1[[#This Row],[Total Sale Amount]]-(Table1[[#This Row],[Cost Price]]*Table1[[#This Row],[Quantity]])</f>
        <v>9.68</v>
      </c>
      <c r="M1899" t="str">
        <f>TEXT(Table1[[#This Row],[Order Date]],"mmm")</f>
        <v>May</v>
      </c>
      <c r="N1899" s="5" t="str">
        <f>TEXT(Table1[[#This Row],[Order Date]],"yyyy")</f>
        <v>2016</v>
      </c>
      <c r="O1899" s="5">
        <v>44</v>
      </c>
      <c r="P1899" s="5" t="s">
        <v>560</v>
      </c>
      <c r="Q1899" s="5" t="str">
        <f>IFERROR(INDEX(Holidays[Holiday],MATCH(Table1[[#This Row],[Order Date]],Holidays[Date],0)),"NO HOLIDAY")</f>
        <v>NO HOLIDAY</v>
      </c>
    </row>
    <row r="1900" spans="2:17" hidden="1" x14ac:dyDescent="0.3">
      <c r="B1900" t="s">
        <v>16</v>
      </c>
      <c r="C1900" t="s">
        <v>28</v>
      </c>
      <c r="D1900" t="s">
        <v>11</v>
      </c>
      <c r="E1900" t="s">
        <v>205</v>
      </c>
      <c r="F1900" s="4">
        <v>42509</v>
      </c>
      <c r="G1900" t="s">
        <v>19</v>
      </c>
      <c r="H1900">
        <v>2</v>
      </c>
      <c r="I1900">
        <f>IF(Table1[[#This Row],[Price]]&lt;15,10,IF(Table1[[#This Row],[Price]]&lt;20,15,IF(Table1[[#This Row],[Price]]&lt;30,22,IF(Table1[[#This Row],[Price]]&lt;50,36,45))))</f>
        <v>45</v>
      </c>
      <c r="J1900">
        <v>53.35</v>
      </c>
      <c r="K1900" s="14">
        <v>106.7</v>
      </c>
      <c r="L1900" s="14">
        <f>Table1[[#This Row],[Total Sale Amount]]-(Table1[[#This Row],[Cost Price]]*Table1[[#This Row],[Quantity]])</f>
        <v>16.700000000000003</v>
      </c>
      <c r="M1900" t="str">
        <f>TEXT(Table1[[#This Row],[Order Date]],"mmm")</f>
        <v>May</v>
      </c>
      <c r="N1900" s="5" t="str">
        <f>TEXT(Table1[[#This Row],[Order Date]],"yyyy")</f>
        <v>2016</v>
      </c>
      <c r="O1900" s="5">
        <v>28</v>
      </c>
      <c r="P1900" s="5" t="s">
        <v>560</v>
      </c>
      <c r="Q1900" s="5" t="str">
        <f>IFERROR(INDEX(Holidays[Holiday],MATCH(Table1[[#This Row],[Order Date]],Holidays[Date],0)),"NO HOLIDAY")</f>
        <v>NO HOLIDAY</v>
      </c>
    </row>
    <row r="1901" spans="2:17" hidden="1" x14ac:dyDescent="0.3">
      <c r="B1901" t="s">
        <v>25</v>
      </c>
      <c r="C1901" t="s">
        <v>26</v>
      </c>
      <c r="D1901" t="s">
        <v>23</v>
      </c>
      <c r="E1901" t="s">
        <v>250</v>
      </c>
      <c r="F1901" s="4">
        <v>42509</v>
      </c>
      <c r="G1901" t="s">
        <v>39</v>
      </c>
      <c r="H1901">
        <v>3</v>
      </c>
      <c r="I1901">
        <f>IF(Table1[[#This Row],[Price]]&lt;15,10,IF(Table1[[#This Row],[Price]]&lt;20,15,IF(Table1[[#This Row],[Price]]&lt;30,22,IF(Table1[[#This Row],[Price]]&lt;50,36,45))))</f>
        <v>15</v>
      </c>
      <c r="J1901">
        <v>16.32</v>
      </c>
      <c r="K1901" s="14">
        <v>48.96</v>
      </c>
      <c r="L1901" s="14">
        <f>Table1[[#This Row],[Total Sale Amount]]-(Table1[[#This Row],[Cost Price]]*Table1[[#This Row],[Quantity]])</f>
        <v>3.9600000000000009</v>
      </c>
      <c r="M1901" t="str">
        <f>TEXT(Table1[[#This Row],[Order Date]],"mmm")</f>
        <v>May</v>
      </c>
      <c r="N1901" s="5" t="str">
        <f>TEXT(Table1[[#This Row],[Order Date]],"yyyy")</f>
        <v>2016</v>
      </c>
      <c r="O1901" s="5">
        <v>17</v>
      </c>
      <c r="P1901" s="5" t="s">
        <v>560</v>
      </c>
      <c r="Q1901" s="5" t="str">
        <f>IFERROR(INDEX(Holidays[Holiday],MATCH(Table1[[#This Row],[Order Date]],Holidays[Date],0)),"NO HOLIDAY")</f>
        <v>NO HOLIDAY</v>
      </c>
    </row>
    <row r="1902" spans="2:17" hidden="1" x14ac:dyDescent="0.3">
      <c r="B1902" t="s">
        <v>16</v>
      </c>
      <c r="C1902" t="s">
        <v>17</v>
      </c>
      <c r="D1902" t="s">
        <v>11</v>
      </c>
      <c r="E1902" t="s">
        <v>378</v>
      </c>
      <c r="F1902" s="4">
        <v>42509</v>
      </c>
      <c r="G1902" t="s">
        <v>13</v>
      </c>
      <c r="H1902">
        <v>5</v>
      </c>
      <c r="I1902">
        <f>IF(Table1[[#This Row],[Price]]&lt;15,10,IF(Table1[[#This Row],[Price]]&lt;20,15,IF(Table1[[#This Row],[Price]]&lt;30,22,IF(Table1[[#This Row],[Price]]&lt;50,36,45))))</f>
        <v>15</v>
      </c>
      <c r="J1902">
        <v>17.829999999999998</v>
      </c>
      <c r="K1902" s="14">
        <v>89.149999999999991</v>
      </c>
      <c r="L1902" s="14">
        <f>Table1[[#This Row],[Total Sale Amount]]-(Table1[[#This Row],[Cost Price]]*Table1[[#This Row],[Quantity]])</f>
        <v>14.149999999999991</v>
      </c>
      <c r="M1902" t="str">
        <f>TEXT(Table1[[#This Row],[Order Date]],"mmm")</f>
        <v>May</v>
      </c>
      <c r="N1902" s="5" t="str">
        <f>TEXT(Table1[[#This Row],[Order Date]],"yyyy")</f>
        <v>2016</v>
      </c>
      <c r="O1902" s="5">
        <v>25</v>
      </c>
      <c r="P1902" s="5" t="s">
        <v>560</v>
      </c>
      <c r="Q1902" s="5" t="str">
        <f>IFERROR(INDEX(Holidays[Holiday],MATCH(Table1[[#This Row],[Order Date]],Holidays[Date],0)),"NO HOLIDAY")</f>
        <v>NO HOLIDAY</v>
      </c>
    </row>
    <row r="1903" spans="2:17" hidden="1" x14ac:dyDescent="0.3">
      <c r="B1903" t="s">
        <v>9</v>
      </c>
      <c r="C1903" t="s">
        <v>10</v>
      </c>
      <c r="D1903" t="s">
        <v>11</v>
      </c>
      <c r="E1903" t="s">
        <v>344</v>
      </c>
      <c r="F1903" s="4">
        <v>42509</v>
      </c>
      <c r="G1903" t="s">
        <v>19</v>
      </c>
      <c r="H1903">
        <v>10</v>
      </c>
      <c r="I1903">
        <f>IF(Table1[[#This Row],[Price]]&lt;15,10,IF(Table1[[#This Row],[Price]]&lt;20,15,IF(Table1[[#This Row],[Price]]&lt;30,22,IF(Table1[[#This Row],[Price]]&lt;50,36,45))))</f>
        <v>45</v>
      </c>
      <c r="J1903">
        <v>53.35</v>
      </c>
      <c r="K1903" s="14">
        <v>533.5</v>
      </c>
      <c r="L1903" s="14">
        <f>Table1[[#This Row],[Total Sale Amount]]-(Table1[[#This Row],[Cost Price]]*Table1[[#This Row],[Quantity]])</f>
        <v>83.5</v>
      </c>
      <c r="M1903" t="str">
        <f>TEXT(Table1[[#This Row],[Order Date]],"mmm")</f>
        <v>May</v>
      </c>
      <c r="N1903" s="5" t="str">
        <f>TEXT(Table1[[#This Row],[Order Date]],"yyyy")</f>
        <v>2016</v>
      </c>
      <c r="O1903" s="5">
        <v>26</v>
      </c>
      <c r="P1903" s="5" t="s">
        <v>560</v>
      </c>
      <c r="Q1903" s="5" t="str">
        <f>IFERROR(INDEX(Holidays[Holiday],MATCH(Table1[[#This Row],[Order Date]],Holidays[Date],0)),"NO HOLIDAY")</f>
        <v>NO HOLIDAY</v>
      </c>
    </row>
    <row r="1904" spans="2:17" hidden="1" x14ac:dyDescent="0.3">
      <c r="B1904" t="s">
        <v>25</v>
      </c>
      <c r="C1904" t="s">
        <v>59</v>
      </c>
      <c r="D1904" t="s">
        <v>23</v>
      </c>
      <c r="E1904" t="s">
        <v>243</v>
      </c>
      <c r="F1904" s="4">
        <v>42509</v>
      </c>
      <c r="G1904" t="s">
        <v>13</v>
      </c>
      <c r="H1904">
        <v>8</v>
      </c>
      <c r="I1904">
        <f>IF(Table1[[#This Row],[Price]]&lt;15,10,IF(Table1[[#This Row],[Price]]&lt;20,15,IF(Table1[[#This Row],[Price]]&lt;30,22,IF(Table1[[#This Row],[Price]]&lt;50,36,45))))</f>
        <v>15</v>
      </c>
      <c r="J1904">
        <v>17.829999999999998</v>
      </c>
      <c r="K1904" s="14">
        <v>142.63999999999999</v>
      </c>
      <c r="L1904" s="14">
        <f>Table1[[#This Row],[Total Sale Amount]]-(Table1[[#This Row],[Cost Price]]*Table1[[#This Row],[Quantity]])</f>
        <v>22.639999999999986</v>
      </c>
      <c r="M1904" t="str">
        <f>TEXT(Table1[[#This Row],[Order Date]],"mmm")</f>
        <v>May</v>
      </c>
      <c r="N1904" s="5" t="str">
        <f>TEXT(Table1[[#This Row],[Order Date]],"yyyy")</f>
        <v>2016</v>
      </c>
      <c r="O1904" s="5">
        <v>30</v>
      </c>
      <c r="P1904" s="5" t="s">
        <v>559</v>
      </c>
      <c r="Q1904" s="5" t="str">
        <f>IFERROR(INDEX(Holidays[Holiday],MATCH(Table1[[#This Row],[Order Date]],Holidays[Date],0)),"NO HOLIDAY")</f>
        <v>NO HOLIDAY</v>
      </c>
    </row>
    <row r="1905" spans="2:17" hidden="1" x14ac:dyDescent="0.3">
      <c r="B1905" t="s">
        <v>21</v>
      </c>
      <c r="C1905" t="s">
        <v>59</v>
      </c>
      <c r="D1905" t="s">
        <v>23</v>
      </c>
      <c r="E1905" t="s">
        <v>243</v>
      </c>
      <c r="F1905" s="4">
        <v>42509</v>
      </c>
      <c r="G1905" t="s">
        <v>15</v>
      </c>
      <c r="H1905">
        <v>9</v>
      </c>
      <c r="I1905">
        <f>IF(Table1[[#This Row],[Price]]&lt;15,10,IF(Table1[[#This Row],[Price]]&lt;20,15,IF(Table1[[#This Row],[Price]]&lt;30,22,IF(Table1[[#This Row],[Price]]&lt;50,36,45))))</f>
        <v>10</v>
      </c>
      <c r="J1905">
        <v>12.42</v>
      </c>
      <c r="K1905" s="14">
        <v>111.78</v>
      </c>
      <c r="L1905" s="14">
        <f>Table1[[#This Row],[Total Sale Amount]]-(Table1[[#This Row],[Cost Price]]*Table1[[#This Row],[Quantity]])</f>
        <v>21.78</v>
      </c>
      <c r="M1905" t="str">
        <f>TEXT(Table1[[#This Row],[Order Date]],"mmm")</f>
        <v>May</v>
      </c>
      <c r="N1905" s="5" t="str">
        <f>TEXT(Table1[[#This Row],[Order Date]],"yyyy")</f>
        <v>2016</v>
      </c>
      <c r="O1905" s="5">
        <v>34</v>
      </c>
      <c r="P1905" s="5" t="s">
        <v>559</v>
      </c>
      <c r="Q1905" s="5" t="str">
        <f>IFERROR(INDEX(Holidays[Holiday],MATCH(Table1[[#This Row],[Order Date]],Holidays[Date],0)),"NO HOLIDAY")</f>
        <v>NO HOLIDAY</v>
      </c>
    </row>
    <row r="1906" spans="2:17" hidden="1" x14ac:dyDescent="0.3">
      <c r="B1906" t="s">
        <v>21</v>
      </c>
      <c r="C1906" t="s">
        <v>26</v>
      </c>
      <c r="D1906" t="s">
        <v>23</v>
      </c>
      <c r="E1906" t="s">
        <v>260</v>
      </c>
      <c r="F1906" s="4">
        <v>42509</v>
      </c>
      <c r="G1906" t="s">
        <v>13</v>
      </c>
      <c r="H1906">
        <v>8</v>
      </c>
      <c r="I1906">
        <f>IF(Table1[[#This Row],[Price]]&lt;15,10,IF(Table1[[#This Row],[Price]]&lt;20,15,IF(Table1[[#This Row],[Price]]&lt;30,22,IF(Table1[[#This Row],[Price]]&lt;50,36,45))))</f>
        <v>15</v>
      </c>
      <c r="J1906">
        <v>17.829999999999998</v>
      </c>
      <c r="K1906" s="14">
        <v>142.63999999999999</v>
      </c>
      <c r="L1906" s="14">
        <f>Table1[[#This Row],[Total Sale Amount]]-(Table1[[#This Row],[Cost Price]]*Table1[[#This Row],[Quantity]])</f>
        <v>22.639999999999986</v>
      </c>
      <c r="M1906" t="str">
        <f>TEXT(Table1[[#This Row],[Order Date]],"mmm")</f>
        <v>May</v>
      </c>
      <c r="N1906" s="5" t="str">
        <f>TEXT(Table1[[#This Row],[Order Date]],"yyyy")</f>
        <v>2016</v>
      </c>
      <c r="O1906" s="5">
        <v>44</v>
      </c>
      <c r="P1906" s="5" t="s">
        <v>560</v>
      </c>
      <c r="Q1906" s="5" t="str">
        <f>IFERROR(INDEX(Holidays[Holiday],MATCH(Table1[[#This Row],[Order Date]],Holidays[Date],0)),"NO HOLIDAY")</f>
        <v>NO HOLIDAY</v>
      </c>
    </row>
    <row r="1907" spans="2:17" hidden="1" x14ac:dyDescent="0.3">
      <c r="B1907" t="s">
        <v>9</v>
      </c>
      <c r="C1907" t="s">
        <v>17</v>
      </c>
      <c r="D1907" t="s">
        <v>11</v>
      </c>
      <c r="E1907" t="s">
        <v>51</v>
      </c>
      <c r="F1907" s="4">
        <v>42509</v>
      </c>
      <c r="G1907" t="s">
        <v>19</v>
      </c>
      <c r="H1907">
        <v>9</v>
      </c>
      <c r="I1907">
        <f>IF(Table1[[#This Row],[Price]]&lt;15,10,IF(Table1[[#This Row],[Price]]&lt;20,15,IF(Table1[[#This Row],[Price]]&lt;30,22,IF(Table1[[#This Row],[Price]]&lt;50,36,45))))</f>
        <v>45</v>
      </c>
      <c r="J1907">
        <v>53.35</v>
      </c>
      <c r="K1907" s="14">
        <v>480.15000000000003</v>
      </c>
      <c r="L1907" s="14">
        <f>Table1[[#This Row],[Total Sale Amount]]-(Table1[[#This Row],[Cost Price]]*Table1[[#This Row],[Quantity]])</f>
        <v>75.150000000000034</v>
      </c>
      <c r="M1907" t="str">
        <f>TEXT(Table1[[#This Row],[Order Date]],"mmm")</f>
        <v>May</v>
      </c>
      <c r="N1907" s="5" t="str">
        <f>TEXT(Table1[[#This Row],[Order Date]],"yyyy")</f>
        <v>2016</v>
      </c>
      <c r="O1907" s="5">
        <v>45</v>
      </c>
      <c r="P1907" s="5" t="s">
        <v>559</v>
      </c>
      <c r="Q1907" s="5" t="str">
        <f>IFERROR(INDEX(Holidays[Holiday],MATCH(Table1[[#This Row],[Order Date]],Holidays[Date],0)),"NO HOLIDAY")</f>
        <v>NO HOLIDAY</v>
      </c>
    </row>
    <row r="1908" spans="2:17" hidden="1" x14ac:dyDescent="0.3">
      <c r="B1908" t="s">
        <v>36</v>
      </c>
      <c r="C1908" t="s">
        <v>10</v>
      </c>
      <c r="D1908" t="s">
        <v>11</v>
      </c>
      <c r="E1908" t="s">
        <v>269</v>
      </c>
      <c r="F1908" s="4">
        <v>42510</v>
      </c>
      <c r="G1908" t="s">
        <v>15</v>
      </c>
      <c r="H1908">
        <v>9</v>
      </c>
      <c r="I1908">
        <f>IF(Table1[[#This Row],[Price]]&lt;15,10,IF(Table1[[#This Row],[Price]]&lt;20,15,IF(Table1[[#This Row],[Price]]&lt;30,22,IF(Table1[[#This Row],[Price]]&lt;50,36,45))))</f>
        <v>10</v>
      </c>
      <c r="J1908">
        <v>12.42</v>
      </c>
      <c r="K1908" s="14">
        <v>111.78</v>
      </c>
      <c r="L1908" s="14">
        <f>Table1[[#This Row],[Total Sale Amount]]-(Table1[[#This Row],[Cost Price]]*Table1[[#This Row],[Quantity]])</f>
        <v>21.78</v>
      </c>
      <c r="M1908" t="str">
        <f>TEXT(Table1[[#This Row],[Order Date]],"mmm")</f>
        <v>May</v>
      </c>
      <c r="N1908" s="5" t="str">
        <f>TEXT(Table1[[#This Row],[Order Date]],"yyyy")</f>
        <v>2016</v>
      </c>
      <c r="O1908" s="5">
        <v>21</v>
      </c>
      <c r="P1908" s="5" t="s">
        <v>559</v>
      </c>
      <c r="Q1908" s="5" t="str">
        <f>IFERROR(INDEX(Holidays[Holiday],MATCH(Table1[[#This Row],[Order Date]],Holidays[Date],0)),"NO HOLIDAY")</f>
        <v>NO HOLIDAY</v>
      </c>
    </row>
    <row r="1909" spans="2:17" hidden="1" x14ac:dyDescent="0.3">
      <c r="B1909" t="s">
        <v>16</v>
      </c>
      <c r="C1909" t="s">
        <v>10</v>
      </c>
      <c r="D1909" t="s">
        <v>11</v>
      </c>
      <c r="E1909" t="s">
        <v>151</v>
      </c>
      <c r="F1909" s="4">
        <v>42510</v>
      </c>
      <c r="G1909" t="s">
        <v>15</v>
      </c>
      <c r="H1909">
        <v>5</v>
      </c>
      <c r="I1909">
        <f>IF(Table1[[#This Row],[Price]]&lt;15,10,IF(Table1[[#This Row],[Price]]&lt;20,15,IF(Table1[[#This Row],[Price]]&lt;30,22,IF(Table1[[#This Row],[Price]]&lt;50,36,45))))</f>
        <v>10</v>
      </c>
      <c r="J1909">
        <v>12.42</v>
      </c>
      <c r="K1909" s="14">
        <v>62.1</v>
      </c>
      <c r="L1909" s="14">
        <f>Table1[[#This Row],[Total Sale Amount]]-(Table1[[#This Row],[Cost Price]]*Table1[[#This Row],[Quantity]])</f>
        <v>12.100000000000001</v>
      </c>
      <c r="M1909" t="str">
        <f>TEXT(Table1[[#This Row],[Order Date]],"mmm")</f>
        <v>May</v>
      </c>
      <c r="N1909" s="5" t="str">
        <f>TEXT(Table1[[#This Row],[Order Date]],"yyyy")</f>
        <v>2016</v>
      </c>
      <c r="O1909" s="5">
        <v>20</v>
      </c>
      <c r="P1909" s="5" t="s">
        <v>559</v>
      </c>
      <c r="Q1909" s="5" t="str">
        <f>IFERROR(INDEX(Holidays[Holiday],MATCH(Table1[[#This Row],[Order Date]],Holidays[Date],0)),"NO HOLIDAY")</f>
        <v>NO HOLIDAY</v>
      </c>
    </row>
    <row r="1910" spans="2:17" hidden="1" x14ac:dyDescent="0.3">
      <c r="B1910" t="s">
        <v>25</v>
      </c>
      <c r="C1910" t="s">
        <v>26</v>
      </c>
      <c r="D1910" t="s">
        <v>23</v>
      </c>
      <c r="E1910" t="s">
        <v>166</v>
      </c>
      <c r="F1910" s="4">
        <v>42510</v>
      </c>
      <c r="G1910" t="s">
        <v>15</v>
      </c>
      <c r="H1910">
        <v>1</v>
      </c>
      <c r="I1910">
        <f>IF(Table1[[#This Row],[Price]]&lt;15,10,IF(Table1[[#This Row],[Price]]&lt;20,15,IF(Table1[[#This Row],[Price]]&lt;30,22,IF(Table1[[#This Row],[Price]]&lt;50,36,45))))</f>
        <v>10</v>
      </c>
      <c r="J1910">
        <v>12.42</v>
      </c>
      <c r="K1910" s="14">
        <v>12.42</v>
      </c>
      <c r="L1910" s="14">
        <f>Table1[[#This Row],[Total Sale Amount]]-(Table1[[#This Row],[Cost Price]]*Table1[[#This Row],[Quantity]])</f>
        <v>2.42</v>
      </c>
      <c r="M1910" t="str">
        <f>TEXT(Table1[[#This Row],[Order Date]],"mmm")</f>
        <v>May</v>
      </c>
      <c r="N1910" s="5" t="str">
        <f>TEXT(Table1[[#This Row],[Order Date]],"yyyy")</f>
        <v>2016</v>
      </c>
      <c r="O1910" s="5">
        <v>30</v>
      </c>
      <c r="P1910" s="5" t="s">
        <v>560</v>
      </c>
      <c r="Q1910" s="5" t="str">
        <f>IFERROR(INDEX(Holidays[Holiday],MATCH(Table1[[#This Row],[Order Date]],Holidays[Date],0)),"NO HOLIDAY")</f>
        <v>NO HOLIDAY</v>
      </c>
    </row>
    <row r="1911" spans="2:17" hidden="1" x14ac:dyDescent="0.3">
      <c r="B1911" t="s">
        <v>9</v>
      </c>
      <c r="C1911" t="s">
        <v>17</v>
      </c>
      <c r="D1911" t="s">
        <v>11</v>
      </c>
      <c r="E1911" t="s">
        <v>402</v>
      </c>
      <c r="F1911" s="4">
        <v>42510</v>
      </c>
      <c r="G1911" t="s">
        <v>15</v>
      </c>
      <c r="H1911">
        <v>10</v>
      </c>
      <c r="I1911">
        <f>IF(Table1[[#This Row],[Price]]&lt;15,10,IF(Table1[[#This Row],[Price]]&lt;20,15,IF(Table1[[#This Row],[Price]]&lt;30,22,IF(Table1[[#This Row],[Price]]&lt;50,36,45))))</f>
        <v>10</v>
      </c>
      <c r="J1911">
        <v>12.42</v>
      </c>
      <c r="K1911" s="14">
        <v>124.2</v>
      </c>
      <c r="L1911" s="14">
        <f>Table1[[#This Row],[Total Sale Amount]]-(Table1[[#This Row],[Cost Price]]*Table1[[#This Row],[Quantity]])</f>
        <v>24.200000000000003</v>
      </c>
      <c r="M1911" t="str">
        <f>TEXT(Table1[[#This Row],[Order Date]],"mmm")</f>
        <v>May</v>
      </c>
      <c r="N1911" s="5" t="str">
        <f>TEXT(Table1[[#This Row],[Order Date]],"yyyy")</f>
        <v>2016</v>
      </c>
      <c r="O1911" s="5">
        <v>27</v>
      </c>
      <c r="P1911" s="5" t="s">
        <v>560</v>
      </c>
      <c r="Q1911" s="5" t="str">
        <f>IFERROR(INDEX(Holidays[Holiday],MATCH(Table1[[#This Row],[Order Date]],Holidays[Date],0)),"NO HOLIDAY")</f>
        <v>NO HOLIDAY</v>
      </c>
    </row>
    <row r="1912" spans="2:17" hidden="1" x14ac:dyDescent="0.3">
      <c r="B1912" t="s">
        <v>25</v>
      </c>
      <c r="C1912" t="s">
        <v>26</v>
      </c>
      <c r="D1912" t="s">
        <v>23</v>
      </c>
      <c r="E1912" t="s">
        <v>440</v>
      </c>
      <c r="F1912" s="4">
        <v>42510</v>
      </c>
      <c r="G1912" t="s">
        <v>15</v>
      </c>
      <c r="H1912">
        <v>1</v>
      </c>
      <c r="I1912">
        <f>IF(Table1[[#This Row],[Price]]&lt;15,10,IF(Table1[[#This Row],[Price]]&lt;20,15,IF(Table1[[#This Row],[Price]]&lt;30,22,IF(Table1[[#This Row],[Price]]&lt;50,36,45))))</f>
        <v>10</v>
      </c>
      <c r="J1912">
        <v>12.42</v>
      </c>
      <c r="K1912" s="14">
        <v>12.42</v>
      </c>
      <c r="L1912" s="14">
        <f>Table1[[#This Row],[Total Sale Amount]]-(Table1[[#This Row],[Cost Price]]*Table1[[#This Row],[Quantity]])</f>
        <v>2.42</v>
      </c>
      <c r="M1912" t="str">
        <f>TEXT(Table1[[#This Row],[Order Date]],"mmm")</f>
        <v>May</v>
      </c>
      <c r="N1912" s="5" t="str">
        <f>TEXT(Table1[[#This Row],[Order Date]],"yyyy")</f>
        <v>2016</v>
      </c>
      <c r="O1912" s="5">
        <v>26</v>
      </c>
      <c r="P1912" s="5" t="s">
        <v>559</v>
      </c>
      <c r="Q1912" s="5" t="str">
        <f>IFERROR(INDEX(Holidays[Holiday],MATCH(Table1[[#This Row],[Order Date]],Holidays[Date],0)),"NO HOLIDAY")</f>
        <v>NO HOLIDAY</v>
      </c>
    </row>
    <row r="1913" spans="2:17" hidden="1" x14ac:dyDescent="0.3">
      <c r="B1913" t="s">
        <v>36</v>
      </c>
      <c r="C1913" t="s">
        <v>10</v>
      </c>
      <c r="D1913" t="s">
        <v>11</v>
      </c>
      <c r="E1913" t="s">
        <v>433</v>
      </c>
      <c r="F1913" s="4">
        <v>42510</v>
      </c>
      <c r="G1913" t="s">
        <v>39</v>
      </c>
      <c r="H1913">
        <v>6</v>
      </c>
      <c r="I1913">
        <f>IF(Table1[[#This Row],[Price]]&lt;15,10,IF(Table1[[#This Row],[Price]]&lt;20,15,IF(Table1[[#This Row],[Price]]&lt;30,22,IF(Table1[[#This Row],[Price]]&lt;50,36,45))))</f>
        <v>15</v>
      </c>
      <c r="J1913">
        <v>16.32</v>
      </c>
      <c r="K1913" s="14">
        <v>97.92</v>
      </c>
      <c r="L1913" s="14">
        <f>Table1[[#This Row],[Total Sale Amount]]-(Table1[[#This Row],[Cost Price]]*Table1[[#This Row],[Quantity]])</f>
        <v>7.9200000000000017</v>
      </c>
      <c r="M1913" t="str">
        <f>TEXT(Table1[[#This Row],[Order Date]],"mmm")</f>
        <v>May</v>
      </c>
      <c r="N1913" s="5" t="str">
        <f>TEXT(Table1[[#This Row],[Order Date]],"yyyy")</f>
        <v>2016</v>
      </c>
      <c r="O1913" s="5">
        <v>39</v>
      </c>
      <c r="P1913" s="5" t="s">
        <v>559</v>
      </c>
      <c r="Q1913" s="5" t="str">
        <f>IFERROR(INDEX(Holidays[Holiday],MATCH(Table1[[#This Row],[Order Date]],Holidays[Date],0)),"NO HOLIDAY")</f>
        <v>NO HOLIDAY</v>
      </c>
    </row>
    <row r="1914" spans="2:17" hidden="1" x14ac:dyDescent="0.3">
      <c r="B1914" t="s">
        <v>25</v>
      </c>
      <c r="C1914" t="s">
        <v>22</v>
      </c>
      <c r="D1914" t="s">
        <v>23</v>
      </c>
      <c r="E1914" t="s">
        <v>219</v>
      </c>
      <c r="F1914" s="4">
        <v>42510</v>
      </c>
      <c r="G1914" t="s">
        <v>19</v>
      </c>
      <c r="H1914">
        <v>10</v>
      </c>
      <c r="I1914">
        <f>IF(Table1[[#This Row],[Price]]&lt;15,10,IF(Table1[[#This Row],[Price]]&lt;20,15,IF(Table1[[#This Row],[Price]]&lt;30,22,IF(Table1[[#This Row],[Price]]&lt;50,36,45))))</f>
        <v>45</v>
      </c>
      <c r="J1914">
        <v>53.35</v>
      </c>
      <c r="K1914" s="14">
        <v>533.5</v>
      </c>
      <c r="L1914" s="14">
        <f>Table1[[#This Row],[Total Sale Amount]]-(Table1[[#This Row],[Cost Price]]*Table1[[#This Row],[Quantity]])</f>
        <v>83.5</v>
      </c>
      <c r="M1914" t="str">
        <f>TEXT(Table1[[#This Row],[Order Date]],"mmm")</f>
        <v>May</v>
      </c>
      <c r="N1914" s="5" t="str">
        <f>TEXT(Table1[[#This Row],[Order Date]],"yyyy")</f>
        <v>2016</v>
      </c>
      <c r="O1914" s="5">
        <v>30</v>
      </c>
      <c r="P1914" s="5" t="s">
        <v>560</v>
      </c>
      <c r="Q1914" s="5" t="str">
        <f>IFERROR(INDEX(Holidays[Holiday],MATCH(Table1[[#This Row],[Order Date]],Holidays[Date],0)),"NO HOLIDAY")</f>
        <v>NO HOLIDAY</v>
      </c>
    </row>
    <row r="1915" spans="2:17" hidden="1" x14ac:dyDescent="0.3">
      <c r="B1915" t="s">
        <v>9</v>
      </c>
      <c r="C1915" t="s">
        <v>17</v>
      </c>
      <c r="D1915" t="s">
        <v>11</v>
      </c>
      <c r="E1915" t="s">
        <v>426</v>
      </c>
      <c r="F1915" s="4">
        <v>42510</v>
      </c>
      <c r="G1915" t="s">
        <v>19</v>
      </c>
      <c r="H1915">
        <v>1</v>
      </c>
      <c r="I1915">
        <f>IF(Table1[[#This Row],[Price]]&lt;15,10,IF(Table1[[#This Row],[Price]]&lt;20,15,IF(Table1[[#This Row],[Price]]&lt;30,22,IF(Table1[[#This Row],[Price]]&lt;50,36,45))))</f>
        <v>45</v>
      </c>
      <c r="J1915">
        <v>53.35</v>
      </c>
      <c r="K1915" s="14">
        <v>53.35</v>
      </c>
      <c r="L1915" s="14">
        <f>Table1[[#This Row],[Total Sale Amount]]-(Table1[[#This Row],[Cost Price]]*Table1[[#This Row],[Quantity]])</f>
        <v>8.3500000000000014</v>
      </c>
      <c r="M1915" t="str">
        <f>TEXT(Table1[[#This Row],[Order Date]],"mmm")</f>
        <v>May</v>
      </c>
      <c r="N1915" s="5" t="str">
        <f>TEXT(Table1[[#This Row],[Order Date]],"yyyy")</f>
        <v>2016</v>
      </c>
      <c r="O1915" s="5">
        <v>34</v>
      </c>
      <c r="P1915" s="5" t="s">
        <v>559</v>
      </c>
      <c r="Q1915" s="5" t="str">
        <f>IFERROR(INDEX(Holidays[Holiday],MATCH(Table1[[#This Row],[Order Date]],Holidays[Date],0)),"NO HOLIDAY")</f>
        <v>NO HOLIDAY</v>
      </c>
    </row>
    <row r="1916" spans="2:17" hidden="1" x14ac:dyDescent="0.3">
      <c r="B1916" t="s">
        <v>9</v>
      </c>
      <c r="C1916" t="s">
        <v>28</v>
      </c>
      <c r="D1916" t="s">
        <v>11</v>
      </c>
      <c r="E1916" t="s">
        <v>473</v>
      </c>
      <c r="F1916" s="4">
        <v>42510</v>
      </c>
      <c r="G1916" t="s">
        <v>13</v>
      </c>
      <c r="H1916">
        <v>4</v>
      </c>
      <c r="I1916">
        <f>IF(Table1[[#This Row],[Price]]&lt;15,10,IF(Table1[[#This Row],[Price]]&lt;20,15,IF(Table1[[#This Row],[Price]]&lt;30,22,IF(Table1[[#This Row],[Price]]&lt;50,36,45))))</f>
        <v>15</v>
      </c>
      <c r="J1916">
        <v>17.829999999999998</v>
      </c>
      <c r="K1916" s="14">
        <v>71.319999999999993</v>
      </c>
      <c r="L1916" s="14">
        <f>Table1[[#This Row],[Total Sale Amount]]-(Table1[[#This Row],[Cost Price]]*Table1[[#This Row],[Quantity]])</f>
        <v>11.319999999999993</v>
      </c>
      <c r="M1916" t="str">
        <f>TEXT(Table1[[#This Row],[Order Date]],"mmm")</f>
        <v>May</v>
      </c>
      <c r="N1916" s="5" t="str">
        <f>TEXT(Table1[[#This Row],[Order Date]],"yyyy")</f>
        <v>2016</v>
      </c>
      <c r="O1916" s="5">
        <v>26</v>
      </c>
      <c r="P1916" s="5" t="s">
        <v>559</v>
      </c>
      <c r="Q1916" s="5" t="str">
        <f>IFERROR(INDEX(Holidays[Holiday],MATCH(Table1[[#This Row],[Order Date]],Holidays[Date],0)),"NO HOLIDAY")</f>
        <v>NO HOLIDAY</v>
      </c>
    </row>
    <row r="1917" spans="2:17" hidden="1" x14ac:dyDescent="0.3">
      <c r="B1917" t="s">
        <v>25</v>
      </c>
      <c r="C1917" t="s">
        <v>26</v>
      </c>
      <c r="D1917" t="s">
        <v>23</v>
      </c>
      <c r="E1917" t="s">
        <v>71</v>
      </c>
      <c r="F1917" s="4">
        <v>42510</v>
      </c>
      <c r="G1917" t="s">
        <v>15</v>
      </c>
      <c r="H1917">
        <v>1</v>
      </c>
      <c r="I1917">
        <f>IF(Table1[[#This Row],[Price]]&lt;15,10,IF(Table1[[#This Row],[Price]]&lt;20,15,IF(Table1[[#This Row],[Price]]&lt;30,22,IF(Table1[[#This Row],[Price]]&lt;50,36,45))))</f>
        <v>10</v>
      </c>
      <c r="J1917">
        <v>12.42</v>
      </c>
      <c r="K1917" s="14">
        <v>12.42</v>
      </c>
      <c r="L1917" s="14">
        <f>Table1[[#This Row],[Total Sale Amount]]-(Table1[[#This Row],[Cost Price]]*Table1[[#This Row],[Quantity]])</f>
        <v>2.42</v>
      </c>
      <c r="M1917" t="str">
        <f>TEXT(Table1[[#This Row],[Order Date]],"mmm")</f>
        <v>May</v>
      </c>
      <c r="N1917" s="5" t="str">
        <f>TEXT(Table1[[#This Row],[Order Date]],"yyyy")</f>
        <v>2016</v>
      </c>
      <c r="O1917" s="5">
        <v>30</v>
      </c>
      <c r="P1917" s="5" t="s">
        <v>560</v>
      </c>
      <c r="Q1917" s="5" t="str">
        <f>IFERROR(INDEX(Holidays[Holiday],MATCH(Table1[[#This Row],[Order Date]],Holidays[Date],0)),"NO HOLIDAY")</f>
        <v>NO HOLIDAY</v>
      </c>
    </row>
    <row r="1918" spans="2:17" hidden="1" x14ac:dyDescent="0.3">
      <c r="B1918" t="s">
        <v>36</v>
      </c>
      <c r="C1918" t="s">
        <v>17</v>
      </c>
      <c r="D1918" t="s">
        <v>11</v>
      </c>
      <c r="E1918" t="s">
        <v>119</v>
      </c>
      <c r="F1918" s="4">
        <v>42510</v>
      </c>
      <c r="G1918" t="s">
        <v>15</v>
      </c>
      <c r="H1918">
        <v>7</v>
      </c>
      <c r="I1918">
        <f>IF(Table1[[#This Row],[Price]]&lt;15,10,IF(Table1[[#This Row],[Price]]&lt;20,15,IF(Table1[[#This Row],[Price]]&lt;30,22,IF(Table1[[#This Row],[Price]]&lt;50,36,45))))</f>
        <v>10</v>
      </c>
      <c r="J1918">
        <v>12.42</v>
      </c>
      <c r="K1918" s="14">
        <v>86.94</v>
      </c>
      <c r="L1918" s="14">
        <f>Table1[[#This Row],[Total Sale Amount]]-(Table1[[#This Row],[Cost Price]]*Table1[[#This Row],[Quantity]])</f>
        <v>16.939999999999998</v>
      </c>
      <c r="M1918" t="str">
        <f>TEXT(Table1[[#This Row],[Order Date]],"mmm")</f>
        <v>May</v>
      </c>
      <c r="N1918" s="5" t="str">
        <f>TEXT(Table1[[#This Row],[Order Date]],"yyyy")</f>
        <v>2016</v>
      </c>
      <c r="O1918" s="5">
        <v>32</v>
      </c>
      <c r="P1918" s="5" t="s">
        <v>560</v>
      </c>
      <c r="Q1918" s="5" t="str">
        <f>IFERROR(INDEX(Holidays[Holiday],MATCH(Table1[[#This Row],[Order Date]],Holidays[Date],0)),"NO HOLIDAY")</f>
        <v>NO HOLIDAY</v>
      </c>
    </row>
    <row r="1919" spans="2:17" hidden="1" x14ac:dyDescent="0.3">
      <c r="B1919" t="s">
        <v>9</v>
      </c>
      <c r="C1919" t="s">
        <v>10</v>
      </c>
      <c r="D1919" t="s">
        <v>11</v>
      </c>
      <c r="E1919" t="s">
        <v>298</v>
      </c>
      <c r="F1919" s="4">
        <v>42510</v>
      </c>
      <c r="G1919" t="s">
        <v>39</v>
      </c>
      <c r="H1919">
        <v>3</v>
      </c>
      <c r="I1919">
        <f>IF(Table1[[#This Row],[Price]]&lt;15,10,IF(Table1[[#This Row],[Price]]&lt;20,15,IF(Table1[[#This Row],[Price]]&lt;30,22,IF(Table1[[#This Row],[Price]]&lt;50,36,45))))</f>
        <v>15</v>
      </c>
      <c r="J1919">
        <v>16.32</v>
      </c>
      <c r="K1919" s="14">
        <v>48.96</v>
      </c>
      <c r="L1919" s="14">
        <f>Table1[[#This Row],[Total Sale Amount]]-(Table1[[#This Row],[Cost Price]]*Table1[[#This Row],[Quantity]])</f>
        <v>3.9600000000000009</v>
      </c>
      <c r="M1919" t="str">
        <f>TEXT(Table1[[#This Row],[Order Date]],"mmm")</f>
        <v>May</v>
      </c>
      <c r="N1919" s="5" t="str">
        <f>TEXT(Table1[[#This Row],[Order Date]],"yyyy")</f>
        <v>2016</v>
      </c>
      <c r="O1919" s="5">
        <v>33</v>
      </c>
      <c r="P1919" s="5" t="s">
        <v>560</v>
      </c>
      <c r="Q1919" s="5" t="str">
        <f>IFERROR(INDEX(Holidays[Holiday],MATCH(Table1[[#This Row],[Order Date]],Holidays[Date],0)),"NO HOLIDAY")</f>
        <v>NO HOLIDAY</v>
      </c>
    </row>
    <row r="1920" spans="2:17" hidden="1" x14ac:dyDescent="0.3">
      <c r="B1920" t="s">
        <v>36</v>
      </c>
      <c r="C1920" t="s">
        <v>30</v>
      </c>
      <c r="D1920" t="s">
        <v>11</v>
      </c>
      <c r="E1920" t="s">
        <v>58</v>
      </c>
      <c r="F1920" s="4">
        <v>42510</v>
      </c>
      <c r="G1920" t="s">
        <v>13</v>
      </c>
      <c r="H1920">
        <v>6</v>
      </c>
      <c r="I1920">
        <f>IF(Table1[[#This Row],[Price]]&lt;15,10,IF(Table1[[#This Row],[Price]]&lt;20,15,IF(Table1[[#This Row],[Price]]&lt;30,22,IF(Table1[[#This Row],[Price]]&lt;50,36,45))))</f>
        <v>15</v>
      </c>
      <c r="J1920">
        <v>17.829999999999998</v>
      </c>
      <c r="K1920" s="14">
        <v>106.97999999999999</v>
      </c>
      <c r="L1920" s="14">
        <f>Table1[[#This Row],[Total Sale Amount]]-(Table1[[#This Row],[Cost Price]]*Table1[[#This Row],[Quantity]])</f>
        <v>16.97999999999999</v>
      </c>
      <c r="M1920" t="str">
        <f>TEXT(Table1[[#This Row],[Order Date]],"mmm")</f>
        <v>May</v>
      </c>
      <c r="N1920" s="5" t="str">
        <f>TEXT(Table1[[#This Row],[Order Date]],"yyyy")</f>
        <v>2016</v>
      </c>
      <c r="O1920" s="5">
        <v>39</v>
      </c>
      <c r="P1920" s="5" t="s">
        <v>560</v>
      </c>
      <c r="Q1920" s="5" t="str">
        <f>IFERROR(INDEX(Holidays[Holiday],MATCH(Table1[[#This Row],[Order Date]],Holidays[Date],0)),"NO HOLIDAY")</f>
        <v>NO HOLIDAY</v>
      </c>
    </row>
    <row r="1921" spans="2:17" hidden="1" x14ac:dyDescent="0.3">
      <c r="B1921" t="s">
        <v>9</v>
      </c>
      <c r="C1921" t="s">
        <v>10</v>
      </c>
      <c r="D1921" t="s">
        <v>11</v>
      </c>
      <c r="E1921" t="s">
        <v>342</v>
      </c>
      <c r="F1921" s="4">
        <v>42510</v>
      </c>
      <c r="G1921" t="s">
        <v>15</v>
      </c>
      <c r="H1921">
        <v>3</v>
      </c>
      <c r="I1921">
        <f>IF(Table1[[#This Row],[Price]]&lt;15,10,IF(Table1[[#This Row],[Price]]&lt;20,15,IF(Table1[[#This Row],[Price]]&lt;30,22,IF(Table1[[#This Row],[Price]]&lt;50,36,45))))</f>
        <v>10</v>
      </c>
      <c r="J1921">
        <v>12.42</v>
      </c>
      <c r="K1921" s="14">
        <v>37.26</v>
      </c>
      <c r="L1921" s="14">
        <f>Table1[[#This Row],[Total Sale Amount]]-(Table1[[#This Row],[Cost Price]]*Table1[[#This Row],[Quantity]])</f>
        <v>7.259999999999998</v>
      </c>
      <c r="M1921" t="str">
        <f>TEXT(Table1[[#This Row],[Order Date]],"mmm")</f>
        <v>May</v>
      </c>
      <c r="N1921" s="5" t="str">
        <f>TEXT(Table1[[#This Row],[Order Date]],"yyyy")</f>
        <v>2016</v>
      </c>
      <c r="O1921" s="5">
        <v>30</v>
      </c>
      <c r="P1921" s="5" t="s">
        <v>559</v>
      </c>
      <c r="Q1921" s="5" t="str">
        <f>IFERROR(INDEX(Holidays[Holiday],MATCH(Table1[[#This Row],[Order Date]],Holidays[Date],0)),"NO HOLIDAY")</f>
        <v>NO HOLIDAY</v>
      </c>
    </row>
    <row r="1922" spans="2:17" hidden="1" x14ac:dyDescent="0.3">
      <c r="B1922" t="s">
        <v>25</v>
      </c>
      <c r="C1922" t="s">
        <v>43</v>
      </c>
      <c r="D1922" t="s">
        <v>23</v>
      </c>
      <c r="E1922" t="s">
        <v>428</v>
      </c>
      <c r="F1922" s="4">
        <v>42510</v>
      </c>
      <c r="G1922" t="s">
        <v>13</v>
      </c>
      <c r="H1922">
        <v>8</v>
      </c>
      <c r="I1922">
        <f>IF(Table1[[#This Row],[Price]]&lt;15,10,IF(Table1[[#This Row],[Price]]&lt;20,15,IF(Table1[[#This Row],[Price]]&lt;30,22,IF(Table1[[#This Row],[Price]]&lt;50,36,45))))</f>
        <v>15</v>
      </c>
      <c r="J1922">
        <v>17.829999999999998</v>
      </c>
      <c r="K1922" s="14">
        <v>142.63999999999999</v>
      </c>
      <c r="L1922" s="14">
        <f>Table1[[#This Row],[Total Sale Amount]]-(Table1[[#This Row],[Cost Price]]*Table1[[#This Row],[Quantity]])</f>
        <v>22.639999999999986</v>
      </c>
      <c r="M1922" t="str">
        <f>TEXT(Table1[[#This Row],[Order Date]],"mmm")</f>
        <v>May</v>
      </c>
      <c r="N1922" s="5" t="str">
        <f>TEXT(Table1[[#This Row],[Order Date]],"yyyy")</f>
        <v>2016</v>
      </c>
      <c r="O1922" s="5">
        <v>19</v>
      </c>
      <c r="P1922" s="5" t="s">
        <v>559</v>
      </c>
      <c r="Q1922" s="5" t="str">
        <f>IFERROR(INDEX(Holidays[Holiday],MATCH(Table1[[#This Row],[Order Date]],Holidays[Date],0)),"NO HOLIDAY")</f>
        <v>NO HOLIDAY</v>
      </c>
    </row>
    <row r="1923" spans="2:17" hidden="1" x14ac:dyDescent="0.3">
      <c r="B1923" t="s">
        <v>16</v>
      </c>
      <c r="C1923" t="s">
        <v>28</v>
      </c>
      <c r="D1923" t="s">
        <v>11</v>
      </c>
      <c r="E1923" t="s">
        <v>354</v>
      </c>
      <c r="F1923" s="4">
        <v>42511</v>
      </c>
      <c r="G1923" t="s">
        <v>15</v>
      </c>
      <c r="H1923">
        <v>2</v>
      </c>
      <c r="I1923">
        <f>IF(Table1[[#This Row],[Price]]&lt;15,10,IF(Table1[[#This Row],[Price]]&lt;20,15,IF(Table1[[#This Row],[Price]]&lt;30,22,IF(Table1[[#This Row],[Price]]&lt;50,36,45))))</f>
        <v>10</v>
      </c>
      <c r="J1923">
        <v>12.42</v>
      </c>
      <c r="K1923" s="14">
        <v>24.84</v>
      </c>
      <c r="L1923" s="14">
        <f>Table1[[#This Row],[Total Sale Amount]]-(Table1[[#This Row],[Cost Price]]*Table1[[#This Row],[Quantity]])</f>
        <v>4.84</v>
      </c>
      <c r="M1923" t="str">
        <f>TEXT(Table1[[#This Row],[Order Date]],"mmm")</f>
        <v>May</v>
      </c>
      <c r="N1923" s="5" t="str">
        <f>TEXT(Table1[[#This Row],[Order Date]],"yyyy")</f>
        <v>2016</v>
      </c>
      <c r="O1923" s="5">
        <v>45</v>
      </c>
      <c r="P1923" s="5" t="s">
        <v>559</v>
      </c>
      <c r="Q1923" s="5" t="str">
        <f>IFERROR(INDEX(Holidays[Holiday],MATCH(Table1[[#This Row],[Order Date]],Holidays[Date],0)),"NO HOLIDAY")</f>
        <v>NO HOLIDAY</v>
      </c>
    </row>
    <row r="1924" spans="2:17" hidden="1" x14ac:dyDescent="0.3">
      <c r="B1924" t="s">
        <v>25</v>
      </c>
      <c r="C1924" t="s">
        <v>22</v>
      </c>
      <c r="D1924" t="s">
        <v>23</v>
      </c>
      <c r="E1924" t="s">
        <v>263</v>
      </c>
      <c r="F1924" s="4">
        <v>42511</v>
      </c>
      <c r="G1924" t="s">
        <v>15</v>
      </c>
      <c r="H1924">
        <v>8</v>
      </c>
      <c r="I1924">
        <f>IF(Table1[[#This Row],[Price]]&lt;15,10,IF(Table1[[#This Row],[Price]]&lt;20,15,IF(Table1[[#This Row],[Price]]&lt;30,22,IF(Table1[[#This Row],[Price]]&lt;50,36,45))))</f>
        <v>10</v>
      </c>
      <c r="J1924">
        <v>12.42</v>
      </c>
      <c r="K1924" s="14">
        <v>99.36</v>
      </c>
      <c r="L1924" s="14">
        <f>Table1[[#This Row],[Total Sale Amount]]-(Table1[[#This Row],[Cost Price]]*Table1[[#This Row],[Quantity]])</f>
        <v>19.36</v>
      </c>
      <c r="M1924" t="str">
        <f>TEXT(Table1[[#This Row],[Order Date]],"mmm")</f>
        <v>May</v>
      </c>
      <c r="N1924" s="5" t="str">
        <f>TEXT(Table1[[#This Row],[Order Date]],"yyyy")</f>
        <v>2016</v>
      </c>
      <c r="O1924" s="5">
        <v>38</v>
      </c>
      <c r="P1924" s="5" t="s">
        <v>559</v>
      </c>
      <c r="Q1924" s="5" t="str">
        <f>IFERROR(INDEX(Holidays[Holiday],MATCH(Table1[[#This Row],[Order Date]],Holidays[Date],0)),"NO HOLIDAY")</f>
        <v>NO HOLIDAY</v>
      </c>
    </row>
    <row r="1925" spans="2:17" hidden="1" x14ac:dyDescent="0.3">
      <c r="B1925" t="s">
        <v>9</v>
      </c>
      <c r="C1925" t="s">
        <v>30</v>
      </c>
      <c r="D1925" t="s">
        <v>11</v>
      </c>
      <c r="E1925" t="s">
        <v>521</v>
      </c>
      <c r="F1925" s="4">
        <v>42511</v>
      </c>
      <c r="G1925" t="s">
        <v>15</v>
      </c>
      <c r="H1925">
        <v>9</v>
      </c>
      <c r="I1925">
        <f>IF(Table1[[#This Row],[Price]]&lt;15,10,IF(Table1[[#This Row],[Price]]&lt;20,15,IF(Table1[[#This Row],[Price]]&lt;30,22,IF(Table1[[#This Row],[Price]]&lt;50,36,45))))</f>
        <v>10</v>
      </c>
      <c r="J1925">
        <v>12.42</v>
      </c>
      <c r="K1925" s="14">
        <v>111.78</v>
      </c>
      <c r="L1925" s="14">
        <f>Table1[[#This Row],[Total Sale Amount]]-(Table1[[#This Row],[Cost Price]]*Table1[[#This Row],[Quantity]])</f>
        <v>21.78</v>
      </c>
      <c r="M1925" t="str">
        <f>TEXT(Table1[[#This Row],[Order Date]],"mmm")</f>
        <v>May</v>
      </c>
      <c r="N1925" s="5" t="str">
        <f>TEXT(Table1[[#This Row],[Order Date]],"yyyy")</f>
        <v>2016</v>
      </c>
      <c r="O1925" s="5">
        <v>40</v>
      </c>
      <c r="P1925" s="5" t="s">
        <v>559</v>
      </c>
      <c r="Q1925" s="5" t="str">
        <f>IFERROR(INDEX(Holidays[Holiday],MATCH(Table1[[#This Row],[Order Date]],Holidays[Date],0)),"NO HOLIDAY")</f>
        <v>NO HOLIDAY</v>
      </c>
    </row>
    <row r="1926" spans="2:17" hidden="1" x14ac:dyDescent="0.3">
      <c r="B1926" t="s">
        <v>25</v>
      </c>
      <c r="C1926" t="s">
        <v>26</v>
      </c>
      <c r="D1926" t="s">
        <v>23</v>
      </c>
      <c r="E1926" t="s">
        <v>50</v>
      </c>
      <c r="F1926" s="4">
        <v>42511</v>
      </c>
      <c r="G1926" t="s">
        <v>15</v>
      </c>
      <c r="H1926">
        <v>2</v>
      </c>
      <c r="I1926">
        <f>IF(Table1[[#This Row],[Price]]&lt;15,10,IF(Table1[[#This Row],[Price]]&lt;20,15,IF(Table1[[#This Row],[Price]]&lt;30,22,IF(Table1[[#This Row],[Price]]&lt;50,36,45))))</f>
        <v>10</v>
      </c>
      <c r="J1926">
        <v>12.42</v>
      </c>
      <c r="K1926" s="14">
        <v>24.84</v>
      </c>
      <c r="L1926" s="14">
        <f>Table1[[#This Row],[Total Sale Amount]]-(Table1[[#This Row],[Cost Price]]*Table1[[#This Row],[Quantity]])</f>
        <v>4.84</v>
      </c>
      <c r="M1926" t="str">
        <f>TEXT(Table1[[#This Row],[Order Date]],"mmm")</f>
        <v>May</v>
      </c>
      <c r="N1926" s="5" t="str">
        <f>TEXT(Table1[[#This Row],[Order Date]],"yyyy")</f>
        <v>2016</v>
      </c>
      <c r="O1926" s="5">
        <v>35</v>
      </c>
      <c r="P1926" s="5" t="s">
        <v>560</v>
      </c>
      <c r="Q1926" s="5" t="str">
        <f>IFERROR(INDEX(Holidays[Holiday],MATCH(Table1[[#This Row],[Order Date]],Holidays[Date],0)),"NO HOLIDAY")</f>
        <v>NO HOLIDAY</v>
      </c>
    </row>
    <row r="1927" spans="2:17" hidden="1" x14ac:dyDescent="0.3">
      <c r="B1927" t="s">
        <v>36</v>
      </c>
      <c r="C1927" t="s">
        <v>10</v>
      </c>
      <c r="D1927" t="s">
        <v>11</v>
      </c>
      <c r="E1927" t="s">
        <v>55</v>
      </c>
      <c r="F1927" s="4">
        <v>42511</v>
      </c>
      <c r="G1927" t="s">
        <v>15</v>
      </c>
      <c r="H1927">
        <v>2</v>
      </c>
      <c r="I1927">
        <f>IF(Table1[[#This Row],[Price]]&lt;15,10,IF(Table1[[#This Row],[Price]]&lt;20,15,IF(Table1[[#This Row],[Price]]&lt;30,22,IF(Table1[[#This Row],[Price]]&lt;50,36,45))))</f>
        <v>10</v>
      </c>
      <c r="J1927">
        <v>12.42</v>
      </c>
      <c r="K1927" s="14">
        <v>24.84</v>
      </c>
      <c r="L1927" s="14">
        <f>Table1[[#This Row],[Total Sale Amount]]-(Table1[[#This Row],[Cost Price]]*Table1[[#This Row],[Quantity]])</f>
        <v>4.84</v>
      </c>
      <c r="M1927" t="str">
        <f>TEXT(Table1[[#This Row],[Order Date]],"mmm")</f>
        <v>May</v>
      </c>
      <c r="N1927" s="5" t="str">
        <f>TEXT(Table1[[#This Row],[Order Date]],"yyyy")</f>
        <v>2016</v>
      </c>
      <c r="O1927" s="5">
        <v>26</v>
      </c>
      <c r="P1927" s="5" t="s">
        <v>559</v>
      </c>
      <c r="Q1927" s="5" t="str">
        <f>IFERROR(INDEX(Holidays[Holiday],MATCH(Table1[[#This Row],[Order Date]],Holidays[Date],0)),"NO HOLIDAY")</f>
        <v>NO HOLIDAY</v>
      </c>
    </row>
    <row r="1928" spans="2:17" hidden="1" x14ac:dyDescent="0.3">
      <c r="B1928" t="s">
        <v>25</v>
      </c>
      <c r="C1928" t="s">
        <v>26</v>
      </c>
      <c r="D1928" t="s">
        <v>23</v>
      </c>
      <c r="E1928" t="s">
        <v>480</v>
      </c>
      <c r="F1928" s="4">
        <v>42511</v>
      </c>
      <c r="G1928" t="s">
        <v>15</v>
      </c>
      <c r="H1928">
        <v>3</v>
      </c>
      <c r="I1928">
        <f>IF(Table1[[#This Row],[Price]]&lt;15,10,IF(Table1[[#This Row],[Price]]&lt;20,15,IF(Table1[[#This Row],[Price]]&lt;30,22,IF(Table1[[#This Row],[Price]]&lt;50,36,45))))</f>
        <v>10</v>
      </c>
      <c r="J1928">
        <v>12.42</v>
      </c>
      <c r="K1928" s="14">
        <v>37.26</v>
      </c>
      <c r="L1928" s="14">
        <f>Table1[[#This Row],[Total Sale Amount]]-(Table1[[#This Row],[Cost Price]]*Table1[[#This Row],[Quantity]])</f>
        <v>7.259999999999998</v>
      </c>
      <c r="M1928" t="str">
        <f>TEXT(Table1[[#This Row],[Order Date]],"mmm")</f>
        <v>May</v>
      </c>
      <c r="N1928" s="5" t="str">
        <f>TEXT(Table1[[#This Row],[Order Date]],"yyyy")</f>
        <v>2016</v>
      </c>
      <c r="O1928" s="5">
        <v>26</v>
      </c>
      <c r="P1928" s="5" t="s">
        <v>560</v>
      </c>
      <c r="Q1928" s="5" t="str">
        <f>IFERROR(INDEX(Holidays[Holiday],MATCH(Table1[[#This Row],[Order Date]],Holidays[Date],0)),"NO HOLIDAY")</f>
        <v>NO HOLIDAY</v>
      </c>
    </row>
    <row r="1929" spans="2:17" hidden="1" x14ac:dyDescent="0.3">
      <c r="B1929" t="s">
        <v>25</v>
      </c>
      <c r="C1929" t="s">
        <v>59</v>
      </c>
      <c r="D1929" t="s">
        <v>23</v>
      </c>
      <c r="E1929" t="s">
        <v>88</v>
      </c>
      <c r="F1929" s="4">
        <v>42511</v>
      </c>
      <c r="G1929" t="s">
        <v>19</v>
      </c>
      <c r="H1929">
        <v>3</v>
      </c>
      <c r="I1929">
        <f>IF(Table1[[#This Row],[Price]]&lt;15,10,IF(Table1[[#This Row],[Price]]&lt;20,15,IF(Table1[[#This Row],[Price]]&lt;30,22,IF(Table1[[#This Row],[Price]]&lt;50,36,45))))</f>
        <v>45</v>
      </c>
      <c r="J1929">
        <v>53.35</v>
      </c>
      <c r="K1929" s="14">
        <v>160.05000000000001</v>
      </c>
      <c r="L1929" s="14">
        <f>Table1[[#This Row],[Total Sale Amount]]-(Table1[[#This Row],[Cost Price]]*Table1[[#This Row],[Quantity]])</f>
        <v>25.050000000000011</v>
      </c>
      <c r="M1929" t="str">
        <f>TEXT(Table1[[#This Row],[Order Date]],"mmm")</f>
        <v>May</v>
      </c>
      <c r="N1929" s="5" t="str">
        <f>TEXT(Table1[[#This Row],[Order Date]],"yyyy")</f>
        <v>2016</v>
      </c>
      <c r="O1929" s="5">
        <v>33</v>
      </c>
      <c r="P1929" s="5" t="s">
        <v>560</v>
      </c>
      <c r="Q1929" s="5" t="str">
        <f>IFERROR(INDEX(Holidays[Holiday],MATCH(Table1[[#This Row],[Order Date]],Holidays[Date],0)),"NO HOLIDAY")</f>
        <v>NO HOLIDAY</v>
      </c>
    </row>
    <row r="1930" spans="2:17" hidden="1" x14ac:dyDescent="0.3">
      <c r="B1930" t="s">
        <v>25</v>
      </c>
      <c r="C1930" t="s">
        <v>22</v>
      </c>
      <c r="D1930" t="s">
        <v>23</v>
      </c>
      <c r="E1930" t="s">
        <v>153</v>
      </c>
      <c r="F1930" s="4">
        <v>42511</v>
      </c>
      <c r="G1930" t="s">
        <v>39</v>
      </c>
      <c r="H1930">
        <v>7</v>
      </c>
      <c r="I1930">
        <f>IF(Table1[[#This Row],[Price]]&lt;15,10,IF(Table1[[#This Row],[Price]]&lt;20,15,IF(Table1[[#This Row],[Price]]&lt;30,22,IF(Table1[[#This Row],[Price]]&lt;50,36,45))))</f>
        <v>15</v>
      </c>
      <c r="J1930">
        <v>16.32</v>
      </c>
      <c r="K1930" s="14">
        <v>114.24000000000001</v>
      </c>
      <c r="L1930" s="14">
        <f>Table1[[#This Row],[Total Sale Amount]]-(Table1[[#This Row],[Cost Price]]*Table1[[#This Row],[Quantity]])</f>
        <v>9.2400000000000091</v>
      </c>
      <c r="M1930" t="str">
        <f>TEXT(Table1[[#This Row],[Order Date]],"mmm")</f>
        <v>May</v>
      </c>
      <c r="N1930" s="5" t="str">
        <f>TEXT(Table1[[#This Row],[Order Date]],"yyyy")</f>
        <v>2016</v>
      </c>
      <c r="O1930" s="5">
        <v>27</v>
      </c>
      <c r="P1930" s="5" t="s">
        <v>559</v>
      </c>
      <c r="Q1930" s="5" t="str">
        <f>IFERROR(INDEX(Holidays[Holiday],MATCH(Table1[[#This Row],[Order Date]],Holidays[Date],0)),"NO HOLIDAY")</f>
        <v>NO HOLIDAY</v>
      </c>
    </row>
    <row r="1931" spans="2:17" hidden="1" x14ac:dyDescent="0.3">
      <c r="B1931" t="s">
        <v>21</v>
      </c>
      <c r="C1931" t="s">
        <v>43</v>
      </c>
      <c r="D1931" t="s">
        <v>23</v>
      </c>
      <c r="E1931" t="s">
        <v>364</v>
      </c>
      <c r="F1931" s="4">
        <v>42511</v>
      </c>
      <c r="G1931" t="s">
        <v>13</v>
      </c>
      <c r="H1931">
        <v>8</v>
      </c>
      <c r="I1931">
        <f>IF(Table1[[#This Row],[Price]]&lt;15,10,IF(Table1[[#This Row],[Price]]&lt;20,15,IF(Table1[[#This Row],[Price]]&lt;30,22,IF(Table1[[#This Row],[Price]]&lt;50,36,45))))</f>
        <v>15</v>
      </c>
      <c r="J1931">
        <v>17.829999999999998</v>
      </c>
      <c r="K1931" s="14">
        <v>142.63999999999999</v>
      </c>
      <c r="L1931" s="14">
        <f>Table1[[#This Row],[Total Sale Amount]]-(Table1[[#This Row],[Cost Price]]*Table1[[#This Row],[Quantity]])</f>
        <v>22.639999999999986</v>
      </c>
      <c r="M1931" t="str">
        <f>TEXT(Table1[[#This Row],[Order Date]],"mmm")</f>
        <v>May</v>
      </c>
      <c r="N1931" s="5" t="str">
        <f>TEXT(Table1[[#This Row],[Order Date]],"yyyy")</f>
        <v>2016</v>
      </c>
      <c r="O1931" s="5">
        <v>18</v>
      </c>
      <c r="P1931" s="5" t="s">
        <v>560</v>
      </c>
      <c r="Q1931" s="5" t="str">
        <f>IFERROR(INDEX(Holidays[Holiday],MATCH(Table1[[#This Row],[Order Date]],Holidays[Date],0)),"NO HOLIDAY")</f>
        <v>NO HOLIDAY</v>
      </c>
    </row>
    <row r="1932" spans="2:17" hidden="1" x14ac:dyDescent="0.3">
      <c r="B1932" t="s">
        <v>16</v>
      </c>
      <c r="C1932" t="s">
        <v>30</v>
      </c>
      <c r="D1932" t="s">
        <v>11</v>
      </c>
      <c r="E1932" t="s">
        <v>524</v>
      </c>
      <c r="F1932" s="4">
        <v>42511</v>
      </c>
      <c r="G1932" t="s">
        <v>15</v>
      </c>
      <c r="H1932">
        <v>1</v>
      </c>
      <c r="I1932">
        <f>IF(Table1[[#This Row],[Price]]&lt;15,10,IF(Table1[[#This Row],[Price]]&lt;20,15,IF(Table1[[#This Row],[Price]]&lt;30,22,IF(Table1[[#This Row],[Price]]&lt;50,36,45))))</f>
        <v>10</v>
      </c>
      <c r="J1932">
        <v>12.42</v>
      </c>
      <c r="K1932" s="14">
        <v>12.42</v>
      </c>
      <c r="L1932" s="14">
        <f>Table1[[#This Row],[Total Sale Amount]]-(Table1[[#This Row],[Cost Price]]*Table1[[#This Row],[Quantity]])</f>
        <v>2.42</v>
      </c>
      <c r="M1932" t="str">
        <f>TEXT(Table1[[#This Row],[Order Date]],"mmm")</f>
        <v>May</v>
      </c>
      <c r="N1932" s="5" t="str">
        <f>TEXT(Table1[[#This Row],[Order Date]],"yyyy")</f>
        <v>2016</v>
      </c>
      <c r="O1932" s="5">
        <v>17</v>
      </c>
      <c r="P1932" s="5" t="s">
        <v>559</v>
      </c>
      <c r="Q1932" s="5" t="str">
        <f>IFERROR(INDEX(Holidays[Holiday],MATCH(Table1[[#This Row],[Order Date]],Holidays[Date],0)),"NO HOLIDAY")</f>
        <v>NO HOLIDAY</v>
      </c>
    </row>
    <row r="1933" spans="2:17" hidden="1" x14ac:dyDescent="0.3">
      <c r="B1933" t="s">
        <v>9</v>
      </c>
      <c r="C1933" t="s">
        <v>17</v>
      </c>
      <c r="D1933" t="s">
        <v>11</v>
      </c>
      <c r="E1933" t="s">
        <v>120</v>
      </c>
      <c r="F1933" s="4">
        <v>42511</v>
      </c>
      <c r="G1933" t="s">
        <v>15</v>
      </c>
      <c r="H1933">
        <v>2</v>
      </c>
      <c r="I1933">
        <f>IF(Table1[[#This Row],[Price]]&lt;15,10,IF(Table1[[#This Row],[Price]]&lt;20,15,IF(Table1[[#This Row],[Price]]&lt;30,22,IF(Table1[[#This Row],[Price]]&lt;50,36,45))))</f>
        <v>10</v>
      </c>
      <c r="J1933">
        <v>12.42</v>
      </c>
      <c r="K1933" s="14">
        <v>24.84</v>
      </c>
      <c r="L1933" s="14">
        <f>Table1[[#This Row],[Total Sale Amount]]-(Table1[[#This Row],[Cost Price]]*Table1[[#This Row],[Quantity]])</f>
        <v>4.84</v>
      </c>
      <c r="M1933" t="str">
        <f>TEXT(Table1[[#This Row],[Order Date]],"mmm")</f>
        <v>May</v>
      </c>
      <c r="N1933" s="5" t="str">
        <f>TEXT(Table1[[#This Row],[Order Date]],"yyyy")</f>
        <v>2016</v>
      </c>
      <c r="O1933" s="5">
        <v>34</v>
      </c>
      <c r="P1933" s="5" t="s">
        <v>560</v>
      </c>
      <c r="Q1933" s="5" t="str">
        <f>IFERROR(INDEX(Holidays[Holiday],MATCH(Table1[[#This Row],[Order Date]],Holidays[Date],0)),"NO HOLIDAY")</f>
        <v>NO HOLIDAY</v>
      </c>
    </row>
    <row r="1934" spans="2:17" hidden="1" x14ac:dyDescent="0.3">
      <c r="B1934" t="s">
        <v>9</v>
      </c>
      <c r="C1934" t="s">
        <v>17</v>
      </c>
      <c r="D1934" t="s">
        <v>11</v>
      </c>
      <c r="E1934" t="s">
        <v>233</v>
      </c>
      <c r="F1934" s="4">
        <v>42511</v>
      </c>
      <c r="G1934" t="s">
        <v>19</v>
      </c>
      <c r="H1934">
        <v>1</v>
      </c>
      <c r="I1934">
        <f>IF(Table1[[#This Row],[Price]]&lt;15,10,IF(Table1[[#This Row],[Price]]&lt;20,15,IF(Table1[[#This Row],[Price]]&lt;30,22,IF(Table1[[#This Row],[Price]]&lt;50,36,45))))</f>
        <v>45</v>
      </c>
      <c r="J1934">
        <v>53.35</v>
      </c>
      <c r="K1934" s="14">
        <v>53.35</v>
      </c>
      <c r="L1934" s="14">
        <f>Table1[[#This Row],[Total Sale Amount]]-(Table1[[#This Row],[Cost Price]]*Table1[[#This Row],[Quantity]])</f>
        <v>8.3500000000000014</v>
      </c>
      <c r="M1934" t="str">
        <f>TEXT(Table1[[#This Row],[Order Date]],"mmm")</f>
        <v>May</v>
      </c>
      <c r="N1934" s="5" t="str">
        <f>TEXT(Table1[[#This Row],[Order Date]],"yyyy")</f>
        <v>2016</v>
      </c>
      <c r="O1934" s="5">
        <v>43</v>
      </c>
      <c r="P1934" s="5" t="s">
        <v>559</v>
      </c>
      <c r="Q1934" s="5" t="str">
        <f>IFERROR(INDEX(Holidays[Holiday],MATCH(Table1[[#This Row],[Order Date]],Holidays[Date],0)),"NO HOLIDAY")</f>
        <v>NO HOLIDAY</v>
      </c>
    </row>
    <row r="1935" spans="2:17" hidden="1" x14ac:dyDescent="0.3">
      <c r="B1935" t="s">
        <v>25</v>
      </c>
      <c r="C1935" t="s">
        <v>26</v>
      </c>
      <c r="D1935" t="s">
        <v>23</v>
      </c>
      <c r="E1935" t="s">
        <v>381</v>
      </c>
      <c r="F1935" s="4">
        <v>42511</v>
      </c>
      <c r="G1935" t="s">
        <v>13</v>
      </c>
      <c r="H1935">
        <v>8</v>
      </c>
      <c r="I1935">
        <f>IF(Table1[[#This Row],[Price]]&lt;15,10,IF(Table1[[#This Row],[Price]]&lt;20,15,IF(Table1[[#This Row],[Price]]&lt;30,22,IF(Table1[[#This Row],[Price]]&lt;50,36,45))))</f>
        <v>15</v>
      </c>
      <c r="J1935">
        <v>17.829999999999998</v>
      </c>
      <c r="K1935" s="14">
        <v>142.63999999999999</v>
      </c>
      <c r="L1935" s="14">
        <f>Table1[[#This Row],[Total Sale Amount]]-(Table1[[#This Row],[Cost Price]]*Table1[[#This Row],[Quantity]])</f>
        <v>22.639999999999986</v>
      </c>
      <c r="M1935" t="str">
        <f>TEXT(Table1[[#This Row],[Order Date]],"mmm")</f>
        <v>May</v>
      </c>
      <c r="N1935" s="5" t="str">
        <f>TEXT(Table1[[#This Row],[Order Date]],"yyyy")</f>
        <v>2016</v>
      </c>
      <c r="O1935" s="5">
        <v>34</v>
      </c>
      <c r="P1935" s="5" t="s">
        <v>560</v>
      </c>
      <c r="Q1935" s="5" t="str">
        <f>IFERROR(INDEX(Holidays[Holiday],MATCH(Table1[[#This Row],[Order Date]],Holidays[Date],0)),"NO HOLIDAY")</f>
        <v>NO HOLIDAY</v>
      </c>
    </row>
    <row r="1936" spans="2:17" hidden="1" x14ac:dyDescent="0.3">
      <c r="B1936" t="s">
        <v>9</v>
      </c>
      <c r="C1936" t="s">
        <v>10</v>
      </c>
      <c r="D1936" t="s">
        <v>11</v>
      </c>
      <c r="E1936" t="s">
        <v>509</v>
      </c>
      <c r="F1936" s="4">
        <v>42511</v>
      </c>
      <c r="G1936" t="s">
        <v>19</v>
      </c>
      <c r="H1936">
        <v>3</v>
      </c>
      <c r="I1936">
        <f>IF(Table1[[#This Row],[Price]]&lt;15,10,IF(Table1[[#This Row],[Price]]&lt;20,15,IF(Table1[[#This Row],[Price]]&lt;30,22,IF(Table1[[#This Row],[Price]]&lt;50,36,45))))</f>
        <v>45</v>
      </c>
      <c r="J1936">
        <v>53.35</v>
      </c>
      <c r="K1936" s="14">
        <v>160.05000000000001</v>
      </c>
      <c r="L1936" s="14">
        <f>Table1[[#This Row],[Total Sale Amount]]-(Table1[[#This Row],[Cost Price]]*Table1[[#This Row],[Quantity]])</f>
        <v>25.050000000000011</v>
      </c>
      <c r="M1936" t="str">
        <f>TEXT(Table1[[#This Row],[Order Date]],"mmm")</f>
        <v>May</v>
      </c>
      <c r="N1936" s="5" t="str">
        <f>TEXT(Table1[[#This Row],[Order Date]],"yyyy")</f>
        <v>2016</v>
      </c>
      <c r="O1936" s="5">
        <v>23</v>
      </c>
      <c r="P1936" s="5" t="s">
        <v>560</v>
      </c>
      <c r="Q1936" s="5" t="str">
        <f>IFERROR(INDEX(Holidays[Holiday],MATCH(Table1[[#This Row],[Order Date]],Holidays[Date],0)),"NO HOLIDAY")</f>
        <v>NO HOLIDAY</v>
      </c>
    </row>
    <row r="1937" spans="2:17" hidden="1" x14ac:dyDescent="0.3">
      <c r="B1937" t="s">
        <v>21</v>
      </c>
      <c r="C1937" t="s">
        <v>59</v>
      </c>
      <c r="D1937" t="s">
        <v>23</v>
      </c>
      <c r="E1937" t="s">
        <v>548</v>
      </c>
      <c r="F1937" s="4">
        <v>42511</v>
      </c>
      <c r="G1937" t="s">
        <v>15</v>
      </c>
      <c r="H1937">
        <v>4</v>
      </c>
      <c r="I1937">
        <f>IF(Table1[[#This Row],[Price]]&lt;15,10,IF(Table1[[#This Row],[Price]]&lt;20,15,IF(Table1[[#This Row],[Price]]&lt;30,22,IF(Table1[[#This Row],[Price]]&lt;50,36,45))))</f>
        <v>10</v>
      </c>
      <c r="J1937">
        <v>12.42</v>
      </c>
      <c r="K1937" s="14">
        <v>49.68</v>
      </c>
      <c r="L1937" s="14">
        <f>Table1[[#This Row],[Total Sale Amount]]-(Table1[[#This Row],[Cost Price]]*Table1[[#This Row],[Quantity]])</f>
        <v>9.68</v>
      </c>
      <c r="M1937" t="str">
        <f>TEXT(Table1[[#This Row],[Order Date]],"mmm")</f>
        <v>May</v>
      </c>
      <c r="N1937" s="5" t="str">
        <f>TEXT(Table1[[#This Row],[Order Date]],"yyyy")</f>
        <v>2016</v>
      </c>
      <c r="O1937" s="5">
        <v>23</v>
      </c>
      <c r="P1937" s="5" t="s">
        <v>559</v>
      </c>
      <c r="Q1937" s="5" t="str">
        <f>IFERROR(INDEX(Holidays[Holiday],MATCH(Table1[[#This Row],[Order Date]],Holidays[Date],0)),"NO HOLIDAY")</f>
        <v>NO HOLIDAY</v>
      </c>
    </row>
    <row r="1938" spans="2:17" hidden="1" x14ac:dyDescent="0.3">
      <c r="B1938" t="s">
        <v>9</v>
      </c>
      <c r="C1938" t="s">
        <v>10</v>
      </c>
      <c r="D1938" t="s">
        <v>11</v>
      </c>
      <c r="E1938" t="s">
        <v>439</v>
      </c>
      <c r="F1938" s="4">
        <v>42511</v>
      </c>
      <c r="G1938" t="s">
        <v>15</v>
      </c>
      <c r="H1938">
        <v>7</v>
      </c>
      <c r="I1938">
        <f>IF(Table1[[#This Row],[Price]]&lt;15,10,IF(Table1[[#This Row],[Price]]&lt;20,15,IF(Table1[[#This Row],[Price]]&lt;30,22,IF(Table1[[#This Row],[Price]]&lt;50,36,45))))</f>
        <v>10</v>
      </c>
      <c r="J1938">
        <v>12.42</v>
      </c>
      <c r="K1938" s="14">
        <v>86.94</v>
      </c>
      <c r="L1938" s="14">
        <f>Table1[[#This Row],[Total Sale Amount]]-(Table1[[#This Row],[Cost Price]]*Table1[[#This Row],[Quantity]])</f>
        <v>16.939999999999998</v>
      </c>
      <c r="M1938" t="str">
        <f>TEXT(Table1[[#This Row],[Order Date]],"mmm")</f>
        <v>May</v>
      </c>
      <c r="N1938" s="5" t="str">
        <f>TEXT(Table1[[#This Row],[Order Date]],"yyyy")</f>
        <v>2016</v>
      </c>
      <c r="O1938" s="5">
        <v>38</v>
      </c>
      <c r="P1938" s="5" t="s">
        <v>559</v>
      </c>
      <c r="Q1938" s="5" t="str">
        <f>IFERROR(INDEX(Holidays[Holiday],MATCH(Table1[[#This Row],[Order Date]],Holidays[Date],0)),"NO HOLIDAY")</f>
        <v>NO HOLIDAY</v>
      </c>
    </row>
    <row r="1939" spans="2:17" hidden="1" x14ac:dyDescent="0.3">
      <c r="B1939" t="s">
        <v>36</v>
      </c>
      <c r="C1939" t="s">
        <v>30</v>
      </c>
      <c r="D1939" t="s">
        <v>11</v>
      </c>
      <c r="E1939" t="s">
        <v>489</v>
      </c>
      <c r="F1939" s="4">
        <v>42511</v>
      </c>
      <c r="G1939" t="s">
        <v>15</v>
      </c>
      <c r="H1939">
        <v>7</v>
      </c>
      <c r="I1939">
        <f>IF(Table1[[#This Row],[Price]]&lt;15,10,IF(Table1[[#This Row],[Price]]&lt;20,15,IF(Table1[[#This Row],[Price]]&lt;30,22,IF(Table1[[#This Row],[Price]]&lt;50,36,45))))</f>
        <v>10</v>
      </c>
      <c r="J1939">
        <v>12.42</v>
      </c>
      <c r="K1939" s="14">
        <v>86.94</v>
      </c>
      <c r="L1939" s="14">
        <f>Table1[[#This Row],[Total Sale Amount]]-(Table1[[#This Row],[Cost Price]]*Table1[[#This Row],[Quantity]])</f>
        <v>16.939999999999998</v>
      </c>
      <c r="M1939" t="str">
        <f>TEXT(Table1[[#This Row],[Order Date]],"mmm")</f>
        <v>May</v>
      </c>
      <c r="N1939" s="5" t="str">
        <f>TEXT(Table1[[#This Row],[Order Date]],"yyyy")</f>
        <v>2016</v>
      </c>
      <c r="O1939" s="5">
        <v>25</v>
      </c>
      <c r="P1939" s="5" t="s">
        <v>559</v>
      </c>
      <c r="Q1939" s="5" t="str">
        <f>IFERROR(INDEX(Holidays[Holiday],MATCH(Table1[[#This Row],[Order Date]],Holidays[Date],0)),"NO HOLIDAY")</f>
        <v>NO HOLIDAY</v>
      </c>
    </row>
    <row r="1940" spans="2:17" hidden="1" x14ac:dyDescent="0.3">
      <c r="B1940" t="s">
        <v>9</v>
      </c>
      <c r="C1940" t="s">
        <v>30</v>
      </c>
      <c r="D1940" t="s">
        <v>11</v>
      </c>
      <c r="E1940" t="s">
        <v>58</v>
      </c>
      <c r="F1940" s="4">
        <v>42511</v>
      </c>
      <c r="G1940" t="s">
        <v>13</v>
      </c>
      <c r="H1940">
        <v>6</v>
      </c>
      <c r="I1940">
        <f>IF(Table1[[#This Row],[Price]]&lt;15,10,IF(Table1[[#This Row],[Price]]&lt;20,15,IF(Table1[[#This Row],[Price]]&lt;30,22,IF(Table1[[#This Row],[Price]]&lt;50,36,45))))</f>
        <v>15</v>
      </c>
      <c r="J1940">
        <v>17.829999999999998</v>
      </c>
      <c r="K1940" s="14">
        <v>106.97999999999999</v>
      </c>
      <c r="L1940" s="14">
        <f>Table1[[#This Row],[Total Sale Amount]]-(Table1[[#This Row],[Cost Price]]*Table1[[#This Row],[Quantity]])</f>
        <v>16.97999999999999</v>
      </c>
      <c r="M1940" t="str">
        <f>TEXT(Table1[[#This Row],[Order Date]],"mmm")</f>
        <v>May</v>
      </c>
      <c r="N1940" s="5" t="str">
        <f>TEXT(Table1[[#This Row],[Order Date]],"yyyy")</f>
        <v>2016</v>
      </c>
      <c r="O1940" s="5">
        <v>44</v>
      </c>
      <c r="P1940" s="5" t="s">
        <v>560</v>
      </c>
      <c r="Q1940" s="5" t="str">
        <f>IFERROR(INDEX(Holidays[Holiday],MATCH(Table1[[#This Row],[Order Date]],Holidays[Date],0)),"NO HOLIDAY")</f>
        <v>NO HOLIDAY</v>
      </c>
    </row>
    <row r="1941" spans="2:17" hidden="1" x14ac:dyDescent="0.3">
      <c r="B1941" t="s">
        <v>36</v>
      </c>
      <c r="C1941" t="s">
        <v>30</v>
      </c>
      <c r="D1941" t="s">
        <v>11</v>
      </c>
      <c r="E1941" t="s">
        <v>110</v>
      </c>
      <c r="F1941" s="4">
        <v>42511</v>
      </c>
      <c r="G1941" t="s">
        <v>19</v>
      </c>
      <c r="H1941">
        <v>8</v>
      </c>
      <c r="I1941">
        <f>IF(Table1[[#This Row],[Price]]&lt;15,10,IF(Table1[[#This Row],[Price]]&lt;20,15,IF(Table1[[#This Row],[Price]]&lt;30,22,IF(Table1[[#This Row],[Price]]&lt;50,36,45))))</f>
        <v>45</v>
      </c>
      <c r="J1941">
        <v>53.35</v>
      </c>
      <c r="K1941" s="14">
        <v>426.8</v>
      </c>
      <c r="L1941" s="14">
        <f>Table1[[#This Row],[Total Sale Amount]]-(Table1[[#This Row],[Cost Price]]*Table1[[#This Row],[Quantity]])</f>
        <v>66.800000000000011</v>
      </c>
      <c r="M1941" t="str">
        <f>TEXT(Table1[[#This Row],[Order Date]],"mmm")</f>
        <v>May</v>
      </c>
      <c r="N1941" s="5" t="str">
        <f>TEXT(Table1[[#This Row],[Order Date]],"yyyy")</f>
        <v>2016</v>
      </c>
      <c r="O1941" s="5">
        <v>24</v>
      </c>
      <c r="P1941" s="5" t="s">
        <v>560</v>
      </c>
      <c r="Q1941" s="5" t="str">
        <f>IFERROR(INDEX(Holidays[Holiday],MATCH(Table1[[#This Row],[Order Date]],Holidays[Date],0)),"NO HOLIDAY")</f>
        <v>NO HOLIDAY</v>
      </c>
    </row>
    <row r="1942" spans="2:17" hidden="1" x14ac:dyDescent="0.3">
      <c r="B1942" t="s">
        <v>25</v>
      </c>
      <c r="C1942" t="s">
        <v>59</v>
      </c>
      <c r="D1942" t="s">
        <v>23</v>
      </c>
      <c r="E1942" t="s">
        <v>60</v>
      </c>
      <c r="F1942" s="4">
        <v>42512</v>
      </c>
      <c r="G1942" t="s">
        <v>15</v>
      </c>
      <c r="H1942">
        <v>7</v>
      </c>
      <c r="I1942">
        <f>IF(Table1[[#This Row],[Price]]&lt;15,10,IF(Table1[[#This Row],[Price]]&lt;20,15,IF(Table1[[#This Row],[Price]]&lt;30,22,IF(Table1[[#This Row],[Price]]&lt;50,36,45))))</f>
        <v>10</v>
      </c>
      <c r="J1942">
        <v>12.42</v>
      </c>
      <c r="K1942" s="14">
        <v>86.94</v>
      </c>
      <c r="L1942" s="14">
        <f>Table1[[#This Row],[Total Sale Amount]]-(Table1[[#This Row],[Cost Price]]*Table1[[#This Row],[Quantity]])</f>
        <v>16.939999999999998</v>
      </c>
      <c r="M1942" t="str">
        <f>TEXT(Table1[[#This Row],[Order Date]],"mmm")</f>
        <v>May</v>
      </c>
      <c r="N1942" s="5" t="str">
        <f>TEXT(Table1[[#This Row],[Order Date]],"yyyy")</f>
        <v>2016</v>
      </c>
      <c r="O1942" s="5">
        <v>33</v>
      </c>
      <c r="P1942" s="5" t="s">
        <v>559</v>
      </c>
      <c r="Q1942" s="5" t="str">
        <f>IFERROR(INDEX(Holidays[Holiday],MATCH(Table1[[#This Row],[Order Date]],Holidays[Date],0)),"NO HOLIDAY")</f>
        <v>NO HOLIDAY</v>
      </c>
    </row>
    <row r="1943" spans="2:17" hidden="1" x14ac:dyDescent="0.3">
      <c r="B1943" t="s">
        <v>9</v>
      </c>
      <c r="C1943" t="s">
        <v>10</v>
      </c>
      <c r="D1943" t="s">
        <v>11</v>
      </c>
      <c r="E1943" t="s">
        <v>242</v>
      </c>
      <c r="F1943" s="4">
        <v>42512</v>
      </c>
      <c r="G1943" t="s">
        <v>13</v>
      </c>
      <c r="H1943">
        <v>1</v>
      </c>
      <c r="I1943">
        <f>IF(Table1[[#This Row],[Price]]&lt;15,10,IF(Table1[[#This Row],[Price]]&lt;20,15,IF(Table1[[#This Row],[Price]]&lt;30,22,IF(Table1[[#This Row],[Price]]&lt;50,36,45))))</f>
        <v>15</v>
      </c>
      <c r="J1943">
        <v>17.829999999999998</v>
      </c>
      <c r="K1943" s="14">
        <v>17.829999999999998</v>
      </c>
      <c r="L1943" s="14">
        <f>Table1[[#This Row],[Total Sale Amount]]-(Table1[[#This Row],[Cost Price]]*Table1[[#This Row],[Quantity]])</f>
        <v>2.8299999999999983</v>
      </c>
      <c r="M1943" t="str">
        <f>TEXT(Table1[[#This Row],[Order Date]],"mmm")</f>
        <v>May</v>
      </c>
      <c r="N1943" s="5" t="str">
        <f>TEXT(Table1[[#This Row],[Order Date]],"yyyy")</f>
        <v>2016</v>
      </c>
      <c r="O1943" s="5">
        <v>37</v>
      </c>
      <c r="P1943" s="5" t="s">
        <v>559</v>
      </c>
      <c r="Q1943" s="5" t="str">
        <f>IFERROR(INDEX(Holidays[Holiday],MATCH(Table1[[#This Row],[Order Date]],Holidays[Date],0)),"NO HOLIDAY")</f>
        <v>NO HOLIDAY</v>
      </c>
    </row>
    <row r="1944" spans="2:17" hidden="1" x14ac:dyDescent="0.3">
      <c r="B1944" t="s">
        <v>25</v>
      </c>
      <c r="C1944" t="s">
        <v>26</v>
      </c>
      <c r="D1944" t="s">
        <v>23</v>
      </c>
      <c r="E1944" t="s">
        <v>47</v>
      </c>
      <c r="F1944" s="4">
        <v>42512</v>
      </c>
      <c r="G1944" t="s">
        <v>19</v>
      </c>
      <c r="H1944">
        <v>4</v>
      </c>
      <c r="I1944">
        <f>IF(Table1[[#This Row],[Price]]&lt;15,10,IF(Table1[[#This Row],[Price]]&lt;20,15,IF(Table1[[#This Row],[Price]]&lt;30,22,IF(Table1[[#This Row],[Price]]&lt;50,36,45))))</f>
        <v>45</v>
      </c>
      <c r="J1944">
        <v>53.35</v>
      </c>
      <c r="K1944" s="14">
        <v>213.4</v>
      </c>
      <c r="L1944" s="14">
        <f>Table1[[#This Row],[Total Sale Amount]]-(Table1[[#This Row],[Cost Price]]*Table1[[#This Row],[Quantity]])</f>
        <v>33.400000000000006</v>
      </c>
      <c r="M1944" t="str">
        <f>TEXT(Table1[[#This Row],[Order Date]],"mmm")</f>
        <v>May</v>
      </c>
      <c r="N1944" s="5" t="str">
        <f>TEXT(Table1[[#This Row],[Order Date]],"yyyy")</f>
        <v>2016</v>
      </c>
      <c r="O1944" s="5">
        <v>39</v>
      </c>
      <c r="P1944" s="5" t="s">
        <v>560</v>
      </c>
      <c r="Q1944" s="5" t="str">
        <f>IFERROR(INDEX(Holidays[Holiday],MATCH(Table1[[#This Row],[Order Date]],Holidays[Date],0)),"NO HOLIDAY")</f>
        <v>NO HOLIDAY</v>
      </c>
    </row>
    <row r="1945" spans="2:17" hidden="1" x14ac:dyDescent="0.3">
      <c r="B1945" t="s">
        <v>25</v>
      </c>
      <c r="C1945" t="s">
        <v>26</v>
      </c>
      <c r="D1945" t="s">
        <v>23</v>
      </c>
      <c r="E1945" t="s">
        <v>71</v>
      </c>
      <c r="F1945" s="4">
        <v>42512</v>
      </c>
      <c r="G1945" t="s">
        <v>13</v>
      </c>
      <c r="H1945">
        <v>4</v>
      </c>
      <c r="I1945">
        <f>IF(Table1[[#This Row],[Price]]&lt;15,10,IF(Table1[[#This Row],[Price]]&lt;20,15,IF(Table1[[#This Row],[Price]]&lt;30,22,IF(Table1[[#This Row],[Price]]&lt;50,36,45))))</f>
        <v>15</v>
      </c>
      <c r="J1945">
        <v>17.829999999999998</v>
      </c>
      <c r="K1945" s="14">
        <v>71.319999999999993</v>
      </c>
      <c r="L1945" s="14">
        <f>Table1[[#This Row],[Total Sale Amount]]-(Table1[[#This Row],[Cost Price]]*Table1[[#This Row],[Quantity]])</f>
        <v>11.319999999999993</v>
      </c>
      <c r="M1945" t="str">
        <f>TEXT(Table1[[#This Row],[Order Date]],"mmm")</f>
        <v>May</v>
      </c>
      <c r="N1945" s="5" t="str">
        <f>TEXT(Table1[[#This Row],[Order Date]],"yyyy")</f>
        <v>2016</v>
      </c>
      <c r="O1945" s="5">
        <v>29</v>
      </c>
      <c r="P1945" s="5" t="s">
        <v>560</v>
      </c>
      <c r="Q1945" s="5" t="str">
        <f>IFERROR(INDEX(Holidays[Holiday],MATCH(Table1[[#This Row],[Order Date]],Holidays[Date],0)),"NO HOLIDAY")</f>
        <v>NO HOLIDAY</v>
      </c>
    </row>
    <row r="1946" spans="2:17" hidden="1" x14ac:dyDescent="0.3">
      <c r="B1946" t="s">
        <v>36</v>
      </c>
      <c r="C1946" t="s">
        <v>10</v>
      </c>
      <c r="D1946" t="s">
        <v>11</v>
      </c>
      <c r="E1946" t="s">
        <v>339</v>
      </c>
      <c r="F1946" s="4">
        <v>42512</v>
      </c>
      <c r="G1946" t="s">
        <v>15</v>
      </c>
      <c r="H1946">
        <v>5</v>
      </c>
      <c r="I1946">
        <f>IF(Table1[[#This Row],[Price]]&lt;15,10,IF(Table1[[#This Row],[Price]]&lt;20,15,IF(Table1[[#This Row],[Price]]&lt;30,22,IF(Table1[[#This Row],[Price]]&lt;50,36,45))))</f>
        <v>10</v>
      </c>
      <c r="J1946">
        <v>12.42</v>
      </c>
      <c r="K1946" s="14">
        <v>62.1</v>
      </c>
      <c r="L1946" s="14">
        <f>Table1[[#This Row],[Total Sale Amount]]-(Table1[[#This Row],[Cost Price]]*Table1[[#This Row],[Quantity]])</f>
        <v>12.100000000000001</v>
      </c>
      <c r="M1946" t="str">
        <f>TEXT(Table1[[#This Row],[Order Date]],"mmm")</f>
        <v>May</v>
      </c>
      <c r="N1946" s="5" t="str">
        <f>TEXT(Table1[[#This Row],[Order Date]],"yyyy")</f>
        <v>2016</v>
      </c>
      <c r="O1946" s="5">
        <v>37</v>
      </c>
      <c r="P1946" s="5" t="s">
        <v>560</v>
      </c>
      <c r="Q1946" s="5" t="str">
        <f>IFERROR(INDEX(Holidays[Holiday],MATCH(Table1[[#This Row],[Order Date]],Holidays[Date],0)),"NO HOLIDAY")</f>
        <v>NO HOLIDAY</v>
      </c>
    </row>
    <row r="1947" spans="2:17" hidden="1" x14ac:dyDescent="0.3">
      <c r="B1947" t="s">
        <v>36</v>
      </c>
      <c r="C1947" t="s">
        <v>10</v>
      </c>
      <c r="D1947" t="s">
        <v>11</v>
      </c>
      <c r="E1947" t="s">
        <v>152</v>
      </c>
      <c r="F1947" s="4">
        <v>42512</v>
      </c>
      <c r="G1947" t="s">
        <v>13</v>
      </c>
      <c r="H1947">
        <v>5</v>
      </c>
      <c r="I1947">
        <f>IF(Table1[[#This Row],[Price]]&lt;15,10,IF(Table1[[#This Row],[Price]]&lt;20,15,IF(Table1[[#This Row],[Price]]&lt;30,22,IF(Table1[[#This Row],[Price]]&lt;50,36,45))))</f>
        <v>15</v>
      </c>
      <c r="J1947">
        <v>17.829999999999998</v>
      </c>
      <c r="K1947" s="14">
        <v>89.149999999999991</v>
      </c>
      <c r="L1947" s="14">
        <f>Table1[[#This Row],[Total Sale Amount]]-(Table1[[#This Row],[Cost Price]]*Table1[[#This Row],[Quantity]])</f>
        <v>14.149999999999991</v>
      </c>
      <c r="M1947" t="str">
        <f>TEXT(Table1[[#This Row],[Order Date]],"mmm")</f>
        <v>May</v>
      </c>
      <c r="N1947" s="5" t="str">
        <f>TEXT(Table1[[#This Row],[Order Date]],"yyyy")</f>
        <v>2016</v>
      </c>
      <c r="O1947" s="5">
        <v>37</v>
      </c>
      <c r="P1947" s="5" t="s">
        <v>559</v>
      </c>
      <c r="Q1947" s="5" t="str">
        <f>IFERROR(INDEX(Holidays[Holiday],MATCH(Table1[[#This Row],[Order Date]],Holidays[Date],0)),"NO HOLIDAY")</f>
        <v>NO HOLIDAY</v>
      </c>
    </row>
    <row r="1948" spans="2:17" hidden="1" x14ac:dyDescent="0.3">
      <c r="B1948" t="s">
        <v>25</v>
      </c>
      <c r="C1948" t="s">
        <v>59</v>
      </c>
      <c r="D1948" t="s">
        <v>23</v>
      </c>
      <c r="E1948" t="s">
        <v>409</v>
      </c>
      <c r="F1948" s="4">
        <v>42512</v>
      </c>
      <c r="G1948" t="s">
        <v>15</v>
      </c>
      <c r="H1948">
        <v>3</v>
      </c>
      <c r="I1948">
        <f>IF(Table1[[#This Row],[Price]]&lt;15,10,IF(Table1[[#This Row],[Price]]&lt;20,15,IF(Table1[[#This Row],[Price]]&lt;30,22,IF(Table1[[#This Row],[Price]]&lt;50,36,45))))</f>
        <v>10</v>
      </c>
      <c r="J1948">
        <v>12.42</v>
      </c>
      <c r="K1948" s="14">
        <v>37.26</v>
      </c>
      <c r="L1948" s="14">
        <f>Table1[[#This Row],[Total Sale Amount]]-(Table1[[#This Row],[Cost Price]]*Table1[[#This Row],[Quantity]])</f>
        <v>7.259999999999998</v>
      </c>
      <c r="M1948" t="str">
        <f>TEXT(Table1[[#This Row],[Order Date]],"mmm")</f>
        <v>May</v>
      </c>
      <c r="N1948" s="5" t="str">
        <f>TEXT(Table1[[#This Row],[Order Date]],"yyyy")</f>
        <v>2016</v>
      </c>
      <c r="O1948" s="5">
        <v>42</v>
      </c>
      <c r="P1948" s="5" t="s">
        <v>559</v>
      </c>
      <c r="Q1948" s="5" t="str">
        <f>IFERROR(INDEX(Holidays[Holiday],MATCH(Table1[[#This Row],[Order Date]],Holidays[Date],0)),"NO HOLIDAY")</f>
        <v>NO HOLIDAY</v>
      </c>
    </row>
    <row r="1949" spans="2:17" hidden="1" x14ac:dyDescent="0.3">
      <c r="B1949" t="s">
        <v>9</v>
      </c>
      <c r="C1949" t="s">
        <v>30</v>
      </c>
      <c r="D1949" t="s">
        <v>11</v>
      </c>
      <c r="E1949" t="s">
        <v>170</v>
      </c>
      <c r="F1949" s="4">
        <v>42512</v>
      </c>
      <c r="G1949" t="s">
        <v>19</v>
      </c>
      <c r="H1949">
        <v>3</v>
      </c>
      <c r="I1949">
        <f>IF(Table1[[#This Row],[Price]]&lt;15,10,IF(Table1[[#This Row],[Price]]&lt;20,15,IF(Table1[[#This Row],[Price]]&lt;30,22,IF(Table1[[#This Row],[Price]]&lt;50,36,45))))</f>
        <v>45</v>
      </c>
      <c r="J1949">
        <v>53.35</v>
      </c>
      <c r="K1949" s="14">
        <v>160.05000000000001</v>
      </c>
      <c r="L1949" s="14">
        <f>Table1[[#This Row],[Total Sale Amount]]-(Table1[[#This Row],[Cost Price]]*Table1[[#This Row],[Quantity]])</f>
        <v>25.050000000000011</v>
      </c>
      <c r="M1949" t="str">
        <f>TEXT(Table1[[#This Row],[Order Date]],"mmm")</f>
        <v>May</v>
      </c>
      <c r="N1949" s="5" t="str">
        <f>TEXT(Table1[[#This Row],[Order Date]],"yyyy")</f>
        <v>2016</v>
      </c>
      <c r="O1949" s="5">
        <v>32</v>
      </c>
      <c r="P1949" s="5" t="s">
        <v>559</v>
      </c>
      <c r="Q1949" s="5" t="str">
        <f>IFERROR(INDEX(Holidays[Holiday],MATCH(Table1[[#This Row],[Order Date]],Holidays[Date],0)),"NO HOLIDAY")</f>
        <v>NO HOLIDAY</v>
      </c>
    </row>
    <row r="1950" spans="2:17" hidden="1" x14ac:dyDescent="0.3">
      <c r="B1950" t="s">
        <v>25</v>
      </c>
      <c r="C1950" t="s">
        <v>26</v>
      </c>
      <c r="D1950" t="s">
        <v>23</v>
      </c>
      <c r="E1950" t="s">
        <v>129</v>
      </c>
      <c r="F1950" s="4">
        <v>42512</v>
      </c>
      <c r="G1950" t="s">
        <v>39</v>
      </c>
      <c r="H1950">
        <v>7</v>
      </c>
      <c r="I1950">
        <f>IF(Table1[[#This Row],[Price]]&lt;15,10,IF(Table1[[#This Row],[Price]]&lt;20,15,IF(Table1[[#This Row],[Price]]&lt;30,22,IF(Table1[[#This Row],[Price]]&lt;50,36,45))))</f>
        <v>15</v>
      </c>
      <c r="J1950">
        <v>16.32</v>
      </c>
      <c r="K1950" s="14">
        <v>114.24000000000001</v>
      </c>
      <c r="L1950" s="14">
        <f>Table1[[#This Row],[Total Sale Amount]]-(Table1[[#This Row],[Cost Price]]*Table1[[#This Row],[Quantity]])</f>
        <v>9.2400000000000091</v>
      </c>
      <c r="M1950" t="str">
        <f>TEXT(Table1[[#This Row],[Order Date]],"mmm")</f>
        <v>May</v>
      </c>
      <c r="N1950" s="5" t="str">
        <f>TEXT(Table1[[#This Row],[Order Date]],"yyyy")</f>
        <v>2016</v>
      </c>
      <c r="O1950" s="5">
        <v>40</v>
      </c>
      <c r="P1950" s="5" t="s">
        <v>559</v>
      </c>
      <c r="Q1950" s="5" t="str">
        <f>IFERROR(INDEX(Holidays[Holiday],MATCH(Table1[[#This Row],[Order Date]],Holidays[Date],0)),"NO HOLIDAY")</f>
        <v>NO HOLIDAY</v>
      </c>
    </row>
    <row r="1951" spans="2:17" hidden="1" x14ac:dyDescent="0.3">
      <c r="B1951" t="s">
        <v>21</v>
      </c>
      <c r="C1951" t="s">
        <v>22</v>
      </c>
      <c r="D1951" t="s">
        <v>23</v>
      </c>
      <c r="E1951" t="s">
        <v>109</v>
      </c>
      <c r="F1951" s="4">
        <v>42512</v>
      </c>
      <c r="G1951" t="s">
        <v>15</v>
      </c>
      <c r="H1951">
        <v>5</v>
      </c>
      <c r="I1951">
        <f>IF(Table1[[#This Row],[Price]]&lt;15,10,IF(Table1[[#This Row],[Price]]&lt;20,15,IF(Table1[[#This Row],[Price]]&lt;30,22,IF(Table1[[#This Row],[Price]]&lt;50,36,45))))</f>
        <v>10</v>
      </c>
      <c r="J1951">
        <v>12.42</v>
      </c>
      <c r="K1951" s="14">
        <v>62.1</v>
      </c>
      <c r="L1951" s="14">
        <f>Table1[[#This Row],[Total Sale Amount]]-(Table1[[#This Row],[Cost Price]]*Table1[[#This Row],[Quantity]])</f>
        <v>12.100000000000001</v>
      </c>
      <c r="M1951" t="str">
        <f>TEXT(Table1[[#This Row],[Order Date]],"mmm")</f>
        <v>May</v>
      </c>
      <c r="N1951" s="5" t="str">
        <f>TEXT(Table1[[#This Row],[Order Date]],"yyyy")</f>
        <v>2016</v>
      </c>
      <c r="O1951" s="5">
        <v>36</v>
      </c>
      <c r="P1951" s="5" t="s">
        <v>559</v>
      </c>
      <c r="Q1951" s="5" t="str">
        <f>IFERROR(INDEX(Holidays[Holiday],MATCH(Table1[[#This Row],[Order Date]],Holidays[Date],0)),"NO HOLIDAY")</f>
        <v>NO HOLIDAY</v>
      </c>
    </row>
    <row r="1952" spans="2:17" hidden="1" x14ac:dyDescent="0.3">
      <c r="B1952" t="s">
        <v>21</v>
      </c>
      <c r="C1952" t="s">
        <v>22</v>
      </c>
      <c r="D1952" t="s">
        <v>23</v>
      </c>
      <c r="E1952" t="s">
        <v>427</v>
      </c>
      <c r="F1952" s="4">
        <v>42512</v>
      </c>
      <c r="G1952" t="s">
        <v>19</v>
      </c>
      <c r="H1952">
        <v>8</v>
      </c>
      <c r="I1952">
        <f>IF(Table1[[#This Row],[Price]]&lt;15,10,IF(Table1[[#This Row],[Price]]&lt;20,15,IF(Table1[[#This Row],[Price]]&lt;30,22,IF(Table1[[#This Row],[Price]]&lt;50,36,45))))</f>
        <v>45</v>
      </c>
      <c r="J1952">
        <v>53.35</v>
      </c>
      <c r="K1952" s="14">
        <v>426.8</v>
      </c>
      <c r="L1952" s="14">
        <f>Table1[[#This Row],[Total Sale Amount]]-(Table1[[#This Row],[Cost Price]]*Table1[[#This Row],[Quantity]])</f>
        <v>66.800000000000011</v>
      </c>
      <c r="M1952" t="str">
        <f>TEXT(Table1[[#This Row],[Order Date]],"mmm")</f>
        <v>May</v>
      </c>
      <c r="N1952" s="5" t="str">
        <f>TEXT(Table1[[#This Row],[Order Date]],"yyyy")</f>
        <v>2016</v>
      </c>
      <c r="O1952" s="5">
        <v>35</v>
      </c>
      <c r="P1952" s="5" t="s">
        <v>560</v>
      </c>
      <c r="Q1952" s="5" t="str">
        <f>IFERROR(INDEX(Holidays[Holiday],MATCH(Table1[[#This Row],[Order Date]],Holidays[Date],0)),"NO HOLIDAY")</f>
        <v>NO HOLIDAY</v>
      </c>
    </row>
    <row r="1953" spans="2:17" hidden="1" x14ac:dyDescent="0.3">
      <c r="B1953" t="s">
        <v>25</v>
      </c>
      <c r="C1953" t="s">
        <v>26</v>
      </c>
      <c r="D1953" t="s">
        <v>23</v>
      </c>
      <c r="E1953" t="s">
        <v>511</v>
      </c>
      <c r="F1953" s="4">
        <v>42512</v>
      </c>
      <c r="G1953" t="s">
        <v>15</v>
      </c>
      <c r="H1953">
        <v>2</v>
      </c>
      <c r="I1953">
        <f>IF(Table1[[#This Row],[Price]]&lt;15,10,IF(Table1[[#This Row],[Price]]&lt;20,15,IF(Table1[[#This Row],[Price]]&lt;30,22,IF(Table1[[#This Row],[Price]]&lt;50,36,45))))</f>
        <v>10</v>
      </c>
      <c r="J1953">
        <v>12.42</v>
      </c>
      <c r="K1953" s="14">
        <v>24.84</v>
      </c>
      <c r="L1953" s="14">
        <f>Table1[[#This Row],[Total Sale Amount]]-(Table1[[#This Row],[Cost Price]]*Table1[[#This Row],[Quantity]])</f>
        <v>4.84</v>
      </c>
      <c r="M1953" t="str">
        <f>TEXT(Table1[[#This Row],[Order Date]],"mmm")</f>
        <v>May</v>
      </c>
      <c r="N1953" s="5" t="str">
        <f>TEXT(Table1[[#This Row],[Order Date]],"yyyy")</f>
        <v>2016</v>
      </c>
      <c r="O1953" s="5">
        <v>33</v>
      </c>
      <c r="P1953" s="5" t="s">
        <v>559</v>
      </c>
      <c r="Q1953" s="5" t="str">
        <f>IFERROR(INDEX(Holidays[Holiday],MATCH(Table1[[#This Row],[Order Date]],Holidays[Date],0)),"NO HOLIDAY")</f>
        <v>NO HOLIDAY</v>
      </c>
    </row>
    <row r="1954" spans="2:17" hidden="1" x14ac:dyDescent="0.3">
      <c r="B1954" t="s">
        <v>21</v>
      </c>
      <c r="C1954" t="s">
        <v>26</v>
      </c>
      <c r="D1954" t="s">
        <v>23</v>
      </c>
      <c r="E1954" t="s">
        <v>71</v>
      </c>
      <c r="F1954" s="4">
        <v>42512</v>
      </c>
      <c r="G1954" t="s">
        <v>13</v>
      </c>
      <c r="H1954">
        <v>7</v>
      </c>
      <c r="I1954">
        <f>IF(Table1[[#This Row],[Price]]&lt;15,10,IF(Table1[[#This Row],[Price]]&lt;20,15,IF(Table1[[#This Row],[Price]]&lt;30,22,IF(Table1[[#This Row],[Price]]&lt;50,36,45))))</f>
        <v>15</v>
      </c>
      <c r="J1954">
        <v>17.829999999999998</v>
      </c>
      <c r="K1954" s="14">
        <v>124.80999999999999</v>
      </c>
      <c r="L1954" s="14">
        <f>Table1[[#This Row],[Total Sale Amount]]-(Table1[[#This Row],[Cost Price]]*Table1[[#This Row],[Quantity]])</f>
        <v>19.809999999999988</v>
      </c>
      <c r="M1954" t="str">
        <f>TEXT(Table1[[#This Row],[Order Date]],"mmm")</f>
        <v>May</v>
      </c>
      <c r="N1954" s="5" t="str">
        <f>TEXT(Table1[[#This Row],[Order Date]],"yyyy")</f>
        <v>2016</v>
      </c>
      <c r="O1954" s="5">
        <v>37</v>
      </c>
      <c r="P1954" s="5" t="s">
        <v>559</v>
      </c>
      <c r="Q1954" s="5" t="str">
        <f>IFERROR(INDEX(Holidays[Holiday],MATCH(Table1[[#This Row],[Order Date]],Holidays[Date],0)),"NO HOLIDAY")</f>
        <v>NO HOLIDAY</v>
      </c>
    </row>
    <row r="1955" spans="2:17" hidden="1" x14ac:dyDescent="0.3">
      <c r="B1955" t="s">
        <v>25</v>
      </c>
      <c r="C1955" t="s">
        <v>26</v>
      </c>
      <c r="D1955" t="s">
        <v>23</v>
      </c>
      <c r="E1955" t="s">
        <v>181</v>
      </c>
      <c r="F1955" s="4">
        <v>42512</v>
      </c>
      <c r="G1955" t="s">
        <v>19</v>
      </c>
      <c r="H1955">
        <v>6</v>
      </c>
      <c r="I1955">
        <f>IF(Table1[[#This Row],[Price]]&lt;15,10,IF(Table1[[#This Row],[Price]]&lt;20,15,IF(Table1[[#This Row],[Price]]&lt;30,22,IF(Table1[[#This Row],[Price]]&lt;50,36,45))))</f>
        <v>45</v>
      </c>
      <c r="J1955">
        <v>53.35</v>
      </c>
      <c r="K1955" s="14">
        <v>320.10000000000002</v>
      </c>
      <c r="L1955" s="14">
        <f>Table1[[#This Row],[Total Sale Amount]]-(Table1[[#This Row],[Cost Price]]*Table1[[#This Row],[Quantity]])</f>
        <v>50.100000000000023</v>
      </c>
      <c r="M1955" t="str">
        <f>TEXT(Table1[[#This Row],[Order Date]],"mmm")</f>
        <v>May</v>
      </c>
      <c r="N1955" s="5" t="str">
        <f>TEXT(Table1[[#This Row],[Order Date]],"yyyy")</f>
        <v>2016</v>
      </c>
      <c r="O1955" s="5">
        <v>24</v>
      </c>
      <c r="P1955" s="5" t="s">
        <v>559</v>
      </c>
      <c r="Q1955" s="5" t="str">
        <f>IFERROR(INDEX(Holidays[Holiday],MATCH(Table1[[#This Row],[Order Date]],Holidays[Date],0)),"NO HOLIDAY")</f>
        <v>NO HOLIDAY</v>
      </c>
    </row>
    <row r="1956" spans="2:17" hidden="1" x14ac:dyDescent="0.3">
      <c r="B1956" t="s">
        <v>9</v>
      </c>
      <c r="C1956" t="s">
        <v>17</v>
      </c>
      <c r="D1956" t="s">
        <v>11</v>
      </c>
      <c r="E1956" t="s">
        <v>468</v>
      </c>
      <c r="F1956" s="4">
        <v>42512</v>
      </c>
      <c r="G1956" t="s">
        <v>15</v>
      </c>
      <c r="H1956">
        <v>2</v>
      </c>
      <c r="I1956">
        <f>IF(Table1[[#This Row],[Price]]&lt;15,10,IF(Table1[[#This Row],[Price]]&lt;20,15,IF(Table1[[#This Row],[Price]]&lt;30,22,IF(Table1[[#This Row],[Price]]&lt;50,36,45))))</f>
        <v>10</v>
      </c>
      <c r="J1956">
        <v>12.42</v>
      </c>
      <c r="K1956" s="14">
        <v>24.84</v>
      </c>
      <c r="L1956" s="14">
        <f>Table1[[#This Row],[Total Sale Amount]]-(Table1[[#This Row],[Cost Price]]*Table1[[#This Row],[Quantity]])</f>
        <v>4.84</v>
      </c>
      <c r="M1956" t="str">
        <f>TEXT(Table1[[#This Row],[Order Date]],"mmm")</f>
        <v>May</v>
      </c>
      <c r="N1956" s="5" t="str">
        <f>TEXT(Table1[[#This Row],[Order Date]],"yyyy")</f>
        <v>2016</v>
      </c>
      <c r="O1956" s="5">
        <v>30</v>
      </c>
      <c r="P1956" s="5" t="s">
        <v>559</v>
      </c>
      <c r="Q1956" s="5" t="str">
        <f>IFERROR(INDEX(Holidays[Holiday],MATCH(Table1[[#This Row],[Order Date]],Holidays[Date],0)),"NO HOLIDAY")</f>
        <v>NO HOLIDAY</v>
      </c>
    </row>
    <row r="1957" spans="2:17" hidden="1" x14ac:dyDescent="0.3">
      <c r="B1957" t="s">
        <v>9</v>
      </c>
      <c r="C1957" t="s">
        <v>10</v>
      </c>
      <c r="D1957" t="s">
        <v>11</v>
      </c>
      <c r="E1957" t="s">
        <v>14</v>
      </c>
      <c r="F1957" s="4">
        <v>42513</v>
      </c>
      <c r="G1957" t="s">
        <v>15</v>
      </c>
      <c r="H1957">
        <v>3</v>
      </c>
      <c r="I1957">
        <f>IF(Table1[[#This Row],[Price]]&lt;15,10,IF(Table1[[#This Row],[Price]]&lt;20,15,IF(Table1[[#This Row],[Price]]&lt;30,22,IF(Table1[[#This Row],[Price]]&lt;50,36,45))))</f>
        <v>10</v>
      </c>
      <c r="J1957">
        <v>12.42</v>
      </c>
      <c r="K1957" s="14">
        <v>37.26</v>
      </c>
      <c r="L1957" s="14">
        <f>Table1[[#This Row],[Total Sale Amount]]-(Table1[[#This Row],[Cost Price]]*Table1[[#This Row],[Quantity]])</f>
        <v>7.259999999999998</v>
      </c>
      <c r="M1957" t="str">
        <f>TEXT(Table1[[#This Row],[Order Date]],"mmm")</f>
        <v>May</v>
      </c>
      <c r="N1957" s="5" t="str">
        <f>TEXT(Table1[[#This Row],[Order Date]],"yyyy")</f>
        <v>2016</v>
      </c>
      <c r="O1957" s="5">
        <v>23</v>
      </c>
      <c r="P1957" s="5" t="s">
        <v>560</v>
      </c>
      <c r="Q1957" s="5" t="str">
        <f>IFERROR(INDEX(Holidays[Holiday],MATCH(Table1[[#This Row],[Order Date]],Holidays[Date],0)),"NO HOLIDAY")</f>
        <v>NO HOLIDAY</v>
      </c>
    </row>
    <row r="1958" spans="2:17" hidden="1" x14ac:dyDescent="0.3">
      <c r="B1958" t="s">
        <v>21</v>
      </c>
      <c r="C1958" t="s">
        <v>26</v>
      </c>
      <c r="D1958" t="s">
        <v>23</v>
      </c>
      <c r="E1958" t="s">
        <v>27</v>
      </c>
      <c r="F1958" s="4">
        <v>42513</v>
      </c>
      <c r="G1958" t="s">
        <v>13</v>
      </c>
      <c r="H1958">
        <v>7</v>
      </c>
      <c r="I1958">
        <f>IF(Table1[[#This Row],[Price]]&lt;15,10,IF(Table1[[#This Row],[Price]]&lt;20,15,IF(Table1[[#This Row],[Price]]&lt;30,22,IF(Table1[[#This Row],[Price]]&lt;50,36,45))))</f>
        <v>15</v>
      </c>
      <c r="J1958">
        <v>17.829999999999998</v>
      </c>
      <c r="K1958" s="14">
        <v>124.80999999999999</v>
      </c>
      <c r="L1958" s="14">
        <f>Table1[[#This Row],[Total Sale Amount]]-(Table1[[#This Row],[Cost Price]]*Table1[[#This Row],[Quantity]])</f>
        <v>19.809999999999988</v>
      </c>
      <c r="M1958" t="str">
        <f>TEXT(Table1[[#This Row],[Order Date]],"mmm")</f>
        <v>May</v>
      </c>
      <c r="N1958" s="5" t="str">
        <f>TEXT(Table1[[#This Row],[Order Date]],"yyyy")</f>
        <v>2016</v>
      </c>
      <c r="O1958" s="5">
        <v>41</v>
      </c>
      <c r="P1958" s="5" t="s">
        <v>560</v>
      </c>
      <c r="Q1958" s="5" t="str">
        <f>IFERROR(INDEX(Holidays[Holiday],MATCH(Table1[[#This Row],[Order Date]],Holidays[Date],0)),"NO HOLIDAY")</f>
        <v>NO HOLIDAY</v>
      </c>
    </row>
    <row r="1959" spans="2:17" hidden="1" x14ac:dyDescent="0.3">
      <c r="B1959" t="s">
        <v>25</v>
      </c>
      <c r="C1959" t="s">
        <v>22</v>
      </c>
      <c r="D1959" t="s">
        <v>23</v>
      </c>
      <c r="E1959" t="s">
        <v>70</v>
      </c>
      <c r="F1959" s="4">
        <v>42513</v>
      </c>
      <c r="G1959" t="s">
        <v>13</v>
      </c>
      <c r="H1959">
        <v>10</v>
      </c>
      <c r="I1959">
        <f>IF(Table1[[#This Row],[Price]]&lt;15,10,IF(Table1[[#This Row],[Price]]&lt;20,15,IF(Table1[[#This Row],[Price]]&lt;30,22,IF(Table1[[#This Row],[Price]]&lt;50,36,45))))</f>
        <v>15</v>
      </c>
      <c r="J1959">
        <v>17.829999999999998</v>
      </c>
      <c r="K1959" s="14">
        <v>178.29999999999998</v>
      </c>
      <c r="L1959" s="14">
        <f>Table1[[#This Row],[Total Sale Amount]]-(Table1[[#This Row],[Cost Price]]*Table1[[#This Row],[Quantity]])</f>
        <v>28.299999999999983</v>
      </c>
      <c r="M1959" t="str">
        <f>TEXT(Table1[[#This Row],[Order Date]],"mmm")</f>
        <v>May</v>
      </c>
      <c r="N1959" s="5" t="str">
        <f>TEXT(Table1[[#This Row],[Order Date]],"yyyy")</f>
        <v>2016</v>
      </c>
      <c r="O1959" s="5">
        <v>37</v>
      </c>
      <c r="P1959" s="5" t="s">
        <v>559</v>
      </c>
      <c r="Q1959" s="5" t="str">
        <f>IFERROR(INDEX(Holidays[Holiday],MATCH(Table1[[#This Row],[Order Date]],Holidays[Date],0)),"NO HOLIDAY")</f>
        <v>NO HOLIDAY</v>
      </c>
    </row>
    <row r="1960" spans="2:17" hidden="1" x14ac:dyDescent="0.3">
      <c r="B1960" t="s">
        <v>25</v>
      </c>
      <c r="C1960" t="s">
        <v>59</v>
      </c>
      <c r="D1960" t="s">
        <v>23</v>
      </c>
      <c r="E1960" t="s">
        <v>112</v>
      </c>
      <c r="F1960" s="4">
        <v>42513</v>
      </c>
      <c r="G1960" t="s">
        <v>19</v>
      </c>
      <c r="H1960">
        <v>5</v>
      </c>
      <c r="I1960">
        <f>IF(Table1[[#This Row],[Price]]&lt;15,10,IF(Table1[[#This Row],[Price]]&lt;20,15,IF(Table1[[#This Row],[Price]]&lt;30,22,IF(Table1[[#This Row],[Price]]&lt;50,36,45))))</f>
        <v>45</v>
      </c>
      <c r="J1960">
        <v>53.35</v>
      </c>
      <c r="K1960" s="14">
        <v>266.75</v>
      </c>
      <c r="L1960" s="14">
        <f>Table1[[#This Row],[Total Sale Amount]]-(Table1[[#This Row],[Cost Price]]*Table1[[#This Row],[Quantity]])</f>
        <v>41.75</v>
      </c>
      <c r="M1960" t="str">
        <f>TEXT(Table1[[#This Row],[Order Date]],"mmm")</f>
        <v>May</v>
      </c>
      <c r="N1960" s="5" t="str">
        <f>TEXT(Table1[[#This Row],[Order Date]],"yyyy")</f>
        <v>2016</v>
      </c>
      <c r="O1960" s="5">
        <v>36</v>
      </c>
      <c r="P1960" s="5" t="s">
        <v>559</v>
      </c>
      <c r="Q1960" s="5" t="str">
        <f>IFERROR(INDEX(Holidays[Holiday],MATCH(Table1[[#This Row],[Order Date]],Holidays[Date],0)),"NO HOLIDAY")</f>
        <v>NO HOLIDAY</v>
      </c>
    </row>
    <row r="1961" spans="2:17" hidden="1" x14ac:dyDescent="0.3">
      <c r="B1961" t="s">
        <v>9</v>
      </c>
      <c r="C1961" t="s">
        <v>30</v>
      </c>
      <c r="D1961" t="s">
        <v>11</v>
      </c>
      <c r="E1961" t="s">
        <v>58</v>
      </c>
      <c r="F1961" s="4">
        <v>42513</v>
      </c>
      <c r="G1961" t="s">
        <v>15</v>
      </c>
      <c r="H1961">
        <v>2</v>
      </c>
      <c r="I1961">
        <f>IF(Table1[[#This Row],[Price]]&lt;15,10,IF(Table1[[#This Row],[Price]]&lt;20,15,IF(Table1[[#This Row],[Price]]&lt;30,22,IF(Table1[[#This Row],[Price]]&lt;50,36,45))))</f>
        <v>10</v>
      </c>
      <c r="J1961">
        <v>12.42</v>
      </c>
      <c r="K1961" s="14">
        <v>24.84</v>
      </c>
      <c r="L1961" s="14">
        <f>Table1[[#This Row],[Total Sale Amount]]-(Table1[[#This Row],[Cost Price]]*Table1[[#This Row],[Quantity]])</f>
        <v>4.84</v>
      </c>
      <c r="M1961" t="str">
        <f>TEXT(Table1[[#This Row],[Order Date]],"mmm")</f>
        <v>May</v>
      </c>
      <c r="N1961" s="5" t="str">
        <f>TEXT(Table1[[#This Row],[Order Date]],"yyyy")</f>
        <v>2016</v>
      </c>
      <c r="O1961" s="5">
        <v>24</v>
      </c>
      <c r="P1961" s="5" t="s">
        <v>560</v>
      </c>
      <c r="Q1961" s="5" t="str">
        <f>IFERROR(INDEX(Holidays[Holiday],MATCH(Table1[[#This Row],[Order Date]],Holidays[Date],0)),"NO HOLIDAY")</f>
        <v>NO HOLIDAY</v>
      </c>
    </row>
    <row r="1962" spans="2:17" hidden="1" x14ac:dyDescent="0.3">
      <c r="B1962" t="s">
        <v>36</v>
      </c>
      <c r="C1962" t="s">
        <v>17</v>
      </c>
      <c r="D1962" t="s">
        <v>11</v>
      </c>
      <c r="E1962" t="s">
        <v>167</v>
      </c>
      <c r="F1962" s="4">
        <v>42513</v>
      </c>
      <c r="G1962" t="s">
        <v>15</v>
      </c>
      <c r="H1962">
        <v>7</v>
      </c>
      <c r="I1962">
        <f>IF(Table1[[#This Row],[Price]]&lt;15,10,IF(Table1[[#This Row],[Price]]&lt;20,15,IF(Table1[[#This Row],[Price]]&lt;30,22,IF(Table1[[#This Row],[Price]]&lt;50,36,45))))</f>
        <v>10</v>
      </c>
      <c r="J1962">
        <v>12.42</v>
      </c>
      <c r="K1962" s="14">
        <v>86.94</v>
      </c>
      <c r="L1962" s="14">
        <f>Table1[[#This Row],[Total Sale Amount]]-(Table1[[#This Row],[Cost Price]]*Table1[[#This Row],[Quantity]])</f>
        <v>16.939999999999998</v>
      </c>
      <c r="M1962" t="str">
        <f>TEXT(Table1[[#This Row],[Order Date]],"mmm")</f>
        <v>May</v>
      </c>
      <c r="N1962" s="5" t="str">
        <f>TEXT(Table1[[#This Row],[Order Date]],"yyyy")</f>
        <v>2016</v>
      </c>
      <c r="O1962" s="5">
        <v>33</v>
      </c>
      <c r="P1962" s="5" t="s">
        <v>560</v>
      </c>
      <c r="Q1962" s="5" t="str">
        <f>IFERROR(INDEX(Holidays[Holiday],MATCH(Table1[[#This Row],[Order Date]],Holidays[Date],0)),"NO HOLIDAY")</f>
        <v>NO HOLIDAY</v>
      </c>
    </row>
    <row r="1963" spans="2:17" hidden="1" x14ac:dyDescent="0.3">
      <c r="B1963" t="s">
        <v>9</v>
      </c>
      <c r="C1963" t="s">
        <v>30</v>
      </c>
      <c r="D1963" t="s">
        <v>11</v>
      </c>
      <c r="E1963" t="s">
        <v>399</v>
      </c>
      <c r="F1963" s="4">
        <v>42513</v>
      </c>
      <c r="G1963" t="s">
        <v>15</v>
      </c>
      <c r="H1963">
        <v>4</v>
      </c>
      <c r="I1963">
        <f>IF(Table1[[#This Row],[Price]]&lt;15,10,IF(Table1[[#This Row],[Price]]&lt;20,15,IF(Table1[[#This Row],[Price]]&lt;30,22,IF(Table1[[#This Row],[Price]]&lt;50,36,45))))</f>
        <v>10</v>
      </c>
      <c r="J1963">
        <v>12.42</v>
      </c>
      <c r="K1963" s="14">
        <v>49.68</v>
      </c>
      <c r="L1963" s="14">
        <f>Table1[[#This Row],[Total Sale Amount]]-(Table1[[#This Row],[Cost Price]]*Table1[[#This Row],[Quantity]])</f>
        <v>9.68</v>
      </c>
      <c r="M1963" t="str">
        <f>TEXT(Table1[[#This Row],[Order Date]],"mmm")</f>
        <v>May</v>
      </c>
      <c r="N1963" s="5" t="str">
        <f>TEXT(Table1[[#This Row],[Order Date]],"yyyy")</f>
        <v>2016</v>
      </c>
      <c r="O1963" s="5">
        <v>27</v>
      </c>
      <c r="P1963" s="5" t="s">
        <v>559</v>
      </c>
      <c r="Q1963" s="5" t="str">
        <f>IFERROR(INDEX(Holidays[Holiday],MATCH(Table1[[#This Row],[Order Date]],Holidays[Date],0)),"NO HOLIDAY")</f>
        <v>NO HOLIDAY</v>
      </c>
    </row>
    <row r="1964" spans="2:17" hidden="1" x14ac:dyDescent="0.3">
      <c r="B1964" t="s">
        <v>9</v>
      </c>
      <c r="C1964" t="s">
        <v>30</v>
      </c>
      <c r="D1964" t="s">
        <v>11</v>
      </c>
      <c r="E1964" t="s">
        <v>455</v>
      </c>
      <c r="F1964" s="4">
        <v>42513</v>
      </c>
      <c r="G1964" t="s">
        <v>15</v>
      </c>
      <c r="H1964">
        <v>1</v>
      </c>
      <c r="I1964">
        <f>IF(Table1[[#This Row],[Price]]&lt;15,10,IF(Table1[[#This Row],[Price]]&lt;20,15,IF(Table1[[#This Row],[Price]]&lt;30,22,IF(Table1[[#This Row],[Price]]&lt;50,36,45))))</f>
        <v>10</v>
      </c>
      <c r="J1964">
        <v>12.42</v>
      </c>
      <c r="K1964" s="14">
        <v>12.42</v>
      </c>
      <c r="L1964" s="14">
        <f>Table1[[#This Row],[Total Sale Amount]]-(Table1[[#This Row],[Cost Price]]*Table1[[#This Row],[Quantity]])</f>
        <v>2.42</v>
      </c>
      <c r="M1964" t="str">
        <f>TEXT(Table1[[#This Row],[Order Date]],"mmm")</f>
        <v>May</v>
      </c>
      <c r="N1964" s="5" t="str">
        <f>TEXT(Table1[[#This Row],[Order Date]],"yyyy")</f>
        <v>2016</v>
      </c>
      <c r="O1964" s="5">
        <v>45</v>
      </c>
      <c r="P1964" s="5" t="s">
        <v>559</v>
      </c>
      <c r="Q1964" s="5" t="str">
        <f>IFERROR(INDEX(Holidays[Holiday],MATCH(Table1[[#This Row],[Order Date]],Holidays[Date],0)),"NO HOLIDAY")</f>
        <v>NO HOLIDAY</v>
      </c>
    </row>
    <row r="1965" spans="2:17" hidden="1" x14ac:dyDescent="0.3">
      <c r="B1965" t="s">
        <v>9</v>
      </c>
      <c r="C1965" t="s">
        <v>17</v>
      </c>
      <c r="D1965" t="s">
        <v>11</v>
      </c>
      <c r="E1965" t="s">
        <v>426</v>
      </c>
      <c r="F1965" s="4">
        <v>42513</v>
      </c>
      <c r="G1965" t="s">
        <v>19</v>
      </c>
      <c r="H1965">
        <v>1</v>
      </c>
      <c r="I1965">
        <f>IF(Table1[[#This Row],[Price]]&lt;15,10,IF(Table1[[#This Row],[Price]]&lt;20,15,IF(Table1[[#This Row],[Price]]&lt;30,22,IF(Table1[[#This Row],[Price]]&lt;50,36,45))))</f>
        <v>45</v>
      </c>
      <c r="J1965">
        <v>53.35</v>
      </c>
      <c r="K1965" s="14">
        <v>53.35</v>
      </c>
      <c r="L1965" s="14">
        <f>Table1[[#This Row],[Total Sale Amount]]-(Table1[[#This Row],[Cost Price]]*Table1[[#This Row],[Quantity]])</f>
        <v>8.3500000000000014</v>
      </c>
      <c r="M1965" t="str">
        <f>TEXT(Table1[[#This Row],[Order Date]],"mmm")</f>
        <v>May</v>
      </c>
      <c r="N1965" s="5" t="str">
        <f>TEXT(Table1[[#This Row],[Order Date]],"yyyy")</f>
        <v>2016</v>
      </c>
      <c r="O1965" s="5">
        <v>42</v>
      </c>
      <c r="P1965" s="5" t="s">
        <v>559</v>
      </c>
      <c r="Q1965" s="5" t="str">
        <f>IFERROR(INDEX(Holidays[Holiday],MATCH(Table1[[#This Row],[Order Date]],Holidays[Date],0)),"NO HOLIDAY")</f>
        <v>NO HOLIDAY</v>
      </c>
    </row>
    <row r="1966" spans="2:17" hidden="1" x14ac:dyDescent="0.3">
      <c r="B1966" t="s">
        <v>9</v>
      </c>
      <c r="C1966" t="s">
        <v>10</v>
      </c>
      <c r="D1966" t="s">
        <v>11</v>
      </c>
      <c r="E1966" t="s">
        <v>63</v>
      </c>
      <c r="F1966" s="4">
        <v>42513</v>
      </c>
      <c r="G1966" t="s">
        <v>15</v>
      </c>
      <c r="H1966">
        <v>2</v>
      </c>
      <c r="I1966">
        <f>IF(Table1[[#This Row],[Price]]&lt;15,10,IF(Table1[[#This Row],[Price]]&lt;20,15,IF(Table1[[#This Row],[Price]]&lt;30,22,IF(Table1[[#This Row],[Price]]&lt;50,36,45))))</f>
        <v>10</v>
      </c>
      <c r="J1966">
        <v>12.42</v>
      </c>
      <c r="K1966" s="14">
        <v>24.84</v>
      </c>
      <c r="L1966" s="14">
        <f>Table1[[#This Row],[Total Sale Amount]]-(Table1[[#This Row],[Cost Price]]*Table1[[#This Row],[Quantity]])</f>
        <v>4.84</v>
      </c>
      <c r="M1966" t="str">
        <f>TEXT(Table1[[#This Row],[Order Date]],"mmm")</f>
        <v>May</v>
      </c>
      <c r="N1966" s="5" t="str">
        <f>TEXT(Table1[[#This Row],[Order Date]],"yyyy")</f>
        <v>2016</v>
      </c>
      <c r="O1966" s="5">
        <v>35</v>
      </c>
      <c r="P1966" s="5" t="s">
        <v>559</v>
      </c>
      <c r="Q1966" s="5" t="str">
        <f>IFERROR(INDEX(Holidays[Holiday],MATCH(Table1[[#This Row],[Order Date]],Holidays[Date],0)),"NO HOLIDAY")</f>
        <v>NO HOLIDAY</v>
      </c>
    </row>
    <row r="1967" spans="2:17" hidden="1" x14ac:dyDescent="0.3">
      <c r="B1967" t="s">
        <v>9</v>
      </c>
      <c r="C1967" t="s">
        <v>30</v>
      </c>
      <c r="D1967" t="s">
        <v>11</v>
      </c>
      <c r="E1967" t="s">
        <v>485</v>
      </c>
      <c r="F1967" s="4">
        <v>42513</v>
      </c>
      <c r="G1967" t="s">
        <v>19</v>
      </c>
      <c r="H1967">
        <v>5</v>
      </c>
      <c r="I1967">
        <f>IF(Table1[[#This Row],[Price]]&lt;15,10,IF(Table1[[#This Row],[Price]]&lt;20,15,IF(Table1[[#This Row],[Price]]&lt;30,22,IF(Table1[[#This Row],[Price]]&lt;50,36,45))))</f>
        <v>45</v>
      </c>
      <c r="J1967">
        <v>53.35</v>
      </c>
      <c r="K1967" s="14">
        <v>266.75</v>
      </c>
      <c r="L1967" s="14">
        <f>Table1[[#This Row],[Total Sale Amount]]-(Table1[[#This Row],[Cost Price]]*Table1[[#This Row],[Quantity]])</f>
        <v>41.75</v>
      </c>
      <c r="M1967" t="str">
        <f>TEXT(Table1[[#This Row],[Order Date]],"mmm")</f>
        <v>May</v>
      </c>
      <c r="N1967" s="5" t="str">
        <f>TEXT(Table1[[#This Row],[Order Date]],"yyyy")</f>
        <v>2016</v>
      </c>
      <c r="O1967" s="5">
        <v>29</v>
      </c>
      <c r="P1967" s="5" t="s">
        <v>559</v>
      </c>
      <c r="Q1967" s="5" t="str">
        <f>IFERROR(INDEX(Holidays[Holiday],MATCH(Table1[[#This Row],[Order Date]],Holidays[Date],0)),"NO HOLIDAY")</f>
        <v>NO HOLIDAY</v>
      </c>
    </row>
    <row r="1968" spans="2:17" hidden="1" x14ac:dyDescent="0.3">
      <c r="B1968" t="s">
        <v>9</v>
      </c>
      <c r="C1968" t="s">
        <v>30</v>
      </c>
      <c r="D1968" t="s">
        <v>11</v>
      </c>
      <c r="E1968" t="s">
        <v>107</v>
      </c>
      <c r="F1968" s="4">
        <v>42513</v>
      </c>
      <c r="G1968" t="s">
        <v>15</v>
      </c>
      <c r="H1968">
        <v>8</v>
      </c>
      <c r="I1968">
        <f>IF(Table1[[#This Row],[Price]]&lt;15,10,IF(Table1[[#This Row],[Price]]&lt;20,15,IF(Table1[[#This Row],[Price]]&lt;30,22,IF(Table1[[#This Row],[Price]]&lt;50,36,45))))</f>
        <v>10</v>
      </c>
      <c r="J1968">
        <v>12.42</v>
      </c>
      <c r="K1968" s="14">
        <v>99.36</v>
      </c>
      <c r="L1968" s="14">
        <f>Table1[[#This Row],[Total Sale Amount]]-(Table1[[#This Row],[Cost Price]]*Table1[[#This Row],[Quantity]])</f>
        <v>19.36</v>
      </c>
      <c r="M1968" t="str">
        <f>TEXT(Table1[[#This Row],[Order Date]],"mmm")</f>
        <v>May</v>
      </c>
      <c r="N1968" s="5" t="str">
        <f>TEXT(Table1[[#This Row],[Order Date]],"yyyy")</f>
        <v>2016</v>
      </c>
      <c r="O1968" s="5">
        <v>37</v>
      </c>
      <c r="P1968" s="5" t="s">
        <v>560</v>
      </c>
      <c r="Q1968" s="5" t="str">
        <f>IFERROR(INDEX(Holidays[Holiday],MATCH(Table1[[#This Row],[Order Date]],Holidays[Date],0)),"NO HOLIDAY")</f>
        <v>NO HOLIDAY</v>
      </c>
    </row>
    <row r="1969" spans="2:17" hidden="1" x14ac:dyDescent="0.3">
      <c r="B1969" t="s">
        <v>9</v>
      </c>
      <c r="C1969" t="s">
        <v>10</v>
      </c>
      <c r="D1969" t="s">
        <v>11</v>
      </c>
      <c r="E1969" t="s">
        <v>45</v>
      </c>
      <c r="F1969" s="4">
        <v>42513</v>
      </c>
      <c r="G1969" t="s">
        <v>15</v>
      </c>
      <c r="H1969">
        <v>8</v>
      </c>
      <c r="I1969">
        <f>IF(Table1[[#This Row],[Price]]&lt;15,10,IF(Table1[[#This Row],[Price]]&lt;20,15,IF(Table1[[#This Row],[Price]]&lt;30,22,IF(Table1[[#This Row],[Price]]&lt;50,36,45))))</f>
        <v>10</v>
      </c>
      <c r="J1969">
        <v>12.42</v>
      </c>
      <c r="K1969" s="14">
        <v>99.36</v>
      </c>
      <c r="L1969" s="14">
        <f>Table1[[#This Row],[Total Sale Amount]]-(Table1[[#This Row],[Cost Price]]*Table1[[#This Row],[Quantity]])</f>
        <v>19.36</v>
      </c>
      <c r="M1969" t="str">
        <f>TEXT(Table1[[#This Row],[Order Date]],"mmm")</f>
        <v>May</v>
      </c>
      <c r="N1969" s="5" t="str">
        <f>TEXT(Table1[[#This Row],[Order Date]],"yyyy")</f>
        <v>2016</v>
      </c>
      <c r="O1969" s="5">
        <v>40</v>
      </c>
      <c r="P1969" s="5" t="s">
        <v>559</v>
      </c>
      <c r="Q1969" s="5" t="str">
        <f>IFERROR(INDEX(Holidays[Holiday],MATCH(Table1[[#This Row],[Order Date]],Holidays[Date],0)),"NO HOLIDAY")</f>
        <v>NO HOLIDAY</v>
      </c>
    </row>
    <row r="1970" spans="2:17" hidden="1" x14ac:dyDescent="0.3">
      <c r="B1970" t="s">
        <v>9</v>
      </c>
      <c r="C1970" t="s">
        <v>17</v>
      </c>
      <c r="D1970" t="s">
        <v>11</v>
      </c>
      <c r="E1970" t="s">
        <v>530</v>
      </c>
      <c r="F1970" s="4">
        <v>42513</v>
      </c>
      <c r="G1970" t="s">
        <v>13</v>
      </c>
      <c r="H1970">
        <v>1</v>
      </c>
      <c r="I1970">
        <f>IF(Table1[[#This Row],[Price]]&lt;15,10,IF(Table1[[#This Row],[Price]]&lt;20,15,IF(Table1[[#This Row],[Price]]&lt;30,22,IF(Table1[[#This Row],[Price]]&lt;50,36,45))))</f>
        <v>15</v>
      </c>
      <c r="J1970">
        <v>17.829999999999998</v>
      </c>
      <c r="K1970" s="14">
        <v>17.829999999999998</v>
      </c>
      <c r="L1970" s="14">
        <f>Table1[[#This Row],[Total Sale Amount]]-(Table1[[#This Row],[Cost Price]]*Table1[[#This Row],[Quantity]])</f>
        <v>2.8299999999999983</v>
      </c>
      <c r="M1970" t="str">
        <f>TEXT(Table1[[#This Row],[Order Date]],"mmm")</f>
        <v>May</v>
      </c>
      <c r="N1970" s="5" t="str">
        <f>TEXT(Table1[[#This Row],[Order Date]],"yyyy")</f>
        <v>2016</v>
      </c>
      <c r="O1970" s="5">
        <v>24</v>
      </c>
      <c r="P1970" s="5" t="s">
        <v>560</v>
      </c>
      <c r="Q1970" s="5" t="str">
        <f>IFERROR(INDEX(Holidays[Holiday],MATCH(Table1[[#This Row],[Order Date]],Holidays[Date],0)),"NO HOLIDAY")</f>
        <v>NO HOLIDAY</v>
      </c>
    </row>
    <row r="1971" spans="2:17" hidden="1" x14ac:dyDescent="0.3">
      <c r="B1971" t="s">
        <v>9</v>
      </c>
      <c r="C1971" t="s">
        <v>10</v>
      </c>
      <c r="D1971" t="s">
        <v>11</v>
      </c>
      <c r="E1971" t="s">
        <v>55</v>
      </c>
      <c r="F1971" s="4">
        <v>42513</v>
      </c>
      <c r="G1971" t="s">
        <v>19</v>
      </c>
      <c r="H1971">
        <v>7</v>
      </c>
      <c r="I1971">
        <f>IF(Table1[[#This Row],[Price]]&lt;15,10,IF(Table1[[#This Row],[Price]]&lt;20,15,IF(Table1[[#This Row],[Price]]&lt;30,22,IF(Table1[[#This Row],[Price]]&lt;50,36,45))))</f>
        <v>45</v>
      </c>
      <c r="J1971">
        <v>53.35</v>
      </c>
      <c r="K1971" s="14">
        <v>373.45</v>
      </c>
      <c r="L1971" s="14">
        <f>Table1[[#This Row],[Total Sale Amount]]-(Table1[[#This Row],[Cost Price]]*Table1[[#This Row],[Quantity]])</f>
        <v>58.449999999999989</v>
      </c>
      <c r="M1971" t="str">
        <f>TEXT(Table1[[#This Row],[Order Date]],"mmm")</f>
        <v>May</v>
      </c>
      <c r="N1971" s="5" t="str">
        <f>TEXT(Table1[[#This Row],[Order Date]],"yyyy")</f>
        <v>2016</v>
      </c>
      <c r="O1971" s="5">
        <v>43</v>
      </c>
      <c r="P1971" s="5" t="s">
        <v>559</v>
      </c>
      <c r="Q1971" s="5" t="str">
        <f>IFERROR(INDEX(Holidays[Holiday],MATCH(Table1[[#This Row],[Order Date]],Holidays[Date],0)),"NO HOLIDAY")</f>
        <v>NO HOLIDAY</v>
      </c>
    </row>
    <row r="1972" spans="2:17" hidden="1" x14ac:dyDescent="0.3">
      <c r="B1972" t="s">
        <v>9</v>
      </c>
      <c r="C1972" t="s">
        <v>17</v>
      </c>
      <c r="D1972" t="s">
        <v>11</v>
      </c>
      <c r="E1972" t="s">
        <v>448</v>
      </c>
      <c r="F1972" s="4">
        <v>42513</v>
      </c>
      <c r="G1972" t="s">
        <v>15</v>
      </c>
      <c r="H1972">
        <v>8</v>
      </c>
      <c r="I1972">
        <f>IF(Table1[[#This Row],[Price]]&lt;15,10,IF(Table1[[#This Row],[Price]]&lt;20,15,IF(Table1[[#This Row],[Price]]&lt;30,22,IF(Table1[[#This Row],[Price]]&lt;50,36,45))))</f>
        <v>10</v>
      </c>
      <c r="J1972">
        <v>12.42</v>
      </c>
      <c r="K1972" s="14">
        <v>99.36</v>
      </c>
      <c r="L1972" s="14">
        <f>Table1[[#This Row],[Total Sale Amount]]-(Table1[[#This Row],[Cost Price]]*Table1[[#This Row],[Quantity]])</f>
        <v>19.36</v>
      </c>
      <c r="M1972" t="str">
        <f>TEXT(Table1[[#This Row],[Order Date]],"mmm")</f>
        <v>May</v>
      </c>
      <c r="N1972" s="5" t="str">
        <f>TEXT(Table1[[#This Row],[Order Date]],"yyyy")</f>
        <v>2016</v>
      </c>
      <c r="O1972" s="5">
        <v>18</v>
      </c>
      <c r="P1972" s="5" t="s">
        <v>560</v>
      </c>
      <c r="Q1972" s="5" t="str">
        <f>IFERROR(INDEX(Holidays[Holiday],MATCH(Table1[[#This Row],[Order Date]],Holidays[Date],0)),"NO HOLIDAY")</f>
        <v>NO HOLIDAY</v>
      </c>
    </row>
    <row r="1973" spans="2:17" hidden="1" x14ac:dyDescent="0.3">
      <c r="B1973" t="s">
        <v>9</v>
      </c>
      <c r="C1973" t="s">
        <v>17</v>
      </c>
      <c r="D1973" t="s">
        <v>11</v>
      </c>
      <c r="E1973" t="s">
        <v>65</v>
      </c>
      <c r="F1973" s="4">
        <v>42513</v>
      </c>
      <c r="G1973" t="s">
        <v>15</v>
      </c>
      <c r="H1973">
        <v>4</v>
      </c>
      <c r="I1973">
        <f>IF(Table1[[#This Row],[Price]]&lt;15,10,IF(Table1[[#This Row],[Price]]&lt;20,15,IF(Table1[[#This Row],[Price]]&lt;30,22,IF(Table1[[#This Row],[Price]]&lt;50,36,45))))</f>
        <v>10</v>
      </c>
      <c r="J1973">
        <v>12.42</v>
      </c>
      <c r="K1973" s="14">
        <v>49.68</v>
      </c>
      <c r="L1973" s="14">
        <f>Table1[[#This Row],[Total Sale Amount]]-(Table1[[#This Row],[Cost Price]]*Table1[[#This Row],[Quantity]])</f>
        <v>9.68</v>
      </c>
      <c r="M1973" t="str">
        <f>TEXT(Table1[[#This Row],[Order Date]],"mmm")</f>
        <v>May</v>
      </c>
      <c r="N1973" s="5" t="str">
        <f>TEXT(Table1[[#This Row],[Order Date]],"yyyy")</f>
        <v>2016</v>
      </c>
      <c r="O1973" s="5">
        <v>17</v>
      </c>
      <c r="P1973" s="5" t="s">
        <v>559</v>
      </c>
      <c r="Q1973" s="5" t="str">
        <f>IFERROR(INDEX(Holidays[Holiday],MATCH(Table1[[#This Row],[Order Date]],Holidays[Date],0)),"NO HOLIDAY")</f>
        <v>NO HOLIDAY</v>
      </c>
    </row>
    <row r="1974" spans="2:17" hidden="1" x14ac:dyDescent="0.3">
      <c r="B1974" t="s">
        <v>25</v>
      </c>
      <c r="C1974" t="s">
        <v>26</v>
      </c>
      <c r="D1974" t="s">
        <v>23</v>
      </c>
      <c r="E1974" t="s">
        <v>72</v>
      </c>
      <c r="F1974" s="4">
        <v>42514</v>
      </c>
      <c r="G1974" t="s">
        <v>13</v>
      </c>
      <c r="H1974">
        <v>1</v>
      </c>
      <c r="I1974">
        <f>IF(Table1[[#This Row],[Price]]&lt;15,10,IF(Table1[[#This Row],[Price]]&lt;20,15,IF(Table1[[#This Row],[Price]]&lt;30,22,IF(Table1[[#This Row],[Price]]&lt;50,36,45))))</f>
        <v>15</v>
      </c>
      <c r="J1974">
        <v>17.829999999999998</v>
      </c>
      <c r="K1974" s="14">
        <v>17.829999999999998</v>
      </c>
      <c r="L1974" s="14">
        <f>Table1[[#This Row],[Total Sale Amount]]-(Table1[[#This Row],[Cost Price]]*Table1[[#This Row],[Quantity]])</f>
        <v>2.8299999999999983</v>
      </c>
      <c r="M1974" t="str">
        <f>TEXT(Table1[[#This Row],[Order Date]],"mmm")</f>
        <v>May</v>
      </c>
      <c r="N1974" s="5" t="str">
        <f>TEXT(Table1[[#This Row],[Order Date]],"yyyy")</f>
        <v>2016</v>
      </c>
      <c r="O1974" s="5">
        <v>22</v>
      </c>
      <c r="P1974" s="5" t="s">
        <v>560</v>
      </c>
      <c r="Q1974" s="5" t="str">
        <f>IFERROR(INDEX(Holidays[Holiday],MATCH(Table1[[#This Row],[Order Date]],Holidays[Date],0)),"NO HOLIDAY")</f>
        <v>NO HOLIDAY</v>
      </c>
    </row>
    <row r="1975" spans="2:17" hidden="1" x14ac:dyDescent="0.3">
      <c r="B1975" t="s">
        <v>16</v>
      </c>
      <c r="C1975" t="s">
        <v>10</v>
      </c>
      <c r="D1975" t="s">
        <v>11</v>
      </c>
      <c r="E1975" t="s">
        <v>63</v>
      </c>
      <c r="F1975" s="4">
        <v>42514</v>
      </c>
      <c r="G1975" t="s">
        <v>19</v>
      </c>
      <c r="H1975">
        <v>7</v>
      </c>
      <c r="I1975">
        <f>IF(Table1[[#This Row],[Price]]&lt;15,10,IF(Table1[[#This Row],[Price]]&lt;20,15,IF(Table1[[#This Row],[Price]]&lt;30,22,IF(Table1[[#This Row],[Price]]&lt;50,36,45))))</f>
        <v>45</v>
      </c>
      <c r="J1975">
        <v>53.35</v>
      </c>
      <c r="K1975" s="14">
        <v>373.45</v>
      </c>
      <c r="L1975" s="14">
        <f>Table1[[#This Row],[Total Sale Amount]]-(Table1[[#This Row],[Cost Price]]*Table1[[#This Row],[Quantity]])</f>
        <v>58.449999999999989</v>
      </c>
      <c r="M1975" t="str">
        <f>TEXT(Table1[[#This Row],[Order Date]],"mmm")</f>
        <v>May</v>
      </c>
      <c r="N1975" s="5" t="str">
        <f>TEXT(Table1[[#This Row],[Order Date]],"yyyy")</f>
        <v>2016</v>
      </c>
      <c r="O1975" s="5">
        <v>40</v>
      </c>
      <c r="P1975" s="5" t="s">
        <v>560</v>
      </c>
      <c r="Q1975" s="5" t="str">
        <f>IFERROR(INDEX(Holidays[Holiday],MATCH(Table1[[#This Row],[Order Date]],Holidays[Date],0)),"NO HOLIDAY")</f>
        <v>NO HOLIDAY</v>
      </c>
    </row>
    <row r="1976" spans="2:17" hidden="1" x14ac:dyDescent="0.3">
      <c r="B1976" t="s">
        <v>9</v>
      </c>
      <c r="C1976" t="s">
        <v>17</v>
      </c>
      <c r="D1976" t="s">
        <v>11</v>
      </c>
      <c r="E1976" t="s">
        <v>448</v>
      </c>
      <c r="F1976" s="4">
        <v>42514</v>
      </c>
      <c r="G1976" t="s">
        <v>19</v>
      </c>
      <c r="H1976">
        <v>2</v>
      </c>
      <c r="I1976">
        <f>IF(Table1[[#This Row],[Price]]&lt;15,10,IF(Table1[[#This Row],[Price]]&lt;20,15,IF(Table1[[#This Row],[Price]]&lt;30,22,IF(Table1[[#This Row],[Price]]&lt;50,36,45))))</f>
        <v>45</v>
      </c>
      <c r="J1976">
        <v>53.35</v>
      </c>
      <c r="K1976" s="14">
        <v>106.7</v>
      </c>
      <c r="L1976" s="14">
        <f>Table1[[#This Row],[Total Sale Amount]]-(Table1[[#This Row],[Cost Price]]*Table1[[#This Row],[Quantity]])</f>
        <v>16.700000000000003</v>
      </c>
      <c r="M1976" t="str">
        <f>TEXT(Table1[[#This Row],[Order Date]],"mmm")</f>
        <v>May</v>
      </c>
      <c r="N1976" s="5" t="str">
        <f>TEXT(Table1[[#This Row],[Order Date]],"yyyy")</f>
        <v>2016</v>
      </c>
      <c r="O1976" s="5">
        <v>43</v>
      </c>
      <c r="P1976" s="5" t="s">
        <v>560</v>
      </c>
      <c r="Q1976" s="5" t="str">
        <f>IFERROR(INDEX(Holidays[Holiday],MATCH(Table1[[#This Row],[Order Date]],Holidays[Date],0)),"NO HOLIDAY")</f>
        <v>NO HOLIDAY</v>
      </c>
    </row>
    <row r="1977" spans="2:17" hidden="1" x14ac:dyDescent="0.3">
      <c r="B1977" t="s">
        <v>25</v>
      </c>
      <c r="C1977" t="s">
        <v>59</v>
      </c>
      <c r="D1977" t="s">
        <v>23</v>
      </c>
      <c r="E1977" t="s">
        <v>304</v>
      </c>
      <c r="F1977" s="4">
        <v>42514</v>
      </c>
      <c r="G1977" t="s">
        <v>13</v>
      </c>
      <c r="H1977">
        <v>4</v>
      </c>
      <c r="I1977">
        <f>IF(Table1[[#This Row],[Price]]&lt;15,10,IF(Table1[[#This Row],[Price]]&lt;20,15,IF(Table1[[#This Row],[Price]]&lt;30,22,IF(Table1[[#This Row],[Price]]&lt;50,36,45))))</f>
        <v>15</v>
      </c>
      <c r="J1977">
        <v>17.829999999999998</v>
      </c>
      <c r="K1977" s="14">
        <v>71.319999999999993</v>
      </c>
      <c r="L1977" s="14">
        <f>Table1[[#This Row],[Total Sale Amount]]-(Table1[[#This Row],[Cost Price]]*Table1[[#This Row],[Quantity]])</f>
        <v>11.319999999999993</v>
      </c>
      <c r="M1977" t="str">
        <f>TEXT(Table1[[#This Row],[Order Date]],"mmm")</f>
        <v>May</v>
      </c>
      <c r="N1977" s="5" t="str">
        <f>TEXT(Table1[[#This Row],[Order Date]],"yyyy")</f>
        <v>2016</v>
      </c>
      <c r="O1977" s="5">
        <v>31</v>
      </c>
      <c r="P1977" s="5" t="s">
        <v>560</v>
      </c>
      <c r="Q1977" s="5" t="str">
        <f>IFERROR(INDEX(Holidays[Holiday],MATCH(Table1[[#This Row],[Order Date]],Holidays[Date],0)),"NO HOLIDAY")</f>
        <v>NO HOLIDAY</v>
      </c>
    </row>
    <row r="1978" spans="2:17" hidden="1" x14ac:dyDescent="0.3">
      <c r="B1978" t="s">
        <v>9</v>
      </c>
      <c r="C1978" t="s">
        <v>17</v>
      </c>
      <c r="D1978" t="s">
        <v>11</v>
      </c>
      <c r="E1978" t="s">
        <v>280</v>
      </c>
      <c r="F1978" s="4">
        <v>42514</v>
      </c>
      <c r="G1978" t="s">
        <v>15</v>
      </c>
      <c r="H1978">
        <v>3</v>
      </c>
      <c r="I1978">
        <f>IF(Table1[[#This Row],[Price]]&lt;15,10,IF(Table1[[#This Row],[Price]]&lt;20,15,IF(Table1[[#This Row],[Price]]&lt;30,22,IF(Table1[[#This Row],[Price]]&lt;50,36,45))))</f>
        <v>10</v>
      </c>
      <c r="J1978">
        <v>12.42</v>
      </c>
      <c r="K1978" s="14">
        <v>37.26</v>
      </c>
      <c r="L1978" s="14">
        <f>Table1[[#This Row],[Total Sale Amount]]-(Table1[[#This Row],[Cost Price]]*Table1[[#This Row],[Quantity]])</f>
        <v>7.259999999999998</v>
      </c>
      <c r="M1978" t="str">
        <f>TEXT(Table1[[#This Row],[Order Date]],"mmm")</f>
        <v>May</v>
      </c>
      <c r="N1978" s="5" t="str">
        <f>TEXT(Table1[[#This Row],[Order Date]],"yyyy")</f>
        <v>2016</v>
      </c>
      <c r="O1978" s="5">
        <v>39</v>
      </c>
      <c r="P1978" s="5" t="s">
        <v>559</v>
      </c>
      <c r="Q1978" s="5" t="str">
        <f>IFERROR(INDEX(Holidays[Holiday],MATCH(Table1[[#This Row],[Order Date]],Holidays[Date],0)),"NO HOLIDAY")</f>
        <v>NO HOLIDAY</v>
      </c>
    </row>
    <row r="1979" spans="2:17" hidden="1" x14ac:dyDescent="0.3">
      <c r="B1979" t="s">
        <v>9</v>
      </c>
      <c r="C1979" t="s">
        <v>30</v>
      </c>
      <c r="D1979" t="s">
        <v>11</v>
      </c>
      <c r="E1979" t="s">
        <v>332</v>
      </c>
      <c r="F1979" s="4">
        <v>42514</v>
      </c>
      <c r="G1979" t="s">
        <v>19</v>
      </c>
      <c r="H1979">
        <v>10</v>
      </c>
      <c r="I1979">
        <f>IF(Table1[[#This Row],[Price]]&lt;15,10,IF(Table1[[#This Row],[Price]]&lt;20,15,IF(Table1[[#This Row],[Price]]&lt;30,22,IF(Table1[[#This Row],[Price]]&lt;50,36,45))))</f>
        <v>45</v>
      </c>
      <c r="J1979">
        <v>53.35</v>
      </c>
      <c r="K1979" s="14">
        <v>533.5</v>
      </c>
      <c r="L1979" s="14">
        <f>Table1[[#This Row],[Total Sale Amount]]-(Table1[[#This Row],[Cost Price]]*Table1[[#This Row],[Quantity]])</f>
        <v>83.5</v>
      </c>
      <c r="M1979" t="str">
        <f>TEXT(Table1[[#This Row],[Order Date]],"mmm")</f>
        <v>May</v>
      </c>
      <c r="N1979" s="5" t="str">
        <f>TEXT(Table1[[#This Row],[Order Date]],"yyyy")</f>
        <v>2016</v>
      </c>
      <c r="O1979" s="5">
        <v>43</v>
      </c>
      <c r="P1979" s="5" t="s">
        <v>559</v>
      </c>
      <c r="Q1979" s="5" t="str">
        <f>IFERROR(INDEX(Holidays[Holiday],MATCH(Table1[[#This Row],[Order Date]],Holidays[Date],0)),"NO HOLIDAY")</f>
        <v>NO HOLIDAY</v>
      </c>
    </row>
    <row r="1980" spans="2:17" hidden="1" x14ac:dyDescent="0.3">
      <c r="B1980" t="s">
        <v>9</v>
      </c>
      <c r="C1980" t="s">
        <v>17</v>
      </c>
      <c r="D1980" t="s">
        <v>11</v>
      </c>
      <c r="E1980" t="s">
        <v>288</v>
      </c>
      <c r="F1980" s="4">
        <v>42514</v>
      </c>
      <c r="G1980" t="s">
        <v>39</v>
      </c>
      <c r="H1980">
        <v>10</v>
      </c>
      <c r="I1980">
        <f>IF(Table1[[#This Row],[Price]]&lt;15,10,IF(Table1[[#This Row],[Price]]&lt;20,15,IF(Table1[[#This Row],[Price]]&lt;30,22,IF(Table1[[#This Row],[Price]]&lt;50,36,45))))</f>
        <v>15</v>
      </c>
      <c r="J1980">
        <v>16.32</v>
      </c>
      <c r="K1980" s="14">
        <v>163.19999999999999</v>
      </c>
      <c r="L1980" s="14">
        <f>Table1[[#This Row],[Total Sale Amount]]-(Table1[[#This Row],[Cost Price]]*Table1[[#This Row],[Quantity]])</f>
        <v>13.199999999999989</v>
      </c>
      <c r="M1980" t="str">
        <f>TEXT(Table1[[#This Row],[Order Date]],"mmm")</f>
        <v>May</v>
      </c>
      <c r="N1980" s="5" t="str">
        <f>TEXT(Table1[[#This Row],[Order Date]],"yyyy")</f>
        <v>2016</v>
      </c>
      <c r="O1980" s="5">
        <v>25</v>
      </c>
      <c r="P1980" s="5" t="s">
        <v>560</v>
      </c>
      <c r="Q1980" s="5" t="str">
        <f>IFERROR(INDEX(Holidays[Holiday],MATCH(Table1[[#This Row],[Order Date]],Holidays[Date],0)),"NO HOLIDAY")</f>
        <v>NO HOLIDAY</v>
      </c>
    </row>
    <row r="1981" spans="2:17" hidden="1" x14ac:dyDescent="0.3">
      <c r="B1981" t="s">
        <v>36</v>
      </c>
      <c r="C1981" t="s">
        <v>10</v>
      </c>
      <c r="D1981" t="s">
        <v>11</v>
      </c>
      <c r="E1981" t="s">
        <v>80</v>
      </c>
      <c r="F1981" s="4">
        <v>42514</v>
      </c>
      <c r="G1981" t="s">
        <v>39</v>
      </c>
      <c r="H1981">
        <v>7</v>
      </c>
      <c r="I1981">
        <f>IF(Table1[[#This Row],[Price]]&lt;15,10,IF(Table1[[#This Row],[Price]]&lt;20,15,IF(Table1[[#This Row],[Price]]&lt;30,22,IF(Table1[[#This Row],[Price]]&lt;50,36,45))))</f>
        <v>15</v>
      </c>
      <c r="J1981">
        <v>16.32</v>
      </c>
      <c r="K1981" s="14">
        <v>114.24000000000001</v>
      </c>
      <c r="L1981" s="14">
        <f>Table1[[#This Row],[Total Sale Amount]]-(Table1[[#This Row],[Cost Price]]*Table1[[#This Row],[Quantity]])</f>
        <v>9.2400000000000091</v>
      </c>
      <c r="M1981" t="str">
        <f>TEXT(Table1[[#This Row],[Order Date]],"mmm")</f>
        <v>May</v>
      </c>
      <c r="N1981" s="5" t="str">
        <f>TEXT(Table1[[#This Row],[Order Date]],"yyyy")</f>
        <v>2016</v>
      </c>
      <c r="O1981" s="5">
        <v>19</v>
      </c>
      <c r="P1981" s="5" t="s">
        <v>560</v>
      </c>
      <c r="Q1981" s="5" t="str">
        <f>IFERROR(INDEX(Holidays[Holiday],MATCH(Table1[[#This Row],[Order Date]],Holidays[Date],0)),"NO HOLIDAY")</f>
        <v>NO HOLIDAY</v>
      </c>
    </row>
    <row r="1982" spans="2:17" hidden="1" x14ac:dyDescent="0.3">
      <c r="B1982" t="s">
        <v>36</v>
      </c>
      <c r="C1982" t="s">
        <v>30</v>
      </c>
      <c r="D1982" t="s">
        <v>11</v>
      </c>
      <c r="E1982" t="s">
        <v>295</v>
      </c>
      <c r="F1982" s="4">
        <v>42514</v>
      </c>
      <c r="G1982" t="s">
        <v>15</v>
      </c>
      <c r="H1982">
        <v>2</v>
      </c>
      <c r="I1982">
        <f>IF(Table1[[#This Row],[Price]]&lt;15,10,IF(Table1[[#This Row],[Price]]&lt;20,15,IF(Table1[[#This Row],[Price]]&lt;30,22,IF(Table1[[#This Row],[Price]]&lt;50,36,45))))</f>
        <v>10</v>
      </c>
      <c r="J1982">
        <v>12.42</v>
      </c>
      <c r="K1982" s="14">
        <v>24.84</v>
      </c>
      <c r="L1982" s="14">
        <f>Table1[[#This Row],[Total Sale Amount]]-(Table1[[#This Row],[Cost Price]]*Table1[[#This Row],[Quantity]])</f>
        <v>4.84</v>
      </c>
      <c r="M1982" t="str">
        <f>TEXT(Table1[[#This Row],[Order Date]],"mmm")</f>
        <v>May</v>
      </c>
      <c r="N1982" s="5" t="str">
        <f>TEXT(Table1[[#This Row],[Order Date]],"yyyy")</f>
        <v>2016</v>
      </c>
      <c r="O1982" s="5">
        <v>45</v>
      </c>
      <c r="P1982" s="5" t="s">
        <v>559</v>
      </c>
      <c r="Q1982" s="5" t="str">
        <f>IFERROR(INDEX(Holidays[Holiday],MATCH(Table1[[#This Row],[Order Date]],Holidays[Date],0)),"NO HOLIDAY")</f>
        <v>NO HOLIDAY</v>
      </c>
    </row>
    <row r="1983" spans="2:17" hidden="1" x14ac:dyDescent="0.3">
      <c r="B1983" t="s">
        <v>21</v>
      </c>
      <c r="C1983" t="s">
        <v>59</v>
      </c>
      <c r="D1983" t="s">
        <v>23</v>
      </c>
      <c r="E1983" t="s">
        <v>356</v>
      </c>
      <c r="F1983" s="4">
        <v>42514</v>
      </c>
      <c r="G1983" t="s">
        <v>15</v>
      </c>
      <c r="H1983">
        <v>9</v>
      </c>
      <c r="I1983">
        <f>IF(Table1[[#This Row],[Price]]&lt;15,10,IF(Table1[[#This Row],[Price]]&lt;20,15,IF(Table1[[#This Row],[Price]]&lt;30,22,IF(Table1[[#This Row],[Price]]&lt;50,36,45))))</f>
        <v>10</v>
      </c>
      <c r="J1983">
        <v>12.42</v>
      </c>
      <c r="K1983" s="14">
        <v>111.78</v>
      </c>
      <c r="L1983" s="14">
        <f>Table1[[#This Row],[Total Sale Amount]]-(Table1[[#This Row],[Cost Price]]*Table1[[#This Row],[Quantity]])</f>
        <v>21.78</v>
      </c>
      <c r="M1983" t="str">
        <f>TEXT(Table1[[#This Row],[Order Date]],"mmm")</f>
        <v>May</v>
      </c>
      <c r="N1983" s="5" t="str">
        <f>TEXT(Table1[[#This Row],[Order Date]],"yyyy")</f>
        <v>2016</v>
      </c>
      <c r="O1983" s="5">
        <v>45</v>
      </c>
      <c r="P1983" s="5" t="s">
        <v>560</v>
      </c>
      <c r="Q1983" s="5" t="str">
        <f>IFERROR(INDEX(Holidays[Holiday],MATCH(Table1[[#This Row],[Order Date]],Holidays[Date],0)),"NO HOLIDAY")</f>
        <v>NO HOLIDAY</v>
      </c>
    </row>
    <row r="1984" spans="2:17" x14ac:dyDescent="0.3">
      <c r="B1984" t="s">
        <v>9</v>
      </c>
      <c r="C1984" t="s">
        <v>10</v>
      </c>
      <c r="D1984" t="s">
        <v>11</v>
      </c>
      <c r="E1984" t="s">
        <v>339</v>
      </c>
      <c r="F1984" s="4">
        <v>42515</v>
      </c>
      <c r="G1984" t="s">
        <v>13</v>
      </c>
      <c r="H1984">
        <v>9</v>
      </c>
      <c r="I1984">
        <f>IF(Table1[[#This Row],[Price]]&lt;15,10,IF(Table1[[#This Row],[Price]]&lt;20,15,IF(Table1[[#This Row],[Price]]&lt;30,22,IF(Table1[[#This Row],[Price]]&lt;50,36,45))))</f>
        <v>15</v>
      </c>
      <c r="J1984">
        <v>17.829999999999998</v>
      </c>
      <c r="K1984" s="14">
        <v>160.46999999999997</v>
      </c>
      <c r="L1984" s="14">
        <f>Table1[[#This Row],[Total Sale Amount]]-(Table1[[#This Row],[Cost Price]]*Table1[[#This Row],[Quantity]])</f>
        <v>25.46999999999997</v>
      </c>
      <c r="M1984" t="str">
        <f>TEXT(Table1[[#This Row],[Order Date]],"mmm")</f>
        <v>May</v>
      </c>
      <c r="N1984" s="5" t="str">
        <f>TEXT(Table1[[#This Row],[Order Date]],"yyyy")</f>
        <v>2016</v>
      </c>
      <c r="O1984" s="5">
        <v>25</v>
      </c>
      <c r="P1984" s="5" t="s">
        <v>560</v>
      </c>
      <c r="Q1984" s="5" t="str">
        <f>IFERROR(INDEX(Holidays[Holiday],MATCH(Table1[[#This Row],[Order Date]],Holidays[Date],0)),"NO HOLIDAY")</f>
        <v>Eid-ul-Fitr</v>
      </c>
    </row>
    <row r="1985" spans="2:17" x14ac:dyDescent="0.3">
      <c r="B1985" t="s">
        <v>36</v>
      </c>
      <c r="C1985" t="s">
        <v>10</v>
      </c>
      <c r="D1985" t="s">
        <v>11</v>
      </c>
      <c r="E1985" t="s">
        <v>220</v>
      </c>
      <c r="F1985" s="4">
        <v>42515</v>
      </c>
      <c r="G1985" t="s">
        <v>39</v>
      </c>
      <c r="H1985">
        <v>5</v>
      </c>
      <c r="I1985">
        <f>IF(Table1[[#This Row],[Price]]&lt;15,10,IF(Table1[[#This Row],[Price]]&lt;20,15,IF(Table1[[#This Row],[Price]]&lt;30,22,IF(Table1[[#This Row],[Price]]&lt;50,36,45))))</f>
        <v>15</v>
      </c>
      <c r="J1985">
        <v>16.32</v>
      </c>
      <c r="K1985" s="14">
        <v>81.599999999999994</v>
      </c>
      <c r="L1985" s="14">
        <f>Table1[[#This Row],[Total Sale Amount]]-(Table1[[#This Row],[Cost Price]]*Table1[[#This Row],[Quantity]])</f>
        <v>6.5999999999999943</v>
      </c>
      <c r="M1985" t="str">
        <f>TEXT(Table1[[#This Row],[Order Date]],"mmm")</f>
        <v>May</v>
      </c>
      <c r="N1985" s="5" t="str">
        <f>TEXT(Table1[[#This Row],[Order Date]],"yyyy")</f>
        <v>2016</v>
      </c>
      <c r="O1985" s="5">
        <v>25</v>
      </c>
      <c r="P1985" s="5" t="s">
        <v>559</v>
      </c>
      <c r="Q1985" s="5" t="str">
        <f>IFERROR(INDEX(Holidays[Holiday],MATCH(Table1[[#This Row],[Order Date]],Holidays[Date],0)),"NO HOLIDAY")</f>
        <v>Eid-ul-Fitr</v>
      </c>
    </row>
    <row r="1986" spans="2:17" x14ac:dyDescent="0.3">
      <c r="B1986" t="s">
        <v>9</v>
      </c>
      <c r="C1986" t="s">
        <v>30</v>
      </c>
      <c r="D1986" t="s">
        <v>11</v>
      </c>
      <c r="E1986" t="s">
        <v>75</v>
      </c>
      <c r="F1986" s="4">
        <v>42515</v>
      </c>
      <c r="G1986" t="s">
        <v>15</v>
      </c>
      <c r="H1986">
        <v>3</v>
      </c>
      <c r="I1986">
        <f>IF(Table1[[#This Row],[Price]]&lt;15,10,IF(Table1[[#This Row],[Price]]&lt;20,15,IF(Table1[[#This Row],[Price]]&lt;30,22,IF(Table1[[#This Row],[Price]]&lt;50,36,45))))</f>
        <v>10</v>
      </c>
      <c r="J1986">
        <v>12.42</v>
      </c>
      <c r="K1986" s="14">
        <v>37.26</v>
      </c>
      <c r="L1986" s="14">
        <f>Table1[[#This Row],[Total Sale Amount]]-(Table1[[#This Row],[Cost Price]]*Table1[[#This Row],[Quantity]])</f>
        <v>7.259999999999998</v>
      </c>
      <c r="M1986" t="str">
        <f>TEXT(Table1[[#This Row],[Order Date]],"mmm")</f>
        <v>May</v>
      </c>
      <c r="N1986" s="5" t="str">
        <f>TEXT(Table1[[#This Row],[Order Date]],"yyyy")</f>
        <v>2016</v>
      </c>
      <c r="O1986" s="5">
        <v>38</v>
      </c>
      <c r="P1986" s="5" t="s">
        <v>560</v>
      </c>
      <c r="Q1986" s="5" t="str">
        <f>IFERROR(INDEX(Holidays[Holiday],MATCH(Table1[[#This Row],[Order Date]],Holidays[Date],0)),"NO HOLIDAY")</f>
        <v>Eid-ul-Fitr</v>
      </c>
    </row>
    <row r="1987" spans="2:17" x14ac:dyDescent="0.3">
      <c r="B1987" t="s">
        <v>36</v>
      </c>
      <c r="C1987" t="s">
        <v>30</v>
      </c>
      <c r="D1987" t="s">
        <v>11</v>
      </c>
      <c r="E1987" t="s">
        <v>408</v>
      </c>
      <c r="F1987" s="4">
        <v>42515</v>
      </c>
      <c r="G1987" t="s">
        <v>15</v>
      </c>
      <c r="H1987">
        <v>7</v>
      </c>
      <c r="I1987">
        <f>IF(Table1[[#This Row],[Price]]&lt;15,10,IF(Table1[[#This Row],[Price]]&lt;20,15,IF(Table1[[#This Row],[Price]]&lt;30,22,IF(Table1[[#This Row],[Price]]&lt;50,36,45))))</f>
        <v>10</v>
      </c>
      <c r="J1987">
        <v>12.42</v>
      </c>
      <c r="K1987" s="14">
        <v>86.94</v>
      </c>
      <c r="L1987" s="14">
        <f>Table1[[#This Row],[Total Sale Amount]]-(Table1[[#This Row],[Cost Price]]*Table1[[#This Row],[Quantity]])</f>
        <v>16.939999999999998</v>
      </c>
      <c r="M1987" t="str">
        <f>TEXT(Table1[[#This Row],[Order Date]],"mmm")</f>
        <v>May</v>
      </c>
      <c r="N1987" s="5" t="str">
        <f>TEXT(Table1[[#This Row],[Order Date]],"yyyy")</f>
        <v>2016</v>
      </c>
      <c r="O1987" s="5">
        <v>27</v>
      </c>
      <c r="P1987" s="5" t="s">
        <v>559</v>
      </c>
      <c r="Q1987" s="5" t="str">
        <f>IFERROR(INDEX(Holidays[Holiday],MATCH(Table1[[#This Row],[Order Date]],Holidays[Date],0)),"NO HOLIDAY")</f>
        <v>Eid-ul-Fitr</v>
      </c>
    </row>
    <row r="1988" spans="2:17" x14ac:dyDescent="0.3">
      <c r="B1988" t="s">
        <v>9</v>
      </c>
      <c r="C1988" t="s">
        <v>28</v>
      </c>
      <c r="D1988" t="s">
        <v>11</v>
      </c>
      <c r="E1988" t="s">
        <v>205</v>
      </c>
      <c r="F1988" s="4">
        <v>42515</v>
      </c>
      <c r="G1988" t="s">
        <v>15</v>
      </c>
      <c r="H1988">
        <v>9</v>
      </c>
      <c r="I1988">
        <f>IF(Table1[[#This Row],[Price]]&lt;15,10,IF(Table1[[#This Row],[Price]]&lt;20,15,IF(Table1[[#This Row],[Price]]&lt;30,22,IF(Table1[[#This Row],[Price]]&lt;50,36,45))))</f>
        <v>10</v>
      </c>
      <c r="J1988">
        <v>12.42</v>
      </c>
      <c r="K1988" s="14">
        <v>111.78</v>
      </c>
      <c r="L1988" s="14">
        <f>Table1[[#This Row],[Total Sale Amount]]-(Table1[[#This Row],[Cost Price]]*Table1[[#This Row],[Quantity]])</f>
        <v>21.78</v>
      </c>
      <c r="M1988" t="str">
        <f>TEXT(Table1[[#This Row],[Order Date]],"mmm")</f>
        <v>May</v>
      </c>
      <c r="N1988" s="5" t="str">
        <f>TEXT(Table1[[#This Row],[Order Date]],"yyyy")</f>
        <v>2016</v>
      </c>
      <c r="O1988" s="5">
        <v>33</v>
      </c>
      <c r="P1988" s="5" t="s">
        <v>560</v>
      </c>
      <c r="Q1988" s="5" t="str">
        <f>IFERROR(INDEX(Holidays[Holiday],MATCH(Table1[[#This Row],[Order Date]],Holidays[Date],0)),"NO HOLIDAY")</f>
        <v>Eid-ul-Fitr</v>
      </c>
    </row>
    <row r="1989" spans="2:17" x14ac:dyDescent="0.3">
      <c r="B1989" t="s">
        <v>25</v>
      </c>
      <c r="C1989" t="s">
        <v>26</v>
      </c>
      <c r="D1989" t="s">
        <v>23</v>
      </c>
      <c r="E1989" t="s">
        <v>484</v>
      </c>
      <c r="F1989" s="4">
        <v>42515</v>
      </c>
      <c r="G1989" t="s">
        <v>13</v>
      </c>
      <c r="H1989">
        <v>6</v>
      </c>
      <c r="I1989">
        <f>IF(Table1[[#This Row],[Price]]&lt;15,10,IF(Table1[[#This Row],[Price]]&lt;20,15,IF(Table1[[#This Row],[Price]]&lt;30,22,IF(Table1[[#This Row],[Price]]&lt;50,36,45))))</f>
        <v>15</v>
      </c>
      <c r="J1989">
        <v>17.829999999999998</v>
      </c>
      <c r="K1989" s="14">
        <v>106.97999999999999</v>
      </c>
      <c r="L1989" s="14">
        <f>Table1[[#This Row],[Total Sale Amount]]-(Table1[[#This Row],[Cost Price]]*Table1[[#This Row],[Quantity]])</f>
        <v>16.97999999999999</v>
      </c>
      <c r="M1989" t="str">
        <f>TEXT(Table1[[#This Row],[Order Date]],"mmm")</f>
        <v>May</v>
      </c>
      <c r="N1989" s="5" t="str">
        <f>TEXT(Table1[[#This Row],[Order Date]],"yyyy")</f>
        <v>2016</v>
      </c>
      <c r="O1989" s="5">
        <v>35</v>
      </c>
      <c r="P1989" s="5" t="s">
        <v>559</v>
      </c>
      <c r="Q1989" s="5" t="str">
        <f>IFERROR(INDEX(Holidays[Holiday],MATCH(Table1[[#This Row],[Order Date]],Holidays[Date],0)),"NO HOLIDAY")</f>
        <v>Eid-ul-Fitr</v>
      </c>
    </row>
    <row r="1990" spans="2:17" x14ac:dyDescent="0.3">
      <c r="B1990" t="s">
        <v>9</v>
      </c>
      <c r="C1990" t="s">
        <v>10</v>
      </c>
      <c r="D1990" t="s">
        <v>11</v>
      </c>
      <c r="E1990" t="s">
        <v>175</v>
      </c>
      <c r="F1990" s="4">
        <v>42515</v>
      </c>
      <c r="G1990" t="s">
        <v>39</v>
      </c>
      <c r="H1990">
        <v>5</v>
      </c>
      <c r="I1990">
        <f>IF(Table1[[#This Row],[Price]]&lt;15,10,IF(Table1[[#This Row],[Price]]&lt;20,15,IF(Table1[[#This Row],[Price]]&lt;30,22,IF(Table1[[#This Row],[Price]]&lt;50,36,45))))</f>
        <v>15</v>
      </c>
      <c r="J1990">
        <v>16.32</v>
      </c>
      <c r="K1990" s="14">
        <v>81.599999999999994</v>
      </c>
      <c r="L1990" s="14">
        <f>Table1[[#This Row],[Total Sale Amount]]-(Table1[[#This Row],[Cost Price]]*Table1[[#This Row],[Quantity]])</f>
        <v>6.5999999999999943</v>
      </c>
      <c r="M1990" t="str">
        <f>TEXT(Table1[[#This Row],[Order Date]],"mmm")</f>
        <v>May</v>
      </c>
      <c r="N1990" s="5" t="str">
        <f>TEXT(Table1[[#This Row],[Order Date]],"yyyy")</f>
        <v>2016</v>
      </c>
      <c r="O1990" s="5">
        <v>32</v>
      </c>
      <c r="P1990" s="5" t="s">
        <v>559</v>
      </c>
      <c r="Q1990" s="5" t="str">
        <f>IFERROR(INDEX(Holidays[Holiday],MATCH(Table1[[#This Row],[Order Date]],Holidays[Date],0)),"NO HOLIDAY")</f>
        <v>Eid-ul-Fitr</v>
      </c>
    </row>
    <row r="1991" spans="2:17" x14ac:dyDescent="0.3">
      <c r="B1991" t="s">
        <v>36</v>
      </c>
      <c r="C1991" t="s">
        <v>10</v>
      </c>
      <c r="D1991" t="s">
        <v>11</v>
      </c>
      <c r="E1991" t="s">
        <v>268</v>
      </c>
      <c r="F1991" s="4">
        <v>42515</v>
      </c>
      <c r="G1991" t="s">
        <v>15</v>
      </c>
      <c r="H1991">
        <v>3</v>
      </c>
      <c r="I1991">
        <f>IF(Table1[[#This Row],[Price]]&lt;15,10,IF(Table1[[#This Row],[Price]]&lt;20,15,IF(Table1[[#This Row],[Price]]&lt;30,22,IF(Table1[[#This Row],[Price]]&lt;50,36,45))))</f>
        <v>10</v>
      </c>
      <c r="J1991">
        <v>12.42</v>
      </c>
      <c r="K1991" s="14">
        <v>37.26</v>
      </c>
      <c r="L1991" s="14">
        <f>Table1[[#This Row],[Total Sale Amount]]-(Table1[[#This Row],[Cost Price]]*Table1[[#This Row],[Quantity]])</f>
        <v>7.259999999999998</v>
      </c>
      <c r="M1991" t="str">
        <f>TEXT(Table1[[#This Row],[Order Date]],"mmm")</f>
        <v>May</v>
      </c>
      <c r="N1991" s="5" t="str">
        <f>TEXT(Table1[[#This Row],[Order Date]],"yyyy")</f>
        <v>2016</v>
      </c>
      <c r="O1991" s="5">
        <v>35</v>
      </c>
      <c r="P1991" s="5" t="s">
        <v>560</v>
      </c>
      <c r="Q1991" s="5" t="str">
        <f>IFERROR(INDEX(Holidays[Holiday],MATCH(Table1[[#This Row],[Order Date]],Holidays[Date],0)),"NO HOLIDAY")</f>
        <v>Eid-ul-Fitr</v>
      </c>
    </row>
    <row r="1992" spans="2:17" x14ac:dyDescent="0.3">
      <c r="B1992" t="s">
        <v>25</v>
      </c>
      <c r="C1992" t="s">
        <v>43</v>
      </c>
      <c r="D1992" t="s">
        <v>23</v>
      </c>
      <c r="E1992" t="s">
        <v>504</v>
      </c>
      <c r="F1992" s="4">
        <v>42515</v>
      </c>
      <c r="G1992" t="s">
        <v>13</v>
      </c>
      <c r="H1992">
        <v>1</v>
      </c>
      <c r="I1992">
        <f>IF(Table1[[#This Row],[Price]]&lt;15,10,IF(Table1[[#This Row],[Price]]&lt;20,15,IF(Table1[[#This Row],[Price]]&lt;30,22,IF(Table1[[#This Row],[Price]]&lt;50,36,45))))</f>
        <v>15</v>
      </c>
      <c r="J1992">
        <v>17.829999999999998</v>
      </c>
      <c r="K1992" s="14">
        <v>17.829999999999998</v>
      </c>
      <c r="L1992" s="14">
        <f>Table1[[#This Row],[Total Sale Amount]]-(Table1[[#This Row],[Cost Price]]*Table1[[#This Row],[Quantity]])</f>
        <v>2.8299999999999983</v>
      </c>
      <c r="M1992" t="str">
        <f>TEXT(Table1[[#This Row],[Order Date]],"mmm")</f>
        <v>May</v>
      </c>
      <c r="N1992" s="5" t="str">
        <f>TEXT(Table1[[#This Row],[Order Date]],"yyyy")</f>
        <v>2016</v>
      </c>
      <c r="O1992" s="5">
        <v>33</v>
      </c>
      <c r="P1992" s="5" t="s">
        <v>560</v>
      </c>
      <c r="Q1992" s="5" t="str">
        <f>IFERROR(INDEX(Holidays[Holiday],MATCH(Table1[[#This Row],[Order Date]],Holidays[Date],0)),"NO HOLIDAY")</f>
        <v>Eid-ul-Fitr</v>
      </c>
    </row>
    <row r="1993" spans="2:17" x14ac:dyDescent="0.3">
      <c r="B1993" t="s">
        <v>25</v>
      </c>
      <c r="C1993" t="s">
        <v>22</v>
      </c>
      <c r="D1993" t="s">
        <v>23</v>
      </c>
      <c r="E1993" t="s">
        <v>267</v>
      </c>
      <c r="F1993" s="4">
        <v>42515</v>
      </c>
      <c r="G1993" t="s">
        <v>39</v>
      </c>
      <c r="H1993">
        <v>3</v>
      </c>
      <c r="I1993">
        <f>IF(Table1[[#This Row],[Price]]&lt;15,10,IF(Table1[[#This Row],[Price]]&lt;20,15,IF(Table1[[#This Row],[Price]]&lt;30,22,IF(Table1[[#This Row],[Price]]&lt;50,36,45))))</f>
        <v>15</v>
      </c>
      <c r="J1993">
        <v>16.32</v>
      </c>
      <c r="K1993" s="14">
        <v>48.96</v>
      </c>
      <c r="L1993" s="14">
        <f>Table1[[#This Row],[Total Sale Amount]]-(Table1[[#This Row],[Cost Price]]*Table1[[#This Row],[Quantity]])</f>
        <v>3.9600000000000009</v>
      </c>
      <c r="M1993" t="str">
        <f>TEXT(Table1[[#This Row],[Order Date]],"mmm")</f>
        <v>May</v>
      </c>
      <c r="N1993" s="5" t="str">
        <f>TEXT(Table1[[#This Row],[Order Date]],"yyyy")</f>
        <v>2016</v>
      </c>
      <c r="O1993" s="5">
        <v>36</v>
      </c>
      <c r="P1993" s="5" t="s">
        <v>559</v>
      </c>
      <c r="Q1993" s="5" t="str">
        <f>IFERROR(INDEX(Holidays[Holiday],MATCH(Table1[[#This Row],[Order Date]],Holidays[Date],0)),"NO HOLIDAY")</f>
        <v>Eid-ul-Fitr</v>
      </c>
    </row>
    <row r="1994" spans="2:17" x14ac:dyDescent="0.3">
      <c r="B1994" t="s">
        <v>9</v>
      </c>
      <c r="C1994" t="s">
        <v>17</v>
      </c>
      <c r="D1994" t="s">
        <v>11</v>
      </c>
      <c r="E1994" t="s">
        <v>338</v>
      </c>
      <c r="F1994" s="4">
        <v>42515</v>
      </c>
      <c r="G1994" t="s">
        <v>13</v>
      </c>
      <c r="H1994">
        <v>7</v>
      </c>
      <c r="I1994">
        <f>IF(Table1[[#This Row],[Price]]&lt;15,10,IF(Table1[[#This Row],[Price]]&lt;20,15,IF(Table1[[#This Row],[Price]]&lt;30,22,IF(Table1[[#This Row],[Price]]&lt;50,36,45))))</f>
        <v>15</v>
      </c>
      <c r="J1994">
        <v>17.829999999999998</v>
      </c>
      <c r="K1994" s="14">
        <v>124.80999999999999</v>
      </c>
      <c r="L1994" s="14">
        <f>Table1[[#This Row],[Total Sale Amount]]-(Table1[[#This Row],[Cost Price]]*Table1[[#This Row],[Quantity]])</f>
        <v>19.809999999999988</v>
      </c>
      <c r="M1994" t="str">
        <f>TEXT(Table1[[#This Row],[Order Date]],"mmm")</f>
        <v>May</v>
      </c>
      <c r="N1994" s="5" t="str">
        <f>TEXT(Table1[[#This Row],[Order Date]],"yyyy")</f>
        <v>2016</v>
      </c>
      <c r="O1994" s="5">
        <v>22</v>
      </c>
      <c r="P1994" s="5" t="s">
        <v>560</v>
      </c>
      <c r="Q1994" s="5" t="str">
        <f>IFERROR(INDEX(Holidays[Holiday],MATCH(Table1[[#This Row],[Order Date]],Holidays[Date],0)),"NO HOLIDAY")</f>
        <v>Eid-ul-Fitr</v>
      </c>
    </row>
    <row r="1995" spans="2:17" x14ac:dyDescent="0.3">
      <c r="B1995" t="s">
        <v>9</v>
      </c>
      <c r="C1995" t="s">
        <v>30</v>
      </c>
      <c r="D1995" t="s">
        <v>11</v>
      </c>
      <c r="E1995" t="s">
        <v>521</v>
      </c>
      <c r="F1995" s="4">
        <v>42515</v>
      </c>
      <c r="G1995" t="s">
        <v>39</v>
      </c>
      <c r="H1995">
        <v>1</v>
      </c>
      <c r="I1995">
        <f>IF(Table1[[#This Row],[Price]]&lt;15,10,IF(Table1[[#This Row],[Price]]&lt;20,15,IF(Table1[[#This Row],[Price]]&lt;30,22,IF(Table1[[#This Row],[Price]]&lt;50,36,45))))</f>
        <v>15</v>
      </c>
      <c r="J1995">
        <v>16.32</v>
      </c>
      <c r="K1995" s="14">
        <v>16.32</v>
      </c>
      <c r="L1995" s="14">
        <f>Table1[[#This Row],[Total Sale Amount]]-(Table1[[#This Row],[Cost Price]]*Table1[[#This Row],[Quantity]])</f>
        <v>1.3200000000000003</v>
      </c>
      <c r="M1995" t="str">
        <f>TEXT(Table1[[#This Row],[Order Date]],"mmm")</f>
        <v>May</v>
      </c>
      <c r="N1995" s="5" t="str">
        <f>TEXT(Table1[[#This Row],[Order Date]],"yyyy")</f>
        <v>2016</v>
      </c>
      <c r="O1995" s="5">
        <v>28</v>
      </c>
      <c r="P1995" s="5" t="s">
        <v>559</v>
      </c>
      <c r="Q1995" s="5" t="str">
        <f>IFERROR(INDEX(Holidays[Holiday],MATCH(Table1[[#This Row],[Order Date]],Holidays[Date],0)),"NO HOLIDAY")</f>
        <v>Eid-ul-Fitr</v>
      </c>
    </row>
    <row r="1996" spans="2:17" hidden="1" x14ac:dyDescent="0.3">
      <c r="B1996" t="s">
        <v>36</v>
      </c>
      <c r="C1996" t="s">
        <v>10</v>
      </c>
      <c r="D1996" t="s">
        <v>11</v>
      </c>
      <c r="E1996" t="s">
        <v>289</v>
      </c>
      <c r="F1996" s="4">
        <v>42516</v>
      </c>
      <c r="G1996" t="s">
        <v>19</v>
      </c>
      <c r="H1996">
        <v>4</v>
      </c>
      <c r="I1996">
        <f>IF(Table1[[#This Row],[Price]]&lt;15,10,IF(Table1[[#This Row],[Price]]&lt;20,15,IF(Table1[[#This Row],[Price]]&lt;30,22,IF(Table1[[#This Row],[Price]]&lt;50,36,45))))</f>
        <v>45</v>
      </c>
      <c r="J1996">
        <v>53.35</v>
      </c>
      <c r="K1996" s="14">
        <v>213.4</v>
      </c>
      <c r="L1996" s="14">
        <f>Table1[[#This Row],[Total Sale Amount]]-(Table1[[#This Row],[Cost Price]]*Table1[[#This Row],[Quantity]])</f>
        <v>33.400000000000006</v>
      </c>
      <c r="M1996" t="str">
        <f>TEXT(Table1[[#This Row],[Order Date]],"mmm")</f>
        <v>May</v>
      </c>
      <c r="N1996" s="5" t="str">
        <f>TEXT(Table1[[#This Row],[Order Date]],"yyyy")</f>
        <v>2016</v>
      </c>
      <c r="O1996" s="5">
        <v>21</v>
      </c>
      <c r="P1996" s="5" t="s">
        <v>559</v>
      </c>
      <c r="Q1996" s="5" t="str">
        <f>IFERROR(INDEX(Holidays[Holiday],MATCH(Table1[[#This Row],[Order Date]],Holidays[Date],0)),"NO HOLIDAY")</f>
        <v>NO HOLIDAY</v>
      </c>
    </row>
    <row r="1997" spans="2:17" hidden="1" x14ac:dyDescent="0.3">
      <c r="B1997" t="s">
        <v>25</v>
      </c>
      <c r="C1997" t="s">
        <v>59</v>
      </c>
      <c r="D1997" t="s">
        <v>23</v>
      </c>
      <c r="E1997" t="s">
        <v>337</v>
      </c>
      <c r="F1997" s="4">
        <v>42516</v>
      </c>
      <c r="G1997" t="s">
        <v>13</v>
      </c>
      <c r="H1997">
        <v>5</v>
      </c>
      <c r="I1997">
        <f>IF(Table1[[#This Row],[Price]]&lt;15,10,IF(Table1[[#This Row],[Price]]&lt;20,15,IF(Table1[[#This Row],[Price]]&lt;30,22,IF(Table1[[#This Row],[Price]]&lt;50,36,45))))</f>
        <v>15</v>
      </c>
      <c r="J1997">
        <v>17.829999999999998</v>
      </c>
      <c r="K1997" s="14">
        <v>89.149999999999991</v>
      </c>
      <c r="L1997" s="14">
        <f>Table1[[#This Row],[Total Sale Amount]]-(Table1[[#This Row],[Cost Price]]*Table1[[#This Row],[Quantity]])</f>
        <v>14.149999999999991</v>
      </c>
      <c r="M1997" t="str">
        <f>TEXT(Table1[[#This Row],[Order Date]],"mmm")</f>
        <v>May</v>
      </c>
      <c r="N1997" s="5" t="str">
        <f>TEXT(Table1[[#This Row],[Order Date]],"yyyy")</f>
        <v>2016</v>
      </c>
      <c r="O1997" s="5">
        <v>40</v>
      </c>
      <c r="P1997" s="5" t="s">
        <v>559</v>
      </c>
      <c r="Q1997" s="5" t="str">
        <f>IFERROR(INDEX(Holidays[Holiday],MATCH(Table1[[#This Row],[Order Date]],Holidays[Date],0)),"NO HOLIDAY")</f>
        <v>NO HOLIDAY</v>
      </c>
    </row>
    <row r="1998" spans="2:17" hidden="1" x14ac:dyDescent="0.3">
      <c r="B1998" t="s">
        <v>25</v>
      </c>
      <c r="C1998" t="s">
        <v>22</v>
      </c>
      <c r="D1998" t="s">
        <v>23</v>
      </c>
      <c r="E1998" t="s">
        <v>128</v>
      </c>
      <c r="F1998" s="4">
        <v>42516</v>
      </c>
      <c r="G1998" t="s">
        <v>13</v>
      </c>
      <c r="H1998">
        <v>2</v>
      </c>
      <c r="I1998">
        <f>IF(Table1[[#This Row],[Price]]&lt;15,10,IF(Table1[[#This Row],[Price]]&lt;20,15,IF(Table1[[#This Row],[Price]]&lt;30,22,IF(Table1[[#This Row],[Price]]&lt;50,36,45))))</f>
        <v>15</v>
      </c>
      <c r="J1998">
        <v>17.829999999999998</v>
      </c>
      <c r="K1998" s="14">
        <v>35.659999999999997</v>
      </c>
      <c r="L1998" s="14">
        <f>Table1[[#This Row],[Total Sale Amount]]-(Table1[[#This Row],[Cost Price]]*Table1[[#This Row],[Quantity]])</f>
        <v>5.6599999999999966</v>
      </c>
      <c r="M1998" t="str">
        <f>TEXT(Table1[[#This Row],[Order Date]],"mmm")</f>
        <v>May</v>
      </c>
      <c r="N1998" s="5" t="str">
        <f>TEXT(Table1[[#This Row],[Order Date]],"yyyy")</f>
        <v>2016</v>
      </c>
      <c r="O1998" s="5">
        <v>31</v>
      </c>
      <c r="P1998" s="5" t="s">
        <v>559</v>
      </c>
      <c r="Q1998" s="5" t="str">
        <f>IFERROR(INDEX(Holidays[Holiday],MATCH(Table1[[#This Row],[Order Date]],Holidays[Date],0)),"NO HOLIDAY")</f>
        <v>NO HOLIDAY</v>
      </c>
    </row>
    <row r="1999" spans="2:17" hidden="1" x14ac:dyDescent="0.3">
      <c r="B1999" t="s">
        <v>9</v>
      </c>
      <c r="C1999" t="s">
        <v>17</v>
      </c>
      <c r="D1999" t="s">
        <v>11</v>
      </c>
      <c r="E1999" t="s">
        <v>186</v>
      </c>
      <c r="F1999" s="4">
        <v>42516</v>
      </c>
      <c r="G1999" t="s">
        <v>15</v>
      </c>
      <c r="H1999">
        <v>8</v>
      </c>
      <c r="I1999">
        <f>IF(Table1[[#This Row],[Price]]&lt;15,10,IF(Table1[[#This Row],[Price]]&lt;20,15,IF(Table1[[#This Row],[Price]]&lt;30,22,IF(Table1[[#This Row],[Price]]&lt;50,36,45))))</f>
        <v>10</v>
      </c>
      <c r="J1999">
        <v>12.42</v>
      </c>
      <c r="K1999" s="14">
        <v>99.36</v>
      </c>
      <c r="L1999" s="14">
        <f>Table1[[#This Row],[Total Sale Amount]]-(Table1[[#This Row],[Cost Price]]*Table1[[#This Row],[Quantity]])</f>
        <v>19.36</v>
      </c>
      <c r="M1999" t="str">
        <f>TEXT(Table1[[#This Row],[Order Date]],"mmm")</f>
        <v>May</v>
      </c>
      <c r="N1999" s="5" t="str">
        <f>TEXT(Table1[[#This Row],[Order Date]],"yyyy")</f>
        <v>2016</v>
      </c>
      <c r="O1999" s="5">
        <v>26</v>
      </c>
      <c r="P1999" s="5" t="s">
        <v>559</v>
      </c>
      <c r="Q1999" s="5" t="str">
        <f>IFERROR(INDEX(Holidays[Holiday],MATCH(Table1[[#This Row],[Order Date]],Holidays[Date],0)),"NO HOLIDAY")</f>
        <v>NO HOLIDAY</v>
      </c>
    </row>
    <row r="2000" spans="2:17" hidden="1" x14ac:dyDescent="0.3">
      <c r="B2000" t="s">
        <v>9</v>
      </c>
      <c r="C2000" t="s">
        <v>10</v>
      </c>
      <c r="D2000" t="s">
        <v>11</v>
      </c>
      <c r="E2000" t="s">
        <v>549</v>
      </c>
      <c r="F2000" s="4">
        <v>42516</v>
      </c>
      <c r="G2000" t="s">
        <v>13</v>
      </c>
      <c r="H2000">
        <v>8</v>
      </c>
      <c r="I2000">
        <f>IF(Table1[[#This Row],[Price]]&lt;15,10,IF(Table1[[#This Row],[Price]]&lt;20,15,IF(Table1[[#This Row],[Price]]&lt;30,22,IF(Table1[[#This Row],[Price]]&lt;50,36,45))))</f>
        <v>15</v>
      </c>
      <c r="J2000">
        <v>17.829999999999998</v>
      </c>
      <c r="K2000" s="14">
        <v>142.63999999999999</v>
      </c>
      <c r="L2000" s="14">
        <f>Table1[[#This Row],[Total Sale Amount]]-(Table1[[#This Row],[Cost Price]]*Table1[[#This Row],[Quantity]])</f>
        <v>22.639999999999986</v>
      </c>
      <c r="M2000" t="str">
        <f>TEXT(Table1[[#This Row],[Order Date]],"mmm")</f>
        <v>May</v>
      </c>
      <c r="N2000" s="5" t="str">
        <f>TEXT(Table1[[#This Row],[Order Date]],"yyyy")</f>
        <v>2016</v>
      </c>
      <c r="O2000" s="5">
        <v>29</v>
      </c>
      <c r="P2000" s="5" t="s">
        <v>560</v>
      </c>
      <c r="Q2000" s="5" t="str">
        <f>IFERROR(INDEX(Holidays[Holiday],MATCH(Table1[[#This Row],[Order Date]],Holidays[Date],0)),"NO HOLIDAY")</f>
        <v>NO HOLIDAY</v>
      </c>
    </row>
    <row r="2001" spans="2:17" hidden="1" x14ac:dyDescent="0.3">
      <c r="B2001" t="s">
        <v>25</v>
      </c>
      <c r="C2001" t="s">
        <v>59</v>
      </c>
      <c r="D2001" t="s">
        <v>23</v>
      </c>
      <c r="E2001" t="s">
        <v>88</v>
      </c>
      <c r="F2001" s="4">
        <v>42516</v>
      </c>
      <c r="G2001" t="s">
        <v>19</v>
      </c>
      <c r="H2001">
        <v>10</v>
      </c>
      <c r="I2001">
        <f>IF(Table1[[#This Row],[Price]]&lt;15,10,IF(Table1[[#This Row],[Price]]&lt;20,15,IF(Table1[[#This Row],[Price]]&lt;30,22,IF(Table1[[#This Row],[Price]]&lt;50,36,45))))</f>
        <v>45</v>
      </c>
      <c r="J2001">
        <v>53.35</v>
      </c>
      <c r="K2001" s="14">
        <v>533.5</v>
      </c>
      <c r="L2001" s="14">
        <f>Table1[[#This Row],[Total Sale Amount]]-(Table1[[#This Row],[Cost Price]]*Table1[[#This Row],[Quantity]])</f>
        <v>83.5</v>
      </c>
      <c r="M2001" t="str">
        <f>TEXT(Table1[[#This Row],[Order Date]],"mmm")</f>
        <v>May</v>
      </c>
      <c r="N2001" s="5" t="str">
        <f>TEXT(Table1[[#This Row],[Order Date]],"yyyy")</f>
        <v>2016</v>
      </c>
      <c r="O2001" s="5">
        <v>26</v>
      </c>
      <c r="P2001" s="5" t="s">
        <v>559</v>
      </c>
      <c r="Q2001" s="5" t="str">
        <f>IFERROR(INDEX(Holidays[Holiday],MATCH(Table1[[#This Row],[Order Date]],Holidays[Date],0)),"NO HOLIDAY")</f>
        <v>NO HOLIDAY</v>
      </c>
    </row>
    <row r="2002" spans="2:17" hidden="1" x14ac:dyDescent="0.3">
      <c r="B2002" t="s">
        <v>25</v>
      </c>
      <c r="C2002" t="s">
        <v>22</v>
      </c>
      <c r="D2002" t="s">
        <v>23</v>
      </c>
      <c r="E2002" t="s">
        <v>182</v>
      </c>
      <c r="F2002" s="4">
        <v>42516</v>
      </c>
      <c r="G2002" t="s">
        <v>13</v>
      </c>
      <c r="H2002">
        <v>4</v>
      </c>
      <c r="I2002">
        <f>IF(Table1[[#This Row],[Price]]&lt;15,10,IF(Table1[[#This Row],[Price]]&lt;20,15,IF(Table1[[#This Row],[Price]]&lt;30,22,IF(Table1[[#This Row],[Price]]&lt;50,36,45))))</f>
        <v>15</v>
      </c>
      <c r="J2002">
        <v>17.829999999999998</v>
      </c>
      <c r="K2002" s="14">
        <v>71.319999999999993</v>
      </c>
      <c r="L2002" s="14">
        <f>Table1[[#This Row],[Total Sale Amount]]-(Table1[[#This Row],[Cost Price]]*Table1[[#This Row],[Quantity]])</f>
        <v>11.319999999999993</v>
      </c>
      <c r="M2002" t="str">
        <f>TEXT(Table1[[#This Row],[Order Date]],"mmm")</f>
        <v>May</v>
      </c>
      <c r="N2002" s="5" t="str">
        <f>TEXT(Table1[[#This Row],[Order Date]],"yyyy")</f>
        <v>2016</v>
      </c>
      <c r="O2002" s="5">
        <v>41</v>
      </c>
      <c r="P2002" s="5" t="s">
        <v>559</v>
      </c>
      <c r="Q2002" s="5" t="str">
        <f>IFERROR(INDEX(Holidays[Holiday],MATCH(Table1[[#This Row],[Order Date]],Holidays[Date],0)),"NO HOLIDAY")</f>
        <v>NO HOLIDAY</v>
      </c>
    </row>
    <row r="2003" spans="2:17" hidden="1" x14ac:dyDescent="0.3">
      <c r="B2003" t="s">
        <v>9</v>
      </c>
      <c r="C2003" t="s">
        <v>28</v>
      </c>
      <c r="D2003" t="s">
        <v>11</v>
      </c>
      <c r="E2003" t="s">
        <v>226</v>
      </c>
      <c r="F2003" s="4">
        <v>42516</v>
      </c>
      <c r="G2003" t="s">
        <v>13</v>
      </c>
      <c r="H2003">
        <v>10</v>
      </c>
      <c r="I2003">
        <f>IF(Table1[[#This Row],[Price]]&lt;15,10,IF(Table1[[#This Row],[Price]]&lt;20,15,IF(Table1[[#This Row],[Price]]&lt;30,22,IF(Table1[[#This Row],[Price]]&lt;50,36,45))))</f>
        <v>15</v>
      </c>
      <c r="J2003">
        <v>17.829999999999998</v>
      </c>
      <c r="K2003" s="14">
        <v>178.29999999999998</v>
      </c>
      <c r="L2003" s="14">
        <f>Table1[[#This Row],[Total Sale Amount]]-(Table1[[#This Row],[Cost Price]]*Table1[[#This Row],[Quantity]])</f>
        <v>28.299999999999983</v>
      </c>
      <c r="M2003" t="str">
        <f>TEXT(Table1[[#This Row],[Order Date]],"mmm")</f>
        <v>May</v>
      </c>
      <c r="N2003" s="5" t="str">
        <f>TEXT(Table1[[#This Row],[Order Date]],"yyyy")</f>
        <v>2016</v>
      </c>
      <c r="O2003" s="5">
        <v>22</v>
      </c>
      <c r="P2003" s="5" t="s">
        <v>559</v>
      </c>
      <c r="Q2003" s="5" t="str">
        <f>IFERROR(INDEX(Holidays[Holiday],MATCH(Table1[[#This Row],[Order Date]],Holidays[Date],0)),"NO HOLIDAY")</f>
        <v>NO HOLIDAY</v>
      </c>
    </row>
    <row r="2004" spans="2:17" hidden="1" x14ac:dyDescent="0.3">
      <c r="B2004" t="s">
        <v>9</v>
      </c>
      <c r="C2004" t="s">
        <v>17</v>
      </c>
      <c r="D2004" t="s">
        <v>11</v>
      </c>
      <c r="E2004" t="s">
        <v>288</v>
      </c>
      <c r="F2004" s="4">
        <v>42516</v>
      </c>
      <c r="G2004" t="s">
        <v>15</v>
      </c>
      <c r="H2004">
        <v>5</v>
      </c>
      <c r="I2004">
        <f>IF(Table1[[#This Row],[Price]]&lt;15,10,IF(Table1[[#This Row],[Price]]&lt;20,15,IF(Table1[[#This Row],[Price]]&lt;30,22,IF(Table1[[#This Row],[Price]]&lt;50,36,45))))</f>
        <v>10</v>
      </c>
      <c r="J2004">
        <v>12.42</v>
      </c>
      <c r="K2004" s="14">
        <v>62.1</v>
      </c>
      <c r="L2004" s="14">
        <f>Table1[[#This Row],[Total Sale Amount]]-(Table1[[#This Row],[Cost Price]]*Table1[[#This Row],[Quantity]])</f>
        <v>12.100000000000001</v>
      </c>
      <c r="M2004" t="str">
        <f>TEXT(Table1[[#This Row],[Order Date]],"mmm")</f>
        <v>May</v>
      </c>
      <c r="N2004" s="5" t="str">
        <f>TEXT(Table1[[#This Row],[Order Date]],"yyyy")</f>
        <v>2016</v>
      </c>
      <c r="O2004" s="5">
        <v>41</v>
      </c>
      <c r="P2004" s="5" t="s">
        <v>560</v>
      </c>
      <c r="Q2004" s="5" t="str">
        <f>IFERROR(INDEX(Holidays[Holiday],MATCH(Table1[[#This Row],[Order Date]],Holidays[Date],0)),"NO HOLIDAY")</f>
        <v>NO HOLIDAY</v>
      </c>
    </row>
    <row r="2005" spans="2:17" hidden="1" x14ac:dyDescent="0.3">
      <c r="B2005" t="s">
        <v>25</v>
      </c>
      <c r="C2005" t="s">
        <v>22</v>
      </c>
      <c r="D2005" t="s">
        <v>23</v>
      </c>
      <c r="E2005" t="s">
        <v>416</v>
      </c>
      <c r="F2005" s="4">
        <v>42516</v>
      </c>
      <c r="G2005" t="s">
        <v>19</v>
      </c>
      <c r="H2005">
        <v>4</v>
      </c>
      <c r="I2005">
        <f>IF(Table1[[#This Row],[Price]]&lt;15,10,IF(Table1[[#This Row],[Price]]&lt;20,15,IF(Table1[[#This Row],[Price]]&lt;30,22,IF(Table1[[#This Row],[Price]]&lt;50,36,45))))</f>
        <v>45</v>
      </c>
      <c r="J2005">
        <v>53.35</v>
      </c>
      <c r="K2005" s="14">
        <v>213.4</v>
      </c>
      <c r="L2005" s="14">
        <f>Table1[[#This Row],[Total Sale Amount]]-(Table1[[#This Row],[Cost Price]]*Table1[[#This Row],[Quantity]])</f>
        <v>33.400000000000006</v>
      </c>
      <c r="M2005" t="str">
        <f>TEXT(Table1[[#This Row],[Order Date]],"mmm")</f>
        <v>May</v>
      </c>
      <c r="N2005" s="5" t="str">
        <f>TEXT(Table1[[#This Row],[Order Date]],"yyyy")</f>
        <v>2016</v>
      </c>
      <c r="O2005" s="5">
        <v>43</v>
      </c>
      <c r="P2005" s="5" t="s">
        <v>560</v>
      </c>
      <c r="Q2005" s="5" t="str">
        <f>IFERROR(INDEX(Holidays[Holiday],MATCH(Table1[[#This Row],[Order Date]],Holidays[Date],0)),"NO HOLIDAY")</f>
        <v>NO HOLIDAY</v>
      </c>
    </row>
    <row r="2006" spans="2:17" hidden="1" x14ac:dyDescent="0.3">
      <c r="B2006" t="s">
        <v>25</v>
      </c>
      <c r="C2006" t="s">
        <v>22</v>
      </c>
      <c r="D2006" t="s">
        <v>23</v>
      </c>
      <c r="E2006" t="s">
        <v>275</v>
      </c>
      <c r="F2006" s="4">
        <v>42516</v>
      </c>
      <c r="G2006" t="s">
        <v>15</v>
      </c>
      <c r="H2006">
        <v>4</v>
      </c>
      <c r="I2006">
        <f>IF(Table1[[#This Row],[Price]]&lt;15,10,IF(Table1[[#This Row],[Price]]&lt;20,15,IF(Table1[[#This Row],[Price]]&lt;30,22,IF(Table1[[#This Row],[Price]]&lt;50,36,45))))</f>
        <v>10</v>
      </c>
      <c r="J2006">
        <v>12.42</v>
      </c>
      <c r="K2006" s="14">
        <v>49.68</v>
      </c>
      <c r="L2006" s="14">
        <f>Table1[[#This Row],[Total Sale Amount]]-(Table1[[#This Row],[Cost Price]]*Table1[[#This Row],[Quantity]])</f>
        <v>9.68</v>
      </c>
      <c r="M2006" t="str">
        <f>TEXT(Table1[[#This Row],[Order Date]],"mmm")</f>
        <v>May</v>
      </c>
      <c r="N2006" s="5" t="str">
        <f>TEXT(Table1[[#This Row],[Order Date]],"yyyy")</f>
        <v>2016</v>
      </c>
      <c r="O2006" s="5">
        <v>22</v>
      </c>
      <c r="P2006" s="5" t="s">
        <v>560</v>
      </c>
      <c r="Q2006" s="5" t="str">
        <f>IFERROR(INDEX(Holidays[Holiday],MATCH(Table1[[#This Row],[Order Date]],Holidays[Date],0)),"NO HOLIDAY")</f>
        <v>NO HOLIDAY</v>
      </c>
    </row>
    <row r="2007" spans="2:17" hidden="1" x14ac:dyDescent="0.3">
      <c r="B2007" t="s">
        <v>16</v>
      </c>
      <c r="C2007" t="s">
        <v>30</v>
      </c>
      <c r="D2007" t="s">
        <v>11</v>
      </c>
      <c r="E2007" t="s">
        <v>93</v>
      </c>
      <c r="F2007" s="4">
        <v>42516</v>
      </c>
      <c r="G2007" t="s">
        <v>15</v>
      </c>
      <c r="H2007">
        <v>9</v>
      </c>
      <c r="I2007">
        <f>IF(Table1[[#This Row],[Price]]&lt;15,10,IF(Table1[[#This Row],[Price]]&lt;20,15,IF(Table1[[#This Row],[Price]]&lt;30,22,IF(Table1[[#This Row],[Price]]&lt;50,36,45))))</f>
        <v>10</v>
      </c>
      <c r="J2007">
        <v>12.42</v>
      </c>
      <c r="K2007" s="14">
        <v>111.78</v>
      </c>
      <c r="L2007" s="14">
        <f>Table1[[#This Row],[Total Sale Amount]]-(Table1[[#This Row],[Cost Price]]*Table1[[#This Row],[Quantity]])</f>
        <v>21.78</v>
      </c>
      <c r="M2007" t="str">
        <f>TEXT(Table1[[#This Row],[Order Date]],"mmm")</f>
        <v>May</v>
      </c>
      <c r="N2007" s="5" t="str">
        <f>TEXT(Table1[[#This Row],[Order Date]],"yyyy")</f>
        <v>2016</v>
      </c>
      <c r="O2007" s="5">
        <v>31</v>
      </c>
      <c r="P2007" s="5" t="s">
        <v>560</v>
      </c>
      <c r="Q2007" s="5" t="str">
        <f>IFERROR(INDEX(Holidays[Holiday],MATCH(Table1[[#This Row],[Order Date]],Holidays[Date],0)),"NO HOLIDAY")</f>
        <v>NO HOLIDAY</v>
      </c>
    </row>
    <row r="2008" spans="2:17" hidden="1" x14ac:dyDescent="0.3">
      <c r="B2008" t="s">
        <v>36</v>
      </c>
      <c r="C2008" t="s">
        <v>30</v>
      </c>
      <c r="D2008" t="s">
        <v>11</v>
      </c>
      <c r="E2008" t="s">
        <v>490</v>
      </c>
      <c r="F2008" s="4">
        <v>42516</v>
      </c>
      <c r="G2008" t="s">
        <v>39</v>
      </c>
      <c r="H2008">
        <v>10</v>
      </c>
      <c r="I2008">
        <f>IF(Table1[[#This Row],[Price]]&lt;15,10,IF(Table1[[#This Row],[Price]]&lt;20,15,IF(Table1[[#This Row],[Price]]&lt;30,22,IF(Table1[[#This Row],[Price]]&lt;50,36,45))))</f>
        <v>15</v>
      </c>
      <c r="J2008">
        <v>16.32</v>
      </c>
      <c r="K2008" s="14">
        <v>163.19999999999999</v>
      </c>
      <c r="L2008" s="14">
        <f>Table1[[#This Row],[Total Sale Amount]]-(Table1[[#This Row],[Cost Price]]*Table1[[#This Row],[Quantity]])</f>
        <v>13.199999999999989</v>
      </c>
      <c r="M2008" t="str">
        <f>TEXT(Table1[[#This Row],[Order Date]],"mmm")</f>
        <v>May</v>
      </c>
      <c r="N2008" s="5" t="str">
        <f>TEXT(Table1[[#This Row],[Order Date]],"yyyy")</f>
        <v>2016</v>
      </c>
      <c r="O2008" s="5">
        <v>45</v>
      </c>
      <c r="P2008" s="5" t="s">
        <v>559</v>
      </c>
      <c r="Q2008" s="5" t="str">
        <f>IFERROR(INDEX(Holidays[Holiday],MATCH(Table1[[#This Row],[Order Date]],Holidays[Date],0)),"NO HOLIDAY")</f>
        <v>NO HOLIDAY</v>
      </c>
    </row>
    <row r="2009" spans="2:17" hidden="1" x14ac:dyDescent="0.3">
      <c r="B2009" t="s">
        <v>9</v>
      </c>
      <c r="C2009" t="s">
        <v>10</v>
      </c>
      <c r="D2009" t="s">
        <v>11</v>
      </c>
      <c r="E2009" t="s">
        <v>40</v>
      </c>
      <c r="F2009" s="4">
        <v>42517</v>
      </c>
      <c r="G2009" t="s">
        <v>39</v>
      </c>
      <c r="H2009">
        <v>2</v>
      </c>
      <c r="I2009">
        <f>IF(Table1[[#This Row],[Price]]&lt;15,10,IF(Table1[[#This Row],[Price]]&lt;20,15,IF(Table1[[#This Row],[Price]]&lt;30,22,IF(Table1[[#This Row],[Price]]&lt;50,36,45))))</f>
        <v>15</v>
      </c>
      <c r="J2009">
        <v>16.32</v>
      </c>
      <c r="K2009" s="14">
        <v>32.64</v>
      </c>
      <c r="L2009" s="14">
        <f>Table1[[#This Row],[Total Sale Amount]]-(Table1[[#This Row],[Cost Price]]*Table1[[#This Row],[Quantity]])</f>
        <v>2.6400000000000006</v>
      </c>
      <c r="M2009" t="str">
        <f>TEXT(Table1[[#This Row],[Order Date]],"mmm")</f>
        <v>May</v>
      </c>
      <c r="N2009" s="5" t="str">
        <f>TEXT(Table1[[#This Row],[Order Date]],"yyyy")</f>
        <v>2016</v>
      </c>
      <c r="O2009" s="5">
        <v>20</v>
      </c>
      <c r="P2009" s="5" t="s">
        <v>559</v>
      </c>
      <c r="Q2009" s="5" t="str">
        <f>IFERROR(INDEX(Holidays[Holiday],MATCH(Table1[[#This Row],[Order Date]],Holidays[Date],0)),"NO HOLIDAY")</f>
        <v>NO HOLIDAY</v>
      </c>
    </row>
    <row r="2010" spans="2:17" hidden="1" x14ac:dyDescent="0.3">
      <c r="B2010" t="s">
        <v>16</v>
      </c>
      <c r="C2010" t="s">
        <v>30</v>
      </c>
      <c r="D2010" t="s">
        <v>11</v>
      </c>
      <c r="E2010" t="s">
        <v>156</v>
      </c>
      <c r="F2010" s="4">
        <v>42517</v>
      </c>
      <c r="G2010" t="s">
        <v>13</v>
      </c>
      <c r="H2010">
        <v>10</v>
      </c>
      <c r="I2010">
        <f>IF(Table1[[#This Row],[Price]]&lt;15,10,IF(Table1[[#This Row],[Price]]&lt;20,15,IF(Table1[[#This Row],[Price]]&lt;30,22,IF(Table1[[#This Row],[Price]]&lt;50,36,45))))</f>
        <v>15</v>
      </c>
      <c r="J2010">
        <v>17.829999999999998</v>
      </c>
      <c r="K2010" s="14">
        <v>178.29999999999998</v>
      </c>
      <c r="L2010" s="14">
        <f>Table1[[#This Row],[Total Sale Amount]]-(Table1[[#This Row],[Cost Price]]*Table1[[#This Row],[Quantity]])</f>
        <v>28.299999999999983</v>
      </c>
      <c r="M2010" t="str">
        <f>TEXT(Table1[[#This Row],[Order Date]],"mmm")</f>
        <v>May</v>
      </c>
      <c r="N2010" s="5" t="str">
        <f>TEXT(Table1[[#This Row],[Order Date]],"yyyy")</f>
        <v>2016</v>
      </c>
      <c r="O2010" s="5">
        <v>37</v>
      </c>
      <c r="P2010" s="5" t="s">
        <v>560</v>
      </c>
      <c r="Q2010" s="5" t="str">
        <f>IFERROR(INDEX(Holidays[Holiday],MATCH(Table1[[#This Row],[Order Date]],Holidays[Date],0)),"NO HOLIDAY")</f>
        <v>NO HOLIDAY</v>
      </c>
    </row>
    <row r="2011" spans="2:17" hidden="1" x14ac:dyDescent="0.3">
      <c r="B2011" t="s">
        <v>9</v>
      </c>
      <c r="C2011" t="s">
        <v>10</v>
      </c>
      <c r="D2011" t="s">
        <v>11</v>
      </c>
      <c r="E2011" t="s">
        <v>475</v>
      </c>
      <c r="F2011" s="4">
        <v>42517</v>
      </c>
      <c r="G2011" t="s">
        <v>15</v>
      </c>
      <c r="H2011">
        <v>4</v>
      </c>
      <c r="I2011">
        <f>IF(Table1[[#This Row],[Price]]&lt;15,10,IF(Table1[[#This Row],[Price]]&lt;20,15,IF(Table1[[#This Row],[Price]]&lt;30,22,IF(Table1[[#This Row],[Price]]&lt;50,36,45))))</f>
        <v>10</v>
      </c>
      <c r="J2011">
        <v>12.42</v>
      </c>
      <c r="K2011" s="14">
        <v>49.68</v>
      </c>
      <c r="L2011" s="14">
        <f>Table1[[#This Row],[Total Sale Amount]]-(Table1[[#This Row],[Cost Price]]*Table1[[#This Row],[Quantity]])</f>
        <v>9.68</v>
      </c>
      <c r="M2011" t="str">
        <f>TEXT(Table1[[#This Row],[Order Date]],"mmm")</f>
        <v>May</v>
      </c>
      <c r="N2011" s="5" t="str">
        <f>TEXT(Table1[[#This Row],[Order Date]],"yyyy")</f>
        <v>2016</v>
      </c>
      <c r="O2011" s="5">
        <v>29</v>
      </c>
      <c r="P2011" s="5" t="s">
        <v>559</v>
      </c>
      <c r="Q2011" s="5" t="str">
        <f>IFERROR(INDEX(Holidays[Holiday],MATCH(Table1[[#This Row],[Order Date]],Holidays[Date],0)),"NO HOLIDAY")</f>
        <v>NO HOLIDAY</v>
      </c>
    </row>
    <row r="2012" spans="2:17" hidden="1" x14ac:dyDescent="0.3">
      <c r="B2012" t="s">
        <v>16</v>
      </c>
      <c r="C2012" t="s">
        <v>10</v>
      </c>
      <c r="D2012" t="s">
        <v>11</v>
      </c>
      <c r="E2012" t="s">
        <v>245</v>
      </c>
      <c r="F2012" s="4">
        <v>42517</v>
      </c>
      <c r="G2012" t="s">
        <v>15</v>
      </c>
      <c r="H2012">
        <v>1</v>
      </c>
      <c r="I2012">
        <f>IF(Table1[[#This Row],[Price]]&lt;15,10,IF(Table1[[#This Row],[Price]]&lt;20,15,IF(Table1[[#This Row],[Price]]&lt;30,22,IF(Table1[[#This Row],[Price]]&lt;50,36,45))))</f>
        <v>10</v>
      </c>
      <c r="J2012">
        <v>12.42</v>
      </c>
      <c r="K2012" s="14">
        <v>12.42</v>
      </c>
      <c r="L2012" s="14">
        <f>Table1[[#This Row],[Total Sale Amount]]-(Table1[[#This Row],[Cost Price]]*Table1[[#This Row],[Quantity]])</f>
        <v>2.42</v>
      </c>
      <c r="M2012" t="str">
        <f>TEXT(Table1[[#This Row],[Order Date]],"mmm")</f>
        <v>May</v>
      </c>
      <c r="N2012" s="5" t="str">
        <f>TEXT(Table1[[#This Row],[Order Date]],"yyyy")</f>
        <v>2016</v>
      </c>
      <c r="O2012" s="5">
        <v>17</v>
      </c>
      <c r="P2012" s="5" t="s">
        <v>560</v>
      </c>
      <c r="Q2012" s="5" t="str">
        <f>IFERROR(INDEX(Holidays[Holiday],MATCH(Table1[[#This Row],[Order Date]],Holidays[Date],0)),"NO HOLIDAY")</f>
        <v>NO HOLIDAY</v>
      </c>
    </row>
    <row r="2013" spans="2:17" hidden="1" x14ac:dyDescent="0.3">
      <c r="B2013" t="s">
        <v>16</v>
      </c>
      <c r="C2013" t="s">
        <v>10</v>
      </c>
      <c r="D2013" t="s">
        <v>11</v>
      </c>
      <c r="E2013" t="s">
        <v>461</v>
      </c>
      <c r="F2013" s="4">
        <v>42517</v>
      </c>
      <c r="G2013" t="s">
        <v>15</v>
      </c>
      <c r="H2013">
        <v>2</v>
      </c>
      <c r="I2013">
        <f>IF(Table1[[#This Row],[Price]]&lt;15,10,IF(Table1[[#This Row],[Price]]&lt;20,15,IF(Table1[[#This Row],[Price]]&lt;30,22,IF(Table1[[#This Row],[Price]]&lt;50,36,45))))</f>
        <v>10</v>
      </c>
      <c r="J2013">
        <v>12.42</v>
      </c>
      <c r="K2013" s="14">
        <v>24.84</v>
      </c>
      <c r="L2013" s="14">
        <f>Table1[[#This Row],[Total Sale Amount]]-(Table1[[#This Row],[Cost Price]]*Table1[[#This Row],[Quantity]])</f>
        <v>4.84</v>
      </c>
      <c r="M2013" t="str">
        <f>TEXT(Table1[[#This Row],[Order Date]],"mmm")</f>
        <v>May</v>
      </c>
      <c r="N2013" s="5" t="str">
        <f>TEXT(Table1[[#This Row],[Order Date]],"yyyy")</f>
        <v>2016</v>
      </c>
      <c r="O2013" s="5">
        <v>24</v>
      </c>
      <c r="P2013" s="5" t="s">
        <v>559</v>
      </c>
      <c r="Q2013" s="5" t="str">
        <f>IFERROR(INDEX(Holidays[Holiday],MATCH(Table1[[#This Row],[Order Date]],Holidays[Date],0)),"NO HOLIDAY")</f>
        <v>NO HOLIDAY</v>
      </c>
    </row>
    <row r="2014" spans="2:17" hidden="1" x14ac:dyDescent="0.3">
      <c r="B2014" t="s">
        <v>36</v>
      </c>
      <c r="C2014" t="s">
        <v>30</v>
      </c>
      <c r="D2014" t="s">
        <v>11</v>
      </c>
      <c r="E2014" t="s">
        <v>165</v>
      </c>
      <c r="F2014" s="4">
        <v>42517</v>
      </c>
      <c r="G2014" t="s">
        <v>13</v>
      </c>
      <c r="H2014">
        <v>7</v>
      </c>
      <c r="I2014">
        <f>IF(Table1[[#This Row],[Price]]&lt;15,10,IF(Table1[[#This Row],[Price]]&lt;20,15,IF(Table1[[#This Row],[Price]]&lt;30,22,IF(Table1[[#This Row],[Price]]&lt;50,36,45))))</f>
        <v>15</v>
      </c>
      <c r="J2014">
        <v>17.829999999999998</v>
      </c>
      <c r="K2014" s="14">
        <v>124.80999999999999</v>
      </c>
      <c r="L2014" s="14">
        <f>Table1[[#This Row],[Total Sale Amount]]-(Table1[[#This Row],[Cost Price]]*Table1[[#This Row],[Quantity]])</f>
        <v>19.809999999999988</v>
      </c>
      <c r="M2014" t="str">
        <f>TEXT(Table1[[#This Row],[Order Date]],"mmm")</f>
        <v>May</v>
      </c>
      <c r="N2014" s="5" t="str">
        <f>TEXT(Table1[[#This Row],[Order Date]],"yyyy")</f>
        <v>2016</v>
      </c>
      <c r="O2014" s="5">
        <v>18</v>
      </c>
      <c r="P2014" s="5" t="s">
        <v>560</v>
      </c>
      <c r="Q2014" s="5" t="str">
        <f>IFERROR(INDEX(Holidays[Holiday],MATCH(Table1[[#This Row],[Order Date]],Holidays[Date],0)),"NO HOLIDAY")</f>
        <v>NO HOLIDAY</v>
      </c>
    </row>
    <row r="2015" spans="2:17" hidden="1" x14ac:dyDescent="0.3">
      <c r="B2015" t="s">
        <v>21</v>
      </c>
      <c r="C2015" t="s">
        <v>43</v>
      </c>
      <c r="D2015" t="s">
        <v>23</v>
      </c>
      <c r="E2015" t="s">
        <v>349</v>
      </c>
      <c r="F2015" s="4">
        <v>42517</v>
      </c>
      <c r="G2015" t="s">
        <v>19</v>
      </c>
      <c r="H2015">
        <v>3</v>
      </c>
      <c r="I2015">
        <f>IF(Table1[[#This Row],[Price]]&lt;15,10,IF(Table1[[#This Row],[Price]]&lt;20,15,IF(Table1[[#This Row],[Price]]&lt;30,22,IF(Table1[[#This Row],[Price]]&lt;50,36,45))))</f>
        <v>45</v>
      </c>
      <c r="J2015">
        <v>53.35</v>
      </c>
      <c r="K2015" s="14">
        <v>160.05000000000001</v>
      </c>
      <c r="L2015" s="14">
        <f>Table1[[#This Row],[Total Sale Amount]]-(Table1[[#This Row],[Cost Price]]*Table1[[#This Row],[Quantity]])</f>
        <v>25.050000000000011</v>
      </c>
      <c r="M2015" t="str">
        <f>TEXT(Table1[[#This Row],[Order Date]],"mmm")</f>
        <v>May</v>
      </c>
      <c r="N2015" s="5" t="str">
        <f>TEXT(Table1[[#This Row],[Order Date]],"yyyy")</f>
        <v>2016</v>
      </c>
      <c r="O2015" s="5">
        <v>33</v>
      </c>
      <c r="P2015" s="5" t="s">
        <v>560</v>
      </c>
      <c r="Q2015" s="5" t="str">
        <f>IFERROR(INDEX(Holidays[Holiday],MATCH(Table1[[#This Row],[Order Date]],Holidays[Date],0)),"NO HOLIDAY")</f>
        <v>NO HOLIDAY</v>
      </c>
    </row>
    <row r="2016" spans="2:17" hidden="1" x14ac:dyDescent="0.3">
      <c r="B2016" t="s">
        <v>36</v>
      </c>
      <c r="C2016" t="s">
        <v>17</v>
      </c>
      <c r="D2016" t="s">
        <v>11</v>
      </c>
      <c r="E2016" t="s">
        <v>239</v>
      </c>
      <c r="F2016" s="4">
        <v>42517</v>
      </c>
      <c r="G2016" t="s">
        <v>15</v>
      </c>
      <c r="H2016">
        <v>9</v>
      </c>
      <c r="I2016">
        <f>IF(Table1[[#This Row],[Price]]&lt;15,10,IF(Table1[[#This Row],[Price]]&lt;20,15,IF(Table1[[#This Row],[Price]]&lt;30,22,IF(Table1[[#This Row],[Price]]&lt;50,36,45))))</f>
        <v>10</v>
      </c>
      <c r="J2016">
        <v>12.42</v>
      </c>
      <c r="K2016" s="14">
        <v>111.78</v>
      </c>
      <c r="L2016" s="14">
        <f>Table1[[#This Row],[Total Sale Amount]]-(Table1[[#This Row],[Cost Price]]*Table1[[#This Row],[Quantity]])</f>
        <v>21.78</v>
      </c>
      <c r="M2016" t="str">
        <f>TEXT(Table1[[#This Row],[Order Date]],"mmm")</f>
        <v>May</v>
      </c>
      <c r="N2016" s="5" t="str">
        <f>TEXT(Table1[[#This Row],[Order Date]],"yyyy")</f>
        <v>2016</v>
      </c>
      <c r="O2016" s="5">
        <v>22</v>
      </c>
      <c r="P2016" s="5" t="s">
        <v>559</v>
      </c>
      <c r="Q2016" s="5" t="str">
        <f>IFERROR(INDEX(Holidays[Holiday],MATCH(Table1[[#This Row],[Order Date]],Holidays[Date],0)),"NO HOLIDAY")</f>
        <v>NO HOLIDAY</v>
      </c>
    </row>
    <row r="2017" spans="2:17" hidden="1" x14ac:dyDescent="0.3">
      <c r="B2017" t="s">
        <v>16</v>
      </c>
      <c r="C2017" t="s">
        <v>10</v>
      </c>
      <c r="D2017" t="s">
        <v>11</v>
      </c>
      <c r="E2017" t="s">
        <v>365</v>
      </c>
      <c r="F2017" s="4">
        <v>42517</v>
      </c>
      <c r="G2017" t="s">
        <v>19</v>
      </c>
      <c r="H2017">
        <v>1</v>
      </c>
      <c r="I2017">
        <f>IF(Table1[[#This Row],[Price]]&lt;15,10,IF(Table1[[#This Row],[Price]]&lt;20,15,IF(Table1[[#This Row],[Price]]&lt;30,22,IF(Table1[[#This Row],[Price]]&lt;50,36,45))))</f>
        <v>45</v>
      </c>
      <c r="J2017">
        <v>53.35</v>
      </c>
      <c r="K2017" s="14">
        <v>53.35</v>
      </c>
      <c r="L2017" s="14">
        <f>Table1[[#This Row],[Total Sale Amount]]-(Table1[[#This Row],[Cost Price]]*Table1[[#This Row],[Quantity]])</f>
        <v>8.3500000000000014</v>
      </c>
      <c r="M2017" t="str">
        <f>TEXT(Table1[[#This Row],[Order Date]],"mmm")</f>
        <v>May</v>
      </c>
      <c r="N2017" s="5" t="str">
        <f>TEXT(Table1[[#This Row],[Order Date]],"yyyy")</f>
        <v>2016</v>
      </c>
      <c r="O2017" s="5">
        <v>19</v>
      </c>
      <c r="P2017" s="5" t="s">
        <v>559</v>
      </c>
      <c r="Q2017" s="5" t="str">
        <f>IFERROR(INDEX(Holidays[Holiday],MATCH(Table1[[#This Row],[Order Date]],Holidays[Date],0)),"NO HOLIDAY")</f>
        <v>NO HOLIDAY</v>
      </c>
    </row>
    <row r="2018" spans="2:17" hidden="1" x14ac:dyDescent="0.3">
      <c r="B2018" t="s">
        <v>21</v>
      </c>
      <c r="C2018" t="s">
        <v>43</v>
      </c>
      <c r="D2018" t="s">
        <v>23</v>
      </c>
      <c r="E2018" t="s">
        <v>143</v>
      </c>
      <c r="F2018" s="4">
        <v>42518</v>
      </c>
      <c r="G2018" t="s">
        <v>15</v>
      </c>
      <c r="H2018">
        <v>3</v>
      </c>
      <c r="I2018">
        <f>IF(Table1[[#This Row],[Price]]&lt;15,10,IF(Table1[[#This Row],[Price]]&lt;20,15,IF(Table1[[#This Row],[Price]]&lt;30,22,IF(Table1[[#This Row],[Price]]&lt;50,36,45))))</f>
        <v>10</v>
      </c>
      <c r="J2018">
        <v>12.42</v>
      </c>
      <c r="K2018" s="14">
        <v>37.26</v>
      </c>
      <c r="L2018" s="14">
        <f>Table1[[#This Row],[Total Sale Amount]]-(Table1[[#This Row],[Cost Price]]*Table1[[#This Row],[Quantity]])</f>
        <v>7.259999999999998</v>
      </c>
      <c r="M2018" t="str">
        <f>TEXT(Table1[[#This Row],[Order Date]],"mmm")</f>
        <v>May</v>
      </c>
      <c r="N2018" s="5" t="str">
        <f>TEXT(Table1[[#This Row],[Order Date]],"yyyy")</f>
        <v>2016</v>
      </c>
      <c r="O2018" s="5">
        <v>20</v>
      </c>
      <c r="P2018" s="5" t="s">
        <v>560</v>
      </c>
      <c r="Q2018" s="5" t="str">
        <f>IFERROR(INDEX(Holidays[Holiday],MATCH(Table1[[#This Row],[Order Date]],Holidays[Date],0)),"NO HOLIDAY")</f>
        <v>NO HOLIDAY</v>
      </c>
    </row>
    <row r="2019" spans="2:17" hidden="1" x14ac:dyDescent="0.3">
      <c r="B2019" t="s">
        <v>36</v>
      </c>
      <c r="C2019" t="s">
        <v>10</v>
      </c>
      <c r="D2019" t="s">
        <v>11</v>
      </c>
      <c r="E2019" t="s">
        <v>335</v>
      </c>
      <c r="F2019" s="4">
        <v>42518</v>
      </c>
      <c r="G2019" t="s">
        <v>19</v>
      </c>
      <c r="H2019">
        <v>9</v>
      </c>
      <c r="I2019">
        <f>IF(Table1[[#This Row],[Price]]&lt;15,10,IF(Table1[[#This Row],[Price]]&lt;20,15,IF(Table1[[#This Row],[Price]]&lt;30,22,IF(Table1[[#This Row],[Price]]&lt;50,36,45))))</f>
        <v>45</v>
      </c>
      <c r="J2019">
        <v>53.35</v>
      </c>
      <c r="K2019" s="14">
        <v>480.15000000000003</v>
      </c>
      <c r="L2019" s="14">
        <f>Table1[[#This Row],[Total Sale Amount]]-(Table1[[#This Row],[Cost Price]]*Table1[[#This Row],[Quantity]])</f>
        <v>75.150000000000034</v>
      </c>
      <c r="M2019" t="str">
        <f>TEXT(Table1[[#This Row],[Order Date]],"mmm")</f>
        <v>May</v>
      </c>
      <c r="N2019" s="5" t="str">
        <f>TEXT(Table1[[#This Row],[Order Date]],"yyyy")</f>
        <v>2016</v>
      </c>
      <c r="O2019" s="5">
        <v>34</v>
      </c>
      <c r="P2019" s="5" t="s">
        <v>559</v>
      </c>
      <c r="Q2019" s="5" t="str">
        <f>IFERROR(INDEX(Holidays[Holiday],MATCH(Table1[[#This Row],[Order Date]],Holidays[Date],0)),"NO HOLIDAY")</f>
        <v>NO HOLIDAY</v>
      </c>
    </row>
    <row r="2020" spans="2:17" hidden="1" x14ac:dyDescent="0.3">
      <c r="B2020" t="s">
        <v>25</v>
      </c>
      <c r="C2020" t="s">
        <v>59</v>
      </c>
      <c r="D2020" t="s">
        <v>23</v>
      </c>
      <c r="E2020" t="s">
        <v>145</v>
      </c>
      <c r="F2020" s="4">
        <v>42518</v>
      </c>
      <c r="G2020" t="s">
        <v>13</v>
      </c>
      <c r="H2020">
        <v>1</v>
      </c>
      <c r="I2020">
        <f>IF(Table1[[#This Row],[Price]]&lt;15,10,IF(Table1[[#This Row],[Price]]&lt;20,15,IF(Table1[[#This Row],[Price]]&lt;30,22,IF(Table1[[#This Row],[Price]]&lt;50,36,45))))</f>
        <v>15</v>
      </c>
      <c r="J2020">
        <v>17.829999999999998</v>
      </c>
      <c r="K2020" s="14">
        <v>17.829999999999998</v>
      </c>
      <c r="L2020" s="14">
        <f>Table1[[#This Row],[Total Sale Amount]]-(Table1[[#This Row],[Cost Price]]*Table1[[#This Row],[Quantity]])</f>
        <v>2.8299999999999983</v>
      </c>
      <c r="M2020" t="str">
        <f>TEXT(Table1[[#This Row],[Order Date]],"mmm")</f>
        <v>May</v>
      </c>
      <c r="N2020" s="5" t="str">
        <f>TEXT(Table1[[#This Row],[Order Date]],"yyyy")</f>
        <v>2016</v>
      </c>
      <c r="O2020" s="5">
        <v>45</v>
      </c>
      <c r="P2020" s="5" t="s">
        <v>559</v>
      </c>
      <c r="Q2020" s="5" t="str">
        <f>IFERROR(INDEX(Holidays[Holiday],MATCH(Table1[[#This Row],[Order Date]],Holidays[Date],0)),"NO HOLIDAY")</f>
        <v>NO HOLIDAY</v>
      </c>
    </row>
    <row r="2021" spans="2:17" hidden="1" x14ac:dyDescent="0.3">
      <c r="B2021" t="s">
        <v>25</v>
      </c>
      <c r="C2021" t="s">
        <v>26</v>
      </c>
      <c r="D2021" t="s">
        <v>23</v>
      </c>
      <c r="E2021" t="s">
        <v>41</v>
      </c>
      <c r="F2021" s="4">
        <v>42518</v>
      </c>
      <c r="G2021" t="s">
        <v>15</v>
      </c>
      <c r="H2021">
        <v>8</v>
      </c>
      <c r="I2021">
        <f>IF(Table1[[#This Row],[Price]]&lt;15,10,IF(Table1[[#This Row],[Price]]&lt;20,15,IF(Table1[[#This Row],[Price]]&lt;30,22,IF(Table1[[#This Row],[Price]]&lt;50,36,45))))</f>
        <v>10</v>
      </c>
      <c r="J2021">
        <v>12.42</v>
      </c>
      <c r="K2021" s="14">
        <v>99.36</v>
      </c>
      <c r="L2021" s="14">
        <f>Table1[[#This Row],[Total Sale Amount]]-(Table1[[#This Row],[Cost Price]]*Table1[[#This Row],[Quantity]])</f>
        <v>19.36</v>
      </c>
      <c r="M2021" t="str">
        <f>TEXT(Table1[[#This Row],[Order Date]],"mmm")</f>
        <v>May</v>
      </c>
      <c r="N2021" s="5" t="str">
        <f>TEXT(Table1[[#This Row],[Order Date]],"yyyy")</f>
        <v>2016</v>
      </c>
      <c r="O2021" s="5">
        <v>17</v>
      </c>
      <c r="P2021" s="5" t="s">
        <v>560</v>
      </c>
      <c r="Q2021" s="5" t="str">
        <f>IFERROR(INDEX(Holidays[Holiday],MATCH(Table1[[#This Row],[Order Date]],Holidays[Date],0)),"NO HOLIDAY")</f>
        <v>NO HOLIDAY</v>
      </c>
    </row>
    <row r="2022" spans="2:17" hidden="1" x14ac:dyDescent="0.3">
      <c r="B2022" t="s">
        <v>25</v>
      </c>
      <c r="C2022" t="s">
        <v>22</v>
      </c>
      <c r="D2022" t="s">
        <v>23</v>
      </c>
      <c r="E2022" t="s">
        <v>217</v>
      </c>
      <c r="F2022" s="4">
        <v>42518</v>
      </c>
      <c r="G2022" t="s">
        <v>39</v>
      </c>
      <c r="H2022">
        <v>5</v>
      </c>
      <c r="I2022">
        <f>IF(Table1[[#This Row],[Price]]&lt;15,10,IF(Table1[[#This Row],[Price]]&lt;20,15,IF(Table1[[#This Row],[Price]]&lt;30,22,IF(Table1[[#This Row],[Price]]&lt;50,36,45))))</f>
        <v>15</v>
      </c>
      <c r="J2022">
        <v>16.32</v>
      </c>
      <c r="K2022" s="14">
        <v>81.599999999999994</v>
      </c>
      <c r="L2022" s="14">
        <f>Table1[[#This Row],[Total Sale Amount]]-(Table1[[#This Row],[Cost Price]]*Table1[[#This Row],[Quantity]])</f>
        <v>6.5999999999999943</v>
      </c>
      <c r="M2022" t="str">
        <f>TEXT(Table1[[#This Row],[Order Date]],"mmm")</f>
        <v>May</v>
      </c>
      <c r="N2022" s="5" t="str">
        <f>TEXT(Table1[[#This Row],[Order Date]],"yyyy")</f>
        <v>2016</v>
      </c>
      <c r="O2022" s="5">
        <v>21</v>
      </c>
      <c r="P2022" s="5" t="s">
        <v>560</v>
      </c>
      <c r="Q2022" s="5" t="str">
        <f>IFERROR(INDEX(Holidays[Holiday],MATCH(Table1[[#This Row],[Order Date]],Holidays[Date],0)),"NO HOLIDAY")</f>
        <v>NO HOLIDAY</v>
      </c>
    </row>
    <row r="2023" spans="2:17" hidden="1" x14ac:dyDescent="0.3">
      <c r="B2023" t="s">
        <v>9</v>
      </c>
      <c r="C2023" t="s">
        <v>17</v>
      </c>
      <c r="D2023" t="s">
        <v>11</v>
      </c>
      <c r="E2023" t="s">
        <v>172</v>
      </c>
      <c r="F2023" s="4">
        <v>42518</v>
      </c>
      <c r="G2023" t="s">
        <v>39</v>
      </c>
      <c r="H2023">
        <v>2</v>
      </c>
      <c r="I2023">
        <f>IF(Table1[[#This Row],[Price]]&lt;15,10,IF(Table1[[#This Row],[Price]]&lt;20,15,IF(Table1[[#This Row],[Price]]&lt;30,22,IF(Table1[[#This Row],[Price]]&lt;50,36,45))))</f>
        <v>15</v>
      </c>
      <c r="J2023">
        <v>16.32</v>
      </c>
      <c r="K2023" s="14">
        <v>32.64</v>
      </c>
      <c r="L2023" s="14">
        <f>Table1[[#This Row],[Total Sale Amount]]-(Table1[[#This Row],[Cost Price]]*Table1[[#This Row],[Quantity]])</f>
        <v>2.6400000000000006</v>
      </c>
      <c r="M2023" t="str">
        <f>TEXT(Table1[[#This Row],[Order Date]],"mmm")</f>
        <v>May</v>
      </c>
      <c r="N2023" s="5" t="str">
        <f>TEXT(Table1[[#This Row],[Order Date]],"yyyy")</f>
        <v>2016</v>
      </c>
      <c r="O2023" s="5">
        <v>33</v>
      </c>
      <c r="P2023" s="5" t="s">
        <v>560</v>
      </c>
      <c r="Q2023" s="5" t="str">
        <f>IFERROR(INDEX(Holidays[Holiday],MATCH(Table1[[#This Row],[Order Date]],Holidays[Date],0)),"NO HOLIDAY")</f>
        <v>NO HOLIDAY</v>
      </c>
    </row>
    <row r="2024" spans="2:17" hidden="1" x14ac:dyDescent="0.3">
      <c r="B2024" t="s">
        <v>9</v>
      </c>
      <c r="C2024" t="s">
        <v>17</v>
      </c>
      <c r="D2024" t="s">
        <v>11</v>
      </c>
      <c r="E2024" t="s">
        <v>67</v>
      </c>
      <c r="F2024" s="4">
        <v>42518</v>
      </c>
      <c r="G2024" t="s">
        <v>15</v>
      </c>
      <c r="H2024">
        <v>5</v>
      </c>
      <c r="I2024">
        <f>IF(Table1[[#This Row],[Price]]&lt;15,10,IF(Table1[[#This Row],[Price]]&lt;20,15,IF(Table1[[#This Row],[Price]]&lt;30,22,IF(Table1[[#This Row],[Price]]&lt;50,36,45))))</f>
        <v>10</v>
      </c>
      <c r="J2024">
        <v>12.42</v>
      </c>
      <c r="K2024" s="14">
        <v>62.1</v>
      </c>
      <c r="L2024" s="14">
        <f>Table1[[#This Row],[Total Sale Amount]]-(Table1[[#This Row],[Cost Price]]*Table1[[#This Row],[Quantity]])</f>
        <v>12.100000000000001</v>
      </c>
      <c r="M2024" t="str">
        <f>TEXT(Table1[[#This Row],[Order Date]],"mmm")</f>
        <v>May</v>
      </c>
      <c r="N2024" s="5" t="str">
        <f>TEXT(Table1[[#This Row],[Order Date]],"yyyy")</f>
        <v>2016</v>
      </c>
      <c r="O2024" s="5">
        <v>34</v>
      </c>
      <c r="P2024" s="5" t="s">
        <v>560</v>
      </c>
      <c r="Q2024" s="5" t="str">
        <f>IFERROR(INDEX(Holidays[Holiday],MATCH(Table1[[#This Row],[Order Date]],Holidays[Date],0)),"NO HOLIDAY")</f>
        <v>NO HOLIDAY</v>
      </c>
    </row>
    <row r="2025" spans="2:17" hidden="1" x14ac:dyDescent="0.3">
      <c r="B2025" t="s">
        <v>9</v>
      </c>
      <c r="C2025" t="s">
        <v>30</v>
      </c>
      <c r="D2025" t="s">
        <v>11</v>
      </c>
      <c r="E2025" t="s">
        <v>107</v>
      </c>
      <c r="F2025" s="4">
        <v>42519</v>
      </c>
      <c r="G2025" t="s">
        <v>15</v>
      </c>
      <c r="H2025">
        <v>2</v>
      </c>
      <c r="I2025">
        <f>IF(Table1[[#This Row],[Price]]&lt;15,10,IF(Table1[[#This Row],[Price]]&lt;20,15,IF(Table1[[#This Row],[Price]]&lt;30,22,IF(Table1[[#This Row],[Price]]&lt;50,36,45))))</f>
        <v>10</v>
      </c>
      <c r="J2025">
        <v>12.42</v>
      </c>
      <c r="K2025" s="14">
        <v>24.84</v>
      </c>
      <c r="L2025" s="14">
        <f>Table1[[#This Row],[Total Sale Amount]]-(Table1[[#This Row],[Cost Price]]*Table1[[#This Row],[Quantity]])</f>
        <v>4.84</v>
      </c>
      <c r="M2025" t="str">
        <f>TEXT(Table1[[#This Row],[Order Date]],"mmm")</f>
        <v>May</v>
      </c>
      <c r="N2025" s="5" t="str">
        <f>TEXT(Table1[[#This Row],[Order Date]],"yyyy")</f>
        <v>2016</v>
      </c>
      <c r="O2025" s="5">
        <v>25</v>
      </c>
      <c r="P2025" s="5" t="s">
        <v>559</v>
      </c>
      <c r="Q2025" s="5" t="str">
        <f>IFERROR(INDEX(Holidays[Holiday],MATCH(Table1[[#This Row],[Order Date]],Holidays[Date],0)),"NO HOLIDAY")</f>
        <v>NO HOLIDAY</v>
      </c>
    </row>
    <row r="2026" spans="2:17" hidden="1" x14ac:dyDescent="0.3">
      <c r="B2026" t="s">
        <v>9</v>
      </c>
      <c r="C2026" t="s">
        <v>10</v>
      </c>
      <c r="D2026" t="s">
        <v>11</v>
      </c>
      <c r="E2026" t="s">
        <v>163</v>
      </c>
      <c r="F2026" s="4">
        <v>42519</v>
      </c>
      <c r="G2026" t="s">
        <v>13</v>
      </c>
      <c r="H2026">
        <v>2</v>
      </c>
      <c r="I2026">
        <f>IF(Table1[[#This Row],[Price]]&lt;15,10,IF(Table1[[#This Row],[Price]]&lt;20,15,IF(Table1[[#This Row],[Price]]&lt;30,22,IF(Table1[[#This Row],[Price]]&lt;50,36,45))))</f>
        <v>15</v>
      </c>
      <c r="J2026">
        <v>17.829999999999998</v>
      </c>
      <c r="K2026" s="14">
        <v>35.659999999999997</v>
      </c>
      <c r="L2026" s="14">
        <f>Table1[[#This Row],[Total Sale Amount]]-(Table1[[#This Row],[Cost Price]]*Table1[[#This Row],[Quantity]])</f>
        <v>5.6599999999999966</v>
      </c>
      <c r="M2026" t="str">
        <f>TEXT(Table1[[#This Row],[Order Date]],"mmm")</f>
        <v>May</v>
      </c>
      <c r="N2026" s="5" t="str">
        <f>TEXT(Table1[[#This Row],[Order Date]],"yyyy")</f>
        <v>2016</v>
      </c>
      <c r="O2026" s="5">
        <v>45</v>
      </c>
      <c r="P2026" s="5" t="s">
        <v>560</v>
      </c>
      <c r="Q2026" s="5" t="str">
        <f>IFERROR(INDEX(Holidays[Holiday],MATCH(Table1[[#This Row],[Order Date]],Holidays[Date],0)),"NO HOLIDAY")</f>
        <v>NO HOLIDAY</v>
      </c>
    </row>
    <row r="2027" spans="2:17" hidden="1" x14ac:dyDescent="0.3">
      <c r="B2027" t="s">
        <v>16</v>
      </c>
      <c r="C2027" t="s">
        <v>28</v>
      </c>
      <c r="D2027" t="s">
        <v>11</v>
      </c>
      <c r="E2027" t="s">
        <v>205</v>
      </c>
      <c r="F2027" s="4">
        <v>42519</v>
      </c>
      <c r="G2027" t="s">
        <v>13</v>
      </c>
      <c r="H2027">
        <v>10</v>
      </c>
      <c r="I2027">
        <f>IF(Table1[[#This Row],[Price]]&lt;15,10,IF(Table1[[#This Row],[Price]]&lt;20,15,IF(Table1[[#This Row],[Price]]&lt;30,22,IF(Table1[[#This Row],[Price]]&lt;50,36,45))))</f>
        <v>15</v>
      </c>
      <c r="J2027">
        <v>17.829999999999998</v>
      </c>
      <c r="K2027" s="14">
        <v>178.29999999999998</v>
      </c>
      <c r="L2027" s="14">
        <f>Table1[[#This Row],[Total Sale Amount]]-(Table1[[#This Row],[Cost Price]]*Table1[[#This Row],[Quantity]])</f>
        <v>28.299999999999983</v>
      </c>
      <c r="M2027" t="str">
        <f>TEXT(Table1[[#This Row],[Order Date]],"mmm")</f>
        <v>May</v>
      </c>
      <c r="N2027" s="5" t="str">
        <f>TEXT(Table1[[#This Row],[Order Date]],"yyyy")</f>
        <v>2016</v>
      </c>
      <c r="O2027" s="5">
        <v>30</v>
      </c>
      <c r="P2027" s="5" t="s">
        <v>559</v>
      </c>
      <c r="Q2027" s="5" t="str">
        <f>IFERROR(INDEX(Holidays[Holiday],MATCH(Table1[[#This Row],[Order Date]],Holidays[Date],0)),"NO HOLIDAY")</f>
        <v>NO HOLIDAY</v>
      </c>
    </row>
    <row r="2028" spans="2:17" hidden="1" x14ac:dyDescent="0.3">
      <c r="B2028" t="s">
        <v>16</v>
      </c>
      <c r="C2028" t="s">
        <v>10</v>
      </c>
      <c r="D2028" t="s">
        <v>11</v>
      </c>
      <c r="E2028" t="s">
        <v>342</v>
      </c>
      <c r="F2028" s="4">
        <v>42519</v>
      </c>
      <c r="G2028" t="s">
        <v>19</v>
      </c>
      <c r="H2028">
        <v>8</v>
      </c>
      <c r="I2028">
        <f>IF(Table1[[#This Row],[Price]]&lt;15,10,IF(Table1[[#This Row],[Price]]&lt;20,15,IF(Table1[[#This Row],[Price]]&lt;30,22,IF(Table1[[#This Row],[Price]]&lt;50,36,45))))</f>
        <v>45</v>
      </c>
      <c r="J2028">
        <v>53.35</v>
      </c>
      <c r="K2028" s="14">
        <v>426.8</v>
      </c>
      <c r="L2028" s="14">
        <f>Table1[[#This Row],[Total Sale Amount]]-(Table1[[#This Row],[Cost Price]]*Table1[[#This Row],[Quantity]])</f>
        <v>66.800000000000011</v>
      </c>
      <c r="M2028" t="str">
        <f>TEXT(Table1[[#This Row],[Order Date]],"mmm")</f>
        <v>May</v>
      </c>
      <c r="N2028" s="5" t="str">
        <f>TEXT(Table1[[#This Row],[Order Date]],"yyyy")</f>
        <v>2016</v>
      </c>
      <c r="O2028" s="5">
        <v>19</v>
      </c>
      <c r="P2028" s="5" t="s">
        <v>560</v>
      </c>
      <c r="Q2028" s="5" t="str">
        <f>IFERROR(INDEX(Holidays[Holiday],MATCH(Table1[[#This Row],[Order Date]],Holidays[Date],0)),"NO HOLIDAY")</f>
        <v>NO HOLIDAY</v>
      </c>
    </row>
    <row r="2029" spans="2:17" hidden="1" x14ac:dyDescent="0.3">
      <c r="B2029" t="s">
        <v>21</v>
      </c>
      <c r="C2029" t="s">
        <v>59</v>
      </c>
      <c r="D2029" t="s">
        <v>23</v>
      </c>
      <c r="E2029" t="s">
        <v>419</v>
      </c>
      <c r="F2029" s="4">
        <v>42519</v>
      </c>
      <c r="G2029" t="s">
        <v>15</v>
      </c>
      <c r="H2029">
        <v>10</v>
      </c>
      <c r="I2029">
        <f>IF(Table1[[#This Row],[Price]]&lt;15,10,IF(Table1[[#This Row],[Price]]&lt;20,15,IF(Table1[[#This Row],[Price]]&lt;30,22,IF(Table1[[#This Row],[Price]]&lt;50,36,45))))</f>
        <v>10</v>
      </c>
      <c r="J2029">
        <v>12.42</v>
      </c>
      <c r="K2029" s="14">
        <v>124.2</v>
      </c>
      <c r="L2029" s="14">
        <f>Table1[[#This Row],[Total Sale Amount]]-(Table1[[#This Row],[Cost Price]]*Table1[[#This Row],[Quantity]])</f>
        <v>24.200000000000003</v>
      </c>
      <c r="M2029" t="str">
        <f>TEXT(Table1[[#This Row],[Order Date]],"mmm")</f>
        <v>May</v>
      </c>
      <c r="N2029" s="5" t="str">
        <f>TEXT(Table1[[#This Row],[Order Date]],"yyyy")</f>
        <v>2016</v>
      </c>
      <c r="O2029" s="5">
        <v>37</v>
      </c>
      <c r="P2029" s="5" t="s">
        <v>559</v>
      </c>
      <c r="Q2029" s="5" t="str">
        <f>IFERROR(INDEX(Holidays[Holiday],MATCH(Table1[[#This Row],[Order Date]],Holidays[Date],0)),"NO HOLIDAY")</f>
        <v>NO HOLIDAY</v>
      </c>
    </row>
    <row r="2030" spans="2:17" hidden="1" x14ac:dyDescent="0.3">
      <c r="B2030" t="s">
        <v>9</v>
      </c>
      <c r="C2030" t="s">
        <v>17</v>
      </c>
      <c r="D2030" t="s">
        <v>11</v>
      </c>
      <c r="E2030" t="s">
        <v>239</v>
      </c>
      <c r="F2030" s="4">
        <v>42519</v>
      </c>
      <c r="G2030" t="s">
        <v>15</v>
      </c>
      <c r="H2030">
        <v>3</v>
      </c>
      <c r="I2030">
        <f>IF(Table1[[#This Row],[Price]]&lt;15,10,IF(Table1[[#This Row],[Price]]&lt;20,15,IF(Table1[[#This Row],[Price]]&lt;30,22,IF(Table1[[#This Row],[Price]]&lt;50,36,45))))</f>
        <v>10</v>
      </c>
      <c r="J2030">
        <v>12.42</v>
      </c>
      <c r="K2030" s="14">
        <v>37.26</v>
      </c>
      <c r="L2030" s="14">
        <f>Table1[[#This Row],[Total Sale Amount]]-(Table1[[#This Row],[Cost Price]]*Table1[[#This Row],[Quantity]])</f>
        <v>7.259999999999998</v>
      </c>
      <c r="M2030" t="str">
        <f>TEXT(Table1[[#This Row],[Order Date]],"mmm")</f>
        <v>May</v>
      </c>
      <c r="N2030" s="5" t="str">
        <f>TEXT(Table1[[#This Row],[Order Date]],"yyyy")</f>
        <v>2016</v>
      </c>
      <c r="O2030" s="5">
        <v>25</v>
      </c>
      <c r="P2030" s="5" t="s">
        <v>559</v>
      </c>
      <c r="Q2030" s="5" t="str">
        <f>IFERROR(INDEX(Holidays[Holiday],MATCH(Table1[[#This Row],[Order Date]],Holidays[Date],0)),"NO HOLIDAY")</f>
        <v>NO HOLIDAY</v>
      </c>
    </row>
    <row r="2031" spans="2:17" hidden="1" x14ac:dyDescent="0.3">
      <c r="B2031" t="s">
        <v>9</v>
      </c>
      <c r="C2031" t="s">
        <v>10</v>
      </c>
      <c r="D2031" t="s">
        <v>11</v>
      </c>
      <c r="E2031" t="s">
        <v>482</v>
      </c>
      <c r="F2031" s="4">
        <v>42519</v>
      </c>
      <c r="G2031" t="s">
        <v>39</v>
      </c>
      <c r="H2031">
        <v>5</v>
      </c>
      <c r="I2031">
        <f>IF(Table1[[#This Row],[Price]]&lt;15,10,IF(Table1[[#This Row],[Price]]&lt;20,15,IF(Table1[[#This Row],[Price]]&lt;30,22,IF(Table1[[#This Row],[Price]]&lt;50,36,45))))</f>
        <v>15</v>
      </c>
      <c r="J2031">
        <v>16.32</v>
      </c>
      <c r="K2031" s="14">
        <v>81.599999999999994</v>
      </c>
      <c r="L2031" s="14">
        <f>Table1[[#This Row],[Total Sale Amount]]-(Table1[[#This Row],[Cost Price]]*Table1[[#This Row],[Quantity]])</f>
        <v>6.5999999999999943</v>
      </c>
      <c r="M2031" t="str">
        <f>TEXT(Table1[[#This Row],[Order Date]],"mmm")</f>
        <v>May</v>
      </c>
      <c r="N2031" s="5" t="str">
        <f>TEXT(Table1[[#This Row],[Order Date]],"yyyy")</f>
        <v>2016</v>
      </c>
      <c r="O2031" s="5">
        <v>23</v>
      </c>
      <c r="P2031" s="5" t="s">
        <v>559</v>
      </c>
      <c r="Q2031" s="5" t="str">
        <f>IFERROR(INDEX(Holidays[Holiday],MATCH(Table1[[#This Row],[Order Date]],Holidays[Date],0)),"NO HOLIDAY")</f>
        <v>NO HOLIDAY</v>
      </c>
    </row>
    <row r="2032" spans="2:17" hidden="1" x14ac:dyDescent="0.3">
      <c r="B2032" t="s">
        <v>25</v>
      </c>
      <c r="C2032" t="s">
        <v>26</v>
      </c>
      <c r="D2032" t="s">
        <v>23</v>
      </c>
      <c r="E2032" t="s">
        <v>522</v>
      </c>
      <c r="F2032" s="4">
        <v>42519</v>
      </c>
      <c r="G2032" t="s">
        <v>19</v>
      </c>
      <c r="H2032">
        <v>10</v>
      </c>
      <c r="I2032">
        <f>IF(Table1[[#This Row],[Price]]&lt;15,10,IF(Table1[[#This Row],[Price]]&lt;20,15,IF(Table1[[#This Row],[Price]]&lt;30,22,IF(Table1[[#This Row],[Price]]&lt;50,36,45))))</f>
        <v>45</v>
      </c>
      <c r="J2032">
        <v>53.35</v>
      </c>
      <c r="K2032" s="14">
        <v>533.5</v>
      </c>
      <c r="L2032" s="14">
        <f>Table1[[#This Row],[Total Sale Amount]]-(Table1[[#This Row],[Cost Price]]*Table1[[#This Row],[Quantity]])</f>
        <v>83.5</v>
      </c>
      <c r="M2032" t="str">
        <f>TEXT(Table1[[#This Row],[Order Date]],"mmm")</f>
        <v>May</v>
      </c>
      <c r="N2032" s="5" t="str">
        <f>TEXT(Table1[[#This Row],[Order Date]],"yyyy")</f>
        <v>2016</v>
      </c>
      <c r="O2032" s="5">
        <v>37</v>
      </c>
      <c r="P2032" s="5" t="s">
        <v>559</v>
      </c>
      <c r="Q2032" s="5" t="str">
        <f>IFERROR(INDEX(Holidays[Holiday],MATCH(Table1[[#This Row],[Order Date]],Holidays[Date],0)),"NO HOLIDAY")</f>
        <v>NO HOLIDAY</v>
      </c>
    </row>
    <row r="2033" spans="2:17" hidden="1" x14ac:dyDescent="0.3">
      <c r="B2033" t="s">
        <v>36</v>
      </c>
      <c r="C2033" t="s">
        <v>17</v>
      </c>
      <c r="D2033" t="s">
        <v>11</v>
      </c>
      <c r="E2033" t="s">
        <v>357</v>
      </c>
      <c r="F2033" s="4">
        <v>42519</v>
      </c>
      <c r="G2033" t="s">
        <v>39</v>
      </c>
      <c r="H2033">
        <v>2</v>
      </c>
      <c r="I2033">
        <f>IF(Table1[[#This Row],[Price]]&lt;15,10,IF(Table1[[#This Row],[Price]]&lt;20,15,IF(Table1[[#This Row],[Price]]&lt;30,22,IF(Table1[[#This Row],[Price]]&lt;50,36,45))))</f>
        <v>15</v>
      </c>
      <c r="J2033">
        <v>16.32</v>
      </c>
      <c r="K2033" s="14">
        <v>32.64</v>
      </c>
      <c r="L2033" s="14">
        <f>Table1[[#This Row],[Total Sale Amount]]-(Table1[[#This Row],[Cost Price]]*Table1[[#This Row],[Quantity]])</f>
        <v>2.6400000000000006</v>
      </c>
      <c r="M2033" t="str">
        <f>TEXT(Table1[[#This Row],[Order Date]],"mmm")</f>
        <v>May</v>
      </c>
      <c r="N2033" s="5" t="str">
        <f>TEXT(Table1[[#This Row],[Order Date]],"yyyy")</f>
        <v>2016</v>
      </c>
      <c r="O2033" s="5">
        <v>31</v>
      </c>
      <c r="P2033" s="5" t="s">
        <v>559</v>
      </c>
      <c r="Q2033" s="5" t="str">
        <f>IFERROR(INDEX(Holidays[Holiday],MATCH(Table1[[#This Row],[Order Date]],Holidays[Date],0)),"NO HOLIDAY")</f>
        <v>NO HOLIDAY</v>
      </c>
    </row>
    <row r="2034" spans="2:17" hidden="1" x14ac:dyDescent="0.3">
      <c r="B2034" t="s">
        <v>16</v>
      </c>
      <c r="C2034" t="s">
        <v>10</v>
      </c>
      <c r="D2034" t="s">
        <v>11</v>
      </c>
      <c r="E2034" t="s">
        <v>371</v>
      </c>
      <c r="F2034" s="4">
        <v>42519</v>
      </c>
      <c r="G2034" t="s">
        <v>15</v>
      </c>
      <c r="H2034">
        <v>5</v>
      </c>
      <c r="I2034">
        <f>IF(Table1[[#This Row],[Price]]&lt;15,10,IF(Table1[[#This Row],[Price]]&lt;20,15,IF(Table1[[#This Row],[Price]]&lt;30,22,IF(Table1[[#This Row],[Price]]&lt;50,36,45))))</f>
        <v>10</v>
      </c>
      <c r="J2034">
        <v>12.42</v>
      </c>
      <c r="K2034" s="14">
        <v>62.1</v>
      </c>
      <c r="L2034" s="14">
        <f>Table1[[#This Row],[Total Sale Amount]]-(Table1[[#This Row],[Cost Price]]*Table1[[#This Row],[Quantity]])</f>
        <v>12.100000000000001</v>
      </c>
      <c r="M2034" t="str">
        <f>TEXT(Table1[[#This Row],[Order Date]],"mmm")</f>
        <v>May</v>
      </c>
      <c r="N2034" s="5" t="str">
        <f>TEXT(Table1[[#This Row],[Order Date]],"yyyy")</f>
        <v>2016</v>
      </c>
      <c r="O2034" s="5">
        <v>25</v>
      </c>
      <c r="P2034" s="5" t="s">
        <v>559</v>
      </c>
      <c r="Q2034" s="5" t="str">
        <f>IFERROR(INDEX(Holidays[Holiday],MATCH(Table1[[#This Row],[Order Date]],Holidays[Date],0)),"NO HOLIDAY")</f>
        <v>NO HOLIDAY</v>
      </c>
    </row>
    <row r="2035" spans="2:17" hidden="1" x14ac:dyDescent="0.3">
      <c r="B2035" t="s">
        <v>25</v>
      </c>
      <c r="C2035" t="s">
        <v>26</v>
      </c>
      <c r="D2035" t="s">
        <v>23</v>
      </c>
      <c r="E2035" t="s">
        <v>260</v>
      </c>
      <c r="F2035" s="4">
        <v>42519</v>
      </c>
      <c r="G2035" t="s">
        <v>15</v>
      </c>
      <c r="H2035">
        <v>6</v>
      </c>
      <c r="I2035">
        <f>IF(Table1[[#This Row],[Price]]&lt;15,10,IF(Table1[[#This Row],[Price]]&lt;20,15,IF(Table1[[#This Row],[Price]]&lt;30,22,IF(Table1[[#This Row],[Price]]&lt;50,36,45))))</f>
        <v>10</v>
      </c>
      <c r="J2035">
        <v>12.42</v>
      </c>
      <c r="K2035" s="14">
        <v>74.52</v>
      </c>
      <c r="L2035" s="14">
        <f>Table1[[#This Row],[Total Sale Amount]]-(Table1[[#This Row],[Cost Price]]*Table1[[#This Row],[Quantity]])</f>
        <v>14.519999999999996</v>
      </c>
      <c r="M2035" t="str">
        <f>TEXT(Table1[[#This Row],[Order Date]],"mmm")</f>
        <v>May</v>
      </c>
      <c r="N2035" s="5" t="str">
        <f>TEXT(Table1[[#This Row],[Order Date]],"yyyy")</f>
        <v>2016</v>
      </c>
      <c r="O2035" s="5">
        <v>45</v>
      </c>
      <c r="P2035" s="5" t="s">
        <v>559</v>
      </c>
      <c r="Q2035" s="5" t="str">
        <f>IFERROR(INDEX(Holidays[Holiday],MATCH(Table1[[#This Row],[Order Date]],Holidays[Date],0)),"NO HOLIDAY")</f>
        <v>NO HOLIDAY</v>
      </c>
    </row>
    <row r="2036" spans="2:17" hidden="1" x14ac:dyDescent="0.3">
      <c r="B2036" t="s">
        <v>25</v>
      </c>
      <c r="C2036" t="s">
        <v>59</v>
      </c>
      <c r="D2036" t="s">
        <v>23</v>
      </c>
      <c r="E2036" t="s">
        <v>91</v>
      </c>
      <c r="F2036" s="4">
        <v>42519</v>
      </c>
      <c r="G2036" t="s">
        <v>15</v>
      </c>
      <c r="H2036">
        <v>6</v>
      </c>
      <c r="I2036">
        <f>IF(Table1[[#This Row],[Price]]&lt;15,10,IF(Table1[[#This Row],[Price]]&lt;20,15,IF(Table1[[#This Row],[Price]]&lt;30,22,IF(Table1[[#This Row],[Price]]&lt;50,36,45))))</f>
        <v>10</v>
      </c>
      <c r="J2036">
        <v>12.42</v>
      </c>
      <c r="K2036" s="14">
        <v>74.52</v>
      </c>
      <c r="L2036" s="14">
        <f>Table1[[#This Row],[Total Sale Amount]]-(Table1[[#This Row],[Cost Price]]*Table1[[#This Row],[Quantity]])</f>
        <v>14.519999999999996</v>
      </c>
      <c r="M2036" t="str">
        <f>TEXT(Table1[[#This Row],[Order Date]],"mmm")</f>
        <v>May</v>
      </c>
      <c r="N2036" s="5" t="str">
        <f>TEXT(Table1[[#This Row],[Order Date]],"yyyy")</f>
        <v>2016</v>
      </c>
      <c r="O2036" s="5">
        <v>34</v>
      </c>
      <c r="P2036" s="5" t="s">
        <v>559</v>
      </c>
      <c r="Q2036" s="5" t="str">
        <f>IFERROR(INDEX(Holidays[Holiday],MATCH(Table1[[#This Row],[Order Date]],Holidays[Date],0)),"NO HOLIDAY")</f>
        <v>NO HOLIDAY</v>
      </c>
    </row>
    <row r="2037" spans="2:17" hidden="1" x14ac:dyDescent="0.3">
      <c r="B2037" t="s">
        <v>25</v>
      </c>
      <c r="C2037" t="s">
        <v>59</v>
      </c>
      <c r="D2037" t="s">
        <v>23</v>
      </c>
      <c r="E2037" t="s">
        <v>401</v>
      </c>
      <c r="F2037" s="4">
        <v>42519</v>
      </c>
      <c r="G2037" t="s">
        <v>15</v>
      </c>
      <c r="H2037">
        <v>2</v>
      </c>
      <c r="I2037">
        <f>IF(Table1[[#This Row],[Price]]&lt;15,10,IF(Table1[[#This Row],[Price]]&lt;20,15,IF(Table1[[#This Row],[Price]]&lt;30,22,IF(Table1[[#This Row],[Price]]&lt;50,36,45))))</f>
        <v>10</v>
      </c>
      <c r="J2037">
        <v>12.42</v>
      </c>
      <c r="K2037" s="14">
        <v>24.84</v>
      </c>
      <c r="L2037" s="14">
        <f>Table1[[#This Row],[Total Sale Amount]]-(Table1[[#This Row],[Cost Price]]*Table1[[#This Row],[Quantity]])</f>
        <v>4.84</v>
      </c>
      <c r="M2037" t="str">
        <f>TEXT(Table1[[#This Row],[Order Date]],"mmm")</f>
        <v>May</v>
      </c>
      <c r="N2037" s="5" t="str">
        <f>TEXT(Table1[[#This Row],[Order Date]],"yyyy")</f>
        <v>2016</v>
      </c>
      <c r="O2037" s="5">
        <v>25</v>
      </c>
      <c r="P2037" s="5" t="s">
        <v>560</v>
      </c>
      <c r="Q2037" s="5" t="str">
        <f>IFERROR(INDEX(Holidays[Holiday],MATCH(Table1[[#This Row],[Order Date]],Holidays[Date],0)),"NO HOLIDAY")</f>
        <v>NO HOLIDAY</v>
      </c>
    </row>
    <row r="2038" spans="2:17" hidden="1" x14ac:dyDescent="0.3">
      <c r="B2038" t="s">
        <v>21</v>
      </c>
      <c r="C2038" t="s">
        <v>59</v>
      </c>
      <c r="D2038" t="s">
        <v>23</v>
      </c>
      <c r="E2038" t="s">
        <v>547</v>
      </c>
      <c r="F2038" s="4">
        <v>42519</v>
      </c>
      <c r="G2038" t="s">
        <v>13</v>
      </c>
      <c r="H2038">
        <v>8</v>
      </c>
      <c r="I2038">
        <f>IF(Table1[[#This Row],[Price]]&lt;15,10,IF(Table1[[#This Row],[Price]]&lt;20,15,IF(Table1[[#This Row],[Price]]&lt;30,22,IF(Table1[[#This Row],[Price]]&lt;50,36,45))))</f>
        <v>15</v>
      </c>
      <c r="J2038">
        <v>17.829999999999998</v>
      </c>
      <c r="K2038" s="14">
        <v>142.63999999999999</v>
      </c>
      <c r="L2038" s="14">
        <f>Table1[[#This Row],[Total Sale Amount]]-(Table1[[#This Row],[Cost Price]]*Table1[[#This Row],[Quantity]])</f>
        <v>22.639999999999986</v>
      </c>
      <c r="M2038" t="str">
        <f>TEXT(Table1[[#This Row],[Order Date]],"mmm")</f>
        <v>May</v>
      </c>
      <c r="N2038" s="5" t="str">
        <f>TEXT(Table1[[#This Row],[Order Date]],"yyyy")</f>
        <v>2016</v>
      </c>
      <c r="O2038" s="5">
        <v>34</v>
      </c>
      <c r="P2038" s="5" t="s">
        <v>560</v>
      </c>
      <c r="Q2038" s="5" t="str">
        <f>IFERROR(INDEX(Holidays[Holiday],MATCH(Table1[[#This Row],[Order Date]],Holidays[Date],0)),"NO HOLIDAY")</f>
        <v>NO HOLIDAY</v>
      </c>
    </row>
    <row r="2039" spans="2:17" hidden="1" x14ac:dyDescent="0.3">
      <c r="B2039" t="s">
        <v>25</v>
      </c>
      <c r="C2039" t="s">
        <v>59</v>
      </c>
      <c r="D2039" t="s">
        <v>23</v>
      </c>
      <c r="E2039" t="s">
        <v>309</v>
      </c>
      <c r="F2039" s="4">
        <v>42519</v>
      </c>
      <c r="G2039" t="s">
        <v>39</v>
      </c>
      <c r="H2039">
        <v>9</v>
      </c>
      <c r="I2039">
        <f>IF(Table1[[#This Row],[Price]]&lt;15,10,IF(Table1[[#This Row],[Price]]&lt;20,15,IF(Table1[[#This Row],[Price]]&lt;30,22,IF(Table1[[#This Row],[Price]]&lt;50,36,45))))</f>
        <v>15</v>
      </c>
      <c r="J2039">
        <v>16.32</v>
      </c>
      <c r="K2039" s="14">
        <v>146.88</v>
      </c>
      <c r="L2039" s="14">
        <f>Table1[[#This Row],[Total Sale Amount]]-(Table1[[#This Row],[Cost Price]]*Table1[[#This Row],[Quantity]])</f>
        <v>11.879999999999995</v>
      </c>
      <c r="M2039" t="str">
        <f>TEXT(Table1[[#This Row],[Order Date]],"mmm")</f>
        <v>May</v>
      </c>
      <c r="N2039" s="5" t="str">
        <f>TEXT(Table1[[#This Row],[Order Date]],"yyyy")</f>
        <v>2016</v>
      </c>
      <c r="O2039" s="5">
        <v>17</v>
      </c>
      <c r="P2039" s="5" t="s">
        <v>559</v>
      </c>
      <c r="Q2039" s="5" t="str">
        <f>IFERROR(INDEX(Holidays[Holiday],MATCH(Table1[[#This Row],[Order Date]],Holidays[Date],0)),"NO HOLIDAY")</f>
        <v>NO HOLIDAY</v>
      </c>
    </row>
    <row r="2040" spans="2:17" hidden="1" x14ac:dyDescent="0.3">
      <c r="B2040" t="s">
        <v>9</v>
      </c>
      <c r="C2040" t="s">
        <v>17</v>
      </c>
      <c r="D2040" t="s">
        <v>11</v>
      </c>
      <c r="E2040" t="s">
        <v>466</v>
      </c>
      <c r="F2040" s="4">
        <v>42519</v>
      </c>
      <c r="G2040" t="s">
        <v>19</v>
      </c>
      <c r="H2040">
        <v>1</v>
      </c>
      <c r="I2040">
        <f>IF(Table1[[#This Row],[Price]]&lt;15,10,IF(Table1[[#This Row],[Price]]&lt;20,15,IF(Table1[[#This Row],[Price]]&lt;30,22,IF(Table1[[#This Row],[Price]]&lt;50,36,45))))</f>
        <v>45</v>
      </c>
      <c r="J2040">
        <v>53.35</v>
      </c>
      <c r="K2040" s="14">
        <v>53.35</v>
      </c>
      <c r="L2040" s="14">
        <f>Table1[[#This Row],[Total Sale Amount]]-(Table1[[#This Row],[Cost Price]]*Table1[[#This Row],[Quantity]])</f>
        <v>8.3500000000000014</v>
      </c>
      <c r="M2040" t="str">
        <f>TEXT(Table1[[#This Row],[Order Date]],"mmm")</f>
        <v>May</v>
      </c>
      <c r="N2040" s="5" t="str">
        <f>TEXT(Table1[[#This Row],[Order Date]],"yyyy")</f>
        <v>2016</v>
      </c>
      <c r="O2040" s="5">
        <v>18</v>
      </c>
      <c r="P2040" s="5" t="s">
        <v>559</v>
      </c>
      <c r="Q2040" s="5" t="str">
        <f>IFERROR(INDEX(Holidays[Holiday],MATCH(Table1[[#This Row],[Order Date]],Holidays[Date],0)),"NO HOLIDAY")</f>
        <v>NO HOLIDAY</v>
      </c>
    </row>
    <row r="2041" spans="2:17" hidden="1" x14ac:dyDescent="0.3">
      <c r="B2041" t="s">
        <v>25</v>
      </c>
      <c r="C2041" t="s">
        <v>59</v>
      </c>
      <c r="D2041" t="s">
        <v>23</v>
      </c>
      <c r="E2041" t="s">
        <v>188</v>
      </c>
      <c r="F2041" s="4">
        <v>42519</v>
      </c>
      <c r="G2041" t="s">
        <v>39</v>
      </c>
      <c r="H2041">
        <v>2</v>
      </c>
      <c r="I2041">
        <f>IF(Table1[[#This Row],[Price]]&lt;15,10,IF(Table1[[#This Row],[Price]]&lt;20,15,IF(Table1[[#This Row],[Price]]&lt;30,22,IF(Table1[[#This Row],[Price]]&lt;50,36,45))))</f>
        <v>15</v>
      </c>
      <c r="J2041">
        <v>16.32</v>
      </c>
      <c r="K2041" s="14">
        <v>32.64</v>
      </c>
      <c r="L2041" s="14">
        <f>Table1[[#This Row],[Total Sale Amount]]-(Table1[[#This Row],[Cost Price]]*Table1[[#This Row],[Quantity]])</f>
        <v>2.6400000000000006</v>
      </c>
      <c r="M2041" t="str">
        <f>TEXT(Table1[[#This Row],[Order Date]],"mmm")</f>
        <v>May</v>
      </c>
      <c r="N2041" s="5" t="str">
        <f>TEXT(Table1[[#This Row],[Order Date]],"yyyy")</f>
        <v>2016</v>
      </c>
      <c r="O2041" s="5">
        <v>37</v>
      </c>
      <c r="P2041" s="5" t="s">
        <v>559</v>
      </c>
      <c r="Q2041" s="5" t="str">
        <f>IFERROR(INDEX(Holidays[Holiday],MATCH(Table1[[#This Row],[Order Date]],Holidays[Date],0)),"NO HOLIDAY")</f>
        <v>NO HOLIDAY</v>
      </c>
    </row>
    <row r="2042" spans="2:17" hidden="1" x14ac:dyDescent="0.3">
      <c r="B2042" t="s">
        <v>25</v>
      </c>
      <c r="C2042" t="s">
        <v>22</v>
      </c>
      <c r="D2042" t="s">
        <v>23</v>
      </c>
      <c r="E2042" t="s">
        <v>217</v>
      </c>
      <c r="F2042" s="4">
        <v>42519</v>
      </c>
      <c r="G2042" t="s">
        <v>13</v>
      </c>
      <c r="H2042">
        <v>8</v>
      </c>
      <c r="I2042">
        <f>IF(Table1[[#This Row],[Price]]&lt;15,10,IF(Table1[[#This Row],[Price]]&lt;20,15,IF(Table1[[#This Row],[Price]]&lt;30,22,IF(Table1[[#This Row],[Price]]&lt;50,36,45))))</f>
        <v>15</v>
      </c>
      <c r="J2042">
        <v>17.829999999999998</v>
      </c>
      <c r="K2042" s="14">
        <v>142.63999999999999</v>
      </c>
      <c r="L2042" s="14">
        <f>Table1[[#This Row],[Total Sale Amount]]-(Table1[[#This Row],[Cost Price]]*Table1[[#This Row],[Quantity]])</f>
        <v>22.639999999999986</v>
      </c>
      <c r="M2042" t="str">
        <f>TEXT(Table1[[#This Row],[Order Date]],"mmm")</f>
        <v>May</v>
      </c>
      <c r="N2042" s="5" t="str">
        <f>TEXT(Table1[[#This Row],[Order Date]],"yyyy")</f>
        <v>2016</v>
      </c>
      <c r="O2042" s="5">
        <v>22</v>
      </c>
      <c r="P2042" s="5" t="s">
        <v>559</v>
      </c>
      <c r="Q2042" s="5" t="str">
        <f>IFERROR(INDEX(Holidays[Holiday],MATCH(Table1[[#This Row],[Order Date]],Holidays[Date],0)),"NO HOLIDAY")</f>
        <v>NO HOLIDAY</v>
      </c>
    </row>
    <row r="2043" spans="2:17" hidden="1" x14ac:dyDescent="0.3">
      <c r="B2043" t="s">
        <v>25</v>
      </c>
      <c r="C2043" t="s">
        <v>59</v>
      </c>
      <c r="D2043" t="s">
        <v>23</v>
      </c>
      <c r="E2043" t="s">
        <v>305</v>
      </c>
      <c r="F2043" s="4">
        <v>42520</v>
      </c>
      <c r="G2043" t="s">
        <v>19</v>
      </c>
      <c r="H2043">
        <v>3</v>
      </c>
      <c r="I2043">
        <f>IF(Table1[[#This Row],[Price]]&lt;15,10,IF(Table1[[#This Row],[Price]]&lt;20,15,IF(Table1[[#This Row],[Price]]&lt;30,22,IF(Table1[[#This Row],[Price]]&lt;50,36,45))))</f>
        <v>45</v>
      </c>
      <c r="J2043">
        <v>53.35</v>
      </c>
      <c r="K2043" s="14">
        <v>160.05000000000001</v>
      </c>
      <c r="L2043" s="14">
        <f>Table1[[#This Row],[Total Sale Amount]]-(Table1[[#This Row],[Cost Price]]*Table1[[#This Row],[Quantity]])</f>
        <v>25.050000000000011</v>
      </c>
      <c r="M2043" t="str">
        <f>TEXT(Table1[[#This Row],[Order Date]],"mmm")</f>
        <v>May</v>
      </c>
      <c r="N2043" s="5" t="str">
        <f>TEXT(Table1[[#This Row],[Order Date]],"yyyy")</f>
        <v>2016</v>
      </c>
      <c r="O2043" s="5">
        <v>21</v>
      </c>
      <c r="P2043" s="5" t="s">
        <v>560</v>
      </c>
      <c r="Q2043" s="5" t="str">
        <f>IFERROR(INDEX(Holidays[Holiday],MATCH(Table1[[#This Row],[Order Date]],Holidays[Date],0)),"NO HOLIDAY")</f>
        <v>NO HOLIDAY</v>
      </c>
    </row>
    <row r="2044" spans="2:17" hidden="1" x14ac:dyDescent="0.3">
      <c r="B2044" t="s">
        <v>25</v>
      </c>
      <c r="C2044" t="s">
        <v>26</v>
      </c>
      <c r="D2044" t="s">
        <v>23</v>
      </c>
      <c r="E2044" t="s">
        <v>425</v>
      </c>
      <c r="F2044" s="4">
        <v>42520</v>
      </c>
      <c r="G2044" t="s">
        <v>39</v>
      </c>
      <c r="H2044">
        <v>1</v>
      </c>
      <c r="I2044">
        <f>IF(Table1[[#This Row],[Price]]&lt;15,10,IF(Table1[[#This Row],[Price]]&lt;20,15,IF(Table1[[#This Row],[Price]]&lt;30,22,IF(Table1[[#This Row],[Price]]&lt;50,36,45))))</f>
        <v>15</v>
      </c>
      <c r="J2044">
        <v>16.32</v>
      </c>
      <c r="K2044" s="14">
        <v>16.32</v>
      </c>
      <c r="L2044" s="14">
        <f>Table1[[#This Row],[Total Sale Amount]]-(Table1[[#This Row],[Cost Price]]*Table1[[#This Row],[Quantity]])</f>
        <v>1.3200000000000003</v>
      </c>
      <c r="M2044" t="str">
        <f>TEXT(Table1[[#This Row],[Order Date]],"mmm")</f>
        <v>May</v>
      </c>
      <c r="N2044" s="5" t="str">
        <f>TEXT(Table1[[#This Row],[Order Date]],"yyyy")</f>
        <v>2016</v>
      </c>
      <c r="O2044" s="5">
        <v>41</v>
      </c>
      <c r="P2044" s="5" t="s">
        <v>560</v>
      </c>
      <c r="Q2044" s="5" t="str">
        <f>IFERROR(INDEX(Holidays[Holiday],MATCH(Table1[[#This Row],[Order Date]],Holidays[Date],0)),"NO HOLIDAY")</f>
        <v>NO HOLIDAY</v>
      </c>
    </row>
    <row r="2045" spans="2:17" hidden="1" x14ac:dyDescent="0.3">
      <c r="B2045" t="s">
        <v>36</v>
      </c>
      <c r="C2045" t="s">
        <v>10</v>
      </c>
      <c r="D2045" t="s">
        <v>11</v>
      </c>
      <c r="E2045" t="s">
        <v>461</v>
      </c>
      <c r="F2045" s="4">
        <v>42520</v>
      </c>
      <c r="G2045" t="s">
        <v>13</v>
      </c>
      <c r="H2045">
        <v>8</v>
      </c>
      <c r="I2045">
        <f>IF(Table1[[#This Row],[Price]]&lt;15,10,IF(Table1[[#This Row],[Price]]&lt;20,15,IF(Table1[[#This Row],[Price]]&lt;30,22,IF(Table1[[#This Row],[Price]]&lt;50,36,45))))</f>
        <v>15</v>
      </c>
      <c r="J2045">
        <v>17.829999999999998</v>
      </c>
      <c r="K2045" s="14">
        <v>142.63999999999999</v>
      </c>
      <c r="L2045" s="14">
        <f>Table1[[#This Row],[Total Sale Amount]]-(Table1[[#This Row],[Cost Price]]*Table1[[#This Row],[Quantity]])</f>
        <v>22.639999999999986</v>
      </c>
      <c r="M2045" t="str">
        <f>TEXT(Table1[[#This Row],[Order Date]],"mmm")</f>
        <v>May</v>
      </c>
      <c r="N2045" s="5" t="str">
        <f>TEXT(Table1[[#This Row],[Order Date]],"yyyy")</f>
        <v>2016</v>
      </c>
      <c r="O2045" s="5">
        <v>19</v>
      </c>
      <c r="P2045" s="5" t="s">
        <v>559</v>
      </c>
      <c r="Q2045" s="5" t="str">
        <f>IFERROR(INDEX(Holidays[Holiday],MATCH(Table1[[#This Row],[Order Date]],Holidays[Date],0)),"NO HOLIDAY")</f>
        <v>NO HOLIDAY</v>
      </c>
    </row>
    <row r="2046" spans="2:17" hidden="1" x14ac:dyDescent="0.3">
      <c r="B2046" t="s">
        <v>9</v>
      </c>
      <c r="C2046" t="s">
        <v>30</v>
      </c>
      <c r="D2046" t="s">
        <v>11</v>
      </c>
      <c r="E2046" t="s">
        <v>107</v>
      </c>
      <c r="F2046" s="4">
        <v>42520</v>
      </c>
      <c r="G2046" t="s">
        <v>13</v>
      </c>
      <c r="H2046">
        <v>2</v>
      </c>
      <c r="I2046">
        <f>IF(Table1[[#This Row],[Price]]&lt;15,10,IF(Table1[[#This Row],[Price]]&lt;20,15,IF(Table1[[#This Row],[Price]]&lt;30,22,IF(Table1[[#This Row],[Price]]&lt;50,36,45))))</f>
        <v>15</v>
      </c>
      <c r="J2046">
        <v>17.829999999999998</v>
      </c>
      <c r="K2046" s="14">
        <v>35.659999999999997</v>
      </c>
      <c r="L2046" s="14">
        <f>Table1[[#This Row],[Total Sale Amount]]-(Table1[[#This Row],[Cost Price]]*Table1[[#This Row],[Quantity]])</f>
        <v>5.6599999999999966</v>
      </c>
      <c r="M2046" t="str">
        <f>TEXT(Table1[[#This Row],[Order Date]],"mmm")</f>
        <v>May</v>
      </c>
      <c r="N2046" s="5" t="str">
        <f>TEXT(Table1[[#This Row],[Order Date]],"yyyy")</f>
        <v>2016</v>
      </c>
      <c r="O2046" s="5">
        <v>22</v>
      </c>
      <c r="P2046" s="5" t="s">
        <v>559</v>
      </c>
      <c r="Q2046" s="5" t="str">
        <f>IFERROR(INDEX(Holidays[Holiday],MATCH(Table1[[#This Row],[Order Date]],Holidays[Date],0)),"NO HOLIDAY")</f>
        <v>NO HOLIDAY</v>
      </c>
    </row>
    <row r="2047" spans="2:17" hidden="1" x14ac:dyDescent="0.3">
      <c r="B2047" t="s">
        <v>36</v>
      </c>
      <c r="C2047" t="s">
        <v>10</v>
      </c>
      <c r="D2047" t="s">
        <v>11</v>
      </c>
      <c r="E2047" t="s">
        <v>528</v>
      </c>
      <c r="F2047" s="4">
        <v>42520</v>
      </c>
      <c r="G2047" t="s">
        <v>19</v>
      </c>
      <c r="H2047">
        <v>1</v>
      </c>
      <c r="I2047">
        <f>IF(Table1[[#This Row],[Price]]&lt;15,10,IF(Table1[[#This Row],[Price]]&lt;20,15,IF(Table1[[#This Row],[Price]]&lt;30,22,IF(Table1[[#This Row],[Price]]&lt;50,36,45))))</f>
        <v>45</v>
      </c>
      <c r="J2047">
        <v>53.35</v>
      </c>
      <c r="K2047" s="14">
        <v>53.35</v>
      </c>
      <c r="L2047" s="14">
        <f>Table1[[#This Row],[Total Sale Amount]]-(Table1[[#This Row],[Cost Price]]*Table1[[#This Row],[Quantity]])</f>
        <v>8.3500000000000014</v>
      </c>
      <c r="M2047" t="str">
        <f>TEXT(Table1[[#This Row],[Order Date]],"mmm")</f>
        <v>May</v>
      </c>
      <c r="N2047" s="5" t="str">
        <f>TEXT(Table1[[#This Row],[Order Date]],"yyyy")</f>
        <v>2016</v>
      </c>
      <c r="O2047" s="5">
        <v>39</v>
      </c>
      <c r="P2047" s="5" t="s">
        <v>559</v>
      </c>
      <c r="Q2047" s="5" t="str">
        <f>IFERROR(INDEX(Holidays[Holiday],MATCH(Table1[[#This Row],[Order Date]],Holidays[Date],0)),"NO HOLIDAY")</f>
        <v>NO HOLIDAY</v>
      </c>
    </row>
    <row r="2048" spans="2:17" hidden="1" x14ac:dyDescent="0.3">
      <c r="B2048" t="s">
        <v>36</v>
      </c>
      <c r="C2048" t="s">
        <v>30</v>
      </c>
      <c r="D2048" t="s">
        <v>11</v>
      </c>
      <c r="E2048" t="s">
        <v>346</v>
      </c>
      <c r="F2048" s="4">
        <v>42520</v>
      </c>
      <c r="G2048" t="s">
        <v>39</v>
      </c>
      <c r="H2048">
        <v>2</v>
      </c>
      <c r="I2048">
        <f>IF(Table1[[#This Row],[Price]]&lt;15,10,IF(Table1[[#This Row],[Price]]&lt;20,15,IF(Table1[[#This Row],[Price]]&lt;30,22,IF(Table1[[#This Row],[Price]]&lt;50,36,45))))</f>
        <v>15</v>
      </c>
      <c r="J2048">
        <v>16.32</v>
      </c>
      <c r="K2048" s="14">
        <v>32.64</v>
      </c>
      <c r="L2048" s="14">
        <f>Table1[[#This Row],[Total Sale Amount]]-(Table1[[#This Row],[Cost Price]]*Table1[[#This Row],[Quantity]])</f>
        <v>2.6400000000000006</v>
      </c>
      <c r="M2048" t="str">
        <f>TEXT(Table1[[#This Row],[Order Date]],"mmm")</f>
        <v>May</v>
      </c>
      <c r="N2048" s="5" t="str">
        <f>TEXT(Table1[[#This Row],[Order Date]],"yyyy")</f>
        <v>2016</v>
      </c>
      <c r="O2048" s="5">
        <v>38</v>
      </c>
      <c r="P2048" s="5" t="s">
        <v>559</v>
      </c>
      <c r="Q2048" s="5" t="str">
        <f>IFERROR(INDEX(Holidays[Holiday],MATCH(Table1[[#This Row],[Order Date]],Holidays[Date],0)),"NO HOLIDAY")</f>
        <v>NO HOLIDAY</v>
      </c>
    </row>
    <row r="2049" spans="2:17" hidden="1" x14ac:dyDescent="0.3">
      <c r="B2049" t="s">
        <v>9</v>
      </c>
      <c r="C2049" t="s">
        <v>28</v>
      </c>
      <c r="D2049" t="s">
        <v>11</v>
      </c>
      <c r="E2049" t="s">
        <v>244</v>
      </c>
      <c r="F2049" s="4">
        <v>42520</v>
      </c>
      <c r="G2049" t="s">
        <v>15</v>
      </c>
      <c r="H2049">
        <v>7</v>
      </c>
      <c r="I2049">
        <f>IF(Table1[[#This Row],[Price]]&lt;15,10,IF(Table1[[#This Row],[Price]]&lt;20,15,IF(Table1[[#This Row],[Price]]&lt;30,22,IF(Table1[[#This Row],[Price]]&lt;50,36,45))))</f>
        <v>10</v>
      </c>
      <c r="J2049">
        <v>12.42</v>
      </c>
      <c r="K2049" s="14">
        <v>86.94</v>
      </c>
      <c r="L2049" s="14">
        <f>Table1[[#This Row],[Total Sale Amount]]-(Table1[[#This Row],[Cost Price]]*Table1[[#This Row],[Quantity]])</f>
        <v>16.939999999999998</v>
      </c>
      <c r="M2049" t="str">
        <f>TEXT(Table1[[#This Row],[Order Date]],"mmm")</f>
        <v>May</v>
      </c>
      <c r="N2049" s="5" t="str">
        <f>TEXT(Table1[[#This Row],[Order Date]],"yyyy")</f>
        <v>2016</v>
      </c>
      <c r="O2049" s="5">
        <v>31</v>
      </c>
      <c r="P2049" s="5" t="s">
        <v>560</v>
      </c>
      <c r="Q2049" s="5" t="str">
        <f>IFERROR(INDEX(Holidays[Holiday],MATCH(Table1[[#This Row],[Order Date]],Holidays[Date],0)),"NO HOLIDAY")</f>
        <v>NO HOLIDAY</v>
      </c>
    </row>
    <row r="2050" spans="2:17" hidden="1" x14ac:dyDescent="0.3">
      <c r="B2050" t="s">
        <v>16</v>
      </c>
      <c r="C2050" t="s">
        <v>30</v>
      </c>
      <c r="D2050" t="s">
        <v>11</v>
      </c>
      <c r="E2050" t="s">
        <v>533</v>
      </c>
      <c r="F2050" s="4">
        <v>42520</v>
      </c>
      <c r="G2050" t="s">
        <v>39</v>
      </c>
      <c r="H2050">
        <v>7</v>
      </c>
      <c r="I2050">
        <f>IF(Table1[[#This Row],[Price]]&lt;15,10,IF(Table1[[#This Row],[Price]]&lt;20,15,IF(Table1[[#This Row],[Price]]&lt;30,22,IF(Table1[[#This Row],[Price]]&lt;50,36,45))))</f>
        <v>15</v>
      </c>
      <c r="J2050">
        <v>16.32</v>
      </c>
      <c r="K2050" s="14">
        <v>114.24000000000001</v>
      </c>
      <c r="L2050" s="14">
        <f>Table1[[#This Row],[Total Sale Amount]]-(Table1[[#This Row],[Cost Price]]*Table1[[#This Row],[Quantity]])</f>
        <v>9.2400000000000091</v>
      </c>
      <c r="M2050" t="str">
        <f>TEXT(Table1[[#This Row],[Order Date]],"mmm")</f>
        <v>May</v>
      </c>
      <c r="N2050" s="5" t="str">
        <f>TEXT(Table1[[#This Row],[Order Date]],"yyyy")</f>
        <v>2016</v>
      </c>
      <c r="O2050" s="5">
        <v>44</v>
      </c>
      <c r="P2050" s="5" t="s">
        <v>560</v>
      </c>
      <c r="Q2050" s="5" t="str">
        <f>IFERROR(INDEX(Holidays[Holiday],MATCH(Table1[[#This Row],[Order Date]],Holidays[Date],0)),"NO HOLIDAY")</f>
        <v>NO HOLIDAY</v>
      </c>
    </row>
    <row r="2051" spans="2:17" hidden="1" x14ac:dyDescent="0.3">
      <c r="B2051" t="s">
        <v>9</v>
      </c>
      <c r="C2051" t="s">
        <v>28</v>
      </c>
      <c r="D2051" t="s">
        <v>11</v>
      </c>
      <c r="E2051" t="s">
        <v>473</v>
      </c>
      <c r="F2051" s="4">
        <v>42521</v>
      </c>
      <c r="G2051" t="s">
        <v>15</v>
      </c>
      <c r="H2051">
        <v>8</v>
      </c>
      <c r="I2051">
        <f>IF(Table1[[#This Row],[Price]]&lt;15,10,IF(Table1[[#This Row],[Price]]&lt;20,15,IF(Table1[[#This Row],[Price]]&lt;30,22,IF(Table1[[#This Row],[Price]]&lt;50,36,45))))</f>
        <v>10</v>
      </c>
      <c r="J2051">
        <v>12.42</v>
      </c>
      <c r="K2051" s="14">
        <v>99.36</v>
      </c>
      <c r="L2051" s="14">
        <f>Table1[[#This Row],[Total Sale Amount]]-(Table1[[#This Row],[Cost Price]]*Table1[[#This Row],[Quantity]])</f>
        <v>19.36</v>
      </c>
      <c r="M2051" t="str">
        <f>TEXT(Table1[[#This Row],[Order Date]],"mmm")</f>
        <v>May</v>
      </c>
      <c r="N2051" s="5" t="str">
        <f>TEXT(Table1[[#This Row],[Order Date]],"yyyy")</f>
        <v>2016</v>
      </c>
      <c r="O2051" s="5">
        <v>39</v>
      </c>
      <c r="P2051" s="5" t="s">
        <v>559</v>
      </c>
      <c r="Q2051" s="5" t="str">
        <f>IFERROR(INDEX(Holidays[Holiday],MATCH(Table1[[#This Row],[Order Date]],Holidays[Date],0)),"NO HOLIDAY")</f>
        <v>NO HOLIDAY</v>
      </c>
    </row>
    <row r="2052" spans="2:17" hidden="1" x14ac:dyDescent="0.3">
      <c r="B2052" t="s">
        <v>36</v>
      </c>
      <c r="C2052" t="s">
        <v>10</v>
      </c>
      <c r="D2052" t="s">
        <v>11</v>
      </c>
      <c r="E2052" t="s">
        <v>434</v>
      </c>
      <c r="F2052" s="4">
        <v>42521</v>
      </c>
      <c r="G2052" t="s">
        <v>19</v>
      </c>
      <c r="H2052">
        <v>2</v>
      </c>
      <c r="I2052">
        <f>IF(Table1[[#This Row],[Price]]&lt;15,10,IF(Table1[[#This Row],[Price]]&lt;20,15,IF(Table1[[#This Row],[Price]]&lt;30,22,IF(Table1[[#This Row],[Price]]&lt;50,36,45))))</f>
        <v>45</v>
      </c>
      <c r="J2052">
        <v>53.35</v>
      </c>
      <c r="K2052" s="14">
        <v>106.7</v>
      </c>
      <c r="L2052" s="14">
        <f>Table1[[#This Row],[Total Sale Amount]]-(Table1[[#This Row],[Cost Price]]*Table1[[#This Row],[Quantity]])</f>
        <v>16.700000000000003</v>
      </c>
      <c r="M2052" t="str">
        <f>TEXT(Table1[[#This Row],[Order Date]],"mmm")</f>
        <v>May</v>
      </c>
      <c r="N2052" s="5" t="str">
        <f>TEXT(Table1[[#This Row],[Order Date]],"yyyy")</f>
        <v>2016</v>
      </c>
      <c r="O2052" s="5">
        <v>30</v>
      </c>
      <c r="P2052" s="5" t="s">
        <v>559</v>
      </c>
      <c r="Q2052" s="5" t="str">
        <f>IFERROR(INDEX(Holidays[Holiday],MATCH(Table1[[#This Row],[Order Date]],Holidays[Date],0)),"NO HOLIDAY")</f>
        <v>NO HOLIDAY</v>
      </c>
    </row>
    <row r="2053" spans="2:17" hidden="1" x14ac:dyDescent="0.3">
      <c r="B2053" t="s">
        <v>36</v>
      </c>
      <c r="C2053" t="s">
        <v>28</v>
      </c>
      <c r="D2053" t="s">
        <v>11</v>
      </c>
      <c r="E2053" t="s">
        <v>104</v>
      </c>
      <c r="F2053" s="4">
        <v>42521</v>
      </c>
      <c r="G2053" t="s">
        <v>39</v>
      </c>
      <c r="H2053">
        <v>9</v>
      </c>
      <c r="I2053">
        <f>IF(Table1[[#This Row],[Price]]&lt;15,10,IF(Table1[[#This Row],[Price]]&lt;20,15,IF(Table1[[#This Row],[Price]]&lt;30,22,IF(Table1[[#This Row],[Price]]&lt;50,36,45))))</f>
        <v>15</v>
      </c>
      <c r="J2053">
        <v>16.32</v>
      </c>
      <c r="K2053" s="14">
        <v>146.88</v>
      </c>
      <c r="L2053" s="14">
        <f>Table1[[#This Row],[Total Sale Amount]]-(Table1[[#This Row],[Cost Price]]*Table1[[#This Row],[Quantity]])</f>
        <v>11.879999999999995</v>
      </c>
      <c r="M2053" t="str">
        <f>TEXT(Table1[[#This Row],[Order Date]],"mmm")</f>
        <v>May</v>
      </c>
      <c r="N2053" s="5" t="str">
        <f>TEXT(Table1[[#This Row],[Order Date]],"yyyy")</f>
        <v>2016</v>
      </c>
      <c r="O2053" s="5">
        <v>39</v>
      </c>
      <c r="P2053" s="5" t="s">
        <v>559</v>
      </c>
      <c r="Q2053" s="5" t="str">
        <f>IFERROR(INDEX(Holidays[Holiday],MATCH(Table1[[#This Row],[Order Date]],Holidays[Date],0)),"NO HOLIDAY")</f>
        <v>NO HOLIDAY</v>
      </c>
    </row>
    <row r="2054" spans="2:17" hidden="1" x14ac:dyDescent="0.3">
      <c r="B2054" t="s">
        <v>9</v>
      </c>
      <c r="C2054" t="s">
        <v>30</v>
      </c>
      <c r="D2054" t="s">
        <v>11</v>
      </c>
      <c r="E2054" t="s">
        <v>476</v>
      </c>
      <c r="F2054" s="4">
        <v>42521</v>
      </c>
      <c r="G2054" t="s">
        <v>39</v>
      </c>
      <c r="H2054">
        <v>3</v>
      </c>
      <c r="I2054">
        <f>IF(Table1[[#This Row],[Price]]&lt;15,10,IF(Table1[[#This Row],[Price]]&lt;20,15,IF(Table1[[#This Row],[Price]]&lt;30,22,IF(Table1[[#This Row],[Price]]&lt;50,36,45))))</f>
        <v>15</v>
      </c>
      <c r="J2054">
        <v>16.32</v>
      </c>
      <c r="K2054" s="14">
        <v>48.96</v>
      </c>
      <c r="L2054" s="14">
        <f>Table1[[#This Row],[Total Sale Amount]]-(Table1[[#This Row],[Cost Price]]*Table1[[#This Row],[Quantity]])</f>
        <v>3.9600000000000009</v>
      </c>
      <c r="M2054" t="str">
        <f>TEXT(Table1[[#This Row],[Order Date]],"mmm")</f>
        <v>May</v>
      </c>
      <c r="N2054" s="5" t="str">
        <f>TEXT(Table1[[#This Row],[Order Date]],"yyyy")</f>
        <v>2016</v>
      </c>
      <c r="O2054" s="5">
        <v>27</v>
      </c>
      <c r="P2054" s="5" t="s">
        <v>560</v>
      </c>
      <c r="Q2054" s="5" t="str">
        <f>IFERROR(INDEX(Holidays[Holiday],MATCH(Table1[[#This Row],[Order Date]],Holidays[Date],0)),"NO HOLIDAY")</f>
        <v>NO HOLIDAY</v>
      </c>
    </row>
    <row r="2055" spans="2:17" hidden="1" x14ac:dyDescent="0.3">
      <c r="B2055" t="s">
        <v>25</v>
      </c>
      <c r="C2055" t="s">
        <v>22</v>
      </c>
      <c r="D2055" t="s">
        <v>23</v>
      </c>
      <c r="E2055" t="s">
        <v>194</v>
      </c>
      <c r="F2055" s="4">
        <v>42521</v>
      </c>
      <c r="G2055" t="s">
        <v>19</v>
      </c>
      <c r="H2055">
        <v>5</v>
      </c>
      <c r="I2055">
        <f>IF(Table1[[#This Row],[Price]]&lt;15,10,IF(Table1[[#This Row],[Price]]&lt;20,15,IF(Table1[[#This Row],[Price]]&lt;30,22,IF(Table1[[#This Row],[Price]]&lt;50,36,45))))</f>
        <v>45</v>
      </c>
      <c r="J2055">
        <v>53.35</v>
      </c>
      <c r="K2055" s="14">
        <v>266.75</v>
      </c>
      <c r="L2055" s="14">
        <f>Table1[[#This Row],[Total Sale Amount]]-(Table1[[#This Row],[Cost Price]]*Table1[[#This Row],[Quantity]])</f>
        <v>41.75</v>
      </c>
      <c r="M2055" t="str">
        <f>TEXT(Table1[[#This Row],[Order Date]],"mmm")</f>
        <v>May</v>
      </c>
      <c r="N2055" s="5" t="str">
        <f>TEXT(Table1[[#This Row],[Order Date]],"yyyy")</f>
        <v>2016</v>
      </c>
      <c r="O2055" s="5">
        <v>35</v>
      </c>
      <c r="P2055" s="5" t="s">
        <v>560</v>
      </c>
      <c r="Q2055" s="5" t="str">
        <f>IFERROR(INDEX(Holidays[Holiday],MATCH(Table1[[#This Row],[Order Date]],Holidays[Date],0)),"NO HOLIDAY")</f>
        <v>NO HOLIDAY</v>
      </c>
    </row>
    <row r="2056" spans="2:17" hidden="1" x14ac:dyDescent="0.3">
      <c r="B2056" t="s">
        <v>36</v>
      </c>
      <c r="C2056" t="s">
        <v>10</v>
      </c>
      <c r="D2056" t="s">
        <v>11</v>
      </c>
      <c r="E2056" t="s">
        <v>255</v>
      </c>
      <c r="F2056" s="4">
        <v>42521</v>
      </c>
      <c r="G2056" t="s">
        <v>13</v>
      </c>
      <c r="H2056">
        <v>9</v>
      </c>
      <c r="I2056">
        <f>IF(Table1[[#This Row],[Price]]&lt;15,10,IF(Table1[[#This Row],[Price]]&lt;20,15,IF(Table1[[#This Row],[Price]]&lt;30,22,IF(Table1[[#This Row],[Price]]&lt;50,36,45))))</f>
        <v>15</v>
      </c>
      <c r="J2056">
        <v>17.829999999999998</v>
      </c>
      <c r="K2056" s="14">
        <v>160.46999999999997</v>
      </c>
      <c r="L2056" s="14">
        <f>Table1[[#This Row],[Total Sale Amount]]-(Table1[[#This Row],[Cost Price]]*Table1[[#This Row],[Quantity]])</f>
        <v>25.46999999999997</v>
      </c>
      <c r="M2056" t="str">
        <f>TEXT(Table1[[#This Row],[Order Date]],"mmm")</f>
        <v>May</v>
      </c>
      <c r="N2056" s="5" t="str">
        <f>TEXT(Table1[[#This Row],[Order Date]],"yyyy")</f>
        <v>2016</v>
      </c>
      <c r="O2056" s="5">
        <v>41</v>
      </c>
      <c r="P2056" s="5" t="s">
        <v>560</v>
      </c>
      <c r="Q2056" s="5" t="str">
        <f>IFERROR(INDEX(Holidays[Holiday],MATCH(Table1[[#This Row],[Order Date]],Holidays[Date],0)),"NO HOLIDAY")</f>
        <v>NO HOLIDAY</v>
      </c>
    </row>
    <row r="2057" spans="2:17" hidden="1" x14ac:dyDescent="0.3">
      <c r="B2057" t="s">
        <v>9</v>
      </c>
      <c r="C2057" t="s">
        <v>17</v>
      </c>
      <c r="D2057" t="s">
        <v>11</v>
      </c>
      <c r="E2057" t="s">
        <v>299</v>
      </c>
      <c r="F2057" s="4">
        <v>42521</v>
      </c>
      <c r="G2057" t="s">
        <v>13</v>
      </c>
      <c r="H2057">
        <v>6</v>
      </c>
      <c r="I2057">
        <f>IF(Table1[[#This Row],[Price]]&lt;15,10,IF(Table1[[#This Row],[Price]]&lt;20,15,IF(Table1[[#This Row],[Price]]&lt;30,22,IF(Table1[[#This Row],[Price]]&lt;50,36,45))))</f>
        <v>15</v>
      </c>
      <c r="J2057">
        <v>17.829999999999998</v>
      </c>
      <c r="K2057" s="14">
        <v>106.97999999999999</v>
      </c>
      <c r="L2057" s="14">
        <f>Table1[[#This Row],[Total Sale Amount]]-(Table1[[#This Row],[Cost Price]]*Table1[[#This Row],[Quantity]])</f>
        <v>16.97999999999999</v>
      </c>
      <c r="M2057" t="str">
        <f>TEXT(Table1[[#This Row],[Order Date]],"mmm")</f>
        <v>May</v>
      </c>
      <c r="N2057" s="5" t="str">
        <f>TEXT(Table1[[#This Row],[Order Date]],"yyyy")</f>
        <v>2016</v>
      </c>
      <c r="O2057" s="5">
        <v>25</v>
      </c>
      <c r="P2057" s="5" t="s">
        <v>559</v>
      </c>
      <c r="Q2057" s="5" t="str">
        <f>IFERROR(INDEX(Holidays[Holiday],MATCH(Table1[[#This Row],[Order Date]],Holidays[Date],0)),"NO HOLIDAY")</f>
        <v>NO HOLIDAY</v>
      </c>
    </row>
    <row r="2058" spans="2:17" hidden="1" x14ac:dyDescent="0.3">
      <c r="B2058" t="s">
        <v>25</v>
      </c>
      <c r="C2058" t="s">
        <v>26</v>
      </c>
      <c r="D2058" t="s">
        <v>23</v>
      </c>
      <c r="E2058" t="s">
        <v>274</v>
      </c>
      <c r="F2058" s="4">
        <v>42521</v>
      </c>
      <c r="G2058" t="s">
        <v>15</v>
      </c>
      <c r="H2058">
        <v>5</v>
      </c>
      <c r="I2058">
        <f>IF(Table1[[#This Row],[Price]]&lt;15,10,IF(Table1[[#This Row],[Price]]&lt;20,15,IF(Table1[[#This Row],[Price]]&lt;30,22,IF(Table1[[#This Row],[Price]]&lt;50,36,45))))</f>
        <v>10</v>
      </c>
      <c r="J2058">
        <v>12.42</v>
      </c>
      <c r="K2058" s="14">
        <v>62.1</v>
      </c>
      <c r="L2058" s="14">
        <f>Table1[[#This Row],[Total Sale Amount]]-(Table1[[#This Row],[Cost Price]]*Table1[[#This Row],[Quantity]])</f>
        <v>12.100000000000001</v>
      </c>
      <c r="M2058" t="str">
        <f>TEXT(Table1[[#This Row],[Order Date]],"mmm")</f>
        <v>May</v>
      </c>
      <c r="N2058" s="5" t="str">
        <f>TEXT(Table1[[#This Row],[Order Date]],"yyyy")</f>
        <v>2016</v>
      </c>
      <c r="O2058" s="5">
        <v>22</v>
      </c>
      <c r="P2058" s="5" t="s">
        <v>560</v>
      </c>
      <c r="Q2058" s="5" t="str">
        <f>IFERROR(INDEX(Holidays[Holiday],MATCH(Table1[[#This Row],[Order Date]],Holidays[Date],0)),"NO HOLIDAY")</f>
        <v>NO HOLIDAY</v>
      </c>
    </row>
    <row r="2059" spans="2:17" hidden="1" x14ac:dyDescent="0.3">
      <c r="B2059" t="s">
        <v>9</v>
      </c>
      <c r="C2059" t="s">
        <v>17</v>
      </c>
      <c r="D2059" t="s">
        <v>11</v>
      </c>
      <c r="E2059" t="s">
        <v>270</v>
      </c>
      <c r="F2059" s="4">
        <v>42521</v>
      </c>
      <c r="G2059" t="s">
        <v>15</v>
      </c>
      <c r="H2059">
        <v>10</v>
      </c>
      <c r="I2059">
        <f>IF(Table1[[#This Row],[Price]]&lt;15,10,IF(Table1[[#This Row],[Price]]&lt;20,15,IF(Table1[[#This Row],[Price]]&lt;30,22,IF(Table1[[#This Row],[Price]]&lt;50,36,45))))</f>
        <v>10</v>
      </c>
      <c r="J2059">
        <v>12.42</v>
      </c>
      <c r="K2059" s="14">
        <v>124.2</v>
      </c>
      <c r="L2059" s="14">
        <f>Table1[[#This Row],[Total Sale Amount]]-(Table1[[#This Row],[Cost Price]]*Table1[[#This Row],[Quantity]])</f>
        <v>24.200000000000003</v>
      </c>
      <c r="M2059" t="str">
        <f>TEXT(Table1[[#This Row],[Order Date]],"mmm")</f>
        <v>May</v>
      </c>
      <c r="N2059" s="5" t="str">
        <f>TEXT(Table1[[#This Row],[Order Date]],"yyyy")</f>
        <v>2016</v>
      </c>
      <c r="O2059" s="5">
        <v>35</v>
      </c>
      <c r="P2059" s="5" t="s">
        <v>560</v>
      </c>
      <c r="Q2059" s="5" t="str">
        <f>IFERROR(INDEX(Holidays[Holiday],MATCH(Table1[[#This Row],[Order Date]],Holidays[Date],0)),"NO HOLIDAY")</f>
        <v>NO HOLIDAY</v>
      </c>
    </row>
    <row r="2060" spans="2:17" hidden="1" x14ac:dyDescent="0.3">
      <c r="B2060" t="s">
        <v>36</v>
      </c>
      <c r="C2060" t="s">
        <v>30</v>
      </c>
      <c r="D2060" t="s">
        <v>11</v>
      </c>
      <c r="E2060" t="s">
        <v>294</v>
      </c>
      <c r="F2060" s="4">
        <v>42521</v>
      </c>
      <c r="G2060" t="s">
        <v>13</v>
      </c>
      <c r="H2060">
        <v>7</v>
      </c>
      <c r="I2060">
        <f>IF(Table1[[#This Row],[Price]]&lt;15,10,IF(Table1[[#This Row],[Price]]&lt;20,15,IF(Table1[[#This Row],[Price]]&lt;30,22,IF(Table1[[#This Row],[Price]]&lt;50,36,45))))</f>
        <v>15</v>
      </c>
      <c r="J2060">
        <v>17.829999999999998</v>
      </c>
      <c r="K2060" s="14">
        <v>124.80999999999999</v>
      </c>
      <c r="L2060" s="14">
        <f>Table1[[#This Row],[Total Sale Amount]]-(Table1[[#This Row],[Cost Price]]*Table1[[#This Row],[Quantity]])</f>
        <v>19.809999999999988</v>
      </c>
      <c r="M2060" t="str">
        <f>TEXT(Table1[[#This Row],[Order Date]],"mmm")</f>
        <v>May</v>
      </c>
      <c r="N2060" s="5" t="str">
        <f>TEXT(Table1[[#This Row],[Order Date]],"yyyy")</f>
        <v>2016</v>
      </c>
      <c r="O2060" s="5">
        <v>38</v>
      </c>
      <c r="P2060" s="5" t="s">
        <v>560</v>
      </c>
      <c r="Q2060" s="5" t="str">
        <f>IFERROR(INDEX(Holidays[Holiday],MATCH(Table1[[#This Row],[Order Date]],Holidays[Date],0)),"NO HOLIDAY")</f>
        <v>NO HOLIDAY</v>
      </c>
    </row>
    <row r="2061" spans="2:17" hidden="1" x14ac:dyDescent="0.3">
      <c r="B2061" t="s">
        <v>25</v>
      </c>
      <c r="C2061" t="s">
        <v>59</v>
      </c>
      <c r="D2061" t="s">
        <v>23</v>
      </c>
      <c r="E2061" t="s">
        <v>319</v>
      </c>
      <c r="F2061" s="4">
        <v>42521</v>
      </c>
      <c r="G2061" t="s">
        <v>39</v>
      </c>
      <c r="H2061">
        <v>9</v>
      </c>
      <c r="I2061">
        <f>IF(Table1[[#This Row],[Price]]&lt;15,10,IF(Table1[[#This Row],[Price]]&lt;20,15,IF(Table1[[#This Row],[Price]]&lt;30,22,IF(Table1[[#This Row],[Price]]&lt;50,36,45))))</f>
        <v>15</v>
      </c>
      <c r="J2061">
        <v>16.32</v>
      </c>
      <c r="K2061" s="14">
        <v>146.88</v>
      </c>
      <c r="L2061" s="14">
        <f>Table1[[#This Row],[Total Sale Amount]]-(Table1[[#This Row],[Cost Price]]*Table1[[#This Row],[Quantity]])</f>
        <v>11.879999999999995</v>
      </c>
      <c r="M2061" t="str">
        <f>TEXT(Table1[[#This Row],[Order Date]],"mmm")</f>
        <v>May</v>
      </c>
      <c r="N2061" s="5" t="str">
        <f>TEXT(Table1[[#This Row],[Order Date]],"yyyy")</f>
        <v>2016</v>
      </c>
      <c r="O2061" s="5">
        <v>32</v>
      </c>
      <c r="P2061" s="5" t="s">
        <v>560</v>
      </c>
      <c r="Q2061" s="5" t="str">
        <f>IFERROR(INDEX(Holidays[Holiday],MATCH(Table1[[#This Row],[Order Date]],Holidays[Date],0)),"NO HOLIDAY")</f>
        <v>NO HOLIDAY</v>
      </c>
    </row>
    <row r="2062" spans="2:17" hidden="1" x14ac:dyDescent="0.3">
      <c r="B2062" t="s">
        <v>16</v>
      </c>
      <c r="C2062" t="s">
        <v>30</v>
      </c>
      <c r="D2062" t="s">
        <v>11</v>
      </c>
      <c r="E2062" t="s">
        <v>449</v>
      </c>
      <c r="F2062" s="4">
        <v>42521</v>
      </c>
      <c r="G2062" t="s">
        <v>15</v>
      </c>
      <c r="H2062">
        <v>4</v>
      </c>
      <c r="I2062">
        <f>IF(Table1[[#This Row],[Price]]&lt;15,10,IF(Table1[[#This Row],[Price]]&lt;20,15,IF(Table1[[#This Row],[Price]]&lt;30,22,IF(Table1[[#This Row],[Price]]&lt;50,36,45))))</f>
        <v>10</v>
      </c>
      <c r="J2062">
        <v>12.42</v>
      </c>
      <c r="K2062" s="14">
        <v>49.68</v>
      </c>
      <c r="L2062" s="14">
        <f>Table1[[#This Row],[Total Sale Amount]]-(Table1[[#This Row],[Cost Price]]*Table1[[#This Row],[Quantity]])</f>
        <v>9.68</v>
      </c>
      <c r="M2062" t="str">
        <f>TEXT(Table1[[#This Row],[Order Date]],"mmm")</f>
        <v>May</v>
      </c>
      <c r="N2062" s="5" t="str">
        <f>TEXT(Table1[[#This Row],[Order Date]],"yyyy")</f>
        <v>2016</v>
      </c>
      <c r="O2062" s="5">
        <v>45</v>
      </c>
      <c r="P2062" s="5" t="s">
        <v>559</v>
      </c>
      <c r="Q2062" s="5" t="str">
        <f>IFERROR(INDEX(Holidays[Holiday],MATCH(Table1[[#This Row],[Order Date]],Holidays[Date],0)),"NO HOLIDAY")</f>
        <v>NO HOLIDAY</v>
      </c>
    </row>
    <row r="2063" spans="2:17" hidden="1" x14ac:dyDescent="0.3">
      <c r="B2063" t="s">
        <v>21</v>
      </c>
      <c r="C2063" t="s">
        <v>59</v>
      </c>
      <c r="D2063" t="s">
        <v>23</v>
      </c>
      <c r="E2063" t="s">
        <v>145</v>
      </c>
      <c r="F2063" s="4">
        <v>42521</v>
      </c>
      <c r="G2063" t="s">
        <v>13</v>
      </c>
      <c r="H2063">
        <v>1</v>
      </c>
      <c r="I2063">
        <f>IF(Table1[[#This Row],[Price]]&lt;15,10,IF(Table1[[#This Row],[Price]]&lt;20,15,IF(Table1[[#This Row],[Price]]&lt;30,22,IF(Table1[[#This Row],[Price]]&lt;50,36,45))))</f>
        <v>15</v>
      </c>
      <c r="J2063">
        <v>17.829999999999998</v>
      </c>
      <c r="K2063" s="14">
        <v>17.829999999999998</v>
      </c>
      <c r="L2063" s="14">
        <f>Table1[[#This Row],[Total Sale Amount]]-(Table1[[#This Row],[Cost Price]]*Table1[[#This Row],[Quantity]])</f>
        <v>2.8299999999999983</v>
      </c>
      <c r="M2063" t="str">
        <f>TEXT(Table1[[#This Row],[Order Date]],"mmm")</f>
        <v>May</v>
      </c>
      <c r="N2063" s="5" t="str">
        <f>TEXT(Table1[[#This Row],[Order Date]],"yyyy")</f>
        <v>2016</v>
      </c>
      <c r="O2063" s="5">
        <v>37</v>
      </c>
      <c r="P2063" s="5" t="s">
        <v>559</v>
      </c>
      <c r="Q2063" s="5" t="str">
        <f>IFERROR(INDEX(Holidays[Holiday],MATCH(Table1[[#This Row],[Order Date]],Holidays[Date],0)),"NO HOLIDAY")</f>
        <v>NO HOLIDAY</v>
      </c>
    </row>
    <row r="2064" spans="2:17" hidden="1" x14ac:dyDescent="0.3">
      <c r="B2064" t="s">
        <v>21</v>
      </c>
      <c r="C2064" t="s">
        <v>59</v>
      </c>
      <c r="D2064" t="s">
        <v>23</v>
      </c>
      <c r="E2064" t="s">
        <v>387</v>
      </c>
      <c r="F2064" s="4">
        <v>42521</v>
      </c>
      <c r="G2064" t="s">
        <v>39</v>
      </c>
      <c r="H2064">
        <v>5</v>
      </c>
      <c r="I2064">
        <f>IF(Table1[[#This Row],[Price]]&lt;15,10,IF(Table1[[#This Row],[Price]]&lt;20,15,IF(Table1[[#This Row],[Price]]&lt;30,22,IF(Table1[[#This Row],[Price]]&lt;50,36,45))))</f>
        <v>15</v>
      </c>
      <c r="J2064">
        <v>16.32</v>
      </c>
      <c r="K2064" s="14">
        <v>81.599999999999994</v>
      </c>
      <c r="L2064" s="14">
        <f>Table1[[#This Row],[Total Sale Amount]]-(Table1[[#This Row],[Cost Price]]*Table1[[#This Row],[Quantity]])</f>
        <v>6.5999999999999943</v>
      </c>
      <c r="M2064" t="str">
        <f>TEXT(Table1[[#This Row],[Order Date]],"mmm")</f>
        <v>May</v>
      </c>
      <c r="N2064" s="5" t="str">
        <f>TEXT(Table1[[#This Row],[Order Date]],"yyyy")</f>
        <v>2016</v>
      </c>
      <c r="O2064" s="5">
        <v>39</v>
      </c>
      <c r="P2064" s="5" t="s">
        <v>559</v>
      </c>
      <c r="Q2064" s="5" t="str">
        <f>IFERROR(INDEX(Holidays[Holiday],MATCH(Table1[[#This Row],[Order Date]],Holidays[Date],0)),"NO HOLIDAY")</f>
        <v>NO HOLIDAY</v>
      </c>
    </row>
    <row r="2065" spans="2:17" hidden="1" x14ac:dyDescent="0.3">
      <c r="B2065" t="s">
        <v>9</v>
      </c>
      <c r="C2065" t="s">
        <v>10</v>
      </c>
      <c r="D2065" t="s">
        <v>11</v>
      </c>
      <c r="E2065" t="s">
        <v>331</v>
      </c>
      <c r="F2065" s="4">
        <v>42521</v>
      </c>
      <c r="G2065" t="s">
        <v>13</v>
      </c>
      <c r="H2065">
        <v>3</v>
      </c>
      <c r="I2065">
        <f>IF(Table1[[#This Row],[Price]]&lt;15,10,IF(Table1[[#This Row],[Price]]&lt;20,15,IF(Table1[[#This Row],[Price]]&lt;30,22,IF(Table1[[#This Row],[Price]]&lt;50,36,45))))</f>
        <v>15</v>
      </c>
      <c r="J2065">
        <v>17.829999999999998</v>
      </c>
      <c r="K2065" s="14">
        <v>53.489999999999995</v>
      </c>
      <c r="L2065" s="14">
        <f>Table1[[#This Row],[Total Sale Amount]]-(Table1[[#This Row],[Cost Price]]*Table1[[#This Row],[Quantity]])</f>
        <v>8.4899999999999949</v>
      </c>
      <c r="M2065" t="str">
        <f>TEXT(Table1[[#This Row],[Order Date]],"mmm")</f>
        <v>May</v>
      </c>
      <c r="N2065" s="5" t="str">
        <f>TEXT(Table1[[#This Row],[Order Date]],"yyyy")</f>
        <v>2016</v>
      </c>
      <c r="O2065" s="5">
        <v>40</v>
      </c>
      <c r="P2065" s="5" t="s">
        <v>559</v>
      </c>
      <c r="Q2065" s="5" t="str">
        <f>IFERROR(INDEX(Holidays[Holiday],MATCH(Table1[[#This Row],[Order Date]],Holidays[Date],0)),"NO HOLIDAY")</f>
        <v>NO HOLIDAY</v>
      </c>
    </row>
    <row r="2066" spans="2:17" x14ac:dyDescent="0.3">
      <c r="B2066" t="s">
        <v>21</v>
      </c>
      <c r="C2066" t="s">
        <v>22</v>
      </c>
      <c r="D2066" t="s">
        <v>23</v>
      </c>
      <c r="E2066" t="s">
        <v>290</v>
      </c>
      <c r="F2066" s="4">
        <v>42522</v>
      </c>
      <c r="G2066" t="s">
        <v>19</v>
      </c>
      <c r="H2066">
        <v>8</v>
      </c>
      <c r="I2066">
        <f>IF(Table1[[#This Row],[Price]]&lt;15,10,IF(Table1[[#This Row],[Price]]&lt;20,15,IF(Table1[[#This Row],[Price]]&lt;30,22,IF(Table1[[#This Row],[Price]]&lt;50,36,45))))</f>
        <v>45</v>
      </c>
      <c r="J2066">
        <v>53.35</v>
      </c>
      <c r="K2066" s="14">
        <v>426.8</v>
      </c>
      <c r="L2066" s="14">
        <f>Table1[[#This Row],[Total Sale Amount]]-(Table1[[#This Row],[Cost Price]]*Table1[[#This Row],[Quantity]])</f>
        <v>66.800000000000011</v>
      </c>
      <c r="M2066" t="str">
        <f>TEXT(Table1[[#This Row],[Order Date]],"mmm")</f>
        <v>Jun</v>
      </c>
      <c r="N2066" s="5" t="str">
        <f>TEXT(Table1[[#This Row],[Order Date]],"yyyy")</f>
        <v>2016</v>
      </c>
      <c r="O2066" s="5">
        <v>18</v>
      </c>
      <c r="P2066" s="5" t="s">
        <v>559</v>
      </c>
      <c r="Q2066" s="5" t="str">
        <f>IFERROR(INDEX(Holidays[Holiday],MATCH(Table1[[#This Row],[Order Date]],Holidays[Date],0)),"NO HOLIDAY")</f>
        <v>Republic Day</v>
      </c>
    </row>
    <row r="2067" spans="2:17" x14ac:dyDescent="0.3">
      <c r="B2067" t="s">
        <v>16</v>
      </c>
      <c r="C2067" t="s">
        <v>17</v>
      </c>
      <c r="D2067" t="s">
        <v>11</v>
      </c>
      <c r="E2067" t="s">
        <v>388</v>
      </c>
      <c r="F2067" s="4">
        <v>42522</v>
      </c>
      <c r="G2067" t="s">
        <v>15</v>
      </c>
      <c r="H2067">
        <v>8</v>
      </c>
      <c r="I2067">
        <f>IF(Table1[[#This Row],[Price]]&lt;15,10,IF(Table1[[#This Row],[Price]]&lt;20,15,IF(Table1[[#This Row],[Price]]&lt;30,22,IF(Table1[[#This Row],[Price]]&lt;50,36,45))))</f>
        <v>10</v>
      </c>
      <c r="J2067">
        <v>12.42</v>
      </c>
      <c r="K2067" s="14">
        <v>99.36</v>
      </c>
      <c r="L2067" s="14">
        <f>Table1[[#This Row],[Total Sale Amount]]-(Table1[[#This Row],[Cost Price]]*Table1[[#This Row],[Quantity]])</f>
        <v>19.36</v>
      </c>
      <c r="M2067" t="str">
        <f>TEXT(Table1[[#This Row],[Order Date]],"mmm")</f>
        <v>Jun</v>
      </c>
      <c r="N2067" s="5" t="str">
        <f>TEXT(Table1[[#This Row],[Order Date]],"yyyy")</f>
        <v>2016</v>
      </c>
      <c r="O2067" s="5">
        <v>20</v>
      </c>
      <c r="P2067" s="5" t="s">
        <v>559</v>
      </c>
      <c r="Q2067" s="5" t="str">
        <f>IFERROR(INDEX(Holidays[Holiday],MATCH(Table1[[#This Row],[Order Date]],Holidays[Date],0)),"NO HOLIDAY")</f>
        <v>Republic Day</v>
      </c>
    </row>
    <row r="2068" spans="2:17" x14ac:dyDescent="0.3">
      <c r="B2068" t="s">
        <v>9</v>
      </c>
      <c r="C2068" t="s">
        <v>30</v>
      </c>
      <c r="D2068" t="s">
        <v>11</v>
      </c>
      <c r="E2068" t="s">
        <v>394</v>
      </c>
      <c r="F2068" s="4">
        <v>42522</v>
      </c>
      <c r="G2068" t="s">
        <v>19</v>
      </c>
      <c r="H2068">
        <v>9</v>
      </c>
      <c r="I2068">
        <f>IF(Table1[[#This Row],[Price]]&lt;15,10,IF(Table1[[#This Row],[Price]]&lt;20,15,IF(Table1[[#This Row],[Price]]&lt;30,22,IF(Table1[[#This Row],[Price]]&lt;50,36,45))))</f>
        <v>45</v>
      </c>
      <c r="J2068">
        <v>53.35</v>
      </c>
      <c r="K2068" s="14">
        <v>480.15000000000003</v>
      </c>
      <c r="L2068" s="14">
        <f>Table1[[#This Row],[Total Sale Amount]]-(Table1[[#This Row],[Cost Price]]*Table1[[#This Row],[Quantity]])</f>
        <v>75.150000000000034</v>
      </c>
      <c r="M2068" t="str">
        <f>TEXT(Table1[[#This Row],[Order Date]],"mmm")</f>
        <v>Jun</v>
      </c>
      <c r="N2068" s="5" t="str">
        <f>TEXT(Table1[[#This Row],[Order Date]],"yyyy")</f>
        <v>2016</v>
      </c>
      <c r="O2068" s="5">
        <v>37</v>
      </c>
      <c r="P2068" s="5" t="s">
        <v>560</v>
      </c>
      <c r="Q2068" s="5" t="str">
        <f>IFERROR(INDEX(Holidays[Holiday],MATCH(Table1[[#This Row],[Order Date]],Holidays[Date],0)),"NO HOLIDAY")</f>
        <v>Republic Day</v>
      </c>
    </row>
    <row r="2069" spans="2:17" x14ac:dyDescent="0.3">
      <c r="B2069" t="s">
        <v>16</v>
      </c>
      <c r="C2069" t="s">
        <v>10</v>
      </c>
      <c r="D2069" t="s">
        <v>11</v>
      </c>
      <c r="E2069" t="s">
        <v>49</v>
      </c>
      <c r="F2069" s="4">
        <v>42522</v>
      </c>
      <c r="G2069" t="s">
        <v>13</v>
      </c>
      <c r="H2069">
        <v>7</v>
      </c>
      <c r="I2069">
        <f>IF(Table1[[#This Row],[Price]]&lt;15,10,IF(Table1[[#This Row],[Price]]&lt;20,15,IF(Table1[[#This Row],[Price]]&lt;30,22,IF(Table1[[#This Row],[Price]]&lt;50,36,45))))</f>
        <v>15</v>
      </c>
      <c r="J2069">
        <v>17.829999999999998</v>
      </c>
      <c r="K2069" s="14">
        <v>124.80999999999999</v>
      </c>
      <c r="L2069" s="14">
        <f>Table1[[#This Row],[Total Sale Amount]]-(Table1[[#This Row],[Cost Price]]*Table1[[#This Row],[Quantity]])</f>
        <v>19.809999999999988</v>
      </c>
      <c r="M2069" t="str">
        <f>TEXT(Table1[[#This Row],[Order Date]],"mmm")</f>
        <v>Jun</v>
      </c>
      <c r="N2069" s="5" t="str">
        <f>TEXT(Table1[[#This Row],[Order Date]],"yyyy")</f>
        <v>2016</v>
      </c>
      <c r="O2069" s="5">
        <v>36</v>
      </c>
      <c r="P2069" s="5" t="s">
        <v>560</v>
      </c>
      <c r="Q2069" s="5" t="str">
        <f>IFERROR(INDEX(Holidays[Holiday],MATCH(Table1[[#This Row],[Order Date]],Holidays[Date],0)),"NO HOLIDAY")</f>
        <v>Republic Day</v>
      </c>
    </row>
    <row r="2070" spans="2:17" x14ac:dyDescent="0.3">
      <c r="B2070" t="s">
        <v>25</v>
      </c>
      <c r="C2070" t="s">
        <v>22</v>
      </c>
      <c r="D2070" t="s">
        <v>23</v>
      </c>
      <c r="E2070" t="s">
        <v>229</v>
      </c>
      <c r="F2070" s="4">
        <v>42522</v>
      </c>
      <c r="G2070" t="s">
        <v>39</v>
      </c>
      <c r="H2070">
        <v>1</v>
      </c>
      <c r="I2070">
        <f>IF(Table1[[#This Row],[Price]]&lt;15,10,IF(Table1[[#This Row],[Price]]&lt;20,15,IF(Table1[[#This Row],[Price]]&lt;30,22,IF(Table1[[#This Row],[Price]]&lt;50,36,45))))</f>
        <v>15</v>
      </c>
      <c r="J2070">
        <v>16.32</v>
      </c>
      <c r="K2070" s="14">
        <v>16.32</v>
      </c>
      <c r="L2070" s="14">
        <f>Table1[[#This Row],[Total Sale Amount]]-(Table1[[#This Row],[Cost Price]]*Table1[[#This Row],[Quantity]])</f>
        <v>1.3200000000000003</v>
      </c>
      <c r="M2070" t="str">
        <f>TEXT(Table1[[#This Row],[Order Date]],"mmm")</f>
        <v>Jun</v>
      </c>
      <c r="N2070" s="5" t="str">
        <f>TEXT(Table1[[#This Row],[Order Date]],"yyyy")</f>
        <v>2016</v>
      </c>
      <c r="O2070" s="5">
        <v>30</v>
      </c>
      <c r="P2070" s="5" t="s">
        <v>559</v>
      </c>
      <c r="Q2070" s="5" t="str">
        <f>IFERROR(INDEX(Holidays[Holiday],MATCH(Table1[[#This Row],[Order Date]],Holidays[Date],0)),"NO HOLIDAY")</f>
        <v>Republic Day</v>
      </c>
    </row>
    <row r="2071" spans="2:17" x14ac:dyDescent="0.3">
      <c r="B2071" t="s">
        <v>16</v>
      </c>
      <c r="C2071" t="s">
        <v>28</v>
      </c>
      <c r="D2071" t="s">
        <v>11</v>
      </c>
      <c r="E2071" t="s">
        <v>372</v>
      </c>
      <c r="F2071" s="4">
        <v>42522</v>
      </c>
      <c r="G2071" t="s">
        <v>13</v>
      </c>
      <c r="H2071">
        <v>3</v>
      </c>
      <c r="I2071">
        <f>IF(Table1[[#This Row],[Price]]&lt;15,10,IF(Table1[[#This Row],[Price]]&lt;20,15,IF(Table1[[#This Row],[Price]]&lt;30,22,IF(Table1[[#This Row],[Price]]&lt;50,36,45))))</f>
        <v>15</v>
      </c>
      <c r="J2071">
        <v>17.829999999999998</v>
      </c>
      <c r="K2071" s="14">
        <v>53.489999999999995</v>
      </c>
      <c r="L2071" s="14">
        <f>Table1[[#This Row],[Total Sale Amount]]-(Table1[[#This Row],[Cost Price]]*Table1[[#This Row],[Quantity]])</f>
        <v>8.4899999999999949</v>
      </c>
      <c r="M2071" t="str">
        <f>TEXT(Table1[[#This Row],[Order Date]],"mmm")</f>
        <v>Jun</v>
      </c>
      <c r="N2071" s="5" t="str">
        <f>TEXT(Table1[[#This Row],[Order Date]],"yyyy")</f>
        <v>2016</v>
      </c>
      <c r="O2071" s="5">
        <v>45</v>
      </c>
      <c r="P2071" s="5" t="s">
        <v>559</v>
      </c>
      <c r="Q2071" s="5" t="str">
        <f>IFERROR(INDEX(Holidays[Holiday],MATCH(Table1[[#This Row],[Order Date]],Holidays[Date],0)),"NO HOLIDAY")</f>
        <v>Republic Day</v>
      </c>
    </row>
    <row r="2072" spans="2:17" x14ac:dyDescent="0.3">
      <c r="B2072" t="s">
        <v>21</v>
      </c>
      <c r="C2072" t="s">
        <v>43</v>
      </c>
      <c r="D2072" t="s">
        <v>23</v>
      </c>
      <c r="E2072" t="s">
        <v>467</v>
      </c>
      <c r="F2072" s="4">
        <v>42522</v>
      </c>
      <c r="G2072" t="s">
        <v>13</v>
      </c>
      <c r="H2072">
        <v>9</v>
      </c>
      <c r="I2072">
        <f>IF(Table1[[#This Row],[Price]]&lt;15,10,IF(Table1[[#This Row],[Price]]&lt;20,15,IF(Table1[[#This Row],[Price]]&lt;30,22,IF(Table1[[#This Row],[Price]]&lt;50,36,45))))</f>
        <v>15</v>
      </c>
      <c r="J2072">
        <v>17.829999999999998</v>
      </c>
      <c r="K2072" s="14">
        <v>160.46999999999997</v>
      </c>
      <c r="L2072" s="14">
        <f>Table1[[#This Row],[Total Sale Amount]]-(Table1[[#This Row],[Cost Price]]*Table1[[#This Row],[Quantity]])</f>
        <v>25.46999999999997</v>
      </c>
      <c r="M2072" t="str">
        <f>TEXT(Table1[[#This Row],[Order Date]],"mmm")</f>
        <v>Jun</v>
      </c>
      <c r="N2072" s="5" t="str">
        <f>TEXT(Table1[[#This Row],[Order Date]],"yyyy")</f>
        <v>2016</v>
      </c>
      <c r="O2072" s="5">
        <v>25</v>
      </c>
      <c r="P2072" s="5" t="s">
        <v>559</v>
      </c>
      <c r="Q2072" s="5" t="str">
        <f>IFERROR(INDEX(Holidays[Holiday],MATCH(Table1[[#This Row],[Order Date]],Holidays[Date],0)),"NO HOLIDAY")</f>
        <v>Republic Day</v>
      </c>
    </row>
    <row r="2073" spans="2:17" x14ac:dyDescent="0.3">
      <c r="B2073" t="s">
        <v>25</v>
      </c>
      <c r="C2073" t="s">
        <v>59</v>
      </c>
      <c r="D2073" t="s">
        <v>23</v>
      </c>
      <c r="E2073" t="s">
        <v>525</v>
      </c>
      <c r="F2073" s="4">
        <v>42522</v>
      </c>
      <c r="G2073" t="s">
        <v>39</v>
      </c>
      <c r="H2073">
        <v>3</v>
      </c>
      <c r="I2073">
        <f>IF(Table1[[#This Row],[Price]]&lt;15,10,IF(Table1[[#This Row],[Price]]&lt;20,15,IF(Table1[[#This Row],[Price]]&lt;30,22,IF(Table1[[#This Row],[Price]]&lt;50,36,45))))</f>
        <v>15</v>
      </c>
      <c r="J2073">
        <v>16.32</v>
      </c>
      <c r="K2073" s="14">
        <v>48.96</v>
      </c>
      <c r="L2073" s="14">
        <f>Table1[[#This Row],[Total Sale Amount]]-(Table1[[#This Row],[Cost Price]]*Table1[[#This Row],[Quantity]])</f>
        <v>3.9600000000000009</v>
      </c>
      <c r="M2073" t="str">
        <f>TEXT(Table1[[#This Row],[Order Date]],"mmm")</f>
        <v>Jun</v>
      </c>
      <c r="N2073" s="5" t="str">
        <f>TEXT(Table1[[#This Row],[Order Date]],"yyyy")</f>
        <v>2016</v>
      </c>
      <c r="O2073" s="5">
        <v>38</v>
      </c>
      <c r="P2073" s="5" t="s">
        <v>560</v>
      </c>
      <c r="Q2073" s="5" t="str">
        <f>IFERROR(INDEX(Holidays[Holiday],MATCH(Table1[[#This Row],[Order Date]],Holidays[Date],0)),"NO HOLIDAY")</f>
        <v>Republic Day</v>
      </c>
    </row>
    <row r="2074" spans="2:17" x14ac:dyDescent="0.3">
      <c r="B2074" t="s">
        <v>36</v>
      </c>
      <c r="C2074" t="s">
        <v>28</v>
      </c>
      <c r="D2074" t="s">
        <v>11</v>
      </c>
      <c r="E2074" t="s">
        <v>282</v>
      </c>
      <c r="F2074" s="4">
        <v>42522</v>
      </c>
      <c r="G2074" t="s">
        <v>15</v>
      </c>
      <c r="H2074">
        <v>4</v>
      </c>
      <c r="I2074">
        <f>IF(Table1[[#This Row],[Price]]&lt;15,10,IF(Table1[[#This Row],[Price]]&lt;20,15,IF(Table1[[#This Row],[Price]]&lt;30,22,IF(Table1[[#This Row],[Price]]&lt;50,36,45))))</f>
        <v>10</v>
      </c>
      <c r="J2074">
        <v>12.42</v>
      </c>
      <c r="K2074" s="14">
        <v>49.68</v>
      </c>
      <c r="L2074" s="14">
        <f>Table1[[#This Row],[Total Sale Amount]]-(Table1[[#This Row],[Cost Price]]*Table1[[#This Row],[Quantity]])</f>
        <v>9.68</v>
      </c>
      <c r="M2074" t="str">
        <f>TEXT(Table1[[#This Row],[Order Date]],"mmm")</f>
        <v>Jun</v>
      </c>
      <c r="N2074" s="5" t="str">
        <f>TEXT(Table1[[#This Row],[Order Date]],"yyyy")</f>
        <v>2016</v>
      </c>
      <c r="O2074" s="5">
        <v>34</v>
      </c>
      <c r="P2074" s="5" t="s">
        <v>560</v>
      </c>
      <c r="Q2074" s="5" t="str">
        <f>IFERROR(INDEX(Holidays[Holiday],MATCH(Table1[[#This Row],[Order Date]],Holidays[Date],0)),"NO HOLIDAY")</f>
        <v>Republic Day</v>
      </c>
    </row>
    <row r="2075" spans="2:17" x14ac:dyDescent="0.3">
      <c r="B2075" t="s">
        <v>36</v>
      </c>
      <c r="C2075" t="s">
        <v>30</v>
      </c>
      <c r="D2075" t="s">
        <v>11</v>
      </c>
      <c r="E2075" t="s">
        <v>449</v>
      </c>
      <c r="F2075" s="4">
        <v>42522</v>
      </c>
      <c r="G2075" t="s">
        <v>15</v>
      </c>
      <c r="H2075">
        <v>10</v>
      </c>
      <c r="I2075">
        <f>IF(Table1[[#This Row],[Price]]&lt;15,10,IF(Table1[[#This Row],[Price]]&lt;20,15,IF(Table1[[#This Row],[Price]]&lt;30,22,IF(Table1[[#This Row],[Price]]&lt;50,36,45))))</f>
        <v>10</v>
      </c>
      <c r="J2075">
        <v>12.42</v>
      </c>
      <c r="K2075" s="14">
        <v>124.2</v>
      </c>
      <c r="L2075" s="14">
        <f>Table1[[#This Row],[Total Sale Amount]]-(Table1[[#This Row],[Cost Price]]*Table1[[#This Row],[Quantity]])</f>
        <v>24.200000000000003</v>
      </c>
      <c r="M2075" t="str">
        <f>TEXT(Table1[[#This Row],[Order Date]],"mmm")</f>
        <v>Jun</v>
      </c>
      <c r="N2075" s="5" t="str">
        <f>TEXT(Table1[[#This Row],[Order Date]],"yyyy")</f>
        <v>2016</v>
      </c>
      <c r="O2075" s="5">
        <v>39</v>
      </c>
      <c r="P2075" s="5" t="s">
        <v>559</v>
      </c>
      <c r="Q2075" s="5" t="str">
        <f>IFERROR(INDEX(Holidays[Holiday],MATCH(Table1[[#This Row],[Order Date]],Holidays[Date],0)),"NO HOLIDAY")</f>
        <v>Republic Day</v>
      </c>
    </row>
    <row r="2076" spans="2:17" x14ac:dyDescent="0.3">
      <c r="B2076" t="s">
        <v>36</v>
      </c>
      <c r="C2076" t="s">
        <v>17</v>
      </c>
      <c r="D2076" t="s">
        <v>11</v>
      </c>
      <c r="E2076" t="s">
        <v>223</v>
      </c>
      <c r="F2076" s="4">
        <v>42522</v>
      </c>
      <c r="G2076" t="s">
        <v>15</v>
      </c>
      <c r="H2076">
        <v>9</v>
      </c>
      <c r="I2076">
        <f>IF(Table1[[#This Row],[Price]]&lt;15,10,IF(Table1[[#This Row],[Price]]&lt;20,15,IF(Table1[[#This Row],[Price]]&lt;30,22,IF(Table1[[#This Row],[Price]]&lt;50,36,45))))</f>
        <v>10</v>
      </c>
      <c r="J2076">
        <v>12.42</v>
      </c>
      <c r="K2076" s="14">
        <v>111.78</v>
      </c>
      <c r="L2076" s="14">
        <f>Table1[[#This Row],[Total Sale Amount]]-(Table1[[#This Row],[Cost Price]]*Table1[[#This Row],[Quantity]])</f>
        <v>21.78</v>
      </c>
      <c r="M2076" t="str">
        <f>TEXT(Table1[[#This Row],[Order Date]],"mmm")</f>
        <v>Jun</v>
      </c>
      <c r="N2076" s="5" t="str">
        <f>TEXT(Table1[[#This Row],[Order Date]],"yyyy")</f>
        <v>2016</v>
      </c>
      <c r="O2076" s="5">
        <v>32</v>
      </c>
      <c r="P2076" s="5" t="s">
        <v>559</v>
      </c>
      <c r="Q2076" s="5" t="str">
        <f>IFERROR(INDEX(Holidays[Holiday],MATCH(Table1[[#This Row],[Order Date]],Holidays[Date],0)),"NO HOLIDAY")</f>
        <v>Republic Day</v>
      </c>
    </row>
    <row r="2077" spans="2:17" x14ac:dyDescent="0.3">
      <c r="B2077" t="s">
        <v>36</v>
      </c>
      <c r="C2077" t="s">
        <v>17</v>
      </c>
      <c r="D2077" t="s">
        <v>11</v>
      </c>
      <c r="E2077" t="s">
        <v>239</v>
      </c>
      <c r="F2077" s="4">
        <v>42522</v>
      </c>
      <c r="G2077" t="s">
        <v>19</v>
      </c>
      <c r="H2077">
        <v>10</v>
      </c>
      <c r="I2077">
        <f>IF(Table1[[#This Row],[Price]]&lt;15,10,IF(Table1[[#This Row],[Price]]&lt;20,15,IF(Table1[[#This Row],[Price]]&lt;30,22,IF(Table1[[#This Row],[Price]]&lt;50,36,45))))</f>
        <v>45</v>
      </c>
      <c r="J2077">
        <v>53.35</v>
      </c>
      <c r="K2077" s="14">
        <v>533.5</v>
      </c>
      <c r="L2077" s="14">
        <f>Table1[[#This Row],[Total Sale Amount]]-(Table1[[#This Row],[Cost Price]]*Table1[[#This Row],[Quantity]])</f>
        <v>83.5</v>
      </c>
      <c r="M2077" t="str">
        <f>TEXT(Table1[[#This Row],[Order Date]],"mmm")</f>
        <v>Jun</v>
      </c>
      <c r="N2077" s="5" t="str">
        <f>TEXT(Table1[[#This Row],[Order Date]],"yyyy")</f>
        <v>2016</v>
      </c>
      <c r="O2077" s="5">
        <v>36</v>
      </c>
      <c r="P2077" s="5" t="s">
        <v>559</v>
      </c>
      <c r="Q2077" s="5" t="str">
        <f>IFERROR(INDEX(Holidays[Holiday],MATCH(Table1[[#This Row],[Order Date]],Holidays[Date],0)),"NO HOLIDAY")</f>
        <v>Republic Day</v>
      </c>
    </row>
    <row r="2078" spans="2:17" x14ac:dyDescent="0.3">
      <c r="B2078" t="s">
        <v>16</v>
      </c>
      <c r="C2078" t="s">
        <v>17</v>
      </c>
      <c r="D2078" t="s">
        <v>11</v>
      </c>
      <c r="E2078" t="s">
        <v>209</v>
      </c>
      <c r="F2078" s="4">
        <v>42522</v>
      </c>
      <c r="G2078" t="s">
        <v>13</v>
      </c>
      <c r="H2078">
        <v>1</v>
      </c>
      <c r="I2078">
        <f>IF(Table1[[#This Row],[Price]]&lt;15,10,IF(Table1[[#This Row],[Price]]&lt;20,15,IF(Table1[[#This Row],[Price]]&lt;30,22,IF(Table1[[#This Row],[Price]]&lt;50,36,45))))</f>
        <v>15</v>
      </c>
      <c r="J2078">
        <v>17.829999999999998</v>
      </c>
      <c r="K2078" s="14">
        <v>17.829999999999998</v>
      </c>
      <c r="L2078" s="14">
        <f>Table1[[#This Row],[Total Sale Amount]]-(Table1[[#This Row],[Cost Price]]*Table1[[#This Row],[Quantity]])</f>
        <v>2.8299999999999983</v>
      </c>
      <c r="M2078" t="str">
        <f>TEXT(Table1[[#This Row],[Order Date]],"mmm")</f>
        <v>Jun</v>
      </c>
      <c r="N2078" s="5" t="str">
        <f>TEXT(Table1[[#This Row],[Order Date]],"yyyy")</f>
        <v>2016</v>
      </c>
      <c r="O2078" s="5">
        <v>32</v>
      </c>
      <c r="P2078" s="5" t="s">
        <v>559</v>
      </c>
      <c r="Q2078" s="5" t="str">
        <f>IFERROR(INDEX(Holidays[Holiday],MATCH(Table1[[#This Row],[Order Date]],Holidays[Date],0)),"NO HOLIDAY")</f>
        <v>Republic Day</v>
      </c>
    </row>
    <row r="2079" spans="2:17" x14ac:dyDescent="0.3">
      <c r="B2079" t="s">
        <v>9</v>
      </c>
      <c r="C2079" t="s">
        <v>17</v>
      </c>
      <c r="D2079" t="s">
        <v>11</v>
      </c>
      <c r="E2079" t="s">
        <v>223</v>
      </c>
      <c r="F2079" s="4">
        <v>42522</v>
      </c>
      <c r="G2079" t="s">
        <v>13</v>
      </c>
      <c r="H2079">
        <v>6</v>
      </c>
      <c r="I2079">
        <f>IF(Table1[[#This Row],[Price]]&lt;15,10,IF(Table1[[#This Row],[Price]]&lt;20,15,IF(Table1[[#This Row],[Price]]&lt;30,22,IF(Table1[[#This Row],[Price]]&lt;50,36,45))))</f>
        <v>15</v>
      </c>
      <c r="J2079">
        <v>17.829999999999998</v>
      </c>
      <c r="K2079" s="14">
        <v>106.97999999999999</v>
      </c>
      <c r="L2079" s="14">
        <f>Table1[[#This Row],[Total Sale Amount]]-(Table1[[#This Row],[Cost Price]]*Table1[[#This Row],[Quantity]])</f>
        <v>16.97999999999999</v>
      </c>
      <c r="M2079" t="str">
        <f>TEXT(Table1[[#This Row],[Order Date]],"mmm")</f>
        <v>Jun</v>
      </c>
      <c r="N2079" s="5" t="str">
        <f>TEXT(Table1[[#This Row],[Order Date]],"yyyy")</f>
        <v>2016</v>
      </c>
      <c r="O2079" s="5">
        <v>30</v>
      </c>
      <c r="P2079" s="5" t="s">
        <v>559</v>
      </c>
      <c r="Q2079" s="5" t="str">
        <f>IFERROR(INDEX(Holidays[Holiday],MATCH(Table1[[#This Row],[Order Date]],Holidays[Date],0)),"NO HOLIDAY")</f>
        <v>Republic Day</v>
      </c>
    </row>
    <row r="2080" spans="2:17" x14ac:dyDescent="0.3">
      <c r="B2080" t="s">
        <v>25</v>
      </c>
      <c r="C2080" t="s">
        <v>22</v>
      </c>
      <c r="D2080" t="s">
        <v>23</v>
      </c>
      <c r="E2080" t="s">
        <v>128</v>
      </c>
      <c r="F2080" s="4">
        <v>42522</v>
      </c>
      <c r="G2080" t="s">
        <v>13</v>
      </c>
      <c r="H2080">
        <v>10</v>
      </c>
      <c r="I2080">
        <f>IF(Table1[[#This Row],[Price]]&lt;15,10,IF(Table1[[#This Row],[Price]]&lt;20,15,IF(Table1[[#This Row],[Price]]&lt;30,22,IF(Table1[[#This Row],[Price]]&lt;50,36,45))))</f>
        <v>15</v>
      </c>
      <c r="J2080">
        <v>17.829999999999998</v>
      </c>
      <c r="K2080" s="14">
        <v>178.29999999999998</v>
      </c>
      <c r="L2080" s="14">
        <f>Table1[[#This Row],[Total Sale Amount]]-(Table1[[#This Row],[Cost Price]]*Table1[[#This Row],[Quantity]])</f>
        <v>28.299999999999983</v>
      </c>
      <c r="M2080" t="str">
        <f>TEXT(Table1[[#This Row],[Order Date]],"mmm")</f>
        <v>Jun</v>
      </c>
      <c r="N2080" s="5" t="str">
        <f>TEXT(Table1[[#This Row],[Order Date]],"yyyy")</f>
        <v>2016</v>
      </c>
      <c r="O2080" s="5">
        <v>23</v>
      </c>
      <c r="P2080" s="5" t="s">
        <v>559</v>
      </c>
      <c r="Q2080" s="5" t="str">
        <f>IFERROR(INDEX(Holidays[Holiday],MATCH(Table1[[#This Row],[Order Date]],Holidays[Date],0)),"NO HOLIDAY")</f>
        <v>Republic Day</v>
      </c>
    </row>
    <row r="2081" spans="2:17" x14ac:dyDescent="0.3">
      <c r="B2081" t="s">
        <v>25</v>
      </c>
      <c r="C2081" t="s">
        <v>26</v>
      </c>
      <c r="D2081" t="s">
        <v>23</v>
      </c>
      <c r="E2081" t="s">
        <v>72</v>
      </c>
      <c r="F2081" s="4">
        <v>42522</v>
      </c>
      <c r="G2081" t="s">
        <v>13</v>
      </c>
      <c r="H2081">
        <v>5</v>
      </c>
      <c r="I2081">
        <f>IF(Table1[[#This Row],[Price]]&lt;15,10,IF(Table1[[#This Row],[Price]]&lt;20,15,IF(Table1[[#This Row],[Price]]&lt;30,22,IF(Table1[[#This Row],[Price]]&lt;50,36,45))))</f>
        <v>15</v>
      </c>
      <c r="J2081">
        <v>17.829999999999998</v>
      </c>
      <c r="K2081" s="14">
        <v>89.149999999999991</v>
      </c>
      <c r="L2081" s="14">
        <f>Table1[[#This Row],[Total Sale Amount]]-(Table1[[#This Row],[Cost Price]]*Table1[[#This Row],[Quantity]])</f>
        <v>14.149999999999991</v>
      </c>
      <c r="M2081" t="str">
        <f>TEXT(Table1[[#This Row],[Order Date]],"mmm")</f>
        <v>Jun</v>
      </c>
      <c r="N2081" s="5" t="str">
        <f>TEXT(Table1[[#This Row],[Order Date]],"yyyy")</f>
        <v>2016</v>
      </c>
      <c r="O2081" s="5">
        <v>31</v>
      </c>
      <c r="P2081" s="5" t="s">
        <v>560</v>
      </c>
      <c r="Q2081" s="5" t="str">
        <f>IFERROR(INDEX(Holidays[Holiday],MATCH(Table1[[#This Row],[Order Date]],Holidays[Date],0)),"NO HOLIDAY")</f>
        <v>Republic Day</v>
      </c>
    </row>
    <row r="2082" spans="2:17" x14ac:dyDescent="0.3">
      <c r="B2082" t="s">
        <v>36</v>
      </c>
      <c r="C2082" t="s">
        <v>17</v>
      </c>
      <c r="D2082" t="s">
        <v>11</v>
      </c>
      <c r="E2082" t="s">
        <v>92</v>
      </c>
      <c r="F2082" s="4">
        <v>42522</v>
      </c>
      <c r="G2082" t="s">
        <v>13</v>
      </c>
      <c r="H2082">
        <v>5</v>
      </c>
      <c r="I2082">
        <f>IF(Table1[[#This Row],[Price]]&lt;15,10,IF(Table1[[#This Row],[Price]]&lt;20,15,IF(Table1[[#This Row],[Price]]&lt;30,22,IF(Table1[[#This Row],[Price]]&lt;50,36,45))))</f>
        <v>15</v>
      </c>
      <c r="J2082">
        <v>17.829999999999998</v>
      </c>
      <c r="K2082" s="14">
        <v>89.149999999999991</v>
      </c>
      <c r="L2082" s="14">
        <f>Table1[[#This Row],[Total Sale Amount]]-(Table1[[#This Row],[Cost Price]]*Table1[[#This Row],[Quantity]])</f>
        <v>14.149999999999991</v>
      </c>
      <c r="M2082" t="str">
        <f>TEXT(Table1[[#This Row],[Order Date]],"mmm")</f>
        <v>Jun</v>
      </c>
      <c r="N2082" s="5" t="str">
        <f>TEXT(Table1[[#This Row],[Order Date]],"yyyy")</f>
        <v>2016</v>
      </c>
      <c r="O2082" s="5">
        <v>27</v>
      </c>
      <c r="P2082" s="5" t="s">
        <v>560</v>
      </c>
      <c r="Q2082" s="5" t="str">
        <f>IFERROR(INDEX(Holidays[Holiday],MATCH(Table1[[#This Row],[Order Date]],Holidays[Date],0)),"NO HOLIDAY")</f>
        <v>Republic Day</v>
      </c>
    </row>
    <row r="2083" spans="2:17" hidden="1" x14ac:dyDescent="0.3">
      <c r="B2083" t="s">
        <v>9</v>
      </c>
      <c r="C2083" t="s">
        <v>30</v>
      </c>
      <c r="D2083" t="s">
        <v>11</v>
      </c>
      <c r="E2083" t="s">
        <v>33</v>
      </c>
      <c r="F2083" s="4">
        <v>42523</v>
      </c>
      <c r="G2083" t="s">
        <v>15</v>
      </c>
      <c r="H2083">
        <v>3</v>
      </c>
      <c r="I2083">
        <f>IF(Table1[[#This Row],[Price]]&lt;15,10,IF(Table1[[#This Row],[Price]]&lt;20,15,IF(Table1[[#This Row],[Price]]&lt;30,22,IF(Table1[[#This Row],[Price]]&lt;50,36,45))))</f>
        <v>10</v>
      </c>
      <c r="J2083">
        <v>12.42</v>
      </c>
      <c r="K2083" s="14">
        <v>37.26</v>
      </c>
      <c r="L2083" s="14">
        <f>Table1[[#This Row],[Total Sale Amount]]-(Table1[[#This Row],[Cost Price]]*Table1[[#This Row],[Quantity]])</f>
        <v>7.259999999999998</v>
      </c>
      <c r="M2083" t="str">
        <f>TEXT(Table1[[#This Row],[Order Date]],"mmm")</f>
        <v>Jun</v>
      </c>
      <c r="N2083" s="5" t="str">
        <f>TEXT(Table1[[#This Row],[Order Date]],"yyyy")</f>
        <v>2016</v>
      </c>
      <c r="O2083" s="5">
        <v>30</v>
      </c>
      <c r="P2083" s="5" t="s">
        <v>560</v>
      </c>
      <c r="Q2083" s="5" t="str">
        <f>IFERROR(INDEX(Holidays[Holiday],MATCH(Table1[[#This Row],[Order Date]],Holidays[Date],0)),"NO HOLIDAY")</f>
        <v>NO HOLIDAY</v>
      </c>
    </row>
    <row r="2084" spans="2:17" hidden="1" x14ac:dyDescent="0.3">
      <c r="B2084" t="s">
        <v>16</v>
      </c>
      <c r="C2084" t="s">
        <v>10</v>
      </c>
      <c r="D2084" t="s">
        <v>11</v>
      </c>
      <c r="E2084" t="s">
        <v>34</v>
      </c>
      <c r="F2084" s="4">
        <v>42523</v>
      </c>
      <c r="G2084" t="s">
        <v>19</v>
      </c>
      <c r="H2084">
        <v>8</v>
      </c>
      <c r="I2084">
        <f>IF(Table1[[#This Row],[Price]]&lt;15,10,IF(Table1[[#This Row],[Price]]&lt;20,15,IF(Table1[[#This Row],[Price]]&lt;30,22,IF(Table1[[#This Row],[Price]]&lt;50,36,45))))</f>
        <v>45</v>
      </c>
      <c r="J2084">
        <v>53.35</v>
      </c>
      <c r="K2084" s="14">
        <v>426.8</v>
      </c>
      <c r="L2084" s="14">
        <f>Table1[[#This Row],[Total Sale Amount]]-(Table1[[#This Row],[Cost Price]]*Table1[[#This Row],[Quantity]])</f>
        <v>66.800000000000011</v>
      </c>
      <c r="M2084" t="str">
        <f>TEXT(Table1[[#This Row],[Order Date]],"mmm")</f>
        <v>Jun</v>
      </c>
      <c r="N2084" s="5" t="str">
        <f>TEXT(Table1[[#This Row],[Order Date]],"yyyy")</f>
        <v>2016</v>
      </c>
      <c r="O2084" s="5">
        <v>34</v>
      </c>
      <c r="P2084" s="5" t="s">
        <v>560</v>
      </c>
      <c r="Q2084" s="5" t="str">
        <f>IFERROR(INDEX(Holidays[Holiday],MATCH(Table1[[#This Row],[Order Date]],Holidays[Date],0)),"NO HOLIDAY")</f>
        <v>NO HOLIDAY</v>
      </c>
    </row>
    <row r="2085" spans="2:17" hidden="1" x14ac:dyDescent="0.3">
      <c r="B2085" t="s">
        <v>9</v>
      </c>
      <c r="C2085" t="s">
        <v>17</v>
      </c>
      <c r="D2085" t="s">
        <v>11</v>
      </c>
      <c r="E2085" t="s">
        <v>171</v>
      </c>
      <c r="F2085" s="4">
        <v>42523</v>
      </c>
      <c r="G2085" t="s">
        <v>15</v>
      </c>
      <c r="H2085">
        <v>7</v>
      </c>
      <c r="I2085">
        <f>IF(Table1[[#This Row],[Price]]&lt;15,10,IF(Table1[[#This Row],[Price]]&lt;20,15,IF(Table1[[#This Row],[Price]]&lt;30,22,IF(Table1[[#This Row],[Price]]&lt;50,36,45))))</f>
        <v>10</v>
      </c>
      <c r="J2085">
        <v>12.42</v>
      </c>
      <c r="K2085" s="14">
        <v>86.94</v>
      </c>
      <c r="L2085" s="14">
        <f>Table1[[#This Row],[Total Sale Amount]]-(Table1[[#This Row],[Cost Price]]*Table1[[#This Row],[Quantity]])</f>
        <v>16.939999999999998</v>
      </c>
      <c r="M2085" t="str">
        <f>TEXT(Table1[[#This Row],[Order Date]],"mmm")</f>
        <v>Jun</v>
      </c>
      <c r="N2085" s="5" t="str">
        <f>TEXT(Table1[[#This Row],[Order Date]],"yyyy")</f>
        <v>2016</v>
      </c>
      <c r="O2085" s="5">
        <v>25</v>
      </c>
      <c r="P2085" s="5" t="s">
        <v>560</v>
      </c>
      <c r="Q2085" s="5" t="str">
        <f>IFERROR(INDEX(Holidays[Holiday],MATCH(Table1[[#This Row],[Order Date]],Holidays[Date],0)),"NO HOLIDAY")</f>
        <v>NO HOLIDAY</v>
      </c>
    </row>
    <row r="2086" spans="2:17" hidden="1" x14ac:dyDescent="0.3">
      <c r="B2086" t="s">
        <v>9</v>
      </c>
      <c r="C2086" t="s">
        <v>10</v>
      </c>
      <c r="D2086" t="s">
        <v>11</v>
      </c>
      <c r="E2086" t="s">
        <v>45</v>
      </c>
      <c r="F2086" s="4">
        <v>42523</v>
      </c>
      <c r="G2086" t="s">
        <v>15</v>
      </c>
      <c r="H2086">
        <v>10</v>
      </c>
      <c r="I2086">
        <f>IF(Table1[[#This Row],[Price]]&lt;15,10,IF(Table1[[#This Row],[Price]]&lt;20,15,IF(Table1[[#This Row],[Price]]&lt;30,22,IF(Table1[[#This Row],[Price]]&lt;50,36,45))))</f>
        <v>10</v>
      </c>
      <c r="J2086">
        <v>12.42</v>
      </c>
      <c r="K2086" s="14">
        <v>124.2</v>
      </c>
      <c r="L2086" s="14">
        <f>Table1[[#This Row],[Total Sale Amount]]-(Table1[[#This Row],[Cost Price]]*Table1[[#This Row],[Quantity]])</f>
        <v>24.200000000000003</v>
      </c>
      <c r="M2086" t="str">
        <f>TEXT(Table1[[#This Row],[Order Date]],"mmm")</f>
        <v>Jun</v>
      </c>
      <c r="N2086" s="5" t="str">
        <f>TEXT(Table1[[#This Row],[Order Date]],"yyyy")</f>
        <v>2016</v>
      </c>
      <c r="O2086" s="5">
        <v>22</v>
      </c>
      <c r="P2086" s="5" t="s">
        <v>559</v>
      </c>
      <c r="Q2086" s="5" t="str">
        <f>IFERROR(INDEX(Holidays[Holiday],MATCH(Table1[[#This Row],[Order Date]],Holidays[Date],0)),"NO HOLIDAY")</f>
        <v>NO HOLIDAY</v>
      </c>
    </row>
    <row r="2087" spans="2:17" hidden="1" x14ac:dyDescent="0.3">
      <c r="B2087" t="s">
        <v>9</v>
      </c>
      <c r="C2087" t="s">
        <v>17</v>
      </c>
      <c r="D2087" t="s">
        <v>11</v>
      </c>
      <c r="E2087" t="s">
        <v>222</v>
      </c>
      <c r="F2087" s="4">
        <v>42523</v>
      </c>
      <c r="G2087" t="s">
        <v>19</v>
      </c>
      <c r="H2087">
        <v>1</v>
      </c>
      <c r="I2087">
        <f>IF(Table1[[#This Row],[Price]]&lt;15,10,IF(Table1[[#This Row],[Price]]&lt;20,15,IF(Table1[[#This Row],[Price]]&lt;30,22,IF(Table1[[#This Row],[Price]]&lt;50,36,45))))</f>
        <v>45</v>
      </c>
      <c r="J2087">
        <v>53.35</v>
      </c>
      <c r="K2087" s="14">
        <v>53.35</v>
      </c>
      <c r="L2087" s="14">
        <f>Table1[[#This Row],[Total Sale Amount]]-(Table1[[#This Row],[Cost Price]]*Table1[[#This Row],[Quantity]])</f>
        <v>8.3500000000000014</v>
      </c>
      <c r="M2087" t="str">
        <f>TEXT(Table1[[#This Row],[Order Date]],"mmm")</f>
        <v>Jun</v>
      </c>
      <c r="N2087" s="5" t="str">
        <f>TEXT(Table1[[#This Row],[Order Date]],"yyyy")</f>
        <v>2016</v>
      </c>
      <c r="O2087" s="5">
        <v>44</v>
      </c>
      <c r="P2087" s="5" t="s">
        <v>559</v>
      </c>
      <c r="Q2087" s="5" t="str">
        <f>IFERROR(INDEX(Holidays[Holiday],MATCH(Table1[[#This Row],[Order Date]],Holidays[Date],0)),"NO HOLIDAY")</f>
        <v>NO HOLIDAY</v>
      </c>
    </row>
    <row r="2088" spans="2:17" hidden="1" x14ac:dyDescent="0.3">
      <c r="B2088" t="s">
        <v>25</v>
      </c>
      <c r="C2088" t="s">
        <v>22</v>
      </c>
      <c r="D2088" t="s">
        <v>23</v>
      </c>
      <c r="E2088" t="s">
        <v>323</v>
      </c>
      <c r="F2088" s="4">
        <v>42523</v>
      </c>
      <c r="G2088" t="s">
        <v>13</v>
      </c>
      <c r="H2088">
        <v>10</v>
      </c>
      <c r="I2088">
        <f>IF(Table1[[#This Row],[Price]]&lt;15,10,IF(Table1[[#This Row],[Price]]&lt;20,15,IF(Table1[[#This Row],[Price]]&lt;30,22,IF(Table1[[#This Row],[Price]]&lt;50,36,45))))</f>
        <v>15</v>
      </c>
      <c r="J2088">
        <v>17.829999999999998</v>
      </c>
      <c r="K2088" s="14">
        <v>178.29999999999998</v>
      </c>
      <c r="L2088" s="14">
        <f>Table1[[#This Row],[Total Sale Amount]]-(Table1[[#This Row],[Cost Price]]*Table1[[#This Row],[Quantity]])</f>
        <v>28.299999999999983</v>
      </c>
      <c r="M2088" t="str">
        <f>TEXT(Table1[[#This Row],[Order Date]],"mmm")</f>
        <v>Jun</v>
      </c>
      <c r="N2088" s="5" t="str">
        <f>TEXT(Table1[[#This Row],[Order Date]],"yyyy")</f>
        <v>2016</v>
      </c>
      <c r="O2088" s="5">
        <v>45</v>
      </c>
      <c r="P2088" s="5" t="s">
        <v>559</v>
      </c>
      <c r="Q2088" s="5" t="str">
        <f>IFERROR(INDEX(Holidays[Holiday],MATCH(Table1[[#This Row],[Order Date]],Holidays[Date],0)),"NO HOLIDAY")</f>
        <v>NO HOLIDAY</v>
      </c>
    </row>
    <row r="2089" spans="2:17" hidden="1" x14ac:dyDescent="0.3">
      <c r="B2089" t="s">
        <v>36</v>
      </c>
      <c r="C2089" t="s">
        <v>17</v>
      </c>
      <c r="D2089" t="s">
        <v>11</v>
      </c>
      <c r="E2089" t="s">
        <v>171</v>
      </c>
      <c r="F2089" s="4">
        <v>42523</v>
      </c>
      <c r="G2089" t="s">
        <v>13</v>
      </c>
      <c r="H2089">
        <v>3</v>
      </c>
      <c r="I2089">
        <f>IF(Table1[[#This Row],[Price]]&lt;15,10,IF(Table1[[#This Row],[Price]]&lt;20,15,IF(Table1[[#This Row],[Price]]&lt;30,22,IF(Table1[[#This Row],[Price]]&lt;50,36,45))))</f>
        <v>15</v>
      </c>
      <c r="J2089">
        <v>17.829999999999998</v>
      </c>
      <c r="K2089" s="14">
        <v>53.489999999999995</v>
      </c>
      <c r="L2089" s="14">
        <f>Table1[[#This Row],[Total Sale Amount]]-(Table1[[#This Row],[Cost Price]]*Table1[[#This Row],[Quantity]])</f>
        <v>8.4899999999999949</v>
      </c>
      <c r="M2089" t="str">
        <f>TEXT(Table1[[#This Row],[Order Date]],"mmm")</f>
        <v>Jun</v>
      </c>
      <c r="N2089" s="5" t="str">
        <f>TEXT(Table1[[#This Row],[Order Date]],"yyyy")</f>
        <v>2016</v>
      </c>
      <c r="O2089" s="5">
        <v>33</v>
      </c>
      <c r="P2089" s="5" t="s">
        <v>559</v>
      </c>
      <c r="Q2089" s="5" t="str">
        <f>IFERROR(INDEX(Holidays[Holiday],MATCH(Table1[[#This Row],[Order Date]],Holidays[Date],0)),"NO HOLIDAY")</f>
        <v>NO HOLIDAY</v>
      </c>
    </row>
    <row r="2090" spans="2:17" hidden="1" x14ac:dyDescent="0.3">
      <c r="B2090" t="s">
        <v>21</v>
      </c>
      <c r="C2090" t="s">
        <v>26</v>
      </c>
      <c r="D2090" t="s">
        <v>23</v>
      </c>
      <c r="E2090" t="s">
        <v>484</v>
      </c>
      <c r="F2090" s="4">
        <v>42523</v>
      </c>
      <c r="G2090" t="s">
        <v>13</v>
      </c>
      <c r="H2090">
        <v>10</v>
      </c>
      <c r="I2090">
        <f>IF(Table1[[#This Row],[Price]]&lt;15,10,IF(Table1[[#This Row],[Price]]&lt;20,15,IF(Table1[[#This Row],[Price]]&lt;30,22,IF(Table1[[#This Row],[Price]]&lt;50,36,45))))</f>
        <v>15</v>
      </c>
      <c r="J2090">
        <v>17.829999999999998</v>
      </c>
      <c r="K2090" s="14">
        <v>178.29999999999998</v>
      </c>
      <c r="L2090" s="14">
        <f>Table1[[#This Row],[Total Sale Amount]]-(Table1[[#This Row],[Cost Price]]*Table1[[#This Row],[Quantity]])</f>
        <v>28.299999999999983</v>
      </c>
      <c r="M2090" t="str">
        <f>TEXT(Table1[[#This Row],[Order Date]],"mmm")</f>
        <v>Jun</v>
      </c>
      <c r="N2090" s="5" t="str">
        <f>TEXT(Table1[[#This Row],[Order Date]],"yyyy")</f>
        <v>2016</v>
      </c>
      <c r="O2090" s="5">
        <v>19</v>
      </c>
      <c r="P2090" s="5" t="s">
        <v>559</v>
      </c>
      <c r="Q2090" s="5" t="str">
        <f>IFERROR(INDEX(Holidays[Holiday],MATCH(Table1[[#This Row],[Order Date]],Holidays[Date],0)),"NO HOLIDAY")</f>
        <v>NO HOLIDAY</v>
      </c>
    </row>
    <row r="2091" spans="2:17" hidden="1" x14ac:dyDescent="0.3">
      <c r="B2091" t="s">
        <v>36</v>
      </c>
      <c r="C2091" t="s">
        <v>28</v>
      </c>
      <c r="D2091" t="s">
        <v>11</v>
      </c>
      <c r="E2091" t="s">
        <v>545</v>
      </c>
      <c r="F2091" s="4">
        <v>42523</v>
      </c>
      <c r="G2091" t="s">
        <v>15</v>
      </c>
      <c r="H2091">
        <v>5</v>
      </c>
      <c r="I2091">
        <f>IF(Table1[[#This Row],[Price]]&lt;15,10,IF(Table1[[#This Row],[Price]]&lt;20,15,IF(Table1[[#This Row],[Price]]&lt;30,22,IF(Table1[[#This Row],[Price]]&lt;50,36,45))))</f>
        <v>10</v>
      </c>
      <c r="J2091">
        <v>12.42</v>
      </c>
      <c r="K2091" s="14">
        <v>62.1</v>
      </c>
      <c r="L2091" s="14">
        <f>Table1[[#This Row],[Total Sale Amount]]-(Table1[[#This Row],[Cost Price]]*Table1[[#This Row],[Quantity]])</f>
        <v>12.100000000000001</v>
      </c>
      <c r="M2091" t="str">
        <f>TEXT(Table1[[#This Row],[Order Date]],"mmm")</f>
        <v>Jun</v>
      </c>
      <c r="N2091" s="5" t="str">
        <f>TEXT(Table1[[#This Row],[Order Date]],"yyyy")</f>
        <v>2016</v>
      </c>
      <c r="O2091" s="5">
        <v>28</v>
      </c>
      <c r="P2091" s="5" t="s">
        <v>560</v>
      </c>
      <c r="Q2091" s="5" t="str">
        <f>IFERROR(INDEX(Holidays[Holiday],MATCH(Table1[[#This Row],[Order Date]],Holidays[Date],0)),"NO HOLIDAY")</f>
        <v>NO HOLIDAY</v>
      </c>
    </row>
    <row r="2092" spans="2:17" hidden="1" x14ac:dyDescent="0.3">
      <c r="B2092" t="s">
        <v>36</v>
      </c>
      <c r="C2092" t="s">
        <v>17</v>
      </c>
      <c r="D2092" t="s">
        <v>11</v>
      </c>
      <c r="E2092" t="s">
        <v>120</v>
      </c>
      <c r="F2092" s="4">
        <v>42524</v>
      </c>
      <c r="G2092" t="s">
        <v>13</v>
      </c>
      <c r="H2092">
        <v>9</v>
      </c>
      <c r="I2092">
        <f>IF(Table1[[#This Row],[Price]]&lt;15,10,IF(Table1[[#This Row],[Price]]&lt;20,15,IF(Table1[[#This Row],[Price]]&lt;30,22,IF(Table1[[#This Row],[Price]]&lt;50,36,45))))</f>
        <v>15</v>
      </c>
      <c r="J2092">
        <v>17.829999999999998</v>
      </c>
      <c r="K2092" s="14">
        <v>160.46999999999997</v>
      </c>
      <c r="L2092" s="14">
        <f>Table1[[#This Row],[Total Sale Amount]]-(Table1[[#This Row],[Cost Price]]*Table1[[#This Row],[Quantity]])</f>
        <v>25.46999999999997</v>
      </c>
      <c r="M2092" t="str">
        <f>TEXT(Table1[[#This Row],[Order Date]],"mmm")</f>
        <v>Jun</v>
      </c>
      <c r="N2092" s="5" t="str">
        <f>TEXT(Table1[[#This Row],[Order Date]],"yyyy")</f>
        <v>2016</v>
      </c>
      <c r="O2092" s="5">
        <v>44</v>
      </c>
      <c r="P2092" s="5" t="s">
        <v>559</v>
      </c>
      <c r="Q2092" s="5" t="str">
        <f>IFERROR(INDEX(Holidays[Holiday],MATCH(Table1[[#This Row],[Order Date]],Holidays[Date],0)),"NO HOLIDAY")</f>
        <v>NO HOLIDAY</v>
      </c>
    </row>
    <row r="2093" spans="2:17" hidden="1" x14ac:dyDescent="0.3">
      <c r="B2093" t="s">
        <v>25</v>
      </c>
      <c r="C2093" t="s">
        <v>26</v>
      </c>
      <c r="D2093" t="s">
        <v>23</v>
      </c>
      <c r="E2093" t="s">
        <v>363</v>
      </c>
      <c r="F2093" s="4">
        <v>42524</v>
      </c>
      <c r="G2093" t="s">
        <v>13</v>
      </c>
      <c r="H2093">
        <v>9</v>
      </c>
      <c r="I2093">
        <f>IF(Table1[[#This Row],[Price]]&lt;15,10,IF(Table1[[#This Row],[Price]]&lt;20,15,IF(Table1[[#This Row],[Price]]&lt;30,22,IF(Table1[[#This Row],[Price]]&lt;50,36,45))))</f>
        <v>15</v>
      </c>
      <c r="J2093">
        <v>17.829999999999998</v>
      </c>
      <c r="K2093" s="14">
        <v>160.46999999999997</v>
      </c>
      <c r="L2093" s="14">
        <f>Table1[[#This Row],[Total Sale Amount]]-(Table1[[#This Row],[Cost Price]]*Table1[[#This Row],[Quantity]])</f>
        <v>25.46999999999997</v>
      </c>
      <c r="M2093" t="str">
        <f>TEXT(Table1[[#This Row],[Order Date]],"mmm")</f>
        <v>Jun</v>
      </c>
      <c r="N2093" s="5" t="str">
        <f>TEXT(Table1[[#This Row],[Order Date]],"yyyy")</f>
        <v>2016</v>
      </c>
      <c r="O2093" s="5">
        <v>32</v>
      </c>
      <c r="P2093" s="5" t="s">
        <v>560</v>
      </c>
      <c r="Q2093" s="5" t="str">
        <f>IFERROR(INDEX(Holidays[Holiday],MATCH(Table1[[#This Row],[Order Date]],Holidays[Date],0)),"NO HOLIDAY")</f>
        <v>NO HOLIDAY</v>
      </c>
    </row>
    <row r="2094" spans="2:17" hidden="1" x14ac:dyDescent="0.3">
      <c r="B2094" t="s">
        <v>21</v>
      </c>
      <c r="C2094" t="s">
        <v>59</v>
      </c>
      <c r="D2094" t="s">
        <v>23</v>
      </c>
      <c r="E2094" t="s">
        <v>356</v>
      </c>
      <c r="F2094" s="4">
        <v>42524</v>
      </c>
      <c r="G2094" t="s">
        <v>13</v>
      </c>
      <c r="H2094">
        <v>6</v>
      </c>
      <c r="I2094">
        <f>IF(Table1[[#This Row],[Price]]&lt;15,10,IF(Table1[[#This Row],[Price]]&lt;20,15,IF(Table1[[#This Row],[Price]]&lt;30,22,IF(Table1[[#This Row],[Price]]&lt;50,36,45))))</f>
        <v>15</v>
      </c>
      <c r="J2094">
        <v>17.829999999999998</v>
      </c>
      <c r="K2094" s="14">
        <v>106.97999999999999</v>
      </c>
      <c r="L2094" s="14">
        <f>Table1[[#This Row],[Total Sale Amount]]-(Table1[[#This Row],[Cost Price]]*Table1[[#This Row],[Quantity]])</f>
        <v>16.97999999999999</v>
      </c>
      <c r="M2094" t="str">
        <f>TEXT(Table1[[#This Row],[Order Date]],"mmm")</f>
        <v>Jun</v>
      </c>
      <c r="N2094" s="5" t="str">
        <f>TEXT(Table1[[#This Row],[Order Date]],"yyyy")</f>
        <v>2016</v>
      </c>
      <c r="O2094" s="5">
        <v>17</v>
      </c>
      <c r="P2094" s="5" t="s">
        <v>559</v>
      </c>
      <c r="Q2094" s="5" t="str">
        <f>IFERROR(INDEX(Holidays[Holiday],MATCH(Table1[[#This Row],[Order Date]],Holidays[Date],0)),"NO HOLIDAY")</f>
        <v>NO HOLIDAY</v>
      </c>
    </row>
    <row r="2095" spans="2:17" hidden="1" x14ac:dyDescent="0.3">
      <c r="B2095" t="s">
        <v>16</v>
      </c>
      <c r="C2095" t="s">
        <v>10</v>
      </c>
      <c r="D2095" t="s">
        <v>11</v>
      </c>
      <c r="E2095" t="s">
        <v>49</v>
      </c>
      <c r="F2095" s="4">
        <v>42524</v>
      </c>
      <c r="G2095" t="s">
        <v>39</v>
      </c>
      <c r="H2095">
        <v>7</v>
      </c>
      <c r="I2095">
        <f>IF(Table1[[#This Row],[Price]]&lt;15,10,IF(Table1[[#This Row],[Price]]&lt;20,15,IF(Table1[[#This Row],[Price]]&lt;30,22,IF(Table1[[#This Row],[Price]]&lt;50,36,45))))</f>
        <v>15</v>
      </c>
      <c r="J2095">
        <v>16.32</v>
      </c>
      <c r="K2095" s="14">
        <v>114.24000000000001</v>
      </c>
      <c r="L2095" s="14">
        <f>Table1[[#This Row],[Total Sale Amount]]-(Table1[[#This Row],[Cost Price]]*Table1[[#This Row],[Quantity]])</f>
        <v>9.2400000000000091</v>
      </c>
      <c r="M2095" t="str">
        <f>TEXT(Table1[[#This Row],[Order Date]],"mmm")</f>
        <v>Jun</v>
      </c>
      <c r="N2095" s="5" t="str">
        <f>TEXT(Table1[[#This Row],[Order Date]],"yyyy")</f>
        <v>2016</v>
      </c>
      <c r="O2095" s="5">
        <v>35</v>
      </c>
      <c r="P2095" s="5" t="s">
        <v>559</v>
      </c>
      <c r="Q2095" s="5" t="str">
        <f>IFERROR(INDEX(Holidays[Holiday],MATCH(Table1[[#This Row],[Order Date]],Holidays[Date],0)),"NO HOLIDAY")</f>
        <v>NO HOLIDAY</v>
      </c>
    </row>
    <row r="2096" spans="2:17" hidden="1" x14ac:dyDescent="0.3">
      <c r="B2096" t="s">
        <v>9</v>
      </c>
      <c r="C2096" t="s">
        <v>30</v>
      </c>
      <c r="D2096" t="s">
        <v>11</v>
      </c>
      <c r="E2096" t="s">
        <v>142</v>
      </c>
      <c r="F2096" s="4">
        <v>42524</v>
      </c>
      <c r="G2096" t="s">
        <v>13</v>
      </c>
      <c r="H2096">
        <v>8</v>
      </c>
      <c r="I2096">
        <f>IF(Table1[[#This Row],[Price]]&lt;15,10,IF(Table1[[#This Row],[Price]]&lt;20,15,IF(Table1[[#This Row],[Price]]&lt;30,22,IF(Table1[[#This Row],[Price]]&lt;50,36,45))))</f>
        <v>15</v>
      </c>
      <c r="J2096">
        <v>17.829999999999998</v>
      </c>
      <c r="K2096" s="14">
        <v>142.63999999999999</v>
      </c>
      <c r="L2096" s="14">
        <f>Table1[[#This Row],[Total Sale Amount]]-(Table1[[#This Row],[Cost Price]]*Table1[[#This Row],[Quantity]])</f>
        <v>22.639999999999986</v>
      </c>
      <c r="M2096" t="str">
        <f>TEXT(Table1[[#This Row],[Order Date]],"mmm")</f>
        <v>Jun</v>
      </c>
      <c r="N2096" s="5" t="str">
        <f>TEXT(Table1[[#This Row],[Order Date]],"yyyy")</f>
        <v>2016</v>
      </c>
      <c r="O2096" s="5">
        <v>26</v>
      </c>
      <c r="P2096" s="5" t="s">
        <v>560</v>
      </c>
      <c r="Q2096" s="5" t="str">
        <f>IFERROR(INDEX(Holidays[Holiday],MATCH(Table1[[#This Row],[Order Date]],Holidays[Date],0)),"NO HOLIDAY")</f>
        <v>NO HOLIDAY</v>
      </c>
    </row>
    <row r="2097" spans="2:17" hidden="1" x14ac:dyDescent="0.3">
      <c r="B2097" t="s">
        <v>9</v>
      </c>
      <c r="C2097" t="s">
        <v>10</v>
      </c>
      <c r="D2097" t="s">
        <v>11</v>
      </c>
      <c r="E2097" t="s">
        <v>224</v>
      </c>
      <c r="F2097" s="4">
        <v>42524</v>
      </c>
      <c r="G2097" t="s">
        <v>15</v>
      </c>
      <c r="H2097">
        <v>7</v>
      </c>
      <c r="I2097">
        <f>IF(Table1[[#This Row],[Price]]&lt;15,10,IF(Table1[[#This Row],[Price]]&lt;20,15,IF(Table1[[#This Row],[Price]]&lt;30,22,IF(Table1[[#This Row],[Price]]&lt;50,36,45))))</f>
        <v>10</v>
      </c>
      <c r="J2097">
        <v>12.42</v>
      </c>
      <c r="K2097" s="14">
        <v>86.94</v>
      </c>
      <c r="L2097" s="14">
        <f>Table1[[#This Row],[Total Sale Amount]]-(Table1[[#This Row],[Cost Price]]*Table1[[#This Row],[Quantity]])</f>
        <v>16.939999999999998</v>
      </c>
      <c r="M2097" t="str">
        <f>TEXT(Table1[[#This Row],[Order Date]],"mmm")</f>
        <v>Jun</v>
      </c>
      <c r="N2097" s="5" t="str">
        <f>TEXT(Table1[[#This Row],[Order Date]],"yyyy")</f>
        <v>2016</v>
      </c>
      <c r="O2097" s="5">
        <v>17</v>
      </c>
      <c r="P2097" s="5" t="s">
        <v>560</v>
      </c>
      <c r="Q2097" s="5" t="str">
        <f>IFERROR(INDEX(Holidays[Holiday],MATCH(Table1[[#This Row],[Order Date]],Holidays[Date],0)),"NO HOLIDAY")</f>
        <v>NO HOLIDAY</v>
      </c>
    </row>
    <row r="2098" spans="2:17" hidden="1" x14ac:dyDescent="0.3">
      <c r="B2098" t="s">
        <v>9</v>
      </c>
      <c r="C2098" t="s">
        <v>30</v>
      </c>
      <c r="D2098" t="s">
        <v>11</v>
      </c>
      <c r="E2098" t="s">
        <v>488</v>
      </c>
      <c r="F2098" s="4">
        <v>42524</v>
      </c>
      <c r="G2098" t="s">
        <v>15</v>
      </c>
      <c r="H2098">
        <v>10</v>
      </c>
      <c r="I2098">
        <f>IF(Table1[[#This Row],[Price]]&lt;15,10,IF(Table1[[#This Row],[Price]]&lt;20,15,IF(Table1[[#This Row],[Price]]&lt;30,22,IF(Table1[[#This Row],[Price]]&lt;50,36,45))))</f>
        <v>10</v>
      </c>
      <c r="J2098">
        <v>12.42</v>
      </c>
      <c r="K2098" s="14">
        <v>124.2</v>
      </c>
      <c r="L2098" s="14">
        <f>Table1[[#This Row],[Total Sale Amount]]-(Table1[[#This Row],[Cost Price]]*Table1[[#This Row],[Quantity]])</f>
        <v>24.200000000000003</v>
      </c>
      <c r="M2098" t="str">
        <f>TEXT(Table1[[#This Row],[Order Date]],"mmm")</f>
        <v>Jun</v>
      </c>
      <c r="N2098" s="5" t="str">
        <f>TEXT(Table1[[#This Row],[Order Date]],"yyyy")</f>
        <v>2016</v>
      </c>
      <c r="O2098" s="5">
        <v>22</v>
      </c>
      <c r="P2098" s="5" t="s">
        <v>560</v>
      </c>
      <c r="Q2098" s="5" t="str">
        <f>IFERROR(INDEX(Holidays[Holiday],MATCH(Table1[[#This Row],[Order Date]],Holidays[Date],0)),"NO HOLIDAY")</f>
        <v>NO HOLIDAY</v>
      </c>
    </row>
    <row r="2099" spans="2:17" hidden="1" x14ac:dyDescent="0.3">
      <c r="B2099" t="s">
        <v>36</v>
      </c>
      <c r="C2099" t="s">
        <v>28</v>
      </c>
      <c r="D2099" t="s">
        <v>11</v>
      </c>
      <c r="E2099" t="s">
        <v>180</v>
      </c>
      <c r="F2099" s="4">
        <v>42524</v>
      </c>
      <c r="G2099" t="s">
        <v>13</v>
      </c>
      <c r="H2099">
        <v>4</v>
      </c>
      <c r="I2099">
        <f>IF(Table1[[#This Row],[Price]]&lt;15,10,IF(Table1[[#This Row],[Price]]&lt;20,15,IF(Table1[[#This Row],[Price]]&lt;30,22,IF(Table1[[#This Row],[Price]]&lt;50,36,45))))</f>
        <v>15</v>
      </c>
      <c r="J2099">
        <v>17.829999999999998</v>
      </c>
      <c r="K2099" s="14">
        <v>71.319999999999993</v>
      </c>
      <c r="L2099" s="14">
        <f>Table1[[#This Row],[Total Sale Amount]]-(Table1[[#This Row],[Cost Price]]*Table1[[#This Row],[Quantity]])</f>
        <v>11.319999999999993</v>
      </c>
      <c r="M2099" t="str">
        <f>TEXT(Table1[[#This Row],[Order Date]],"mmm")</f>
        <v>Jun</v>
      </c>
      <c r="N2099" s="5" t="str">
        <f>TEXT(Table1[[#This Row],[Order Date]],"yyyy")</f>
        <v>2016</v>
      </c>
      <c r="O2099" s="5">
        <v>45</v>
      </c>
      <c r="P2099" s="5" t="s">
        <v>559</v>
      </c>
      <c r="Q2099" s="5" t="str">
        <f>IFERROR(INDEX(Holidays[Holiday],MATCH(Table1[[#This Row],[Order Date]],Holidays[Date],0)),"NO HOLIDAY")</f>
        <v>NO HOLIDAY</v>
      </c>
    </row>
    <row r="2100" spans="2:17" hidden="1" x14ac:dyDescent="0.3">
      <c r="B2100" t="s">
        <v>36</v>
      </c>
      <c r="C2100" t="s">
        <v>10</v>
      </c>
      <c r="D2100" t="s">
        <v>11</v>
      </c>
      <c r="E2100" t="s">
        <v>159</v>
      </c>
      <c r="F2100" s="4">
        <v>42524</v>
      </c>
      <c r="G2100" t="s">
        <v>15</v>
      </c>
      <c r="H2100">
        <v>10</v>
      </c>
      <c r="I2100">
        <f>IF(Table1[[#This Row],[Price]]&lt;15,10,IF(Table1[[#This Row],[Price]]&lt;20,15,IF(Table1[[#This Row],[Price]]&lt;30,22,IF(Table1[[#This Row],[Price]]&lt;50,36,45))))</f>
        <v>10</v>
      </c>
      <c r="J2100">
        <v>12.42</v>
      </c>
      <c r="K2100" s="14">
        <v>124.2</v>
      </c>
      <c r="L2100" s="14">
        <f>Table1[[#This Row],[Total Sale Amount]]-(Table1[[#This Row],[Cost Price]]*Table1[[#This Row],[Quantity]])</f>
        <v>24.200000000000003</v>
      </c>
      <c r="M2100" t="str">
        <f>TEXT(Table1[[#This Row],[Order Date]],"mmm")</f>
        <v>Jun</v>
      </c>
      <c r="N2100" s="5" t="str">
        <f>TEXT(Table1[[#This Row],[Order Date]],"yyyy")</f>
        <v>2016</v>
      </c>
      <c r="O2100" s="5">
        <v>24</v>
      </c>
      <c r="P2100" s="5" t="s">
        <v>560</v>
      </c>
      <c r="Q2100" s="5" t="str">
        <f>IFERROR(INDEX(Holidays[Holiday],MATCH(Table1[[#This Row],[Order Date]],Holidays[Date],0)),"NO HOLIDAY")</f>
        <v>NO HOLIDAY</v>
      </c>
    </row>
    <row r="2101" spans="2:17" hidden="1" x14ac:dyDescent="0.3">
      <c r="B2101" t="s">
        <v>36</v>
      </c>
      <c r="C2101" t="s">
        <v>10</v>
      </c>
      <c r="D2101" t="s">
        <v>11</v>
      </c>
      <c r="E2101" t="s">
        <v>159</v>
      </c>
      <c r="F2101" s="4">
        <v>42524</v>
      </c>
      <c r="G2101" t="s">
        <v>13</v>
      </c>
      <c r="H2101">
        <v>4</v>
      </c>
      <c r="I2101">
        <f>IF(Table1[[#This Row],[Price]]&lt;15,10,IF(Table1[[#This Row],[Price]]&lt;20,15,IF(Table1[[#This Row],[Price]]&lt;30,22,IF(Table1[[#This Row],[Price]]&lt;50,36,45))))</f>
        <v>15</v>
      </c>
      <c r="J2101">
        <v>17.829999999999998</v>
      </c>
      <c r="K2101" s="14">
        <v>71.319999999999993</v>
      </c>
      <c r="L2101" s="14">
        <f>Table1[[#This Row],[Total Sale Amount]]-(Table1[[#This Row],[Cost Price]]*Table1[[#This Row],[Quantity]])</f>
        <v>11.319999999999993</v>
      </c>
      <c r="M2101" t="str">
        <f>TEXT(Table1[[#This Row],[Order Date]],"mmm")</f>
        <v>Jun</v>
      </c>
      <c r="N2101" s="5" t="str">
        <f>TEXT(Table1[[#This Row],[Order Date]],"yyyy")</f>
        <v>2016</v>
      </c>
      <c r="O2101" s="5">
        <v>32</v>
      </c>
      <c r="P2101" s="5" t="s">
        <v>560</v>
      </c>
      <c r="Q2101" s="5" t="str">
        <f>IFERROR(INDEX(Holidays[Holiday],MATCH(Table1[[#This Row],[Order Date]],Holidays[Date],0)),"NO HOLIDAY")</f>
        <v>NO HOLIDAY</v>
      </c>
    </row>
    <row r="2102" spans="2:17" hidden="1" x14ac:dyDescent="0.3">
      <c r="B2102" t="s">
        <v>25</v>
      </c>
      <c r="C2102" t="s">
        <v>43</v>
      </c>
      <c r="D2102" t="s">
        <v>23</v>
      </c>
      <c r="E2102" t="s">
        <v>403</v>
      </c>
      <c r="F2102" s="4">
        <v>42524</v>
      </c>
      <c r="G2102" t="s">
        <v>15</v>
      </c>
      <c r="H2102">
        <v>2</v>
      </c>
      <c r="I2102">
        <f>IF(Table1[[#This Row],[Price]]&lt;15,10,IF(Table1[[#This Row],[Price]]&lt;20,15,IF(Table1[[#This Row],[Price]]&lt;30,22,IF(Table1[[#This Row],[Price]]&lt;50,36,45))))</f>
        <v>10</v>
      </c>
      <c r="J2102">
        <v>12.42</v>
      </c>
      <c r="K2102" s="14">
        <v>24.84</v>
      </c>
      <c r="L2102" s="14">
        <f>Table1[[#This Row],[Total Sale Amount]]-(Table1[[#This Row],[Cost Price]]*Table1[[#This Row],[Quantity]])</f>
        <v>4.84</v>
      </c>
      <c r="M2102" t="str">
        <f>TEXT(Table1[[#This Row],[Order Date]],"mmm")</f>
        <v>Jun</v>
      </c>
      <c r="N2102" s="5" t="str">
        <f>TEXT(Table1[[#This Row],[Order Date]],"yyyy")</f>
        <v>2016</v>
      </c>
      <c r="O2102" s="5">
        <v>27</v>
      </c>
      <c r="P2102" s="5" t="s">
        <v>560</v>
      </c>
      <c r="Q2102" s="5" t="str">
        <f>IFERROR(INDEX(Holidays[Holiday],MATCH(Table1[[#This Row],[Order Date]],Holidays[Date],0)),"NO HOLIDAY")</f>
        <v>NO HOLIDAY</v>
      </c>
    </row>
    <row r="2103" spans="2:17" hidden="1" x14ac:dyDescent="0.3">
      <c r="B2103" t="s">
        <v>9</v>
      </c>
      <c r="C2103" t="s">
        <v>10</v>
      </c>
      <c r="D2103" t="s">
        <v>11</v>
      </c>
      <c r="E2103" t="s">
        <v>494</v>
      </c>
      <c r="F2103" s="4">
        <v>42524</v>
      </c>
      <c r="G2103" t="s">
        <v>15</v>
      </c>
      <c r="H2103">
        <v>3</v>
      </c>
      <c r="I2103">
        <f>IF(Table1[[#This Row],[Price]]&lt;15,10,IF(Table1[[#This Row],[Price]]&lt;20,15,IF(Table1[[#This Row],[Price]]&lt;30,22,IF(Table1[[#This Row],[Price]]&lt;50,36,45))))</f>
        <v>10</v>
      </c>
      <c r="J2103">
        <v>12.42</v>
      </c>
      <c r="K2103" s="14">
        <v>37.26</v>
      </c>
      <c r="L2103" s="14">
        <f>Table1[[#This Row],[Total Sale Amount]]-(Table1[[#This Row],[Cost Price]]*Table1[[#This Row],[Quantity]])</f>
        <v>7.259999999999998</v>
      </c>
      <c r="M2103" t="str">
        <f>TEXT(Table1[[#This Row],[Order Date]],"mmm")</f>
        <v>Jun</v>
      </c>
      <c r="N2103" s="5" t="str">
        <f>TEXT(Table1[[#This Row],[Order Date]],"yyyy")</f>
        <v>2016</v>
      </c>
      <c r="O2103" s="5">
        <v>27</v>
      </c>
      <c r="P2103" s="5" t="s">
        <v>559</v>
      </c>
      <c r="Q2103" s="5" t="str">
        <f>IFERROR(INDEX(Holidays[Holiday],MATCH(Table1[[#This Row],[Order Date]],Holidays[Date],0)),"NO HOLIDAY")</f>
        <v>NO HOLIDAY</v>
      </c>
    </row>
    <row r="2104" spans="2:17" hidden="1" x14ac:dyDescent="0.3">
      <c r="B2104" t="s">
        <v>36</v>
      </c>
      <c r="C2104" t="s">
        <v>28</v>
      </c>
      <c r="D2104" t="s">
        <v>11</v>
      </c>
      <c r="E2104" t="s">
        <v>207</v>
      </c>
      <c r="F2104" s="4">
        <v>42524</v>
      </c>
      <c r="G2104" t="s">
        <v>19</v>
      </c>
      <c r="H2104">
        <v>1</v>
      </c>
      <c r="I2104">
        <f>IF(Table1[[#This Row],[Price]]&lt;15,10,IF(Table1[[#This Row],[Price]]&lt;20,15,IF(Table1[[#This Row],[Price]]&lt;30,22,IF(Table1[[#This Row],[Price]]&lt;50,36,45))))</f>
        <v>45</v>
      </c>
      <c r="J2104">
        <v>53.35</v>
      </c>
      <c r="K2104" s="14">
        <v>53.35</v>
      </c>
      <c r="L2104" s="14">
        <f>Table1[[#This Row],[Total Sale Amount]]-(Table1[[#This Row],[Cost Price]]*Table1[[#This Row],[Quantity]])</f>
        <v>8.3500000000000014</v>
      </c>
      <c r="M2104" t="str">
        <f>TEXT(Table1[[#This Row],[Order Date]],"mmm")</f>
        <v>Jun</v>
      </c>
      <c r="N2104" s="5" t="str">
        <f>TEXT(Table1[[#This Row],[Order Date]],"yyyy")</f>
        <v>2016</v>
      </c>
      <c r="O2104" s="5">
        <v>28</v>
      </c>
      <c r="P2104" s="5" t="s">
        <v>559</v>
      </c>
      <c r="Q2104" s="5" t="str">
        <f>IFERROR(INDEX(Holidays[Holiday],MATCH(Table1[[#This Row],[Order Date]],Holidays[Date],0)),"NO HOLIDAY")</f>
        <v>NO HOLIDAY</v>
      </c>
    </row>
    <row r="2105" spans="2:17" hidden="1" x14ac:dyDescent="0.3">
      <c r="B2105" t="s">
        <v>9</v>
      </c>
      <c r="C2105" t="s">
        <v>10</v>
      </c>
      <c r="D2105" t="s">
        <v>11</v>
      </c>
      <c r="E2105" t="s">
        <v>327</v>
      </c>
      <c r="F2105" s="4">
        <v>42524</v>
      </c>
      <c r="G2105" t="s">
        <v>13</v>
      </c>
      <c r="H2105">
        <v>3</v>
      </c>
      <c r="I2105">
        <f>IF(Table1[[#This Row],[Price]]&lt;15,10,IF(Table1[[#This Row],[Price]]&lt;20,15,IF(Table1[[#This Row],[Price]]&lt;30,22,IF(Table1[[#This Row],[Price]]&lt;50,36,45))))</f>
        <v>15</v>
      </c>
      <c r="J2105">
        <v>17.829999999999998</v>
      </c>
      <c r="K2105" s="14">
        <v>53.489999999999995</v>
      </c>
      <c r="L2105" s="14">
        <f>Table1[[#This Row],[Total Sale Amount]]-(Table1[[#This Row],[Cost Price]]*Table1[[#This Row],[Quantity]])</f>
        <v>8.4899999999999949</v>
      </c>
      <c r="M2105" t="str">
        <f>TEXT(Table1[[#This Row],[Order Date]],"mmm")</f>
        <v>Jun</v>
      </c>
      <c r="N2105" s="5" t="str">
        <f>TEXT(Table1[[#This Row],[Order Date]],"yyyy")</f>
        <v>2016</v>
      </c>
      <c r="O2105" s="5">
        <v>43</v>
      </c>
      <c r="P2105" s="5" t="s">
        <v>559</v>
      </c>
      <c r="Q2105" s="5" t="str">
        <f>IFERROR(INDEX(Holidays[Holiday],MATCH(Table1[[#This Row],[Order Date]],Holidays[Date],0)),"NO HOLIDAY")</f>
        <v>NO HOLIDAY</v>
      </c>
    </row>
    <row r="2106" spans="2:17" hidden="1" x14ac:dyDescent="0.3">
      <c r="B2106" t="s">
        <v>25</v>
      </c>
      <c r="C2106" t="s">
        <v>22</v>
      </c>
      <c r="D2106" t="s">
        <v>23</v>
      </c>
      <c r="E2106" t="s">
        <v>68</v>
      </c>
      <c r="F2106" s="4">
        <v>42524</v>
      </c>
      <c r="G2106" t="s">
        <v>15</v>
      </c>
      <c r="H2106">
        <v>8</v>
      </c>
      <c r="I2106">
        <f>IF(Table1[[#This Row],[Price]]&lt;15,10,IF(Table1[[#This Row],[Price]]&lt;20,15,IF(Table1[[#This Row],[Price]]&lt;30,22,IF(Table1[[#This Row],[Price]]&lt;50,36,45))))</f>
        <v>10</v>
      </c>
      <c r="J2106">
        <v>12.42</v>
      </c>
      <c r="K2106" s="14">
        <v>99.36</v>
      </c>
      <c r="L2106" s="14">
        <f>Table1[[#This Row],[Total Sale Amount]]-(Table1[[#This Row],[Cost Price]]*Table1[[#This Row],[Quantity]])</f>
        <v>19.36</v>
      </c>
      <c r="M2106" t="str">
        <f>TEXT(Table1[[#This Row],[Order Date]],"mmm")</f>
        <v>Jun</v>
      </c>
      <c r="N2106" s="5" t="str">
        <f>TEXT(Table1[[#This Row],[Order Date]],"yyyy")</f>
        <v>2016</v>
      </c>
      <c r="O2106" s="5">
        <v>30</v>
      </c>
      <c r="P2106" s="5" t="s">
        <v>559</v>
      </c>
      <c r="Q2106" s="5" t="str">
        <f>IFERROR(INDEX(Holidays[Holiday],MATCH(Table1[[#This Row],[Order Date]],Holidays[Date],0)),"NO HOLIDAY")</f>
        <v>NO HOLIDAY</v>
      </c>
    </row>
    <row r="2107" spans="2:17" hidden="1" x14ac:dyDescent="0.3">
      <c r="B2107" t="s">
        <v>16</v>
      </c>
      <c r="C2107" t="s">
        <v>17</v>
      </c>
      <c r="D2107" t="s">
        <v>11</v>
      </c>
      <c r="E2107" t="s">
        <v>299</v>
      </c>
      <c r="F2107" s="4">
        <v>42524</v>
      </c>
      <c r="G2107" t="s">
        <v>19</v>
      </c>
      <c r="H2107">
        <v>8</v>
      </c>
      <c r="I2107">
        <f>IF(Table1[[#This Row],[Price]]&lt;15,10,IF(Table1[[#This Row],[Price]]&lt;20,15,IF(Table1[[#This Row],[Price]]&lt;30,22,IF(Table1[[#This Row],[Price]]&lt;50,36,45))))</f>
        <v>45</v>
      </c>
      <c r="J2107">
        <v>53.35</v>
      </c>
      <c r="K2107" s="14">
        <v>426.8</v>
      </c>
      <c r="L2107" s="14">
        <f>Table1[[#This Row],[Total Sale Amount]]-(Table1[[#This Row],[Cost Price]]*Table1[[#This Row],[Quantity]])</f>
        <v>66.800000000000011</v>
      </c>
      <c r="M2107" t="str">
        <f>TEXT(Table1[[#This Row],[Order Date]],"mmm")</f>
        <v>Jun</v>
      </c>
      <c r="N2107" s="5" t="str">
        <f>TEXT(Table1[[#This Row],[Order Date]],"yyyy")</f>
        <v>2016</v>
      </c>
      <c r="O2107" s="5">
        <v>43</v>
      </c>
      <c r="P2107" s="5" t="s">
        <v>560</v>
      </c>
      <c r="Q2107" s="5" t="str">
        <f>IFERROR(INDEX(Holidays[Holiday],MATCH(Table1[[#This Row],[Order Date]],Holidays[Date],0)),"NO HOLIDAY")</f>
        <v>NO HOLIDAY</v>
      </c>
    </row>
    <row r="2108" spans="2:17" hidden="1" x14ac:dyDescent="0.3">
      <c r="B2108" t="s">
        <v>9</v>
      </c>
      <c r="C2108" t="s">
        <v>10</v>
      </c>
      <c r="D2108" t="s">
        <v>11</v>
      </c>
      <c r="E2108" t="s">
        <v>175</v>
      </c>
      <c r="F2108" s="4">
        <v>42524</v>
      </c>
      <c r="G2108" t="s">
        <v>13</v>
      </c>
      <c r="H2108">
        <v>8</v>
      </c>
      <c r="I2108">
        <f>IF(Table1[[#This Row],[Price]]&lt;15,10,IF(Table1[[#This Row],[Price]]&lt;20,15,IF(Table1[[#This Row],[Price]]&lt;30,22,IF(Table1[[#This Row],[Price]]&lt;50,36,45))))</f>
        <v>15</v>
      </c>
      <c r="J2108">
        <v>17.829999999999998</v>
      </c>
      <c r="K2108" s="14">
        <v>142.63999999999999</v>
      </c>
      <c r="L2108" s="14">
        <f>Table1[[#This Row],[Total Sale Amount]]-(Table1[[#This Row],[Cost Price]]*Table1[[#This Row],[Quantity]])</f>
        <v>22.639999999999986</v>
      </c>
      <c r="M2108" t="str">
        <f>TEXT(Table1[[#This Row],[Order Date]],"mmm")</f>
        <v>Jun</v>
      </c>
      <c r="N2108" s="5" t="str">
        <f>TEXT(Table1[[#This Row],[Order Date]],"yyyy")</f>
        <v>2016</v>
      </c>
      <c r="O2108" s="5">
        <v>30</v>
      </c>
      <c r="P2108" s="5" t="s">
        <v>560</v>
      </c>
      <c r="Q2108" s="5" t="str">
        <f>IFERROR(INDEX(Holidays[Holiday],MATCH(Table1[[#This Row],[Order Date]],Holidays[Date],0)),"NO HOLIDAY")</f>
        <v>NO HOLIDAY</v>
      </c>
    </row>
    <row r="2109" spans="2:17" hidden="1" x14ac:dyDescent="0.3">
      <c r="B2109" t="s">
        <v>9</v>
      </c>
      <c r="C2109" t="s">
        <v>30</v>
      </c>
      <c r="D2109" t="s">
        <v>11</v>
      </c>
      <c r="E2109" t="s">
        <v>156</v>
      </c>
      <c r="F2109" s="4">
        <v>42524</v>
      </c>
      <c r="G2109" t="s">
        <v>15</v>
      </c>
      <c r="H2109">
        <v>2</v>
      </c>
      <c r="I2109">
        <f>IF(Table1[[#This Row],[Price]]&lt;15,10,IF(Table1[[#This Row],[Price]]&lt;20,15,IF(Table1[[#This Row],[Price]]&lt;30,22,IF(Table1[[#This Row],[Price]]&lt;50,36,45))))</f>
        <v>10</v>
      </c>
      <c r="J2109">
        <v>12.42</v>
      </c>
      <c r="K2109" s="14">
        <v>24.84</v>
      </c>
      <c r="L2109" s="14">
        <f>Table1[[#This Row],[Total Sale Amount]]-(Table1[[#This Row],[Cost Price]]*Table1[[#This Row],[Quantity]])</f>
        <v>4.84</v>
      </c>
      <c r="M2109" t="str">
        <f>TEXT(Table1[[#This Row],[Order Date]],"mmm")</f>
        <v>Jun</v>
      </c>
      <c r="N2109" s="5" t="str">
        <f>TEXT(Table1[[#This Row],[Order Date]],"yyyy")</f>
        <v>2016</v>
      </c>
      <c r="O2109" s="5">
        <v>43</v>
      </c>
      <c r="P2109" s="5" t="s">
        <v>559</v>
      </c>
      <c r="Q2109" s="5" t="str">
        <f>IFERROR(INDEX(Holidays[Holiday],MATCH(Table1[[#This Row],[Order Date]],Holidays[Date],0)),"NO HOLIDAY")</f>
        <v>NO HOLIDAY</v>
      </c>
    </row>
    <row r="2110" spans="2:17" hidden="1" x14ac:dyDescent="0.3">
      <c r="B2110" t="s">
        <v>9</v>
      </c>
      <c r="C2110" t="s">
        <v>28</v>
      </c>
      <c r="D2110" t="s">
        <v>11</v>
      </c>
      <c r="E2110" t="s">
        <v>37</v>
      </c>
      <c r="F2110" s="4">
        <v>42524</v>
      </c>
      <c r="G2110" t="s">
        <v>15</v>
      </c>
      <c r="H2110">
        <v>2</v>
      </c>
      <c r="I2110">
        <f>IF(Table1[[#This Row],[Price]]&lt;15,10,IF(Table1[[#This Row],[Price]]&lt;20,15,IF(Table1[[#This Row],[Price]]&lt;30,22,IF(Table1[[#This Row],[Price]]&lt;50,36,45))))</f>
        <v>10</v>
      </c>
      <c r="J2110">
        <v>12.42</v>
      </c>
      <c r="K2110" s="14">
        <v>24.84</v>
      </c>
      <c r="L2110" s="14">
        <f>Table1[[#This Row],[Total Sale Amount]]-(Table1[[#This Row],[Cost Price]]*Table1[[#This Row],[Quantity]])</f>
        <v>4.84</v>
      </c>
      <c r="M2110" t="str">
        <f>TEXT(Table1[[#This Row],[Order Date]],"mmm")</f>
        <v>Jun</v>
      </c>
      <c r="N2110" s="5" t="str">
        <f>TEXT(Table1[[#This Row],[Order Date]],"yyyy")</f>
        <v>2016</v>
      </c>
      <c r="O2110" s="5">
        <v>45</v>
      </c>
      <c r="P2110" s="5" t="s">
        <v>560</v>
      </c>
      <c r="Q2110" s="5" t="str">
        <f>IFERROR(INDEX(Holidays[Holiday],MATCH(Table1[[#This Row],[Order Date]],Holidays[Date],0)),"NO HOLIDAY")</f>
        <v>NO HOLIDAY</v>
      </c>
    </row>
    <row r="2111" spans="2:17" hidden="1" x14ac:dyDescent="0.3">
      <c r="B2111" t="s">
        <v>9</v>
      </c>
      <c r="C2111" t="s">
        <v>10</v>
      </c>
      <c r="D2111" t="s">
        <v>11</v>
      </c>
      <c r="E2111" t="s">
        <v>415</v>
      </c>
      <c r="F2111" s="4">
        <v>42525</v>
      </c>
      <c r="G2111" t="s">
        <v>15</v>
      </c>
      <c r="H2111">
        <v>7</v>
      </c>
      <c r="I2111">
        <f>IF(Table1[[#This Row],[Price]]&lt;15,10,IF(Table1[[#This Row],[Price]]&lt;20,15,IF(Table1[[#This Row],[Price]]&lt;30,22,IF(Table1[[#This Row],[Price]]&lt;50,36,45))))</f>
        <v>10</v>
      </c>
      <c r="J2111">
        <v>12.42</v>
      </c>
      <c r="K2111" s="14">
        <v>86.94</v>
      </c>
      <c r="L2111" s="14">
        <f>Table1[[#This Row],[Total Sale Amount]]-(Table1[[#This Row],[Cost Price]]*Table1[[#This Row],[Quantity]])</f>
        <v>16.939999999999998</v>
      </c>
      <c r="M2111" t="str">
        <f>TEXT(Table1[[#This Row],[Order Date]],"mmm")</f>
        <v>Jun</v>
      </c>
      <c r="N2111" s="5" t="str">
        <f>TEXT(Table1[[#This Row],[Order Date]],"yyyy")</f>
        <v>2016</v>
      </c>
      <c r="O2111" s="5">
        <v>35</v>
      </c>
      <c r="P2111" s="5" t="s">
        <v>559</v>
      </c>
      <c r="Q2111" s="5" t="str">
        <f>IFERROR(INDEX(Holidays[Holiday],MATCH(Table1[[#This Row],[Order Date]],Holidays[Date],0)),"NO HOLIDAY")</f>
        <v>NO HOLIDAY</v>
      </c>
    </row>
    <row r="2112" spans="2:17" hidden="1" x14ac:dyDescent="0.3">
      <c r="B2112" t="s">
        <v>21</v>
      </c>
      <c r="C2112" t="s">
        <v>59</v>
      </c>
      <c r="D2112" t="s">
        <v>23</v>
      </c>
      <c r="E2112" t="s">
        <v>419</v>
      </c>
      <c r="F2112" s="4">
        <v>42525</v>
      </c>
      <c r="G2112" t="s">
        <v>39</v>
      </c>
      <c r="H2112">
        <v>5</v>
      </c>
      <c r="I2112">
        <f>IF(Table1[[#This Row],[Price]]&lt;15,10,IF(Table1[[#This Row],[Price]]&lt;20,15,IF(Table1[[#This Row],[Price]]&lt;30,22,IF(Table1[[#This Row],[Price]]&lt;50,36,45))))</f>
        <v>15</v>
      </c>
      <c r="J2112">
        <v>16.32</v>
      </c>
      <c r="K2112" s="14">
        <v>81.599999999999994</v>
      </c>
      <c r="L2112" s="14">
        <f>Table1[[#This Row],[Total Sale Amount]]-(Table1[[#This Row],[Cost Price]]*Table1[[#This Row],[Quantity]])</f>
        <v>6.5999999999999943</v>
      </c>
      <c r="M2112" t="str">
        <f>TEXT(Table1[[#This Row],[Order Date]],"mmm")</f>
        <v>Jun</v>
      </c>
      <c r="N2112" s="5" t="str">
        <f>TEXT(Table1[[#This Row],[Order Date]],"yyyy")</f>
        <v>2016</v>
      </c>
      <c r="O2112" s="5">
        <v>17</v>
      </c>
      <c r="P2112" s="5" t="s">
        <v>560</v>
      </c>
      <c r="Q2112" s="5" t="str">
        <f>IFERROR(INDEX(Holidays[Holiday],MATCH(Table1[[#This Row],[Order Date]],Holidays[Date],0)),"NO HOLIDAY")</f>
        <v>NO HOLIDAY</v>
      </c>
    </row>
    <row r="2113" spans="2:17" hidden="1" x14ac:dyDescent="0.3">
      <c r="B2113" t="s">
        <v>9</v>
      </c>
      <c r="C2113" t="s">
        <v>30</v>
      </c>
      <c r="D2113" t="s">
        <v>11</v>
      </c>
      <c r="E2113" t="s">
        <v>322</v>
      </c>
      <c r="F2113" s="4">
        <v>42525</v>
      </c>
      <c r="G2113" t="s">
        <v>15</v>
      </c>
      <c r="H2113">
        <v>1</v>
      </c>
      <c r="I2113">
        <f>IF(Table1[[#This Row],[Price]]&lt;15,10,IF(Table1[[#This Row],[Price]]&lt;20,15,IF(Table1[[#This Row],[Price]]&lt;30,22,IF(Table1[[#This Row],[Price]]&lt;50,36,45))))</f>
        <v>10</v>
      </c>
      <c r="J2113">
        <v>12.42</v>
      </c>
      <c r="K2113" s="14">
        <v>12.42</v>
      </c>
      <c r="L2113" s="14">
        <f>Table1[[#This Row],[Total Sale Amount]]-(Table1[[#This Row],[Cost Price]]*Table1[[#This Row],[Quantity]])</f>
        <v>2.42</v>
      </c>
      <c r="M2113" t="str">
        <f>TEXT(Table1[[#This Row],[Order Date]],"mmm")</f>
        <v>Jun</v>
      </c>
      <c r="N2113" s="5" t="str">
        <f>TEXT(Table1[[#This Row],[Order Date]],"yyyy")</f>
        <v>2016</v>
      </c>
      <c r="O2113" s="5">
        <v>40</v>
      </c>
      <c r="P2113" s="5" t="s">
        <v>560</v>
      </c>
      <c r="Q2113" s="5" t="str">
        <f>IFERROR(INDEX(Holidays[Holiday],MATCH(Table1[[#This Row],[Order Date]],Holidays[Date],0)),"NO HOLIDAY")</f>
        <v>NO HOLIDAY</v>
      </c>
    </row>
    <row r="2114" spans="2:17" hidden="1" x14ac:dyDescent="0.3">
      <c r="B2114" t="s">
        <v>36</v>
      </c>
      <c r="C2114" t="s">
        <v>28</v>
      </c>
      <c r="D2114" t="s">
        <v>11</v>
      </c>
      <c r="E2114" t="s">
        <v>372</v>
      </c>
      <c r="F2114" s="4">
        <v>42525</v>
      </c>
      <c r="G2114" t="s">
        <v>13</v>
      </c>
      <c r="H2114">
        <v>10</v>
      </c>
      <c r="I2114">
        <f>IF(Table1[[#This Row],[Price]]&lt;15,10,IF(Table1[[#This Row],[Price]]&lt;20,15,IF(Table1[[#This Row],[Price]]&lt;30,22,IF(Table1[[#This Row],[Price]]&lt;50,36,45))))</f>
        <v>15</v>
      </c>
      <c r="J2114">
        <v>17.829999999999998</v>
      </c>
      <c r="K2114" s="14">
        <v>178.29999999999998</v>
      </c>
      <c r="L2114" s="14">
        <f>Table1[[#This Row],[Total Sale Amount]]-(Table1[[#This Row],[Cost Price]]*Table1[[#This Row],[Quantity]])</f>
        <v>28.299999999999983</v>
      </c>
      <c r="M2114" t="str">
        <f>TEXT(Table1[[#This Row],[Order Date]],"mmm")</f>
        <v>Jun</v>
      </c>
      <c r="N2114" s="5" t="str">
        <f>TEXT(Table1[[#This Row],[Order Date]],"yyyy")</f>
        <v>2016</v>
      </c>
      <c r="O2114" s="5">
        <v>35</v>
      </c>
      <c r="P2114" s="5" t="s">
        <v>560</v>
      </c>
      <c r="Q2114" s="5" t="str">
        <f>IFERROR(INDEX(Holidays[Holiday],MATCH(Table1[[#This Row],[Order Date]],Holidays[Date],0)),"NO HOLIDAY")</f>
        <v>NO HOLIDAY</v>
      </c>
    </row>
    <row r="2115" spans="2:17" hidden="1" x14ac:dyDescent="0.3">
      <c r="B2115" t="s">
        <v>25</v>
      </c>
      <c r="C2115" t="s">
        <v>26</v>
      </c>
      <c r="D2115" t="s">
        <v>23</v>
      </c>
      <c r="E2115" t="s">
        <v>340</v>
      </c>
      <c r="F2115" s="4">
        <v>42525</v>
      </c>
      <c r="G2115" t="s">
        <v>39</v>
      </c>
      <c r="H2115">
        <v>5</v>
      </c>
      <c r="I2115">
        <f>IF(Table1[[#This Row],[Price]]&lt;15,10,IF(Table1[[#This Row],[Price]]&lt;20,15,IF(Table1[[#This Row],[Price]]&lt;30,22,IF(Table1[[#This Row],[Price]]&lt;50,36,45))))</f>
        <v>15</v>
      </c>
      <c r="J2115">
        <v>16.32</v>
      </c>
      <c r="K2115" s="14">
        <v>81.599999999999994</v>
      </c>
      <c r="L2115" s="14">
        <f>Table1[[#This Row],[Total Sale Amount]]-(Table1[[#This Row],[Cost Price]]*Table1[[#This Row],[Quantity]])</f>
        <v>6.5999999999999943</v>
      </c>
      <c r="M2115" t="str">
        <f>TEXT(Table1[[#This Row],[Order Date]],"mmm")</f>
        <v>Jun</v>
      </c>
      <c r="N2115" s="5" t="str">
        <f>TEXT(Table1[[#This Row],[Order Date]],"yyyy")</f>
        <v>2016</v>
      </c>
      <c r="O2115" s="5">
        <v>40</v>
      </c>
      <c r="P2115" s="5" t="s">
        <v>559</v>
      </c>
      <c r="Q2115" s="5" t="str">
        <f>IFERROR(INDEX(Holidays[Holiday],MATCH(Table1[[#This Row],[Order Date]],Holidays[Date],0)),"NO HOLIDAY")</f>
        <v>NO HOLIDAY</v>
      </c>
    </row>
    <row r="2116" spans="2:17" hidden="1" x14ac:dyDescent="0.3">
      <c r="B2116" t="s">
        <v>9</v>
      </c>
      <c r="C2116" t="s">
        <v>17</v>
      </c>
      <c r="D2116" t="s">
        <v>11</v>
      </c>
      <c r="E2116" t="s">
        <v>391</v>
      </c>
      <c r="F2116" s="4">
        <v>42525</v>
      </c>
      <c r="G2116" t="s">
        <v>39</v>
      </c>
      <c r="H2116">
        <v>9</v>
      </c>
      <c r="I2116">
        <f>IF(Table1[[#This Row],[Price]]&lt;15,10,IF(Table1[[#This Row],[Price]]&lt;20,15,IF(Table1[[#This Row],[Price]]&lt;30,22,IF(Table1[[#This Row],[Price]]&lt;50,36,45))))</f>
        <v>15</v>
      </c>
      <c r="J2116">
        <v>16.32</v>
      </c>
      <c r="K2116" s="14">
        <v>146.88</v>
      </c>
      <c r="L2116" s="14">
        <f>Table1[[#This Row],[Total Sale Amount]]-(Table1[[#This Row],[Cost Price]]*Table1[[#This Row],[Quantity]])</f>
        <v>11.879999999999995</v>
      </c>
      <c r="M2116" t="str">
        <f>TEXT(Table1[[#This Row],[Order Date]],"mmm")</f>
        <v>Jun</v>
      </c>
      <c r="N2116" s="5" t="str">
        <f>TEXT(Table1[[#This Row],[Order Date]],"yyyy")</f>
        <v>2016</v>
      </c>
      <c r="O2116" s="5">
        <v>17</v>
      </c>
      <c r="P2116" s="5" t="s">
        <v>559</v>
      </c>
      <c r="Q2116" s="5" t="str">
        <f>IFERROR(INDEX(Holidays[Holiday],MATCH(Table1[[#This Row],[Order Date]],Holidays[Date],0)),"NO HOLIDAY")</f>
        <v>NO HOLIDAY</v>
      </c>
    </row>
    <row r="2117" spans="2:17" hidden="1" x14ac:dyDescent="0.3">
      <c r="B2117" t="s">
        <v>9</v>
      </c>
      <c r="C2117" t="s">
        <v>28</v>
      </c>
      <c r="D2117" t="s">
        <v>11</v>
      </c>
      <c r="E2117" t="s">
        <v>244</v>
      </c>
      <c r="F2117" s="4">
        <v>42525</v>
      </c>
      <c r="G2117" t="s">
        <v>15</v>
      </c>
      <c r="H2117">
        <v>8</v>
      </c>
      <c r="I2117">
        <f>IF(Table1[[#This Row],[Price]]&lt;15,10,IF(Table1[[#This Row],[Price]]&lt;20,15,IF(Table1[[#This Row],[Price]]&lt;30,22,IF(Table1[[#This Row],[Price]]&lt;50,36,45))))</f>
        <v>10</v>
      </c>
      <c r="J2117">
        <v>12.42</v>
      </c>
      <c r="K2117" s="14">
        <v>99.36</v>
      </c>
      <c r="L2117" s="14">
        <f>Table1[[#This Row],[Total Sale Amount]]-(Table1[[#This Row],[Cost Price]]*Table1[[#This Row],[Quantity]])</f>
        <v>19.36</v>
      </c>
      <c r="M2117" t="str">
        <f>TEXT(Table1[[#This Row],[Order Date]],"mmm")</f>
        <v>Jun</v>
      </c>
      <c r="N2117" s="5" t="str">
        <f>TEXT(Table1[[#This Row],[Order Date]],"yyyy")</f>
        <v>2016</v>
      </c>
      <c r="O2117" s="5">
        <v>21</v>
      </c>
      <c r="P2117" s="5" t="s">
        <v>560</v>
      </c>
      <c r="Q2117" s="5" t="str">
        <f>IFERROR(INDEX(Holidays[Holiday],MATCH(Table1[[#This Row],[Order Date]],Holidays[Date],0)),"NO HOLIDAY")</f>
        <v>NO HOLIDAY</v>
      </c>
    </row>
    <row r="2118" spans="2:17" hidden="1" x14ac:dyDescent="0.3">
      <c r="B2118" t="s">
        <v>25</v>
      </c>
      <c r="C2118" t="s">
        <v>22</v>
      </c>
      <c r="D2118" t="s">
        <v>23</v>
      </c>
      <c r="E2118" t="s">
        <v>275</v>
      </c>
      <c r="F2118" s="4">
        <v>42525</v>
      </c>
      <c r="G2118" t="s">
        <v>15</v>
      </c>
      <c r="H2118">
        <v>6</v>
      </c>
      <c r="I2118">
        <f>IF(Table1[[#This Row],[Price]]&lt;15,10,IF(Table1[[#This Row],[Price]]&lt;20,15,IF(Table1[[#This Row],[Price]]&lt;30,22,IF(Table1[[#This Row],[Price]]&lt;50,36,45))))</f>
        <v>10</v>
      </c>
      <c r="J2118">
        <v>12.42</v>
      </c>
      <c r="K2118" s="14">
        <v>74.52</v>
      </c>
      <c r="L2118" s="14">
        <f>Table1[[#This Row],[Total Sale Amount]]-(Table1[[#This Row],[Cost Price]]*Table1[[#This Row],[Quantity]])</f>
        <v>14.519999999999996</v>
      </c>
      <c r="M2118" t="str">
        <f>TEXT(Table1[[#This Row],[Order Date]],"mmm")</f>
        <v>Jun</v>
      </c>
      <c r="N2118" s="5" t="str">
        <f>TEXT(Table1[[#This Row],[Order Date]],"yyyy")</f>
        <v>2016</v>
      </c>
      <c r="O2118" s="5">
        <v>42</v>
      </c>
      <c r="P2118" s="5" t="s">
        <v>559</v>
      </c>
      <c r="Q2118" s="5" t="str">
        <f>IFERROR(INDEX(Holidays[Holiday],MATCH(Table1[[#This Row],[Order Date]],Holidays[Date],0)),"NO HOLIDAY")</f>
        <v>NO HOLIDAY</v>
      </c>
    </row>
    <row r="2119" spans="2:17" hidden="1" x14ac:dyDescent="0.3">
      <c r="B2119" t="s">
        <v>21</v>
      </c>
      <c r="C2119" t="s">
        <v>22</v>
      </c>
      <c r="D2119" t="s">
        <v>23</v>
      </c>
      <c r="E2119" t="s">
        <v>456</v>
      </c>
      <c r="F2119" s="4">
        <v>42525</v>
      </c>
      <c r="G2119" t="s">
        <v>39</v>
      </c>
      <c r="H2119">
        <v>1</v>
      </c>
      <c r="I2119">
        <f>IF(Table1[[#This Row],[Price]]&lt;15,10,IF(Table1[[#This Row],[Price]]&lt;20,15,IF(Table1[[#This Row],[Price]]&lt;30,22,IF(Table1[[#This Row],[Price]]&lt;50,36,45))))</f>
        <v>15</v>
      </c>
      <c r="J2119">
        <v>16.32</v>
      </c>
      <c r="K2119" s="14">
        <v>16.32</v>
      </c>
      <c r="L2119" s="14">
        <f>Table1[[#This Row],[Total Sale Amount]]-(Table1[[#This Row],[Cost Price]]*Table1[[#This Row],[Quantity]])</f>
        <v>1.3200000000000003</v>
      </c>
      <c r="M2119" t="str">
        <f>TEXT(Table1[[#This Row],[Order Date]],"mmm")</f>
        <v>Jun</v>
      </c>
      <c r="N2119" s="5" t="str">
        <f>TEXT(Table1[[#This Row],[Order Date]],"yyyy")</f>
        <v>2016</v>
      </c>
      <c r="O2119" s="5">
        <v>31</v>
      </c>
      <c r="P2119" s="5" t="s">
        <v>560</v>
      </c>
      <c r="Q2119" s="5" t="str">
        <f>IFERROR(INDEX(Holidays[Holiday],MATCH(Table1[[#This Row],[Order Date]],Holidays[Date],0)),"NO HOLIDAY")</f>
        <v>NO HOLIDAY</v>
      </c>
    </row>
    <row r="2120" spans="2:17" hidden="1" x14ac:dyDescent="0.3">
      <c r="B2120" t="s">
        <v>25</v>
      </c>
      <c r="C2120" t="s">
        <v>26</v>
      </c>
      <c r="D2120" t="s">
        <v>23</v>
      </c>
      <c r="E2120" t="s">
        <v>348</v>
      </c>
      <c r="F2120" s="4">
        <v>42525</v>
      </c>
      <c r="G2120" t="s">
        <v>39</v>
      </c>
      <c r="H2120">
        <v>6</v>
      </c>
      <c r="I2120">
        <f>IF(Table1[[#This Row],[Price]]&lt;15,10,IF(Table1[[#This Row],[Price]]&lt;20,15,IF(Table1[[#This Row],[Price]]&lt;30,22,IF(Table1[[#This Row],[Price]]&lt;50,36,45))))</f>
        <v>15</v>
      </c>
      <c r="J2120">
        <v>16.32</v>
      </c>
      <c r="K2120" s="14">
        <v>97.92</v>
      </c>
      <c r="L2120" s="14">
        <f>Table1[[#This Row],[Total Sale Amount]]-(Table1[[#This Row],[Cost Price]]*Table1[[#This Row],[Quantity]])</f>
        <v>7.9200000000000017</v>
      </c>
      <c r="M2120" t="str">
        <f>TEXT(Table1[[#This Row],[Order Date]],"mmm")</f>
        <v>Jun</v>
      </c>
      <c r="N2120" s="5" t="str">
        <f>TEXT(Table1[[#This Row],[Order Date]],"yyyy")</f>
        <v>2016</v>
      </c>
      <c r="O2120" s="5">
        <v>18</v>
      </c>
      <c r="P2120" s="5" t="s">
        <v>560</v>
      </c>
      <c r="Q2120" s="5" t="str">
        <f>IFERROR(INDEX(Holidays[Holiday],MATCH(Table1[[#This Row],[Order Date]],Holidays[Date],0)),"NO HOLIDAY")</f>
        <v>NO HOLIDAY</v>
      </c>
    </row>
    <row r="2121" spans="2:17" hidden="1" x14ac:dyDescent="0.3">
      <c r="B2121" t="s">
        <v>9</v>
      </c>
      <c r="C2121" t="s">
        <v>10</v>
      </c>
      <c r="D2121" t="s">
        <v>11</v>
      </c>
      <c r="E2121" t="s">
        <v>272</v>
      </c>
      <c r="F2121" s="4">
        <v>42525</v>
      </c>
      <c r="G2121" t="s">
        <v>13</v>
      </c>
      <c r="H2121">
        <v>2</v>
      </c>
      <c r="I2121">
        <f>IF(Table1[[#This Row],[Price]]&lt;15,10,IF(Table1[[#This Row],[Price]]&lt;20,15,IF(Table1[[#This Row],[Price]]&lt;30,22,IF(Table1[[#This Row],[Price]]&lt;50,36,45))))</f>
        <v>15</v>
      </c>
      <c r="J2121">
        <v>17.829999999999998</v>
      </c>
      <c r="K2121" s="14">
        <v>35.659999999999997</v>
      </c>
      <c r="L2121" s="14">
        <f>Table1[[#This Row],[Total Sale Amount]]-(Table1[[#This Row],[Cost Price]]*Table1[[#This Row],[Quantity]])</f>
        <v>5.6599999999999966</v>
      </c>
      <c r="M2121" t="str">
        <f>TEXT(Table1[[#This Row],[Order Date]],"mmm")</f>
        <v>Jun</v>
      </c>
      <c r="N2121" s="5" t="str">
        <f>TEXT(Table1[[#This Row],[Order Date]],"yyyy")</f>
        <v>2016</v>
      </c>
      <c r="O2121" s="5">
        <v>21</v>
      </c>
      <c r="P2121" s="5" t="s">
        <v>559</v>
      </c>
      <c r="Q2121" s="5" t="str">
        <f>IFERROR(INDEX(Holidays[Holiday],MATCH(Table1[[#This Row],[Order Date]],Holidays[Date],0)),"NO HOLIDAY")</f>
        <v>NO HOLIDAY</v>
      </c>
    </row>
    <row r="2122" spans="2:17" hidden="1" x14ac:dyDescent="0.3">
      <c r="B2122" t="s">
        <v>16</v>
      </c>
      <c r="C2122" t="s">
        <v>30</v>
      </c>
      <c r="D2122" t="s">
        <v>11</v>
      </c>
      <c r="E2122" t="s">
        <v>322</v>
      </c>
      <c r="F2122" s="4">
        <v>42525</v>
      </c>
      <c r="G2122" t="s">
        <v>15</v>
      </c>
      <c r="H2122">
        <v>5</v>
      </c>
      <c r="I2122">
        <f>IF(Table1[[#This Row],[Price]]&lt;15,10,IF(Table1[[#This Row],[Price]]&lt;20,15,IF(Table1[[#This Row],[Price]]&lt;30,22,IF(Table1[[#This Row],[Price]]&lt;50,36,45))))</f>
        <v>10</v>
      </c>
      <c r="J2122">
        <v>12.42</v>
      </c>
      <c r="K2122" s="14">
        <v>62.1</v>
      </c>
      <c r="L2122" s="14">
        <f>Table1[[#This Row],[Total Sale Amount]]-(Table1[[#This Row],[Cost Price]]*Table1[[#This Row],[Quantity]])</f>
        <v>12.100000000000001</v>
      </c>
      <c r="M2122" t="str">
        <f>TEXT(Table1[[#This Row],[Order Date]],"mmm")</f>
        <v>Jun</v>
      </c>
      <c r="N2122" s="5" t="str">
        <f>TEXT(Table1[[#This Row],[Order Date]],"yyyy")</f>
        <v>2016</v>
      </c>
      <c r="O2122" s="5">
        <v>29</v>
      </c>
      <c r="P2122" s="5" t="s">
        <v>560</v>
      </c>
      <c r="Q2122" s="5" t="str">
        <f>IFERROR(INDEX(Holidays[Holiday],MATCH(Table1[[#This Row],[Order Date]],Holidays[Date],0)),"NO HOLIDAY")</f>
        <v>NO HOLIDAY</v>
      </c>
    </row>
    <row r="2123" spans="2:17" hidden="1" x14ac:dyDescent="0.3">
      <c r="B2123" t="s">
        <v>9</v>
      </c>
      <c r="C2123" t="s">
        <v>17</v>
      </c>
      <c r="D2123" t="s">
        <v>11</v>
      </c>
      <c r="E2123" t="s">
        <v>185</v>
      </c>
      <c r="F2123" s="4">
        <v>42525</v>
      </c>
      <c r="G2123" t="s">
        <v>13</v>
      </c>
      <c r="H2123">
        <v>10</v>
      </c>
      <c r="I2123">
        <f>IF(Table1[[#This Row],[Price]]&lt;15,10,IF(Table1[[#This Row],[Price]]&lt;20,15,IF(Table1[[#This Row],[Price]]&lt;30,22,IF(Table1[[#This Row],[Price]]&lt;50,36,45))))</f>
        <v>15</v>
      </c>
      <c r="J2123">
        <v>17.829999999999998</v>
      </c>
      <c r="K2123" s="14">
        <v>178.29999999999998</v>
      </c>
      <c r="L2123" s="14">
        <f>Table1[[#This Row],[Total Sale Amount]]-(Table1[[#This Row],[Cost Price]]*Table1[[#This Row],[Quantity]])</f>
        <v>28.299999999999983</v>
      </c>
      <c r="M2123" t="str">
        <f>TEXT(Table1[[#This Row],[Order Date]],"mmm")</f>
        <v>Jun</v>
      </c>
      <c r="N2123" s="5" t="str">
        <f>TEXT(Table1[[#This Row],[Order Date]],"yyyy")</f>
        <v>2016</v>
      </c>
      <c r="O2123" s="5">
        <v>18</v>
      </c>
      <c r="P2123" s="5" t="s">
        <v>559</v>
      </c>
      <c r="Q2123" s="5" t="str">
        <f>IFERROR(INDEX(Holidays[Holiday],MATCH(Table1[[#This Row],[Order Date]],Holidays[Date],0)),"NO HOLIDAY")</f>
        <v>NO HOLIDAY</v>
      </c>
    </row>
    <row r="2124" spans="2:17" hidden="1" x14ac:dyDescent="0.3">
      <c r="B2124" t="s">
        <v>21</v>
      </c>
      <c r="C2124" t="s">
        <v>59</v>
      </c>
      <c r="D2124" t="s">
        <v>23</v>
      </c>
      <c r="E2124" t="s">
        <v>121</v>
      </c>
      <c r="F2124" s="4">
        <v>42525</v>
      </c>
      <c r="G2124" t="s">
        <v>39</v>
      </c>
      <c r="H2124">
        <v>5</v>
      </c>
      <c r="I2124">
        <f>IF(Table1[[#This Row],[Price]]&lt;15,10,IF(Table1[[#This Row],[Price]]&lt;20,15,IF(Table1[[#This Row],[Price]]&lt;30,22,IF(Table1[[#This Row],[Price]]&lt;50,36,45))))</f>
        <v>15</v>
      </c>
      <c r="J2124">
        <v>16.32</v>
      </c>
      <c r="K2124" s="14">
        <v>81.599999999999994</v>
      </c>
      <c r="L2124" s="14">
        <f>Table1[[#This Row],[Total Sale Amount]]-(Table1[[#This Row],[Cost Price]]*Table1[[#This Row],[Quantity]])</f>
        <v>6.5999999999999943</v>
      </c>
      <c r="M2124" t="str">
        <f>TEXT(Table1[[#This Row],[Order Date]],"mmm")</f>
        <v>Jun</v>
      </c>
      <c r="N2124" s="5" t="str">
        <f>TEXT(Table1[[#This Row],[Order Date]],"yyyy")</f>
        <v>2016</v>
      </c>
      <c r="O2124" s="5">
        <v>45</v>
      </c>
      <c r="P2124" s="5" t="s">
        <v>559</v>
      </c>
      <c r="Q2124" s="5" t="str">
        <f>IFERROR(INDEX(Holidays[Holiday],MATCH(Table1[[#This Row],[Order Date]],Holidays[Date],0)),"NO HOLIDAY")</f>
        <v>NO HOLIDAY</v>
      </c>
    </row>
    <row r="2125" spans="2:17" hidden="1" x14ac:dyDescent="0.3">
      <c r="B2125" t="s">
        <v>25</v>
      </c>
      <c r="C2125" t="s">
        <v>22</v>
      </c>
      <c r="D2125" t="s">
        <v>23</v>
      </c>
      <c r="E2125" t="s">
        <v>157</v>
      </c>
      <c r="F2125" s="4">
        <v>42525</v>
      </c>
      <c r="G2125" t="s">
        <v>39</v>
      </c>
      <c r="H2125">
        <v>4</v>
      </c>
      <c r="I2125">
        <f>IF(Table1[[#This Row],[Price]]&lt;15,10,IF(Table1[[#This Row],[Price]]&lt;20,15,IF(Table1[[#This Row],[Price]]&lt;30,22,IF(Table1[[#This Row],[Price]]&lt;50,36,45))))</f>
        <v>15</v>
      </c>
      <c r="J2125">
        <v>16.32</v>
      </c>
      <c r="K2125" s="14">
        <v>65.28</v>
      </c>
      <c r="L2125" s="14">
        <f>Table1[[#This Row],[Total Sale Amount]]-(Table1[[#This Row],[Cost Price]]*Table1[[#This Row],[Quantity]])</f>
        <v>5.2800000000000011</v>
      </c>
      <c r="M2125" t="str">
        <f>TEXT(Table1[[#This Row],[Order Date]],"mmm")</f>
        <v>Jun</v>
      </c>
      <c r="N2125" s="5" t="str">
        <f>TEXT(Table1[[#This Row],[Order Date]],"yyyy")</f>
        <v>2016</v>
      </c>
      <c r="O2125" s="5">
        <v>31</v>
      </c>
      <c r="P2125" s="5" t="s">
        <v>560</v>
      </c>
      <c r="Q2125" s="5" t="str">
        <f>IFERROR(INDEX(Holidays[Holiday],MATCH(Table1[[#This Row],[Order Date]],Holidays[Date],0)),"NO HOLIDAY")</f>
        <v>NO HOLIDAY</v>
      </c>
    </row>
    <row r="2126" spans="2:17" hidden="1" x14ac:dyDescent="0.3">
      <c r="B2126" t="s">
        <v>9</v>
      </c>
      <c r="C2126" t="s">
        <v>30</v>
      </c>
      <c r="D2126" t="s">
        <v>11</v>
      </c>
      <c r="E2126" t="s">
        <v>266</v>
      </c>
      <c r="F2126" s="4">
        <v>42525</v>
      </c>
      <c r="G2126" t="s">
        <v>19</v>
      </c>
      <c r="H2126">
        <v>10</v>
      </c>
      <c r="I2126">
        <f>IF(Table1[[#This Row],[Price]]&lt;15,10,IF(Table1[[#This Row],[Price]]&lt;20,15,IF(Table1[[#This Row],[Price]]&lt;30,22,IF(Table1[[#This Row],[Price]]&lt;50,36,45))))</f>
        <v>45</v>
      </c>
      <c r="J2126">
        <v>53.35</v>
      </c>
      <c r="K2126" s="14">
        <v>533.5</v>
      </c>
      <c r="L2126" s="14">
        <f>Table1[[#This Row],[Total Sale Amount]]-(Table1[[#This Row],[Cost Price]]*Table1[[#This Row],[Quantity]])</f>
        <v>83.5</v>
      </c>
      <c r="M2126" t="str">
        <f>TEXT(Table1[[#This Row],[Order Date]],"mmm")</f>
        <v>Jun</v>
      </c>
      <c r="N2126" s="5" t="str">
        <f>TEXT(Table1[[#This Row],[Order Date]],"yyyy")</f>
        <v>2016</v>
      </c>
      <c r="O2126" s="5">
        <v>19</v>
      </c>
      <c r="P2126" s="5" t="s">
        <v>560</v>
      </c>
      <c r="Q2126" s="5" t="str">
        <f>IFERROR(INDEX(Holidays[Holiday],MATCH(Table1[[#This Row],[Order Date]],Holidays[Date],0)),"NO HOLIDAY")</f>
        <v>NO HOLIDAY</v>
      </c>
    </row>
    <row r="2127" spans="2:17" hidden="1" x14ac:dyDescent="0.3">
      <c r="B2127" t="s">
        <v>25</v>
      </c>
      <c r="C2127" t="s">
        <v>26</v>
      </c>
      <c r="D2127" t="s">
        <v>23</v>
      </c>
      <c r="E2127" t="s">
        <v>484</v>
      </c>
      <c r="F2127" s="4">
        <v>42525</v>
      </c>
      <c r="G2127" t="s">
        <v>15</v>
      </c>
      <c r="H2127">
        <v>4</v>
      </c>
      <c r="I2127">
        <f>IF(Table1[[#This Row],[Price]]&lt;15,10,IF(Table1[[#This Row],[Price]]&lt;20,15,IF(Table1[[#This Row],[Price]]&lt;30,22,IF(Table1[[#This Row],[Price]]&lt;50,36,45))))</f>
        <v>10</v>
      </c>
      <c r="J2127">
        <v>12.42</v>
      </c>
      <c r="K2127" s="14">
        <v>49.68</v>
      </c>
      <c r="L2127" s="14">
        <f>Table1[[#This Row],[Total Sale Amount]]-(Table1[[#This Row],[Cost Price]]*Table1[[#This Row],[Quantity]])</f>
        <v>9.68</v>
      </c>
      <c r="M2127" t="str">
        <f>TEXT(Table1[[#This Row],[Order Date]],"mmm")</f>
        <v>Jun</v>
      </c>
      <c r="N2127" s="5" t="str">
        <f>TEXT(Table1[[#This Row],[Order Date]],"yyyy")</f>
        <v>2016</v>
      </c>
      <c r="O2127" s="5">
        <v>44</v>
      </c>
      <c r="P2127" s="5" t="s">
        <v>559</v>
      </c>
      <c r="Q2127" s="5" t="str">
        <f>IFERROR(INDEX(Holidays[Holiday],MATCH(Table1[[#This Row],[Order Date]],Holidays[Date],0)),"NO HOLIDAY")</f>
        <v>NO HOLIDAY</v>
      </c>
    </row>
    <row r="2128" spans="2:17" hidden="1" x14ac:dyDescent="0.3">
      <c r="B2128" t="s">
        <v>9</v>
      </c>
      <c r="C2128" t="s">
        <v>30</v>
      </c>
      <c r="D2128" t="s">
        <v>11</v>
      </c>
      <c r="E2128" t="s">
        <v>353</v>
      </c>
      <c r="F2128" s="4">
        <v>42525</v>
      </c>
      <c r="G2128" t="s">
        <v>19</v>
      </c>
      <c r="H2128">
        <v>1</v>
      </c>
      <c r="I2128">
        <f>IF(Table1[[#This Row],[Price]]&lt;15,10,IF(Table1[[#This Row],[Price]]&lt;20,15,IF(Table1[[#This Row],[Price]]&lt;30,22,IF(Table1[[#This Row],[Price]]&lt;50,36,45))))</f>
        <v>45</v>
      </c>
      <c r="J2128">
        <v>53.35</v>
      </c>
      <c r="K2128" s="14">
        <v>53.35</v>
      </c>
      <c r="L2128" s="14">
        <f>Table1[[#This Row],[Total Sale Amount]]-(Table1[[#This Row],[Cost Price]]*Table1[[#This Row],[Quantity]])</f>
        <v>8.3500000000000014</v>
      </c>
      <c r="M2128" t="str">
        <f>TEXT(Table1[[#This Row],[Order Date]],"mmm")</f>
        <v>Jun</v>
      </c>
      <c r="N2128" s="5" t="str">
        <f>TEXT(Table1[[#This Row],[Order Date]],"yyyy")</f>
        <v>2016</v>
      </c>
      <c r="O2128" s="5">
        <v>37</v>
      </c>
      <c r="P2128" s="5" t="s">
        <v>560</v>
      </c>
      <c r="Q2128" s="5" t="str">
        <f>IFERROR(INDEX(Holidays[Holiday],MATCH(Table1[[#This Row],[Order Date]],Holidays[Date],0)),"NO HOLIDAY")</f>
        <v>NO HOLIDAY</v>
      </c>
    </row>
    <row r="2129" spans="2:17" hidden="1" x14ac:dyDescent="0.3">
      <c r="B2129" t="s">
        <v>25</v>
      </c>
      <c r="C2129" t="s">
        <v>26</v>
      </c>
      <c r="D2129" t="s">
        <v>23</v>
      </c>
      <c r="E2129" t="s">
        <v>179</v>
      </c>
      <c r="F2129" s="4">
        <v>42526</v>
      </c>
      <c r="G2129" t="s">
        <v>15</v>
      </c>
      <c r="H2129">
        <v>8</v>
      </c>
      <c r="I2129">
        <f>IF(Table1[[#This Row],[Price]]&lt;15,10,IF(Table1[[#This Row],[Price]]&lt;20,15,IF(Table1[[#This Row],[Price]]&lt;30,22,IF(Table1[[#This Row],[Price]]&lt;50,36,45))))</f>
        <v>10</v>
      </c>
      <c r="J2129">
        <v>12.42</v>
      </c>
      <c r="K2129" s="14">
        <v>99.36</v>
      </c>
      <c r="L2129" s="14">
        <f>Table1[[#This Row],[Total Sale Amount]]-(Table1[[#This Row],[Cost Price]]*Table1[[#This Row],[Quantity]])</f>
        <v>19.36</v>
      </c>
      <c r="M2129" t="str">
        <f>TEXT(Table1[[#This Row],[Order Date]],"mmm")</f>
        <v>Jun</v>
      </c>
      <c r="N2129" s="5" t="str">
        <f>TEXT(Table1[[#This Row],[Order Date]],"yyyy")</f>
        <v>2016</v>
      </c>
      <c r="O2129" s="5">
        <v>27</v>
      </c>
      <c r="P2129" s="5" t="s">
        <v>560</v>
      </c>
      <c r="Q2129" s="5" t="str">
        <f>IFERROR(INDEX(Holidays[Holiday],MATCH(Table1[[#This Row],[Order Date]],Holidays[Date],0)),"NO HOLIDAY")</f>
        <v>NO HOLIDAY</v>
      </c>
    </row>
    <row r="2130" spans="2:17" hidden="1" x14ac:dyDescent="0.3">
      <c r="B2130" t="s">
        <v>16</v>
      </c>
      <c r="C2130" t="s">
        <v>30</v>
      </c>
      <c r="D2130" t="s">
        <v>11</v>
      </c>
      <c r="E2130" t="s">
        <v>295</v>
      </c>
      <c r="F2130" s="4">
        <v>42526</v>
      </c>
      <c r="G2130" t="s">
        <v>15</v>
      </c>
      <c r="H2130">
        <v>10</v>
      </c>
      <c r="I2130">
        <f>IF(Table1[[#This Row],[Price]]&lt;15,10,IF(Table1[[#This Row],[Price]]&lt;20,15,IF(Table1[[#This Row],[Price]]&lt;30,22,IF(Table1[[#This Row],[Price]]&lt;50,36,45))))</f>
        <v>10</v>
      </c>
      <c r="J2130">
        <v>12.42</v>
      </c>
      <c r="K2130" s="14">
        <v>124.2</v>
      </c>
      <c r="L2130" s="14">
        <f>Table1[[#This Row],[Total Sale Amount]]-(Table1[[#This Row],[Cost Price]]*Table1[[#This Row],[Quantity]])</f>
        <v>24.200000000000003</v>
      </c>
      <c r="M2130" t="str">
        <f>TEXT(Table1[[#This Row],[Order Date]],"mmm")</f>
        <v>Jun</v>
      </c>
      <c r="N2130" s="5" t="str">
        <f>TEXT(Table1[[#This Row],[Order Date]],"yyyy")</f>
        <v>2016</v>
      </c>
      <c r="O2130" s="5">
        <v>20</v>
      </c>
      <c r="P2130" s="5" t="s">
        <v>559</v>
      </c>
      <c r="Q2130" s="5" t="str">
        <f>IFERROR(INDEX(Holidays[Holiday],MATCH(Table1[[#This Row],[Order Date]],Holidays[Date],0)),"NO HOLIDAY")</f>
        <v>NO HOLIDAY</v>
      </c>
    </row>
    <row r="2131" spans="2:17" hidden="1" x14ac:dyDescent="0.3">
      <c r="B2131" t="s">
        <v>9</v>
      </c>
      <c r="C2131" t="s">
        <v>28</v>
      </c>
      <c r="D2131" t="s">
        <v>11</v>
      </c>
      <c r="E2131" t="s">
        <v>227</v>
      </c>
      <c r="F2131" s="4">
        <v>42526</v>
      </c>
      <c r="G2131" t="s">
        <v>39</v>
      </c>
      <c r="H2131">
        <v>7</v>
      </c>
      <c r="I2131">
        <f>IF(Table1[[#This Row],[Price]]&lt;15,10,IF(Table1[[#This Row],[Price]]&lt;20,15,IF(Table1[[#This Row],[Price]]&lt;30,22,IF(Table1[[#This Row],[Price]]&lt;50,36,45))))</f>
        <v>15</v>
      </c>
      <c r="J2131">
        <v>16.32</v>
      </c>
      <c r="K2131" s="14">
        <v>114.24000000000001</v>
      </c>
      <c r="L2131" s="14">
        <f>Table1[[#This Row],[Total Sale Amount]]-(Table1[[#This Row],[Cost Price]]*Table1[[#This Row],[Quantity]])</f>
        <v>9.2400000000000091</v>
      </c>
      <c r="M2131" t="str">
        <f>TEXT(Table1[[#This Row],[Order Date]],"mmm")</f>
        <v>Jun</v>
      </c>
      <c r="N2131" s="5" t="str">
        <f>TEXT(Table1[[#This Row],[Order Date]],"yyyy")</f>
        <v>2016</v>
      </c>
      <c r="O2131" s="5">
        <v>38</v>
      </c>
      <c r="P2131" s="5" t="s">
        <v>560</v>
      </c>
      <c r="Q2131" s="5" t="str">
        <f>IFERROR(INDEX(Holidays[Holiday],MATCH(Table1[[#This Row],[Order Date]],Holidays[Date],0)),"NO HOLIDAY")</f>
        <v>NO HOLIDAY</v>
      </c>
    </row>
    <row r="2132" spans="2:17" hidden="1" x14ac:dyDescent="0.3">
      <c r="B2132" t="s">
        <v>16</v>
      </c>
      <c r="C2132" t="s">
        <v>10</v>
      </c>
      <c r="D2132" t="s">
        <v>11</v>
      </c>
      <c r="E2132" t="s">
        <v>376</v>
      </c>
      <c r="F2132" s="4">
        <v>42526</v>
      </c>
      <c r="G2132" t="s">
        <v>15</v>
      </c>
      <c r="H2132">
        <v>2</v>
      </c>
      <c r="I2132">
        <f>IF(Table1[[#This Row],[Price]]&lt;15,10,IF(Table1[[#This Row],[Price]]&lt;20,15,IF(Table1[[#This Row],[Price]]&lt;30,22,IF(Table1[[#This Row],[Price]]&lt;50,36,45))))</f>
        <v>10</v>
      </c>
      <c r="J2132">
        <v>12.42</v>
      </c>
      <c r="K2132" s="14">
        <v>24.84</v>
      </c>
      <c r="L2132" s="14">
        <f>Table1[[#This Row],[Total Sale Amount]]-(Table1[[#This Row],[Cost Price]]*Table1[[#This Row],[Quantity]])</f>
        <v>4.84</v>
      </c>
      <c r="M2132" t="str">
        <f>TEXT(Table1[[#This Row],[Order Date]],"mmm")</f>
        <v>Jun</v>
      </c>
      <c r="N2132" s="5" t="str">
        <f>TEXT(Table1[[#This Row],[Order Date]],"yyyy")</f>
        <v>2016</v>
      </c>
      <c r="O2132" s="5">
        <v>19</v>
      </c>
      <c r="P2132" s="5" t="s">
        <v>560</v>
      </c>
      <c r="Q2132" s="5" t="str">
        <f>IFERROR(INDEX(Holidays[Holiday],MATCH(Table1[[#This Row],[Order Date]],Holidays[Date],0)),"NO HOLIDAY")</f>
        <v>NO HOLIDAY</v>
      </c>
    </row>
    <row r="2133" spans="2:17" hidden="1" x14ac:dyDescent="0.3">
      <c r="B2133" t="s">
        <v>16</v>
      </c>
      <c r="C2133" t="s">
        <v>17</v>
      </c>
      <c r="D2133" t="s">
        <v>11</v>
      </c>
      <c r="E2133" t="s">
        <v>466</v>
      </c>
      <c r="F2133" s="4">
        <v>42526</v>
      </c>
      <c r="G2133" t="s">
        <v>39</v>
      </c>
      <c r="H2133">
        <v>8</v>
      </c>
      <c r="I2133">
        <f>IF(Table1[[#This Row],[Price]]&lt;15,10,IF(Table1[[#This Row],[Price]]&lt;20,15,IF(Table1[[#This Row],[Price]]&lt;30,22,IF(Table1[[#This Row],[Price]]&lt;50,36,45))))</f>
        <v>15</v>
      </c>
      <c r="J2133">
        <v>16.32</v>
      </c>
      <c r="K2133" s="14">
        <v>130.56</v>
      </c>
      <c r="L2133" s="14">
        <f>Table1[[#This Row],[Total Sale Amount]]-(Table1[[#This Row],[Cost Price]]*Table1[[#This Row],[Quantity]])</f>
        <v>10.560000000000002</v>
      </c>
      <c r="M2133" t="str">
        <f>TEXT(Table1[[#This Row],[Order Date]],"mmm")</f>
        <v>Jun</v>
      </c>
      <c r="N2133" s="5" t="str">
        <f>TEXT(Table1[[#This Row],[Order Date]],"yyyy")</f>
        <v>2016</v>
      </c>
      <c r="O2133" s="5">
        <v>33</v>
      </c>
      <c r="P2133" s="5" t="s">
        <v>559</v>
      </c>
      <c r="Q2133" s="5" t="str">
        <f>IFERROR(INDEX(Holidays[Holiday],MATCH(Table1[[#This Row],[Order Date]],Holidays[Date],0)),"NO HOLIDAY")</f>
        <v>NO HOLIDAY</v>
      </c>
    </row>
    <row r="2134" spans="2:17" hidden="1" x14ac:dyDescent="0.3">
      <c r="B2134" t="s">
        <v>9</v>
      </c>
      <c r="C2134" t="s">
        <v>17</v>
      </c>
      <c r="D2134" t="s">
        <v>11</v>
      </c>
      <c r="E2134" t="s">
        <v>367</v>
      </c>
      <c r="F2134" s="4">
        <v>42526</v>
      </c>
      <c r="G2134" t="s">
        <v>15</v>
      </c>
      <c r="H2134">
        <v>1</v>
      </c>
      <c r="I2134">
        <f>IF(Table1[[#This Row],[Price]]&lt;15,10,IF(Table1[[#This Row],[Price]]&lt;20,15,IF(Table1[[#This Row],[Price]]&lt;30,22,IF(Table1[[#This Row],[Price]]&lt;50,36,45))))</f>
        <v>10</v>
      </c>
      <c r="J2134">
        <v>12.42</v>
      </c>
      <c r="K2134" s="14">
        <v>12.42</v>
      </c>
      <c r="L2134" s="14">
        <f>Table1[[#This Row],[Total Sale Amount]]-(Table1[[#This Row],[Cost Price]]*Table1[[#This Row],[Quantity]])</f>
        <v>2.42</v>
      </c>
      <c r="M2134" t="str">
        <f>TEXT(Table1[[#This Row],[Order Date]],"mmm")</f>
        <v>Jun</v>
      </c>
      <c r="N2134" s="5" t="str">
        <f>TEXT(Table1[[#This Row],[Order Date]],"yyyy")</f>
        <v>2016</v>
      </c>
      <c r="O2134" s="5">
        <v>26</v>
      </c>
      <c r="P2134" s="5" t="s">
        <v>560</v>
      </c>
      <c r="Q2134" s="5" t="str">
        <f>IFERROR(INDEX(Holidays[Holiday],MATCH(Table1[[#This Row],[Order Date]],Holidays[Date],0)),"NO HOLIDAY")</f>
        <v>NO HOLIDAY</v>
      </c>
    </row>
    <row r="2135" spans="2:17" hidden="1" x14ac:dyDescent="0.3">
      <c r="B2135" t="s">
        <v>25</v>
      </c>
      <c r="C2135" t="s">
        <v>22</v>
      </c>
      <c r="D2135" t="s">
        <v>23</v>
      </c>
      <c r="E2135" t="s">
        <v>240</v>
      </c>
      <c r="F2135" s="4">
        <v>42526</v>
      </c>
      <c r="G2135" t="s">
        <v>19</v>
      </c>
      <c r="H2135">
        <v>8</v>
      </c>
      <c r="I2135">
        <f>IF(Table1[[#This Row],[Price]]&lt;15,10,IF(Table1[[#This Row],[Price]]&lt;20,15,IF(Table1[[#This Row],[Price]]&lt;30,22,IF(Table1[[#This Row],[Price]]&lt;50,36,45))))</f>
        <v>45</v>
      </c>
      <c r="J2135">
        <v>53.35</v>
      </c>
      <c r="K2135" s="14">
        <v>426.8</v>
      </c>
      <c r="L2135" s="14">
        <f>Table1[[#This Row],[Total Sale Amount]]-(Table1[[#This Row],[Cost Price]]*Table1[[#This Row],[Quantity]])</f>
        <v>66.800000000000011</v>
      </c>
      <c r="M2135" t="str">
        <f>TEXT(Table1[[#This Row],[Order Date]],"mmm")</f>
        <v>Jun</v>
      </c>
      <c r="N2135" s="5" t="str">
        <f>TEXT(Table1[[#This Row],[Order Date]],"yyyy")</f>
        <v>2016</v>
      </c>
      <c r="O2135" s="5">
        <v>36</v>
      </c>
      <c r="P2135" s="5" t="s">
        <v>559</v>
      </c>
      <c r="Q2135" s="5" t="str">
        <f>IFERROR(INDEX(Holidays[Holiday],MATCH(Table1[[#This Row],[Order Date]],Holidays[Date],0)),"NO HOLIDAY")</f>
        <v>NO HOLIDAY</v>
      </c>
    </row>
    <row r="2136" spans="2:17" hidden="1" x14ac:dyDescent="0.3">
      <c r="B2136" t="s">
        <v>9</v>
      </c>
      <c r="C2136" t="s">
        <v>17</v>
      </c>
      <c r="D2136" t="s">
        <v>11</v>
      </c>
      <c r="E2136" t="s">
        <v>113</v>
      </c>
      <c r="F2136" s="4">
        <v>42526</v>
      </c>
      <c r="G2136" t="s">
        <v>15</v>
      </c>
      <c r="H2136">
        <v>4</v>
      </c>
      <c r="I2136">
        <f>IF(Table1[[#This Row],[Price]]&lt;15,10,IF(Table1[[#This Row],[Price]]&lt;20,15,IF(Table1[[#This Row],[Price]]&lt;30,22,IF(Table1[[#This Row],[Price]]&lt;50,36,45))))</f>
        <v>10</v>
      </c>
      <c r="J2136">
        <v>12.42</v>
      </c>
      <c r="K2136" s="14">
        <v>49.68</v>
      </c>
      <c r="L2136" s="14">
        <f>Table1[[#This Row],[Total Sale Amount]]-(Table1[[#This Row],[Cost Price]]*Table1[[#This Row],[Quantity]])</f>
        <v>9.68</v>
      </c>
      <c r="M2136" t="str">
        <f>TEXT(Table1[[#This Row],[Order Date]],"mmm")</f>
        <v>Jun</v>
      </c>
      <c r="N2136" s="5" t="str">
        <f>TEXT(Table1[[#This Row],[Order Date]],"yyyy")</f>
        <v>2016</v>
      </c>
      <c r="O2136" s="5">
        <v>29</v>
      </c>
      <c r="P2136" s="5" t="s">
        <v>559</v>
      </c>
      <c r="Q2136" s="5" t="str">
        <f>IFERROR(INDEX(Holidays[Holiday],MATCH(Table1[[#This Row],[Order Date]],Holidays[Date],0)),"NO HOLIDAY")</f>
        <v>NO HOLIDAY</v>
      </c>
    </row>
    <row r="2137" spans="2:17" hidden="1" x14ac:dyDescent="0.3">
      <c r="B2137" t="s">
        <v>21</v>
      </c>
      <c r="C2137" t="s">
        <v>59</v>
      </c>
      <c r="D2137" t="s">
        <v>23</v>
      </c>
      <c r="E2137" t="s">
        <v>329</v>
      </c>
      <c r="F2137" s="4">
        <v>42526</v>
      </c>
      <c r="G2137" t="s">
        <v>15</v>
      </c>
      <c r="H2137">
        <v>2</v>
      </c>
      <c r="I2137">
        <f>IF(Table1[[#This Row],[Price]]&lt;15,10,IF(Table1[[#This Row],[Price]]&lt;20,15,IF(Table1[[#This Row],[Price]]&lt;30,22,IF(Table1[[#This Row],[Price]]&lt;50,36,45))))</f>
        <v>10</v>
      </c>
      <c r="J2137">
        <v>12.42</v>
      </c>
      <c r="K2137" s="14">
        <v>24.84</v>
      </c>
      <c r="L2137" s="14">
        <f>Table1[[#This Row],[Total Sale Amount]]-(Table1[[#This Row],[Cost Price]]*Table1[[#This Row],[Quantity]])</f>
        <v>4.84</v>
      </c>
      <c r="M2137" t="str">
        <f>TEXT(Table1[[#This Row],[Order Date]],"mmm")</f>
        <v>Jun</v>
      </c>
      <c r="N2137" s="5" t="str">
        <f>TEXT(Table1[[#This Row],[Order Date]],"yyyy")</f>
        <v>2016</v>
      </c>
      <c r="O2137" s="5">
        <v>21</v>
      </c>
      <c r="P2137" s="5" t="s">
        <v>560</v>
      </c>
      <c r="Q2137" s="5" t="str">
        <f>IFERROR(INDEX(Holidays[Holiday],MATCH(Table1[[#This Row],[Order Date]],Holidays[Date],0)),"NO HOLIDAY")</f>
        <v>NO HOLIDAY</v>
      </c>
    </row>
    <row r="2138" spans="2:17" hidden="1" x14ac:dyDescent="0.3">
      <c r="B2138" t="s">
        <v>9</v>
      </c>
      <c r="C2138" t="s">
        <v>30</v>
      </c>
      <c r="D2138" t="s">
        <v>11</v>
      </c>
      <c r="E2138" t="s">
        <v>313</v>
      </c>
      <c r="F2138" s="4">
        <v>42526</v>
      </c>
      <c r="G2138" t="s">
        <v>13</v>
      </c>
      <c r="H2138">
        <v>6</v>
      </c>
      <c r="I2138">
        <f>IF(Table1[[#This Row],[Price]]&lt;15,10,IF(Table1[[#This Row],[Price]]&lt;20,15,IF(Table1[[#This Row],[Price]]&lt;30,22,IF(Table1[[#This Row],[Price]]&lt;50,36,45))))</f>
        <v>15</v>
      </c>
      <c r="J2138">
        <v>17.829999999999998</v>
      </c>
      <c r="K2138" s="14">
        <v>106.97999999999999</v>
      </c>
      <c r="L2138" s="14">
        <f>Table1[[#This Row],[Total Sale Amount]]-(Table1[[#This Row],[Cost Price]]*Table1[[#This Row],[Quantity]])</f>
        <v>16.97999999999999</v>
      </c>
      <c r="M2138" t="str">
        <f>TEXT(Table1[[#This Row],[Order Date]],"mmm")</f>
        <v>Jun</v>
      </c>
      <c r="N2138" s="5" t="str">
        <f>TEXT(Table1[[#This Row],[Order Date]],"yyyy")</f>
        <v>2016</v>
      </c>
      <c r="O2138" s="5">
        <v>30</v>
      </c>
      <c r="P2138" s="5" t="s">
        <v>560</v>
      </c>
      <c r="Q2138" s="5" t="str">
        <f>IFERROR(INDEX(Holidays[Holiday],MATCH(Table1[[#This Row],[Order Date]],Holidays[Date],0)),"NO HOLIDAY")</f>
        <v>NO HOLIDAY</v>
      </c>
    </row>
    <row r="2139" spans="2:17" hidden="1" x14ac:dyDescent="0.3">
      <c r="B2139" t="s">
        <v>16</v>
      </c>
      <c r="C2139" t="s">
        <v>30</v>
      </c>
      <c r="D2139" t="s">
        <v>11</v>
      </c>
      <c r="E2139" t="s">
        <v>485</v>
      </c>
      <c r="F2139" s="4">
        <v>42526</v>
      </c>
      <c r="G2139" t="s">
        <v>13</v>
      </c>
      <c r="H2139">
        <v>1</v>
      </c>
      <c r="I2139">
        <f>IF(Table1[[#This Row],[Price]]&lt;15,10,IF(Table1[[#This Row],[Price]]&lt;20,15,IF(Table1[[#This Row],[Price]]&lt;30,22,IF(Table1[[#This Row],[Price]]&lt;50,36,45))))</f>
        <v>15</v>
      </c>
      <c r="J2139">
        <v>17.829999999999998</v>
      </c>
      <c r="K2139" s="14">
        <v>17.829999999999998</v>
      </c>
      <c r="L2139" s="14">
        <f>Table1[[#This Row],[Total Sale Amount]]-(Table1[[#This Row],[Cost Price]]*Table1[[#This Row],[Quantity]])</f>
        <v>2.8299999999999983</v>
      </c>
      <c r="M2139" t="str">
        <f>TEXT(Table1[[#This Row],[Order Date]],"mmm")</f>
        <v>Jun</v>
      </c>
      <c r="N2139" s="5" t="str">
        <f>TEXT(Table1[[#This Row],[Order Date]],"yyyy")</f>
        <v>2016</v>
      </c>
      <c r="O2139" s="5">
        <v>26</v>
      </c>
      <c r="P2139" s="5" t="s">
        <v>559</v>
      </c>
      <c r="Q2139" s="5" t="str">
        <f>IFERROR(INDEX(Holidays[Holiday],MATCH(Table1[[#This Row],[Order Date]],Holidays[Date],0)),"NO HOLIDAY")</f>
        <v>NO HOLIDAY</v>
      </c>
    </row>
    <row r="2140" spans="2:17" hidden="1" x14ac:dyDescent="0.3">
      <c r="B2140" t="s">
        <v>36</v>
      </c>
      <c r="C2140" t="s">
        <v>10</v>
      </c>
      <c r="D2140" t="s">
        <v>11</v>
      </c>
      <c r="E2140" t="s">
        <v>151</v>
      </c>
      <c r="F2140" s="4">
        <v>42526</v>
      </c>
      <c r="G2140" t="s">
        <v>13</v>
      </c>
      <c r="H2140">
        <v>5</v>
      </c>
      <c r="I2140">
        <f>IF(Table1[[#This Row],[Price]]&lt;15,10,IF(Table1[[#This Row],[Price]]&lt;20,15,IF(Table1[[#This Row],[Price]]&lt;30,22,IF(Table1[[#This Row],[Price]]&lt;50,36,45))))</f>
        <v>15</v>
      </c>
      <c r="J2140">
        <v>17.829999999999998</v>
      </c>
      <c r="K2140" s="14">
        <v>89.149999999999991</v>
      </c>
      <c r="L2140" s="14">
        <f>Table1[[#This Row],[Total Sale Amount]]-(Table1[[#This Row],[Cost Price]]*Table1[[#This Row],[Quantity]])</f>
        <v>14.149999999999991</v>
      </c>
      <c r="M2140" t="str">
        <f>TEXT(Table1[[#This Row],[Order Date]],"mmm")</f>
        <v>Jun</v>
      </c>
      <c r="N2140" s="5" t="str">
        <f>TEXT(Table1[[#This Row],[Order Date]],"yyyy")</f>
        <v>2016</v>
      </c>
      <c r="O2140" s="5">
        <v>37</v>
      </c>
      <c r="P2140" s="5" t="s">
        <v>560</v>
      </c>
      <c r="Q2140" s="5" t="str">
        <f>IFERROR(INDEX(Holidays[Holiday],MATCH(Table1[[#This Row],[Order Date]],Holidays[Date],0)),"NO HOLIDAY")</f>
        <v>NO HOLIDAY</v>
      </c>
    </row>
    <row r="2141" spans="2:17" hidden="1" x14ac:dyDescent="0.3">
      <c r="B2141" t="s">
        <v>9</v>
      </c>
      <c r="C2141" t="s">
        <v>17</v>
      </c>
      <c r="D2141" t="s">
        <v>11</v>
      </c>
      <c r="E2141" t="s">
        <v>469</v>
      </c>
      <c r="F2141" s="4">
        <v>42526</v>
      </c>
      <c r="G2141" t="s">
        <v>13</v>
      </c>
      <c r="H2141">
        <v>9</v>
      </c>
      <c r="I2141">
        <f>IF(Table1[[#This Row],[Price]]&lt;15,10,IF(Table1[[#This Row],[Price]]&lt;20,15,IF(Table1[[#This Row],[Price]]&lt;30,22,IF(Table1[[#This Row],[Price]]&lt;50,36,45))))</f>
        <v>15</v>
      </c>
      <c r="J2141">
        <v>17.829999999999998</v>
      </c>
      <c r="K2141" s="14">
        <v>160.46999999999997</v>
      </c>
      <c r="L2141" s="14">
        <f>Table1[[#This Row],[Total Sale Amount]]-(Table1[[#This Row],[Cost Price]]*Table1[[#This Row],[Quantity]])</f>
        <v>25.46999999999997</v>
      </c>
      <c r="M2141" t="str">
        <f>TEXT(Table1[[#This Row],[Order Date]],"mmm")</f>
        <v>Jun</v>
      </c>
      <c r="N2141" s="5" t="str">
        <f>TEXT(Table1[[#This Row],[Order Date]],"yyyy")</f>
        <v>2016</v>
      </c>
      <c r="O2141" s="5">
        <v>42</v>
      </c>
      <c r="P2141" s="5" t="s">
        <v>559</v>
      </c>
      <c r="Q2141" s="5" t="str">
        <f>IFERROR(INDEX(Holidays[Holiday],MATCH(Table1[[#This Row],[Order Date]],Holidays[Date],0)),"NO HOLIDAY")</f>
        <v>NO HOLIDAY</v>
      </c>
    </row>
    <row r="2142" spans="2:17" hidden="1" x14ac:dyDescent="0.3">
      <c r="B2142" t="s">
        <v>21</v>
      </c>
      <c r="C2142" t="s">
        <v>26</v>
      </c>
      <c r="D2142" t="s">
        <v>23</v>
      </c>
      <c r="E2142" t="s">
        <v>422</v>
      </c>
      <c r="F2142" s="4">
        <v>42526</v>
      </c>
      <c r="G2142" t="s">
        <v>13</v>
      </c>
      <c r="H2142">
        <v>8</v>
      </c>
      <c r="I2142">
        <f>IF(Table1[[#This Row],[Price]]&lt;15,10,IF(Table1[[#This Row],[Price]]&lt;20,15,IF(Table1[[#This Row],[Price]]&lt;30,22,IF(Table1[[#This Row],[Price]]&lt;50,36,45))))</f>
        <v>15</v>
      </c>
      <c r="J2142">
        <v>17.829999999999998</v>
      </c>
      <c r="K2142" s="14">
        <v>142.63999999999999</v>
      </c>
      <c r="L2142" s="14">
        <f>Table1[[#This Row],[Total Sale Amount]]-(Table1[[#This Row],[Cost Price]]*Table1[[#This Row],[Quantity]])</f>
        <v>22.639999999999986</v>
      </c>
      <c r="M2142" t="str">
        <f>TEXT(Table1[[#This Row],[Order Date]],"mmm")</f>
        <v>Jun</v>
      </c>
      <c r="N2142" s="5" t="str">
        <f>TEXT(Table1[[#This Row],[Order Date]],"yyyy")</f>
        <v>2016</v>
      </c>
      <c r="O2142" s="5">
        <v>18</v>
      </c>
      <c r="P2142" s="5" t="s">
        <v>559</v>
      </c>
      <c r="Q2142" s="5" t="str">
        <f>IFERROR(INDEX(Holidays[Holiday],MATCH(Table1[[#This Row],[Order Date]],Holidays[Date],0)),"NO HOLIDAY")</f>
        <v>NO HOLIDAY</v>
      </c>
    </row>
    <row r="2143" spans="2:17" hidden="1" x14ac:dyDescent="0.3">
      <c r="B2143" t="s">
        <v>36</v>
      </c>
      <c r="C2143" t="s">
        <v>30</v>
      </c>
      <c r="D2143" t="s">
        <v>11</v>
      </c>
      <c r="E2143" t="s">
        <v>398</v>
      </c>
      <c r="F2143" s="4">
        <v>42526</v>
      </c>
      <c r="G2143" t="s">
        <v>39</v>
      </c>
      <c r="H2143">
        <v>5</v>
      </c>
      <c r="I2143">
        <f>IF(Table1[[#This Row],[Price]]&lt;15,10,IF(Table1[[#This Row],[Price]]&lt;20,15,IF(Table1[[#This Row],[Price]]&lt;30,22,IF(Table1[[#This Row],[Price]]&lt;50,36,45))))</f>
        <v>15</v>
      </c>
      <c r="J2143">
        <v>16.32</v>
      </c>
      <c r="K2143" s="14">
        <v>81.599999999999994</v>
      </c>
      <c r="L2143" s="14">
        <f>Table1[[#This Row],[Total Sale Amount]]-(Table1[[#This Row],[Cost Price]]*Table1[[#This Row],[Quantity]])</f>
        <v>6.5999999999999943</v>
      </c>
      <c r="M2143" t="str">
        <f>TEXT(Table1[[#This Row],[Order Date]],"mmm")</f>
        <v>Jun</v>
      </c>
      <c r="N2143" s="5" t="str">
        <f>TEXT(Table1[[#This Row],[Order Date]],"yyyy")</f>
        <v>2016</v>
      </c>
      <c r="O2143" s="5">
        <v>27</v>
      </c>
      <c r="P2143" s="5" t="s">
        <v>560</v>
      </c>
      <c r="Q2143" s="5" t="str">
        <f>IFERROR(INDEX(Holidays[Holiday],MATCH(Table1[[#This Row],[Order Date]],Holidays[Date],0)),"NO HOLIDAY")</f>
        <v>NO HOLIDAY</v>
      </c>
    </row>
    <row r="2144" spans="2:17" hidden="1" x14ac:dyDescent="0.3">
      <c r="B2144" t="s">
        <v>25</v>
      </c>
      <c r="C2144" t="s">
        <v>59</v>
      </c>
      <c r="D2144" t="s">
        <v>23</v>
      </c>
      <c r="E2144" t="s">
        <v>457</v>
      </c>
      <c r="F2144" s="4">
        <v>42526</v>
      </c>
      <c r="G2144" t="s">
        <v>13</v>
      </c>
      <c r="H2144">
        <v>8</v>
      </c>
      <c r="I2144">
        <f>IF(Table1[[#This Row],[Price]]&lt;15,10,IF(Table1[[#This Row],[Price]]&lt;20,15,IF(Table1[[#This Row],[Price]]&lt;30,22,IF(Table1[[#This Row],[Price]]&lt;50,36,45))))</f>
        <v>15</v>
      </c>
      <c r="J2144">
        <v>17.829999999999998</v>
      </c>
      <c r="K2144" s="14">
        <v>142.63999999999999</v>
      </c>
      <c r="L2144" s="14">
        <f>Table1[[#This Row],[Total Sale Amount]]-(Table1[[#This Row],[Cost Price]]*Table1[[#This Row],[Quantity]])</f>
        <v>22.639999999999986</v>
      </c>
      <c r="M2144" t="str">
        <f>TEXT(Table1[[#This Row],[Order Date]],"mmm")</f>
        <v>Jun</v>
      </c>
      <c r="N2144" s="5" t="str">
        <f>TEXT(Table1[[#This Row],[Order Date]],"yyyy")</f>
        <v>2016</v>
      </c>
      <c r="O2144" s="5">
        <v>38</v>
      </c>
      <c r="P2144" s="5" t="s">
        <v>560</v>
      </c>
      <c r="Q2144" s="5" t="str">
        <f>IFERROR(INDEX(Holidays[Holiday],MATCH(Table1[[#This Row],[Order Date]],Holidays[Date],0)),"NO HOLIDAY")</f>
        <v>NO HOLIDAY</v>
      </c>
    </row>
    <row r="2145" spans="2:17" hidden="1" x14ac:dyDescent="0.3">
      <c r="B2145" t="s">
        <v>25</v>
      </c>
      <c r="C2145" t="s">
        <v>26</v>
      </c>
      <c r="D2145" t="s">
        <v>23</v>
      </c>
      <c r="E2145" t="s">
        <v>471</v>
      </c>
      <c r="F2145" s="4">
        <v>42527</v>
      </c>
      <c r="G2145" t="s">
        <v>15</v>
      </c>
      <c r="H2145">
        <v>7</v>
      </c>
      <c r="I2145">
        <f>IF(Table1[[#This Row],[Price]]&lt;15,10,IF(Table1[[#This Row],[Price]]&lt;20,15,IF(Table1[[#This Row],[Price]]&lt;30,22,IF(Table1[[#This Row],[Price]]&lt;50,36,45))))</f>
        <v>10</v>
      </c>
      <c r="J2145">
        <v>12.42</v>
      </c>
      <c r="K2145" s="14">
        <v>86.94</v>
      </c>
      <c r="L2145" s="14">
        <f>Table1[[#This Row],[Total Sale Amount]]-(Table1[[#This Row],[Cost Price]]*Table1[[#This Row],[Quantity]])</f>
        <v>16.939999999999998</v>
      </c>
      <c r="M2145" t="str">
        <f>TEXT(Table1[[#This Row],[Order Date]],"mmm")</f>
        <v>Jun</v>
      </c>
      <c r="N2145" s="5" t="str">
        <f>TEXT(Table1[[#This Row],[Order Date]],"yyyy")</f>
        <v>2016</v>
      </c>
      <c r="O2145" s="5">
        <v>42</v>
      </c>
      <c r="P2145" s="5" t="s">
        <v>560</v>
      </c>
      <c r="Q2145" s="5" t="str">
        <f>IFERROR(INDEX(Holidays[Holiday],MATCH(Table1[[#This Row],[Order Date]],Holidays[Date],0)),"NO HOLIDAY")</f>
        <v>NO HOLIDAY</v>
      </c>
    </row>
    <row r="2146" spans="2:17" hidden="1" x14ac:dyDescent="0.3">
      <c r="B2146" t="s">
        <v>16</v>
      </c>
      <c r="C2146" t="s">
        <v>10</v>
      </c>
      <c r="D2146" t="s">
        <v>11</v>
      </c>
      <c r="E2146" t="s">
        <v>411</v>
      </c>
      <c r="F2146" s="4">
        <v>42527</v>
      </c>
      <c r="G2146" t="s">
        <v>39</v>
      </c>
      <c r="H2146">
        <v>5</v>
      </c>
      <c r="I2146">
        <f>IF(Table1[[#This Row],[Price]]&lt;15,10,IF(Table1[[#This Row],[Price]]&lt;20,15,IF(Table1[[#This Row],[Price]]&lt;30,22,IF(Table1[[#This Row],[Price]]&lt;50,36,45))))</f>
        <v>15</v>
      </c>
      <c r="J2146">
        <v>16.32</v>
      </c>
      <c r="K2146" s="14">
        <v>81.599999999999994</v>
      </c>
      <c r="L2146" s="14">
        <f>Table1[[#This Row],[Total Sale Amount]]-(Table1[[#This Row],[Cost Price]]*Table1[[#This Row],[Quantity]])</f>
        <v>6.5999999999999943</v>
      </c>
      <c r="M2146" t="str">
        <f>TEXT(Table1[[#This Row],[Order Date]],"mmm")</f>
        <v>Jun</v>
      </c>
      <c r="N2146" s="5" t="str">
        <f>TEXT(Table1[[#This Row],[Order Date]],"yyyy")</f>
        <v>2016</v>
      </c>
      <c r="O2146" s="5">
        <v>25</v>
      </c>
      <c r="P2146" s="5" t="s">
        <v>559</v>
      </c>
      <c r="Q2146" s="5" t="str">
        <f>IFERROR(INDEX(Holidays[Holiday],MATCH(Table1[[#This Row],[Order Date]],Holidays[Date],0)),"NO HOLIDAY")</f>
        <v>NO HOLIDAY</v>
      </c>
    </row>
    <row r="2147" spans="2:17" hidden="1" x14ac:dyDescent="0.3">
      <c r="B2147" t="s">
        <v>16</v>
      </c>
      <c r="C2147" t="s">
        <v>17</v>
      </c>
      <c r="D2147" t="s">
        <v>11</v>
      </c>
      <c r="E2147" t="s">
        <v>520</v>
      </c>
      <c r="F2147" s="4">
        <v>42527</v>
      </c>
      <c r="G2147" t="s">
        <v>15</v>
      </c>
      <c r="H2147">
        <v>4</v>
      </c>
      <c r="I2147">
        <f>IF(Table1[[#This Row],[Price]]&lt;15,10,IF(Table1[[#This Row],[Price]]&lt;20,15,IF(Table1[[#This Row],[Price]]&lt;30,22,IF(Table1[[#This Row],[Price]]&lt;50,36,45))))</f>
        <v>10</v>
      </c>
      <c r="J2147">
        <v>12.42</v>
      </c>
      <c r="K2147" s="14">
        <v>49.68</v>
      </c>
      <c r="L2147" s="14">
        <f>Table1[[#This Row],[Total Sale Amount]]-(Table1[[#This Row],[Cost Price]]*Table1[[#This Row],[Quantity]])</f>
        <v>9.68</v>
      </c>
      <c r="M2147" t="str">
        <f>TEXT(Table1[[#This Row],[Order Date]],"mmm")</f>
        <v>Jun</v>
      </c>
      <c r="N2147" s="5" t="str">
        <f>TEXT(Table1[[#This Row],[Order Date]],"yyyy")</f>
        <v>2016</v>
      </c>
      <c r="O2147" s="5">
        <v>40</v>
      </c>
      <c r="P2147" s="5" t="s">
        <v>560</v>
      </c>
      <c r="Q2147" s="5" t="str">
        <f>IFERROR(INDEX(Holidays[Holiday],MATCH(Table1[[#This Row],[Order Date]],Holidays[Date],0)),"NO HOLIDAY")</f>
        <v>NO HOLIDAY</v>
      </c>
    </row>
    <row r="2148" spans="2:17" hidden="1" x14ac:dyDescent="0.3">
      <c r="B2148" t="s">
        <v>9</v>
      </c>
      <c r="C2148" t="s">
        <v>28</v>
      </c>
      <c r="D2148" t="s">
        <v>11</v>
      </c>
      <c r="E2148" t="s">
        <v>252</v>
      </c>
      <c r="F2148" s="4">
        <v>42527</v>
      </c>
      <c r="G2148" t="s">
        <v>19</v>
      </c>
      <c r="H2148">
        <v>5</v>
      </c>
      <c r="I2148">
        <f>IF(Table1[[#This Row],[Price]]&lt;15,10,IF(Table1[[#This Row],[Price]]&lt;20,15,IF(Table1[[#This Row],[Price]]&lt;30,22,IF(Table1[[#This Row],[Price]]&lt;50,36,45))))</f>
        <v>45</v>
      </c>
      <c r="J2148">
        <v>53.35</v>
      </c>
      <c r="K2148" s="14">
        <v>266.75</v>
      </c>
      <c r="L2148" s="14">
        <f>Table1[[#This Row],[Total Sale Amount]]-(Table1[[#This Row],[Cost Price]]*Table1[[#This Row],[Quantity]])</f>
        <v>41.75</v>
      </c>
      <c r="M2148" t="str">
        <f>TEXT(Table1[[#This Row],[Order Date]],"mmm")</f>
        <v>Jun</v>
      </c>
      <c r="N2148" s="5" t="str">
        <f>TEXT(Table1[[#This Row],[Order Date]],"yyyy")</f>
        <v>2016</v>
      </c>
      <c r="O2148" s="5">
        <v>37</v>
      </c>
      <c r="P2148" s="5" t="s">
        <v>559</v>
      </c>
      <c r="Q2148" s="5" t="str">
        <f>IFERROR(INDEX(Holidays[Holiday],MATCH(Table1[[#This Row],[Order Date]],Holidays[Date],0)),"NO HOLIDAY")</f>
        <v>NO HOLIDAY</v>
      </c>
    </row>
    <row r="2149" spans="2:17" hidden="1" x14ac:dyDescent="0.3">
      <c r="B2149" t="s">
        <v>9</v>
      </c>
      <c r="C2149" t="s">
        <v>17</v>
      </c>
      <c r="D2149" t="s">
        <v>11</v>
      </c>
      <c r="E2149" t="s">
        <v>200</v>
      </c>
      <c r="F2149" s="4">
        <v>42527</v>
      </c>
      <c r="G2149" t="s">
        <v>13</v>
      </c>
      <c r="H2149">
        <v>10</v>
      </c>
      <c r="I2149">
        <f>IF(Table1[[#This Row],[Price]]&lt;15,10,IF(Table1[[#This Row],[Price]]&lt;20,15,IF(Table1[[#This Row],[Price]]&lt;30,22,IF(Table1[[#This Row],[Price]]&lt;50,36,45))))</f>
        <v>15</v>
      </c>
      <c r="J2149">
        <v>17.829999999999998</v>
      </c>
      <c r="K2149" s="14">
        <v>178.29999999999998</v>
      </c>
      <c r="L2149" s="14">
        <f>Table1[[#This Row],[Total Sale Amount]]-(Table1[[#This Row],[Cost Price]]*Table1[[#This Row],[Quantity]])</f>
        <v>28.299999999999983</v>
      </c>
      <c r="M2149" t="str">
        <f>TEXT(Table1[[#This Row],[Order Date]],"mmm")</f>
        <v>Jun</v>
      </c>
      <c r="N2149" s="5" t="str">
        <f>TEXT(Table1[[#This Row],[Order Date]],"yyyy")</f>
        <v>2016</v>
      </c>
      <c r="O2149" s="5">
        <v>18</v>
      </c>
      <c r="P2149" s="5" t="s">
        <v>559</v>
      </c>
      <c r="Q2149" s="5" t="str">
        <f>IFERROR(INDEX(Holidays[Holiday],MATCH(Table1[[#This Row],[Order Date]],Holidays[Date],0)),"NO HOLIDAY")</f>
        <v>NO HOLIDAY</v>
      </c>
    </row>
    <row r="2150" spans="2:17" hidden="1" x14ac:dyDescent="0.3">
      <c r="B2150" t="s">
        <v>25</v>
      </c>
      <c r="C2150" t="s">
        <v>59</v>
      </c>
      <c r="D2150" t="s">
        <v>23</v>
      </c>
      <c r="E2150" t="s">
        <v>417</v>
      </c>
      <c r="F2150" s="4">
        <v>42527</v>
      </c>
      <c r="G2150" t="s">
        <v>15</v>
      </c>
      <c r="H2150">
        <v>7</v>
      </c>
      <c r="I2150">
        <f>IF(Table1[[#This Row],[Price]]&lt;15,10,IF(Table1[[#This Row],[Price]]&lt;20,15,IF(Table1[[#This Row],[Price]]&lt;30,22,IF(Table1[[#This Row],[Price]]&lt;50,36,45))))</f>
        <v>10</v>
      </c>
      <c r="J2150">
        <v>12.42</v>
      </c>
      <c r="K2150" s="14">
        <v>86.94</v>
      </c>
      <c r="L2150" s="14">
        <f>Table1[[#This Row],[Total Sale Amount]]-(Table1[[#This Row],[Cost Price]]*Table1[[#This Row],[Quantity]])</f>
        <v>16.939999999999998</v>
      </c>
      <c r="M2150" t="str">
        <f>TEXT(Table1[[#This Row],[Order Date]],"mmm")</f>
        <v>Jun</v>
      </c>
      <c r="N2150" s="5" t="str">
        <f>TEXT(Table1[[#This Row],[Order Date]],"yyyy")</f>
        <v>2016</v>
      </c>
      <c r="O2150" s="5">
        <v>42</v>
      </c>
      <c r="P2150" s="5" t="s">
        <v>560</v>
      </c>
      <c r="Q2150" s="5" t="str">
        <f>IFERROR(INDEX(Holidays[Holiday],MATCH(Table1[[#This Row],[Order Date]],Holidays[Date],0)),"NO HOLIDAY")</f>
        <v>NO HOLIDAY</v>
      </c>
    </row>
    <row r="2151" spans="2:17" hidden="1" x14ac:dyDescent="0.3">
      <c r="B2151" t="s">
        <v>21</v>
      </c>
      <c r="C2151" t="s">
        <v>22</v>
      </c>
      <c r="D2151" t="s">
        <v>23</v>
      </c>
      <c r="E2151" t="s">
        <v>423</v>
      </c>
      <c r="F2151" s="4">
        <v>42527</v>
      </c>
      <c r="G2151" t="s">
        <v>13</v>
      </c>
      <c r="H2151">
        <v>9</v>
      </c>
      <c r="I2151">
        <f>IF(Table1[[#This Row],[Price]]&lt;15,10,IF(Table1[[#This Row],[Price]]&lt;20,15,IF(Table1[[#This Row],[Price]]&lt;30,22,IF(Table1[[#This Row],[Price]]&lt;50,36,45))))</f>
        <v>15</v>
      </c>
      <c r="J2151">
        <v>17.829999999999998</v>
      </c>
      <c r="K2151" s="14">
        <v>160.46999999999997</v>
      </c>
      <c r="L2151" s="14">
        <f>Table1[[#This Row],[Total Sale Amount]]-(Table1[[#This Row],[Cost Price]]*Table1[[#This Row],[Quantity]])</f>
        <v>25.46999999999997</v>
      </c>
      <c r="M2151" t="str">
        <f>TEXT(Table1[[#This Row],[Order Date]],"mmm")</f>
        <v>Jun</v>
      </c>
      <c r="N2151" s="5" t="str">
        <f>TEXT(Table1[[#This Row],[Order Date]],"yyyy")</f>
        <v>2016</v>
      </c>
      <c r="O2151" s="5">
        <v>38</v>
      </c>
      <c r="P2151" s="5" t="s">
        <v>559</v>
      </c>
      <c r="Q2151" s="5" t="str">
        <f>IFERROR(INDEX(Holidays[Holiday],MATCH(Table1[[#This Row],[Order Date]],Holidays[Date],0)),"NO HOLIDAY")</f>
        <v>NO HOLIDAY</v>
      </c>
    </row>
    <row r="2152" spans="2:17" hidden="1" x14ac:dyDescent="0.3">
      <c r="B2152" t="s">
        <v>9</v>
      </c>
      <c r="C2152" t="s">
        <v>17</v>
      </c>
      <c r="D2152" t="s">
        <v>11</v>
      </c>
      <c r="E2152" t="s">
        <v>56</v>
      </c>
      <c r="F2152" s="4">
        <v>42527</v>
      </c>
      <c r="G2152" t="s">
        <v>19</v>
      </c>
      <c r="H2152">
        <v>8</v>
      </c>
      <c r="I2152">
        <f>IF(Table1[[#This Row],[Price]]&lt;15,10,IF(Table1[[#This Row],[Price]]&lt;20,15,IF(Table1[[#This Row],[Price]]&lt;30,22,IF(Table1[[#This Row],[Price]]&lt;50,36,45))))</f>
        <v>45</v>
      </c>
      <c r="J2152">
        <v>53.35</v>
      </c>
      <c r="K2152" s="14">
        <v>426.8</v>
      </c>
      <c r="L2152" s="14">
        <f>Table1[[#This Row],[Total Sale Amount]]-(Table1[[#This Row],[Cost Price]]*Table1[[#This Row],[Quantity]])</f>
        <v>66.800000000000011</v>
      </c>
      <c r="M2152" t="str">
        <f>TEXT(Table1[[#This Row],[Order Date]],"mmm")</f>
        <v>Jun</v>
      </c>
      <c r="N2152" s="5" t="str">
        <f>TEXT(Table1[[#This Row],[Order Date]],"yyyy")</f>
        <v>2016</v>
      </c>
      <c r="O2152" s="5">
        <v>34</v>
      </c>
      <c r="P2152" s="5" t="s">
        <v>560</v>
      </c>
      <c r="Q2152" s="5" t="str">
        <f>IFERROR(INDEX(Holidays[Holiday],MATCH(Table1[[#This Row],[Order Date]],Holidays[Date],0)),"NO HOLIDAY")</f>
        <v>NO HOLIDAY</v>
      </c>
    </row>
    <row r="2153" spans="2:17" hidden="1" x14ac:dyDescent="0.3">
      <c r="B2153" t="s">
        <v>25</v>
      </c>
      <c r="C2153" t="s">
        <v>22</v>
      </c>
      <c r="D2153" t="s">
        <v>23</v>
      </c>
      <c r="E2153" t="s">
        <v>144</v>
      </c>
      <c r="F2153" s="4">
        <v>42527</v>
      </c>
      <c r="G2153" t="s">
        <v>13</v>
      </c>
      <c r="H2153">
        <v>3</v>
      </c>
      <c r="I2153">
        <f>IF(Table1[[#This Row],[Price]]&lt;15,10,IF(Table1[[#This Row],[Price]]&lt;20,15,IF(Table1[[#This Row],[Price]]&lt;30,22,IF(Table1[[#This Row],[Price]]&lt;50,36,45))))</f>
        <v>15</v>
      </c>
      <c r="J2153">
        <v>17.829999999999998</v>
      </c>
      <c r="K2153" s="14">
        <v>53.489999999999995</v>
      </c>
      <c r="L2153" s="14">
        <f>Table1[[#This Row],[Total Sale Amount]]-(Table1[[#This Row],[Cost Price]]*Table1[[#This Row],[Quantity]])</f>
        <v>8.4899999999999949</v>
      </c>
      <c r="M2153" t="str">
        <f>TEXT(Table1[[#This Row],[Order Date]],"mmm")</f>
        <v>Jun</v>
      </c>
      <c r="N2153" s="5" t="str">
        <f>TEXT(Table1[[#This Row],[Order Date]],"yyyy")</f>
        <v>2016</v>
      </c>
      <c r="O2153" s="5">
        <v>34</v>
      </c>
      <c r="P2153" s="5" t="s">
        <v>559</v>
      </c>
      <c r="Q2153" s="5" t="str">
        <f>IFERROR(INDEX(Holidays[Holiday],MATCH(Table1[[#This Row],[Order Date]],Holidays[Date],0)),"NO HOLIDAY")</f>
        <v>NO HOLIDAY</v>
      </c>
    </row>
    <row r="2154" spans="2:17" hidden="1" x14ac:dyDescent="0.3">
      <c r="B2154" t="s">
        <v>36</v>
      </c>
      <c r="C2154" t="s">
        <v>10</v>
      </c>
      <c r="D2154" t="s">
        <v>11</v>
      </c>
      <c r="E2154" t="s">
        <v>34</v>
      </c>
      <c r="F2154" s="4">
        <v>42527</v>
      </c>
      <c r="G2154" t="s">
        <v>15</v>
      </c>
      <c r="H2154">
        <v>10</v>
      </c>
      <c r="I2154">
        <f>IF(Table1[[#This Row],[Price]]&lt;15,10,IF(Table1[[#This Row],[Price]]&lt;20,15,IF(Table1[[#This Row],[Price]]&lt;30,22,IF(Table1[[#This Row],[Price]]&lt;50,36,45))))</f>
        <v>10</v>
      </c>
      <c r="J2154">
        <v>12.42</v>
      </c>
      <c r="K2154" s="14">
        <v>124.2</v>
      </c>
      <c r="L2154" s="14">
        <f>Table1[[#This Row],[Total Sale Amount]]-(Table1[[#This Row],[Cost Price]]*Table1[[#This Row],[Quantity]])</f>
        <v>24.200000000000003</v>
      </c>
      <c r="M2154" t="str">
        <f>TEXT(Table1[[#This Row],[Order Date]],"mmm")</f>
        <v>Jun</v>
      </c>
      <c r="N2154" s="5" t="str">
        <f>TEXT(Table1[[#This Row],[Order Date]],"yyyy")</f>
        <v>2016</v>
      </c>
      <c r="O2154" s="5">
        <v>24</v>
      </c>
      <c r="P2154" s="5" t="s">
        <v>560</v>
      </c>
      <c r="Q2154" s="5" t="str">
        <f>IFERROR(INDEX(Holidays[Holiday],MATCH(Table1[[#This Row],[Order Date]],Holidays[Date],0)),"NO HOLIDAY")</f>
        <v>NO HOLIDAY</v>
      </c>
    </row>
    <row r="2155" spans="2:17" hidden="1" x14ac:dyDescent="0.3">
      <c r="B2155" t="s">
        <v>16</v>
      </c>
      <c r="C2155" t="s">
        <v>17</v>
      </c>
      <c r="D2155" t="s">
        <v>11</v>
      </c>
      <c r="E2155" t="s">
        <v>468</v>
      </c>
      <c r="F2155" s="4">
        <v>42527</v>
      </c>
      <c r="G2155" t="s">
        <v>13</v>
      </c>
      <c r="H2155">
        <v>5</v>
      </c>
      <c r="I2155">
        <f>IF(Table1[[#This Row],[Price]]&lt;15,10,IF(Table1[[#This Row],[Price]]&lt;20,15,IF(Table1[[#This Row],[Price]]&lt;30,22,IF(Table1[[#This Row],[Price]]&lt;50,36,45))))</f>
        <v>15</v>
      </c>
      <c r="J2155">
        <v>17.829999999999998</v>
      </c>
      <c r="K2155" s="14">
        <v>89.149999999999991</v>
      </c>
      <c r="L2155" s="14">
        <f>Table1[[#This Row],[Total Sale Amount]]-(Table1[[#This Row],[Cost Price]]*Table1[[#This Row],[Quantity]])</f>
        <v>14.149999999999991</v>
      </c>
      <c r="M2155" t="str">
        <f>TEXT(Table1[[#This Row],[Order Date]],"mmm")</f>
        <v>Jun</v>
      </c>
      <c r="N2155" s="5" t="str">
        <f>TEXT(Table1[[#This Row],[Order Date]],"yyyy")</f>
        <v>2016</v>
      </c>
      <c r="O2155" s="5">
        <v>21</v>
      </c>
      <c r="P2155" s="5" t="s">
        <v>559</v>
      </c>
      <c r="Q2155" s="5" t="str">
        <f>IFERROR(INDEX(Holidays[Holiday],MATCH(Table1[[#This Row],[Order Date]],Holidays[Date],0)),"NO HOLIDAY")</f>
        <v>NO HOLIDAY</v>
      </c>
    </row>
    <row r="2156" spans="2:17" hidden="1" x14ac:dyDescent="0.3">
      <c r="B2156" t="s">
        <v>9</v>
      </c>
      <c r="C2156" t="s">
        <v>17</v>
      </c>
      <c r="D2156" t="s">
        <v>11</v>
      </c>
      <c r="E2156" t="s">
        <v>391</v>
      </c>
      <c r="F2156" s="4">
        <v>42527</v>
      </c>
      <c r="G2156" t="s">
        <v>39</v>
      </c>
      <c r="H2156">
        <v>9</v>
      </c>
      <c r="I2156">
        <f>IF(Table1[[#This Row],[Price]]&lt;15,10,IF(Table1[[#This Row],[Price]]&lt;20,15,IF(Table1[[#This Row],[Price]]&lt;30,22,IF(Table1[[#This Row],[Price]]&lt;50,36,45))))</f>
        <v>15</v>
      </c>
      <c r="J2156">
        <v>16.32</v>
      </c>
      <c r="K2156" s="14">
        <v>146.88</v>
      </c>
      <c r="L2156" s="14">
        <f>Table1[[#This Row],[Total Sale Amount]]-(Table1[[#This Row],[Cost Price]]*Table1[[#This Row],[Quantity]])</f>
        <v>11.879999999999995</v>
      </c>
      <c r="M2156" t="str">
        <f>TEXT(Table1[[#This Row],[Order Date]],"mmm")</f>
        <v>Jun</v>
      </c>
      <c r="N2156" s="5" t="str">
        <f>TEXT(Table1[[#This Row],[Order Date]],"yyyy")</f>
        <v>2016</v>
      </c>
      <c r="O2156" s="5">
        <v>39</v>
      </c>
      <c r="P2156" s="5" t="s">
        <v>560</v>
      </c>
      <c r="Q2156" s="5" t="str">
        <f>IFERROR(INDEX(Holidays[Holiday],MATCH(Table1[[#This Row],[Order Date]],Holidays[Date],0)),"NO HOLIDAY")</f>
        <v>NO HOLIDAY</v>
      </c>
    </row>
    <row r="2157" spans="2:17" hidden="1" x14ac:dyDescent="0.3">
      <c r="B2157" t="s">
        <v>36</v>
      </c>
      <c r="C2157" t="s">
        <v>17</v>
      </c>
      <c r="D2157" t="s">
        <v>11</v>
      </c>
      <c r="E2157" t="s">
        <v>299</v>
      </c>
      <c r="F2157" s="4">
        <v>42527</v>
      </c>
      <c r="G2157" t="s">
        <v>15</v>
      </c>
      <c r="H2157">
        <v>4</v>
      </c>
      <c r="I2157">
        <f>IF(Table1[[#This Row],[Price]]&lt;15,10,IF(Table1[[#This Row],[Price]]&lt;20,15,IF(Table1[[#This Row],[Price]]&lt;30,22,IF(Table1[[#This Row],[Price]]&lt;50,36,45))))</f>
        <v>10</v>
      </c>
      <c r="J2157">
        <v>12.42</v>
      </c>
      <c r="K2157" s="14">
        <v>49.68</v>
      </c>
      <c r="L2157" s="14">
        <f>Table1[[#This Row],[Total Sale Amount]]-(Table1[[#This Row],[Cost Price]]*Table1[[#This Row],[Quantity]])</f>
        <v>9.68</v>
      </c>
      <c r="M2157" t="str">
        <f>TEXT(Table1[[#This Row],[Order Date]],"mmm")</f>
        <v>Jun</v>
      </c>
      <c r="N2157" s="5" t="str">
        <f>TEXT(Table1[[#This Row],[Order Date]],"yyyy")</f>
        <v>2016</v>
      </c>
      <c r="O2157" s="5">
        <v>21</v>
      </c>
      <c r="P2157" s="5" t="s">
        <v>559</v>
      </c>
      <c r="Q2157" s="5" t="str">
        <f>IFERROR(INDEX(Holidays[Holiday],MATCH(Table1[[#This Row],[Order Date]],Holidays[Date],0)),"NO HOLIDAY")</f>
        <v>NO HOLIDAY</v>
      </c>
    </row>
    <row r="2158" spans="2:17" hidden="1" x14ac:dyDescent="0.3">
      <c r="B2158" t="s">
        <v>9</v>
      </c>
      <c r="C2158" t="s">
        <v>10</v>
      </c>
      <c r="D2158" t="s">
        <v>11</v>
      </c>
      <c r="E2158" t="s">
        <v>63</v>
      </c>
      <c r="F2158" s="4">
        <v>42527</v>
      </c>
      <c r="G2158" t="s">
        <v>15</v>
      </c>
      <c r="H2158">
        <v>6</v>
      </c>
      <c r="I2158">
        <f>IF(Table1[[#This Row],[Price]]&lt;15,10,IF(Table1[[#This Row],[Price]]&lt;20,15,IF(Table1[[#This Row],[Price]]&lt;30,22,IF(Table1[[#This Row],[Price]]&lt;50,36,45))))</f>
        <v>10</v>
      </c>
      <c r="J2158">
        <v>12.42</v>
      </c>
      <c r="K2158" s="14">
        <v>74.52</v>
      </c>
      <c r="L2158" s="14">
        <f>Table1[[#This Row],[Total Sale Amount]]-(Table1[[#This Row],[Cost Price]]*Table1[[#This Row],[Quantity]])</f>
        <v>14.519999999999996</v>
      </c>
      <c r="M2158" t="str">
        <f>TEXT(Table1[[#This Row],[Order Date]],"mmm")</f>
        <v>Jun</v>
      </c>
      <c r="N2158" s="5" t="str">
        <f>TEXT(Table1[[#This Row],[Order Date]],"yyyy")</f>
        <v>2016</v>
      </c>
      <c r="O2158" s="5">
        <v>21</v>
      </c>
      <c r="P2158" s="5" t="s">
        <v>559</v>
      </c>
      <c r="Q2158" s="5" t="str">
        <f>IFERROR(INDEX(Holidays[Holiday],MATCH(Table1[[#This Row],[Order Date]],Holidays[Date],0)),"NO HOLIDAY")</f>
        <v>NO HOLIDAY</v>
      </c>
    </row>
    <row r="2159" spans="2:17" hidden="1" x14ac:dyDescent="0.3">
      <c r="B2159" t="s">
        <v>36</v>
      </c>
      <c r="C2159" t="s">
        <v>28</v>
      </c>
      <c r="D2159" t="s">
        <v>11</v>
      </c>
      <c r="E2159" t="s">
        <v>37</v>
      </c>
      <c r="F2159" s="4">
        <v>42528</v>
      </c>
      <c r="G2159" t="s">
        <v>15</v>
      </c>
      <c r="H2159">
        <v>7</v>
      </c>
      <c r="I2159">
        <f>IF(Table1[[#This Row],[Price]]&lt;15,10,IF(Table1[[#This Row],[Price]]&lt;20,15,IF(Table1[[#This Row],[Price]]&lt;30,22,IF(Table1[[#This Row],[Price]]&lt;50,36,45))))</f>
        <v>10</v>
      </c>
      <c r="J2159">
        <v>12.42</v>
      </c>
      <c r="K2159" s="14">
        <v>86.94</v>
      </c>
      <c r="L2159" s="14">
        <f>Table1[[#This Row],[Total Sale Amount]]-(Table1[[#This Row],[Cost Price]]*Table1[[#This Row],[Quantity]])</f>
        <v>16.939999999999998</v>
      </c>
      <c r="M2159" t="str">
        <f>TEXT(Table1[[#This Row],[Order Date]],"mmm")</f>
        <v>Jun</v>
      </c>
      <c r="N2159" s="5" t="str">
        <f>TEXT(Table1[[#This Row],[Order Date]],"yyyy")</f>
        <v>2016</v>
      </c>
      <c r="O2159" s="5">
        <v>44</v>
      </c>
      <c r="P2159" s="5" t="s">
        <v>560</v>
      </c>
      <c r="Q2159" s="5" t="str">
        <f>IFERROR(INDEX(Holidays[Holiday],MATCH(Table1[[#This Row],[Order Date]],Holidays[Date],0)),"NO HOLIDAY")</f>
        <v>NO HOLIDAY</v>
      </c>
    </row>
    <row r="2160" spans="2:17" hidden="1" x14ac:dyDescent="0.3">
      <c r="B2160" t="s">
        <v>9</v>
      </c>
      <c r="C2160" t="s">
        <v>10</v>
      </c>
      <c r="D2160" t="s">
        <v>11</v>
      </c>
      <c r="E2160" t="s">
        <v>54</v>
      </c>
      <c r="F2160" s="4">
        <v>42528</v>
      </c>
      <c r="G2160" t="s">
        <v>39</v>
      </c>
      <c r="H2160">
        <v>1</v>
      </c>
      <c r="I2160">
        <f>IF(Table1[[#This Row],[Price]]&lt;15,10,IF(Table1[[#This Row],[Price]]&lt;20,15,IF(Table1[[#This Row],[Price]]&lt;30,22,IF(Table1[[#This Row],[Price]]&lt;50,36,45))))</f>
        <v>15</v>
      </c>
      <c r="J2160">
        <v>16.32</v>
      </c>
      <c r="K2160" s="14">
        <v>16.32</v>
      </c>
      <c r="L2160" s="14">
        <f>Table1[[#This Row],[Total Sale Amount]]-(Table1[[#This Row],[Cost Price]]*Table1[[#This Row],[Quantity]])</f>
        <v>1.3200000000000003</v>
      </c>
      <c r="M2160" t="str">
        <f>TEXT(Table1[[#This Row],[Order Date]],"mmm")</f>
        <v>Jun</v>
      </c>
      <c r="N2160" s="5" t="str">
        <f>TEXT(Table1[[#This Row],[Order Date]],"yyyy")</f>
        <v>2016</v>
      </c>
      <c r="O2160" s="5">
        <v>44</v>
      </c>
      <c r="P2160" s="5" t="s">
        <v>560</v>
      </c>
      <c r="Q2160" s="5" t="str">
        <f>IFERROR(INDEX(Holidays[Holiday],MATCH(Table1[[#This Row],[Order Date]],Holidays[Date],0)),"NO HOLIDAY")</f>
        <v>NO HOLIDAY</v>
      </c>
    </row>
    <row r="2161" spans="2:17" hidden="1" x14ac:dyDescent="0.3">
      <c r="B2161" t="s">
        <v>36</v>
      </c>
      <c r="C2161" t="s">
        <v>30</v>
      </c>
      <c r="D2161" t="s">
        <v>11</v>
      </c>
      <c r="E2161" t="s">
        <v>154</v>
      </c>
      <c r="F2161" s="4">
        <v>42528</v>
      </c>
      <c r="G2161" t="s">
        <v>15</v>
      </c>
      <c r="H2161">
        <v>8</v>
      </c>
      <c r="I2161">
        <f>IF(Table1[[#This Row],[Price]]&lt;15,10,IF(Table1[[#This Row],[Price]]&lt;20,15,IF(Table1[[#This Row],[Price]]&lt;30,22,IF(Table1[[#This Row],[Price]]&lt;50,36,45))))</f>
        <v>10</v>
      </c>
      <c r="J2161">
        <v>12.42</v>
      </c>
      <c r="K2161" s="14">
        <v>99.36</v>
      </c>
      <c r="L2161" s="14">
        <f>Table1[[#This Row],[Total Sale Amount]]-(Table1[[#This Row],[Cost Price]]*Table1[[#This Row],[Quantity]])</f>
        <v>19.36</v>
      </c>
      <c r="M2161" t="str">
        <f>TEXT(Table1[[#This Row],[Order Date]],"mmm")</f>
        <v>Jun</v>
      </c>
      <c r="N2161" s="5" t="str">
        <f>TEXT(Table1[[#This Row],[Order Date]],"yyyy")</f>
        <v>2016</v>
      </c>
      <c r="O2161" s="5">
        <v>40</v>
      </c>
      <c r="P2161" s="5" t="s">
        <v>559</v>
      </c>
      <c r="Q2161" s="5" t="str">
        <f>IFERROR(INDEX(Holidays[Holiday],MATCH(Table1[[#This Row],[Order Date]],Holidays[Date],0)),"NO HOLIDAY")</f>
        <v>NO HOLIDAY</v>
      </c>
    </row>
    <row r="2162" spans="2:17" hidden="1" x14ac:dyDescent="0.3">
      <c r="B2162" t="s">
        <v>36</v>
      </c>
      <c r="C2162" t="s">
        <v>30</v>
      </c>
      <c r="D2162" t="s">
        <v>11</v>
      </c>
      <c r="E2162" t="s">
        <v>295</v>
      </c>
      <c r="F2162" s="4">
        <v>42528</v>
      </c>
      <c r="G2162" t="s">
        <v>13</v>
      </c>
      <c r="H2162">
        <v>9</v>
      </c>
      <c r="I2162">
        <f>IF(Table1[[#This Row],[Price]]&lt;15,10,IF(Table1[[#This Row],[Price]]&lt;20,15,IF(Table1[[#This Row],[Price]]&lt;30,22,IF(Table1[[#This Row],[Price]]&lt;50,36,45))))</f>
        <v>15</v>
      </c>
      <c r="J2162">
        <v>17.829999999999998</v>
      </c>
      <c r="K2162" s="14">
        <v>160.46999999999997</v>
      </c>
      <c r="L2162" s="14">
        <f>Table1[[#This Row],[Total Sale Amount]]-(Table1[[#This Row],[Cost Price]]*Table1[[#This Row],[Quantity]])</f>
        <v>25.46999999999997</v>
      </c>
      <c r="M2162" t="str">
        <f>TEXT(Table1[[#This Row],[Order Date]],"mmm")</f>
        <v>Jun</v>
      </c>
      <c r="N2162" s="5" t="str">
        <f>TEXT(Table1[[#This Row],[Order Date]],"yyyy")</f>
        <v>2016</v>
      </c>
      <c r="O2162" s="5">
        <v>38</v>
      </c>
      <c r="P2162" s="5" t="s">
        <v>560</v>
      </c>
      <c r="Q2162" s="5" t="str">
        <f>IFERROR(INDEX(Holidays[Holiday],MATCH(Table1[[#This Row],[Order Date]],Holidays[Date],0)),"NO HOLIDAY")</f>
        <v>NO HOLIDAY</v>
      </c>
    </row>
    <row r="2163" spans="2:17" hidden="1" x14ac:dyDescent="0.3">
      <c r="B2163" t="s">
        <v>25</v>
      </c>
      <c r="C2163" t="s">
        <v>26</v>
      </c>
      <c r="D2163" t="s">
        <v>23</v>
      </c>
      <c r="E2163" t="s">
        <v>174</v>
      </c>
      <c r="F2163" s="4">
        <v>42528</v>
      </c>
      <c r="G2163" t="s">
        <v>15</v>
      </c>
      <c r="H2163">
        <v>7</v>
      </c>
      <c r="I2163">
        <f>IF(Table1[[#This Row],[Price]]&lt;15,10,IF(Table1[[#This Row],[Price]]&lt;20,15,IF(Table1[[#This Row],[Price]]&lt;30,22,IF(Table1[[#This Row],[Price]]&lt;50,36,45))))</f>
        <v>10</v>
      </c>
      <c r="J2163">
        <v>12.42</v>
      </c>
      <c r="K2163" s="14">
        <v>86.94</v>
      </c>
      <c r="L2163" s="14">
        <f>Table1[[#This Row],[Total Sale Amount]]-(Table1[[#This Row],[Cost Price]]*Table1[[#This Row],[Quantity]])</f>
        <v>16.939999999999998</v>
      </c>
      <c r="M2163" t="str">
        <f>TEXT(Table1[[#This Row],[Order Date]],"mmm")</f>
        <v>Jun</v>
      </c>
      <c r="N2163" s="5" t="str">
        <f>TEXT(Table1[[#This Row],[Order Date]],"yyyy")</f>
        <v>2016</v>
      </c>
      <c r="O2163" s="5">
        <v>22</v>
      </c>
      <c r="P2163" s="5" t="s">
        <v>560</v>
      </c>
      <c r="Q2163" s="5" t="str">
        <f>IFERROR(INDEX(Holidays[Holiday],MATCH(Table1[[#This Row],[Order Date]],Holidays[Date],0)),"NO HOLIDAY")</f>
        <v>NO HOLIDAY</v>
      </c>
    </row>
    <row r="2164" spans="2:17" hidden="1" x14ac:dyDescent="0.3">
      <c r="B2164" t="s">
        <v>21</v>
      </c>
      <c r="C2164" t="s">
        <v>26</v>
      </c>
      <c r="D2164" t="s">
        <v>23</v>
      </c>
      <c r="E2164" t="s">
        <v>96</v>
      </c>
      <c r="F2164" s="4">
        <v>42528</v>
      </c>
      <c r="G2164" t="s">
        <v>19</v>
      </c>
      <c r="H2164">
        <v>6</v>
      </c>
      <c r="I2164">
        <f>IF(Table1[[#This Row],[Price]]&lt;15,10,IF(Table1[[#This Row],[Price]]&lt;20,15,IF(Table1[[#This Row],[Price]]&lt;30,22,IF(Table1[[#This Row],[Price]]&lt;50,36,45))))</f>
        <v>45</v>
      </c>
      <c r="J2164">
        <v>53.35</v>
      </c>
      <c r="K2164" s="14">
        <v>320.10000000000002</v>
      </c>
      <c r="L2164" s="14">
        <f>Table1[[#This Row],[Total Sale Amount]]-(Table1[[#This Row],[Cost Price]]*Table1[[#This Row],[Quantity]])</f>
        <v>50.100000000000023</v>
      </c>
      <c r="M2164" t="str">
        <f>TEXT(Table1[[#This Row],[Order Date]],"mmm")</f>
        <v>Jun</v>
      </c>
      <c r="N2164" s="5" t="str">
        <f>TEXT(Table1[[#This Row],[Order Date]],"yyyy")</f>
        <v>2016</v>
      </c>
      <c r="O2164" s="5">
        <v>28</v>
      </c>
      <c r="P2164" s="5" t="s">
        <v>560</v>
      </c>
      <c r="Q2164" s="5" t="str">
        <f>IFERROR(INDEX(Holidays[Holiday],MATCH(Table1[[#This Row],[Order Date]],Holidays[Date],0)),"NO HOLIDAY")</f>
        <v>NO HOLIDAY</v>
      </c>
    </row>
    <row r="2165" spans="2:17" hidden="1" x14ac:dyDescent="0.3">
      <c r="B2165" t="s">
        <v>9</v>
      </c>
      <c r="C2165" t="s">
        <v>17</v>
      </c>
      <c r="D2165" t="s">
        <v>11</v>
      </c>
      <c r="E2165" t="s">
        <v>197</v>
      </c>
      <c r="F2165" s="4">
        <v>42528</v>
      </c>
      <c r="G2165" t="s">
        <v>15</v>
      </c>
      <c r="H2165">
        <v>2</v>
      </c>
      <c r="I2165">
        <f>IF(Table1[[#This Row],[Price]]&lt;15,10,IF(Table1[[#This Row],[Price]]&lt;20,15,IF(Table1[[#This Row],[Price]]&lt;30,22,IF(Table1[[#This Row],[Price]]&lt;50,36,45))))</f>
        <v>10</v>
      </c>
      <c r="J2165">
        <v>12.42</v>
      </c>
      <c r="K2165" s="14">
        <v>24.84</v>
      </c>
      <c r="L2165" s="14">
        <f>Table1[[#This Row],[Total Sale Amount]]-(Table1[[#This Row],[Cost Price]]*Table1[[#This Row],[Quantity]])</f>
        <v>4.84</v>
      </c>
      <c r="M2165" t="str">
        <f>TEXT(Table1[[#This Row],[Order Date]],"mmm")</f>
        <v>Jun</v>
      </c>
      <c r="N2165" s="5" t="str">
        <f>TEXT(Table1[[#This Row],[Order Date]],"yyyy")</f>
        <v>2016</v>
      </c>
      <c r="O2165" s="5">
        <v>29</v>
      </c>
      <c r="P2165" s="5" t="s">
        <v>559</v>
      </c>
      <c r="Q2165" s="5" t="str">
        <f>IFERROR(INDEX(Holidays[Holiday],MATCH(Table1[[#This Row],[Order Date]],Holidays[Date],0)),"NO HOLIDAY")</f>
        <v>NO HOLIDAY</v>
      </c>
    </row>
    <row r="2166" spans="2:17" hidden="1" x14ac:dyDescent="0.3">
      <c r="B2166" t="s">
        <v>25</v>
      </c>
      <c r="C2166" t="s">
        <v>59</v>
      </c>
      <c r="D2166" t="s">
        <v>23</v>
      </c>
      <c r="E2166" t="s">
        <v>141</v>
      </c>
      <c r="F2166" s="4">
        <v>42528</v>
      </c>
      <c r="G2166" t="s">
        <v>15</v>
      </c>
      <c r="H2166">
        <v>6</v>
      </c>
      <c r="I2166">
        <f>IF(Table1[[#This Row],[Price]]&lt;15,10,IF(Table1[[#This Row],[Price]]&lt;20,15,IF(Table1[[#This Row],[Price]]&lt;30,22,IF(Table1[[#This Row],[Price]]&lt;50,36,45))))</f>
        <v>10</v>
      </c>
      <c r="J2166">
        <v>12.42</v>
      </c>
      <c r="K2166" s="14">
        <v>74.52</v>
      </c>
      <c r="L2166" s="14">
        <f>Table1[[#This Row],[Total Sale Amount]]-(Table1[[#This Row],[Cost Price]]*Table1[[#This Row],[Quantity]])</f>
        <v>14.519999999999996</v>
      </c>
      <c r="M2166" t="str">
        <f>TEXT(Table1[[#This Row],[Order Date]],"mmm")</f>
        <v>Jun</v>
      </c>
      <c r="N2166" s="5" t="str">
        <f>TEXT(Table1[[#This Row],[Order Date]],"yyyy")</f>
        <v>2016</v>
      </c>
      <c r="O2166" s="5">
        <v>21</v>
      </c>
      <c r="P2166" s="5" t="s">
        <v>559</v>
      </c>
      <c r="Q2166" s="5" t="str">
        <f>IFERROR(INDEX(Holidays[Holiday],MATCH(Table1[[#This Row],[Order Date]],Holidays[Date],0)),"NO HOLIDAY")</f>
        <v>NO HOLIDAY</v>
      </c>
    </row>
    <row r="2167" spans="2:17" hidden="1" x14ac:dyDescent="0.3">
      <c r="B2167" t="s">
        <v>25</v>
      </c>
      <c r="C2167" t="s">
        <v>26</v>
      </c>
      <c r="D2167" t="s">
        <v>23</v>
      </c>
      <c r="E2167" t="s">
        <v>413</v>
      </c>
      <c r="F2167" s="4">
        <v>42528</v>
      </c>
      <c r="G2167" t="s">
        <v>15</v>
      </c>
      <c r="H2167">
        <v>8</v>
      </c>
      <c r="I2167">
        <f>IF(Table1[[#This Row],[Price]]&lt;15,10,IF(Table1[[#This Row],[Price]]&lt;20,15,IF(Table1[[#This Row],[Price]]&lt;30,22,IF(Table1[[#This Row],[Price]]&lt;50,36,45))))</f>
        <v>10</v>
      </c>
      <c r="J2167">
        <v>12.42</v>
      </c>
      <c r="K2167" s="14">
        <v>99.36</v>
      </c>
      <c r="L2167" s="14">
        <f>Table1[[#This Row],[Total Sale Amount]]-(Table1[[#This Row],[Cost Price]]*Table1[[#This Row],[Quantity]])</f>
        <v>19.36</v>
      </c>
      <c r="M2167" t="str">
        <f>TEXT(Table1[[#This Row],[Order Date]],"mmm")</f>
        <v>Jun</v>
      </c>
      <c r="N2167" s="5" t="str">
        <f>TEXT(Table1[[#This Row],[Order Date]],"yyyy")</f>
        <v>2016</v>
      </c>
      <c r="O2167" s="5">
        <v>17</v>
      </c>
      <c r="P2167" s="5" t="s">
        <v>559</v>
      </c>
      <c r="Q2167" s="5" t="str">
        <f>IFERROR(INDEX(Holidays[Holiday],MATCH(Table1[[#This Row],[Order Date]],Holidays[Date],0)),"NO HOLIDAY")</f>
        <v>NO HOLIDAY</v>
      </c>
    </row>
    <row r="2168" spans="2:17" hidden="1" x14ac:dyDescent="0.3">
      <c r="B2168" t="s">
        <v>25</v>
      </c>
      <c r="C2168" t="s">
        <v>26</v>
      </c>
      <c r="D2168" t="s">
        <v>23</v>
      </c>
      <c r="E2168" t="s">
        <v>440</v>
      </c>
      <c r="F2168" s="4">
        <v>42528</v>
      </c>
      <c r="G2168" t="s">
        <v>13</v>
      </c>
      <c r="H2168">
        <v>9</v>
      </c>
      <c r="I2168">
        <f>IF(Table1[[#This Row],[Price]]&lt;15,10,IF(Table1[[#This Row],[Price]]&lt;20,15,IF(Table1[[#This Row],[Price]]&lt;30,22,IF(Table1[[#This Row],[Price]]&lt;50,36,45))))</f>
        <v>15</v>
      </c>
      <c r="J2168">
        <v>17.829999999999998</v>
      </c>
      <c r="K2168" s="14">
        <v>160.46999999999997</v>
      </c>
      <c r="L2168" s="14">
        <f>Table1[[#This Row],[Total Sale Amount]]-(Table1[[#This Row],[Cost Price]]*Table1[[#This Row],[Quantity]])</f>
        <v>25.46999999999997</v>
      </c>
      <c r="M2168" t="str">
        <f>TEXT(Table1[[#This Row],[Order Date]],"mmm")</f>
        <v>Jun</v>
      </c>
      <c r="N2168" s="5" t="str">
        <f>TEXT(Table1[[#This Row],[Order Date]],"yyyy")</f>
        <v>2016</v>
      </c>
      <c r="O2168" s="5">
        <v>38</v>
      </c>
      <c r="P2168" s="5" t="s">
        <v>559</v>
      </c>
      <c r="Q2168" s="5" t="str">
        <f>IFERROR(INDEX(Holidays[Holiday],MATCH(Table1[[#This Row],[Order Date]],Holidays[Date],0)),"NO HOLIDAY")</f>
        <v>NO HOLIDAY</v>
      </c>
    </row>
    <row r="2169" spans="2:17" hidden="1" x14ac:dyDescent="0.3">
      <c r="B2169" t="s">
        <v>16</v>
      </c>
      <c r="C2169" t="s">
        <v>28</v>
      </c>
      <c r="D2169" t="s">
        <v>11</v>
      </c>
      <c r="E2169" t="s">
        <v>184</v>
      </c>
      <c r="F2169" s="4">
        <v>42528</v>
      </c>
      <c r="G2169" t="s">
        <v>19</v>
      </c>
      <c r="H2169">
        <v>10</v>
      </c>
      <c r="I2169">
        <f>IF(Table1[[#This Row],[Price]]&lt;15,10,IF(Table1[[#This Row],[Price]]&lt;20,15,IF(Table1[[#This Row],[Price]]&lt;30,22,IF(Table1[[#This Row],[Price]]&lt;50,36,45))))</f>
        <v>45</v>
      </c>
      <c r="J2169">
        <v>53.35</v>
      </c>
      <c r="K2169" s="14">
        <v>533.5</v>
      </c>
      <c r="L2169" s="14">
        <f>Table1[[#This Row],[Total Sale Amount]]-(Table1[[#This Row],[Cost Price]]*Table1[[#This Row],[Quantity]])</f>
        <v>83.5</v>
      </c>
      <c r="M2169" t="str">
        <f>TEXT(Table1[[#This Row],[Order Date]],"mmm")</f>
        <v>Jun</v>
      </c>
      <c r="N2169" s="5" t="str">
        <f>TEXT(Table1[[#This Row],[Order Date]],"yyyy")</f>
        <v>2016</v>
      </c>
      <c r="O2169" s="5">
        <v>36</v>
      </c>
      <c r="P2169" s="5" t="s">
        <v>559</v>
      </c>
      <c r="Q2169" s="5" t="str">
        <f>IFERROR(INDEX(Holidays[Holiday],MATCH(Table1[[#This Row],[Order Date]],Holidays[Date],0)),"NO HOLIDAY")</f>
        <v>NO HOLIDAY</v>
      </c>
    </row>
    <row r="2170" spans="2:17" hidden="1" x14ac:dyDescent="0.3">
      <c r="B2170" t="s">
        <v>25</v>
      </c>
      <c r="C2170" t="s">
        <v>26</v>
      </c>
      <c r="D2170" t="s">
        <v>23</v>
      </c>
      <c r="E2170" t="s">
        <v>253</v>
      </c>
      <c r="F2170" s="4">
        <v>42528</v>
      </c>
      <c r="G2170" t="s">
        <v>39</v>
      </c>
      <c r="H2170">
        <v>7</v>
      </c>
      <c r="I2170">
        <f>IF(Table1[[#This Row],[Price]]&lt;15,10,IF(Table1[[#This Row],[Price]]&lt;20,15,IF(Table1[[#This Row],[Price]]&lt;30,22,IF(Table1[[#This Row],[Price]]&lt;50,36,45))))</f>
        <v>15</v>
      </c>
      <c r="J2170">
        <v>16.32</v>
      </c>
      <c r="K2170" s="14">
        <v>114.24000000000001</v>
      </c>
      <c r="L2170" s="14">
        <f>Table1[[#This Row],[Total Sale Amount]]-(Table1[[#This Row],[Cost Price]]*Table1[[#This Row],[Quantity]])</f>
        <v>9.2400000000000091</v>
      </c>
      <c r="M2170" t="str">
        <f>TEXT(Table1[[#This Row],[Order Date]],"mmm")</f>
        <v>Jun</v>
      </c>
      <c r="N2170" s="5" t="str">
        <f>TEXT(Table1[[#This Row],[Order Date]],"yyyy")</f>
        <v>2016</v>
      </c>
      <c r="O2170" s="5">
        <v>28</v>
      </c>
      <c r="P2170" s="5" t="s">
        <v>560</v>
      </c>
      <c r="Q2170" s="5" t="str">
        <f>IFERROR(INDEX(Holidays[Holiday],MATCH(Table1[[#This Row],[Order Date]],Holidays[Date],0)),"NO HOLIDAY")</f>
        <v>NO HOLIDAY</v>
      </c>
    </row>
    <row r="2171" spans="2:17" hidden="1" x14ac:dyDescent="0.3">
      <c r="B2171" t="s">
        <v>9</v>
      </c>
      <c r="C2171" t="s">
        <v>10</v>
      </c>
      <c r="D2171" t="s">
        <v>11</v>
      </c>
      <c r="E2171" t="s">
        <v>230</v>
      </c>
      <c r="F2171" s="4">
        <v>42528</v>
      </c>
      <c r="G2171" t="s">
        <v>19</v>
      </c>
      <c r="H2171">
        <v>6</v>
      </c>
      <c r="I2171">
        <f>IF(Table1[[#This Row],[Price]]&lt;15,10,IF(Table1[[#This Row],[Price]]&lt;20,15,IF(Table1[[#This Row],[Price]]&lt;30,22,IF(Table1[[#This Row],[Price]]&lt;50,36,45))))</f>
        <v>45</v>
      </c>
      <c r="J2171">
        <v>53.35</v>
      </c>
      <c r="K2171" s="14">
        <v>320.10000000000002</v>
      </c>
      <c r="L2171" s="14">
        <f>Table1[[#This Row],[Total Sale Amount]]-(Table1[[#This Row],[Cost Price]]*Table1[[#This Row],[Quantity]])</f>
        <v>50.100000000000023</v>
      </c>
      <c r="M2171" t="str">
        <f>TEXT(Table1[[#This Row],[Order Date]],"mmm")</f>
        <v>Jun</v>
      </c>
      <c r="N2171" s="5" t="str">
        <f>TEXT(Table1[[#This Row],[Order Date]],"yyyy")</f>
        <v>2016</v>
      </c>
      <c r="O2171" s="5">
        <v>25</v>
      </c>
      <c r="P2171" s="5" t="s">
        <v>560</v>
      </c>
      <c r="Q2171" s="5" t="str">
        <f>IFERROR(INDEX(Holidays[Holiday],MATCH(Table1[[#This Row],[Order Date]],Holidays[Date],0)),"NO HOLIDAY")</f>
        <v>NO HOLIDAY</v>
      </c>
    </row>
    <row r="2172" spans="2:17" hidden="1" x14ac:dyDescent="0.3">
      <c r="B2172" t="s">
        <v>9</v>
      </c>
      <c r="C2172" t="s">
        <v>17</v>
      </c>
      <c r="D2172" t="s">
        <v>11</v>
      </c>
      <c r="E2172" t="s">
        <v>510</v>
      </c>
      <c r="F2172" s="4">
        <v>42528</v>
      </c>
      <c r="G2172" t="s">
        <v>39</v>
      </c>
      <c r="H2172">
        <v>10</v>
      </c>
      <c r="I2172">
        <f>IF(Table1[[#This Row],[Price]]&lt;15,10,IF(Table1[[#This Row],[Price]]&lt;20,15,IF(Table1[[#This Row],[Price]]&lt;30,22,IF(Table1[[#This Row],[Price]]&lt;50,36,45))))</f>
        <v>15</v>
      </c>
      <c r="J2172">
        <v>16.32</v>
      </c>
      <c r="K2172" s="14">
        <v>163.19999999999999</v>
      </c>
      <c r="L2172" s="14">
        <f>Table1[[#This Row],[Total Sale Amount]]-(Table1[[#This Row],[Cost Price]]*Table1[[#This Row],[Quantity]])</f>
        <v>13.199999999999989</v>
      </c>
      <c r="M2172" t="str">
        <f>TEXT(Table1[[#This Row],[Order Date]],"mmm")</f>
        <v>Jun</v>
      </c>
      <c r="N2172" s="5" t="str">
        <f>TEXT(Table1[[#This Row],[Order Date]],"yyyy")</f>
        <v>2016</v>
      </c>
      <c r="O2172" s="5">
        <v>19</v>
      </c>
      <c r="P2172" s="5" t="s">
        <v>560</v>
      </c>
      <c r="Q2172" s="5" t="str">
        <f>IFERROR(INDEX(Holidays[Holiday],MATCH(Table1[[#This Row],[Order Date]],Holidays[Date],0)),"NO HOLIDAY")</f>
        <v>NO HOLIDAY</v>
      </c>
    </row>
    <row r="2173" spans="2:17" hidden="1" x14ac:dyDescent="0.3">
      <c r="B2173" t="s">
        <v>36</v>
      </c>
      <c r="C2173" t="s">
        <v>30</v>
      </c>
      <c r="D2173" t="s">
        <v>11</v>
      </c>
      <c r="E2173" t="s">
        <v>33</v>
      </c>
      <c r="F2173" s="4">
        <v>42528</v>
      </c>
      <c r="G2173" t="s">
        <v>19</v>
      </c>
      <c r="H2173">
        <v>7</v>
      </c>
      <c r="I2173">
        <f>IF(Table1[[#This Row],[Price]]&lt;15,10,IF(Table1[[#This Row],[Price]]&lt;20,15,IF(Table1[[#This Row],[Price]]&lt;30,22,IF(Table1[[#This Row],[Price]]&lt;50,36,45))))</f>
        <v>45</v>
      </c>
      <c r="J2173">
        <v>53.35</v>
      </c>
      <c r="K2173" s="14">
        <v>373.45</v>
      </c>
      <c r="L2173" s="14">
        <f>Table1[[#This Row],[Total Sale Amount]]-(Table1[[#This Row],[Cost Price]]*Table1[[#This Row],[Quantity]])</f>
        <v>58.449999999999989</v>
      </c>
      <c r="M2173" t="str">
        <f>TEXT(Table1[[#This Row],[Order Date]],"mmm")</f>
        <v>Jun</v>
      </c>
      <c r="N2173" s="5" t="str">
        <f>TEXT(Table1[[#This Row],[Order Date]],"yyyy")</f>
        <v>2016</v>
      </c>
      <c r="O2173" s="5">
        <v>21</v>
      </c>
      <c r="P2173" s="5" t="s">
        <v>560</v>
      </c>
      <c r="Q2173" s="5" t="str">
        <f>IFERROR(INDEX(Holidays[Holiday],MATCH(Table1[[#This Row],[Order Date]],Holidays[Date],0)),"NO HOLIDAY")</f>
        <v>NO HOLIDAY</v>
      </c>
    </row>
    <row r="2174" spans="2:17" hidden="1" x14ac:dyDescent="0.3">
      <c r="B2174" t="s">
        <v>16</v>
      </c>
      <c r="C2174" t="s">
        <v>17</v>
      </c>
      <c r="D2174" t="s">
        <v>11</v>
      </c>
      <c r="E2174" t="s">
        <v>149</v>
      </c>
      <c r="F2174" s="4">
        <v>42528</v>
      </c>
      <c r="G2174" t="s">
        <v>13</v>
      </c>
      <c r="H2174">
        <v>1</v>
      </c>
      <c r="I2174">
        <f>IF(Table1[[#This Row],[Price]]&lt;15,10,IF(Table1[[#This Row],[Price]]&lt;20,15,IF(Table1[[#This Row],[Price]]&lt;30,22,IF(Table1[[#This Row],[Price]]&lt;50,36,45))))</f>
        <v>15</v>
      </c>
      <c r="J2174">
        <v>17.829999999999998</v>
      </c>
      <c r="K2174" s="14">
        <v>17.829999999999998</v>
      </c>
      <c r="L2174" s="14">
        <f>Table1[[#This Row],[Total Sale Amount]]-(Table1[[#This Row],[Cost Price]]*Table1[[#This Row],[Quantity]])</f>
        <v>2.8299999999999983</v>
      </c>
      <c r="M2174" t="str">
        <f>TEXT(Table1[[#This Row],[Order Date]],"mmm")</f>
        <v>Jun</v>
      </c>
      <c r="N2174" s="5" t="str">
        <f>TEXT(Table1[[#This Row],[Order Date]],"yyyy")</f>
        <v>2016</v>
      </c>
      <c r="O2174" s="5">
        <v>26</v>
      </c>
      <c r="P2174" s="5" t="s">
        <v>560</v>
      </c>
      <c r="Q2174" s="5" t="str">
        <f>IFERROR(INDEX(Holidays[Holiday],MATCH(Table1[[#This Row],[Order Date]],Holidays[Date],0)),"NO HOLIDAY")</f>
        <v>NO HOLIDAY</v>
      </c>
    </row>
    <row r="2175" spans="2:17" hidden="1" x14ac:dyDescent="0.3">
      <c r="B2175" t="s">
        <v>9</v>
      </c>
      <c r="C2175" t="s">
        <v>30</v>
      </c>
      <c r="D2175" t="s">
        <v>11</v>
      </c>
      <c r="E2175" t="s">
        <v>156</v>
      </c>
      <c r="F2175" s="4">
        <v>42528</v>
      </c>
      <c r="G2175" t="s">
        <v>19</v>
      </c>
      <c r="H2175">
        <v>8</v>
      </c>
      <c r="I2175">
        <f>IF(Table1[[#This Row],[Price]]&lt;15,10,IF(Table1[[#This Row],[Price]]&lt;20,15,IF(Table1[[#This Row],[Price]]&lt;30,22,IF(Table1[[#This Row],[Price]]&lt;50,36,45))))</f>
        <v>45</v>
      </c>
      <c r="J2175">
        <v>53.35</v>
      </c>
      <c r="K2175" s="14">
        <v>426.8</v>
      </c>
      <c r="L2175" s="14">
        <f>Table1[[#This Row],[Total Sale Amount]]-(Table1[[#This Row],[Cost Price]]*Table1[[#This Row],[Quantity]])</f>
        <v>66.800000000000011</v>
      </c>
      <c r="M2175" t="str">
        <f>TEXT(Table1[[#This Row],[Order Date]],"mmm")</f>
        <v>Jun</v>
      </c>
      <c r="N2175" s="5" t="str">
        <f>TEXT(Table1[[#This Row],[Order Date]],"yyyy")</f>
        <v>2016</v>
      </c>
      <c r="O2175" s="5">
        <v>40</v>
      </c>
      <c r="P2175" s="5" t="s">
        <v>560</v>
      </c>
      <c r="Q2175" s="5" t="str">
        <f>IFERROR(INDEX(Holidays[Holiday],MATCH(Table1[[#This Row],[Order Date]],Holidays[Date],0)),"NO HOLIDAY")</f>
        <v>NO HOLIDAY</v>
      </c>
    </row>
    <row r="2176" spans="2:17" hidden="1" x14ac:dyDescent="0.3">
      <c r="B2176" t="s">
        <v>9</v>
      </c>
      <c r="C2176" t="s">
        <v>17</v>
      </c>
      <c r="D2176" t="s">
        <v>11</v>
      </c>
      <c r="E2176" t="s">
        <v>292</v>
      </c>
      <c r="F2176" s="4">
        <v>42528</v>
      </c>
      <c r="G2176" t="s">
        <v>39</v>
      </c>
      <c r="H2176">
        <v>2</v>
      </c>
      <c r="I2176">
        <f>IF(Table1[[#This Row],[Price]]&lt;15,10,IF(Table1[[#This Row],[Price]]&lt;20,15,IF(Table1[[#This Row],[Price]]&lt;30,22,IF(Table1[[#This Row],[Price]]&lt;50,36,45))))</f>
        <v>15</v>
      </c>
      <c r="J2176">
        <v>16.32</v>
      </c>
      <c r="K2176" s="14">
        <v>32.64</v>
      </c>
      <c r="L2176" s="14">
        <f>Table1[[#This Row],[Total Sale Amount]]-(Table1[[#This Row],[Cost Price]]*Table1[[#This Row],[Quantity]])</f>
        <v>2.6400000000000006</v>
      </c>
      <c r="M2176" t="str">
        <f>TEXT(Table1[[#This Row],[Order Date]],"mmm")</f>
        <v>Jun</v>
      </c>
      <c r="N2176" s="5" t="str">
        <f>TEXT(Table1[[#This Row],[Order Date]],"yyyy")</f>
        <v>2016</v>
      </c>
      <c r="O2176" s="5">
        <v>26</v>
      </c>
      <c r="P2176" s="5" t="s">
        <v>560</v>
      </c>
      <c r="Q2176" s="5" t="str">
        <f>IFERROR(INDEX(Holidays[Holiday],MATCH(Table1[[#This Row],[Order Date]],Holidays[Date],0)),"NO HOLIDAY")</f>
        <v>NO HOLIDAY</v>
      </c>
    </row>
    <row r="2177" spans="2:17" hidden="1" x14ac:dyDescent="0.3">
      <c r="B2177" t="s">
        <v>25</v>
      </c>
      <c r="C2177" t="s">
        <v>26</v>
      </c>
      <c r="D2177" t="s">
        <v>23</v>
      </c>
      <c r="E2177" t="s">
        <v>246</v>
      </c>
      <c r="F2177" s="4">
        <v>42529</v>
      </c>
      <c r="G2177" t="s">
        <v>19</v>
      </c>
      <c r="H2177">
        <v>1</v>
      </c>
      <c r="I2177">
        <f>IF(Table1[[#This Row],[Price]]&lt;15,10,IF(Table1[[#This Row],[Price]]&lt;20,15,IF(Table1[[#This Row],[Price]]&lt;30,22,IF(Table1[[#This Row],[Price]]&lt;50,36,45))))</f>
        <v>45</v>
      </c>
      <c r="J2177">
        <v>53.35</v>
      </c>
      <c r="K2177" s="14">
        <v>53.35</v>
      </c>
      <c r="L2177" s="14">
        <f>Table1[[#This Row],[Total Sale Amount]]-(Table1[[#This Row],[Cost Price]]*Table1[[#This Row],[Quantity]])</f>
        <v>8.3500000000000014</v>
      </c>
      <c r="M2177" t="str">
        <f>TEXT(Table1[[#This Row],[Order Date]],"mmm")</f>
        <v>Jun</v>
      </c>
      <c r="N2177" s="5" t="str">
        <f>TEXT(Table1[[#This Row],[Order Date]],"yyyy")</f>
        <v>2016</v>
      </c>
      <c r="O2177" s="5">
        <v>34</v>
      </c>
      <c r="P2177" s="5" t="s">
        <v>560</v>
      </c>
      <c r="Q2177" s="5" t="str">
        <f>IFERROR(INDEX(Holidays[Holiday],MATCH(Table1[[#This Row],[Order Date]],Holidays[Date],0)),"NO HOLIDAY")</f>
        <v>NO HOLIDAY</v>
      </c>
    </row>
    <row r="2178" spans="2:17" hidden="1" x14ac:dyDescent="0.3">
      <c r="B2178" t="s">
        <v>25</v>
      </c>
      <c r="C2178" t="s">
        <v>59</v>
      </c>
      <c r="D2178" t="s">
        <v>23</v>
      </c>
      <c r="E2178" t="s">
        <v>304</v>
      </c>
      <c r="F2178" s="4">
        <v>42529</v>
      </c>
      <c r="G2178" t="s">
        <v>15</v>
      </c>
      <c r="H2178">
        <v>7</v>
      </c>
      <c r="I2178">
        <f>IF(Table1[[#This Row],[Price]]&lt;15,10,IF(Table1[[#This Row],[Price]]&lt;20,15,IF(Table1[[#This Row],[Price]]&lt;30,22,IF(Table1[[#This Row],[Price]]&lt;50,36,45))))</f>
        <v>10</v>
      </c>
      <c r="J2178">
        <v>12.42</v>
      </c>
      <c r="K2178" s="14">
        <v>86.94</v>
      </c>
      <c r="L2178" s="14">
        <f>Table1[[#This Row],[Total Sale Amount]]-(Table1[[#This Row],[Cost Price]]*Table1[[#This Row],[Quantity]])</f>
        <v>16.939999999999998</v>
      </c>
      <c r="M2178" t="str">
        <f>TEXT(Table1[[#This Row],[Order Date]],"mmm")</f>
        <v>Jun</v>
      </c>
      <c r="N2178" s="5" t="str">
        <f>TEXT(Table1[[#This Row],[Order Date]],"yyyy")</f>
        <v>2016</v>
      </c>
      <c r="O2178" s="5">
        <v>37</v>
      </c>
      <c r="P2178" s="5" t="s">
        <v>560</v>
      </c>
      <c r="Q2178" s="5" t="str">
        <f>IFERROR(INDEX(Holidays[Holiday],MATCH(Table1[[#This Row],[Order Date]],Holidays[Date],0)),"NO HOLIDAY")</f>
        <v>NO HOLIDAY</v>
      </c>
    </row>
    <row r="2179" spans="2:17" hidden="1" x14ac:dyDescent="0.3">
      <c r="B2179" t="s">
        <v>9</v>
      </c>
      <c r="C2179" t="s">
        <v>10</v>
      </c>
      <c r="D2179" t="s">
        <v>11</v>
      </c>
      <c r="E2179" t="s">
        <v>339</v>
      </c>
      <c r="F2179" s="4">
        <v>42529</v>
      </c>
      <c r="G2179" t="s">
        <v>15</v>
      </c>
      <c r="H2179">
        <v>1</v>
      </c>
      <c r="I2179">
        <f>IF(Table1[[#This Row],[Price]]&lt;15,10,IF(Table1[[#This Row],[Price]]&lt;20,15,IF(Table1[[#This Row],[Price]]&lt;30,22,IF(Table1[[#This Row],[Price]]&lt;50,36,45))))</f>
        <v>10</v>
      </c>
      <c r="J2179">
        <v>12.42</v>
      </c>
      <c r="K2179" s="14">
        <v>12.42</v>
      </c>
      <c r="L2179" s="14">
        <f>Table1[[#This Row],[Total Sale Amount]]-(Table1[[#This Row],[Cost Price]]*Table1[[#This Row],[Quantity]])</f>
        <v>2.42</v>
      </c>
      <c r="M2179" t="str">
        <f>TEXT(Table1[[#This Row],[Order Date]],"mmm")</f>
        <v>Jun</v>
      </c>
      <c r="N2179" s="5" t="str">
        <f>TEXT(Table1[[#This Row],[Order Date]],"yyyy")</f>
        <v>2016</v>
      </c>
      <c r="O2179" s="5">
        <v>30</v>
      </c>
      <c r="P2179" s="5" t="s">
        <v>560</v>
      </c>
      <c r="Q2179" s="5" t="str">
        <f>IFERROR(INDEX(Holidays[Holiday],MATCH(Table1[[#This Row],[Order Date]],Holidays[Date],0)),"NO HOLIDAY")</f>
        <v>NO HOLIDAY</v>
      </c>
    </row>
    <row r="2180" spans="2:17" hidden="1" x14ac:dyDescent="0.3">
      <c r="B2180" t="s">
        <v>36</v>
      </c>
      <c r="C2180" t="s">
        <v>30</v>
      </c>
      <c r="D2180" t="s">
        <v>11</v>
      </c>
      <c r="E2180" t="s">
        <v>485</v>
      </c>
      <c r="F2180" s="4">
        <v>42529</v>
      </c>
      <c r="G2180" t="s">
        <v>13</v>
      </c>
      <c r="H2180">
        <v>10</v>
      </c>
      <c r="I2180">
        <f>IF(Table1[[#This Row],[Price]]&lt;15,10,IF(Table1[[#This Row],[Price]]&lt;20,15,IF(Table1[[#This Row],[Price]]&lt;30,22,IF(Table1[[#This Row],[Price]]&lt;50,36,45))))</f>
        <v>15</v>
      </c>
      <c r="J2180">
        <v>17.829999999999998</v>
      </c>
      <c r="K2180" s="14">
        <v>178.29999999999998</v>
      </c>
      <c r="L2180" s="14">
        <f>Table1[[#This Row],[Total Sale Amount]]-(Table1[[#This Row],[Cost Price]]*Table1[[#This Row],[Quantity]])</f>
        <v>28.299999999999983</v>
      </c>
      <c r="M2180" t="str">
        <f>TEXT(Table1[[#This Row],[Order Date]],"mmm")</f>
        <v>Jun</v>
      </c>
      <c r="N2180" s="5" t="str">
        <f>TEXT(Table1[[#This Row],[Order Date]],"yyyy")</f>
        <v>2016</v>
      </c>
      <c r="O2180" s="5">
        <v>40</v>
      </c>
      <c r="P2180" s="5" t="s">
        <v>559</v>
      </c>
      <c r="Q2180" s="5" t="str">
        <f>IFERROR(INDEX(Holidays[Holiday],MATCH(Table1[[#This Row],[Order Date]],Holidays[Date],0)),"NO HOLIDAY")</f>
        <v>NO HOLIDAY</v>
      </c>
    </row>
    <row r="2181" spans="2:17" hidden="1" x14ac:dyDescent="0.3">
      <c r="B2181" t="s">
        <v>16</v>
      </c>
      <c r="C2181" t="s">
        <v>10</v>
      </c>
      <c r="D2181" t="s">
        <v>11</v>
      </c>
      <c r="E2181" t="s">
        <v>74</v>
      </c>
      <c r="F2181" s="4">
        <v>42529</v>
      </c>
      <c r="G2181" t="s">
        <v>19</v>
      </c>
      <c r="H2181">
        <v>6</v>
      </c>
      <c r="I2181">
        <f>IF(Table1[[#This Row],[Price]]&lt;15,10,IF(Table1[[#This Row],[Price]]&lt;20,15,IF(Table1[[#This Row],[Price]]&lt;30,22,IF(Table1[[#This Row],[Price]]&lt;50,36,45))))</f>
        <v>45</v>
      </c>
      <c r="J2181">
        <v>53.35</v>
      </c>
      <c r="K2181" s="14">
        <v>320.10000000000002</v>
      </c>
      <c r="L2181" s="14">
        <f>Table1[[#This Row],[Total Sale Amount]]-(Table1[[#This Row],[Cost Price]]*Table1[[#This Row],[Quantity]])</f>
        <v>50.100000000000023</v>
      </c>
      <c r="M2181" t="str">
        <f>TEXT(Table1[[#This Row],[Order Date]],"mmm")</f>
        <v>Jun</v>
      </c>
      <c r="N2181" s="5" t="str">
        <f>TEXT(Table1[[#This Row],[Order Date]],"yyyy")</f>
        <v>2016</v>
      </c>
      <c r="O2181" s="5">
        <v>36</v>
      </c>
      <c r="P2181" s="5" t="s">
        <v>559</v>
      </c>
      <c r="Q2181" s="5" t="str">
        <f>IFERROR(INDEX(Holidays[Holiday],MATCH(Table1[[#This Row],[Order Date]],Holidays[Date],0)),"NO HOLIDAY")</f>
        <v>NO HOLIDAY</v>
      </c>
    </row>
    <row r="2182" spans="2:17" hidden="1" x14ac:dyDescent="0.3">
      <c r="B2182" t="s">
        <v>25</v>
      </c>
      <c r="C2182" t="s">
        <v>43</v>
      </c>
      <c r="D2182" t="s">
        <v>23</v>
      </c>
      <c r="E2182" t="s">
        <v>138</v>
      </c>
      <c r="F2182" s="4">
        <v>42529</v>
      </c>
      <c r="G2182" t="s">
        <v>19</v>
      </c>
      <c r="H2182">
        <v>5</v>
      </c>
      <c r="I2182">
        <f>IF(Table1[[#This Row],[Price]]&lt;15,10,IF(Table1[[#This Row],[Price]]&lt;20,15,IF(Table1[[#This Row],[Price]]&lt;30,22,IF(Table1[[#This Row],[Price]]&lt;50,36,45))))</f>
        <v>45</v>
      </c>
      <c r="J2182">
        <v>53.35</v>
      </c>
      <c r="K2182" s="14">
        <v>266.75</v>
      </c>
      <c r="L2182" s="14">
        <f>Table1[[#This Row],[Total Sale Amount]]-(Table1[[#This Row],[Cost Price]]*Table1[[#This Row],[Quantity]])</f>
        <v>41.75</v>
      </c>
      <c r="M2182" t="str">
        <f>TEXT(Table1[[#This Row],[Order Date]],"mmm")</f>
        <v>Jun</v>
      </c>
      <c r="N2182" s="5" t="str">
        <f>TEXT(Table1[[#This Row],[Order Date]],"yyyy")</f>
        <v>2016</v>
      </c>
      <c r="O2182" s="5">
        <v>45</v>
      </c>
      <c r="P2182" s="5" t="s">
        <v>559</v>
      </c>
      <c r="Q2182" s="5" t="str">
        <f>IFERROR(INDEX(Holidays[Holiday],MATCH(Table1[[#This Row],[Order Date]],Holidays[Date],0)),"NO HOLIDAY")</f>
        <v>NO HOLIDAY</v>
      </c>
    </row>
    <row r="2183" spans="2:17" hidden="1" x14ac:dyDescent="0.3">
      <c r="B2183" t="s">
        <v>9</v>
      </c>
      <c r="C2183" t="s">
        <v>10</v>
      </c>
      <c r="D2183" t="s">
        <v>11</v>
      </c>
      <c r="E2183" t="s">
        <v>236</v>
      </c>
      <c r="F2183" s="4">
        <v>42529</v>
      </c>
      <c r="G2183" t="s">
        <v>19</v>
      </c>
      <c r="H2183">
        <v>8</v>
      </c>
      <c r="I2183">
        <f>IF(Table1[[#This Row],[Price]]&lt;15,10,IF(Table1[[#This Row],[Price]]&lt;20,15,IF(Table1[[#This Row],[Price]]&lt;30,22,IF(Table1[[#This Row],[Price]]&lt;50,36,45))))</f>
        <v>45</v>
      </c>
      <c r="J2183">
        <v>53.35</v>
      </c>
      <c r="K2183" s="14">
        <v>426.8</v>
      </c>
      <c r="L2183" s="14">
        <f>Table1[[#This Row],[Total Sale Amount]]-(Table1[[#This Row],[Cost Price]]*Table1[[#This Row],[Quantity]])</f>
        <v>66.800000000000011</v>
      </c>
      <c r="M2183" t="str">
        <f>TEXT(Table1[[#This Row],[Order Date]],"mmm")</f>
        <v>Jun</v>
      </c>
      <c r="N2183" s="5" t="str">
        <f>TEXT(Table1[[#This Row],[Order Date]],"yyyy")</f>
        <v>2016</v>
      </c>
      <c r="O2183" s="5">
        <v>43</v>
      </c>
      <c r="P2183" s="5" t="s">
        <v>559</v>
      </c>
      <c r="Q2183" s="5" t="str">
        <f>IFERROR(INDEX(Holidays[Holiday],MATCH(Table1[[#This Row],[Order Date]],Holidays[Date],0)),"NO HOLIDAY")</f>
        <v>NO HOLIDAY</v>
      </c>
    </row>
    <row r="2184" spans="2:17" hidden="1" x14ac:dyDescent="0.3">
      <c r="B2184" t="s">
        <v>25</v>
      </c>
      <c r="C2184" t="s">
        <v>59</v>
      </c>
      <c r="D2184" t="s">
        <v>23</v>
      </c>
      <c r="E2184" t="s">
        <v>525</v>
      </c>
      <c r="F2184" s="4">
        <v>42529</v>
      </c>
      <c r="G2184" t="s">
        <v>13</v>
      </c>
      <c r="H2184">
        <v>8</v>
      </c>
      <c r="I2184">
        <f>IF(Table1[[#This Row],[Price]]&lt;15,10,IF(Table1[[#This Row],[Price]]&lt;20,15,IF(Table1[[#This Row],[Price]]&lt;30,22,IF(Table1[[#This Row],[Price]]&lt;50,36,45))))</f>
        <v>15</v>
      </c>
      <c r="J2184">
        <v>17.829999999999998</v>
      </c>
      <c r="K2184" s="14">
        <v>142.63999999999999</v>
      </c>
      <c r="L2184" s="14">
        <f>Table1[[#This Row],[Total Sale Amount]]-(Table1[[#This Row],[Cost Price]]*Table1[[#This Row],[Quantity]])</f>
        <v>22.639999999999986</v>
      </c>
      <c r="M2184" t="str">
        <f>TEXT(Table1[[#This Row],[Order Date]],"mmm")</f>
        <v>Jun</v>
      </c>
      <c r="N2184" s="5" t="str">
        <f>TEXT(Table1[[#This Row],[Order Date]],"yyyy")</f>
        <v>2016</v>
      </c>
      <c r="O2184" s="5">
        <v>26</v>
      </c>
      <c r="P2184" s="5" t="s">
        <v>559</v>
      </c>
      <c r="Q2184" s="5" t="str">
        <f>IFERROR(INDEX(Holidays[Holiday],MATCH(Table1[[#This Row],[Order Date]],Holidays[Date],0)),"NO HOLIDAY")</f>
        <v>NO HOLIDAY</v>
      </c>
    </row>
    <row r="2185" spans="2:17" hidden="1" x14ac:dyDescent="0.3">
      <c r="B2185" t="s">
        <v>16</v>
      </c>
      <c r="C2185" t="s">
        <v>30</v>
      </c>
      <c r="D2185" t="s">
        <v>11</v>
      </c>
      <c r="E2185" t="s">
        <v>156</v>
      </c>
      <c r="F2185" s="4">
        <v>42529</v>
      </c>
      <c r="G2185" t="s">
        <v>15</v>
      </c>
      <c r="H2185">
        <v>4</v>
      </c>
      <c r="I2185">
        <f>IF(Table1[[#This Row],[Price]]&lt;15,10,IF(Table1[[#This Row],[Price]]&lt;20,15,IF(Table1[[#This Row],[Price]]&lt;30,22,IF(Table1[[#This Row],[Price]]&lt;50,36,45))))</f>
        <v>10</v>
      </c>
      <c r="J2185">
        <v>12.42</v>
      </c>
      <c r="K2185" s="14">
        <v>49.68</v>
      </c>
      <c r="L2185" s="14">
        <f>Table1[[#This Row],[Total Sale Amount]]-(Table1[[#This Row],[Cost Price]]*Table1[[#This Row],[Quantity]])</f>
        <v>9.68</v>
      </c>
      <c r="M2185" t="str">
        <f>TEXT(Table1[[#This Row],[Order Date]],"mmm")</f>
        <v>Jun</v>
      </c>
      <c r="N2185" s="5" t="str">
        <f>TEXT(Table1[[#This Row],[Order Date]],"yyyy")</f>
        <v>2016</v>
      </c>
      <c r="O2185" s="5">
        <v>40</v>
      </c>
      <c r="P2185" s="5" t="s">
        <v>560</v>
      </c>
      <c r="Q2185" s="5" t="str">
        <f>IFERROR(INDEX(Holidays[Holiday],MATCH(Table1[[#This Row],[Order Date]],Holidays[Date],0)),"NO HOLIDAY")</f>
        <v>NO HOLIDAY</v>
      </c>
    </row>
    <row r="2186" spans="2:17" hidden="1" x14ac:dyDescent="0.3">
      <c r="B2186" t="s">
        <v>9</v>
      </c>
      <c r="C2186" t="s">
        <v>10</v>
      </c>
      <c r="D2186" t="s">
        <v>11</v>
      </c>
      <c r="E2186" t="s">
        <v>339</v>
      </c>
      <c r="F2186" s="4">
        <v>42529</v>
      </c>
      <c r="G2186" t="s">
        <v>15</v>
      </c>
      <c r="H2186">
        <v>10</v>
      </c>
      <c r="I2186">
        <f>IF(Table1[[#This Row],[Price]]&lt;15,10,IF(Table1[[#This Row],[Price]]&lt;20,15,IF(Table1[[#This Row],[Price]]&lt;30,22,IF(Table1[[#This Row],[Price]]&lt;50,36,45))))</f>
        <v>10</v>
      </c>
      <c r="J2186">
        <v>12.42</v>
      </c>
      <c r="K2186" s="14">
        <v>124.2</v>
      </c>
      <c r="L2186" s="14">
        <f>Table1[[#This Row],[Total Sale Amount]]-(Table1[[#This Row],[Cost Price]]*Table1[[#This Row],[Quantity]])</f>
        <v>24.200000000000003</v>
      </c>
      <c r="M2186" t="str">
        <f>TEXT(Table1[[#This Row],[Order Date]],"mmm")</f>
        <v>Jun</v>
      </c>
      <c r="N2186" s="5" t="str">
        <f>TEXT(Table1[[#This Row],[Order Date]],"yyyy")</f>
        <v>2016</v>
      </c>
      <c r="O2186" s="5">
        <v>43</v>
      </c>
      <c r="P2186" s="5" t="s">
        <v>560</v>
      </c>
      <c r="Q2186" s="5" t="str">
        <f>IFERROR(INDEX(Holidays[Holiday],MATCH(Table1[[#This Row],[Order Date]],Holidays[Date],0)),"NO HOLIDAY")</f>
        <v>NO HOLIDAY</v>
      </c>
    </row>
    <row r="2187" spans="2:17" hidden="1" x14ac:dyDescent="0.3">
      <c r="B2187" t="s">
        <v>9</v>
      </c>
      <c r="C2187" t="s">
        <v>30</v>
      </c>
      <c r="D2187" t="s">
        <v>11</v>
      </c>
      <c r="E2187" t="s">
        <v>42</v>
      </c>
      <c r="F2187" s="4">
        <v>42529</v>
      </c>
      <c r="G2187" t="s">
        <v>39</v>
      </c>
      <c r="H2187">
        <v>2</v>
      </c>
      <c r="I2187">
        <f>IF(Table1[[#This Row],[Price]]&lt;15,10,IF(Table1[[#This Row],[Price]]&lt;20,15,IF(Table1[[#This Row],[Price]]&lt;30,22,IF(Table1[[#This Row],[Price]]&lt;50,36,45))))</f>
        <v>15</v>
      </c>
      <c r="J2187">
        <v>16.32</v>
      </c>
      <c r="K2187" s="14">
        <v>32.64</v>
      </c>
      <c r="L2187" s="14">
        <f>Table1[[#This Row],[Total Sale Amount]]-(Table1[[#This Row],[Cost Price]]*Table1[[#This Row],[Quantity]])</f>
        <v>2.6400000000000006</v>
      </c>
      <c r="M2187" t="str">
        <f>TEXT(Table1[[#This Row],[Order Date]],"mmm")</f>
        <v>Jun</v>
      </c>
      <c r="N2187" s="5" t="str">
        <f>TEXT(Table1[[#This Row],[Order Date]],"yyyy")</f>
        <v>2016</v>
      </c>
      <c r="O2187" s="5">
        <v>28</v>
      </c>
      <c r="P2187" s="5" t="s">
        <v>559</v>
      </c>
      <c r="Q2187" s="5" t="str">
        <f>IFERROR(INDEX(Holidays[Holiday],MATCH(Table1[[#This Row],[Order Date]],Holidays[Date],0)),"NO HOLIDAY")</f>
        <v>NO HOLIDAY</v>
      </c>
    </row>
    <row r="2188" spans="2:17" hidden="1" x14ac:dyDescent="0.3">
      <c r="B2188" t="s">
        <v>16</v>
      </c>
      <c r="C2188" t="s">
        <v>10</v>
      </c>
      <c r="D2188" t="s">
        <v>11</v>
      </c>
      <c r="E2188" t="s">
        <v>528</v>
      </c>
      <c r="F2188" s="4">
        <v>42529</v>
      </c>
      <c r="G2188" t="s">
        <v>15</v>
      </c>
      <c r="H2188">
        <v>5</v>
      </c>
      <c r="I2188">
        <f>IF(Table1[[#This Row],[Price]]&lt;15,10,IF(Table1[[#This Row],[Price]]&lt;20,15,IF(Table1[[#This Row],[Price]]&lt;30,22,IF(Table1[[#This Row],[Price]]&lt;50,36,45))))</f>
        <v>10</v>
      </c>
      <c r="J2188">
        <v>12.42</v>
      </c>
      <c r="K2188" s="14">
        <v>62.1</v>
      </c>
      <c r="L2188" s="14">
        <f>Table1[[#This Row],[Total Sale Amount]]-(Table1[[#This Row],[Cost Price]]*Table1[[#This Row],[Quantity]])</f>
        <v>12.100000000000001</v>
      </c>
      <c r="M2188" t="str">
        <f>TEXT(Table1[[#This Row],[Order Date]],"mmm")</f>
        <v>Jun</v>
      </c>
      <c r="N2188" s="5" t="str">
        <f>TEXT(Table1[[#This Row],[Order Date]],"yyyy")</f>
        <v>2016</v>
      </c>
      <c r="O2188" s="5">
        <v>36</v>
      </c>
      <c r="P2188" s="5" t="s">
        <v>559</v>
      </c>
      <c r="Q2188" s="5" t="str">
        <f>IFERROR(INDEX(Holidays[Holiday],MATCH(Table1[[#This Row],[Order Date]],Holidays[Date],0)),"NO HOLIDAY")</f>
        <v>NO HOLIDAY</v>
      </c>
    </row>
    <row r="2189" spans="2:17" hidden="1" x14ac:dyDescent="0.3">
      <c r="B2189" t="s">
        <v>21</v>
      </c>
      <c r="C2189" t="s">
        <v>26</v>
      </c>
      <c r="D2189" t="s">
        <v>23</v>
      </c>
      <c r="E2189" t="s">
        <v>316</v>
      </c>
      <c r="F2189" s="4">
        <v>42529</v>
      </c>
      <c r="G2189" t="s">
        <v>15</v>
      </c>
      <c r="H2189">
        <v>4</v>
      </c>
      <c r="I2189">
        <f>IF(Table1[[#This Row],[Price]]&lt;15,10,IF(Table1[[#This Row],[Price]]&lt;20,15,IF(Table1[[#This Row],[Price]]&lt;30,22,IF(Table1[[#This Row],[Price]]&lt;50,36,45))))</f>
        <v>10</v>
      </c>
      <c r="J2189">
        <v>12.42</v>
      </c>
      <c r="K2189" s="14">
        <v>49.68</v>
      </c>
      <c r="L2189" s="14">
        <f>Table1[[#This Row],[Total Sale Amount]]-(Table1[[#This Row],[Cost Price]]*Table1[[#This Row],[Quantity]])</f>
        <v>9.68</v>
      </c>
      <c r="M2189" t="str">
        <f>TEXT(Table1[[#This Row],[Order Date]],"mmm")</f>
        <v>Jun</v>
      </c>
      <c r="N2189" s="5" t="str">
        <f>TEXT(Table1[[#This Row],[Order Date]],"yyyy")</f>
        <v>2016</v>
      </c>
      <c r="O2189" s="5">
        <v>29</v>
      </c>
      <c r="P2189" s="5" t="s">
        <v>559</v>
      </c>
      <c r="Q2189" s="5" t="str">
        <f>IFERROR(INDEX(Holidays[Holiday],MATCH(Table1[[#This Row],[Order Date]],Holidays[Date],0)),"NO HOLIDAY")</f>
        <v>NO HOLIDAY</v>
      </c>
    </row>
    <row r="2190" spans="2:17" hidden="1" x14ac:dyDescent="0.3">
      <c r="B2190" t="s">
        <v>21</v>
      </c>
      <c r="C2190" t="s">
        <v>59</v>
      </c>
      <c r="D2190" t="s">
        <v>23</v>
      </c>
      <c r="E2190" t="s">
        <v>243</v>
      </c>
      <c r="F2190" s="4">
        <v>42530</v>
      </c>
      <c r="G2190" t="s">
        <v>19</v>
      </c>
      <c r="H2190">
        <v>10</v>
      </c>
      <c r="I2190">
        <f>IF(Table1[[#This Row],[Price]]&lt;15,10,IF(Table1[[#This Row],[Price]]&lt;20,15,IF(Table1[[#This Row],[Price]]&lt;30,22,IF(Table1[[#This Row],[Price]]&lt;50,36,45))))</f>
        <v>45</v>
      </c>
      <c r="J2190">
        <v>53.35</v>
      </c>
      <c r="K2190" s="14">
        <v>533.5</v>
      </c>
      <c r="L2190" s="14">
        <f>Table1[[#This Row],[Total Sale Amount]]-(Table1[[#This Row],[Cost Price]]*Table1[[#This Row],[Quantity]])</f>
        <v>83.5</v>
      </c>
      <c r="M2190" t="str">
        <f>TEXT(Table1[[#This Row],[Order Date]],"mmm")</f>
        <v>Jun</v>
      </c>
      <c r="N2190" s="5" t="str">
        <f>TEXT(Table1[[#This Row],[Order Date]],"yyyy")</f>
        <v>2016</v>
      </c>
      <c r="O2190" s="5">
        <v>30</v>
      </c>
      <c r="P2190" s="5" t="s">
        <v>559</v>
      </c>
      <c r="Q2190" s="5" t="str">
        <f>IFERROR(INDEX(Holidays[Holiday],MATCH(Table1[[#This Row],[Order Date]],Holidays[Date],0)),"NO HOLIDAY")</f>
        <v>NO HOLIDAY</v>
      </c>
    </row>
    <row r="2191" spans="2:17" hidden="1" x14ac:dyDescent="0.3">
      <c r="B2191" t="s">
        <v>16</v>
      </c>
      <c r="C2191" t="s">
        <v>17</v>
      </c>
      <c r="D2191" t="s">
        <v>11</v>
      </c>
      <c r="E2191" t="s">
        <v>76</v>
      </c>
      <c r="F2191" s="4">
        <v>42530</v>
      </c>
      <c r="G2191" t="s">
        <v>13</v>
      </c>
      <c r="H2191">
        <v>3</v>
      </c>
      <c r="I2191">
        <f>IF(Table1[[#This Row],[Price]]&lt;15,10,IF(Table1[[#This Row],[Price]]&lt;20,15,IF(Table1[[#This Row],[Price]]&lt;30,22,IF(Table1[[#This Row],[Price]]&lt;50,36,45))))</f>
        <v>15</v>
      </c>
      <c r="J2191">
        <v>17.829999999999998</v>
      </c>
      <c r="K2191" s="14">
        <v>53.489999999999995</v>
      </c>
      <c r="L2191" s="14">
        <f>Table1[[#This Row],[Total Sale Amount]]-(Table1[[#This Row],[Cost Price]]*Table1[[#This Row],[Quantity]])</f>
        <v>8.4899999999999949</v>
      </c>
      <c r="M2191" t="str">
        <f>TEXT(Table1[[#This Row],[Order Date]],"mmm")</f>
        <v>Jun</v>
      </c>
      <c r="N2191" s="5" t="str">
        <f>TEXT(Table1[[#This Row],[Order Date]],"yyyy")</f>
        <v>2016</v>
      </c>
      <c r="O2191" s="5">
        <v>25</v>
      </c>
      <c r="P2191" s="5" t="s">
        <v>559</v>
      </c>
      <c r="Q2191" s="5" t="str">
        <f>IFERROR(INDEX(Holidays[Holiday],MATCH(Table1[[#This Row],[Order Date]],Holidays[Date],0)),"NO HOLIDAY")</f>
        <v>NO HOLIDAY</v>
      </c>
    </row>
    <row r="2192" spans="2:17" hidden="1" x14ac:dyDescent="0.3">
      <c r="B2192" t="s">
        <v>9</v>
      </c>
      <c r="C2192" t="s">
        <v>30</v>
      </c>
      <c r="D2192" t="s">
        <v>11</v>
      </c>
      <c r="E2192" t="s">
        <v>324</v>
      </c>
      <c r="F2192" s="4">
        <v>42530</v>
      </c>
      <c r="G2192" t="s">
        <v>13</v>
      </c>
      <c r="H2192">
        <v>8</v>
      </c>
      <c r="I2192">
        <f>IF(Table1[[#This Row],[Price]]&lt;15,10,IF(Table1[[#This Row],[Price]]&lt;20,15,IF(Table1[[#This Row],[Price]]&lt;30,22,IF(Table1[[#This Row],[Price]]&lt;50,36,45))))</f>
        <v>15</v>
      </c>
      <c r="J2192">
        <v>17.829999999999998</v>
      </c>
      <c r="K2192" s="14">
        <v>142.63999999999999</v>
      </c>
      <c r="L2192" s="14">
        <f>Table1[[#This Row],[Total Sale Amount]]-(Table1[[#This Row],[Cost Price]]*Table1[[#This Row],[Quantity]])</f>
        <v>22.639999999999986</v>
      </c>
      <c r="M2192" t="str">
        <f>TEXT(Table1[[#This Row],[Order Date]],"mmm")</f>
        <v>Jun</v>
      </c>
      <c r="N2192" s="5" t="str">
        <f>TEXT(Table1[[#This Row],[Order Date]],"yyyy")</f>
        <v>2016</v>
      </c>
      <c r="O2192" s="5">
        <v>26</v>
      </c>
      <c r="P2192" s="5" t="s">
        <v>559</v>
      </c>
      <c r="Q2192" s="5" t="str">
        <f>IFERROR(INDEX(Holidays[Holiday],MATCH(Table1[[#This Row],[Order Date]],Holidays[Date],0)),"NO HOLIDAY")</f>
        <v>NO HOLIDAY</v>
      </c>
    </row>
    <row r="2193" spans="2:17" hidden="1" x14ac:dyDescent="0.3">
      <c r="B2193" t="s">
        <v>21</v>
      </c>
      <c r="C2193" t="s">
        <v>26</v>
      </c>
      <c r="D2193" t="s">
        <v>23</v>
      </c>
      <c r="E2193" t="s">
        <v>368</v>
      </c>
      <c r="F2193" s="4">
        <v>42530</v>
      </c>
      <c r="G2193" t="s">
        <v>19</v>
      </c>
      <c r="H2193">
        <v>4</v>
      </c>
      <c r="I2193">
        <f>IF(Table1[[#This Row],[Price]]&lt;15,10,IF(Table1[[#This Row],[Price]]&lt;20,15,IF(Table1[[#This Row],[Price]]&lt;30,22,IF(Table1[[#This Row],[Price]]&lt;50,36,45))))</f>
        <v>45</v>
      </c>
      <c r="J2193">
        <v>53.35</v>
      </c>
      <c r="K2193" s="14">
        <v>213.4</v>
      </c>
      <c r="L2193" s="14">
        <f>Table1[[#This Row],[Total Sale Amount]]-(Table1[[#This Row],[Cost Price]]*Table1[[#This Row],[Quantity]])</f>
        <v>33.400000000000006</v>
      </c>
      <c r="M2193" t="str">
        <f>TEXT(Table1[[#This Row],[Order Date]],"mmm")</f>
        <v>Jun</v>
      </c>
      <c r="N2193" s="5" t="str">
        <f>TEXT(Table1[[#This Row],[Order Date]],"yyyy")</f>
        <v>2016</v>
      </c>
      <c r="O2193" s="5">
        <v>22</v>
      </c>
      <c r="P2193" s="5" t="s">
        <v>560</v>
      </c>
      <c r="Q2193" s="5" t="str">
        <f>IFERROR(INDEX(Holidays[Holiday],MATCH(Table1[[#This Row],[Order Date]],Holidays[Date],0)),"NO HOLIDAY")</f>
        <v>NO HOLIDAY</v>
      </c>
    </row>
    <row r="2194" spans="2:17" hidden="1" x14ac:dyDescent="0.3">
      <c r="B2194" t="s">
        <v>25</v>
      </c>
      <c r="C2194" t="s">
        <v>26</v>
      </c>
      <c r="D2194" t="s">
        <v>23</v>
      </c>
      <c r="E2194" t="s">
        <v>287</v>
      </c>
      <c r="F2194" s="4">
        <v>42530</v>
      </c>
      <c r="G2194" t="s">
        <v>15</v>
      </c>
      <c r="H2194">
        <v>4</v>
      </c>
      <c r="I2194">
        <f>IF(Table1[[#This Row],[Price]]&lt;15,10,IF(Table1[[#This Row],[Price]]&lt;20,15,IF(Table1[[#This Row],[Price]]&lt;30,22,IF(Table1[[#This Row],[Price]]&lt;50,36,45))))</f>
        <v>10</v>
      </c>
      <c r="J2194">
        <v>12.42</v>
      </c>
      <c r="K2194" s="14">
        <v>49.68</v>
      </c>
      <c r="L2194" s="14">
        <f>Table1[[#This Row],[Total Sale Amount]]-(Table1[[#This Row],[Cost Price]]*Table1[[#This Row],[Quantity]])</f>
        <v>9.68</v>
      </c>
      <c r="M2194" t="str">
        <f>TEXT(Table1[[#This Row],[Order Date]],"mmm")</f>
        <v>Jun</v>
      </c>
      <c r="N2194" s="5" t="str">
        <f>TEXT(Table1[[#This Row],[Order Date]],"yyyy")</f>
        <v>2016</v>
      </c>
      <c r="O2194" s="5">
        <v>31</v>
      </c>
      <c r="P2194" s="5" t="s">
        <v>560</v>
      </c>
      <c r="Q2194" s="5" t="str">
        <f>IFERROR(INDEX(Holidays[Holiday],MATCH(Table1[[#This Row],[Order Date]],Holidays[Date],0)),"NO HOLIDAY")</f>
        <v>NO HOLIDAY</v>
      </c>
    </row>
    <row r="2195" spans="2:17" hidden="1" x14ac:dyDescent="0.3">
      <c r="B2195" t="s">
        <v>36</v>
      </c>
      <c r="C2195" t="s">
        <v>30</v>
      </c>
      <c r="D2195" t="s">
        <v>11</v>
      </c>
      <c r="E2195" t="s">
        <v>408</v>
      </c>
      <c r="F2195" s="4">
        <v>42530</v>
      </c>
      <c r="G2195" t="s">
        <v>15</v>
      </c>
      <c r="H2195">
        <v>7</v>
      </c>
      <c r="I2195">
        <f>IF(Table1[[#This Row],[Price]]&lt;15,10,IF(Table1[[#This Row],[Price]]&lt;20,15,IF(Table1[[#This Row],[Price]]&lt;30,22,IF(Table1[[#This Row],[Price]]&lt;50,36,45))))</f>
        <v>10</v>
      </c>
      <c r="J2195">
        <v>12.42</v>
      </c>
      <c r="K2195" s="14">
        <v>86.94</v>
      </c>
      <c r="L2195" s="14">
        <f>Table1[[#This Row],[Total Sale Amount]]-(Table1[[#This Row],[Cost Price]]*Table1[[#This Row],[Quantity]])</f>
        <v>16.939999999999998</v>
      </c>
      <c r="M2195" t="str">
        <f>TEXT(Table1[[#This Row],[Order Date]],"mmm")</f>
        <v>Jun</v>
      </c>
      <c r="N2195" s="5" t="str">
        <f>TEXT(Table1[[#This Row],[Order Date]],"yyyy")</f>
        <v>2016</v>
      </c>
      <c r="O2195" s="5">
        <v>23</v>
      </c>
      <c r="P2195" s="5" t="s">
        <v>559</v>
      </c>
      <c r="Q2195" s="5" t="str">
        <f>IFERROR(INDEX(Holidays[Holiday],MATCH(Table1[[#This Row],[Order Date]],Holidays[Date],0)),"NO HOLIDAY")</f>
        <v>NO HOLIDAY</v>
      </c>
    </row>
    <row r="2196" spans="2:17" hidden="1" x14ac:dyDescent="0.3">
      <c r="B2196" t="s">
        <v>9</v>
      </c>
      <c r="C2196" t="s">
        <v>17</v>
      </c>
      <c r="D2196" t="s">
        <v>11</v>
      </c>
      <c r="E2196" t="s">
        <v>469</v>
      </c>
      <c r="F2196" s="4">
        <v>42530</v>
      </c>
      <c r="G2196" t="s">
        <v>15</v>
      </c>
      <c r="H2196">
        <v>2</v>
      </c>
      <c r="I2196">
        <f>IF(Table1[[#This Row],[Price]]&lt;15,10,IF(Table1[[#This Row],[Price]]&lt;20,15,IF(Table1[[#This Row],[Price]]&lt;30,22,IF(Table1[[#This Row],[Price]]&lt;50,36,45))))</f>
        <v>10</v>
      </c>
      <c r="J2196">
        <v>12.42</v>
      </c>
      <c r="K2196" s="14">
        <v>24.84</v>
      </c>
      <c r="L2196" s="14">
        <f>Table1[[#This Row],[Total Sale Amount]]-(Table1[[#This Row],[Cost Price]]*Table1[[#This Row],[Quantity]])</f>
        <v>4.84</v>
      </c>
      <c r="M2196" t="str">
        <f>TEXT(Table1[[#This Row],[Order Date]],"mmm")</f>
        <v>Jun</v>
      </c>
      <c r="N2196" s="5" t="str">
        <f>TEXT(Table1[[#This Row],[Order Date]],"yyyy")</f>
        <v>2016</v>
      </c>
      <c r="O2196" s="5">
        <v>28</v>
      </c>
      <c r="P2196" s="5" t="s">
        <v>559</v>
      </c>
      <c r="Q2196" s="5" t="str">
        <f>IFERROR(INDEX(Holidays[Holiday],MATCH(Table1[[#This Row],[Order Date]],Holidays[Date],0)),"NO HOLIDAY")</f>
        <v>NO HOLIDAY</v>
      </c>
    </row>
    <row r="2197" spans="2:17" hidden="1" x14ac:dyDescent="0.3">
      <c r="B2197" t="s">
        <v>21</v>
      </c>
      <c r="C2197" t="s">
        <v>22</v>
      </c>
      <c r="D2197" t="s">
        <v>23</v>
      </c>
      <c r="E2197" t="s">
        <v>374</v>
      </c>
      <c r="F2197" s="4">
        <v>42530</v>
      </c>
      <c r="G2197" t="s">
        <v>39</v>
      </c>
      <c r="H2197">
        <v>1</v>
      </c>
      <c r="I2197">
        <f>IF(Table1[[#This Row],[Price]]&lt;15,10,IF(Table1[[#This Row],[Price]]&lt;20,15,IF(Table1[[#This Row],[Price]]&lt;30,22,IF(Table1[[#This Row],[Price]]&lt;50,36,45))))</f>
        <v>15</v>
      </c>
      <c r="J2197">
        <v>16.32</v>
      </c>
      <c r="K2197" s="14">
        <v>16.32</v>
      </c>
      <c r="L2197" s="14">
        <f>Table1[[#This Row],[Total Sale Amount]]-(Table1[[#This Row],[Cost Price]]*Table1[[#This Row],[Quantity]])</f>
        <v>1.3200000000000003</v>
      </c>
      <c r="M2197" t="str">
        <f>TEXT(Table1[[#This Row],[Order Date]],"mmm")</f>
        <v>Jun</v>
      </c>
      <c r="N2197" s="5" t="str">
        <f>TEXT(Table1[[#This Row],[Order Date]],"yyyy")</f>
        <v>2016</v>
      </c>
      <c r="O2197" s="5">
        <v>19</v>
      </c>
      <c r="P2197" s="5" t="s">
        <v>559</v>
      </c>
      <c r="Q2197" s="5" t="str">
        <f>IFERROR(INDEX(Holidays[Holiday],MATCH(Table1[[#This Row],[Order Date]],Holidays[Date],0)),"NO HOLIDAY")</f>
        <v>NO HOLIDAY</v>
      </c>
    </row>
    <row r="2198" spans="2:17" hidden="1" x14ac:dyDescent="0.3">
      <c r="B2198" t="s">
        <v>21</v>
      </c>
      <c r="C2198" t="s">
        <v>22</v>
      </c>
      <c r="D2198" t="s">
        <v>23</v>
      </c>
      <c r="E2198" t="s">
        <v>273</v>
      </c>
      <c r="F2198" s="4">
        <v>42530</v>
      </c>
      <c r="G2198" t="s">
        <v>19</v>
      </c>
      <c r="H2198">
        <v>8</v>
      </c>
      <c r="I2198">
        <f>IF(Table1[[#This Row],[Price]]&lt;15,10,IF(Table1[[#This Row],[Price]]&lt;20,15,IF(Table1[[#This Row],[Price]]&lt;30,22,IF(Table1[[#This Row],[Price]]&lt;50,36,45))))</f>
        <v>45</v>
      </c>
      <c r="J2198">
        <v>53.35</v>
      </c>
      <c r="K2198" s="14">
        <v>426.8</v>
      </c>
      <c r="L2198" s="14">
        <f>Table1[[#This Row],[Total Sale Amount]]-(Table1[[#This Row],[Cost Price]]*Table1[[#This Row],[Quantity]])</f>
        <v>66.800000000000011</v>
      </c>
      <c r="M2198" t="str">
        <f>TEXT(Table1[[#This Row],[Order Date]],"mmm")</f>
        <v>Jun</v>
      </c>
      <c r="N2198" s="5" t="str">
        <f>TEXT(Table1[[#This Row],[Order Date]],"yyyy")</f>
        <v>2016</v>
      </c>
      <c r="O2198" s="5">
        <v>21</v>
      </c>
      <c r="P2198" s="5" t="s">
        <v>560</v>
      </c>
      <c r="Q2198" s="5" t="str">
        <f>IFERROR(INDEX(Holidays[Holiday],MATCH(Table1[[#This Row],[Order Date]],Holidays[Date],0)),"NO HOLIDAY")</f>
        <v>NO HOLIDAY</v>
      </c>
    </row>
    <row r="2199" spans="2:17" hidden="1" x14ac:dyDescent="0.3">
      <c r="B2199" t="s">
        <v>25</v>
      </c>
      <c r="C2199" t="s">
        <v>26</v>
      </c>
      <c r="D2199" t="s">
        <v>23</v>
      </c>
      <c r="E2199" t="s">
        <v>214</v>
      </c>
      <c r="F2199" s="4">
        <v>42530</v>
      </c>
      <c r="G2199" t="s">
        <v>19</v>
      </c>
      <c r="H2199">
        <v>5</v>
      </c>
      <c r="I2199">
        <f>IF(Table1[[#This Row],[Price]]&lt;15,10,IF(Table1[[#This Row],[Price]]&lt;20,15,IF(Table1[[#This Row],[Price]]&lt;30,22,IF(Table1[[#This Row],[Price]]&lt;50,36,45))))</f>
        <v>45</v>
      </c>
      <c r="J2199">
        <v>53.35</v>
      </c>
      <c r="K2199" s="14">
        <v>266.75</v>
      </c>
      <c r="L2199" s="14">
        <f>Table1[[#This Row],[Total Sale Amount]]-(Table1[[#This Row],[Cost Price]]*Table1[[#This Row],[Quantity]])</f>
        <v>41.75</v>
      </c>
      <c r="M2199" t="str">
        <f>TEXT(Table1[[#This Row],[Order Date]],"mmm")</f>
        <v>Jun</v>
      </c>
      <c r="N2199" s="5" t="str">
        <f>TEXT(Table1[[#This Row],[Order Date]],"yyyy")</f>
        <v>2016</v>
      </c>
      <c r="O2199" s="5">
        <v>24</v>
      </c>
      <c r="P2199" s="5" t="s">
        <v>559</v>
      </c>
      <c r="Q2199" s="5" t="str">
        <f>IFERROR(INDEX(Holidays[Holiday],MATCH(Table1[[#This Row],[Order Date]],Holidays[Date],0)),"NO HOLIDAY")</f>
        <v>NO HOLIDAY</v>
      </c>
    </row>
    <row r="2200" spans="2:17" hidden="1" x14ac:dyDescent="0.3">
      <c r="B2200" t="s">
        <v>25</v>
      </c>
      <c r="C2200" t="s">
        <v>26</v>
      </c>
      <c r="D2200" t="s">
        <v>23</v>
      </c>
      <c r="E2200" t="s">
        <v>116</v>
      </c>
      <c r="F2200" s="4">
        <v>42530</v>
      </c>
      <c r="G2200" t="s">
        <v>39</v>
      </c>
      <c r="H2200">
        <v>5</v>
      </c>
      <c r="I2200">
        <f>IF(Table1[[#This Row],[Price]]&lt;15,10,IF(Table1[[#This Row],[Price]]&lt;20,15,IF(Table1[[#This Row],[Price]]&lt;30,22,IF(Table1[[#This Row],[Price]]&lt;50,36,45))))</f>
        <v>15</v>
      </c>
      <c r="J2200">
        <v>16.32</v>
      </c>
      <c r="K2200" s="14">
        <v>81.599999999999994</v>
      </c>
      <c r="L2200" s="14">
        <f>Table1[[#This Row],[Total Sale Amount]]-(Table1[[#This Row],[Cost Price]]*Table1[[#This Row],[Quantity]])</f>
        <v>6.5999999999999943</v>
      </c>
      <c r="M2200" t="str">
        <f>TEXT(Table1[[#This Row],[Order Date]],"mmm")</f>
        <v>Jun</v>
      </c>
      <c r="N2200" s="5" t="str">
        <f>TEXT(Table1[[#This Row],[Order Date]],"yyyy")</f>
        <v>2016</v>
      </c>
      <c r="O2200" s="5">
        <v>32</v>
      </c>
      <c r="P2200" s="5" t="s">
        <v>560</v>
      </c>
      <c r="Q2200" s="5" t="str">
        <f>IFERROR(INDEX(Holidays[Holiday],MATCH(Table1[[#This Row],[Order Date]],Holidays[Date],0)),"NO HOLIDAY")</f>
        <v>NO HOLIDAY</v>
      </c>
    </row>
    <row r="2201" spans="2:17" hidden="1" x14ac:dyDescent="0.3">
      <c r="B2201" t="s">
        <v>25</v>
      </c>
      <c r="C2201" t="s">
        <v>59</v>
      </c>
      <c r="D2201" t="s">
        <v>23</v>
      </c>
      <c r="E2201" t="s">
        <v>105</v>
      </c>
      <c r="F2201" s="4">
        <v>42531</v>
      </c>
      <c r="G2201" t="s">
        <v>19</v>
      </c>
      <c r="H2201">
        <v>9</v>
      </c>
      <c r="I2201">
        <f>IF(Table1[[#This Row],[Price]]&lt;15,10,IF(Table1[[#This Row],[Price]]&lt;20,15,IF(Table1[[#This Row],[Price]]&lt;30,22,IF(Table1[[#This Row],[Price]]&lt;50,36,45))))</f>
        <v>45</v>
      </c>
      <c r="J2201">
        <v>53.35</v>
      </c>
      <c r="K2201" s="14">
        <v>480.15000000000003</v>
      </c>
      <c r="L2201" s="14">
        <f>Table1[[#This Row],[Total Sale Amount]]-(Table1[[#This Row],[Cost Price]]*Table1[[#This Row],[Quantity]])</f>
        <v>75.150000000000034</v>
      </c>
      <c r="M2201" t="str">
        <f>TEXT(Table1[[#This Row],[Order Date]],"mmm")</f>
        <v>Jun</v>
      </c>
      <c r="N2201" s="5" t="str">
        <f>TEXT(Table1[[#This Row],[Order Date]],"yyyy")</f>
        <v>2016</v>
      </c>
      <c r="O2201" s="5">
        <v>38</v>
      </c>
      <c r="P2201" s="5" t="s">
        <v>560</v>
      </c>
      <c r="Q2201" s="5" t="str">
        <f>IFERROR(INDEX(Holidays[Holiday],MATCH(Table1[[#This Row],[Order Date]],Holidays[Date],0)),"NO HOLIDAY")</f>
        <v>NO HOLIDAY</v>
      </c>
    </row>
    <row r="2202" spans="2:17" hidden="1" x14ac:dyDescent="0.3">
      <c r="B2202" t="s">
        <v>21</v>
      </c>
      <c r="C2202" t="s">
        <v>59</v>
      </c>
      <c r="D2202" t="s">
        <v>23</v>
      </c>
      <c r="E2202" t="s">
        <v>243</v>
      </c>
      <c r="F2202" s="4">
        <v>42531</v>
      </c>
      <c r="G2202" t="s">
        <v>15</v>
      </c>
      <c r="H2202">
        <v>6</v>
      </c>
      <c r="I2202">
        <f>IF(Table1[[#This Row],[Price]]&lt;15,10,IF(Table1[[#This Row],[Price]]&lt;20,15,IF(Table1[[#This Row],[Price]]&lt;30,22,IF(Table1[[#This Row],[Price]]&lt;50,36,45))))</f>
        <v>10</v>
      </c>
      <c r="J2202">
        <v>12.42</v>
      </c>
      <c r="K2202" s="14">
        <v>74.52</v>
      </c>
      <c r="L2202" s="14">
        <f>Table1[[#This Row],[Total Sale Amount]]-(Table1[[#This Row],[Cost Price]]*Table1[[#This Row],[Quantity]])</f>
        <v>14.519999999999996</v>
      </c>
      <c r="M2202" t="str">
        <f>TEXT(Table1[[#This Row],[Order Date]],"mmm")</f>
        <v>Jun</v>
      </c>
      <c r="N2202" s="5" t="str">
        <f>TEXT(Table1[[#This Row],[Order Date]],"yyyy")</f>
        <v>2016</v>
      </c>
      <c r="O2202" s="5">
        <v>43</v>
      </c>
      <c r="P2202" s="5" t="s">
        <v>560</v>
      </c>
      <c r="Q2202" s="5" t="str">
        <f>IFERROR(INDEX(Holidays[Holiday],MATCH(Table1[[#This Row],[Order Date]],Holidays[Date],0)),"NO HOLIDAY")</f>
        <v>NO HOLIDAY</v>
      </c>
    </row>
    <row r="2203" spans="2:17" hidden="1" x14ac:dyDescent="0.3">
      <c r="B2203" t="s">
        <v>36</v>
      </c>
      <c r="C2203" t="s">
        <v>10</v>
      </c>
      <c r="D2203" t="s">
        <v>11</v>
      </c>
      <c r="E2203" t="s">
        <v>362</v>
      </c>
      <c r="F2203" s="4">
        <v>42531</v>
      </c>
      <c r="G2203" t="s">
        <v>19</v>
      </c>
      <c r="H2203">
        <v>9</v>
      </c>
      <c r="I2203">
        <f>IF(Table1[[#This Row],[Price]]&lt;15,10,IF(Table1[[#This Row],[Price]]&lt;20,15,IF(Table1[[#This Row],[Price]]&lt;30,22,IF(Table1[[#This Row],[Price]]&lt;50,36,45))))</f>
        <v>45</v>
      </c>
      <c r="J2203">
        <v>53.35</v>
      </c>
      <c r="K2203" s="14">
        <v>480.15000000000003</v>
      </c>
      <c r="L2203" s="14">
        <f>Table1[[#This Row],[Total Sale Amount]]-(Table1[[#This Row],[Cost Price]]*Table1[[#This Row],[Quantity]])</f>
        <v>75.150000000000034</v>
      </c>
      <c r="M2203" t="str">
        <f>TEXT(Table1[[#This Row],[Order Date]],"mmm")</f>
        <v>Jun</v>
      </c>
      <c r="N2203" s="5" t="str">
        <f>TEXT(Table1[[#This Row],[Order Date]],"yyyy")</f>
        <v>2016</v>
      </c>
      <c r="O2203" s="5">
        <v>27</v>
      </c>
      <c r="P2203" s="5" t="s">
        <v>560</v>
      </c>
      <c r="Q2203" s="5" t="str">
        <f>IFERROR(INDEX(Holidays[Holiday],MATCH(Table1[[#This Row],[Order Date]],Holidays[Date],0)),"NO HOLIDAY")</f>
        <v>NO HOLIDAY</v>
      </c>
    </row>
    <row r="2204" spans="2:17" hidden="1" x14ac:dyDescent="0.3">
      <c r="B2204" t="s">
        <v>9</v>
      </c>
      <c r="C2204" t="s">
        <v>30</v>
      </c>
      <c r="D2204" t="s">
        <v>11</v>
      </c>
      <c r="E2204" t="s">
        <v>195</v>
      </c>
      <c r="F2204" s="4">
        <v>42531</v>
      </c>
      <c r="G2204" t="s">
        <v>13</v>
      </c>
      <c r="H2204">
        <v>9</v>
      </c>
      <c r="I2204">
        <f>IF(Table1[[#This Row],[Price]]&lt;15,10,IF(Table1[[#This Row],[Price]]&lt;20,15,IF(Table1[[#This Row],[Price]]&lt;30,22,IF(Table1[[#This Row],[Price]]&lt;50,36,45))))</f>
        <v>15</v>
      </c>
      <c r="J2204">
        <v>17.829999999999998</v>
      </c>
      <c r="K2204" s="14">
        <v>160.46999999999997</v>
      </c>
      <c r="L2204" s="14">
        <f>Table1[[#This Row],[Total Sale Amount]]-(Table1[[#This Row],[Cost Price]]*Table1[[#This Row],[Quantity]])</f>
        <v>25.46999999999997</v>
      </c>
      <c r="M2204" t="str">
        <f>TEXT(Table1[[#This Row],[Order Date]],"mmm")</f>
        <v>Jun</v>
      </c>
      <c r="N2204" s="5" t="str">
        <f>TEXT(Table1[[#This Row],[Order Date]],"yyyy")</f>
        <v>2016</v>
      </c>
      <c r="O2204" s="5">
        <v>30</v>
      </c>
      <c r="P2204" s="5" t="s">
        <v>559</v>
      </c>
      <c r="Q2204" s="5" t="str">
        <f>IFERROR(INDEX(Holidays[Holiday],MATCH(Table1[[#This Row],[Order Date]],Holidays[Date],0)),"NO HOLIDAY")</f>
        <v>NO HOLIDAY</v>
      </c>
    </row>
    <row r="2205" spans="2:17" hidden="1" x14ac:dyDescent="0.3">
      <c r="B2205" t="s">
        <v>21</v>
      </c>
      <c r="C2205" t="s">
        <v>26</v>
      </c>
      <c r="D2205" t="s">
        <v>23</v>
      </c>
      <c r="E2205" t="s">
        <v>301</v>
      </c>
      <c r="F2205" s="4">
        <v>42531</v>
      </c>
      <c r="G2205" t="s">
        <v>13</v>
      </c>
      <c r="H2205">
        <v>2</v>
      </c>
      <c r="I2205">
        <f>IF(Table1[[#This Row],[Price]]&lt;15,10,IF(Table1[[#This Row],[Price]]&lt;20,15,IF(Table1[[#This Row],[Price]]&lt;30,22,IF(Table1[[#This Row],[Price]]&lt;50,36,45))))</f>
        <v>15</v>
      </c>
      <c r="J2205">
        <v>17.829999999999998</v>
      </c>
      <c r="K2205" s="14">
        <v>35.659999999999997</v>
      </c>
      <c r="L2205" s="14">
        <f>Table1[[#This Row],[Total Sale Amount]]-(Table1[[#This Row],[Cost Price]]*Table1[[#This Row],[Quantity]])</f>
        <v>5.6599999999999966</v>
      </c>
      <c r="M2205" t="str">
        <f>TEXT(Table1[[#This Row],[Order Date]],"mmm")</f>
        <v>Jun</v>
      </c>
      <c r="N2205" s="5" t="str">
        <f>TEXT(Table1[[#This Row],[Order Date]],"yyyy")</f>
        <v>2016</v>
      </c>
      <c r="O2205" s="5">
        <v>34</v>
      </c>
      <c r="P2205" s="5" t="s">
        <v>559</v>
      </c>
      <c r="Q2205" s="5" t="str">
        <f>IFERROR(INDEX(Holidays[Holiday],MATCH(Table1[[#This Row],[Order Date]],Holidays[Date],0)),"NO HOLIDAY")</f>
        <v>NO HOLIDAY</v>
      </c>
    </row>
    <row r="2206" spans="2:17" hidden="1" x14ac:dyDescent="0.3">
      <c r="B2206" t="s">
        <v>25</v>
      </c>
      <c r="C2206" t="s">
        <v>43</v>
      </c>
      <c r="D2206" t="s">
        <v>23</v>
      </c>
      <c r="E2206" t="s">
        <v>349</v>
      </c>
      <c r="F2206" s="4">
        <v>42531</v>
      </c>
      <c r="G2206" t="s">
        <v>13</v>
      </c>
      <c r="H2206">
        <v>2</v>
      </c>
      <c r="I2206">
        <f>IF(Table1[[#This Row],[Price]]&lt;15,10,IF(Table1[[#This Row],[Price]]&lt;20,15,IF(Table1[[#This Row],[Price]]&lt;30,22,IF(Table1[[#This Row],[Price]]&lt;50,36,45))))</f>
        <v>15</v>
      </c>
      <c r="J2206">
        <v>17.829999999999998</v>
      </c>
      <c r="K2206" s="14">
        <v>35.659999999999997</v>
      </c>
      <c r="L2206" s="14">
        <f>Table1[[#This Row],[Total Sale Amount]]-(Table1[[#This Row],[Cost Price]]*Table1[[#This Row],[Quantity]])</f>
        <v>5.6599999999999966</v>
      </c>
      <c r="M2206" t="str">
        <f>TEXT(Table1[[#This Row],[Order Date]],"mmm")</f>
        <v>Jun</v>
      </c>
      <c r="N2206" s="5" t="str">
        <f>TEXT(Table1[[#This Row],[Order Date]],"yyyy")</f>
        <v>2016</v>
      </c>
      <c r="O2206" s="5">
        <v>39</v>
      </c>
      <c r="P2206" s="5" t="s">
        <v>560</v>
      </c>
      <c r="Q2206" s="5" t="str">
        <f>IFERROR(INDEX(Holidays[Holiday],MATCH(Table1[[#This Row],[Order Date]],Holidays[Date],0)),"NO HOLIDAY")</f>
        <v>NO HOLIDAY</v>
      </c>
    </row>
    <row r="2207" spans="2:17" hidden="1" x14ac:dyDescent="0.3">
      <c r="B2207" t="s">
        <v>25</v>
      </c>
      <c r="C2207" t="s">
        <v>59</v>
      </c>
      <c r="D2207" t="s">
        <v>23</v>
      </c>
      <c r="E2207" t="s">
        <v>309</v>
      </c>
      <c r="F2207" s="4">
        <v>42531</v>
      </c>
      <c r="G2207" t="s">
        <v>19</v>
      </c>
      <c r="H2207">
        <v>5</v>
      </c>
      <c r="I2207">
        <f>IF(Table1[[#This Row],[Price]]&lt;15,10,IF(Table1[[#This Row],[Price]]&lt;20,15,IF(Table1[[#This Row],[Price]]&lt;30,22,IF(Table1[[#This Row],[Price]]&lt;50,36,45))))</f>
        <v>45</v>
      </c>
      <c r="J2207">
        <v>53.35</v>
      </c>
      <c r="K2207" s="14">
        <v>266.75</v>
      </c>
      <c r="L2207" s="14">
        <f>Table1[[#This Row],[Total Sale Amount]]-(Table1[[#This Row],[Cost Price]]*Table1[[#This Row],[Quantity]])</f>
        <v>41.75</v>
      </c>
      <c r="M2207" t="str">
        <f>TEXT(Table1[[#This Row],[Order Date]],"mmm")</f>
        <v>Jun</v>
      </c>
      <c r="N2207" s="5" t="str">
        <f>TEXT(Table1[[#This Row],[Order Date]],"yyyy")</f>
        <v>2016</v>
      </c>
      <c r="O2207" s="5">
        <v>24</v>
      </c>
      <c r="P2207" s="5" t="s">
        <v>560</v>
      </c>
      <c r="Q2207" s="5" t="str">
        <f>IFERROR(INDEX(Holidays[Holiday],MATCH(Table1[[#This Row],[Order Date]],Holidays[Date],0)),"NO HOLIDAY")</f>
        <v>NO HOLIDAY</v>
      </c>
    </row>
    <row r="2208" spans="2:17" hidden="1" x14ac:dyDescent="0.3">
      <c r="B2208" t="s">
        <v>9</v>
      </c>
      <c r="C2208" t="s">
        <v>30</v>
      </c>
      <c r="D2208" t="s">
        <v>11</v>
      </c>
      <c r="E2208" t="s">
        <v>470</v>
      </c>
      <c r="F2208" s="4">
        <v>42531</v>
      </c>
      <c r="G2208" t="s">
        <v>15</v>
      </c>
      <c r="H2208">
        <v>4</v>
      </c>
      <c r="I2208">
        <f>IF(Table1[[#This Row],[Price]]&lt;15,10,IF(Table1[[#This Row],[Price]]&lt;20,15,IF(Table1[[#This Row],[Price]]&lt;30,22,IF(Table1[[#This Row],[Price]]&lt;50,36,45))))</f>
        <v>10</v>
      </c>
      <c r="J2208">
        <v>12.42</v>
      </c>
      <c r="K2208" s="14">
        <v>49.68</v>
      </c>
      <c r="L2208" s="14">
        <f>Table1[[#This Row],[Total Sale Amount]]-(Table1[[#This Row],[Cost Price]]*Table1[[#This Row],[Quantity]])</f>
        <v>9.68</v>
      </c>
      <c r="M2208" t="str">
        <f>TEXT(Table1[[#This Row],[Order Date]],"mmm")</f>
        <v>Jun</v>
      </c>
      <c r="N2208" s="5" t="str">
        <f>TEXT(Table1[[#This Row],[Order Date]],"yyyy")</f>
        <v>2016</v>
      </c>
      <c r="O2208" s="5">
        <v>31</v>
      </c>
      <c r="P2208" s="5" t="s">
        <v>560</v>
      </c>
      <c r="Q2208" s="5" t="str">
        <f>IFERROR(INDEX(Holidays[Holiday],MATCH(Table1[[#This Row],[Order Date]],Holidays[Date],0)),"NO HOLIDAY")</f>
        <v>NO HOLIDAY</v>
      </c>
    </row>
    <row r="2209" spans="2:17" hidden="1" x14ac:dyDescent="0.3">
      <c r="B2209" t="s">
        <v>9</v>
      </c>
      <c r="C2209" t="s">
        <v>10</v>
      </c>
      <c r="D2209" t="s">
        <v>11</v>
      </c>
      <c r="E2209" t="s">
        <v>439</v>
      </c>
      <c r="F2209" s="4">
        <v>42531</v>
      </c>
      <c r="G2209" t="s">
        <v>15</v>
      </c>
      <c r="H2209">
        <v>5</v>
      </c>
      <c r="I2209">
        <f>IF(Table1[[#This Row],[Price]]&lt;15,10,IF(Table1[[#This Row],[Price]]&lt;20,15,IF(Table1[[#This Row],[Price]]&lt;30,22,IF(Table1[[#This Row],[Price]]&lt;50,36,45))))</f>
        <v>10</v>
      </c>
      <c r="J2209">
        <v>12.42</v>
      </c>
      <c r="K2209" s="14">
        <v>62.1</v>
      </c>
      <c r="L2209" s="14">
        <f>Table1[[#This Row],[Total Sale Amount]]-(Table1[[#This Row],[Cost Price]]*Table1[[#This Row],[Quantity]])</f>
        <v>12.100000000000001</v>
      </c>
      <c r="M2209" t="str">
        <f>TEXT(Table1[[#This Row],[Order Date]],"mmm")</f>
        <v>Jun</v>
      </c>
      <c r="N2209" s="5" t="str">
        <f>TEXT(Table1[[#This Row],[Order Date]],"yyyy")</f>
        <v>2016</v>
      </c>
      <c r="O2209" s="5">
        <v>23</v>
      </c>
      <c r="P2209" s="5" t="s">
        <v>559</v>
      </c>
      <c r="Q2209" s="5" t="str">
        <f>IFERROR(INDEX(Holidays[Holiday],MATCH(Table1[[#This Row],[Order Date]],Holidays[Date],0)),"NO HOLIDAY")</f>
        <v>NO HOLIDAY</v>
      </c>
    </row>
    <row r="2210" spans="2:17" hidden="1" x14ac:dyDescent="0.3">
      <c r="B2210" t="s">
        <v>36</v>
      </c>
      <c r="C2210" t="s">
        <v>30</v>
      </c>
      <c r="D2210" t="s">
        <v>11</v>
      </c>
      <c r="E2210" t="s">
        <v>58</v>
      </c>
      <c r="F2210" s="4">
        <v>42531</v>
      </c>
      <c r="G2210" t="s">
        <v>39</v>
      </c>
      <c r="H2210">
        <v>9</v>
      </c>
      <c r="I2210">
        <f>IF(Table1[[#This Row],[Price]]&lt;15,10,IF(Table1[[#This Row],[Price]]&lt;20,15,IF(Table1[[#This Row],[Price]]&lt;30,22,IF(Table1[[#This Row],[Price]]&lt;50,36,45))))</f>
        <v>15</v>
      </c>
      <c r="J2210">
        <v>16.32</v>
      </c>
      <c r="K2210" s="14">
        <v>146.88</v>
      </c>
      <c r="L2210" s="14">
        <f>Table1[[#This Row],[Total Sale Amount]]-(Table1[[#This Row],[Cost Price]]*Table1[[#This Row],[Quantity]])</f>
        <v>11.879999999999995</v>
      </c>
      <c r="M2210" t="str">
        <f>TEXT(Table1[[#This Row],[Order Date]],"mmm")</f>
        <v>Jun</v>
      </c>
      <c r="N2210" s="5" t="str">
        <f>TEXT(Table1[[#This Row],[Order Date]],"yyyy")</f>
        <v>2016</v>
      </c>
      <c r="O2210" s="5">
        <v>41</v>
      </c>
      <c r="P2210" s="5" t="s">
        <v>560</v>
      </c>
      <c r="Q2210" s="5" t="str">
        <f>IFERROR(INDEX(Holidays[Holiday],MATCH(Table1[[#This Row],[Order Date]],Holidays[Date],0)),"NO HOLIDAY")</f>
        <v>NO HOLIDAY</v>
      </c>
    </row>
    <row r="2211" spans="2:17" hidden="1" x14ac:dyDescent="0.3">
      <c r="B2211" t="s">
        <v>36</v>
      </c>
      <c r="C2211" t="s">
        <v>17</v>
      </c>
      <c r="D2211" t="s">
        <v>11</v>
      </c>
      <c r="E2211" t="s">
        <v>222</v>
      </c>
      <c r="F2211" s="4">
        <v>42531</v>
      </c>
      <c r="G2211" t="s">
        <v>15</v>
      </c>
      <c r="H2211">
        <v>10</v>
      </c>
      <c r="I2211">
        <f>IF(Table1[[#This Row],[Price]]&lt;15,10,IF(Table1[[#This Row],[Price]]&lt;20,15,IF(Table1[[#This Row],[Price]]&lt;30,22,IF(Table1[[#This Row],[Price]]&lt;50,36,45))))</f>
        <v>10</v>
      </c>
      <c r="J2211">
        <v>12.42</v>
      </c>
      <c r="K2211" s="14">
        <v>124.2</v>
      </c>
      <c r="L2211" s="14">
        <f>Table1[[#This Row],[Total Sale Amount]]-(Table1[[#This Row],[Cost Price]]*Table1[[#This Row],[Quantity]])</f>
        <v>24.200000000000003</v>
      </c>
      <c r="M2211" t="str">
        <f>TEXT(Table1[[#This Row],[Order Date]],"mmm")</f>
        <v>Jun</v>
      </c>
      <c r="N2211" s="5" t="str">
        <f>TEXT(Table1[[#This Row],[Order Date]],"yyyy")</f>
        <v>2016</v>
      </c>
      <c r="O2211" s="5">
        <v>44</v>
      </c>
      <c r="P2211" s="5" t="s">
        <v>559</v>
      </c>
      <c r="Q2211" s="5" t="str">
        <f>IFERROR(INDEX(Holidays[Holiday],MATCH(Table1[[#This Row],[Order Date]],Holidays[Date],0)),"NO HOLIDAY")</f>
        <v>NO HOLIDAY</v>
      </c>
    </row>
    <row r="2212" spans="2:17" hidden="1" x14ac:dyDescent="0.3">
      <c r="B2212" t="s">
        <v>9</v>
      </c>
      <c r="C2212" t="s">
        <v>30</v>
      </c>
      <c r="D2212" t="s">
        <v>11</v>
      </c>
      <c r="E2212" t="s">
        <v>455</v>
      </c>
      <c r="F2212" s="4">
        <v>42531</v>
      </c>
      <c r="G2212" t="s">
        <v>39</v>
      </c>
      <c r="H2212">
        <v>7</v>
      </c>
      <c r="I2212">
        <f>IF(Table1[[#This Row],[Price]]&lt;15,10,IF(Table1[[#This Row],[Price]]&lt;20,15,IF(Table1[[#This Row],[Price]]&lt;30,22,IF(Table1[[#This Row],[Price]]&lt;50,36,45))))</f>
        <v>15</v>
      </c>
      <c r="J2212">
        <v>16.32</v>
      </c>
      <c r="K2212" s="14">
        <v>114.24000000000001</v>
      </c>
      <c r="L2212" s="14">
        <f>Table1[[#This Row],[Total Sale Amount]]-(Table1[[#This Row],[Cost Price]]*Table1[[#This Row],[Quantity]])</f>
        <v>9.2400000000000091</v>
      </c>
      <c r="M2212" t="str">
        <f>TEXT(Table1[[#This Row],[Order Date]],"mmm")</f>
        <v>Jun</v>
      </c>
      <c r="N2212" s="5" t="str">
        <f>TEXT(Table1[[#This Row],[Order Date]],"yyyy")</f>
        <v>2016</v>
      </c>
      <c r="O2212" s="5">
        <v>36</v>
      </c>
      <c r="P2212" s="5" t="s">
        <v>560</v>
      </c>
      <c r="Q2212" s="5" t="str">
        <f>IFERROR(INDEX(Holidays[Holiday],MATCH(Table1[[#This Row],[Order Date]],Holidays[Date],0)),"NO HOLIDAY")</f>
        <v>NO HOLIDAY</v>
      </c>
    </row>
    <row r="2213" spans="2:17" hidden="1" x14ac:dyDescent="0.3">
      <c r="B2213" t="s">
        <v>25</v>
      </c>
      <c r="C2213" t="s">
        <v>22</v>
      </c>
      <c r="D2213" t="s">
        <v>23</v>
      </c>
      <c r="E2213" t="s">
        <v>290</v>
      </c>
      <c r="F2213" s="4">
        <v>42531</v>
      </c>
      <c r="G2213" t="s">
        <v>15</v>
      </c>
      <c r="H2213">
        <v>3</v>
      </c>
      <c r="I2213">
        <f>IF(Table1[[#This Row],[Price]]&lt;15,10,IF(Table1[[#This Row],[Price]]&lt;20,15,IF(Table1[[#This Row],[Price]]&lt;30,22,IF(Table1[[#This Row],[Price]]&lt;50,36,45))))</f>
        <v>10</v>
      </c>
      <c r="J2213">
        <v>12.42</v>
      </c>
      <c r="K2213" s="14">
        <v>37.26</v>
      </c>
      <c r="L2213" s="14">
        <f>Table1[[#This Row],[Total Sale Amount]]-(Table1[[#This Row],[Cost Price]]*Table1[[#This Row],[Quantity]])</f>
        <v>7.259999999999998</v>
      </c>
      <c r="M2213" t="str">
        <f>TEXT(Table1[[#This Row],[Order Date]],"mmm")</f>
        <v>Jun</v>
      </c>
      <c r="N2213" s="5" t="str">
        <f>TEXT(Table1[[#This Row],[Order Date]],"yyyy")</f>
        <v>2016</v>
      </c>
      <c r="O2213" s="5">
        <v>34</v>
      </c>
      <c r="P2213" s="5" t="s">
        <v>560</v>
      </c>
      <c r="Q2213" s="5" t="str">
        <f>IFERROR(INDEX(Holidays[Holiday],MATCH(Table1[[#This Row],[Order Date]],Holidays[Date],0)),"NO HOLIDAY")</f>
        <v>NO HOLIDAY</v>
      </c>
    </row>
    <row r="2214" spans="2:17" hidden="1" x14ac:dyDescent="0.3">
      <c r="B2214" t="s">
        <v>16</v>
      </c>
      <c r="C2214" t="s">
        <v>17</v>
      </c>
      <c r="D2214" t="s">
        <v>11</v>
      </c>
      <c r="E2214" t="s">
        <v>468</v>
      </c>
      <c r="F2214" s="4">
        <v>42531</v>
      </c>
      <c r="G2214" t="s">
        <v>13</v>
      </c>
      <c r="H2214">
        <v>1</v>
      </c>
      <c r="I2214">
        <f>IF(Table1[[#This Row],[Price]]&lt;15,10,IF(Table1[[#This Row],[Price]]&lt;20,15,IF(Table1[[#This Row],[Price]]&lt;30,22,IF(Table1[[#This Row],[Price]]&lt;50,36,45))))</f>
        <v>15</v>
      </c>
      <c r="J2214">
        <v>17.829999999999998</v>
      </c>
      <c r="K2214" s="14">
        <v>17.829999999999998</v>
      </c>
      <c r="L2214" s="14">
        <f>Table1[[#This Row],[Total Sale Amount]]-(Table1[[#This Row],[Cost Price]]*Table1[[#This Row],[Quantity]])</f>
        <v>2.8299999999999983</v>
      </c>
      <c r="M2214" t="str">
        <f>TEXT(Table1[[#This Row],[Order Date]],"mmm")</f>
        <v>Jun</v>
      </c>
      <c r="N2214" s="5" t="str">
        <f>TEXT(Table1[[#This Row],[Order Date]],"yyyy")</f>
        <v>2016</v>
      </c>
      <c r="O2214" s="5">
        <v>33</v>
      </c>
      <c r="P2214" s="5" t="s">
        <v>560</v>
      </c>
      <c r="Q2214" s="5" t="str">
        <f>IFERROR(INDEX(Holidays[Holiday],MATCH(Table1[[#This Row],[Order Date]],Holidays[Date],0)),"NO HOLIDAY")</f>
        <v>NO HOLIDAY</v>
      </c>
    </row>
    <row r="2215" spans="2:17" hidden="1" x14ac:dyDescent="0.3">
      <c r="B2215" t="s">
        <v>36</v>
      </c>
      <c r="C2215" t="s">
        <v>30</v>
      </c>
      <c r="D2215" t="s">
        <v>11</v>
      </c>
      <c r="E2215" t="s">
        <v>156</v>
      </c>
      <c r="F2215" s="4">
        <v>42531</v>
      </c>
      <c r="G2215" t="s">
        <v>13</v>
      </c>
      <c r="H2215">
        <v>9</v>
      </c>
      <c r="I2215">
        <f>IF(Table1[[#This Row],[Price]]&lt;15,10,IF(Table1[[#This Row],[Price]]&lt;20,15,IF(Table1[[#This Row],[Price]]&lt;30,22,IF(Table1[[#This Row],[Price]]&lt;50,36,45))))</f>
        <v>15</v>
      </c>
      <c r="J2215">
        <v>17.829999999999998</v>
      </c>
      <c r="K2215" s="14">
        <v>160.46999999999997</v>
      </c>
      <c r="L2215" s="14">
        <f>Table1[[#This Row],[Total Sale Amount]]-(Table1[[#This Row],[Cost Price]]*Table1[[#This Row],[Quantity]])</f>
        <v>25.46999999999997</v>
      </c>
      <c r="M2215" t="str">
        <f>TEXT(Table1[[#This Row],[Order Date]],"mmm")</f>
        <v>Jun</v>
      </c>
      <c r="N2215" s="5" t="str">
        <f>TEXT(Table1[[#This Row],[Order Date]],"yyyy")</f>
        <v>2016</v>
      </c>
      <c r="O2215" s="5">
        <v>34</v>
      </c>
      <c r="P2215" s="5" t="s">
        <v>559</v>
      </c>
      <c r="Q2215" s="5" t="str">
        <f>IFERROR(INDEX(Holidays[Holiday],MATCH(Table1[[#This Row],[Order Date]],Holidays[Date],0)),"NO HOLIDAY")</f>
        <v>NO HOLIDAY</v>
      </c>
    </row>
    <row r="2216" spans="2:17" hidden="1" x14ac:dyDescent="0.3">
      <c r="B2216" t="s">
        <v>36</v>
      </c>
      <c r="C2216" t="s">
        <v>28</v>
      </c>
      <c r="D2216" t="s">
        <v>11</v>
      </c>
      <c r="E2216" t="s">
        <v>164</v>
      </c>
      <c r="F2216" s="4">
        <v>42531</v>
      </c>
      <c r="G2216" t="s">
        <v>15</v>
      </c>
      <c r="H2216">
        <v>1</v>
      </c>
      <c r="I2216">
        <f>IF(Table1[[#This Row],[Price]]&lt;15,10,IF(Table1[[#This Row],[Price]]&lt;20,15,IF(Table1[[#This Row],[Price]]&lt;30,22,IF(Table1[[#This Row],[Price]]&lt;50,36,45))))</f>
        <v>10</v>
      </c>
      <c r="J2216">
        <v>12.42</v>
      </c>
      <c r="K2216" s="14">
        <v>12.42</v>
      </c>
      <c r="L2216" s="14">
        <f>Table1[[#This Row],[Total Sale Amount]]-(Table1[[#This Row],[Cost Price]]*Table1[[#This Row],[Quantity]])</f>
        <v>2.42</v>
      </c>
      <c r="M2216" t="str">
        <f>TEXT(Table1[[#This Row],[Order Date]],"mmm")</f>
        <v>Jun</v>
      </c>
      <c r="N2216" s="5" t="str">
        <f>TEXT(Table1[[#This Row],[Order Date]],"yyyy")</f>
        <v>2016</v>
      </c>
      <c r="O2216" s="5">
        <v>38</v>
      </c>
      <c r="P2216" s="5" t="s">
        <v>560</v>
      </c>
      <c r="Q2216" s="5" t="str">
        <f>IFERROR(INDEX(Holidays[Holiday],MATCH(Table1[[#This Row],[Order Date]],Holidays[Date],0)),"NO HOLIDAY")</f>
        <v>NO HOLIDAY</v>
      </c>
    </row>
    <row r="2217" spans="2:17" hidden="1" x14ac:dyDescent="0.3">
      <c r="B2217" t="s">
        <v>25</v>
      </c>
      <c r="C2217" t="s">
        <v>26</v>
      </c>
      <c r="D2217" t="s">
        <v>23</v>
      </c>
      <c r="E2217" t="s">
        <v>95</v>
      </c>
      <c r="F2217" s="4">
        <v>42532</v>
      </c>
      <c r="G2217" t="s">
        <v>13</v>
      </c>
      <c r="H2217">
        <v>6</v>
      </c>
      <c r="I2217">
        <f>IF(Table1[[#This Row],[Price]]&lt;15,10,IF(Table1[[#This Row],[Price]]&lt;20,15,IF(Table1[[#This Row],[Price]]&lt;30,22,IF(Table1[[#This Row],[Price]]&lt;50,36,45))))</f>
        <v>15</v>
      </c>
      <c r="J2217">
        <v>17.829999999999998</v>
      </c>
      <c r="K2217" s="14">
        <v>106.97999999999999</v>
      </c>
      <c r="L2217" s="14">
        <f>Table1[[#This Row],[Total Sale Amount]]-(Table1[[#This Row],[Cost Price]]*Table1[[#This Row],[Quantity]])</f>
        <v>16.97999999999999</v>
      </c>
      <c r="M2217" t="str">
        <f>TEXT(Table1[[#This Row],[Order Date]],"mmm")</f>
        <v>Jun</v>
      </c>
      <c r="N2217" s="5" t="str">
        <f>TEXT(Table1[[#This Row],[Order Date]],"yyyy")</f>
        <v>2016</v>
      </c>
      <c r="O2217" s="5">
        <v>30</v>
      </c>
      <c r="P2217" s="5" t="s">
        <v>560</v>
      </c>
      <c r="Q2217" s="5" t="str">
        <f>IFERROR(INDEX(Holidays[Holiday],MATCH(Table1[[#This Row],[Order Date]],Holidays[Date],0)),"NO HOLIDAY")</f>
        <v>NO HOLIDAY</v>
      </c>
    </row>
    <row r="2218" spans="2:17" hidden="1" x14ac:dyDescent="0.3">
      <c r="B2218" t="s">
        <v>9</v>
      </c>
      <c r="C2218" t="s">
        <v>10</v>
      </c>
      <c r="D2218" t="s">
        <v>11</v>
      </c>
      <c r="E2218" t="s">
        <v>160</v>
      </c>
      <c r="F2218" s="4">
        <v>42532</v>
      </c>
      <c r="G2218" t="s">
        <v>13</v>
      </c>
      <c r="H2218">
        <v>7</v>
      </c>
      <c r="I2218">
        <f>IF(Table1[[#This Row],[Price]]&lt;15,10,IF(Table1[[#This Row],[Price]]&lt;20,15,IF(Table1[[#This Row],[Price]]&lt;30,22,IF(Table1[[#This Row],[Price]]&lt;50,36,45))))</f>
        <v>15</v>
      </c>
      <c r="J2218">
        <v>17.829999999999998</v>
      </c>
      <c r="K2218" s="14">
        <v>124.80999999999999</v>
      </c>
      <c r="L2218" s="14">
        <f>Table1[[#This Row],[Total Sale Amount]]-(Table1[[#This Row],[Cost Price]]*Table1[[#This Row],[Quantity]])</f>
        <v>19.809999999999988</v>
      </c>
      <c r="M2218" t="str">
        <f>TEXT(Table1[[#This Row],[Order Date]],"mmm")</f>
        <v>Jun</v>
      </c>
      <c r="N2218" s="5" t="str">
        <f>TEXT(Table1[[#This Row],[Order Date]],"yyyy")</f>
        <v>2016</v>
      </c>
      <c r="O2218" s="5">
        <v>24</v>
      </c>
      <c r="P2218" s="5" t="s">
        <v>559</v>
      </c>
      <c r="Q2218" s="5" t="str">
        <f>IFERROR(INDEX(Holidays[Holiday],MATCH(Table1[[#This Row],[Order Date]],Holidays[Date],0)),"NO HOLIDAY")</f>
        <v>NO HOLIDAY</v>
      </c>
    </row>
    <row r="2219" spans="2:17" hidden="1" x14ac:dyDescent="0.3">
      <c r="B2219" t="s">
        <v>36</v>
      </c>
      <c r="C2219" t="s">
        <v>10</v>
      </c>
      <c r="D2219" t="s">
        <v>11</v>
      </c>
      <c r="E2219" t="s">
        <v>345</v>
      </c>
      <c r="F2219" s="4">
        <v>42532</v>
      </c>
      <c r="G2219" t="s">
        <v>39</v>
      </c>
      <c r="H2219">
        <v>6</v>
      </c>
      <c r="I2219">
        <f>IF(Table1[[#This Row],[Price]]&lt;15,10,IF(Table1[[#This Row],[Price]]&lt;20,15,IF(Table1[[#This Row],[Price]]&lt;30,22,IF(Table1[[#This Row],[Price]]&lt;50,36,45))))</f>
        <v>15</v>
      </c>
      <c r="J2219">
        <v>16.32</v>
      </c>
      <c r="K2219" s="14">
        <v>97.92</v>
      </c>
      <c r="L2219" s="14">
        <f>Table1[[#This Row],[Total Sale Amount]]-(Table1[[#This Row],[Cost Price]]*Table1[[#This Row],[Quantity]])</f>
        <v>7.9200000000000017</v>
      </c>
      <c r="M2219" t="str">
        <f>TEXT(Table1[[#This Row],[Order Date]],"mmm")</f>
        <v>Jun</v>
      </c>
      <c r="N2219" s="5" t="str">
        <f>TEXT(Table1[[#This Row],[Order Date]],"yyyy")</f>
        <v>2016</v>
      </c>
      <c r="O2219" s="5">
        <v>29</v>
      </c>
      <c r="P2219" s="5" t="s">
        <v>559</v>
      </c>
      <c r="Q2219" s="5" t="str">
        <f>IFERROR(INDEX(Holidays[Holiday],MATCH(Table1[[#This Row],[Order Date]],Holidays[Date],0)),"NO HOLIDAY")</f>
        <v>NO HOLIDAY</v>
      </c>
    </row>
    <row r="2220" spans="2:17" hidden="1" x14ac:dyDescent="0.3">
      <c r="B2220" t="s">
        <v>9</v>
      </c>
      <c r="C2220" t="s">
        <v>30</v>
      </c>
      <c r="D2220" t="s">
        <v>11</v>
      </c>
      <c r="E2220" t="s">
        <v>490</v>
      </c>
      <c r="F2220" s="4">
        <v>42532</v>
      </c>
      <c r="G2220" t="s">
        <v>15</v>
      </c>
      <c r="H2220">
        <v>9</v>
      </c>
      <c r="I2220">
        <f>IF(Table1[[#This Row],[Price]]&lt;15,10,IF(Table1[[#This Row],[Price]]&lt;20,15,IF(Table1[[#This Row],[Price]]&lt;30,22,IF(Table1[[#This Row],[Price]]&lt;50,36,45))))</f>
        <v>10</v>
      </c>
      <c r="J2220">
        <v>12.42</v>
      </c>
      <c r="K2220" s="14">
        <v>111.78</v>
      </c>
      <c r="L2220" s="14">
        <f>Table1[[#This Row],[Total Sale Amount]]-(Table1[[#This Row],[Cost Price]]*Table1[[#This Row],[Quantity]])</f>
        <v>21.78</v>
      </c>
      <c r="M2220" t="str">
        <f>TEXT(Table1[[#This Row],[Order Date]],"mmm")</f>
        <v>Jun</v>
      </c>
      <c r="N2220" s="5" t="str">
        <f>TEXT(Table1[[#This Row],[Order Date]],"yyyy")</f>
        <v>2016</v>
      </c>
      <c r="O2220" s="5">
        <v>26</v>
      </c>
      <c r="P2220" s="5" t="s">
        <v>559</v>
      </c>
      <c r="Q2220" s="5" t="str">
        <f>IFERROR(INDEX(Holidays[Holiday],MATCH(Table1[[#This Row],[Order Date]],Holidays[Date],0)),"NO HOLIDAY")</f>
        <v>NO HOLIDAY</v>
      </c>
    </row>
    <row r="2221" spans="2:17" hidden="1" x14ac:dyDescent="0.3">
      <c r="B2221" t="s">
        <v>36</v>
      </c>
      <c r="C2221" t="s">
        <v>10</v>
      </c>
      <c r="D2221" t="s">
        <v>11</v>
      </c>
      <c r="E2221" t="s">
        <v>155</v>
      </c>
      <c r="F2221" s="4">
        <v>42532</v>
      </c>
      <c r="G2221" t="s">
        <v>19</v>
      </c>
      <c r="H2221">
        <v>9</v>
      </c>
      <c r="I2221">
        <f>IF(Table1[[#This Row],[Price]]&lt;15,10,IF(Table1[[#This Row],[Price]]&lt;20,15,IF(Table1[[#This Row],[Price]]&lt;30,22,IF(Table1[[#This Row],[Price]]&lt;50,36,45))))</f>
        <v>45</v>
      </c>
      <c r="J2221">
        <v>53.35</v>
      </c>
      <c r="K2221" s="14">
        <v>480.15000000000003</v>
      </c>
      <c r="L2221" s="14">
        <f>Table1[[#This Row],[Total Sale Amount]]-(Table1[[#This Row],[Cost Price]]*Table1[[#This Row],[Quantity]])</f>
        <v>75.150000000000034</v>
      </c>
      <c r="M2221" t="str">
        <f>TEXT(Table1[[#This Row],[Order Date]],"mmm")</f>
        <v>Jun</v>
      </c>
      <c r="N2221" s="5" t="str">
        <f>TEXT(Table1[[#This Row],[Order Date]],"yyyy")</f>
        <v>2016</v>
      </c>
      <c r="O2221" s="5">
        <v>34</v>
      </c>
      <c r="P2221" s="5" t="s">
        <v>559</v>
      </c>
      <c r="Q2221" s="5" t="str">
        <f>IFERROR(INDEX(Holidays[Holiday],MATCH(Table1[[#This Row],[Order Date]],Holidays[Date],0)),"NO HOLIDAY")</f>
        <v>NO HOLIDAY</v>
      </c>
    </row>
    <row r="2222" spans="2:17" hidden="1" x14ac:dyDescent="0.3">
      <c r="B2222" t="s">
        <v>25</v>
      </c>
      <c r="C2222" t="s">
        <v>59</v>
      </c>
      <c r="D2222" t="s">
        <v>23</v>
      </c>
      <c r="E2222" t="s">
        <v>192</v>
      </c>
      <c r="F2222" s="4">
        <v>42532</v>
      </c>
      <c r="G2222" t="s">
        <v>15</v>
      </c>
      <c r="H2222">
        <v>3</v>
      </c>
      <c r="I2222">
        <f>IF(Table1[[#This Row],[Price]]&lt;15,10,IF(Table1[[#This Row],[Price]]&lt;20,15,IF(Table1[[#This Row],[Price]]&lt;30,22,IF(Table1[[#This Row],[Price]]&lt;50,36,45))))</f>
        <v>10</v>
      </c>
      <c r="J2222">
        <v>12.42</v>
      </c>
      <c r="K2222" s="14">
        <v>37.26</v>
      </c>
      <c r="L2222" s="14">
        <f>Table1[[#This Row],[Total Sale Amount]]-(Table1[[#This Row],[Cost Price]]*Table1[[#This Row],[Quantity]])</f>
        <v>7.259999999999998</v>
      </c>
      <c r="M2222" t="str">
        <f>TEXT(Table1[[#This Row],[Order Date]],"mmm")</f>
        <v>Jun</v>
      </c>
      <c r="N2222" s="5" t="str">
        <f>TEXT(Table1[[#This Row],[Order Date]],"yyyy")</f>
        <v>2016</v>
      </c>
      <c r="O2222" s="5">
        <v>17</v>
      </c>
      <c r="P2222" s="5" t="s">
        <v>560</v>
      </c>
      <c r="Q2222" s="5" t="str">
        <f>IFERROR(INDEX(Holidays[Holiday],MATCH(Table1[[#This Row],[Order Date]],Holidays[Date],0)),"NO HOLIDAY")</f>
        <v>NO HOLIDAY</v>
      </c>
    </row>
    <row r="2223" spans="2:17" hidden="1" x14ac:dyDescent="0.3">
      <c r="B2223" t="s">
        <v>16</v>
      </c>
      <c r="C2223" t="s">
        <v>17</v>
      </c>
      <c r="D2223" t="s">
        <v>11</v>
      </c>
      <c r="E2223" t="s">
        <v>469</v>
      </c>
      <c r="F2223" s="4">
        <v>42532</v>
      </c>
      <c r="G2223" t="s">
        <v>13</v>
      </c>
      <c r="H2223">
        <v>2</v>
      </c>
      <c r="I2223">
        <f>IF(Table1[[#This Row],[Price]]&lt;15,10,IF(Table1[[#This Row],[Price]]&lt;20,15,IF(Table1[[#This Row],[Price]]&lt;30,22,IF(Table1[[#This Row],[Price]]&lt;50,36,45))))</f>
        <v>15</v>
      </c>
      <c r="J2223">
        <v>17.829999999999998</v>
      </c>
      <c r="K2223" s="14">
        <v>35.659999999999997</v>
      </c>
      <c r="L2223" s="14">
        <f>Table1[[#This Row],[Total Sale Amount]]-(Table1[[#This Row],[Cost Price]]*Table1[[#This Row],[Quantity]])</f>
        <v>5.6599999999999966</v>
      </c>
      <c r="M2223" t="str">
        <f>TEXT(Table1[[#This Row],[Order Date]],"mmm")</f>
        <v>Jun</v>
      </c>
      <c r="N2223" s="5" t="str">
        <f>TEXT(Table1[[#This Row],[Order Date]],"yyyy")</f>
        <v>2016</v>
      </c>
      <c r="O2223" s="5">
        <v>36</v>
      </c>
      <c r="P2223" s="5" t="s">
        <v>559</v>
      </c>
      <c r="Q2223" s="5" t="str">
        <f>IFERROR(INDEX(Holidays[Holiday],MATCH(Table1[[#This Row],[Order Date]],Holidays[Date],0)),"NO HOLIDAY")</f>
        <v>NO HOLIDAY</v>
      </c>
    </row>
    <row r="2224" spans="2:17" hidden="1" x14ac:dyDescent="0.3">
      <c r="B2224" t="s">
        <v>36</v>
      </c>
      <c r="C2224" t="s">
        <v>17</v>
      </c>
      <c r="D2224" t="s">
        <v>11</v>
      </c>
      <c r="E2224" t="s">
        <v>119</v>
      </c>
      <c r="F2224" s="4">
        <v>42532</v>
      </c>
      <c r="G2224" t="s">
        <v>15</v>
      </c>
      <c r="H2224">
        <v>10</v>
      </c>
      <c r="I2224">
        <f>IF(Table1[[#This Row],[Price]]&lt;15,10,IF(Table1[[#This Row],[Price]]&lt;20,15,IF(Table1[[#This Row],[Price]]&lt;30,22,IF(Table1[[#This Row],[Price]]&lt;50,36,45))))</f>
        <v>10</v>
      </c>
      <c r="J2224">
        <v>12.42</v>
      </c>
      <c r="K2224" s="14">
        <v>124.2</v>
      </c>
      <c r="L2224" s="14">
        <f>Table1[[#This Row],[Total Sale Amount]]-(Table1[[#This Row],[Cost Price]]*Table1[[#This Row],[Quantity]])</f>
        <v>24.200000000000003</v>
      </c>
      <c r="M2224" t="str">
        <f>TEXT(Table1[[#This Row],[Order Date]],"mmm")</f>
        <v>Jun</v>
      </c>
      <c r="N2224" s="5" t="str">
        <f>TEXT(Table1[[#This Row],[Order Date]],"yyyy")</f>
        <v>2016</v>
      </c>
      <c r="O2224" s="5">
        <v>20</v>
      </c>
      <c r="P2224" s="5" t="s">
        <v>560</v>
      </c>
      <c r="Q2224" s="5" t="str">
        <f>IFERROR(INDEX(Holidays[Holiday],MATCH(Table1[[#This Row],[Order Date]],Holidays[Date],0)),"NO HOLIDAY")</f>
        <v>NO HOLIDAY</v>
      </c>
    </row>
    <row r="2225" spans="2:17" hidden="1" x14ac:dyDescent="0.3">
      <c r="B2225" t="s">
        <v>9</v>
      </c>
      <c r="C2225" t="s">
        <v>17</v>
      </c>
      <c r="D2225" t="s">
        <v>11</v>
      </c>
      <c r="E2225" t="s">
        <v>405</v>
      </c>
      <c r="F2225" s="4">
        <v>42532</v>
      </c>
      <c r="G2225" t="s">
        <v>39</v>
      </c>
      <c r="H2225">
        <v>3</v>
      </c>
      <c r="I2225">
        <f>IF(Table1[[#This Row],[Price]]&lt;15,10,IF(Table1[[#This Row],[Price]]&lt;20,15,IF(Table1[[#This Row],[Price]]&lt;30,22,IF(Table1[[#This Row],[Price]]&lt;50,36,45))))</f>
        <v>15</v>
      </c>
      <c r="J2225">
        <v>16.32</v>
      </c>
      <c r="K2225" s="14">
        <v>48.96</v>
      </c>
      <c r="L2225" s="14">
        <f>Table1[[#This Row],[Total Sale Amount]]-(Table1[[#This Row],[Cost Price]]*Table1[[#This Row],[Quantity]])</f>
        <v>3.9600000000000009</v>
      </c>
      <c r="M2225" t="str">
        <f>TEXT(Table1[[#This Row],[Order Date]],"mmm")</f>
        <v>Jun</v>
      </c>
      <c r="N2225" s="5" t="str">
        <f>TEXT(Table1[[#This Row],[Order Date]],"yyyy")</f>
        <v>2016</v>
      </c>
      <c r="O2225" s="5">
        <v>43</v>
      </c>
      <c r="P2225" s="5" t="s">
        <v>559</v>
      </c>
      <c r="Q2225" s="5" t="str">
        <f>IFERROR(INDEX(Holidays[Holiday],MATCH(Table1[[#This Row],[Order Date]],Holidays[Date],0)),"NO HOLIDAY")</f>
        <v>NO HOLIDAY</v>
      </c>
    </row>
    <row r="2226" spans="2:17" hidden="1" x14ac:dyDescent="0.3">
      <c r="B2226" t="s">
        <v>21</v>
      </c>
      <c r="C2226" t="s">
        <v>22</v>
      </c>
      <c r="D2226" t="s">
        <v>23</v>
      </c>
      <c r="E2226" t="s">
        <v>452</v>
      </c>
      <c r="F2226" s="4">
        <v>42532</v>
      </c>
      <c r="G2226" t="s">
        <v>13</v>
      </c>
      <c r="H2226">
        <v>4</v>
      </c>
      <c r="I2226">
        <f>IF(Table1[[#This Row],[Price]]&lt;15,10,IF(Table1[[#This Row],[Price]]&lt;20,15,IF(Table1[[#This Row],[Price]]&lt;30,22,IF(Table1[[#This Row],[Price]]&lt;50,36,45))))</f>
        <v>15</v>
      </c>
      <c r="J2226">
        <v>17.829999999999998</v>
      </c>
      <c r="K2226" s="14">
        <v>71.319999999999993</v>
      </c>
      <c r="L2226" s="14">
        <f>Table1[[#This Row],[Total Sale Amount]]-(Table1[[#This Row],[Cost Price]]*Table1[[#This Row],[Quantity]])</f>
        <v>11.319999999999993</v>
      </c>
      <c r="M2226" t="str">
        <f>TEXT(Table1[[#This Row],[Order Date]],"mmm")</f>
        <v>Jun</v>
      </c>
      <c r="N2226" s="5" t="str">
        <f>TEXT(Table1[[#This Row],[Order Date]],"yyyy")</f>
        <v>2016</v>
      </c>
      <c r="O2226" s="5">
        <v>40</v>
      </c>
      <c r="P2226" s="5" t="s">
        <v>560</v>
      </c>
      <c r="Q2226" s="5" t="str">
        <f>IFERROR(INDEX(Holidays[Holiday],MATCH(Table1[[#This Row],[Order Date]],Holidays[Date],0)),"NO HOLIDAY")</f>
        <v>NO HOLIDAY</v>
      </c>
    </row>
    <row r="2227" spans="2:17" hidden="1" x14ac:dyDescent="0.3">
      <c r="B2227" t="s">
        <v>36</v>
      </c>
      <c r="C2227" t="s">
        <v>30</v>
      </c>
      <c r="D2227" t="s">
        <v>11</v>
      </c>
      <c r="E2227" t="s">
        <v>404</v>
      </c>
      <c r="F2227" s="4">
        <v>42532</v>
      </c>
      <c r="G2227" t="s">
        <v>15</v>
      </c>
      <c r="H2227">
        <v>8</v>
      </c>
      <c r="I2227">
        <f>IF(Table1[[#This Row],[Price]]&lt;15,10,IF(Table1[[#This Row],[Price]]&lt;20,15,IF(Table1[[#This Row],[Price]]&lt;30,22,IF(Table1[[#This Row],[Price]]&lt;50,36,45))))</f>
        <v>10</v>
      </c>
      <c r="J2227">
        <v>12.42</v>
      </c>
      <c r="K2227" s="14">
        <v>99.36</v>
      </c>
      <c r="L2227" s="14">
        <f>Table1[[#This Row],[Total Sale Amount]]-(Table1[[#This Row],[Cost Price]]*Table1[[#This Row],[Quantity]])</f>
        <v>19.36</v>
      </c>
      <c r="M2227" t="str">
        <f>TEXT(Table1[[#This Row],[Order Date]],"mmm")</f>
        <v>Jun</v>
      </c>
      <c r="N2227" s="5" t="str">
        <f>TEXT(Table1[[#This Row],[Order Date]],"yyyy")</f>
        <v>2016</v>
      </c>
      <c r="O2227" s="5">
        <v>26</v>
      </c>
      <c r="P2227" s="5" t="s">
        <v>560</v>
      </c>
      <c r="Q2227" s="5" t="str">
        <f>IFERROR(INDEX(Holidays[Holiday],MATCH(Table1[[#This Row],[Order Date]],Holidays[Date],0)),"NO HOLIDAY")</f>
        <v>NO HOLIDAY</v>
      </c>
    </row>
    <row r="2228" spans="2:17" hidden="1" x14ac:dyDescent="0.3">
      <c r="B2228" t="s">
        <v>9</v>
      </c>
      <c r="C2228" t="s">
        <v>10</v>
      </c>
      <c r="D2228" t="s">
        <v>11</v>
      </c>
      <c r="E2228" t="s">
        <v>81</v>
      </c>
      <c r="F2228" s="4">
        <v>42533</v>
      </c>
      <c r="G2228" t="s">
        <v>15</v>
      </c>
      <c r="H2228">
        <v>10</v>
      </c>
      <c r="I2228">
        <f>IF(Table1[[#This Row],[Price]]&lt;15,10,IF(Table1[[#This Row],[Price]]&lt;20,15,IF(Table1[[#This Row],[Price]]&lt;30,22,IF(Table1[[#This Row],[Price]]&lt;50,36,45))))</f>
        <v>10</v>
      </c>
      <c r="J2228">
        <v>12.42</v>
      </c>
      <c r="K2228" s="14">
        <v>124.2</v>
      </c>
      <c r="L2228" s="14">
        <f>Table1[[#This Row],[Total Sale Amount]]-(Table1[[#This Row],[Cost Price]]*Table1[[#This Row],[Quantity]])</f>
        <v>24.200000000000003</v>
      </c>
      <c r="M2228" t="str">
        <f>TEXT(Table1[[#This Row],[Order Date]],"mmm")</f>
        <v>Jun</v>
      </c>
      <c r="N2228" s="5" t="str">
        <f>TEXT(Table1[[#This Row],[Order Date]],"yyyy")</f>
        <v>2016</v>
      </c>
      <c r="O2228" s="5">
        <v>34</v>
      </c>
      <c r="P2228" s="5" t="s">
        <v>560</v>
      </c>
      <c r="Q2228" s="5" t="str">
        <f>IFERROR(INDEX(Holidays[Holiday],MATCH(Table1[[#This Row],[Order Date]],Holidays[Date],0)),"NO HOLIDAY")</f>
        <v>NO HOLIDAY</v>
      </c>
    </row>
    <row r="2229" spans="2:17" hidden="1" x14ac:dyDescent="0.3">
      <c r="B2229" t="s">
        <v>9</v>
      </c>
      <c r="C2229" t="s">
        <v>17</v>
      </c>
      <c r="D2229" t="s">
        <v>11</v>
      </c>
      <c r="E2229" t="s">
        <v>172</v>
      </c>
      <c r="F2229" s="4">
        <v>42533</v>
      </c>
      <c r="G2229" t="s">
        <v>19</v>
      </c>
      <c r="H2229">
        <v>7</v>
      </c>
      <c r="I2229">
        <f>IF(Table1[[#This Row],[Price]]&lt;15,10,IF(Table1[[#This Row],[Price]]&lt;20,15,IF(Table1[[#This Row],[Price]]&lt;30,22,IF(Table1[[#This Row],[Price]]&lt;50,36,45))))</f>
        <v>45</v>
      </c>
      <c r="J2229">
        <v>53.35</v>
      </c>
      <c r="K2229" s="14">
        <v>373.45</v>
      </c>
      <c r="L2229" s="14">
        <f>Table1[[#This Row],[Total Sale Amount]]-(Table1[[#This Row],[Cost Price]]*Table1[[#This Row],[Quantity]])</f>
        <v>58.449999999999989</v>
      </c>
      <c r="M2229" t="str">
        <f>TEXT(Table1[[#This Row],[Order Date]],"mmm")</f>
        <v>Jun</v>
      </c>
      <c r="N2229" s="5" t="str">
        <f>TEXT(Table1[[#This Row],[Order Date]],"yyyy")</f>
        <v>2016</v>
      </c>
      <c r="O2229" s="5">
        <v>25</v>
      </c>
      <c r="P2229" s="5" t="s">
        <v>559</v>
      </c>
      <c r="Q2229" s="5" t="str">
        <f>IFERROR(INDEX(Holidays[Holiday],MATCH(Table1[[#This Row],[Order Date]],Holidays[Date],0)),"NO HOLIDAY")</f>
        <v>NO HOLIDAY</v>
      </c>
    </row>
    <row r="2230" spans="2:17" hidden="1" x14ac:dyDescent="0.3">
      <c r="B2230" t="s">
        <v>9</v>
      </c>
      <c r="C2230" t="s">
        <v>10</v>
      </c>
      <c r="D2230" t="s">
        <v>11</v>
      </c>
      <c r="E2230" t="s">
        <v>441</v>
      </c>
      <c r="F2230" s="4">
        <v>42533</v>
      </c>
      <c r="G2230" t="s">
        <v>15</v>
      </c>
      <c r="H2230">
        <v>9</v>
      </c>
      <c r="I2230">
        <f>IF(Table1[[#This Row],[Price]]&lt;15,10,IF(Table1[[#This Row],[Price]]&lt;20,15,IF(Table1[[#This Row],[Price]]&lt;30,22,IF(Table1[[#This Row],[Price]]&lt;50,36,45))))</f>
        <v>10</v>
      </c>
      <c r="J2230">
        <v>12.42</v>
      </c>
      <c r="K2230" s="14">
        <v>111.78</v>
      </c>
      <c r="L2230" s="14">
        <f>Table1[[#This Row],[Total Sale Amount]]-(Table1[[#This Row],[Cost Price]]*Table1[[#This Row],[Quantity]])</f>
        <v>21.78</v>
      </c>
      <c r="M2230" t="str">
        <f>TEXT(Table1[[#This Row],[Order Date]],"mmm")</f>
        <v>Jun</v>
      </c>
      <c r="N2230" s="5" t="str">
        <f>TEXT(Table1[[#This Row],[Order Date]],"yyyy")</f>
        <v>2016</v>
      </c>
      <c r="O2230" s="5">
        <v>23</v>
      </c>
      <c r="P2230" s="5" t="s">
        <v>560</v>
      </c>
      <c r="Q2230" s="5" t="str">
        <f>IFERROR(INDEX(Holidays[Holiday],MATCH(Table1[[#This Row],[Order Date]],Holidays[Date],0)),"NO HOLIDAY")</f>
        <v>NO HOLIDAY</v>
      </c>
    </row>
    <row r="2231" spans="2:17" hidden="1" x14ac:dyDescent="0.3">
      <c r="B2231" t="s">
        <v>9</v>
      </c>
      <c r="C2231" t="s">
        <v>30</v>
      </c>
      <c r="D2231" t="s">
        <v>11</v>
      </c>
      <c r="E2231" t="s">
        <v>524</v>
      </c>
      <c r="F2231" s="4">
        <v>42533</v>
      </c>
      <c r="G2231" t="s">
        <v>19</v>
      </c>
      <c r="H2231">
        <v>1</v>
      </c>
      <c r="I2231">
        <f>IF(Table1[[#This Row],[Price]]&lt;15,10,IF(Table1[[#This Row],[Price]]&lt;20,15,IF(Table1[[#This Row],[Price]]&lt;30,22,IF(Table1[[#This Row],[Price]]&lt;50,36,45))))</f>
        <v>45</v>
      </c>
      <c r="J2231">
        <v>53.35</v>
      </c>
      <c r="K2231" s="14">
        <v>53.35</v>
      </c>
      <c r="L2231" s="14">
        <f>Table1[[#This Row],[Total Sale Amount]]-(Table1[[#This Row],[Cost Price]]*Table1[[#This Row],[Quantity]])</f>
        <v>8.3500000000000014</v>
      </c>
      <c r="M2231" t="str">
        <f>TEXT(Table1[[#This Row],[Order Date]],"mmm")</f>
        <v>Jun</v>
      </c>
      <c r="N2231" s="5" t="str">
        <f>TEXT(Table1[[#This Row],[Order Date]],"yyyy")</f>
        <v>2016</v>
      </c>
      <c r="O2231" s="5">
        <v>23</v>
      </c>
      <c r="P2231" s="5" t="s">
        <v>560</v>
      </c>
      <c r="Q2231" s="5" t="str">
        <f>IFERROR(INDEX(Holidays[Holiday],MATCH(Table1[[#This Row],[Order Date]],Holidays[Date],0)),"NO HOLIDAY")</f>
        <v>NO HOLIDAY</v>
      </c>
    </row>
    <row r="2232" spans="2:17" hidden="1" x14ac:dyDescent="0.3">
      <c r="B2232" t="s">
        <v>36</v>
      </c>
      <c r="C2232" t="s">
        <v>17</v>
      </c>
      <c r="D2232" t="s">
        <v>11</v>
      </c>
      <c r="E2232" t="s">
        <v>106</v>
      </c>
      <c r="F2232" s="4">
        <v>42533</v>
      </c>
      <c r="G2232" t="s">
        <v>19</v>
      </c>
      <c r="H2232">
        <v>6</v>
      </c>
      <c r="I2232">
        <f>IF(Table1[[#This Row],[Price]]&lt;15,10,IF(Table1[[#This Row],[Price]]&lt;20,15,IF(Table1[[#This Row],[Price]]&lt;30,22,IF(Table1[[#This Row],[Price]]&lt;50,36,45))))</f>
        <v>45</v>
      </c>
      <c r="J2232">
        <v>53.35</v>
      </c>
      <c r="K2232" s="14">
        <v>320.10000000000002</v>
      </c>
      <c r="L2232" s="14">
        <f>Table1[[#This Row],[Total Sale Amount]]-(Table1[[#This Row],[Cost Price]]*Table1[[#This Row],[Quantity]])</f>
        <v>50.100000000000023</v>
      </c>
      <c r="M2232" t="str">
        <f>TEXT(Table1[[#This Row],[Order Date]],"mmm")</f>
        <v>Jun</v>
      </c>
      <c r="N2232" s="5" t="str">
        <f>TEXT(Table1[[#This Row],[Order Date]],"yyyy")</f>
        <v>2016</v>
      </c>
      <c r="O2232" s="5">
        <v>40</v>
      </c>
      <c r="P2232" s="5" t="s">
        <v>559</v>
      </c>
      <c r="Q2232" s="5" t="str">
        <f>IFERROR(INDEX(Holidays[Holiday],MATCH(Table1[[#This Row],[Order Date]],Holidays[Date],0)),"NO HOLIDAY")</f>
        <v>NO HOLIDAY</v>
      </c>
    </row>
    <row r="2233" spans="2:17" hidden="1" x14ac:dyDescent="0.3">
      <c r="B2233" t="s">
        <v>25</v>
      </c>
      <c r="C2233" t="s">
        <v>26</v>
      </c>
      <c r="D2233" t="s">
        <v>23</v>
      </c>
      <c r="E2233" t="s">
        <v>204</v>
      </c>
      <c r="F2233" s="4">
        <v>42533</v>
      </c>
      <c r="G2233" t="s">
        <v>15</v>
      </c>
      <c r="H2233">
        <v>5</v>
      </c>
      <c r="I2233">
        <f>IF(Table1[[#This Row],[Price]]&lt;15,10,IF(Table1[[#This Row],[Price]]&lt;20,15,IF(Table1[[#This Row],[Price]]&lt;30,22,IF(Table1[[#This Row],[Price]]&lt;50,36,45))))</f>
        <v>10</v>
      </c>
      <c r="J2233">
        <v>12.42</v>
      </c>
      <c r="K2233" s="14">
        <v>62.1</v>
      </c>
      <c r="L2233" s="14">
        <f>Table1[[#This Row],[Total Sale Amount]]-(Table1[[#This Row],[Cost Price]]*Table1[[#This Row],[Quantity]])</f>
        <v>12.100000000000001</v>
      </c>
      <c r="M2233" t="str">
        <f>TEXT(Table1[[#This Row],[Order Date]],"mmm")</f>
        <v>Jun</v>
      </c>
      <c r="N2233" s="5" t="str">
        <f>TEXT(Table1[[#This Row],[Order Date]],"yyyy")</f>
        <v>2016</v>
      </c>
      <c r="O2233" s="5">
        <v>45</v>
      </c>
      <c r="P2233" s="5" t="s">
        <v>559</v>
      </c>
      <c r="Q2233" s="5" t="str">
        <f>IFERROR(INDEX(Holidays[Holiday],MATCH(Table1[[#This Row],[Order Date]],Holidays[Date],0)),"NO HOLIDAY")</f>
        <v>NO HOLIDAY</v>
      </c>
    </row>
    <row r="2234" spans="2:17" hidden="1" x14ac:dyDescent="0.3">
      <c r="B2234" t="s">
        <v>9</v>
      </c>
      <c r="C2234" t="s">
        <v>10</v>
      </c>
      <c r="D2234" t="s">
        <v>11</v>
      </c>
      <c r="E2234" t="s">
        <v>84</v>
      </c>
      <c r="F2234" s="4">
        <v>42533</v>
      </c>
      <c r="G2234" t="s">
        <v>39</v>
      </c>
      <c r="H2234">
        <v>7</v>
      </c>
      <c r="I2234">
        <f>IF(Table1[[#This Row],[Price]]&lt;15,10,IF(Table1[[#This Row],[Price]]&lt;20,15,IF(Table1[[#This Row],[Price]]&lt;30,22,IF(Table1[[#This Row],[Price]]&lt;50,36,45))))</f>
        <v>15</v>
      </c>
      <c r="J2234">
        <v>16.32</v>
      </c>
      <c r="K2234" s="14">
        <v>114.24000000000001</v>
      </c>
      <c r="L2234" s="14">
        <f>Table1[[#This Row],[Total Sale Amount]]-(Table1[[#This Row],[Cost Price]]*Table1[[#This Row],[Quantity]])</f>
        <v>9.2400000000000091</v>
      </c>
      <c r="M2234" t="str">
        <f>TEXT(Table1[[#This Row],[Order Date]],"mmm")</f>
        <v>Jun</v>
      </c>
      <c r="N2234" s="5" t="str">
        <f>TEXT(Table1[[#This Row],[Order Date]],"yyyy")</f>
        <v>2016</v>
      </c>
      <c r="O2234" s="5">
        <v>33</v>
      </c>
      <c r="P2234" s="5" t="s">
        <v>560</v>
      </c>
      <c r="Q2234" s="5" t="str">
        <f>IFERROR(INDEX(Holidays[Holiday],MATCH(Table1[[#This Row],[Order Date]],Holidays[Date],0)),"NO HOLIDAY")</f>
        <v>NO HOLIDAY</v>
      </c>
    </row>
    <row r="2235" spans="2:17" hidden="1" x14ac:dyDescent="0.3">
      <c r="B2235" t="s">
        <v>25</v>
      </c>
      <c r="C2235" t="s">
        <v>26</v>
      </c>
      <c r="D2235" t="s">
        <v>23</v>
      </c>
      <c r="E2235" t="s">
        <v>414</v>
      </c>
      <c r="F2235" s="4">
        <v>42533</v>
      </c>
      <c r="G2235" t="s">
        <v>19</v>
      </c>
      <c r="H2235">
        <v>8</v>
      </c>
      <c r="I2235">
        <f>IF(Table1[[#This Row],[Price]]&lt;15,10,IF(Table1[[#This Row],[Price]]&lt;20,15,IF(Table1[[#This Row],[Price]]&lt;30,22,IF(Table1[[#This Row],[Price]]&lt;50,36,45))))</f>
        <v>45</v>
      </c>
      <c r="J2235">
        <v>53.35</v>
      </c>
      <c r="K2235" s="14">
        <v>426.8</v>
      </c>
      <c r="L2235" s="14">
        <f>Table1[[#This Row],[Total Sale Amount]]-(Table1[[#This Row],[Cost Price]]*Table1[[#This Row],[Quantity]])</f>
        <v>66.800000000000011</v>
      </c>
      <c r="M2235" t="str">
        <f>TEXT(Table1[[#This Row],[Order Date]],"mmm")</f>
        <v>Jun</v>
      </c>
      <c r="N2235" s="5" t="str">
        <f>TEXT(Table1[[#This Row],[Order Date]],"yyyy")</f>
        <v>2016</v>
      </c>
      <c r="O2235" s="5">
        <v>23</v>
      </c>
      <c r="P2235" s="5" t="s">
        <v>559</v>
      </c>
      <c r="Q2235" s="5" t="str">
        <f>IFERROR(INDEX(Holidays[Holiday],MATCH(Table1[[#This Row],[Order Date]],Holidays[Date],0)),"NO HOLIDAY")</f>
        <v>NO HOLIDAY</v>
      </c>
    </row>
    <row r="2236" spans="2:17" hidden="1" x14ac:dyDescent="0.3">
      <c r="B2236" t="s">
        <v>9</v>
      </c>
      <c r="C2236" t="s">
        <v>30</v>
      </c>
      <c r="D2236" t="s">
        <v>11</v>
      </c>
      <c r="E2236" t="s">
        <v>168</v>
      </c>
      <c r="F2236" s="4">
        <v>42533</v>
      </c>
      <c r="G2236" t="s">
        <v>13</v>
      </c>
      <c r="H2236">
        <v>8</v>
      </c>
      <c r="I2236">
        <f>IF(Table1[[#This Row],[Price]]&lt;15,10,IF(Table1[[#This Row],[Price]]&lt;20,15,IF(Table1[[#This Row],[Price]]&lt;30,22,IF(Table1[[#This Row],[Price]]&lt;50,36,45))))</f>
        <v>15</v>
      </c>
      <c r="J2236">
        <v>17.829999999999998</v>
      </c>
      <c r="K2236" s="14">
        <v>142.63999999999999</v>
      </c>
      <c r="L2236" s="14">
        <f>Table1[[#This Row],[Total Sale Amount]]-(Table1[[#This Row],[Cost Price]]*Table1[[#This Row],[Quantity]])</f>
        <v>22.639999999999986</v>
      </c>
      <c r="M2236" t="str">
        <f>TEXT(Table1[[#This Row],[Order Date]],"mmm")</f>
        <v>Jun</v>
      </c>
      <c r="N2236" s="5" t="str">
        <f>TEXT(Table1[[#This Row],[Order Date]],"yyyy")</f>
        <v>2016</v>
      </c>
      <c r="O2236" s="5">
        <v>23</v>
      </c>
      <c r="P2236" s="5" t="s">
        <v>560</v>
      </c>
      <c r="Q2236" s="5" t="str">
        <f>IFERROR(INDEX(Holidays[Holiday],MATCH(Table1[[#This Row],[Order Date]],Holidays[Date],0)),"NO HOLIDAY")</f>
        <v>NO HOLIDAY</v>
      </c>
    </row>
    <row r="2237" spans="2:17" hidden="1" x14ac:dyDescent="0.3">
      <c r="B2237" t="s">
        <v>9</v>
      </c>
      <c r="C2237" t="s">
        <v>28</v>
      </c>
      <c r="D2237" t="s">
        <v>11</v>
      </c>
      <c r="E2237" t="s">
        <v>315</v>
      </c>
      <c r="F2237" s="4">
        <v>42533</v>
      </c>
      <c r="G2237" t="s">
        <v>15</v>
      </c>
      <c r="H2237">
        <v>8</v>
      </c>
      <c r="I2237">
        <f>IF(Table1[[#This Row],[Price]]&lt;15,10,IF(Table1[[#This Row],[Price]]&lt;20,15,IF(Table1[[#This Row],[Price]]&lt;30,22,IF(Table1[[#This Row],[Price]]&lt;50,36,45))))</f>
        <v>10</v>
      </c>
      <c r="J2237">
        <v>12.42</v>
      </c>
      <c r="K2237" s="14">
        <v>99.36</v>
      </c>
      <c r="L2237" s="14">
        <f>Table1[[#This Row],[Total Sale Amount]]-(Table1[[#This Row],[Cost Price]]*Table1[[#This Row],[Quantity]])</f>
        <v>19.36</v>
      </c>
      <c r="M2237" t="str">
        <f>TEXT(Table1[[#This Row],[Order Date]],"mmm")</f>
        <v>Jun</v>
      </c>
      <c r="N2237" s="5" t="str">
        <f>TEXT(Table1[[#This Row],[Order Date]],"yyyy")</f>
        <v>2016</v>
      </c>
      <c r="O2237" s="5">
        <v>21</v>
      </c>
      <c r="P2237" s="5" t="s">
        <v>560</v>
      </c>
      <c r="Q2237" s="5" t="str">
        <f>IFERROR(INDEX(Holidays[Holiday],MATCH(Table1[[#This Row],[Order Date]],Holidays[Date],0)),"NO HOLIDAY")</f>
        <v>NO HOLIDAY</v>
      </c>
    </row>
    <row r="2238" spans="2:17" hidden="1" x14ac:dyDescent="0.3">
      <c r="B2238" t="s">
        <v>9</v>
      </c>
      <c r="C2238" t="s">
        <v>30</v>
      </c>
      <c r="D2238" t="s">
        <v>11</v>
      </c>
      <c r="E2238" t="s">
        <v>168</v>
      </c>
      <c r="F2238" s="4">
        <v>42533</v>
      </c>
      <c r="G2238" t="s">
        <v>15</v>
      </c>
      <c r="H2238">
        <v>1</v>
      </c>
      <c r="I2238">
        <f>IF(Table1[[#This Row],[Price]]&lt;15,10,IF(Table1[[#This Row],[Price]]&lt;20,15,IF(Table1[[#This Row],[Price]]&lt;30,22,IF(Table1[[#This Row],[Price]]&lt;50,36,45))))</f>
        <v>10</v>
      </c>
      <c r="J2238">
        <v>12.42</v>
      </c>
      <c r="K2238" s="14">
        <v>12.42</v>
      </c>
      <c r="L2238" s="14">
        <f>Table1[[#This Row],[Total Sale Amount]]-(Table1[[#This Row],[Cost Price]]*Table1[[#This Row],[Quantity]])</f>
        <v>2.42</v>
      </c>
      <c r="M2238" t="str">
        <f>TEXT(Table1[[#This Row],[Order Date]],"mmm")</f>
        <v>Jun</v>
      </c>
      <c r="N2238" s="5" t="str">
        <f>TEXT(Table1[[#This Row],[Order Date]],"yyyy")</f>
        <v>2016</v>
      </c>
      <c r="O2238" s="5">
        <v>18</v>
      </c>
      <c r="P2238" s="5" t="s">
        <v>559</v>
      </c>
      <c r="Q2238" s="5" t="str">
        <f>IFERROR(INDEX(Holidays[Holiday],MATCH(Table1[[#This Row],[Order Date]],Holidays[Date],0)),"NO HOLIDAY")</f>
        <v>NO HOLIDAY</v>
      </c>
    </row>
    <row r="2239" spans="2:17" hidden="1" x14ac:dyDescent="0.3">
      <c r="B2239" t="s">
        <v>25</v>
      </c>
      <c r="C2239" t="s">
        <v>26</v>
      </c>
      <c r="D2239" t="s">
        <v>23</v>
      </c>
      <c r="E2239" t="s">
        <v>412</v>
      </c>
      <c r="F2239" s="4">
        <v>42533</v>
      </c>
      <c r="G2239" t="s">
        <v>13</v>
      </c>
      <c r="H2239">
        <v>8</v>
      </c>
      <c r="I2239">
        <f>IF(Table1[[#This Row],[Price]]&lt;15,10,IF(Table1[[#This Row],[Price]]&lt;20,15,IF(Table1[[#This Row],[Price]]&lt;30,22,IF(Table1[[#This Row],[Price]]&lt;50,36,45))))</f>
        <v>15</v>
      </c>
      <c r="J2239">
        <v>17.829999999999998</v>
      </c>
      <c r="K2239" s="14">
        <v>142.63999999999999</v>
      </c>
      <c r="L2239" s="14">
        <f>Table1[[#This Row],[Total Sale Amount]]-(Table1[[#This Row],[Cost Price]]*Table1[[#This Row],[Quantity]])</f>
        <v>22.639999999999986</v>
      </c>
      <c r="M2239" t="str">
        <f>TEXT(Table1[[#This Row],[Order Date]],"mmm")</f>
        <v>Jun</v>
      </c>
      <c r="N2239" s="5" t="str">
        <f>TEXT(Table1[[#This Row],[Order Date]],"yyyy")</f>
        <v>2016</v>
      </c>
      <c r="O2239" s="5">
        <v>22</v>
      </c>
      <c r="P2239" s="5" t="s">
        <v>560</v>
      </c>
      <c r="Q2239" s="5" t="str">
        <f>IFERROR(INDEX(Holidays[Holiday],MATCH(Table1[[#This Row],[Order Date]],Holidays[Date],0)),"NO HOLIDAY")</f>
        <v>NO HOLIDAY</v>
      </c>
    </row>
    <row r="2240" spans="2:17" hidden="1" x14ac:dyDescent="0.3">
      <c r="B2240" t="s">
        <v>9</v>
      </c>
      <c r="C2240" t="s">
        <v>10</v>
      </c>
      <c r="D2240" t="s">
        <v>11</v>
      </c>
      <c r="E2240" t="s">
        <v>234</v>
      </c>
      <c r="F2240" s="4">
        <v>42533</v>
      </c>
      <c r="G2240" t="s">
        <v>15</v>
      </c>
      <c r="H2240">
        <v>3</v>
      </c>
      <c r="I2240">
        <f>IF(Table1[[#This Row],[Price]]&lt;15,10,IF(Table1[[#This Row],[Price]]&lt;20,15,IF(Table1[[#This Row],[Price]]&lt;30,22,IF(Table1[[#This Row],[Price]]&lt;50,36,45))))</f>
        <v>10</v>
      </c>
      <c r="J2240">
        <v>12.42</v>
      </c>
      <c r="K2240" s="14">
        <v>37.26</v>
      </c>
      <c r="L2240" s="14">
        <f>Table1[[#This Row],[Total Sale Amount]]-(Table1[[#This Row],[Cost Price]]*Table1[[#This Row],[Quantity]])</f>
        <v>7.259999999999998</v>
      </c>
      <c r="M2240" t="str">
        <f>TEXT(Table1[[#This Row],[Order Date]],"mmm")</f>
        <v>Jun</v>
      </c>
      <c r="N2240" s="5" t="str">
        <f>TEXT(Table1[[#This Row],[Order Date]],"yyyy")</f>
        <v>2016</v>
      </c>
      <c r="O2240" s="5">
        <v>40</v>
      </c>
      <c r="P2240" s="5" t="s">
        <v>559</v>
      </c>
      <c r="Q2240" s="5" t="str">
        <f>IFERROR(INDEX(Holidays[Holiday],MATCH(Table1[[#This Row],[Order Date]],Holidays[Date],0)),"NO HOLIDAY")</f>
        <v>NO HOLIDAY</v>
      </c>
    </row>
    <row r="2241" spans="2:17" hidden="1" x14ac:dyDescent="0.3">
      <c r="B2241" t="s">
        <v>36</v>
      </c>
      <c r="C2241" t="s">
        <v>17</v>
      </c>
      <c r="D2241" t="s">
        <v>11</v>
      </c>
      <c r="E2241" t="s">
        <v>328</v>
      </c>
      <c r="F2241" s="4">
        <v>42533</v>
      </c>
      <c r="G2241" t="s">
        <v>19</v>
      </c>
      <c r="H2241">
        <v>5</v>
      </c>
      <c r="I2241">
        <f>IF(Table1[[#This Row],[Price]]&lt;15,10,IF(Table1[[#This Row],[Price]]&lt;20,15,IF(Table1[[#This Row],[Price]]&lt;30,22,IF(Table1[[#This Row],[Price]]&lt;50,36,45))))</f>
        <v>45</v>
      </c>
      <c r="J2241">
        <v>53.35</v>
      </c>
      <c r="K2241" s="14">
        <v>266.75</v>
      </c>
      <c r="L2241" s="14">
        <f>Table1[[#This Row],[Total Sale Amount]]-(Table1[[#This Row],[Cost Price]]*Table1[[#This Row],[Quantity]])</f>
        <v>41.75</v>
      </c>
      <c r="M2241" t="str">
        <f>TEXT(Table1[[#This Row],[Order Date]],"mmm")</f>
        <v>Jun</v>
      </c>
      <c r="N2241" s="5" t="str">
        <f>TEXT(Table1[[#This Row],[Order Date]],"yyyy")</f>
        <v>2016</v>
      </c>
      <c r="O2241" s="5">
        <v>43</v>
      </c>
      <c r="P2241" s="5" t="s">
        <v>559</v>
      </c>
      <c r="Q2241" s="5" t="str">
        <f>IFERROR(INDEX(Holidays[Holiday],MATCH(Table1[[#This Row],[Order Date]],Holidays[Date],0)),"NO HOLIDAY")</f>
        <v>NO HOLIDAY</v>
      </c>
    </row>
    <row r="2242" spans="2:17" hidden="1" x14ac:dyDescent="0.3">
      <c r="B2242" t="s">
        <v>36</v>
      </c>
      <c r="C2242" t="s">
        <v>17</v>
      </c>
      <c r="D2242" t="s">
        <v>11</v>
      </c>
      <c r="E2242" t="s">
        <v>429</v>
      </c>
      <c r="F2242" s="4">
        <v>42533</v>
      </c>
      <c r="G2242" t="s">
        <v>39</v>
      </c>
      <c r="H2242">
        <v>5</v>
      </c>
      <c r="I2242">
        <f>IF(Table1[[#This Row],[Price]]&lt;15,10,IF(Table1[[#This Row],[Price]]&lt;20,15,IF(Table1[[#This Row],[Price]]&lt;30,22,IF(Table1[[#This Row],[Price]]&lt;50,36,45))))</f>
        <v>15</v>
      </c>
      <c r="J2242">
        <v>16.32</v>
      </c>
      <c r="K2242" s="14">
        <v>81.599999999999994</v>
      </c>
      <c r="L2242" s="14">
        <f>Table1[[#This Row],[Total Sale Amount]]-(Table1[[#This Row],[Cost Price]]*Table1[[#This Row],[Quantity]])</f>
        <v>6.5999999999999943</v>
      </c>
      <c r="M2242" t="str">
        <f>TEXT(Table1[[#This Row],[Order Date]],"mmm")</f>
        <v>Jun</v>
      </c>
      <c r="N2242" s="5" t="str">
        <f>TEXT(Table1[[#This Row],[Order Date]],"yyyy")</f>
        <v>2016</v>
      </c>
      <c r="O2242" s="5">
        <v>38</v>
      </c>
      <c r="P2242" s="5" t="s">
        <v>559</v>
      </c>
      <c r="Q2242" s="5" t="str">
        <f>IFERROR(INDEX(Holidays[Holiday],MATCH(Table1[[#This Row],[Order Date]],Holidays[Date],0)),"NO HOLIDAY")</f>
        <v>NO HOLIDAY</v>
      </c>
    </row>
    <row r="2243" spans="2:17" hidden="1" x14ac:dyDescent="0.3">
      <c r="B2243" t="s">
        <v>9</v>
      </c>
      <c r="C2243" t="s">
        <v>17</v>
      </c>
      <c r="D2243" t="s">
        <v>11</v>
      </c>
      <c r="E2243" t="s">
        <v>426</v>
      </c>
      <c r="F2243" s="4">
        <v>42533</v>
      </c>
      <c r="G2243" t="s">
        <v>15</v>
      </c>
      <c r="H2243">
        <v>3</v>
      </c>
      <c r="I2243">
        <f>IF(Table1[[#This Row],[Price]]&lt;15,10,IF(Table1[[#This Row],[Price]]&lt;20,15,IF(Table1[[#This Row],[Price]]&lt;30,22,IF(Table1[[#This Row],[Price]]&lt;50,36,45))))</f>
        <v>10</v>
      </c>
      <c r="J2243">
        <v>12.42</v>
      </c>
      <c r="K2243" s="14">
        <v>37.26</v>
      </c>
      <c r="L2243" s="14">
        <f>Table1[[#This Row],[Total Sale Amount]]-(Table1[[#This Row],[Cost Price]]*Table1[[#This Row],[Quantity]])</f>
        <v>7.259999999999998</v>
      </c>
      <c r="M2243" t="str">
        <f>TEXT(Table1[[#This Row],[Order Date]],"mmm")</f>
        <v>Jun</v>
      </c>
      <c r="N2243" s="5" t="str">
        <f>TEXT(Table1[[#This Row],[Order Date]],"yyyy")</f>
        <v>2016</v>
      </c>
      <c r="O2243" s="5">
        <v>25</v>
      </c>
      <c r="P2243" s="5" t="s">
        <v>560</v>
      </c>
      <c r="Q2243" s="5" t="str">
        <f>IFERROR(INDEX(Holidays[Holiday],MATCH(Table1[[#This Row],[Order Date]],Holidays[Date],0)),"NO HOLIDAY")</f>
        <v>NO HOLIDAY</v>
      </c>
    </row>
    <row r="2244" spans="2:17" hidden="1" x14ac:dyDescent="0.3">
      <c r="B2244" t="s">
        <v>9</v>
      </c>
      <c r="C2244" t="s">
        <v>17</v>
      </c>
      <c r="D2244" t="s">
        <v>11</v>
      </c>
      <c r="E2244" t="s">
        <v>469</v>
      </c>
      <c r="F2244" s="4">
        <v>42534</v>
      </c>
      <c r="G2244" t="s">
        <v>15</v>
      </c>
      <c r="H2244">
        <v>5</v>
      </c>
      <c r="I2244">
        <f>IF(Table1[[#This Row],[Price]]&lt;15,10,IF(Table1[[#This Row],[Price]]&lt;20,15,IF(Table1[[#This Row],[Price]]&lt;30,22,IF(Table1[[#This Row],[Price]]&lt;50,36,45))))</f>
        <v>10</v>
      </c>
      <c r="J2244">
        <v>12.42</v>
      </c>
      <c r="K2244" s="14">
        <v>62.1</v>
      </c>
      <c r="L2244" s="14">
        <f>Table1[[#This Row],[Total Sale Amount]]-(Table1[[#This Row],[Cost Price]]*Table1[[#This Row],[Quantity]])</f>
        <v>12.100000000000001</v>
      </c>
      <c r="M2244" t="str">
        <f>TEXT(Table1[[#This Row],[Order Date]],"mmm")</f>
        <v>Jun</v>
      </c>
      <c r="N2244" s="5" t="str">
        <f>TEXT(Table1[[#This Row],[Order Date]],"yyyy")</f>
        <v>2016</v>
      </c>
      <c r="O2244" s="5">
        <v>27</v>
      </c>
      <c r="P2244" s="5" t="s">
        <v>560</v>
      </c>
      <c r="Q2244" s="5" t="str">
        <f>IFERROR(INDEX(Holidays[Holiday],MATCH(Table1[[#This Row],[Order Date]],Holidays[Date],0)),"NO HOLIDAY")</f>
        <v>NO HOLIDAY</v>
      </c>
    </row>
    <row r="2245" spans="2:17" hidden="1" x14ac:dyDescent="0.3">
      <c r="B2245" t="s">
        <v>36</v>
      </c>
      <c r="C2245" t="s">
        <v>17</v>
      </c>
      <c r="D2245" t="s">
        <v>11</v>
      </c>
      <c r="E2245" t="s">
        <v>493</v>
      </c>
      <c r="F2245" s="4">
        <v>42534</v>
      </c>
      <c r="G2245" t="s">
        <v>13</v>
      </c>
      <c r="H2245">
        <v>8</v>
      </c>
      <c r="I2245">
        <f>IF(Table1[[#This Row],[Price]]&lt;15,10,IF(Table1[[#This Row],[Price]]&lt;20,15,IF(Table1[[#This Row],[Price]]&lt;30,22,IF(Table1[[#This Row],[Price]]&lt;50,36,45))))</f>
        <v>15</v>
      </c>
      <c r="J2245">
        <v>17.829999999999998</v>
      </c>
      <c r="K2245" s="14">
        <v>142.63999999999999</v>
      </c>
      <c r="L2245" s="14">
        <f>Table1[[#This Row],[Total Sale Amount]]-(Table1[[#This Row],[Cost Price]]*Table1[[#This Row],[Quantity]])</f>
        <v>22.639999999999986</v>
      </c>
      <c r="M2245" t="str">
        <f>TEXT(Table1[[#This Row],[Order Date]],"mmm")</f>
        <v>Jun</v>
      </c>
      <c r="N2245" s="5" t="str">
        <f>TEXT(Table1[[#This Row],[Order Date]],"yyyy")</f>
        <v>2016</v>
      </c>
      <c r="O2245" s="5">
        <v>34</v>
      </c>
      <c r="P2245" s="5" t="s">
        <v>560</v>
      </c>
      <c r="Q2245" s="5" t="str">
        <f>IFERROR(INDEX(Holidays[Holiday],MATCH(Table1[[#This Row],[Order Date]],Holidays[Date],0)),"NO HOLIDAY")</f>
        <v>NO HOLIDAY</v>
      </c>
    </row>
    <row r="2246" spans="2:17" hidden="1" x14ac:dyDescent="0.3">
      <c r="B2246" t="s">
        <v>9</v>
      </c>
      <c r="C2246" t="s">
        <v>10</v>
      </c>
      <c r="D2246" t="s">
        <v>11</v>
      </c>
      <c r="E2246" t="s">
        <v>284</v>
      </c>
      <c r="F2246" s="4">
        <v>42534</v>
      </c>
      <c r="G2246" t="s">
        <v>19</v>
      </c>
      <c r="H2246">
        <v>10</v>
      </c>
      <c r="I2246">
        <f>IF(Table1[[#This Row],[Price]]&lt;15,10,IF(Table1[[#This Row],[Price]]&lt;20,15,IF(Table1[[#This Row],[Price]]&lt;30,22,IF(Table1[[#This Row],[Price]]&lt;50,36,45))))</f>
        <v>45</v>
      </c>
      <c r="J2246">
        <v>53.35</v>
      </c>
      <c r="K2246" s="14">
        <v>533.5</v>
      </c>
      <c r="L2246" s="14">
        <f>Table1[[#This Row],[Total Sale Amount]]-(Table1[[#This Row],[Cost Price]]*Table1[[#This Row],[Quantity]])</f>
        <v>83.5</v>
      </c>
      <c r="M2246" t="str">
        <f>TEXT(Table1[[#This Row],[Order Date]],"mmm")</f>
        <v>Jun</v>
      </c>
      <c r="N2246" s="5" t="str">
        <f>TEXT(Table1[[#This Row],[Order Date]],"yyyy")</f>
        <v>2016</v>
      </c>
      <c r="O2246" s="5">
        <v>37</v>
      </c>
      <c r="P2246" s="5" t="s">
        <v>559</v>
      </c>
      <c r="Q2246" s="5" t="str">
        <f>IFERROR(INDEX(Holidays[Holiday],MATCH(Table1[[#This Row],[Order Date]],Holidays[Date],0)),"NO HOLIDAY")</f>
        <v>NO HOLIDAY</v>
      </c>
    </row>
    <row r="2247" spans="2:17" hidden="1" x14ac:dyDescent="0.3">
      <c r="B2247" t="s">
        <v>36</v>
      </c>
      <c r="C2247" t="s">
        <v>17</v>
      </c>
      <c r="D2247" t="s">
        <v>11</v>
      </c>
      <c r="E2247" t="s">
        <v>76</v>
      </c>
      <c r="F2247" s="4">
        <v>42534</v>
      </c>
      <c r="G2247" t="s">
        <v>13</v>
      </c>
      <c r="H2247">
        <v>9</v>
      </c>
      <c r="I2247">
        <f>IF(Table1[[#This Row],[Price]]&lt;15,10,IF(Table1[[#This Row],[Price]]&lt;20,15,IF(Table1[[#This Row],[Price]]&lt;30,22,IF(Table1[[#This Row],[Price]]&lt;50,36,45))))</f>
        <v>15</v>
      </c>
      <c r="J2247">
        <v>17.829999999999998</v>
      </c>
      <c r="K2247" s="14">
        <v>160.46999999999997</v>
      </c>
      <c r="L2247" s="14">
        <f>Table1[[#This Row],[Total Sale Amount]]-(Table1[[#This Row],[Cost Price]]*Table1[[#This Row],[Quantity]])</f>
        <v>25.46999999999997</v>
      </c>
      <c r="M2247" t="str">
        <f>TEXT(Table1[[#This Row],[Order Date]],"mmm")</f>
        <v>Jun</v>
      </c>
      <c r="N2247" s="5" t="str">
        <f>TEXT(Table1[[#This Row],[Order Date]],"yyyy")</f>
        <v>2016</v>
      </c>
      <c r="O2247" s="5">
        <v>38</v>
      </c>
      <c r="P2247" s="5" t="s">
        <v>559</v>
      </c>
      <c r="Q2247" s="5" t="str">
        <f>IFERROR(INDEX(Holidays[Holiday],MATCH(Table1[[#This Row],[Order Date]],Holidays[Date],0)),"NO HOLIDAY")</f>
        <v>NO HOLIDAY</v>
      </c>
    </row>
    <row r="2248" spans="2:17" hidden="1" x14ac:dyDescent="0.3">
      <c r="B2248" t="s">
        <v>25</v>
      </c>
      <c r="C2248" t="s">
        <v>26</v>
      </c>
      <c r="D2248" t="s">
        <v>23</v>
      </c>
      <c r="E2248" t="s">
        <v>422</v>
      </c>
      <c r="F2248" s="4">
        <v>42534</v>
      </c>
      <c r="G2248" t="s">
        <v>15</v>
      </c>
      <c r="H2248">
        <v>5</v>
      </c>
      <c r="I2248">
        <f>IF(Table1[[#This Row],[Price]]&lt;15,10,IF(Table1[[#This Row],[Price]]&lt;20,15,IF(Table1[[#This Row],[Price]]&lt;30,22,IF(Table1[[#This Row],[Price]]&lt;50,36,45))))</f>
        <v>10</v>
      </c>
      <c r="J2248">
        <v>12.42</v>
      </c>
      <c r="K2248" s="14">
        <v>62.1</v>
      </c>
      <c r="L2248" s="14">
        <f>Table1[[#This Row],[Total Sale Amount]]-(Table1[[#This Row],[Cost Price]]*Table1[[#This Row],[Quantity]])</f>
        <v>12.100000000000001</v>
      </c>
      <c r="M2248" t="str">
        <f>TEXT(Table1[[#This Row],[Order Date]],"mmm")</f>
        <v>Jun</v>
      </c>
      <c r="N2248" s="5" t="str">
        <f>TEXT(Table1[[#This Row],[Order Date]],"yyyy")</f>
        <v>2016</v>
      </c>
      <c r="O2248" s="5">
        <v>23</v>
      </c>
      <c r="P2248" s="5" t="s">
        <v>560</v>
      </c>
      <c r="Q2248" s="5" t="str">
        <f>IFERROR(INDEX(Holidays[Holiday],MATCH(Table1[[#This Row],[Order Date]],Holidays[Date],0)),"NO HOLIDAY")</f>
        <v>NO HOLIDAY</v>
      </c>
    </row>
    <row r="2249" spans="2:17" hidden="1" x14ac:dyDescent="0.3">
      <c r="B2249" t="s">
        <v>25</v>
      </c>
      <c r="C2249" t="s">
        <v>26</v>
      </c>
      <c r="D2249" t="s">
        <v>23</v>
      </c>
      <c r="E2249" t="s">
        <v>412</v>
      </c>
      <c r="F2249" s="4">
        <v>42534</v>
      </c>
      <c r="G2249" t="s">
        <v>15</v>
      </c>
      <c r="H2249">
        <v>3</v>
      </c>
      <c r="I2249">
        <f>IF(Table1[[#This Row],[Price]]&lt;15,10,IF(Table1[[#This Row],[Price]]&lt;20,15,IF(Table1[[#This Row],[Price]]&lt;30,22,IF(Table1[[#This Row],[Price]]&lt;50,36,45))))</f>
        <v>10</v>
      </c>
      <c r="J2249">
        <v>12.42</v>
      </c>
      <c r="K2249" s="14">
        <v>37.26</v>
      </c>
      <c r="L2249" s="14">
        <f>Table1[[#This Row],[Total Sale Amount]]-(Table1[[#This Row],[Cost Price]]*Table1[[#This Row],[Quantity]])</f>
        <v>7.259999999999998</v>
      </c>
      <c r="M2249" t="str">
        <f>TEXT(Table1[[#This Row],[Order Date]],"mmm")</f>
        <v>Jun</v>
      </c>
      <c r="N2249" s="5" t="str">
        <f>TEXT(Table1[[#This Row],[Order Date]],"yyyy")</f>
        <v>2016</v>
      </c>
      <c r="O2249" s="5">
        <v>30</v>
      </c>
      <c r="P2249" s="5" t="s">
        <v>559</v>
      </c>
      <c r="Q2249" s="5" t="str">
        <f>IFERROR(INDEX(Holidays[Holiday],MATCH(Table1[[#This Row],[Order Date]],Holidays[Date],0)),"NO HOLIDAY")</f>
        <v>NO HOLIDAY</v>
      </c>
    </row>
    <row r="2250" spans="2:17" hidden="1" x14ac:dyDescent="0.3">
      <c r="B2250" t="s">
        <v>9</v>
      </c>
      <c r="C2250" t="s">
        <v>28</v>
      </c>
      <c r="D2250" t="s">
        <v>11</v>
      </c>
      <c r="E2250" t="s">
        <v>252</v>
      </c>
      <c r="F2250" s="4">
        <v>42534</v>
      </c>
      <c r="G2250" t="s">
        <v>39</v>
      </c>
      <c r="H2250">
        <v>10</v>
      </c>
      <c r="I2250">
        <f>IF(Table1[[#This Row],[Price]]&lt;15,10,IF(Table1[[#This Row],[Price]]&lt;20,15,IF(Table1[[#This Row],[Price]]&lt;30,22,IF(Table1[[#This Row],[Price]]&lt;50,36,45))))</f>
        <v>15</v>
      </c>
      <c r="J2250">
        <v>16.32</v>
      </c>
      <c r="K2250" s="14">
        <v>163.19999999999999</v>
      </c>
      <c r="L2250" s="14">
        <f>Table1[[#This Row],[Total Sale Amount]]-(Table1[[#This Row],[Cost Price]]*Table1[[#This Row],[Quantity]])</f>
        <v>13.199999999999989</v>
      </c>
      <c r="M2250" t="str">
        <f>TEXT(Table1[[#This Row],[Order Date]],"mmm")</f>
        <v>Jun</v>
      </c>
      <c r="N2250" s="5" t="str">
        <f>TEXT(Table1[[#This Row],[Order Date]],"yyyy")</f>
        <v>2016</v>
      </c>
      <c r="O2250" s="5">
        <v>27</v>
      </c>
      <c r="P2250" s="5" t="s">
        <v>559</v>
      </c>
      <c r="Q2250" s="5" t="str">
        <f>IFERROR(INDEX(Holidays[Holiday],MATCH(Table1[[#This Row],[Order Date]],Holidays[Date],0)),"NO HOLIDAY")</f>
        <v>NO HOLIDAY</v>
      </c>
    </row>
    <row r="2251" spans="2:17" hidden="1" x14ac:dyDescent="0.3">
      <c r="B2251" t="s">
        <v>25</v>
      </c>
      <c r="C2251" t="s">
        <v>26</v>
      </c>
      <c r="D2251" t="s">
        <v>23</v>
      </c>
      <c r="E2251" t="s">
        <v>526</v>
      </c>
      <c r="F2251" s="4">
        <v>42534</v>
      </c>
      <c r="G2251" t="s">
        <v>19</v>
      </c>
      <c r="H2251">
        <v>7</v>
      </c>
      <c r="I2251">
        <f>IF(Table1[[#This Row],[Price]]&lt;15,10,IF(Table1[[#This Row],[Price]]&lt;20,15,IF(Table1[[#This Row],[Price]]&lt;30,22,IF(Table1[[#This Row],[Price]]&lt;50,36,45))))</f>
        <v>45</v>
      </c>
      <c r="J2251">
        <v>53.35</v>
      </c>
      <c r="K2251" s="14">
        <v>373.45</v>
      </c>
      <c r="L2251" s="14">
        <f>Table1[[#This Row],[Total Sale Amount]]-(Table1[[#This Row],[Cost Price]]*Table1[[#This Row],[Quantity]])</f>
        <v>58.449999999999989</v>
      </c>
      <c r="M2251" t="str">
        <f>TEXT(Table1[[#This Row],[Order Date]],"mmm")</f>
        <v>Jun</v>
      </c>
      <c r="N2251" s="5" t="str">
        <f>TEXT(Table1[[#This Row],[Order Date]],"yyyy")</f>
        <v>2016</v>
      </c>
      <c r="O2251" s="5">
        <v>39</v>
      </c>
      <c r="P2251" s="5" t="s">
        <v>559</v>
      </c>
      <c r="Q2251" s="5" t="str">
        <f>IFERROR(INDEX(Holidays[Holiday],MATCH(Table1[[#This Row],[Order Date]],Holidays[Date],0)),"NO HOLIDAY")</f>
        <v>NO HOLIDAY</v>
      </c>
    </row>
    <row r="2252" spans="2:17" hidden="1" x14ac:dyDescent="0.3">
      <c r="B2252" t="s">
        <v>21</v>
      </c>
      <c r="C2252" t="s">
        <v>26</v>
      </c>
      <c r="D2252" t="s">
        <v>23</v>
      </c>
      <c r="E2252" t="s">
        <v>116</v>
      </c>
      <c r="F2252" s="4">
        <v>42534</v>
      </c>
      <c r="G2252" t="s">
        <v>13</v>
      </c>
      <c r="H2252">
        <v>4</v>
      </c>
      <c r="I2252">
        <f>IF(Table1[[#This Row],[Price]]&lt;15,10,IF(Table1[[#This Row],[Price]]&lt;20,15,IF(Table1[[#This Row],[Price]]&lt;30,22,IF(Table1[[#This Row],[Price]]&lt;50,36,45))))</f>
        <v>15</v>
      </c>
      <c r="J2252">
        <v>17.829999999999998</v>
      </c>
      <c r="K2252" s="14">
        <v>71.319999999999993</v>
      </c>
      <c r="L2252" s="14">
        <f>Table1[[#This Row],[Total Sale Amount]]-(Table1[[#This Row],[Cost Price]]*Table1[[#This Row],[Quantity]])</f>
        <v>11.319999999999993</v>
      </c>
      <c r="M2252" t="str">
        <f>TEXT(Table1[[#This Row],[Order Date]],"mmm")</f>
        <v>Jun</v>
      </c>
      <c r="N2252" s="5" t="str">
        <f>TEXT(Table1[[#This Row],[Order Date]],"yyyy")</f>
        <v>2016</v>
      </c>
      <c r="O2252" s="5">
        <v>28</v>
      </c>
      <c r="P2252" s="5" t="s">
        <v>559</v>
      </c>
      <c r="Q2252" s="5" t="str">
        <f>IFERROR(INDEX(Holidays[Holiday],MATCH(Table1[[#This Row],[Order Date]],Holidays[Date],0)),"NO HOLIDAY")</f>
        <v>NO HOLIDAY</v>
      </c>
    </row>
    <row r="2253" spans="2:17" hidden="1" x14ac:dyDescent="0.3">
      <c r="B2253" t="s">
        <v>25</v>
      </c>
      <c r="C2253" t="s">
        <v>22</v>
      </c>
      <c r="D2253" t="s">
        <v>23</v>
      </c>
      <c r="E2253" t="s">
        <v>32</v>
      </c>
      <c r="F2253" s="4">
        <v>42534</v>
      </c>
      <c r="G2253" t="s">
        <v>15</v>
      </c>
      <c r="H2253">
        <v>9</v>
      </c>
      <c r="I2253">
        <f>IF(Table1[[#This Row],[Price]]&lt;15,10,IF(Table1[[#This Row],[Price]]&lt;20,15,IF(Table1[[#This Row],[Price]]&lt;30,22,IF(Table1[[#This Row],[Price]]&lt;50,36,45))))</f>
        <v>10</v>
      </c>
      <c r="J2253">
        <v>12.42</v>
      </c>
      <c r="K2253" s="14">
        <v>111.78</v>
      </c>
      <c r="L2253" s="14">
        <f>Table1[[#This Row],[Total Sale Amount]]-(Table1[[#This Row],[Cost Price]]*Table1[[#This Row],[Quantity]])</f>
        <v>21.78</v>
      </c>
      <c r="M2253" t="str">
        <f>TEXT(Table1[[#This Row],[Order Date]],"mmm")</f>
        <v>Jun</v>
      </c>
      <c r="N2253" s="5" t="str">
        <f>TEXT(Table1[[#This Row],[Order Date]],"yyyy")</f>
        <v>2016</v>
      </c>
      <c r="O2253" s="5">
        <v>36</v>
      </c>
      <c r="P2253" s="5" t="s">
        <v>560</v>
      </c>
      <c r="Q2253" s="5" t="str">
        <f>IFERROR(INDEX(Holidays[Holiday],MATCH(Table1[[#This Row],[Order Date]],Holidays[Date],0)),"NO HOLIDAY")</f>
        <v>NO HOLIDAY</v>
      </c>
    </row>
    <row r="2254" spans="2:17" hidden="1" x14ac:dyDescent="0.3">
      <c r="B2254" t="s">
        <v>25</v>
      </c>
      <c r="C2254" t="s">
        <v>26</v>
      </c>
      <c r="D2254" t="s">
        <v>23</v>
      </c>
      <c r="E2254" t="s">
        <v>166</v>
      </c>
      <c r="F2254" s="4">
        <v>42534</v>
      </c>
      <c r="G2254" t="s">
        <v>13</v>
      </c>
      <c r="H2254">
        <v>1</v>
      </c>
      <c r="I2254">
        <f>IF(Table1[[#This Row],[Price]]&lt;15,10,IF(Table1[[#This Row],[Price]]&lt;20,15,IF(Table1[[#This Row],[Price]]&lt;30,22,IF(Table1[[#This Row],[Price]]&lt;50,36,45))))</f>
        <v>15</v>
      </c>
      <c r="J2254">
        <v>17.829999999999998</v>
      </c>
      <c r="K2254" s="14">
        <v>17.829999999999998</v>
      </c>
      <c r="L2254" s="14">
        <f>Table1[[#This Row],[Total Sale Amount]]-(Table1[[#This Row],[Cost Price]]*Table1[[#This Row],[Quantity]])</f>
        <v>2.8299999999999983</v>
      </c>
      <c r="M2254" t="str">
        <f>TEXT(Table1[[#This Row],[Order Date]],"mmm")</f>
        <v>Jun</v>
      </c>
      <c r="N2254" s="5" t="str">
        <f>TEXT(Table1[[#This Row],[Order Date]],"yyyy")</f>
        <v>2016</v>
      </c>
      <c r="O2254" s="5">
        <v>23</v>
      </c>
      <c r="P2254" s="5" t="s">
        <v>560</v>
      </c>
      <c r="Q2254" s="5" t="str">
        <f>IFERROR(INDEX(Holidays[Holiday],MATCH(Table1[[#This Row],[Order Date]],Holidays[Date],0)),"NO HOLIDAY")</f>
        <v>NO HOLIDAY</v>
      </c>
    </row>
    <row r="2255" spans="2:17" hidden="1" x14ac:dyDescent="0.3">
      <c r="B2255" t="s">
        <v>9</v>
      </c>
      <c r="C2255" t="s">
        <v>17</v>
      </c>
      <c r="D2255" t="s">
        <v>11</v>
      </c>
      <c r="E2255" t="s">
        <v>421</v>
      </c>
      <c r="F2255" s="4">
        <v>42534</v>
      </c>
      <c r="G2255" t="s">
        <v>19</v>
      </c>
      <c r="H2255">
        <v>10</v>
      </c>
      <c r="I2255">
        <f>IF(Table1[[#This Row],[Price]]&lt;15,10,IF(Table1[[#This Row],[Price]]&lt;20,15,IF(Table1[[#This Row],[Price]]&lt;30,22,IF(Table1[[#This Row],[Price]]&lt;50,36,45))))</f>
        <v>45</v>
      </c>
      <c r="J2255">
        <v>53.35</v>
      </c>
      <c r="K2255" s="14">
        <v>533.5</v>
      </c>
      <c r="L2255" s="14">
        <f>Table1[[#This Row],[Total Sale Amount]]-(Table1[[#This Row],[Cost Price]]*Table1[[#This Row],[Quantity]])</f>
        <v>83.5</v>
      </c>
      <c r="M2255" t="str">
        <f>TEXT(Table1[[#This Row],[Order Date]],"mmm")</f>
        <v>Jun</v>
      </c>
      <c r="N2255" s="5" t="str">
        <f>TEXT(Table1[[#This Row],[Order Date]],"yyyy")</f>
        <v>2016</v>
      </c>
      <c r="O2255" s="5">
        <v>39</v>
      </c>
      <c r="P2255" s="5" t="s">
        <v>559</v>
      </c>
      <c r="Q2255" s="5" t="str">
        <f>IFERROR(INDEX(Holidays[Holiday],MATCH(Table1[[#This Row],[Order Date]],Holidays[Date],0)),"NO HOLIDAY")</f>
        <v>NO HOLIDAY</v>
      </c>
    </row>
    <row r="2256" spans="2:17" hidden="1" x14ac:dyDescent="0.3">
      <c r="B2256" t="s">
        <v>21</v>
      </c>
      <c r="C2256" t="s">
        <v>26</v>
      </c>
      <c r="D2256" t="s">
        <v>23</v>
      </c>
      <c r="E2256" t="s">
        <v>414</v>
      </c>
      <c r="F2256" s="4">
        <v>42534</v>
      </c>
      <c r="G2256" t="s">
        <v>13</v>
      </c>
      <c r="H2256">
        <v>8</v>
      </c>
      <c r="I2256">
        <f>IF(Table1[[#This Row],[Price]]&lt;15,10,IF(Table1[[#This Row],[Price]]&lt;20,15,IF(Table1[[#This Row],[Price]]&lt;30,22,IF(Table1[[#This Row],[Price]]&lt;50,36,45))))</f>
        <v>15</v>
      </c>
      <c r="J2256">
        <v>17.829999999999998</v>
      </c>
      <c r="K2256" s="14">
        <v>142.63999999999999</v>
      </c>
      <c r="L2256" s="14">
        <f>Table1[[#This Row],[Total Sale Amount]]-(Table1[[#This Row],[Cost Price]]*Table1[[#This Row],[Quantity]])</f>
        <v>22.639999999999986</v>
      </c>
      <c r="M2256" t="str">
        <f>TEXT(Table1[[#This Row],[Order Date]],"mmm")</f>
        <v>Jun</v>
      </c>
      <c r="N2256" s="5" t="str">
        <f>TEXT(Table1[[#This Row],[Order Date]],"yyyy")</f>
        <v>2016</v>
      </c>
      <c r="O2256" s="5">
        <v>40</v>
      </c>
      <c r="P2256" s="5" t="s">
        <v>559</v>
      </c>
      <c r="Q2256" s="5" t="str">
        <f>IFERROR(INDEX(Holidays[Holiday],MATCH(Table1[[#This Row],[Order Date]],Holidays[Date],0)),"NO HOLIDAY")</f>
        <v>NO HOLIDAY</v>
      </c>
    </row>
    <row r="2257" spans="2:17" hidden="1" x14ac:dyDescent="0.3">
      <c r="B2257" t="s">
        <v>9</v>
      </c>
      <c r="C2257" t="s">
        <v>10</v>
      </c>
      <c r="D2257" t="s">
        <v>11</v>
      </c>
      <c r="E2257" t="s">
        <v>494</v>
      </c>
      <c r="F2257" s="4">
        <v>42534</v>
      </c>
      <c r="G2257" t="s">
        <v>19</v>
      </c>
      <c r="H2257">
        <v>10</v>
      </c>
      <c r="I2257">
        <f>IF(Table1[[#This Row],[Price]]&lt;15,10,IF(Table1[[#This Row],[Price]]&lt;20,15,IF(Table1[[#This Row],[Price]]&lt;30,22,IF(Table1[[#This Row],[Price]]&lt;50,36,45))))</f>
        <v>45</v>
      </c>
      <c r="J2257">
        <v>53.35</v>
      </c>
      <c r="K2257" s="14">
        <v>533.5</v>
      </c>
      <c r="L2257" s="14">
        <f>Table1[[#This Row],[Total Sale Amount]]-(Table1[[#This Row],[Cost Price]]*Table1[[#This Row],[Quantity]])</f>
        <v>83.5</v>
      </c>
      <c r="M2257" t="str">
        <f>TEXT(Table1[[#This Row],[Order Date]],"mmm")</f>
        <v>Jun</v>
      </c>
      <c r="N2257" s="5" t="str">
        <f>TEXT(Table1[[#This Row],[Order Date]],"yyyy")</f>
        <v>2016</v>
      </c>
      <c r="O2257" s="5">
        <v>30</v>
      </c>
      <c r="P2257" s="5" t="s">
        <v>559</v>
      </c>
      <c r="Q2257" s="5" t="str">
        <f>IFERROR(INDEX(Holidays[Holiday],MATCH(Table1[[#This Row],[Order Date]],Holidays[Date],0)),"NO HOLIDAY")</f>
        <v>NO HOLIDAY</v>
      </c>
    </row>
    <row r="2258" spans="2:17" hidden="1" x14ac:dyDescent="0.3">
      <c r="B2258" t="s">
        <v>36</v>
      </c>
      <c r="C2258" t="s">
        <v>10</v>
      </c>
      <c r="D2258" t="s">
        <v>11</v>
      </c>
      <c r="E2258" t="s">
        <v>318</v>
      </c>
      <c r="F2258" s="4">
        <v>42534</v>
      </c>
      <c r="G2258" t="s">
        <v>19</v>
      </c>
      <c r="H2258">
        <v>10</v>
      </c>
      <c r="I2258">
        <f>IF(Table1[[#This Row],[Price]]&lt;15,10,IF(Table1[[#This Row],[Price]]&lt;20,15,IF(Table1[[#This Row],[Price]]&lt;30,22,IF(Table1[[#This Row],[Price]]&lt;50,36,45))))</f>
        <v>45</v>
      </c>
      <c r="J2258">
        <v>53.35</v>
      </c>
      <c r="K2258" s="14">
        <v>533.5</v>
      </c>
      <c r="L2258" s="14">
        <f>Table1[[#This Row],[Total Sale Amount]]-(Table1[[#This Row],[Cost Price]]*Table1[[#This Row],[Quantity]])</f>
        <v>83.5</v>
      </c>
      <c r="M2258" t="str">
        <f>TEXT(Table1[[#This Row],[Order Date]],"mmm")</f>
        <v>Jun</v>
      </c>
      <c r="N2258" s="5" t="str">
        <f>TEXT(Table1[[#This Row],[Order Date]],"yyyy")</f>
        <v>2016</v>
      </c>
      <c r="O2258" s="5">
        <v>31</v>
      </c>
      <c r="P2258" s="5" t="s">
        <v>559</v>
      </c>
      <c r="Q2258" s="5" t="str">
        <f>IFERROR(INDEX(Holidays[Holiday],MATCH(Table1[[#This Row],[Order Date]],Holidays[Date],0)),"NO HOLIDAY")</f>
        <v>NO HOLIDAY</v>
      </c>
    </row>
    <row r="2259" spans="2:17" hidden="1" x14ac:dyDescent="0.3">
      <c r="B2259" t="s">
        <v>9</v>
      </c>
      <c r="C2259" t="s">
        <v>30</v>
      </c>
      <c r="D2259" t="s">
        <v>11</v>
      </c>
      <c r="E2259" t="s">
        <v>110</v>
      </c>
      <c r="F2259" s="4">
        <v>42534</v>
      </c>
      <c r="G2259" t="s">
        <v>19</v>
      </c>
      <c r="H2259">
        <v>8</v>
      </c>
      <c r="I2259">
        <f>IF(Table1[[#This Row],[Price]]&lt;15,10,IF(Table1[[#This Row],[Price]]&lt;20,15,IF(Table1[[#This Row],[Price]]&lt;30,22,IF(Table1[[#This Row],[Price]]&lt;50,36,45))))</f>
        <v>45</v>
      </c>
      <c r="J2259">
        <v>53.35</v>
      </c>
      <c r="K2259" s="14">
        <v>426.8</v>
      </c>
      <c r="L2259" s="14">
        <f>Table1[[#This Row],[Total Sale Amount]]-(Table1[[#This Row],[Cost Price]]*Table1[[#This Row],[Quantity]])</f>
        <v>66.800000000000011</v>
      </c>
      <c r="M2259" t="str">
        <f>TEXT(Table1[[#This Row],[Order Date]],"mmm")</f>
        <v>Jun</v>
      </c>
      <c r="N2259" s="5" t="str">
        <f>TEXT(Table1[[#This Row],[Order Date]],"yyyy")</f>
        <v>2016</v>
      </c>
      <c r="O2259" s="5">
        <v>40</v>
      </c>
      <c r="P2259" s="5" t="s">
        <v>560</v>
      </c>
      <c r="Q2259" s="5" t="str">
        <f>IFERROR(INDEX(Holidays[Holiday],MATCH(Table1[[#This Row],[Order Date]],Holidays[Date],0)),"NO HOLIDAY")</f>
        <v>NO HOLIDAY</v>
      </c>
    </row>
    <row r="2260" spans="2:17" hidden="1" x14ac:dyDescent="0.3">
      <c r="B2260" t="s">
        <v>36</v>
      </c>
      <c r="C2260" t="s">
        <v>10</v>
      </c>
      <c r="D2260" t="s">
        <v>11</v>
      </c>
      <c r="E2260" t="s">
        <v>289</v>
      </c>
      <c r="F2260" s="4">
        <v>42534</v>
      </c>
      <c r="G2260" t="s">
        <v>15</v>
      </c>
      <c r="H2260">
        <v>1</v>
      </c>
      <c r="I2260">
        <f>IF(Table1[[#This Row],[Price]]&lt;15,10,IF(Table1[[#This Row],[Price]]&lt;20,15,IF(Table1[[#This Row],[Price]]&lt;30,22,IF(Table1[[#This Row],[Price]]&lt;50,36,45))))</f>
        <v>10</v>
      </c>
      <c r="J2260">
        <v>12.42</v>
      </c>
      <c r="K2260" s="14">
        <v>12.42</v>
      </c>
      <c r="L2260" s="14">
        <f>Table1[[#This Row],[Total Sale Amount]]-(Table1[[#This Row],[Cost Price]]*Table1[[#This Row],[Quantity]])</f>
        <v>2.42</v>
      </c>
      <c r="M2260" t="str">
        <f>TEXT(Table1[[#This Row],[Order Date]],"mmm")</f>
        <v>Jun</v>
      </c>
      <c r="N2260" s="5" t="str">
        <f>TEXT(Table1[[#This Row],[Order Date]],"yyyy")</f>
        <v>2016</v>
      </c>
      <c r="O2260" s="5">
        <v>42</v>
      </c>
      <c r="P2260" s="5" t="s">
        <v>559</v>
      </c>
      <c r="Q2260" s="5" t="str">
        <f>IFERROR(INDEX(Holidays[Holiday],MATCH(Table1[[#This Row],[Order Date]],Holidays[Date],0)),"NO HOLIDAY")</f>
        <v>NO HOLIDAY</v>
      </c>
    </row>
    <row r="2261" spans="2:17" hidden="1" x14ac:dyDescent="0.3">
      <c r="B2261" t="s">
        <v>9</v>
      </c>
      <c r="C2261" t="s">
        <v>30</v>
      </c>
      <c r="D2261" t="s">
        <v>11</v>
      </c>
      <c r="E2261" t="s">
        <v>75</v>
      </c>
      <c r="F2261" s="4">
        <v>42534</v>
      </c>
      <c r="G2261" t="s">
        <v>13</v>
      </c>
      <c r="H2261">
        <v>2</v>
      </c>
      <c r="I2261">
        <f>IF(Table1[[#This Row],[Price]]&lt;15,10,IF(Table1[[#This Row],[Price]]&lt;20,15,IF(Table1[[#This Row],[Price]]&lt;30,22,IF(Table1[[#This Row],[Price]]&lt;50,36,45))))</f>
        <v>15</v>
      </c>
      <c r="J2261">
        <v>17.829999999999998</v>
      </c>
      <c r="K2261" s="14">
        <v>35.659999999999997</v>
      </c>
      <c r="L2261" s="14">
        <f>Table1[[#This Row],[Total Sale Amount]]-(Table1[[#This Row],[Cost Price]]*Table1[[#This Row],[Quantity]])</f>
        <v>5.6599999999999966</v>
      </c>
      <c r="M2261" t="str">
        <f>TEXT(Table1[[#This Row],[Order Date]],"mmm")</f>
        <v>Jun</v>
      </c>
      <c r="N2261" s="5" t="str">
        <f>TEXT(Table1[[#This Row],[Order Date]],"yyyy")</f>
        <v>2016</v>
      </c>
      <c r="O2261" s="5">
        <v>19</v>
      </c>
      <c r="P2261" s="5" t="s">
        <v>560</v>
      </c>
      <c r="Q2261" s="5" t="str">
        <f>IFERROR(INDEX(Holidays[Holiday],MATCH(Table1[[#This Row],[Order Date]],Holidays[Date],0)),"NO HOLIDAY")</f>
        <v>NO HOLIDAY</v>
      </c>
    </row>
    <row r="2262" spans="2:17" hidden="1" x14ac:dyDescent="0.3">
      <c r="B2262" t="s">
        <v>25</v>
      </c>
      <c r="C2262" t="s">
        <v>26</v>
      </c>
      <c r="D2262" t="s">
        <v>23</v>
      </c>
      <c r="E2262" t="s">
        <v>444</v>
      </c>
      <c r="F2262" s="4">
        <v>42534</v>
      </c>
      <c r="G2262" t="s">
        <v>15</v>
      </c>
      <c r="H2262">
        <v>5</v>
      </c>
      <c r="I2262">
        <f>IF(Table1[[#This Row],[Price]]&lt;15,10,IF(Table1[[#This Row],[Price]]&lt;20,15,IF(Table1[[#This Row],[Price]]&lt;30,22,IF(Table1[[#This Row],[Price]]&lt;50,36,45))))</f>
        <v>10</v>
      </c>
      <c r="J2262">
        <v>12.42</v>
      </c>
      <c r="K2262" s="14">
        <v>62.1</v>
      </c>
      <c r="L2262" s="14">
        <f>Table1[[#This Row],[Total Sale Amount]]-(Table1[[#This Row],[Cost Price]]*Table1[[#This Row],[Quantity]])</f>
        <v>12.100000000000001</v>
      </c>
      <c r="M2262" t="str">
        <f>TEXT(Table1[[#This Row],[Order Date]],"mmm")</f>
        <v>Jun</v>
      </c>
      <c r="N2262" s="5" t="str">
        <f>TEXT(Table1[[#This Row],[Order Date]],"yyyy")</f>
        <v>2016</v>
      </c>
      <c r="O2262" s="5">
        <v>18</v>
      </c>
      <c r="P2262" s="5" t="s">
        <v>560</v>
      </c>
      <c r="Q2262" s="5" t="str">
        <f>IFERROR(INDEX(Holidays[Holiday],MATCH(Table1[[#This Row],[Order Date]],Holidays[Date],0)),"NO HOLIDAY")</f>
        <v>NO HOLIDAY</v>
      </c>
    </row>
    <row r="2263" spans="2:17" hidden="1" x14ac:dyDescent="0.3">
      <c r="B2263" t="s">
        <v>16</v>
      </c>
      <c r="C2263" t="s">
        <v>17</v>
      </c>
      <c r="D2263" t="s">
        <v>11</v>
      </c>
      <c r="E2263" t="s">
        <v>265</v>
      </c>
      <c r="F2263" s="4">
        <v>42534</v>
      </c>
      <c r="G2263" t="s">
        <v>13</v>
      </c>
      <c r="H2263">
        <v>5</v>
      </c>
      <c r="I2263">
        <f>IF(Table1[[#This Row],[Price]]&lt;15,10,IF(Table1[[#This Row],[Price]]&lt;20,15,IF(Table1[[#This Row],[Price]]&lt;30,22,IF(Table1[[#This Row],[Price]]&lt;50,36,45))))</f>
        <v>15</v>
      </c>
      <c r="J2263">
        <v>17.829999999999998</v>
      </c>
      <c r="K2263" s="14">
        <v>89.149999999999991</v>
      </c>
      <c r="L2263" s="14">
        <f>Table1[[#This Row],[Total Sale Amount]]-(Table1[[#This Row],[Cost Price]]*Table1[[#This Row],[Quantity]])</f>
        <v>14.149999999999991</v>
      </c>
      <c r="M2263" t="str">
        <f>TEXT(Table1[[#This Row],[Order Date]],"mmm")</f>
        <v>Jun</v>
      </c>
      <c r="N2263" s="5" t="str">
        <f>TEXT(Table1[[#This Row],[Order Date]],"yyyy")</f>
        <v>2016</v>
      </c>
      <c r="O2263" s="5">
        <v>33</v>
      </c>
      <c r="P2263" s="5" t="s">
        <v>559</v>
      </c>
      <c r="Q2263" s="5" t="str">
        <f>IFERROR(INDEX(Holidays[Holiday],MATCH(Table1[[#This Row],[Order Date]],Holidays[Date],0)),"NO HOLIDAY")</f>
        <v>NO HOLIDAY</v>
      </c>
    </row>
    <row r="2264" spans="2:17" hidden="1" x14ac:dyDescent="0.3">
      <c r="B2264" t="s">
        <v>25</v>
      </c>
      <c r="C2264" t="s">
        <v>59</v>
      </c>
      <c r="D2264" t="s">
        <v>23</v>
      </c>
      <c r="E2264" t="s">
        <v>547</v>
      </c>
      <c r="F2264" s="4">
        <v>42534</v>
      </c>
      <c r="G2264" t="s">
        <v>13</v>
      </c>
      <c r="H2264">
        <v>4</v>
      </c>
      <c r="I2264">
        <f>IF(Table1[[#This Row],[Price]]&lt;15,10,IF(Table1[[#This Row],[Price]]&lt;20,15,IF(Table1[[#This Row],[Price]]&lt;30,22,IF(Table1[[#This Row],[Price]]&lt;50,36,45))))</f>
        <v>15</v>
      </c>
      <c r="J2264">
        <v>17.829999999999998</v>
      </c>
      <c r="K2264" s="14">
        <v>71.319999999999993</v>
      </c>
      <c r="L2264" s="14">
        <f>Table1[[#This Row],[Total Sale Amount]]-(Table1[[#This Row],[Cost Price]]*Table1[[#This Row],[Quantity]])</f>
        <v>11.319999999999993</v>
      </c>
      <c r="M2264" t="str">
        <f>TEXT(Table1[[#This Row],[Order Date]],"mmm")</f>
        <v>Jun</v>
      </c>
      <c r="N2264" s="5" t="str">
        <f>TEXT(Table1[[#This Row],[Order Date]],"yyyy")</f>
        <v>2016</v>
      </c>
      <c r="O2264" s="5">
        <v>39</v>
      </c>
      <c r="P2264" s="5" t="s">
        <v>559</v>
      </c>
      <c r="Q2264" s="5" t="str">
        <f>IFERROR(INDEX(Holidays[Holiday],MATCH(Table1[[#This Row],[Order Date]],Holidays[Date],0)),"NO HOLIDAY")</f>
        <v>NO HOLIDAY</v>
      </c>
    </row>
    <row r="2265" spans="2:17" hidden="1" x14ac:dyDescent="0.3">
      <c r="B2265" t="s">
        <v>25</v>
      </c>
      <c r="C2265" t="s">
        <v>26</v>
      </c>
      <c r="D2265" t="s">
        <v>23</v>
      </c>
      <c r="E2265" t="s">
        <v>140</v>
      </c>
      <c r="F2265" s="4">
        <v>42535</v>
      </c>
      <c r="G2265" t="s">
        <v>15</v>
      </c>
      <c r="H2265">
        <v>8</v>
      </c>
      <c r="I2265">
        <f>IF(Table1[[#This Row],[Price]]&lt;15,10,IF(Table1[[#This Row],[Price]]&lt;20,15,IF(Table1[[#This Row],[Price]]&lt;30,22,IF(Table1[[#This Row],[Price]]&lt;50,36,45))))</f>
        <v>10</v>
      </c>
      <c r="J2265">
        <v>12.42</v>
      </c>
      <c r="K2265" s="14">
        <v>99.36</v>
      </c>
      <c r="L2265" s="14">
        <f>Table1[[#This Row],[Total Sale Amount]]-(Table1[[#This Row],[Cost Price]]*Table1[[#This Row],[Quantity]])</f>
        <v>19.36</v>
      </c>
      <c r="M2265" t="str">
        <f>TEXT(Table1[[#This Row],[Order Date]],"mmm")</f>
        <v>Jun</v>
      </c>
      <c r="N2265" s="5" t="str">
        <f>TEXT(Table1[[#This Row],[Order Date]],"yyyy")</f>
        <v>2016</v>
      </c>
      <c r="O2265" s="5">
        <v>22</v>
      </c>
      <c r="P2265" s="5" t="s">
        <v>559</v>
      </c>
      <c r="Q2265" s="5" t="str">
        <f>IFERROR(INDEX(Holidays[Holiday],MATCH(Table1[[#This Row],[Order Date]],Holidays[Date],0)),"NO HOLIDAY")</f>
        <v>NO HOLIDAY</v>
      </c>
    </row>
    <row r="2266" spans="2:17" hidden="1" x14ac:dyDescent="0.3">
      <c r="B2266" t="s">
        <v>21</v>
      </c>
      <c r="C2266" t="s">
        <v>43</v>
      </c>
      <c r="D2266" t="s">
        <v>23</v>
      </c>
      <c r="E2266" t="s">
        <v>364</v>
      </c>
      <c r="F2266" s="4">
        <v>42535</v>
      </c>
      <c r="G2266" t="s">
        <v>15</v>
      </c>
      <c r="H2266">
        <v>10</v>
      </c>
      <c r="I2266">
        <f>IF(Table1[[#This Row],[Price]]&lt;15,10,IF(Table1[[#This Row],[Price]]&lt;20,15,IF(Table1[[#This Row],[Price]]&lt;30,22,IF(Table1[[#This Row],[Price]]&lt;50,36,45))))</f>
        <v>10</v>
      </c>
      <c r="J2266">
        <v>12.42</v>
      </c>
      <c r="K2266" s="14">
        <v>124.2</v>
      </c>
      <c r="L2266" s="14">
        <f>Table1[[#This Row],[Total Sale Amount]]-(Table1[[#This Row],[Cost Price]]*Table1[[#This Row],[Quantity]])</f>
        <v>24.200000000000003</v>
      </c>
      <c r="M2266" t="str">
        <f>TEXT(Table1[[#This Row],[Order Date]],"mmm")</f>
        <v>Jun</v>
      </c>
      <c r="N2266" s="5" t="str">
        <f>TEXT(Table1[[#This Row],[Order Date]],"yyyy")</f>
        <v>2016</v>
      </c>
      <c r="O2266" s="5">
        <v>36</v>
      </c>
      <c r="P2266" s="5" t="s">
        <v>560</v>
      </c>
      <c r="Q2266" s="5" t="str">
        <f>IFERROR(INDEX(Holidays[Holiday],MATCH(Table1[[#This Row],[Order Date]],Holidays[Date],0)),"NO HOLIDAY")</f>
        <v>NO HOLIDAY</v>
      </c>
    </row>
    <row r="2267" spans="2:17" hidden="1" x14ac:dyDescent="0.3">
      <c r="B2267" t="s">
        <v>9</v>
      </c>
      <c r="C2267" t="s">
        <v>10</v>
      </c>
      <c r="D2267" t="s">
        <v>11</v>
      </c>
      <c r="E2267" t="s">
        <v>242</v>
      </c>
      <c r="F2267" s="4">
        <v>42535</v>
      </c>
      <c r="G2267" t="s">
        <v>39</v>
      </c>
      <c r="H2267">
        <v>7</v>
      </c>
      <c r="I2267">
        <f>IF(Table1[[#This Row],[Price]]&lt;15,10,IF(Table1[[#This Row],[Price]]&lt;20,15,IF(Table1[[#This Row],[Price]]&lt;30,22,IF(Table1[[#This Row],[Price]]&lt;50,36,45))))</f>
        <v>15</v>
      </c>
      <c r="J2267">
        <v>16.32</v>
      </c>
      <c r="K2267" s="14">
        <v>114.24000000000001</v>
      </c>
      <c r="L2267" s="14">
        <f>Table1[[#This Row],[Total Sale Amount]]-(Table1[[#This Row],[Cost Price]]*Table1[[#This Row],[Quantity]])</f>
        <v>9.2400000000000091</v>
      </c>
      <c r="M2267" t="str">
        <f>TEXT(Table1[[#This Row],[Order Date]],"mmm")</f>
        <v>Jun</v>
      </c>
      <c r="N2267" s="5" t="str">
        <f>TEXT(Table1[[#This Row],[Order Date]],"yyyy")</f>
        <v>2016</v>
      </c>
      <c r="O2267" s="5">
        <v>24</v>
      </c>
      <c r="P2267" s="5" t="s">
        <v>560</v>
      </c>
      <c r="Q2267" s="5" t="str">
        <f>IFERROR(INDEX(Holidays[Holiday],MATCH(Table1[[#This Row],[Order Date]],Holidays[Date],0)),"NO HOLIDAY")</f>
        <v>NO HOLIDAY</v>
      </c>
    </row>
    <row r="2268" spans="2:17" hidden="1" x14ac:dyDescent="0.3">
      <c r="B2268" t="s">
        <v>25</v>
      </c>
      <c r="C2268" t="s">
        <v>22</v>
      </c>
      <c r="D2268" t="s">
        <v>23</v>
      </c>
      <c r="E2268" t="s">
        <v>48</v>
      </c>
      <c r="F2268" s="4">
        <v>42535</v>
      </c>
      <c r="G2268" t="s">
        <v>19</v>
      </c>
      <c r="H2268">
        <v>4</v>
      </c>
      <c r="I2268">
        <f>IF(Table1[[#This Row],[Price]]&lt;15,10,IF(Table1[[#This Row],[Price]]&lt;20,15,IF(Table1[[#This Row],[Price]]&lt;30,22,IF(Table1[[#This Row],[Price]]&lt;50,36,45))))</f>
        <v>45</v>
      </c>
      <c r="J2268">
        <v>53.35</v>
      </c>
      <c r="K2268" s="14">
        <v>213.4</v>
      </c>
      <c r="L2268" s="14">
        <f>Table1[[#This Row],[Total Sale Amount]]-(Table1[[#This Row],[Cost Price]]*Table1[[#This Row],[Quantity]])</f>
        <v>33.400000000000006</v>
      </c>
      <c r="M2268" t="str">
        <f>TEXT(Table1[[#This Row],[Order Date]],"mmm")</f>
        <v>Jun</v>
      </c>
      <c r="N2268" s="5" t="str">
        <f>TEXT(Table1[[#This Row],[Order Date]],"yyyy")</f>
        <v>2016</v>
      </c>
      <c r="O2268" s="5">
        <v>30</v>
      </c>
      <c r="P2268" s="5" t="s">
        <v>560</v>
      </c>
      <c r="Q2268" s="5" t="str">
        <f>IFERROR(INDEX(Holidays[Holiday],MATCH(Table1[[#This Row],[Order Date]],Holidays[Date],0)),"NO HOLIDAY")</f>
        <v>NO HOLIDAY</v>
      </c>
    </row>
    <row r="2269" spans="2:17" hidden="1" x14ac:dyDescent="0.3">
      <c r="B2269" t="s">
        <v>21</v>
      </c>
      <c r="C2269" t="s">
        <v>22</v>
      </c>
      <c r="D2269" t="s">
        <v>23</v>
      </c>
      <c r="E2269" t="s">
        <v>486</v>
      </c>
      <c r="F2269" s="4">
        <v>42535</v>
      </c>
      <c r="G2269" t="s">
        <v>15</v>
      </c>
      <c r="H2269">
        <v>4</v>
      </c>
      <c r="I2269">
        <f>IF(Table1[[#This Row],[Price]]&lt;15,10,IF(Table1[[#This Row],[Price]]&lt;20,15,IF(Table1[[#This Row],[Price]]&lt;30,22,IF(Table1[[#This Row],[Price]]&lt;50,36,45))))</f>
        <v>10</v>
      </c>
      <c r="J2269">
        <v>12.42</v>
      </c>
      <c r="K2269" s="14">
        <v>49.68</v>
      </c>
      <c r="L2269" s="14">
        <f>Table1[[#This Row],[Total Sale Amount]]-(Table1[[#This Row],[Cost Price]]*Table1[[#This Row],[Quantity]])</f>
        <v>9.68</v>
      </c>
      <c r="M2269" t="str">
        <f>TEXT(Table1[[#This Row],[Order Date]],"mmm")</f>
        <v>Jun</v>
      </c>
      <c r="N2269" s="5" t="str">
        <f>TEXT(Table1[[#This Row],[Order Date]],"yyyy")</f>
        <v>2016</v>
      </c>
      <c r="O2269" s="5">
        <v>40</v>
      </c>
      <c r="P2269" s="5" t="s">
        <v>559</v>
      </c>
      <c r="Q2269" s="5" t="str">
        <f>IFERROR(INDEX(Holidays[Holiday],MATCH(Table1[[#This Row],[Order Date]],Holidays[Date],0)),"NO HOLIDAY")</f>
        <v>NO HOLIDAY</v>
      </c>
    </row>
    <row r="2270" spans="2:17" hidden="1" x14ac:dyDescent="0.3">
      <c r="B2270" t="s">
        <v>21</v>
      </c>
      <c r="C2270" t="s">
        <v>26</v>
      </c>
      <c r="D2270" t="s">
        <v>23</v>
      </c>
      <c r="E2270" t="s">
        <v>259</v>
      </c>
      <c r="F2270" s="4">
        <v>42535</v>
      </c>
      <c r="G2270" t="s">
        <v>13</v>
      </c>
      <c r="H2270">
        <v>4</v>
      </c>
      <c r="I2270">
        <f>IF(Table1[[#This Row],[Price]]&lt;15,10,IF(Table1[[#This Row],[Price]]&lt;20,15,IF(Table1[[#This Row],[Price]]&lt;30,22,IF(Table1[[#This Row],[Price]]&lt;50,36,45))))</f>
        <v>15</v>
      </c>
      <c r="J2270">
        <v>17.829999999999998</v>
      </c>
      <c r="K2270" s="14">
        <v>71.319999999999993</v>
      </c>
      <c r="L2270" s="14">
        <f>Table1[[#This Row],[Total Sale Amount]]-(Table1[[#This Row],[Cost Price]]*Table1[[#This Row],[Quantity]])</f>
        <v>11.319999999999993</v>
      </c>
      <c r="M2270" t="str">
        <f>TEXT(Table1[[#This Row],[Order Date]],"mmm")</f>
        <v>Jun</v>
      </c>
      <c r="N2270" s="5" t="str">
        <f>TEXT(Table1[[#This Row],[Order Date]],"yyyy")</f>
        <v>2016</v>
      </c>
      <c r="O2270" s="5">
        <v>35</v>
      </c>
      <c r="P2270" s="5" t="s">
        <v>560</v>
      </c>
      <c r="Q2270" s="5" t="str">
        <f>IFERROR(INDEX(Holidays[Holiday],MATCH(Table1[[#This Row],[Order Date]],Holidays[Date],0)),"NO HOLIDAY")</f>
        <v>NO HOLIDAY</v>
      </c>
    </row>
    <row r="2271" spans="2:17" hidden="1" x14ac:dyDescent="0.3">
      <c r="B2271" t="s">
        <v>25</v>
      </c>
      <c r="C2271" t="s">
        <v>26</v>
      </c>
      <c r="D2271" t="s">
        <v>23</v>
      </c>
      <c r="E2271" t="s">
        <v>87</v>
      </c>
      <c r="F2271" s="4">
        <v>42535</v>
      </c>
      <c r="G2271" t="s">
        <v>15</v>
      </c>
      <c r="H2271">
        <v>6</v>
      </c>
      <c r="I2271">
        <f>IF(Table1[[#This Row],[Price]]&lt;15,10,IF(Table1[[#This Row],[Price]]&lt;20,15,IF(Table1[[#This Row],[Price]]&lt;30,22,IF(Table1[[#This Row],[Price]]&lt;50,36,45))))</f>
        <v>10</v>
      </c>
      <c r="J2271">
        <v>12.42</v>
      </c>
      <c r="K2271" s="14">
        <v>74.52</v>
      </c>
      <c r="L2271" s="14">
        <f>Table1[[#This Row],[Total Sale Amount]]-(Table1[[#This Row],[Cost Price]]*Table1[[#This Row],[Quantity]])</f>
        <v>14.519999999999996</v>
      </c>
      <c r="M2271" t="str">
        <f>TEXT(Table1[[#This Row],[Order Date]],"mmm")</f>
        <v>Jun</v>
      </c>
      <c r="N2271" s="5" t="str">
        <f>TEXT(Table1[[#This Row],[Order Date]],"yyyy")</f>
        <v>2016</v>
      </c>
      <c r="O2271" s="5">
        <v>32</v>
      </c>
      <c r="P2271" s="5" t="s">
        <v>559</v>
      </c>
      <c r="Q2271" s="5" t="str">
        <f>IFERROR(INDEX(Holidays[Holiday],MATCH(Table1[[#This Row],[Order Date]],Holidays[Date],0)),"NO HOLIDAY")</f>
        <v>NO HOLIDAY</v>
      </c>
    </row>
    <row r="2272" spans="2:17" hidden="1" x14ac:dyDescent="0.3">
      <c r="B2272" t="s">
        <v>9</v>
      </c>
      <c r="C2272" t="s">
        <v>10</v>
      </c>
      <c r="D2272" t="s">
        <v>11</v>
      </c>
      <c r="E2272" t="s">
        <v>255</v>
      </c>
      <c r="F2272" s="4">
        <v>42535</v>
      </c>
      <c r="G2272" t="s">
        <v>15</v>
      </c>
      <c r="H2272">
        <v>2</v>
      </c>
      <c r="I2272">
        <f>IF(Table1[[#This Row],[Price]]&lt;15,10,IF(Table1[[#This Row],[Price]]&lt;20,15,IF(Table1[[#This Row],[Price]]&lt;30,22,IF(Table1[[#This Row],[Price]]&lt;50,36,45))))</f>
        <v>10</v>
      </c>
      <c r="J2272">
        <v>12.42</v>
      </c>
      <c r="K2272" s="14">
        <v>24.84</v>
      </c>
      <c r="L2272" s="14">
        <f>Table1[[#This Row],[Total Sale Amount]]-(Table1[[#This Row],[Cost Price]]*Table1[[#This Row],[Quantity]])</f>
        <v>4.84</v>
      </c>
      <c r="M2272" t="str">
        <f>TEXT(Table1[[#This Row],[Order Date]],"mmm")</f>
        <v>Jun</v>
      </c>
      <c r="N2272" s="5" t="str">
        <f>TEXT(Table1[[#This Row],[Order Date]],"yyyy")</f>
        <v>2016</v>
      </c>
      <c r="O2272" s="5">
        <v>19</v>
      </c>
      <c r="P2272" s="5" t="s">
        <v>560</v>
      </c>
      <c r="Q2272" s="5" t="str">
        <f>IFERROR(INDEX(Holidays[Holiday],MATCH(Table1[[#This Row],[Order Date]],Holidays[Date],0)),"NO HOLIDAY")</f>
        <v>NO HOLIDAY</v>
      </c>
    </row>
    <row r="2273" spans="2:17" hidden="1" x14ac:dyDescent="0.3">
      <c r="B2273" t="s">
        <v>25</v>
      </c>
      <c r="C2273" t="s">
        <v>22</v>
      </c>
      <c r="D2273" t="s">
        <v>23</v>
      </c>
      <c r="E2273" t="s">
        <v>456</v>
      </c>
      <c r="F2273" s="4">
        <v>42535</v>
      </c>
      <c r="G2273" t="s">
        <v>13</v>
      </c>
      <c r="H2273">
        <v>4</v>
      </c>
      <c r="I2273">
        <f>IF(Table1[[#This Row],[Price]]&lt;15,10,IF(Table1[[#This Row],[Price]]&lt;20,15,IF(Table1[[#This Row],[Price]]&lt;30,22,IF(Table1[[#This Row],[Price]]&lt;50,36,45))))</f>
        <v>15</v>
      </c>
      <c r="J2273">
        <v>17.829999999999998</v>
      </c>
      <c r="K2273" s="14">
        <v>71.319999999999993</v>
      </c>
      <c r="L2273" s="14">
        <f>Table1[[#This Row],[Total Sale Amount]]-(Table1[[#This Row],[Cost Price]]*Table1[[#This Row],[Quantity]])</f>
        <v>11.319999999999993</v>
      </c>
      <c r="M2273" t="str">
        <f>TEXT(Table1[[#This Row],[Order Date]],"mmm")</f>
        <v>Jun</v>
      </c>
      <c r="N2273" s="5" t="str">
        <f>TEXT(Table1[[#This Row],[Order Date]],"yyyy")</f>
        <v>2016</v>
      </c>
      <c r="O2273" s="5">
        <v>34</v>
      </c>
      <c r="P2273" s="5" t="s">
        <v>560</v>
      </c>
      <c r="Q2273" s="5" t="str">
        <f>IFERROR(INDEX(Holidays[Holiday],MATCH(Table1[[#This Row],[Order Date]],Holidays[Date],0)),"NO HOLIDAY")</f>
        <v>NO HOLIDAY</v>
      </c>
    </row>
    <row r="2274" spans="2:17" hidden="1" x14ac:dyDescent="0.3">
      <c r="B2274" t="s">
        <v>25</v>
      </c>
      <c r="C2274" t="s">
        <v>26</v>
      </c>
      <c r="D2274" t="s">
        <v>23</v>
      </c>
      <c r="E2274" t="s">
        <v>311</v>
      </c>
      <c r="F2274" s="4">
        <v>42535</v>
      </c>
      <c r="G2274" t="s">
        <v>15</v>
      </c>
      <c r="H2274">
        <v>4</v>
      </c>
      <c r="I2274">
        <f>IF(Table1[[#This Row],[Price]]&lt;15,10,IF(Table1[[#This Row],[Price]]&lt;20,15,IF(Table1[[#This Row],[Price]]&lt;30,22,IF(Table1[[#This Row],[Price]]&lt;50,36,45))))</f>
        <v>10</v>
      </c>
      <c r="J2274">
        <v>12.42</v>
      </c>
      <c r="K2274" s="14">
        <v>49.68</v>
      </c>
      <c r="L2274" s="14">
        <f>Table1[[#This Row],[Total Sale Amount]]-(Table1[[#This Row],[Cost Price]]*Table1[[#This Row],[Quantity]])</f>
        <v>9.68</v>
      </c>
      <c r="M2274" t="str">
        <f>TEXT(Table1[[#This Row],[Order Date]],"mmm")</f>
        <v>Jun</v>
      </c>
      <c r="N2274" s="5" t="str">
        <f>TEXT(Table1[[#This Row],[Order Date]],"yyyy")</f>
        <v>2016</v>
      </c>
      <c r="O2274" s="5">
        <v>17</v>
      </c>
      <c r="P2274" s="5" t="s">
        <v>559</v>
      </c>
      <c r="Q2274" s="5" t="str">
        <f>IFERROR(INDEX(Holidays[Holiday],MATCH(Table1[[#This Row],[Order Date]],Holidays[Date],0)),"NO HOLIDAY")</f>
        <v>NO HOLIDAY</v>
      </c>
    </row>
    <row r="2275" spans="2:17" hidden="1" x14ac:dyDescent="0.3">
      <c r="B2275" t="s">
        <v>9</v>
      </c>
      <c r="C2275" t="s">
        <v>17</v>
      </c>
      <c r="D2275" t="s">
        <v>11</v>
      </c>
      <c r="E2275" t="s">
        <v>52</v>
      </c>
      <c r="F2275" s="4">
        <v>42536</v>
      </c>
      <c r="G2275" t="s">
        <v>19</v>
      </c>
      <c r="H2275">
        <v>2</v>
      </c>
      <c r="I2275">
        <f>IF(Table1[[#This Row],[Price]]&lt;15,10,IF(Table1[[#This Row],[Price]]&lt;20,15,IF(Table1[[#This Row],[Price]]&lt;30,22,IF(Table1[[#This Row],[Price]]&lt;50,36,45))))</f>
        <v>45</v>
      </c>
      <c r="J2275">
        <v>53.35</v>
      </c>
      <c r="K2275" s="14">
        <v>106.7</v>
      </c>
      <c r="L2275" s="14">
        <f>Table1[[#This Row],[Total Sale Amount]]-(Table1[[#This Row],[Cost Price]]*Table1[[#This Row],[Quantity]])</f>
        <v>16.700000000000003</v>
      </c>
      <c r="M2275" t="str">
        <f>TEXT(Table1[[#This Row],[Order Date]],"mmm")</f>
        <v>Jun</v>
      </c>
      <c r="N2275" s="5" t="str">
        <f>TEXT(Table1[[#This Row],[Order Date]],"yyyy")</f>
        <v>2016</v>
      </c>
      <c r="O2275" s="5">
        <v>25</v>
      </c>
      <c r="P2275" s="5" t="s">
        <v>560</v>
      </c>
      <c r="Q2275" s="5" t="str">
        <f>IFERROR(INDEX(Holidays[Holiday],MATCH(Table1[[#This Row],[Order Date]],Holidays[Date],0)),"NO HOLIDAY")</f>
        <v>NO HOLIDAY</v>
      </c>
    </row>
    <row r="2276" spans="2:17" hidden="1" x14ac:dyDescent="0.3">
      <c r="B2276" t="s">
        <v>9</v>
      </c>
      <c r="C2276" t="s">
        <v>17</v>
      </c>
      <c r="D2276" t="s">
        <v>11</v>
      </c>
      <c r="E2276" t="s">
        <v>18</v>
      </c>
      <c r="F2276" s="4">
        <v>42536</v>
      </c>
      <c r="G2276" t="s">
        <v>15</v>
      </c>
      <c r="H2276">
        <v>5</v>
      </c>
      <c r="I2276">
        <f>IF(Table1[[#This Row],[Price]]&lt;15,10,IF(Table1[[#This Row],[Price]]&lt;20,15,IF(Table1[[#This Row],[Price]]&lt;30,22,IF(Table1[[#This Row],[Price]]&lt;50,36,45))))</f>
        <v>10</v>
      </c>
      <c r="J2276">
        <v>12.42</v>
      </c>
      <c r="K2276" s="14">
        <v>62.1</v>
      </c>
      <c r="L2276" s="14">
        <f>Table1[[#This Row],[Total Sale Amount]]-(Table1[[#This Row],[Cost Price]]*Table1[[#This Row],[Quantity]])</f>
        <v>12.100000000000001</v>
      </c>
      <c r="M2276" t="str">
        <f>TEXT(Table1[[#This Row],[Order Date]],"mmm")</f>
        <v>Jun</v>
      </c>
      <c r="N2276" s="5" t="str">
        <f>TEXT(Table1[[#This Row],[Order Date]],"yyyy")</f>
        <v>2016</v>
      </c>
      <c r="O2276" s="5">
        <v>22</v>
      </c>
      <c r="P2276" s="5" t="s">
        <v>559</v>
      </c>
      <c r="Q2276" s="5" t="str">
        <f>IFERROR(INDEX(Holidays[Holiday],MATCH(Table1[[#This Row],[Order Date]],Holidays[Date],0)),"NO HOLIDAY")</f>
        <v>NO HOLIDAY</v>
      </c>
    </row>
    <row r="2277" spans="2:17" hidden="1" x14ac:dyDescent="0.3">
      <c r="B2277" t="s">
        <v>9</v>
      </c>
      <c r="C2277" t="s">
        <v>10</v>
      </c>
      <c r="D2277" t="s">
        <v>11</v>
      </c>
      <c r="E2277" t="s">
        <v>286</v>
      </c>
      <c r="F2277" s="4">
        <v>42536</v>
      </c>
      <c r="G2277" t="s">
        <v>15</v>
      </c>
      <c r="H2277">
        <v>3</v>
      </c>
      <c r="I2277">
        <f>IF(Table1[[#This Row],[Price]]&lt;15,10,IF(Table1[[#This Row],[Price]]&lt;20,15,IF(Table1[[#This Row],[Price]]&lt;30,22,IF(Table1[[#This Row],[Price]]&lt;50,36,45))))</f>
        <v>10</v>
      </c>
      <c r="J2277">
        <v>12.42</v>
      </c>
      <c r="K2277" s="14">
        <v>37.26</v>
      </c>
      <c r="L2277" s="14">
        <f>Table1[[#This Row],[Total Sale Amount]]-(Table1[[#This Row],[Cost Price]]*Table1[[#This Row],[Quantity]])</f>
        <v>7.259999999999998</v>
      </c>
      <c r="M2277" t="str">
        <f>TEXT(Table1[[#This Row],[Order Date]],"mmm")</f>
        <v>Jun</v>
      </c>
      <c r="N2277" s="5" t="str">
        <f>TEXT(Table1[[#This Row],[Order Date]],"yyyy")</f>
        <v>2016</v>
      </c>
      <c r="O2277" s="5">
        <v>39</v>
      </c>
      <c r="P2277" s="5" t="s">
        <v>559</v>
      </c>
      <c r="Q2277" s="5" t="str">
        <f>IFERROR(INDEX(Holidays[Holiday],MATCH(Table1[[#This Row],[Order Date]],Holidays[Date],0)),"NO HOLIDAY")</f>
        <v>NO HOLIDAY</v>
      </c>
    </row>
    <row r="2278" spans="2:17" hidden="1" x14ac:dyDescent="0.3">
      <c r="B2278" t="s">
        <v>25</v>
      </c>
      <c r="C2278" t="s">
        <v>22</v>
      </c>
      <c r="D2278" t="s">
        <v>23</v>
      </c>
      <c r="E2278" t="s">
        <v>454</v>
      </c>
      <c r="F2278" s="4">
        <v>42536</v>
      </c>
      <c r="G2278" t="s">
        <v>15</v>
      </c>
      <c r="H2278">
        <v>10</v>
      </c>
      <c r="I2278">
        <f>IF(Table1[[#This Row],[Price]]&lt;15,10,IF(Table1[[#This Row],[Price]]&lt;20,15,IF(Table1[[#This Row],[Price]]&lt;30,22,IF(Table1[[#This Row],[Price]]&lt;50,36,45))))</f>
        <v>10</v>
      </c>
      <c r="J2278">
        <v>12.42</v>
      </c>
      <c r="K2278" s="14">
        <v>124.2</v>
      </c>
      <c r="L2278" s="14">
        <f>Table1[[#This Row],[Total Sale Amount]]-(Table1[[#This Row],[Cost Price]]*Table1[[#This Row],[Quantity]])</f>
        <v>24.200000000000003</v>
      </c>
      <c r="M2278" t="str">
        <f>TEXT(Table1[[#This Row],[Order Date]],"mmm")</f>
        <v>Jun</v>
      </c>
      <c r="N2278" s="5" t="str">
        <f>TEXT(Table1[[#This Row],[Order Date]],"yyyy")</f>
        <v>2016</v>
      </c>
      <c r="O2278" s="5">
        <v>32</v>
      </c>
      <c r="P2278" s="5" t="s">
        <v>559</v>
      </c>
      <c r="Q2278" s="5" t="str">
        <f>IFERROR(INDEX(Holidays[Holiday],MATCH(Table1[[#This Row],[Order Date]],Holidays[Date],0)),"NO HOLIDAY")</f>
        <v>NO HOLIDAY</v>
      </c>
    </row>
    <row r="2279" spans="2:17" hidden="1" x14ac:dyDescent="0.3">
      <c r="B2279" t="s">
        <v>25</v>
      </c>
      <c r="C2279" t="s">
        <v>59</v>
      </c>
      <c r="D2279" t="s">
        <v>23</v>
      </c>
      <c r="E2279" t="s">
        <v>304</v>
      </c>
      <c r="F2279" s="4">
        <v>42536</v>
      </c>
      <c r="G2279" t="s">
        <v>19</v>
      </c>
      <c r="H2279">
        <v>7</v>
      </c>
      <c r="I2279">
        <f>IF(Table1[[#This Row],[Price]]&lt;15,10,IF(Table1[[#This Row],[Price]]&lt;20,15,IF(Table1[[#This Row],[Price]]&lt;30,22,IF(Table1[[#This Row],[Price]]&lt;50,36,45))))</f>
        <v>45</v>
      </c>
      <c r="J2279">
        <v>53.35</v>
      </c>
      <c r="K2279" s="14">
        <v>373.45</v>
      </c>
      <c r="L2279" s="14">
        <f>Table1[[#This Row],[Total Sale Amount]]-(Table1[[#This Row],[Cost Price]]*Table1[[#This Row],[Quantity]])</f>
        <v>58.449999999999989</v>
      </c>
      <c r="M2279" t="str">
        <f>TEXT(Table1[[#This Row],[Order Date]],"mmm")</f>
        <v>Jun</v>
      </c>
      <c r="N2279" s="5" t="str">
        <f>TEXT(Table1[[#This Row],[Order Date]],"yyyy")</f>
        <v>2016</v>
      </c>
      <c r="O2279" s="5">
        <v>35</v>
      </c>
      <c r="P2279" s="5" t="s">
        <v>560</v>
      </c>
      <c r="Q2279" s="5" t="str">
        <f>IFERROR(INDEX(Holidays[Holiday],MATCH(Table1[[#This Row],[Order Date]],Holidays[Date],0)),"NO HOLIDAY")</f>
        <v>NO HOLIDAY</v>
      </c>
    </row>
    <row r="2280" spans="2:17" hidden="1" x14ac:dyDescent="0.3">
      <c r="B2280" t="s">
        <v>21</v>
      </c>
      <c r="C2280" t="s">
        <v>22</v>
      </c>
      <c r="D2280" t="s">
        <v>23</v>
      </c>
      <c r="E2280" t="s">
        <v>32</v>
      </c>
      <c r="F2280" s="4">
        <v>42536</v>
      </c>
      <c r="G2280" t="s">
        <v>13</v>
      </c>
      <c r="H2280">
        <v>3</v>
      </c>
      <c r="I2280">
        <f>IF(Table1[[#This Row],[Price]]&lt;15,10,IF(Table1[[#This Row],[Price]]&lt;20,15,IF(Table1[[#This Row],[Price]]&lt;30,22,IF(Table1[[#This Row],[Price]]&lt;50,36,45))))</f>
        <v>15</v>
      </c>
      <c r="J2280">
        <v>17.829999999999998</v>
      </c>
      <c r="K2280" s="14">
        <v>53.489999999999995</v>
      </c>
      <c r="L2280" s="14">
        <f>Table1[[#This Row],[Total Sale Amount]]-(Table1[[#This Row],[Cost Price]]*Table1[[#This Row],[Quantity]])</f>
        <v>8.4899999999999949</v>
      </c>
      <c r="M2280" t="str">
        <f>TEXT(Table1[[#This Row],[Order Date]],"mmm")</f>
        <v>Jun</v>
      </c>
      <c r="N2280" s="5" t="str">
        <f>TEXT(Table1[[#This Row],[Order Date]],"yyyy")</f>
        <v>2016</v>
      </c>
      <c r="O2280" s="5">
        <v>44</v>
      </c>
      <c r="P2280" s="5" t="s">
        <v>560</v>
      </c>
      <c r="Q2280" s="5" t="str">
        <f>IFERROR(INDEX(Holidays[Holiday],MATCH(Table1[[#This Row],[Order Date]],Holidays[Date],0)),"NO HOLIDAY")</f>
        <v>NO HOLIDAY</v>
      </c>
    </row>
    <row r="2281" spans="2:17" hidden="1" x14ac:dyDescent="0.3">
      <c r="B2281" t="s">
        <v>9</v>
      </c>
      <c r="C2281" t="s">
        <v>10</v>
      </c>
      <c r="D2281" t="s">
        <v>11</v>
      </c>
      <c r="E2281" t="s">
        <v>396</v>
      </c>
      <c r="F2281" s="4">
        <v>42536</v>
      </c>
      <c r="G2281" t="s">
        <v>19</v>
      </c>
      <c r="H2281">
        <v>9</v>
      </c>
      <c r="I2281">
        <f>IF(Table1[[#This Row],[Price]]&lt;15,10,IF(Table1[[#This Row],[Price]]&lt;20,15,IF(Table1[[#This Row],[Price]]&lt;30,22,IF(Table1[[#This Row],[Price]]&lt;50,36,45))))</f>
        <v>45</v>
      </c>
      <c r="J2281">
        <v>53.35</v>
      </c>
      <c r="K2281" s="14">
        <v>480.15000000000003</v>
      </c>
      <c r="L2281" s="14">
        <f>Table1[[#This Row],[Total Sale Amount]]-(Table1[[#This Row],[Cost Price]]*Table1[[#This Row],[Quantity]])</f>
        <v>75.150000000000034</v>
      </c>
      <c r="M2281" t="str">
        <f>TEXT(Table1[[#This Row],[Order Date]],"mmm")</f>
        <v>Jun</v>
      </c>
      <c r="N2281" s="5" t="str">
        <f>TEXT(Table1[[#This Row],[Order Date]],"yyyy")</f>
        <v>2016</v>
      </c>
      <c r="O2281" s="5">
        <v>45</v>
      </c>
      <c r="P2281" s="5" t="s">
        <v>559</v>
      </c>
      <c r="Q2281" s="5" t="str">
        <f>IFERROR(INDEX(Holidays[Holiday],MATCH(Table1[[#This Row],[Order Date]],Holidays[Date],0)),"NO HOLIDAY")</f>
        <v>NO HOLIDAY</v>
      </c>
    </row>
    <row r="2282" spans="2:17" hidden="1" x14ac:dyDescent="0.3">
      <c r="B2282" t="s">
        <v>36</v>
      </c>
      <c r="C2282" t="s">
        <v>10</v>
      </c>
      <c r="D2282" t="s">
        <v>11</v>
      </c>
      <c r="E2282" t="s">
        <v>331</v>
      </c>
      <c r="F2282" s="4">
        <v>42536</v>
      </c>
      <c r="G2282" t="s">
        <v>39</v>
      </c>
      <c r="H2282">
        <v>7</v>
      </c>
      <c r="I2282">
        <f>IF(Table1[[#This Row],[Price]]&lt;15,10,IF(Table1[[#This Row],[Price]]&lt;20,15,IF(Table1[[#This Row],[Price]]&lt;30,22,IF(Table1[[#This Row],[Price]]&lt;50,36,45))))</f>
        <v>15</v>
      </c>
      <c r="J2282">
        <v>16.32</v>
      </c>
      <c r="K2282" s="14">
        <v>114.24000000000001</v>
      </c>
      <c r="L2282" s="14">
        <f>Table1[[#This Row],[Total Sale Amount]]-(Table1[[#This Row],[Cost Price]]*Table1[[#This Row],[Quantity]])</f>
        <v>9.2400000000000091</v>
      </c>
      <c r="M2282" t="str">
        <f>TEXT(Table1[[#This Row],[Order Date]],"mmm")</f>
        <v>Jun</v>
      </c>
      <c r="N2282" s="5" t="str">
        <f>TEXT(Table1[[#This Row],[Order Date]],"yyyy")</f>
        <v>2016</v>
      </c>
      <c r="O2282" s="5">
        <v>23</v>
      </c>
      <c r="P2282" s="5" t="s">
        <v>559</v>
      </c>
      <c r="Q2282" s="5" t="str">
        <f>IFERROR(INDEX(Holidays[Holiday],MATCH(Table1[[#This Row],[Order Date]],Holidays[Date],0)),"NO HOLIDAY")</f>
        <v>NO HOLIDAY</v>
      </c>
    </row>
    <row r="2283" spans="2:17" hidden="1" x14ac:dyDescent="0.3">
      <c r="B2283" t="s">
        <v>9</v>
      </c>
      <c r="C2283" t="s">
        <v>17</v>
      </c>
      <c r="D2283" t="s">
        <v>11</v>
      </c>
      <c r="E2283" t="s">
        <v>280</v>
      </c>
      <c r="F2283" s="4">
        <v>42536</v>
      </c>
      <c r="G2283" t="s">
        <v>39</v>
      </c>
      <c r="H2283">
        <v>4</v>
      </c>
      <c r="I2283">
        <f>IF(Table1[[#This Row],[Price]]&lt;15,10,IF(Table1[[#This Row],[Price]]&lt;20,15,IF(Table1[[#This Row],[Price]]&lt;30,22,IF(Table1[[#This Row],[Price]]&lt;50,36,45))))</f>
        <v>15</v>
      </c>
      <c r="J2283">
        <v>16.32</v>
      </c>
      <c r="K2283" s="14">
        <v>65.28</v>
      </c>
      <c r="L2283" s="14">
        <f>Table1[[#This Row],[Total Sale Amount]]-(Table1[[#This Row],[Cost Price]]*Table1[[#This Row],[Quantity]])</f>
        <v>5.2800000000000011</v>
      </c>
      <c r="M2283" t="str">
        <f>TEXT(Table1[[#This Row],[Order Date]],"mmm")</f>
        <v>Jun</v>
      </c>
      <c r="N2283" s="5" t="str">
        <f>TEXT(Table1[[#This Row],[Order Date]],"yyyy")</f>
        <v>2016</v>
      </c>
      <c r="O2283" s="5">
        <v>23</v>
      </c>
      <c r="P2283" s="5" t="s">
        <v>559</v>
      </c>
      <c r="Q2283" s="5" t="str">
        <f>IFERROR(INDEX(Holidays[Holiday],MATCH(Table1[[#This Row],[Order Date]],Holidays[Date],0)),"NO HOLIDAY")</f>
        <v>NO HOLIDAY</v>
      </c>
    </row>
    <row r="2284" spans="2:17" hidden="1" x14ac:dyDescent="0.3">
      <c r="B2284" t="s">
        <v>9</v>
      </c>
      <c r="C2284" t="s">
        <v>28</v>
      </c>
      <c r="D2284" t="s">
        <v>11</v>
      </c>
      <c r="E2284" t="s">
        <v>473</v>
      </c>
      <c r="F2284" s="4">
        <v>42536</v>
      </c>
      <c r="G2284" t="s">
        <v>39</v>
      </c>
      <c r="H2284">
        <v>8</v>
      </c>
      <c r="I2284">
        <f>IF(Table1[[#This Row],[Price]]&lt;15,10,IF(Table1[[#This Row],[Price]]&lt;20,15,IF(Table1[[#This Row],[Price]]&lt;30,22,IF(Table1[[#This Row],[Price]]&lt;50,36,45))))</f>
        <v>15</v>
      </c>
      <c r="J2284">
        <v>16.32</v>
      </c>
      <c r="K2284" s="14">
        <v>130.56</v>
      </c>
      <c r="L2284" s="14">
        <f>Table1[[#This Row],[Total Sale Amount]]-(Table1[[#This Row],[Cost Price]]*Table1[[#This Row],[Quantity]])</f>
        <v>10.560000000000002</v>
      </c>
      <c r="M2284" t="str">
        <f>TEXT(Table1[[#This Row],[Order Date]],"mmm")</f>
        <v>Jun</v>
      </c>
      <c r="N2284" s="5" t="str">
        <f>TEXT(Table1[[#This Row],[Order Date]],"yyyy")</f>
        <v>2016</v>
      </c>
      <c r="O2284" s="5">
        <v>30</v>
      </c>
      <c r="P2284" s="5" t="s">
        <v>560</v>
      </c>
      <c r="Q2284" s="5" t="str">
        <f>IFERROR(INDEX(Holidays[Holiday],MATCH(Table1[[#This Row],[Order Date]],Holidays[Date],0)),"NO HOLIDAY")</f>
        <v>NO HOLIDAY</v>
      </c>
    </row>
    <row r="2285" spans="2:17" hidden="1" x14ac:dyDescent="0.3">
      <c r="B2285" t="s">
        <v>9</v>
      </c>
      <c r="C2285" t="s">
        <v>10</v>
      </c>
      <c r="D2285" t="s">
        <v>11</v>
      </c>
      <c r="E2285" t="s">
        <v>221</v>
      </c>
      <c r="F2285" s="4">
        <v>42536</v>
      </c>
      <c r="G2285" t="s">
        <v>13</v>
      </c>
      <c r="H2285">
        <v>3</v>
      </c>
      <c r="I2285">
        <f>IF(Table1[[#This Row],[Price]]&lt;15,10,IF(Table1[[#This Row],[Price]]&lt;20,15,IF(Table1[[#This Row],[Price]]&lt;30,22,IF(Table1[[#This Row],[Price]]&lt;50,36,45))))</f>
        <v>15</v>
      </c>
      <c r="J2285">
        <v>17.829999999999998</v>
      </c>
      <c r="K2285" s="14">
        <v>53.489999999999995</v>
      </c>
      <c r="L2285" s="14">
        <f>Table1[[#This Row],[Total Sale Amount]]-(Table1[[#This Row],[Cost Price]]*Table1[[#This Row],[Quantity]])</f>
        <v>8.4899999999999949</v>
      </c>
      <c r="M2285" t="str">
        <f>TEXT(Table1[[#This Row],[Order Date]],"mmm")</f>
        <v>Jun</v>
      </c>
      <c r="N2285" s="5" t="str">
        <f>TEXT(Table1[[#This Row],[Order Date]],"yyyy")</f>
        <v>2016</v>
      </c>
      <c r="O2285" s="5">
        <v>45</v>
      </c>
      <c r="P2285" s="5" t="s">
        <v>559</v>
      </c>
      <c r="Q2285" s="5" t="str">
        <f>IFERROR(INDEX(Holidays[Holiday],MATCH(Table1[[#This Row],[Order Date]],Holidays[Date],0)),"NO HOLIDAY")</f>
        <v>NO HOLIDAY</v>
      </c>
    </row>
    <row r="2286" spans="2:17" hidden="1" x14ac:dyDescent="0.3">
      <c r="B2286" t="s">
        <v>25</v>
      </c>
      <c r="C2286" t="s">
        <v>59</v>
      </c>
      <c r="D2286" t="s">
        <v>23</v>
      </c>
      <c r="E2286" t="s">
        <v>112</v>
      </c>
      <c r="F2286" s="4">
        <v>42536</v>
      </c>
      <c r="G2286" t="s">
        <v>15</v>
      </c>
      <c r="H2286">
        <v>2</v>
      </c>
      <c r="I2286">
        <f>IF(Table1[[#This Row],[Price]]&lt;15,10,IF(Table1[[#This Row],[Price]]&lt;20,15,IF(Table1[[#This Row],[Price]]&lt;30,22,IF(Table1[[#This Row],[Price]]&lt;50,36,45))))</f>
        <v>10</v>
      </c>
      <c r="J2286">
        <v>12.42</v>
      </c>
      <c r="K2286" s="14">
        <v>24.84</v>
      </c>
      <c r="L2286" s="14">
        <f>Table1[[#This Row],[Total Sale Amount]]-(Table1[[#This Row],[Cost Price]]*Table1[[#This Row],[Quantity]])</f>
        <v>4.84</v>
      </c>
      <c r="M2286" t="str">
        <f>TEXT(Table1[[#This Row],[Order Date]],"mmm")</f>
        <v>Jun</v>
      </c>
      <c r="N2286" s="5" t="str">
        <f>TEXT(Table1[[#This Row],[Order Date]],"yyyy")</f>
        <v>2016</v>
      </c>
      <c r="O2286" s="5">
        <v>24</v>
      </c>
      <c r="P2286" s="5" t="s">
        <v>560</v>
      </c>
      <c r="Q2286" s="5" t="str">
        <f>IFERROR(INDEX(Holidays[Holiday],MATCH(Table1[[#This Row],[Order Date]],Holidays[Date],0)),"NO HOLIDAY")</f>
        <v>NO HOLIDAY</v>
      </c>
    </row>
    <row r="2287" spans="2:17" hidden="1" x14ac:dyDescent="0.3">
      <c r="B2287" t="s">
        <v>21</v>
      </c>
      <c r="C2287" t="s">
        <v>26</v>
      </c>
      <c r="D2287" t="s">
        <v>23</v>
      </c>
      <c r="E2287" t="s">
        <v>85</v>
      </c>
      <c r="F2287" s="4">
        <v>42537</v>
      </c>
      <c r="G2287" t="s">
        <v>13</v>
      </c>
      <c r="H2287">
        <v>6</v>
      </c>
      <c r="I2287">
        <f>IF(Table1[[#This Row],[Price]]&lt;15,10,IF(Table1[[#This Row],[Price]]&lt;20,15,IF(Table1[[#This Row],[Price]]&lt;30,22,IF(Table1[[#This Row],[Price]]&lt;50,36,45))))</f>
        <v>15</v>
      </c>
      <c r="J2287">
        <v>17.829999999999998</v>
      </c>
      <c r="K2287" s="14">
        <v>106.97999999999999</v>
      </c>
      <c r="L2287" s="14">
        <f>Table1[[#This Row],[Total Sale Amount]]-(Table1[[#This Row],[Cost Price]]*Table1[[#This Row],[Quantity]])</f>
        <v>16.97999999999999</v>
      </c>
      <c r="M2287" t="str">
        <f>TEXT(Table1[[#This Row],[Order Date]],"mmm")</f>
        <v>Jun</v>
      </c>
      <c r="N2287" s="5" t="str">
        <f>TEXT(Table1[[#This Row],[Order Date]],"yyyy")</f>
        <v>2016</v>
      </c>
      <c r="O2287" s="5">
        <v>27</v>
      </c>
      <c r="P2287" s="5" t="s">
        <v>559</v>
      </c>
      <c r="Q2287" s="5" t="str">
        <f>IFERROR(INDEX(Holidays[Holiday],MATCH(Table1[[#This Row],[Order Date]],Holidays[Date],0)),"NO HOLIDAY")</f>
        <v>NO HOLIDAY</v>
      </c>
    </row>
    <row r="2288" spans="2:17" hidden="1" x14ac:dyDescent="0.3">
      <c r="B2288" t="s">
        <v>9</v>
      </c>
      <c r="C2288" t="s">
        <v>10</v>
      </c>
      <c r="D2288" t="s">
        <v>11</v>
      </c>
      <c r="E2288" t="s">
        <v>386</v>
      </c>
      <c r="F2288" s="4">
        <v>42537</v>
      </c>
      <c r="G2288" t="s">
        <v>39</v>
      </c>
      <c r="H2288">
        <v>6</v>
      </c>
      <c r="I2288">
        <f>IF(Table1[[#This Row],[Price]]&lt;15,10,IF(Table1[[#This Row],[Price]]&lt;20,15,IF(Table1[[#This Row],[Price]]&lt;30,22,IF(Table1[[#This Row],[Price]]&lt;50,36,45))))</f>
        <v>15</v>
      </c>
      <c r="J2288">
        <v>16.32</v>
      </c>
      <c r="K2288" s="14">
        <v>97.92</v>
      </c>
      <c r="L2288" s="14">
        <f>Table1[[#This Row],[Total Sale Amount]]-(Table1[[#This Row],[Cost Price]]*Table1[[#This Row],[Quantity]])</f>
        <v>7.9200000000000017</v>
      </c>
      <c r="M2288" t="str">
        <f>TEXT(Table1[[#This Row],[Order Date]],"mmm")</f>
        <v>Jun</v>
      </c>
      <c r="N2288" s="5" t="str">
        <f>TEXT(Table1[[#This Row],[Order Date]],"yyyy")</f>
        <v>2016</v>
      </c>
      <c r="O2288" s="5">
        <v>41</v>
      </c>
      <c r="P2288" s="5" t="s">
        <v>559</v>
      </c>
      <c r="Q2288" s="5" t="str">
        <f>IFERROR(INDEX(Holidays[Holiday],MATCH(Table1[[#This Row],[Order Date]],Holidays[Date],0)),"NO HOLIDAY")</f>
        <v>NO HOLIDAY</v>
      </c>
    </row>
    <row r="2289" spans="2:17" hidden="1" x14ac:dyDescent="0.3">
      <c r="B2289" t="s">
        <v>9</v>
      </c>
      <c r="C2289" t="s">
        <v>10</v>
      </c>
      <c r="D2289" t="s">
        <v>11</v>
      </c>
      <c r="E2289" t="s">
        <v>284</v>
      </c>
      <c r="F2289" s="4">
        <v>42537</v>
      </c>
      <c r="G2289" t="s">
        <v>39</v>
      </c>
      <c r="H2289">
        <v>6</v>
      </c>
      <c r="I2289">
        <f>IF(Table1[[#This Row],[Price]]&lt;15,10,IF(Table1[[#This Row],[Price]]&lt;20,15,IF(Table1[[#This Row],[Price]]&lt;30,22,IF(Table1[[#This Row],[Price]]&lt;50,36,45))))</f>
        <v>15</v>
      </c>
      <c r="J2289">
        <v>16.32</v>
      </c>
      <c r="K2289" s="14">
        <v>97.92</v>
      </c>
      <c r="L2289" s="14">
        <f>Table1[[#This Row],[Total Sale Amount]]-(Table1[[#This Row],[Cost Price]]*Table1[[#This Row],[Quantity]])</f>
        <v>7.9200000000000017</v>
      </c>
      <c r="M2289" t="str">
        <f>TEXT(Table1[[#This Row],[Order Date]],"mmm")</f>
        <v>Jun</v>
      </c>
      <c r="N2289" s="5" t="str">
        <f>TEXT(Table1[[#This Row],[Order Date]],"yyyy")</f>
        <v>2016</v>
      </c>
      <c r="O2289" s="5">
        <v>42</v>
      </c>
      <c r="P2289" s="5" t="s">
        <v>560</v>
      </c>
      <c r="Q2289" s="5" t="str">
        <f>IFERROR(INDEX(Holidays[Holiday],MATCH(Table1[[#This Row],[Order Date]],Holidays[Date],0)),"NO HOLIDAY")</f>
        <v>NO HOLIDAY</v>
      </c>
    </row>
    <row r="2290" spans="2:17" hidden="1" x14ac:dyDescent="0.3">
      <c r="B2290" t="s">
        <v>25</v>
      </c>
      <c r="C2290" t="s">
        <v>59</v>
      </c>
      <c r="D2290" t="s">
        <v>23</v>
      </c>
      <c r="E2290" t="s">
        <v>118</v>
      </c>
      <c r="F2290" s="4">
        <v>42537</v>
      </c>
      <c r="G2290" t="s">
        <v>13</v>
      </c>
      <c r="H2290">
        <v>1</v>
      </c>
      <c r="I2290">
        <f>IF(Table1[[#This Row],[Price]]&lt;15,10,IF(Table1[[#This Row],[Price]]&lt;20,15,IF(Table1[[#This Row],[Price]]&lt;30,22,IF(Table1[[#This Row],[Price]]&lt;50,36,45))))</f>
        <v>15</v>
      </c>
      <c r="J2290">
        <v>17.829999999999998</v>
      </c>
      <c r="K2290" s="14">
        <v>17.829999999999998</v>
      </c>
      <c r="L2290" s="14">
        <f>Table1[[#This Row],[Total Sale Amount]]-(Table1[[#This Row],[Cost Price]]*Table1[[#This Row],[Quantity]])</f>
        <v>2.8299999999999983</v>
      </c>
      <c r="M2290" t="str">
        <f>TEXT(Table1[[#This Row],[Order Date]],"mmm")</f>
        <v>Jun</v>
      </c>
      <c r="N2290" s="5" t="str">
        <f>TEXT(Table1[[#This Row],[Order Date]],"yyyy")</f>
        <v>2016</v>
      </c>
      <c r="O2290" s="5">
        <v>28</v>
      </c>
      <c r="P2290" s="5" t="s">
        <v>559</v>
      </c>
      <c r="Q2290" s="5" t="str">
        <f>IFERROR(INDEX(Holidays[Holiday],MATCH(Table1[[#This Row],[Order Date]],Holidays[Date],0)),"NO HOLIDAY")</f>
        <v>NO HOLIDAY</v>
      </c>
    </row>
    <row r="2291" spans="2:17" hidden="1" x14ac:dyDescent="0.3">
      <c r="B2291" t="s">
        <v>25</v>
      </c>
      <c r="C2291" t="s">
        <v>26</v>
      </c>
      <c r="D2291" t="s">
        <v>23</v>
      </c>
      <c r="E2291" t="s">
        <v>96</v>
      </c>
      <c r="F2291" s="4">
        <v>42537</v>
      </c>
      <c r="G2291" t="s">
        <v>39</v>
      </c>
      <c r="H2291">
        <v>3</v>
      </c>
      <c r="I2291">
        <f>IF(Table1[[#This Row],[Price]]&lt;15,10,IF(Table1[[#This Row],[Price]]&lt;20,15,IF(Table1[[#This Row],[Price]]&lt;30,22,IF(Table1[[#This Row],[Price]]&lt;50,36,45))))</f>
        <v>15</v>
      </c>
      <c r="J2291">
        <v>16.32</v>
      </c>
      <c r="K2291" s="14">
        <v>48.96</v>
      </c>
      <c r="L2291" s="14">
        <f>Table1[[#This Row],[Total Sale Amount]]-(Table1[[#This Row],[Cost Price]]*Table1[[#This Row],[Quantity]])</f>
        <v>3.9600000000000009</v>
      </c>
      <c r="M2291" t="str">
        <f>TEXT(Table1[[#This Row],[Order Date]],"mmm")</f>
        <v>Jun</v>
      </c>
      <c r="N2291" s="5" t="str">
        <f>TEXT(Table1[[#This Row],[Order Date]],"yyyy")</f>
        <v>2016</v>
      </c>
      <c r="O2291" s="5">
        <v>22</v>
      </c>
      <c r="P2291" s="5" t="s">
        <v>559</v>
      </c>
      <c r="Q2291" s="5" t="str">
        <f>IFERROR(INDEX(Holidays[Holiday],MATCH(Table1[[#This Row],[Order Date]],Holidays[Date],0)),"NO HOLIDAY")</f>
        <v>NO HOLIDAY</v>
      </c>
    </row>
    <row r="2292" spans="2:17" hidden="1" x14ac:dyDescent="0.3">
      <c r="B2292" t="s">
        <v>16</v>
      </c>
      <c r="C2292" t="s">
        <v>10</v>
      </c>
      <c r="D2292" t="s">
        <v>11</v>
      </c>
      <c r="E2292" t="s">
        <v>135</v>
      </c>
      <c r="F2292" s="4">
        <v>42537</v>
      </c>
      <c r="G2292" t="s">
        <v>39</v>
      </c>
      <c r="H2292">
        <v>6</v>
      </c>
      <c r="I2292">
        <f>IF(Table1[[#This Row],[Price]]&lt;15,10,IF(Table1[[#This Row],[Price]]&lt;20,15,IF(Table1[[#This Row],[Price]]&lt;30,22,IF(Table1[[#This Row],[Price]]&lt;50,36,45))))</f>
        <v>15</v>
      </c>
      <c r="J2292">
        <v>16.32</v>
      </c>
      <c r="K2292" s="14">
        <v>97.92</v>
      </c>
      <c r="L2292" s="14">
        <f>Table1[[#This Row],[Total Sale Amount]]-(Table1[[#This Row],[Cost Price]]*Table1[[#This Row],[Quantity]])</f>
        <v>7.9200000000000017</v>
      </c>
      <c r="M2292" t="str">
        <f>TEXT(Table1[[#This Row],[Order Date]],"mmm")</f>
        <v>Jun</v>
      </c>
      <c r="N2292" s="5" t="str">
        <f>TEXT(Table1[[#This Row],[Order Date]],"yyyy")</f>
        <v>2016</v>
      </c>
      <c r="O2292" s="5">
        <v>22</v>
      </c>
      <c r="P2292" s="5" t="s">
        <v>559</v>
      </c>
      <c r="Q2292" s="5" t="str">
        <f>IFERROR(INDEX(Holidays[Holiday],MATCH(Table1[[#This Row],[Order Date]],Holidays[Date],0)),"NO HOLIDAY")</f>
        <v>NO HOLIDAY</v>
      </c>
    </row>
    <row r="2293" spans="2:17" hidden="1" x14ac:dyDescent="0.3">
      <c r="B2293" t="s">
        <v>21</v>
      </c>
      <c r="C2293" t="s">
        <v>22</v>
      </c>
      <c r="D2293" t="s">
        <v>23</v>
      </c>
      <c r="E2293" t="s">
        <v>136</v>
      </c>
      <c r="F2293" s="4">
        <v>42537</v>
      </c>
      <c r="G2293" t="s">
        <v>19</v>
      </c>
      <c r="H2293">
        <v>9</v>
      </c>
      <c r="I2293">
        <f>IF(Table1[[#This Row],[Price]]&lt;15,10,IF(Table1[[#This Row],[Price]]&lt;20,15,IF(Table1[[#This Row],[Price]]&lt;30,22,IF(Table1[[#This Row],[Price]]&lt;50,36,45))))</f>
        <v>45</v>
      </c>
      <c r="J2293">
        <v>53.35</v>
      </c>
      <c r="K2293" s="14">
        <v>480.15000000000003</v>
      </c>
      <c r="L2293" s="14">
        <f>Table1[[#This Row],[Total Sale Amount]]-(Table1[[#This Row],[Cost Price]]*Table1[[#This Row],[Quantity]])</f>
        <v>75.150000000000034</v>
      </c>
      <c r="M2293" t="str">
        <f>TEXT(Table1[[#This Row],[Order Date]],"mmm")</f>
        <v>Jun</v>
      </c>
      <c r="N2293" s="5" t="str">
        <f>TEXT(Table1[[#This Row],[Order Date]],"yyyy")</f>
        <v>2016</v>
      </c>
      <c r="O2293" s="5">
        <v>20</v>
      </c>
      <c r="P2293" s="5" t="s">
        <v>560</v>
      </c>
      <c r="Q2293" s="5" t="str">
        <f>IFERROR(INDEX(Holidays[Holiday],MATCH(Table1[[#This Row],[Order Date]],Holidays[Date],0)),"NO HOLIDAY")</f>
        <v>NO HOLIDAY</v>
      </c>
    </row>
    <row r="2294" spans="2:17" hidden="1" x14ac:dyDescent="0.3">
      <c r="B2294" t="s">
        <v>36</v>
      </c>
      <c r="C2294" t="s">
        <v>10</v>
      </c>
      <c r="D2294" t="s">
        <v>11</v>
      </c>
      <c r="E2294" t="s">
        <v>318</v>
      </c>
      <c r="F2294" s="4">
        <v>42537</v>
      </c>
      <c r="G2294" t="s">
        <v>15</v>
      </c>
      <c r="H2294">
        <v>10</v>
      </c>
      <c r="I2294">
        <f>IF(Table1[[#This Row],[Price]]&lt;15,10,IF(Table1[[#This Row],[Price]]&lt;20,15,IF(Table1[[#This Row],[Price]]&lt;30,22,IF(Table1[[#This Row],[Price]]&lt;50,36,45))))</f>
        <v>10</v>
      </c>
      <c r="J2294">
        <v>12.42</v>
      </c>
      <c r="K2294" s="14">
        <v>124.2</v>
      </c>
      <c r="L2294" s="14">
        <f>Table1[[#This Row],[Total Sale Amount]]-(Table1[[#This Row],[Cost Price]]*Table1[[#This Row],[Quantity]])</f>
        <v>24.200000000000003</v>
      </c>
      <c r="M2294" t="str">
        <f>TEXT(Table1[[#This Row],[Order Date]],"mmm")</f>
        <v>Jun</v>
      </c>
      <c r="N2294" s="5" t="str">
        <f>TEXT(Table1[[#This Row],[Order Date]],"yyyy")</f>
        <v>2016</v>
      </c>
      <c r="O2294" s="5">
        <v>30</v>
      </c>
      <c r="P2294" s="5" t="s">
        <v>560</v>
      </c>
      <c r="Q2294" s="5" t="str">
        <f>IFERROR(INDEX(Holidays[Holiday],MATCH(Table1[[#This Row],[Order Date]],Holidays[Date],0)),"NO HOLIDAY")</f>
        <v>NO HOLIDAY</v>
      </c>
    </row>
    <row r="2295" spans="2:17" hidden="1" x14ac:dyDescent="0.3">
      <c r="B2295" t="s">
        <v>21</v>
      </c>
      <c r="C2295" t="s">
        <v>26</v>
      </c>
      <c r="D2295" t="s">
        <v>23</v>
      </c>
      <c r="E2295" t="s">
        <v>542</v>
      </c>
      <c r="F2295" s="4">
        <v>42537</v>
      </c>
      <c r="G2295" t="s">
        <v>15</v>
      </c>
      <c r="H2295">
        <v>2</v>
      </c>
      <c r="I2295">
        <f>IF(Table1[[#This Row],[Price]]&lt;15,10,IF(Table1[[#This Row],[Price]]&lt;20,15,IF(Table1[[#This Row],[Price]]&lt;30,22,IF(Table1[[#This Row],[Price]]&lt;50,36,45))))</f>
        <v>10</v>
      </c>
      <c r="J2295">
        <v>12.42</v>
      </c>
      <c r="K2295" s="14">
        <v>24.84</v>
      </c>
      <c r="L2295" s="14">
        <f>Table1[[#This Row],[Total Sale Amount]]-(Table1[[#This Row],[Cost Price]]*Table1[[#This Row],[Quantity]])</f>
        <v>4.84</v>
      </c>
      <c r="M2295" t="str">
        <f>TEXT(Table1[[#This Row],[Order Date]],"mmm")</f>
        <v>Jun</v>
      </c>
      <c r="N2295" s="5" t="str">
        <f>TEXT(Table1[[#This Row],[Order Date]],"yyyy")</f>
        <v>2016</v>
      </c>
      <c r="O2295" s="5">
        <v>36</v>
      </c>
      <c r="P2295" s="5" t="s">
        <v>559</v>
      </c>
      <c r="Q2295" s="5" t="str">
        <f>IFERROR(INDEX(Holidays[Holiday],MATCH(Table1[[#This Row],[Order Date]],Holidays[Date],0)),"NO HOLIDAY")</f>
        <v>NO HOLIDAY</v>
      </c>
    </row>
    <row r="2296" spans="2:17" hidden="1" x14ac:dyDescent="0.3">
      <c r="B2296" t="s">
        <v>25</v>
      </c>
      <c r="C2296" t="s">
        <v>59</v>
      </c>
      <c r="D2296" t="s">
        <v>23</v>
      </c>
      <c r="E2296" t="s">
        <v>305</v>
      </c>
      <c r="F2296" s="4">
        <v>42537</v>
      </c>
      <c r="G2296" t="s">
        <v>15</v>
      </c>
      <c r="H2296">
        <v>1</v>
      </c>
      <c r="I2296">
        <f>IF(Table1[[#This Row],[Price]]&lt;15,10,IF(Table1[[#This Row],[Price]]&lt;20,15,IF(Table1[[#This Row],[Price]]&lt;30,22,IF(Table1[[#This Row],[Price]]&lt;50,36,45))))</f>
        <v>10</v>
      </c>
      <c r="J2296">
        <v>12.42</v>
      </c>
      <c r="K2296" s="14">
        <v>12.42</v>
      </c>
      <c r="L2296" s="14">
        <f>Table1[[#This Row],[Total Sale Amount]]-(Table1[[#This Row],[Cost Price]]*Table1[[#This Row],[Quantity]])</f>
        <v>2.42</v>
      </c>
      <c r="M2296" t="str">
        <f>TEXT(Table1[[#This Row],[Order Date]],"mmm")</f>
        <v>Jun</v>
      </c>
      <c r="N2296" s="5" t="str">
        <f>TEXT(Table1[[#This Row],[Order Date]],"yyyy")</f>
        <v>2016</v>
      </c>
      <c r="O2296" s="5">
        <v>27</v>
      </c>
      <c r="P2296" s="5" t="s">
        <v>559</v>
      </c>
      <c r="Q2296" s="5" t="str">
        <f>IFERROR(INDEX(Holidays[Holiday],MATCH(Table1[[#This Row],[Order Date]],Holidays[Date],0)),"NO HOLIDAY")</f>
        <v>NO HOLIDAY</v>
      </c>
    </row>
    <row r="2297" spans="2:17" hidden="1" x14ac:dyDescent="0.3">
      <c r="B2297" t="s">
        <v>9</v>
      </c>
      <c r="C2297" t="s">
        <v>30</v>
      </c>
      <c r="D2297" t="s">
        <v>11</v>
      </c>
      <c r="E2297" t="s">
        <v>193</v>
      </c>
      <c r="F2297" s="4">
        <v>42537</v>
      </c>
      <c r="G2297" t="s">
        <v>19</v>
      </c>
      <c r="H2297">
        <v>8</v>
      </c>
      <c r="I2297">
        <f>IF(Table1[[#This Row],[Price]]&lt;15,10,IF(Table1[[#This Row],[Price]]&lt;20,15,IF(Table1[[#This Row],[Price]]&lt;30,22,IF(Table1[[#This Row],[Price]]&lt;50,36,45))))</f>
        <v>45</v>
      </c>
      <c r="J2297">
        <v>53.35</v>
      </c>
      <c r="K2297" s="14">
        <v>426.8</v>
      </c>
      <c r="L2297" s="14">
        <f>Table1[[#This Row],[Total Sale Amount]]-(Table1[[#This Row],[Cost Price]]*Table1[[#This Row],[Quantity]])</f>
        <v>66.800000000000011</v>
      </c>
      <c r="M2297" t="str">
        <f>TEXT(Table1[[#This Row],[Order Date]],"mmm")</f>
        <v>Jun</v>
      </c>
      <c r="N2297" s="5" t="str">
        <f>TEXT(Table1[[#This Row],[Order Date]],"yyyy")</f>
        <v>2016</v>
      </c>
      <c r="O2297" s="5">
        <v>22</v>
      </c>
      <c r="P2297" s="5" t="s">
        <v>560</v>
      </c>
      <c r="Q2297" s="5" t="str">
        <f>IFERROR(INDEX(Holidays[Holiday],MATCH(Table1[[#This Row],[Order Date]],Holidays[Date],0)),"NO HOLIDAY")</f>
        <v>NO HOLIDAY</v>
      </c>
    </row>
    <row r="2298" spans="2:17" hidden="1" x14ac:dyDescent="0.3">
      <c r="B2298" t="s">
        <v>25</v>
      </c>
      <c r="C2298" t="s">
        <v>26</v>
      </c>
      <c r="D2298" t="s">
        <v>23</v>
      </c>
      <c r="E2298" t="s">
        <v>348</v>
      </c>
      <c r="F2298" s="4">
        <v>42537</v>
      </c>
      <c r="G2298" t="s">
        <v>13</v>
      </c>
      <c r="H2298">
        <v>10</v>
      </c>
      <c r="I2298">
        <f>IF(Table1[[#This Row],[Price]]&lt;15,10,IF(Table1[[#This Row],[Price]]&lt;20,15,IF(Table1[[#This Row],[Price]]&lt;30,22,IF(Table1[[#This Row],[Price]]&lt;50,36,45))))</f>
        <v>15</v>
      </c>
      <c r="J2298">
        <v>17.829999999999998</v>
      </c>
      <c r="K2298" s="14">
        <v>178.29999999999998</v>
      </c>
      <c r="L2298" s="14">
        <f>Table1[[#This Row],[Total Sale Amount]]-(Table1[[#This Row],[Cost Price]]*Table1[[#This Row],[Quantity]])</f>
        <v>28.299999999999983</v>
      </c>
      <c r="M2298" t="str">
        <f>TEXT(Table1[[#This Row],[Order Date]],"mmm")</f>
        <v>Jun</v>
      </c>
      <c r="N2298" s="5" t="str">
        <f>TEXT(Table1[[#This Row],[Order Date]],"yyyy")</f>
        <v>2016</v>
      </c>
      <c r="O2298" s="5">
        <v>19</v>
      </c>
      <c r="P2298" s="5" t="s">
        <v>560</v>
      </c>
      <c r="Q2298" s="5" t="str">
        <f>IFERROR(INDEX(Holidays[Holiday],MATCH(Table1[[#This Row],[Order Date]],Holidays[Date],0)),"NO HOLIDAY")</f>
        <v>NO HOLIDAY</v>
      </c>
    </row>
    <row r="2299" spans="2:17" hidden="1" x14ac:dyDescent="0.3">
      <c r="B2299" t="s">
        <v>9</v>
      </c>
      <c r="C2299" t="s">
        <v>30</v>
      </c>
      <c r="D2299" t="s">
        <v>11</v>
      </c>
      <c r="E2299" t="s">
        <v>58</v>
      </c>
      <c r="F2299" s="4">
        <v>42538</v>
      </c>
      <c r="G2299" t="s">
        <v>15</v>
      </c>
      <c r="H2299">
        <v>3</v>
      </c>
      <c r="I2299">
        <f>IF(Table1[[#This Row],[Price]]&lt;15,10,IF(Table1[[#This Row],[Price]]&lt;20,15,IF(Table1[[#This Row],[Price]]&lt;30,22,IF(Table1[[#This Row],[Price]]&lt;50,36,45))))</f>
        <v>10</v>
      </c>
      <c r="J2299">
        <v>12.42</v>
      </c>
      <c r="K2299" s="14">
        <v>37.26</v>
      </c>
      <c r="L2299" s="14">
        <f>Table1[[#This Row],[Total Sale Amount]]-(Table1[[#This Row],[Cost Price]]*Table1[[#This Row],[Quantity]])</f>
        <v>7.259999999999998</v>
      </c>
      <c r="M2299" t="str">
        <f>TEXT(Table1[[#This Row],[Order Date]],"mmm")</f>
        <v>Jun</v>
      </c>
      <c r="N2299" s="5" t="str">
        <f>TEXT(Table1[[#This Row],[Order Date]],"yyyy")</f>
        <v>2016</v>
      </c>
      <c r="O2299" s="5">
        <v>27</v>
      </c>
      <c r="P2299" s="5" t="s">
        <v>560</v>
      </c>
      <c r="Q2299" s="5" t="str">
        <f>IFERROR(INDEX(Holidays[Holiday],MATCH(Table1[[#This Row],[Order Date]],Holidays[Date],0)),"NO HOLIDAY")</f>
        <v>NO HOLIDAY</v>
      </c>
    </row>
    <row r="2300" spans="2:17" hidden="1" x14ac:dyDescent="0.3">
      <c r="B2300" t="s">
        <v>21</v>
      </c>
      <c r="C2300" t="s">
        <v>59</v>
      </c>
      <c r="D2300" t="s">
        <v>23</v>
      </c>
      <c r="E2300" t="s">
        <v>305</v>
      </c>
      <c r="F2300" s="4">
        <v>42538</v>
      </c>
      <c r="G2300" t="s">
        <v>15</v>
      </c>
      <c r="H2300">
        <v>10</v>
      </c>
      <c r="I2300">
        <f>IF(Table1[[#This Row],[Price]]&lt;15,10,IF(Table1[[#This Row],[Price]]&lt;20,15,IF(Table1[[#This Row],[Price]]&lt;30,22,IF(Table1[[#This Row],[Price]]&lt;50,36,45))))</f>
        <v>10</v>
      </c>
      <c r="J2300">
        <v>12.42</v>
      </c>
      <c r="K2300" s="14">
        <v>124.2</v>
      </c>
      <c r="L2300" s="14">
        <f>Table1[[#This Row],[Total Sale Amount]]-(Table1[[#This Row],[Cost Price]]*Table1[[#This Row],[Quantity]])</f>
        <v>24.200000000000003</v>
      </c>
      <c r="M2300" t="str">
        <f>TEXT(Table1[[#This Row],[Order Date]],"mmm")</f>
        <v>Jun</v>
      </c>
      <c r="N2300" s="5" t="str">
        <f>TEXT(Table1[[#This Row],[Order Date]],"yyyy")</f>
        <v>2016</v>
      </c>
      <c r="O2300" s="5">
        <v>36</v>
      </c>
      <c r="P2300" s="5" t="s">
        <v>560</v>
      </c>
      <c r="Q2300" s="5" t="str">
        <f>IFERROR(INDEX(Holidays[Holiday],MATCH(Table1[[#This Row],[Order Date]],Holidays[Date],0)),"NO HOLIDAY")</f>
        <v>NO HOLIDAY</v>
      </c>
    </row>
    <row r="2301" spans="2:17" hidden="1" x14ac:dyDescent="0.3">
      <c r="B2301" t="s">
        <v>9</v>
      </c>
      <c r="C2301" t="s">
        <v>17</v>
      </c>
      <c r="D2301" t="s">
        <v>11</v>
      </c>
      <c r="E2301" t="s">
        <v>347</v>
      </c>
      <c r="F2301" s="4">
        <v>42538</v>
      </c>
      <c r="G2301" t="s">
        <v>19</v>
      </c>
      <c r="H2301">
        <v>5</v>
      </c>
      <c r="I2301">
        <f>IF(Table1[[#This Row],[Price]]&lt;15,10,IF(Table1[[#This Row],[Price]]&lt;20,15,IF(Table1[[#This Row],[Price]]&lt;30,22,IF(Table1[[#This Row],[Price]]&lt;50,36,45))))</f>
        <v>45</v>
      </c>
      <c r="J2301">
        <v>53.35</v>
      </c>
      <c r="K2301" s="14">
        <v>266.75</v>
      </c>
      <c r="L2301" s="14">
        <f>Table1[[#This Row],[Total Sale Amount]]-(Table1[[#This Row],[Cost Price]]*Table1[[#This Row],[Quantity]])</f>
        <v>41.75</v>
      </c>
      <c r="M2301" t="str">
        <f>TEXT(Table1[[#This Row],[Order Date]],"mmm")</f>
        <v>Jun</v>
      </c>
      <c r="N2301" s="5" t="str">
        <f>TEXT(Table1[[#This Row],[Order Date]],"yyyy")</f>
        <v>2016</v>
      </c>
      <c r="O2301" s="5">
        <v>22</v>
      </c>
      <c r="P2301" s="5" t="s">
        <v>560</v>
      </c>
      <c r="Q2301" s="5" t="str">
        <f>IFERROR(INDEX(Holidays[Holiday],MATCH(Table1[[#This Row],[Order Date]],Holidays[Date],0)),"NO HOLIDAY")</f>
        <v>NO HOLIDAY</v>
      </c>
    </row>
    <row r="2302" spans="2:17" hidden="1" x14ac:dyDescent="0.3">
      <c r="B2302" t="s">
        <v>21</v>
      </c>
      <c r="C2302" t="s">
        <v>22</v>
      </c>
      <c r="D2302" t="s">
        <v>23</v>
      </c>
      <c r="E2302" t="s">
        <v>427</v>
      </c>
      <c r="F2302" s="4">
        <v>42538</v>
      </c>
      <c r="G2302" t="s">
        <v>15</v>
      </c>
      <c r="H2302">
        <v>2</v>
      </c>
      <c r="I2302">
        <f>IF(Table1[[#This Row],[Price]]&lt;15,10,IF(Table1[[#This Row],[Price]]&lt;20,15,IF(Table1[[#This Row],[Price]]&lt;30,22,IF(Table1[[#This Row],[Price]]&lt;50,36,45))))</f>
        <v>10</v>
      </c>
      <c r="J2302">
        <v>12.42</v>
      </c>
      <c r="K2302" s="14">
        <v>24.84</v>
      </c>
      <c r="L2302" s="14">
        <f>Table1[[#This Row],[Total Sale Amount]]-(Table1[[#This Row],[Cost Price]]*Table1[[#This Row],[Quantity]])</f>
        <v>4.84</v>
      </c>
      <c r="M2302" t="str">
        <f>TEXT(Table1[[#This Row],[Order Date]],"mmm")</f>
        <v>Jun</v>
      </c>
      <c r="N2302" s="5" t="str">
        <f>TEXT(Table1[[#This Row],[Order Date]],"yyyy")</f>
        <v>2016</v>
      </c>
      <c r="O2302" s="5">
        <v>24</v>
      </c>
      <c r="P2302" s="5" t="s">
        <v>559</v>
      </c>
      <c r="Q2302" s="5" t="str">
        <f>IFERROR(INDEX(Holidays[Holiday],MATCH(Table1[[#This Row],[Order Date]],Holidays[Date],0)),"NO HOLIDAY")</f>
        <v>NO HOLIDAY</v>
      </c>
    </row>
    <row r="2303" spans="2:17" hidden="1" x14ac:dyDescent="0.3">
      <c r="B2303" t="s">
        <v>25</v>
      </c>
      <c r="C2303" t="s">
        <v>26</v>
      </c>
      <c r="D2303" t="s">
        <v>23</v>
      </c>
      <c r="E2303" t="s">
        <v>132</v>
      </c>
      <c r="F2303" s="4">
        <v>42538</v>
      </c>
      <c r="G2303" t="s">
        <v>39</v>
      </c>
      <c r="H2303">
        <v>6</v>
      </c>
      <c r="I2303">
        <f>IF(Table1[[#This Row],[Price]]&lt;15,10,IF(Table1[[#This Row],[Price]]&lt;20,15,IF(Table1[[#This Row],[Price]]&lt;30,22,IF(Table1[[#This Row],[Price]]&lt;50,36,45))))</f>
        <v>15</v>
      </c>
      <c r="J2303">
        <v>16.32</v>
      </c>
      <c r="K2303" s="14">
        <v>97.92</v>
      </c>
      <c r="L2303" s="14">
        <f>Table1[[#This Row],[Total Sale Amount]]-(Table1[[#This Row],[Cost Price]]*Table1[[#This Row],[Quantity]])</f>
        <v>7.9200000000000017</v>
      </c>
      <c r="M2303" t="str">
        <f>TEXT(Table1[[#This Row],[Order Date]],"mmm")</f>
        <v>Jun</v>
      </c>
      <c r="N2303" s="5" t="str">
        <f>TEXT(Table1[[#This Row],[Order Date]],"yyyy")</f>
        <v>2016</v>
      </c>
      <c r="O2303" s="5">
        <v>31</v>
      </c>
      <c r="P2303" s="5" t="s">
        <v>560</v>
      </c>
      <c r="Q2303" s="5" t="str">
        <f>IFERROR(INDEX(Holidays[Holiday],MATCH(Table1[[#This Row],[Order Date]],Holidays[Date],0)),"NO HOLIDAY")</f>
        <v>NO HOLIDAY</v>
      </c>
    </row>
    <row r="2304" spans="2:17" hidden="1" x14ac:dyDescent="0.3">
      <c r="B2304" t="s">
        <v>9</v>
      </c>
      <c r="C2304" t="s">
        <v>17</v>
      </c>
      <c r="D2304" t="s">
        <v>11</v>
      </c>
      <c r="E2304" t="s">
        <v>248</v>
      </c>
      <c r="F2304" s="4">
        <v>42538</v>
      </c>
      <c r="G2304" t="s">
        <v>13</v>
      </c>
      <c r="H2304">
        <v>4</v>
      </c>
      <c r="I2304">
        <f>IF(Table1[[#This Row],[Price]]&lt;15,10,IF(Table1[[#This Row],[Price]]&lt;20,15,IF(Table1[[#This Row],[Price]]&lt;30,22,IF(Table1[[#This Row],[Price]]&lt;50,36,45))))</f>
        <v>15</v>
      </c>
      <c r="J2304">
        <v>17.829999999999998</v>
      </c>
      <c r="K2304" s="14">
        <v>71.319999999999993</v>
      </c>
      <c r="L2304" s="14">
        <f>Table1[[#This Row],[Total Sale Amount]]-(Table1[[#This Row],[Cost Price]]*Table1[[#This Row],[Quantity]])</f>
        <v>11.319999999999993</v>
      </c>
      <c r="M2304" t="str">
        <f>TEXT(Table1[[#This Row],[Order Date]],"mmm")</f>
        <v>Jun</v>
      </c>
      <c r="N2304" s="5" t="str">
        <f>TEXT(Table1[[#This Row],[Order Date]],"yyyy")</f>
        <v>2016</v>
      </c>
      <c r="O2304" s="5">
        <v>25</v>
      </c>
      <c r="P2304" s="5" t="s">
        <v>559</v>
      </c>
      <c r="Q2304" s="5" t="str">
        <f>IFERROR(INDEX(Holidays[Holiday],MATCH(Table1[[#This Row],[Order Date]],Holidays[Date],0)),"NO HOLIDAY")</f>
        <v>NO HOLIDAY</v>
      </c>
    </row>
    <row r="2305" spans="2:17" hidden="1" x14ac:dyDescent="0.3">
      <c r="B2305" t="s">
        <v>16</v>
      </c>
      <c r="C2305" t="s">
        <v>10</v>
      </c>
      <c r="D2305" t="s">
        <v>11</v>
      </c>
      <c r="E2305" t="s">
        <v>284</v>
      </c>
      <c r="F2305" s="4">
        <v>42538</v>
      </c>
      <c r="G2305" t="s">
        <v>15</v>
      </c>
      <c r="H2305">
        <v>10</v>
      </c>
      <c r="I2305">
        <f>IF(Table1[[#This Row],[Price]]&lt;15,10,IF(Table1[[#This Row],[Price]]&lt;20,15,IF(Table1[[#This Row],[Price]]&lt;30,22,IF(Table1[[#This Row],[Price]]&lt;50,36,45))))</f>
        <v>10</v>
      </c>
      <c r="J2305">
        <v>12.42</v>
      </c>
      <c r="K2305" s="14">
        <v>124.2</v>
      </c>
      <c r="L2305" s="14">
        <f>Table1[[#This Row],[Total Sale Amount]]-(Table1[[#This Row],[Cost Price]]*Table1[[#This Row],[Quantity]])</f>
        <v>24.200000000000003</v>
      </c>
      <c r="M2305" t="str">
        <f>TEXT(Table1[[#This Row],[Order Date]],"mmm")</f>
        <v>Jun</v>
      </c>
      <c r="N2305" s="5" t="str">
        <f>TEXT(Table1[[#This Row],[Order Date]],"yyyy")</f>
        <v>2016</v>
      </c>
      <c r="O2305" s="5">
        <v>28</v>
      </c>
      <c r="P2305" s="5" t="s">
        <v>559</v>
      </c>
      <c r="Q2305" s="5" t="str">
        <f>IFERROR(INDEX(Holidays[Holiday],MATCH(Table1[[#This Row],[Order Date]],Holidays[Date],0)),"NO HOLIDAY")</f>
        <v>NO HOLIDAY</v>
      </c>
    </row>
    <row r="2306" spans="2:17" hidden="1" x14ac:dyDescent="0.3">
      <c r="B2306" t="s">
        <v>25</v>
      </c>
      <c r="C2306" t="s">
        <v>26</v>
      </c>
      <c r="D2306" t="s">
        <v>23</v>
      </c>
      <c r="E2306" t="s">
        <v>321</v>
      </c>
      <c r="F2306" s="4">
        <v>42538</v>
      </c>
      <c r="G2306" t="s">
        <v>19</v>
      </c>
      <c r="H2306">
        <v>8</v>
      </c>
      <c r="I2306">
        <f>IF(Table1[[#This Row],[Price]]&lt;15,10,IF(Table1[[#This Row],[Price]]&lt;20,15,IF(Table1[[#This Row],[Price]]&lt;30,22,IF(Table1[[#This Row],[Price]]&lt;50,36,45))))</f>
        <v>45</v>
      </c>
      <c r="J2306">
        <v>53.35</v>
      </c>
      <c r="K2306" s="14">
        <v>426.8</v>
      </c>
      <c r="L2306" s="14">
        <f>Table1[[#This Row],[Total Sale Amount]]-(Table1[[#This Row],[Cost Price]]*Table1[[#This Row],[Quantity]])</f>
        <v>66.800000000000011</v>
      </c>
      <c r="M2306" t="str">
        <f>TEXT(Table1[[#This Row],[Order Date]],"mmm")</f>
        <v>Jun</v>
      </c>
      <c r="N2306" s="5" t="str">
        <f>TEXT(Table1[[#This Row],[Order Date]],"yyyy")</f>
        <v>2016</v>
      </c>
      <c r="O2306" s="5">
        <v>34</v>
      </c>
      <c r="P2306" s="5" t="s">
        <v>560</v>
      </c>
      <c r="Q2306" s="5" t="str">
        <f>IFERROR(INDEX(Holidays[Holiday],MATCH(Table1[[#This Row],[Order Date]],Holidays[Date],0)),"NO HOLIDAY")</f>
        <v>NO HOLIDAY</v>
      </c>
    </row>
    <row r="2307" spans="2:17" hidden="1" x14ac:dyDescent="0.3">
      <c r="B2307" t="s">
        <v>9</v>
      </c>
      <c r="C2307" t="s">
        <v>10</v>
      </c>
      <c r="D2307" t="s">
        <v>11</v>
      </c>
      <c r="E2307" t="s">
        <v>221</v>
      </c>
      <c r="F2307" s="4">
        <v>42538</v>
      </c>
      <c r="G2307" t="s">
        <v>39</v>
      </c>
      <c r="H2307">
        <v>6</v>
      </c>
      <c r="I2307">
        <f>IF(Table1[[#This Row],[Price]]&lt;15,10,IF(Table1[[#This Row],[Price]]&lt;20,15,IF(Table1[[#This Row],[Price]]&lt;30,22,IF(Table1[[#This Row],[Price]]&lt;50,36,45))))</f>
        <v>15</v>
      </c>
      <c r="J2307">
        <v>16.32</v>
      </c>
      <c r="K2307" s="14">
        <v>97.92</v>
      </c>
      <c r="L2307" s="14">
        <f>Table1[[#This Row],[Total Sale Amount]]-(Table1[[#This Row],[Cost Price]]*Table1[[#This Row],[Quantity]])</f>
        <v>7.9200000000000017</v>
      </c>
      <c r="M2307" t="str">
        <f>TEXT(Table1[[#This Row],[Order Date]],"mmm")</f>
        <v>Jun</v>
      </c>
      <c r="N2307" s="5" t="str">
        <f>TEXT(Table1[[#This Row],[Order Date]],"yyyy")</f>
        <v>2016</v>
      </c>
      <c r="O2307" s="5">
        <v>17</v>
      </c>
      <c r="P2307" s="5" t="s">
        <v>559</v>
      </c>
      <c r="Q2307" s="5" t="str">
        <f>IFERROR(INDEX(Holidays[Holiday],MATCH(Table1[[#This Row],[Order Date]],Holidays[Date],0)),"NO HOLIDAY")</f>
        <v>NO HOLIDAY</v>
      </c>
    </row>
    <row r="2308" spans="2:17" hidden="1" x14ac:dyDescent="0.3">
      <c r="B2308" t="s">
        <v>21</v>
      </c>
      <c r="C2308" t="s">
        <v>26</v>
      </c>
      <c r="D2308" t="s">
        <v>23</v>
      </c>
      <c r="E2308" t="s">
        <v>413</v>
      </c>
      <c r="F2308" s="4">
        <v>42538</v>
      </c>
      <c r="G2308" t="s">
        <v>15</v>
      </c>
      <c r="H2308">
        <v>4</v>
      </c>
      <c r="I2308">
        <f>IF(Table1[[#This Row],[Price]]&lt;15,10,IF(Table1[[#This Row],[Price]]&lt;20,15,IF(Table1[[#This Row],[Price]]&lt;30,22,IF(Table1[[#This Row],[Price]]&lt;50,36,45))))</f>
        <v>10</v>
      </c>
      <c r="J2308">
        <v>12.42</v>
      </c>
      <c r="K2308" s="14">
        <v>49.68</v>
      </c>
      <c r="L2308" s="14">
        <f>Table1[[#This Row],[Total Sale Amount]]-(Table1[[#This Row],[Cost Price]]*Table1[[#This Row],[Quantity]])</f>
        <v>9.68</v>
      </c>
      <c r="M2308" t="str">
        <f>TEXT(Table1[[#This Row],[Order Date]],"mmm")</f>
        <v>Jun</v>
      </c>
      <c r="N2308" s="5" t="str">
        <f>TEXT(Table1[[#This Row],[Order Date]],"yyyy")</f>
        <v>2016</v>
      </c>
      <c r="O2308" s="5">
        <v>18</v>
      </c>
      <c r="P2308" s="5" t="s">
        <v>560</v>
      </c>
      <c r="Q2308" s="5" t="str">
        <f>IFERROR(INDEX(Holidays[Holiday],MATCH(Table1[[#This Row],[Order Date]],Holidays[Date],0)),"NO HOLIDAY")</f>
        <v>NO HOLIDAY</v>
      </c>
    </row>
    <row r="2309" spans="2:17" hidden="1" x14ac:dyDescent="0.3">
      <c r="B2309" t="s">
        <v>9</v>
      </c>
      <c r="C2309" t="s">
        <v>17</v>
      </c>
      <c r="D2309" t="s">
        <v>11</v>
      </c>
      <c r="E2309" t="s">
        <v>130</v>
      </c>
      <c r="F2309" s="4">
        <v>42538</v>
      </c>
      <c r="G2309" t="s">
        <v>39</v>
      </c>
      <c r="H2309">
        <v>1</v>
      </c>
      <c r="I2309">
        <f>IF(Table1[[#This Row],[Price]]&lt;15,10,IF(Table1[[#This Row],[Price]]&lt;20,15,IF(Table1[[#This Row],[Price]]&lt;30,22,IF(Table1[[#This Row],[Price]]&lt;50,36,45))))</f>
        <v>15</v>
      </c>
      <c r="J2309">
        <v>16.32</v>
      </c>
      <c r="K2309" s="14">
        <v>16.32</v>
      </c>
      <c r="L2309" s="14">
        <f>Table1[[#This Row],[Total Sale Amount]]-(Table1[[#This Row],[Cost Price]]*Table1[[#This Row],[Quantity]])</f>
        <v>1.3200000000000003</v>
      </c>
      <c r="M2309" t="str">
        <f>TEXT(Table1[[#This Row],[Order Date]],"mmm")</f>
        <v>Jun</v>
      </c>
      <c r="N2309" s="5" t="str">
        <f>TEXT(Table1[[#This Row],[Order Date]],"yyyy")</f>
        <v>2016</v>
      </c>
      <c r="O2309" s="5">
        <v>44</v>
      </c>
      <c r="P2309" s="5" t="s">
        <v>559</v>
      </c>
      <c r="Q2309" s="5" t="str">
        <f>IFERROR(INDEX(Holidays[Holiday],MATCH(Table1[[#This Row],[Order Date]],Holidays[Date],0)),"NO HOLIDAY")</f>
        <v>NO HOLIDAY</v>
      </c>
    </row>
    <row r="2310" spans="2:17" hidden="1" x14ac:dyDescent="0.3">
      <c r="B2310" t="s">
        <v>36</v>
      </c>
      <c r="C2310" t="s">
        <v>17</v>
      </c>
      <c r="D2310" t="s">
        <v>11</v>
      </c>
      <c r="E2310" t="s">
        <v>115</v>
      </c>
      <c r="F2310" s="4">
        <v>42538</v>
      </c>
      <c r="G2310" t="s">
        <v>19</v>
      </c>
      <c r="H2310">
        <v>2</v>
      </c>
      <c r="I2310">
        <f>IF(Table1[[#This Row],[Price]]&lt;15,10,IF(Table1[[#This Row],[Price]]&lt;20,15,IF(Table1[[#This Row],[Price]]&lt;30,22,IF(Table1[[#This Row],[Price]]&lt;50,36,45))))</f>
        <v>45</v>
      </c>
      <c r="J2310">
        <v>53.35</v>
      </c>
      <c r="K2310" s="14">
        <v>106.7</v>
      </c>
      <c r="L2310" s="14">
        <f>Table1[[#This Row],[Total Sale Amount]]-(Table1[[#This Row],[Cost Price]]*Table1[[#This Row],[Quantity]])</f>
        <v>16.700000000000003</v>
      </c>
      <c r="M2310" t="str">
        <f>TEXT(Table1[[#This Row],[Order Date]],"mmm")</f>
        <v>Jun</v>
      </c>
      <c r="N2310" s="5" t="str">
        <f>TEXT(Table1[[#This Row],[Order Date]],"yyyy")</f>
        <v>2016</v>
      </c>
      <c r="O2310" s="5">
        <v>18</v>
      </c>
      <c r="P2310" s="5" t="s">
        <v>560</v>
      </c>
      <c r="Q2310" s="5" t="str">
        <f>IFERROR(INDEX(Holidays[Holiday],MATCH(Table1[[#This Row],[Order Date]],Holidays[Date],0)),"NO HOLIDAY")</f>
        <v>NO HOLIDAY</v>
      </c>
    </row>
    <row r="2311" spans="2:17" hidden="1" x14ac:dyDescent="0.3">
      <c r="B2311" t="s">
        <v>36</v>
      </c>
      <c r="C2311" t="s">
        <v>17</v>
      </c>
      <c r="D2311" t="s">
        <v>11</v>
      </c>
      <c r="E2311" t="s">
        <v>200</v>
      </c>
      <c r="F2311" s="4">
        <v>42538</v>
      </c>
      <c r="G2311" t="s">
        <v>39</v>
      </c>
      <c r="H2311">
        <v>5</v>
      </c>
      <c r="I2311">
        <f>IF(Table1[[#This Row],[Price]]&lt;15,10,IF(Table1[[#This Row],[Price]]&lt;20,15,IF(Table1[[#This Row],[Price]]&lt;30,22,IF(Table1[[#This Row],[Price]]&lt;50,36,45))))</f>
        <v>15</v>
      </c>
      <c r="J2311">
        <v>16.32</v>
      </c>
      <c r="K2311" s="14">
        <v>81.599999999999994</v>
      </c>
      <c r="L2311" s="14">
        <f>Table1[[#This Row],[Total Sale Amount]]-(Table1[[#This Row],[Cost Price]]*Table1[[#This Row],[Quantity]])</f>
        <v>6.5999999999999943</v>
      </c>
      <c r="M2311" t="str">
        <f>TEXT(Table1[[#This Row],[Order Date]],"mmm")</f>
        <v>Jun</v>
      </c>
      <c r="N2311" s="5" t="str">
        <f>TEXT(Table1[[#This Row],[Order Date]],"yyyy")</f>
        <v>2016</v>
      </c>
      <c r="O2311" s="5">
        <v>34</v>
      </c>
      <c r="P2311" s="5" t="s">
        <v>560</v>
      </c>
      <c r="Q2311" s="5" t="str">
        <f>IFERROR(INDEX(Holidays[Holiday],MATCH(Table1[[#This Row],[Order Date]],Holidays[Date],0)),"NO HOLIDAY")</f>
        <v>NO HOLIDAY</v>
      </c>
    </row>
    <row r="2312" spans="2:17" hidden="1" x14ac:dyDescent="0.3">
      <c r="B2312" t="s">
        <v>9</v>
      </c>
      <c r="C2312" t="s">
        <v>17</v>
      </c>
      <c r="D2312" t="s">
        <v>11</v>
      </c>
      <c r="E2312" t="s">
        <v>149</v>
      </c>
      <c r="F2312" s="4">
        <v>42538</v>
      </c>
      <c r="G2312" t="s">
        <v>39</v>
      </c>
      <c r="H2312">
        <v>6</v>
      </c>
      <c r="I2312">
        <f>IF(Table1[[#This Row],[Price]]&lt;15,10,IF(Table1[[#This Row],[Price]]&lt;20,15,IF(Table1[[#This Row],[Price]]&lt;30,22,IF(Table1[[#This Row],[Price]]&lt;50,36,45))))</f>
        <v>15</v>
      </c>
      <c r="J2312">
        <v>16.32</v>
      </c>
      <c r="K2312" s="14">
        <v>97.92</v>
      </c>
      <c r="L2312" s="14">
        <f>Table1[[#This Row],[Total Sale Amount]]-(Table1[[#This Row],[Cost Price]]*Table1[[#This Row],[Quantity]])</f>
        <v>7.9200000000000017</v>
      </c>
      <c r="M2312" t="str">
        <f>TEXT(Table1[[#This Row],[Order Date]],"mmm")</f>
        <v>Jun</v>
      </c>
      <c r="N2312" s="5" t="str">
        <f>TEXT(Table1[[#This Row],[Order Date]],"yyyy")</f>
        <v>2016</v>
      </c>
      <c r="O2312" s="5">
        <v>35</v>
      </c>
      <c r="P2312" s="5" t="s">
        <v>560</v>
      </c>
      <c r="Q2312" s="5" t="str">
        <f>IFERROR(INDEX(Holidays[Holiday],MATCH(Table1[[#This Row],[Order Date]],Holidays[Date],0)),"NO HOLIDAY")</f>
        <v>NO HOLIDAY</v>
      </c>
    </row>
    <row r="2313" spans="2:17" hidden="1" x14ac:dyDescent="0.3">
      <c r="B2313" t="s">
        <v>9</v>
      </c>
      <c r="C2313" t="s">
        <v>30</v>
      </c>
      <c r="D2313" t="s">
        <v>11</v>
      </c>
      <c r="E2313" t="s">
        <v>154</v>
      </c>
      <c r="F2313" s="4">
        <v>42538</v>
      </c>
      <c r="G2313" t="s">
        <v>19</v>
      </c>
      <c r="H2313">
        <v>8</v>
      </c>
      <c r="I2313">
        <f>IF(Table1[[#This Row],[Price]]&lt;15,10,IF(Table1[[#This Row],[Price]]&lt;20,15,IF(Table1[[#This Row],[Price]]&lt;30,22,IF(Table1[[#This Row],[Price]]&lt;50,36,45))))</f>
        <v>45</v>
      </c>
      <c r="J2313">
        <v>53.35</v>
      </c>
      <c r="K2313" s="14">
        <v>426.8</v>
      </c>
      <c r="L2313" s="14">
        <f>Table1[[#This Row],[Total Sale Amount]]-(Table1[[#This Row],[Cost Price]]*Table1[[#This Row],[Quantity]])</f>
        <v>66.800000000000011</v>
      </c>
      <c r="M2313" t="str">
        <f>TEXT(Table1[[#This Row],[Order Date]],"mmm")</f>
        <v>Jun</v>
      </c>
      <c r="N2313" s="5" t="str">
        <f>TEXT(Table1[[#This Row],[Order Date]],"yyyy")</f>
        <v>2016</v>
      </c>
      <c r="O2313" s="5">
        <v>21</v>
      </c>
      <c r="P2313" s="5" t="s">
        <v>560</v>
      </c>
      <c r="Q2313" s="5" t="str">
        <f>IFERROR(INDEX(Holidays[Holiday],MATCH(Table1[[#This Row],[Order Date]],Holidays[Date],0)),"NO HOLIDAY")</f>
        <v>NO HOLIDAY</v>
      </c>
    </row>
    <row r="2314" spans="2:17" hidden="1" x14ac:dyDescent="0.3">
      <c r="B2314" t="s">
        <v>21</v>
      </c>
      <c r="C2314" t="s">
        <v>26</v>
      </c>
      <c r="D2314" t="s">
        <v>23</v>
      </c>
      <c r="E2314" t="s">
        <v>27</v>
      </c>
      <c r="F2314" s="4">
        <v>42538</v>
      </c>
      <c r="G2314" t="s">
        <v>15</v>
      </c>
      <c r="H2314">
        <v>5</v>
      </c>
      <c r="I2314">
        <f>IF(Table1[[#This Row],[Price]]&lt;15,10,IF(Table1[[#This Row],[Price]]&lt;20,15,IF(Table1[[#This Row],[Price]]&lt;30,22,IF(Table1[[#This Row],[Price]]&lt;50,36,45))))</f>
        <v>10</v>
      </c>
      <c r="J2314">
        <v>12.42</v>
      </c>
      <c r="K2314" s="14">
        <v>62.1</v>
      </c>
      <c r="L2314" s="14">
        <f>Table1[[#This Row],[Total Sale Amount]]-(Table1[[#This Row],[Cost Price]]*Table1[[#This Row],[Quantity]])</f>
        <v>12.100000000000001</v>
      </c>
      <c r="M2314" t="str">
        <f>TEXT(Table1[[#This Row],[Order Date]],"mmm")</f>
        <v>Jun</v>
      </c>
      <c r="N2314" s="5" t="str">
        <f>TEXT(Table1[[#This Row],[Order Date]],"yyyy")</f>
        <v>2016</v>
      </c>
      <c r="O2314" s="5">
        <v>23</v>
      </c>
      <c r="P2314" s="5" t="s">
        <v>560</v>
      </c>
      <c r="Q2314" s="5" t="str">
        <f>IFERROR(INDEX(Holidays[Holiday],MATCH(Table1[[#This Row],[Order Date]],Holidays[Date],0)),"NO HOLIDAY")</f>
        <v>NO HOLIDAY</v>
      </c>
    </row>
    <row r="2315" spans="2:17" hidden="1" x14ac:dyDescent="0.3">
      <c r="B2315" t="s">
        <v>25</v>
      </c>
      <c r="C2315" t="s">
        <v>26</v>
      </c>
      <c r="D2315" t="s">
        <v>23</v>
      </c>
      <c r="E2315" t="s">
        <v>204</v>
      </c>
      <c r="F2315" s="4">
        <v>42539</v>
      </c>
      <c r="G2315" t="s">
        <v>19</v>
      </c>
      <c r="H2315">
        <v>4</v>
      </c>
      <c r="I2315">
        <f>IF(Table1[[#This Row],[Price]]&lt;15,10,IF(Table1[[#This Row],[Price]]&lt;20,15,IF(Table1[[#This Row],[Price]]&lt;30,22,IF(Table1[[#This Row],[Price]]&lt;50,36,45))))</f>
        <v>45</v>
      </c>
      <c r="J2315">
        <v>53.35</v>
      </c>
      <c r="K2315" s="14">
        <v>213.4</v>
      </c>
      <c r="L2315" s="14">
        <f>Table1[[#This Row],[Total Sale Amount]]-(Table1[[#This Row],[Cost Price]]*Table1[[#This Row],[Quantity]])</f>
        <v>33.400000000000006</v>
      </c>
      <c r="M2315" t="str">
        <f>TEXT(Table1[[#This Row],[Order Date]],"mmm")</f>
        <v>Jun</v>
      </c>
      <c r="N2315" s="5" t="str">
        <f>TEXT(Table1[[#This Row],[Order Date]],"yyyy")</f>
        <v>2016</v>
      </c>
      <c r="O2315" s="5">
        <v>37</v>
      </c>
      <c r="P2315" s="5" t="s">
        <v>559</v>
      </c>
      <c r="Q2315" s="5" t="str">
        <f>IFERROR(INDEX(Holidays[Holiday],MATCH(Table1[[#This Row],[Order Date]],Holidays[Date],0)),"NO HOLIDAY")</f>
        <v>NO HOLIDAY</v>
      </c>
    </row>
    <row r="2316" spans="2:17" hidden="1" x14ac:dyDescent="0.3">
      <c r="B2316" t="s">
        <v>25</v>
      </c>
      <c r="C2316" t="s">
        <v>26</v>
      </c>
      <c r="D2316" t="s">
        <v>23</v>
      </c>
      <c r="E2316" t="s">
        <v>348</v>
      </c>
      <c r="F2316" s="4">
        <v>42539</v>
      </c>
      <c r="G2316" t="s">
        <v>19</v>
      </c>
      <c r="H2316">
        <v>8</v>
      </c>
      <c r="I2316">
        <f>IF(Table1[[#This Row],[Price]]&lt;15,10,IF(Table1[[#This Row],[Price]]&lt;20,15,IF(Table1[[#This Row],[Price]]&lt;30,22,IF(Table1[[#This Row],[Price]]&lt;50,36,45))))</f>
        <v>45</v>
      </c>
      <c r="J2316">
        <v>53.35</v>
      </c>
      <c r="K2316" s="14">
        <v>426.8</v>
      </c>
      <c r="L2316" s="14">
        <f>Table1[[#This Row],[Total Sale Amount]]-(Table1[[#This Row],[Cost Price]]*Table1[[#This Row],[Quantity]])</f>
        <v>66.800000000000011</v>
      </c>
      <c r="M2316" t="str">
        <f>TEXT(Table1[[#This Row],[Order Date]],"mmm")</f>
        <v>Jun</v>
      </c>
      <c r="N2316" s="5" t="str">
        <f>TEXT(Table1[[#This Row],[Order Date]],"yyyy")</f>
        <v>2016</v>
      </c>
      <c r="O2316" s="5">
        <v>24</v>
      </c>
      <c r="P2316" s="5" t="s">
        <v>559</v>
      </c>
      <c r="Q2316" s="5" t="str">
        <f>IFERROR(INDEX(Holidays[Holiday],MATCH(Table1[[#This Row],[Order Date]],Holidays[Date],0)),"NO HOLIDAY")</f>
        <v>NO HOLIDAY</v>
      </c>
    </row>
    <row r="2317" spans="2:17" hidden="1" x14ac:dyDescent="0.3">
      <c r="B2317" t="s">
        <v>25</v>
      </c>
      <c r="C2317" t="s">
        <v>26</v>
      </c>
      <c r="D2317" t="s">
        <v>23</v>
      </c>
      <c r="E2317" t="s">
        <v>444</v>
      </c>
      <c r="F2317" s="4">
        <v>42539</v>
      </c>
      <c r="G2317" t="s">
        <v>15</v>
      </c>
      <c r="H2317">
        <v>1</v>
      </c>
      <c r="I2317">
        <f>IF(Table1[[#This Row],[Price]]&lt;15,10,IF(Table1[[#This Row],[Price]]&lt;20,15,IF(Table1[[#This Row],[Price]]&lt;30,22,IF(Table1[[#This Row],[Price]]&lt;50,36,45))))</f>
        <v>10</v>
      </c>
      <c r="J2317">
        <v>12.42</v>
      </c>
      <c r="K2317" s="14">
        <v>12.42</v>
      </c>
      <c r="L2317" s="14">
        <f>Table1[[#This Row],[Total Sale Amount]]-(Table1[[#This Row],[Cost Price]]*Table1[[#This Row],[Quantity]])</f>
        <v>2.42</v>
      </c>
      <c r="M2317" t="str">
        <f>TEXT(Table1[[#This Row],[Order Date]],"mmm")</f>
        <v>Jun</v>
      </c>
      <c r="N2317" s="5" t="str">
        <f>TEXT(Table1[[#This Row],[Order Date]],"yyyy")</f>
        <v>2016</v>
      </c>
      <c r="O2317" s="5">
        <v>38</v>
      </c>
      <c r="P2317" s="5" t="s">
        <v>559</v>
      </c>
      <c r="Q2317" s="5" t="str">
        <f>IFERROR(INDEX(Holidays[Holiday],MATCH(Table1[[#This Row],[Order Date]],Holidays[Date],0)),"NO HOLIDAY")</f>
        <v>NO HOLIDAY</v>
      </c>
    </row>
    <row r="2318" spans="2:17" hidden="1" x14ac:dyDescent="0.3">
      <c r="B2318" t="s">
        <v>21</v>
      </c>
      <c r="C2318" t="s">
        <v>59</v>
      </c>
      <c r="D2318" t="s">
        <v>23</v>
      </c>
      <c r="E2318" t="s">
        <v>190</v>
      </c>
      <c r="F2318" s="4">
        <v>42539</v>
      </c>
      <c r="G2318" t="s">
        <v>15</v>
      </c>
      <c r="H2318">
        <v>5</v>
      </c>
      <c r="I2318">
        <f>IF(Table1[[#This Row],[Price]]&lt;15,10,IF(Table1[[#This Row],[Price]]&lt;20,15,IF(Table1[[#This Row],[Price]]&lt;30,22,IF(Table1[[#This Row],[Price]]&lt;50,36,45))))</f>
        <v>10</v>
      </c>
      <c r="J2318">
        <v>12.42</v>
      </c>
      <c r="K2318" s="14">
        <v>62.1</v>
      </c>
      <c r="L2318" s="14">
        <f>Table1[[#This Row],[Total Sale Amount]]-(Table1[[#This Row],[Cost Price]]*Table1[[#This Row],[Quantity]])</f>
        <v>12.100000000000001</v>
      </c>
      <c r="M2318" t="str">
        <f>TEXT(Table1[[#This Row],[Order Date]],"mmm")</f>
        <v>Jun</v>
      </c>
      <c r="N2318" s="5" t="str">
        <f>TEXT(Table1[[#This Row],[Order Date]],"yyyy")</f>
        <v>2016</v>
      </c>
      <c r="O2318" s="5">
        <v>28</v>
      </c>
      <c r="P2318" s="5" t="s">
        <v>559</v>
      </c>
      <c r="Q2318" s="5" t="str">
        <f>IFERROR(INDEX(Holidays[Holiday],MATCH(Table1[[#This Row],[Order Date]],Holidays[Date],0)),"NO HOLIDAY")</f>
        <v>NO HOLIDAY</v>
      </c>
    </row>
    <row r="2319" spans="2:17" hidden="1" x14ac:dyDescent="0.3">
      <c r="B2319" t="s">
        <v>9</v>
      </c>
      <c r="C2319" t="s">
        <v>28</v>
      </c>
      <c r="D2319" t="s">
        <v>11</v>
      </c>
      <c r="E2319" t="s">
        <v>207</v>
      </c>
      <c r="F2319" s="4">
        <v>42539</v>
      </c>
      <c r="G2319" t="s">
        <v>15</v>
      </c>
      <c r="H2319">
        <v>10</v>
      </c>
      <c r="I2319">
        <f>IF(Table1[[#This Row],[Price]]&lt;15,10,IF(Table1[[#This Row],[Price]]&lt;20,15,IF(Table1[[#This Row],[Price]]&lt;30,22,IF(Table1[[#This Row],[Price]]&lt;50,36,45))))</f>
        <v>10</v>
      </c>
      <c r="J2319">
        <v>12.42</v>
      </c>
      <c r="K2319" s="14">
        <v>124.2</v>
      </c>
      <c r="L2319" s="14">
        <f>Table1[[#This Row],[Total Sale Amount]]-(Table1[[#This Row],[Cost Price]]*Table1[[#This Row],[Quantity]])</f>
        <v>24.200000000000003</v>
      </c>
      <c r="M2319" t="str">
        <f>TEXT(Table1[[#This Row],[Order Date]],"mmm")</f>
        <v>Jun</v>
      </c>
      <c r="N2319" s="5" t="str">
        <f>TEXT(Table1[[#This Row],[Order Date]],"yyyy")</f>
        <v>2016</v>
      </c>
      <c r="O2319" s="5">
        <v>44</v>
      </c>
      <c r="P2319" s="5" t="s">
        <v>559</v>
      </c>
      <c r="Q2319" s="5" t="str">
        <f>IFERROR(INDEX(Holidays[Holiday],MATCH(Table1[[#This Row],[Order Date]],Holidays[Date],0)),"NO HOLIDAY")</f>
        <v>NO HOLIDAY</v>
      </c>
    </row>
    <row r="2320" spans="2:17" hidden="1" x14ac:dyDescent="0.3">
      <c r="B2320" t="s">
        <v>21</v>
      </c>
      <c r="C2320" t="s">
        <v>59</v>
      </c>
      <c r="D2320" t="s">
        <v>23</v>
      </c>
      <c r="E2320" t="s">
        <v>309</v>
      </c>
      <c r="F2320" s="4">
        <v>42539</v>
      </c>
      <c r="G2320" t="s">
        <v>39</v>
      </c>
      <c r="H2320">
        <v>6</v>
      </c>
      <c r="I2320">
        <f>IF(Table1[[#This Row],[Price]]&lt;15,10,IF(Table1[[#This Row],[Price]]&lt;20,15,IF(Table1[[#This Row],[Price]]&lt;30,22,IF(Table1[[#This Row],[Price]]&lt;50,36,45))))</f>
        <v>15</v>
      </c>
      <c r="J2320">
        <v>16.32</v>
      </c>
      <c r="K2320" s="14">
        <v>97.92</v>
      </c>
      <c r="L2320" s="14">
        <f>Table1[[#This Row],[Total Sale Amount]]-(Table1[[#This Row],[Cost Price]]*Table1[[#This Row],[Quantity]])</f>
        <v>7.9200000000000017</v>
      </c>
      <c r="M2320" t="str">
        <f>TEXT(Table1[[#This Row],[Order Date]],"mmm")</f>
        <v>Jun</v>
      </c>
      <c r="N2320" s="5" t="str">
        <f>TEXT(Table1[[#This Row],[Order Date]],"yyyy")</f>
        <v>2016</v>
      </c>
      <c r="O2320" s="5">
        <v>38</v>
      </c>
      <c r="P2320" s="5" t="s">
        <v>560</v>
      </c>
      <c r="Q2320" s="5" t="str">
        <f>IFERROR(INDEX(Holidays[Holiday],MATCH(Table1[[#This Row],[Order Date]],Holidays[Date],0)),"NO HOLIDAY")</f>
        <v>NO HOLIDAY</v>
      </c>
    </row>
    <row r="2321" spans="2:17" hidden="1" x14ac:dyDescent="0.3">
      <c r="B2321" t="s">
        <v>21</v>
      </c>
      <c r="C2321" t="s">
        <v>26</v>
      </c>
      <c r="D2321" t="s">
        <v>23</v>
      </c>
      <c r="E2321" t="s">
        <v>444</v>
      </c>
      <c r="F2321" s="4">
        <v>42539</v>
      </c>
      <c r="G2321" t="s">
        <v>15</v>
      </c>
      <c r="H2321">
        <v>6</v>
      </c>
      <c r="I2321">
        <f>IF(Table1[[#This Row],[Price]]&lt;15,10,IF(Table1[[#This Row],[Price]]&lt;20,15,IF(Table1[[#This Row],[Price]]&lt;30,22,IF(Table1[[#This Row],[Price]]&lt;50,36,45))))</f>
        <v>10</v>
      </c>
      <c r="J2321">
        <v>12.42</v>
      </c>
      <c r="K2321" s="14">
        <v>74.52</v>
      </c>
      <c r="L2321" s="14">
        <f>Table1[[#This Row],[Total Sale Amount]]-(Table1[[#This Row],[Cost Price]]*Table1[[#This Row],[Quantity]])</f>
        <v>14.519999999999996</v>
      </c>
      <c r="M2321" t="str">
        <f>TEXT(Table1[[#This Row],[Order Date]],"mmm")</f>
        <v>Jun</v>
      </c>
      <c r="N2321" s="5" t="str">
        <f>TEXT(Table1[[#This Row],[Order Date]],"yyyy")</f>
        <v>2016</v>
      </c>
      <c r="O2321" s="5">
        <v>33</v>
      </c>
      <c r="P2321" s="5" t="s">
        <v>560</v>
      </c>
      <c r="Q2321" s="5" t="str">
        <f>IFERROR(INDEX(Holidays[Holiday],MATCH(Table1[[#This Row],[Order Date]],Holidays[Date],0)),"NO HOLIDAY")</f>
        <v>NO HOLIDAY</v>
      </c>
    </row>
    <row r="2322" spans="2:17" hidden="1" x14ac:dyDescent="0.3">
      <c r="B2322" t="s">
        <v>9</v>
      </c>
      <c r="C2322" t="s">
        <v>10</v>
      </c>
      <c r="D2322" t="s">
        <v>11</v>
      </c>
      <c r="E2322" t="s">
        <v>84</v>
      </c>
      <c r="F2322" s="4">
        <v>42539</v>
      </c>
      <c r="G2322" t="s">
        <v>15</v>
      </c>
      <c r="H2322">
        <v>9</v>
      </c>
      <c r="I2322">
        <f>IF(Table1[[#This Row],[Price]]&lt;15,10,IF(Table1[[#This Row],[Price]]&lt;20,15,IF(Table1[[#This Row],[Price]]&lt;30,22,IF(Table1[[#This Row],[Price]]&lt;50,36,45))))</f>
        <v>10</v>
      </c>
      <c r="J2322">
        <v>12.42</v>
      </c>
      <c r="K2322" s="14">
        <v>111.78</v>
      </c>
      <c r="L2322" s="14">
        <f>Table1[[#This Row],[Total Sale Amount]]-(Table1[[#This Row],[Cost Price]]*Table1[[#This Row],[Quantity]])</f>
        <v>21.78</v>
      </c>
      <c r="M2322" t="str">
        <f>TEXT(Table1[[#This Row],[Order Date]],"mmm")</f>
        <v>Jun</v>
      </c>
      <c r="N2322" s="5" t="str">
        <f>TEXT(Table1[[#This Row],[Order Date]],"yyyy")</f>
        <v>2016</v>
      </c>
      <c r="O2322" s="5">
        <v>45</v>
      </c>
      <c r="P2322" s="5" t="s">
        <v>559</v>
      </c>
      <c r="Q2322" s="5" t="str">
        <f>IFERROR(INDEX(Holidays[Holiday],MATCH(Table1[[#This Row],[Order Date]],Holidays[Date],0)),"NO HOLIDAY")</f>
        <v>NO HOLIDAY</v>
      </c>
    </row>
    <row r="2323" spans="2:17" hidden="1" x14ac:dyDescent="0.3">
      <c r="B2323" t="s">
        <v>25</v>
      </c>
      <c r="C2323" t="s">
        <v>26</v>
      </c>
      <c r="D2323" t="s">
        <v>23</v>
      </c>
      <c r="E2323" t="s">
        <v>430</v>
      </c>
      <c r="F2323" s="4">
        <v>42539</v>
      </c>
      <c r="G2323" t="s">
        <v>13</v>
      </c>
      <c r="H2323">
        <v>10</v>
      </c>
      <c r="I2323">
        <f>IF(Table1[[#This Row],[Price]]&lt;15,10,IF(Table1[[#This Row],[Price]]&lt;20,15,IF(Table1[[#This Row],[Price]]&lt;30,22,IF(Table1[[#This Row],[Price]]&lt;50,36,45))))</f>
        <v>15</v>
      </c>
      <c r="J2323">
        <v>17.829999999999998</v>
      </c>
      <c r="K2323" s="14">
        <v>178.29999999999998</v>
      </c>
      <c r="L2323" s="14">
        <f>Table1[[#This Row],[Total Sale Amount]]-(Table1[[#This Row],[Cost Price]]*Table1[[#This Row],[Quantity]])</f>
        <v>28.299999999999983</v>
      </c>
      <c r="M2323" t="str">
        <f>TEXT(Table1[[#This Row],[Order Date]],"mmm")</f>
        <v>Jun</v>
      </c>
      <c r="N2323" s="5" t="str">
        <f>TEXT(Table1[[#This Row],[Order Date]],"yyyy")</f>
        <v>2016</v>
      </c>
      <c r="O2323" s="5">
        <v>42</v>
      </c>
      <c r="P2323" s="5" t="s">
        <v>560</v>
      </c>
      <c r="Q2323" s="5" t="str">
        <f>IFERROR(INDEX(Holidays[Holiday],MATCH(Table1[[#This Row],[Order Date]],Holidays[Date],0)),"NO HOLIDAY")</f>
        <v>NO HOLIDAY</v>
      </c>
    </row>
    <row r="2324" spans="2:17" hidden="1" x14ac:dyDescent="0.3">
      <c r="B2324" t="s">
        <v>16</v>
      </c>
      <c r="C2324" t="s">
        <v>30</v>
      </c>
      <c r="D2324" t="s">
        <v>11</v>
      </c>
      <c r="E2324" t="s">
        <v>31</v>
      </c>
      <c r="F2324" s="4">
        <v>42539</v>
      </c>
      <c r="G2324" t="s">
        <v>15</v>
      </c>
      <c r="H2324">
        <v>7</v>
      </c>
      <c r="I2324">
        <f>IF(Table1[[#This Row],[Price]]&lt;15,10,IF(Table1[[#This Row],[Price]]&lt;20,15,IF(Table1[[#This Row],[Price]]&lt;30,22,IF(Table1[[#This Row],[Price]]&lt;50,36,45))))</f>
        <v>10</v>
      </c>
      <c r="J2324">
        <v>12.42</v>
      </c>
      <c r="K2324" s="14">
        <v>86.94</v>
      </c>
      <c r="L2324" s="14">
        <f>Table1[[#This Row],[Total Sale Amount]]-(Table1[[#This Row],[Cost Price]]*Table1[[#This Row],[Quantity]])</f>
        <v>16.939999999999998</v>
      </c>
      <c r="M2324" t="str">
        <f>TEXT(Table1[[#This Row],[Order Date]],"mmm")</f>
        <v>Jun</v>
      </c>
      <c r="N2324" s="5" t="str">
        <f>TEXT(Table1[[#This Row],[Order Date]],"yyyy")</f>
        <v>2016</v>
      </c>
      <c r="O2324" s="5">
        <v>20</v>
      </c>
      <c r="P2324" s="5" t="s">
        <v>560</v>
      </c>
      <c r="Q2324" s="5" t="str">
        <f>IFERROR(INDEX(Holidays[Holiday],MATCH(Table1[[#This Row],[Order Date]],Holidays[Date],0)),"NO HOLIDAY")</f>
        <v>NO HOLIDAY</v>
      </c>
    </row>
    <row r="2325" spans="2:17" hidden="1" x14ac:dyDescent="0.3">
      <c r="B2325" t="s">
        <v>36</v>
      </c>
      <c r="C2325" t="s">
        <v>17</v>
      </c>
      <c r="D2325" t="s">
        <v>11</v>
      </c>
      <c r="E2325" t="s">
        <v>171</v>
      </c>
      <c r="F2325" s="4">
        <v>42539</v>
      </c>
      <c r="G2325" t="s">
        <v>39</v>
      </c>
      <c r="H2325">
        <v>9</v>
      </c>
      <c r="I2325">
        <f>IF(Table1[[#This Row],[Price]]&lt;15,10,IF(Table1[[#This Row],[Price]]&lt;20,15,IF(Table1[[#This Row],[Price]]&lt;30,22,IF(Table1[[#This Row],[Price]]&lt;50,36,45))))</f>
        <v>15</v>
      </c>
      <c r="J2325">
        <v>16.32</v>
      </c>
      <c r="K2325" s="14">
        <v>146.88</v>
      </c>
      <c r="L2325" s="14">
        <f>Table1[[#This Row],[Total Sale Amount]]-(Table1[[#This Row],[Cost Price]]*Table1[[#This Row],[Quantity]])</f>
        <v>11.879999999999995</v>
      </c>
      <c r="M2325" t="str">
        <f>TEXT(Table1[[#This Row],[Order Date]],"mmm")</f>
        <v>Jun</v>
      </c>
      <c r="N2325" s="5" t="str">
        <f>TEXT(Table1[[#This Row],[Order Date]],"yyyy")</f>
        <v>2016</v>
      </c>
      <c r="O2325" s="5">
        <v>38</v>
      </c>
      <c r="P2325" s="5" t="s">
        <v>559</v>
      </c>
      <c r="Q2325" s="5" t="str">
        <f>IFERROR(INDEX(Holidays[Holiday],MATCH(Table1[[#This Row],[Order Date]],Holidays[Date],0)),"NO HOLIDAY")</f>
        <v>NO HOLIDAY</v>
      </c>
    </row>
    <row r="2326" spans="2:17" hidden="1" x14ac:dyDescent="0.3">
      <c r="B2326" t="s">
        <v>21</v>
      </c>
      <c r="C2326" t="s">
        <v>59</v>
      </c>
      <c r="D2326" t="s">
        <v>23</v>
      </c>
      <c r="E2326" t="s">
        <v>243</v>
      </c>
      <c r="F2326" s="4">
        <v>42539</v>
      </c>
      <c r="G2326" t="s">
        <v>15</v>
      </c>
      <c r="H2326">
        <v>7</v>
      </c>
      <c r="I2326">
        <f>IF(Table1[[#This Row],[Price]]&lt;15,10,IF(Table1[[#This Row],[Price]]&lt;20,15,IF(Table1[[#This Row],[Price]]&lt;30,22,IF(Table1[[#This Row],[Price]]&lt;50,36,45))))</f>
        <v>10</v>
      </c>
      <c r="J2326">
        <v>12.42</v>
      </c>
      <c r="K2326" s="14">
        <v>86.94</v>
      </c>
      <c r="L2326" s="14">
        <f>Table1[[#This Row],[Total Sale Amount]]-(Table1[[#This Row],[Cost Price]]*Table1[[#This Row],[Quantity]])</f>
        <v>16.939999999999998</v>
      </c>
      <c r="M2326" t="str">
        <f>TEXT(Table1[[#This Row],[Order Date]],"mmm")</f>
        <v>Jun</v>
      </c>
      <c r="N2326" s="5" t="str">
        <f>TEXT(Table1[[#This Row],[Order Date]],"yyyy")</f>
        <v>2016</v>
      </c>
      <c r="O2326" s="5">
        <v>28</v>
      </c>
      <c r="P2326" s="5" t="s">
        <v>559</v>
      </c>
      <c r="Q2326" s="5" t="str">
        <f>IFERROR(INDEX(Holidays[Holiday],MATCH(Table1[[#This Row],[Order Date]],Holidays[Date],0)),"NO HOLIDAY")</f>
        <v>NO HOLIDAY</v>
      </c>
    </row>
    <row r="2327" spans="2:17" hidden="1" x14ac:dyDescent="0.3">
      <c r="B2327" t="s">
        <v>9</v>
      </c>
      <c r="C2327" t="s">
        <v>17</v>
      </c>
      <c r="D2327" t="s">
        <v>11</v>
      </c>
      <c r="E2327" t="s">
        <v>172</v>
      </c>
      <c r="F2327" s="4">
        <v>42540</v>
      </c>
      <c r="G2327" t="s">
        <v>13</v>
      </c>
      <c r="H2327">
        <v>9</v>
      </c>
      <c r="I2327">
        <f>IF(Table1[[#This Row],[Price]]&lt;15,10,IF(Table1[[#This Row],[Price]]&lt;20,15,IF(Table1[[#This Row],[Price]]&lt;30,22,IF(Table1[[#This Row],[Price]]&lt;50,36,45))))</f>
        <v>15</v>
      </c>
      <c r="J2327">
        <v>17.829999999999998</v>
      </c>
      <c r="K2327" s="14">
        <v>160.46999999999997</v>
      </c>
      <c r="L2327" s="14">
        <f>Table1[[#This Row],[Total Sale Amount]]-(Table1[[#This Row],[Cost Price]]*Table1[[#This Row],[Quantity]])</f>
        <v>25.46999999999997</v>
      </c>
      <c r="M2327" t="str">
        <f>TEXT(Table1[[#This Row],[Order Date]],"mmm")</f>
        <v>Jun</v>
      </c>
      <c r="N2327" s="5" t="str">
        <f>TEXT(Table1[[#This Row],[Order Date]],"yyyy")</f>
        <v>2016</v>
      </c>
      <c r="O2327" s="5">
        <v>17</v>
      </c>
      <c r="P2327" s="5" t="s">
        <v>559</v>
      </c>
      <c r="Q2327" s="5" t="str">
        <f>IFERROR(INDEX(Holidays[Holiday],MATCH(Table1[[#This Row],[Order Date]],Holidays[Date],0)),"NO HOLIDAY")</f>
        <v>NO HOLIDAY</v>
      </c>
    </row>
    <row r="2328" spans="2:17" hidden="1" x14ac:dyDescent="0.3">
      <c r="B2328" t="s">
        <v>25</v>
      </c>
      <c r="C2328" t="s">
        <v>22</v>
      </c>
      <c r="D2328" t="s">
        <v>23</v>
      </c>
      <c r="E2328" t="s">
        <v>273</v>
      </c>
      <c r="F2328" s="4">
        <v>42540</v>
      </c>
      <c r="G2328" t="s">
        <v>19</v>
      </c>
      <c r="H2328">
        <v>3</v>
      </c>
      <c r="I2328">
        <f>IF(Table1[[#This Row],[Price]]&lt;15,10,IF(Table1[[#This Row],[Price]]&lt;20,15,IF(Table1[[#This Row],[Price]]&lt;30,22,IF(Table1[[#This Row],[Price]]&lt;50,36,45))))</f>
        <v>45</v>
      </c>
      <c r="J2328">
        <v>53.35</v>
      </c>
      <c r="K2328" s="14">
        <v>160.05000000000001</v>
      </c>
      <c r="L2328" s="14">
        <f>Table1[[#This Row],[Total Sale Amount]]-(Table1[[#This Row],[Cost Price]]*Table1[[#This Row],[Quantity]])</f>
        <v>25.050000000000011</v>
      </c>
      <c r="M2328" t="str">
        <f>TEXT(Table1[[#This Row],[Order Date]],"mmm")</f>
        <v>Jun</v>
      </c>
      <c r="N2328" s="5" t="str">
        <f>TEXT(Table1[[#This Row],[Order Date]],"yyyy")</f>
        <v>2016</v>
      </c>
      <c r="O2328" s="5">
        <v>34</v>
      </c>
      <c r="P2328" s="5" t="s">
        <v>559</v>
      </c>
      <c r="Q2328" s="5" t="str">
        <f>IFERROR(INDEX(Holidays[Holiday],MATCH(Table1[[#This Row],[Order Date]],Holidays[Date],0)),"NO HOLIDAY")</f>
        <v>NO HOLIDAY</v>
      </c>
    </row>
    <row r="2329" spans="2:17" hidden="1" x14ac:dyDescent="0.3">
      <c r="B2329" t="s">
        <v>25</v>
      </c>
      <c r="C2329" t="s">
        <v>22</v>
      </c>
      <c r="D2329" t="s">
        <v>23</v>
      </c>
      <c r="E2329" t="s">
        <v>219</v>
      </c>
      <c r="F2329" s="4">
        <v>42540</v>
      </c>
      <c r="G2329" t="s">
        <v>15</v>
      </c>
      <c r="H2329">
        <v>6</v>
      </c>
      <c r="I2329">
        <f>IF(Table1[[#This Row],[Price]]&lt;15,10,IF(Table1[[#This Row],[Price]]&lt;20,15,IF(Table1[[#This Row],[Price]]&lt;30,22,IF(Table1[[#This Row],[Price]]&lt;50,36,45))))</f>
        <v>10</v>
      </c>
      <c r="J2329">
        <v>12.42</v>
      </c>
      <c r="K2329" s="14">
        <v>74.52</v>
      </c>
      <c r="L2329" s="14">
        <f>Table1[[#This Row],[Total Sale Amount]]-(Table1[[#This Row],[Cost Price]]*Table1[[#This Row],[Quantity]])</f>
        <v>14.519999999999996</v>
      </c>
      <c r="M2329" t="str">
        <f>TEXT(Table1[[#This Row],[Order Date]],"mmm")</f>
        <v>Jun</v>
      </c>
      <c r="N2329" s="5" t="str">
        <f>TEXT(Table1[[#This Row],[Order Date]],"yyyy")</f>
        <v>2016</v>
      </c>
      <c r="O2329" s="5">
        <v>35</v>
      </c>
      <c r="P2329" s="5" t="s">
        <v>559</v>
      </c>
      <c r="Q2329" s="5" t="str">
        <f>IFERROR(INDEX(Holidays[Holiday],MATCH(Table1[[#This Row],[Order Date]],Holidays[Date],0)),"NO HOLIDAY")</f>
        <v>NO HOLIDAY</v>
      </c>
    </row>
    <row r="2330" spans="2:17" hidden="1" x14ac:dyDescent="0.3">
      <c r="B2330" t="s">
        <v>25</v>
      </c>
      <c r="C2330" t="s">
        <v>22</v>
      </c>
      <c r="D2330" t="s">
        <v>23</v>
      </c>
      <c r="E2330" t="s">
        <v>201</v>
      </c>
      <c r="F2330" s="4">
        <v>42540</v>
      </c>
      <c r="G2330" t="s">
        <v>19</v>
      </c>
      <c r="H2330">
        <v>9</v>
      </c>
      <c r="I2330">
        <f>IF(Table1[[#This Row],[Price]]&lt;15,10,IF(Table1[[#This Row],[Price]]&lt;20,15,IF(Table1[[#This Row],[Price]]&lt;30,22,IF(Table1[[#This Row],[Price]]&lt;50,36,45))))</f>
        <v>45</v>
      </c>
      <c r="J2330">
        <v>53.35</v>
      </c>
      <c r="K2330" s="14">
        <v>480.15000000000003</v>
      </c>
      <c r="L2330" s="14">
        <f>Table1[[#This Row],[Total Sale Amount]]-(Table1[[#This Row],[Cost Price]]*Table1[[#This Row],[Quantity]])</f>
        <v>75.150000000000034</v>
      </c>
      <c r="M2330" t="str">
        <f>TEXT(Table1[[#This Row],[Order Date]],"mmm")</f>
        <v>Jun</v>
      </c>
      <c r="N2330" s="5" t="str">
        <f>TEXT(Table1[[#This Row],[Order Date]],"yyyy")</f>
        <v>2016</v>
      </c>
      <c r="O2330" s="5">
        <v>31</v>
      </c>
      <c r="P2330" s="5" t="s">
        <v>560</v>
      </c>
      <c r="Q2330" s="5" t="str">
        <f>IFERROR(INDEX(Holidays[Holiday],MATCH(Table1[[#This Row],[Order Date]],Holidays[Date],0)),"NO HOLIDAY")</f>
        <v>NO HOLIDAY</v>
      </c>
    </row>
    <row r="2331" spans="2:17" hidden="1" x14ac:dyDescent="0.3">
      <c r="B2331" t="s">
        <v>25</v>
      </c>
      <c r="C2331" t="s">
        <v>26</v>
      </c>
      <c r="D2331" t="s">
        <v>23</v>
      </c>
      <c r="E2331" t="s">
        <v>250</v>
      </c>
      <c r="F2331" s="4">
        <v>42540</v>
      </c>
      <c r="G2331" t="s">
        <v>15</v>
      </c>
      <c r="H2331">
        <v>3</v>
      </c>
      <c r="I2331">
        <f>IF(Table1[[#This Row],[Price]]&lt;15,10,IF(Table1[[#This Row],[Price]]&lt;20,15,IF(Table1[[#This Row],[Price]]&lt;30,22,IF(Table1[[#This Row],[Price]]&lt;50,36,45))))</f>
        <v>10</v>
      </c>
      <c r="J2331">
        <v>12.42</v>
      </c>
      <c r="K2331" s="14">
        <v>37.26</v>
      </c>
      <c r="L2331" s="14">
        <f>Table1[[#This Row],[Total Sale Amount]]-(Table1[[#This Row],[Cost Price]]*Table1[[#This Row],[Quantity]])</f>
        <v>7.259999999999998</v>
      </c>
      <c r="M2331" t="str">
        <f>TEXT(Table1[[#This Row],[Order Date]],"mmm")</f>
        <v>Jun</v>
      </c>
      <c r="N2331" s="5" t="str">
        <f>TEXT(Table1[[#This Row],[Order Date]],"yyyy")</f>
        <v>2016</v>
      </c>
      <c r="O2331" s="5">
        <v>31</v>
      </c>
      <c r="P2331" s="5" t="s">
        <v>560</v>
      </c>
      <c r="Q2331" s="5" t="str">
        <f>IFERROR(INDEX(Holidays[Holiday],MATCH(Table1[[#This Row],[Order Date]],Holidays[Date],0)),"NO HOLIDAY")</f>
        <v>NO HOLIDAY</v>
      </c>
    </row>
    <row r="2332" spans="2:17" hidden="1" x14ac:dyDescent="0.3">
      <c r="B2332" t="s">
        <v>25</v>
      </c>
      <c r="C2332" t="s">
        <v>22</v>
      </c>
      <c r="D2332" t="s">
        <v>23</v>
      </c>
      <c r="E2332" t="s">
        <v>225</v>
      </c>
      <c r="F2332" s="4">
        <v>42540</v>
      </c>
      <c r="G2332" t="s">
        <v>13</v>
      </c>
      <c r="H2332">
        <v>4</v>
      </c>
      <c r="I2332">
        <f>IF(Table1[[#This Row],[Price]]&lt;15,10,IF(Table1[[#This Row],[Price]]&lt;20,15,IF(Table1[[#This Row],[Price]]&lt;30,22,IF(Table1[[#This Row],[Price]]&lt;50,36,45))))</f>
        <v>15</v>
      </c>
      <c r="J2332">
        <v>17.829999999999998</v>
      </c>
      <c r="K2332" s="14">
        <v>71.319999999999993</v>
      </c>
      <c r="L2332" s="14">
        <f>Table1[[#This Row],[Total Sale Amount]]-(Table1[[#This Row],[Cost Price]]*Table1[[#This Row],[Quantity]])</f>
        <v>11.319999999999993</v>
      </c>
      <c r="M2332" t="str">
        <f>TEXT(Table1[[#This Row],[Order Date]],"mmm")</f>
        <v>Jun</v>
      </c>
      <c r="N2332" s="5" t="str">
        <f>TEXT(Table1[[#This Row],[Order Date]],"yyyy")</f>
        <v>2016</v>
      </c>
      <c r="O2332" s="5">
        <v>28</v>
      </c>
      <c r="P2332" s="5" t="s">
        <v>560</v>
      </c>
      <c r="Q2332" s="5" t="str">
        <f>IFERROR(INDEX(Holidays[Holiday],MATCH(Table1[[#This Row],[Order Date]],Holidays[Date],0)),"NO HOLIDAY")</f>
        <v>NO HOLIDAY</v>
      </c>
    </row>
    <row r="2333" spans="2:17" hidden="1" x14ac:dyDescent="0.3">
      <c r="B2333" t="s">
        <v>9</v>
      </c>
      <c r="C2333" t="s">
        <v>17</v>
      </c>
      <c r="D2333" t="s">
        <v>11</v>
      </c>
      <c r="E2333" t="s">
        <v>540</v>
      </c>
      <c r="F2333" s="4">
        <v>42540</v>
      </c>
      <c r="G2333" t="s">
        <v>13</v>
      </c>
      <c r="H2333">
        <v>10</v>
      </c>
      <c r="I2333">
        <f>IF(Table1[[#This Row],[Price]]&lt;15,10,IF(Table1[[#This Row],[Price]]&lt;20,15,IF(Table1[[#This Row],[Price]]&lt;30,22,IF(Table1[[#This Row],[Price]]&lt;50,36,45))))</f>
        <v>15</v>
      </c>
      <c r="J2333">
        <v>17.829999999999998</v>
      </c>
      <c r="K2333" s="14">
        <v>178.29999999999998</v>
      </c>
      <c r="L2333" s="14">
        <f>Table1[[#This Row],[Total Sale Amount]]-(Table1[[#This Row],[Cost Price]]*Table1[[#This Row],[Quantity]])</f>
        <v>28.299999999999983</v>
      </c>
      <c r="M2333" t="str">
        <f>TEXT(Table1[[#This Row],[Order Date]],"mmm")</f>
        <v>Jun</v>
      </c>
      <c r="N2333" s="5" t="str">
        <f>TEXT(Table1[[#This Row],[Order Date]],"yyyy")</f>
        <v>2016</v>
      </c>
      <c r="O2333" s="5">
        <v>21</v>
      </c>
      <c r="P2333" s="5" t="s">
        <v>560</v>
      </c>
      <c r="Q2333" s="5" t="str">
        <f>IFERROR(INDEX(Holidays[Holiday],MATCH(Table1[[#This Row],[Order Date]],Holidays[Date],0)),"NO HOLIDAY")</f>
        <v>NO HOLIDAY</v>
      </c>
    </row>
    <row r="2334" spans="2:17" hidden="1" x14ac:dyDescent="0.3">
      <c r="B2334" t="s">
        <v>36</v>
      </c>
      <c r="C2334" t="s">
        <v>30</v>
      </c>
      <c r="D2334" t="s">
        <v>11</v>
      </c>
      <c r="E2334" t="s">
        <v>142</v>
      </c>
      <c r="F2334" s="4">
        <v>42540</v>
      </c>
      <c r="G2334" t="s">
        <v>15</v>
      </c>
      <c r="H2334">
        <v>8</v>
      </c>
      <c r="I2334">
        <f>IF(Table1[[#This Row],[Price]]&lt;15,10,IF(Table1[[#This Row],[Price]]&lt;20,15,IF(Table1[[#This Row],[Price]]&lt;30,22,IF(Table1[[#This Row],[Price]]&lt;50,36,45))))</f>
        <v>10</v>
      </c>
      <c r="J2334">
        <v>12.42</v>
      </c>
      <c r="K2334" s="14">
        <v>99.36</v>
      </c>
      <c r="L2334" s="14">
        <f>Table1[[#This Row],[Total Sale Amount]]-(Table1[[#This Row],[Cost Price]]*Table1[[#This Row],[Quantity]])</f>
        <v>19.36</v>
      </c>
      <c r="M2334" t="str">
        <f>TEXT(Table1[[#This Row],[Order Date]],"mmm")</f>
        <v>Jun</v>
      </c>
      <c r="N2334" s="5" t="str">
        <f>TEXT(Table1[[#This Row],[Order Date]],"yyyy")</f>
        <v>2016</v>
      </c>
      <c r="O2334" s="5">
        <v>38</v>
      </c>
      <c r="P2334" s="5" t="s">
        <v>559</v>
      </c>
      <c r="Q2334" s="5" t="str">
        <f>IFERROR(INDEX(Holidays[Holiday],MATCH(Table1[[#This Row],[Order Date]],Holidays[Date],0)),"NO HOLIDAY")</f>
        <v>NO HOLIDAY</v>
      </c>
    </row>
    <row r="2335" spans="2:17" hidden="1" x14ac:dyDescent="0.3">
      <c r="B2335" t="s">
        <v>9</v>
      </c>
      <c r="C2335" t="s">
        <v>30</v>
      </c>
      <c r="D2335" t="s">
        <v>11</v>
      </c>
      <c r="E2335" t="s">
        <v>455</v>
      </c>
      <c r="F2335" s="4">
        <v>42540</v>
      </c>
      <c r="G2335" t="s">
        <v>19</v>
      </c>
      <c r="H2335">
        <v>9</v>
      </c>
      <c r="I2335">
        <f>IF(Table1[[#This Row],[Price]]&lt;15,10,IF(Table1[[#This Row],[Price]]&lt;20,15,IF(Table1[[#This Row],[Price]]&lt;30,22,IF(Table1[[#This Row],[Price]]&lt;50,36,45))))</f>
        <v>45</v>
      </c>
      <c r="J2335">
        <v>53.35</v>
      </c>
      <c r="K2335" s="14">
        <v>480.15000000000003</v>
      </c>
      <c r="L2335" s="14">
        <f>Table1[[#This Row],[Total Sale Amount]]-(Table1[[#This Row],[Cost Price]]*Table1[[#This Row],[Quantity]])</f>
        <v>75.150000000000034</v>
      </c>
      <c r="M2335" t="str">
        <f>TEXT(Table1[[#This Row],[Order Date]],"mmm")</f>
        <v>Jun</v>
      </c>
      <c r="N2335" s="5" t="str">
        <f>TEXT(Table1[[#This Row],[Order Date]],"yyyy")</f>
        <v>2016</v>
      </c>
      <c r="O2335" s="5">
        <v>41</v>
      </c>
      <c r="P2335" s="5" t="s">
        <v>560</v>
      </c>
      <c r="Q2335" s="5" t="str">
        <f>IFERROR(INDEX(Holidays[Holiday],MATCH(Table1[[#This Row],[Order Date]],Holidays[Date],0)),"NO HOLIDAY")</f>
        <v>NO HOLIDAY</v>
      </c>
    </row>
    <row r="2336" spans="2:17" hidden="1" x14ac:dyDescent="0.3">
      <c r="B2336" t="s">
        <v>9</v>
      </c>
      <c r="C2336" t="s">
        <v>10</v>
      </c>
      <c r="D2336" t="s">
        <v>11</v>
      </c>
      <c r="E2336" t="s">
        <v>100</v>
      </c>
      <c r="F2336" s="4">
        <v>42540</v>
      </c>
      <c r="G2336" t="s">
        <v>19</v>
      </c>
      <c r="H2336">
        <v>10</v>
      </c>
      <c r="I2336">
        <f>IF(Table1[[#This Row],[Price]]&lt;15,10,IF(Table1[[#This Row],[Price]]&lt;20,15,IF(Table1[[#This Row],[Price]]&lt;30,22,IF(Table1[[#This Row],[Price]]&lt;50,36,45))))</f>
        <v>45</v>
      </c>
      <c r="J2336">
        <v>53.35</v>
      </c>
      <c r="K2336" s="14">
        <v>533.5</v>
      </c>
      <c r="L2336" s="14">
        <f>Table1[[#This Row],[Total Sale Amount]]-(Table1[[#This Row],[Cost Price]]*Table1[[#This Row],[Quantity]])</f>
        <v>83.5</v>
      </c>
      <c r="M2336" t="str">
        <f>TEXT(Table1[[#This Row],[Order Date]],"mmm")</f>
        <v>Jun</v>
      </c>
      <c r="N2336" s="5" t="str">
        <f>TEXT(Table1[[#This Row],[Order Date]],"yyyy")</f>
        <v>2016</v>
      </c>
      <c r="O2336" s="5">
        <v>31</v>
      </c>
      <c r="P2336" s="5" t="s">
        <v>559</v>
      </c>
      <c r="Q2336" s="5" t="str">
        <f>IFERROR(INDEX(Holidays[Holiday],MATCH(Table1[[#This Row],[Order Date]],Holidays[Date],0)),"NO HOLIDAY")</f>
        <v>NO HOLIDAY</v>
      </c>
    </row>
    <row r="2337" spans="2:17" hidden="1" x14ac:dyDescent="0.3">
      <c r="B2337" t="s">
        <v>9</v>
      </c>
      <c r="C2337" t="s">
        <v>30</v>
      </c>
      <c r="D2337" t="s">
        <v>11</v>
      </c>
      <c r="E2337" t="s">
        <v>277</v>
      </c>
      <c r="F2337" s="4">
        <v>42540</v>
      </c>
      <c r="G2337" t="s">
        <v>15</v>
      </c>
      <c r="H2337">
        <v>6</v>
      </c>
      <c r="I2337">
        <f>IF(Table1[[#This Row],[Price]]&lt;15,10,IF(Table1[[#This Row],[Price]]&lt;20,15,IF(Table1[[#This Row],[Price]]&lt;30,22,IF(Table1[[#This Row],[Price]]&lt;50,36,45))))</f>
        <v>10</v>
      </c>
      <c r="J2337">
        <v>12.42</v>
      </c>
      <c r="K2337" s="14">
        <v>74.52</v>
      </c>
      <c r="L2337" s="14">
        <f>Table1[[#This Row],[Total Sale Amount]]-(Table1[[#This Row],[Cost Price]]*Table1[[#This Row],[Quantity]])</f>
        <v>14.519999999999996</v>
      </c>
      <c r="M2337" t="str">
        <f>TEXT(Table1[[#This Row],[Order Date]],"mmm")</f>
        <v>Jun</v>
      </c>
      <c r="N2337" s="5" t="str">
        <f>TEXT(Table1[[#This Row],[Order Date]],"yyyy")</f>
        <v>2016</v>
      </c>
      <c r="O2337" s="5">
        <v>28</v>
      </c>
      <c r="P2337" s="5" t="s">
        <v>559</v>
      </c>
      <c r="Q2337" s="5" t="str">
        <f>IFERROR(INDEX(Holidays[Holiday],MATCH(Table1[[#This Row],[Order Date]],Holidays[Date],0)),"NO HOLIDAY")</f>
        <v>NO HOLIDAY</v>
      </c>
    </row>
    <row r="2338" spans="2:17" hidden="1" x14ac:dyDescent="0.3">
      <c r="B2338" t="s">
        <v>9</v>
      </c>
      <c r="C2338" t="s">
        <v>17</v>
      </c>
      <c r="D2338" t="s">
        <v>11</v>
      </c>
      <c r="E2338" t="s">
        <v>369</v>
      </c>
      <c r="F2338" s="4">
        <v>42540</v>
      </c>
      <c r="G2338" t="s">
        <v>39</v>
      </c>
      <c r="H2338">
        <v>10</v>
      </c>
      <c r="I2338">
        <f>IF(Table1[[#This Row],[Price]]&lt;15,10,IF(Table1[[#This Row],[Price]]&lt;20,15,IF(Table1[[#This Row],[Price]]&lt;30,22,IF(Table1[[#This Row],[Price]]&lt;50,36,45))))</f>
        <v>15</v>
      </c>
      <c r="J2338">
        <v>16.32</v>
      </c>
      <c r="K2338" s="14">
        <v>163.19999999999999</v>
      </c>
      <c r="L2338" s="14">
        <f>Table1[[#This Row],[Total Sale Amount]]-(Table1[[#This Row],[Cost Price]]*Table1[[#This Row],[Quantity]])</f>
        <v>13.199999999999989</v>
      </c>
      <c r="M2338" t="str">
        <f>TEXT(Table1[[#This Row],[Order Date]],"mmm")</f>
        <v>Jun</v>
      </c>
      <c r="N2338" s="5" t="str">
        <f>TEXT(Table1[[#This Row],[Order Date]],"yyyy")</f>
        <v>2016</v>
      </c>
      <c r="O2338" s="5">
        <v>18</v>
      </c>
      <c r="P2338" s="5" t="s">
        <v>559</v>
      </c>
      <c r="Q2338" s="5" t="str">
        <f>IFERROR(INDEX(Holidays[Holiday],MATCH(Table1[[#This Row],[Order Date]],Holidays[Date],0)),"NO HOLIDAY")</f>
        <v>NO HOLIDAY</v>
      </c>
    </row>
    <row r="2339" spans="2:17" hidden="1" x14ac:dyDescent="0.3">
      <c r="B2339" t="s">
        <v>36</v>
      </c>
      <c r="C2339" t="s">
        <v>10</v>
      </c>
      <c r="D2339" t="s">
        <v>11</v>
      </c>
      <c r="E2339" t="s">
        <v>377</v>
      </c>
      <c r="F2339" s="4">
        <v>42540</v>
      </c>
      <c r="G2339" t="s">
        <v>15</v>
      </c>
      <c r="H2339">
        <v>5</v>
      </c>
      <c r="I2339">
        <f>IF(Table1[[#This Row],[Price]]&lt;15,10,IF(Table1[[#This Row],[Price]]&lt;20,15,IF(Table1[[#This Row],[Price]]&lt;30,22,IF(Table1[[#This Row],[Price]]&lt;50,36,45))))</f>
        <v>10</v>
      </c>
      <c r="J2339">
        <v>12.42</v>
      </c>
      <c r="K2339" s="14">
        <v>62.1</v>
      </c>
      <c r="L2339" s="14">
        <f>Table1[[#This Row],[Total Sale Amount]]-(Table1[[#This Row],[Cost Price]]*Table1[[#This Row],[Quantity]])</f>
        <v>12.100000000000001</v>
      </c>
      <c r="M2339" t="str">
        <f>TEXT(Table1[[#This Row],[Order Date]],"mmm")</f>
        <v>Jun</v>
      </c>
      <c r="N2339" s="5" t="str">
        <f>TEXT(Table1[[#This Row],[Order Date]],"yyyy")</f>
        <v>2016</v>
      </c>
      <c r="O2339" s="5">
        <v>38</v>
      </c>
      <c r="P2339" s="5" t="s">
        <v>560</v>
      </c>
      <c r="Q2339" s="5" t="str">
        <f>IFERROR(INDEX(Holidays[Holiday],MATCH(Table1[[#This Row],[Order Date]],Holidays[Date],0)),"NO HOLIDAY")</f>
        <v>NO HOLIDAY</v>
      </c>
    </row>
    <row r="2340" spans="2:17" hidden="1" x14ac:dyDescent="0.3">
      <c r="B2340" t="s">
        <v>9</v>
      </c>
      <c r="C2340" t="s">
        <v>17</v>
      </c>
      <c r="D2340" t="s">
        <v>11</v>
      </c>
      <c r="E2340" t="s">
        <v>265</v>
      </c>
      <c r="F2340" s="4">
        <v>42541</v>
      </c>
      <c r="G2340" t="s">
        <v>13</v>
      </c>
      <c r="H2340">
        <v>1</v>
      </c>
      <c r="I2340">
        <f>IF(Table1[[#This Row],[Price]]&lt;15,10,IF(Table1[[#This Row],[Price]]&lt;20,15,IF(Table1[[#This Row],[Price]]&lt;30,22,IF(Table1[[#This Row],[Price]]&lt;50,36,45))))</f>
        <v>15</v>
      </c>
      <c r="J2340">
        <v>17.829999999999998</v>
      </c>
      <c r="K2340" s="14">
        <v>17.829999999999998</v>
      </c>
      <c r="L2340" s="14">
        <f>Table1[[#This Row],[Total Sale Amount]]-(Table1[[#This Row],[Cost Price]]*Table1[[#This Row],[Quantity]])</f>
        <v>2.8299999999999983</v>
      </c>
      <c r="M2340" t="str">
        <f>TEXT(Table1[[#This Row],[Order Date]],"mmm")</f>
        <v>Jun</v>
      </c>
      <c r="N2340" s="5" t="str">
        <f>TEXT(Table1[[#This Row],[Order Date]],"yyyy")</f>
        <v>2016</v>
      </c>
      <c r="O2340" s="5">
        <v>24</v>
      </c>
      <c r="P2340" s="5" t="s">
        <v>559</v>
      </c>
      <c r="Q2340" s="5" t="str">
        <f>IFERROR(INDEX(Holidays[Holiday],MATCH(Table1[[#This Row],[Order Date]],Holidays[Date],0)),"NO HOLIDAY")</f>
        <v>NO HOLIDAY</v>
      </c>
    </row>
    <row r="2341" spans="2:17" hidden="1" x14ac:dyDescent="0.3">
      <c r="B2341" t="s">
        <v>9</v>
      </c>
      <c r="C2341" t="s">
        <v>30</v>
      </c>
      <c r="D2341" t="s">
        <v>11</v>
      </c>
      <c r="E2341" t="s">
        <v>110</v>
      </c>
      <c r="F2341" s="4">
        <v>42541</v>
      </c>
      <c r="G2341" t="s">
        <v>13</v>
      </c>
      <c r="H2341">
        <v>6</v>
      </c>
      <c r="I2341">
        <f>IF(Table1[[#This Row],[Price]]&lt;15,10,IF(Table1[[#This Row],[Price]]&lt;20,15,IF(Table1[[#This Row],[Price]]&lt;30,22,IF(Table1[[#This Row],[Price]]&lt;50,36,45))))</f>
        <v>15</v>
      </c>
      <c r="J2341">
        <v>17.829999999999998</v>
      </c>
      <c r="K2341" s="14">
        <v>106.97999999999999</v>
      </c>
      <c r="L2341" s="14">
        <f>Table1[[#This Row],[Total Sale Amount]]-(Table1[[#This Row],[Cost Price]]*Table1[[#This Row],[Quantity]])</f>
        <v>16.97999999999999</v>
      </c>
      <c r="M2341" t="str">
        <f>TEXT(Table1[[#This Row],[Order Date]],"mmm")</f>
        <v>Jun</v>
      </c>
      <c r="N2341" s="5" t="str">
        <f>TEXT(Table1[[#This Row],[Order Date]],"yyyy")</f>
        <v>2016</v>
      </c>
      <c r="O2341" s="5">
        <v>22</v>
      </c>
      <c r="P2341" s="5" t="s">
        <v>559</v>
      </c>
      <c r="Q2341" s="5" t="str">
        <f>IFERROR(INDEX(Holidays[Holiday],MATCH(Table1[[#This Row],[Order Date]],Holidays[Date],0)),"NO HOLIDAY")</f>
        <v>NO HOLIDAY</v>
      </c>
    </row>
    <row r="2342" spans="2:17" hidden="1" x14ac:dyDescent="0.3">
      <c r="B2342" t="s">
        <v>36</v>
      </c>
      <c r="C2342" t="s">
        <v>17</v>
      </c>
      <c r="D2342" t="s">
        <v>11</v>
      </c>
      <c r="E2342" t="s">
        <v>384</v>
      </c>
      <c r="F2342" s="4">
        <v>42541</v>
      </c>
      <c r="G2342" t="s">
        <v>19</v>
      </c>
      <c r="H2342">
        <v>4</v>
      </c>
      <c r="I2342">
        <f>IF(Table1[[#This Row],[Price]]&lt;15,10,IF(Table1[[#This Row],[Price]]&lt;20,15,IF(Table1[[#This Row],[Price]]&lt;30,22,IF(Table1[[#This Row],[Price]]&lt;50,36,45))))</f>
        <v>45</v>
      </c>
      <c r="J2342">
        <v>53.35</v>
      </c>
      <c r="K2342" s="14">
        <v>213.4</v>
      </c>
      <c r="L2342" s="14">
        <f>Table1[[#This Row],[Total Sale Amount]]-(Table1[[#This Row],[Cost Price]]*Table1[[#This Row],[Quantity]])</f>
        <v>33.400000000000006</v>
      </c>
      <c r="M2342" t="str">
        <f>TEXT(Table1[[#This Row],[Order Date]],"mmm")</f>
        <v>Jun</v>
      </c>
      <c r="N2342" s="5" t="str">
        <f>TEXT(Table1[[#This Row],[Order Date]],"yyyy")</f>
        <v>2016</v>
      </c>
      <c r="O2342" s="5">
        <v>20</v>
      </c>
      <c r="P2342" s="5" t="s">
        <v>560</v>
      </c>
      <c r="Q2342" s="5" t="str">
        <f>IFERROR(INDEX(Holidays[Holiday],MATCH(Table1[[#This Row],[Order Date]],Holidays[Date],0)),"NO HOLIDAY")</f>
        <v>NO HOLIDAY</v>
      </c>
    </row>
    <row r="2343" spans="2:17" hidden="1" x14ac:dyDescent="0.3">
      <c r="B2343" t="s">
        <v>25</v>
      </c>
      <c r="C2343" t="s">
        <v>26</v>
      </c>
      <c r="D2343" t="s">
        <v>23</v>
      </c>
      <c r="E2343" t="s">
        <v>246</v>
      </c>
      <c r="F2343" s="4">
        <v>42541</v>
      </c>
      <c r="G2343" t="s">
        <v>15</v>
      </c>
      <c r="H2343">
        <v>8</v>
      </c>
      <c r="I2343">
        <f>IF(Table1[[#This Row],[Price]]&lt;15,10,IF(Table1[[#This Row],[Price]]&lt;20,15,IF(Table1[[#This Row],[Price]]&lt;30,22,IF(Table1[[#This Row],[Price]]&lt;50,36,45))))</f>
        <v>10</v>
      </c>
      <c r="J2343">
        <v>12.42</v>
      </c>
      <c r="K2343" s="14">
        <v>99.36</v>
      </c>
      <c r="L2343" s="14">
        <f>Table1[[#This Row],[Total Sale Amount]]-(Table1[[#This Row],[Cost Price]]*Table1[[#This Row],[Quantity]])</f>
        <v>19.36</v>
      </c>
      <c r="M2343" t="str">
        <f>TEXT(Table1[[#This Row],[Order Date]],"mmm")</f>
        <v>Jun</v>
      </c>
      <c r="N2343" s="5" t="str">
        <f>TEXT(Table1[[#This Row],[Order Date]],"yyyy")</f>
        <v>2016</v>
      </c>
      <c r="O2343" s="5">
        <v>44</v>
      </c>
      <c r="P2343" s="5" t="s">
        <v>560</v>
      </c>
      <c r="Q2343" s="5" t="str">
        <f>IFERROR(INDEX(Holidays[Holiday],MATCH(Table1[[#This Row],[Order Date]],Holidays[Date],0)),"NO HOLIDAY")</f>
        <v>NO HOLIDAY</v>
      </c>
    </row>
    <row r="2344" spans="2:17" hidden="1" x14ac:dyDescent="0.3">
      <c r="B2344" t="s">
        <v>36</v>
      </c>
      <c r="C2344" t="s">
        <v>17</v>
      </c>
      <c r="D2344" t="s">
        <v>11</v>
      </c>
      <c r="E2344" t="s">
        <v>108</v>
      </c>
      <c r="F2344" s="4">
        <v>42541</v>
      </c>
      <c r="G2344" t="s">
        <v>19</v>
      </c>
      <c r="H2344">
        <v>4</v>
      </c>
      <c r="I2344">
        <f>IF(Table1[[#This Row],[Price]]&lt;15,10,IF(Table1[[#This Row],[Price]]&lt;20,15,IF(Table1[[#This Row],[Price]]&lt;30,22,IF(Table1[[#This Row],[Price]]&lt;50,36,45))))</f>
        <v>45</v>
      </c>
      <c r="J2344">
        <v>53.35</v>
      </c>
      <c r="K2344" s="14">
        <v>213.4</v>
      </c>
      <c r="L2344" s="14">
        <f>Table1[[#This Row],[Total Sale Amount]]-(Table1[[#This Row],[Cost Price]]*Table1[[#This Row],[Quantity]])</f>
        <v>33.400000000000006</v>
      </c>
      <c r="M2344" t="str">
        <f>TEXT(Table1[[#This Row],[Order Date]],"mmm")</f>
        <v>Jun</v>
      </c>
      <c r="N2344" s="5" t="str">
        <f>TEXT(Table1[[#This Row],[Order Date]],"yyyy")</f>
        <v>2016</v>
      </c>
      <c r="O2344" s="5">
        <v>38</v>
      </c>
      <c r="P2344" s="5" t="s">
        <v>559</v>
      </c>
      <c r="Q2344" s="5" t="str">
        <f>IFERROR(INDEX(Holidays[Holiday],MATCH(Table1[[#This Row],[Order Date]],Holidays[Date],0)),"NO HOLIDAY")</f>
        <v>NO HOLIDAY</v>
      </c>
    </row>
    <row r="2345" spans="2:17" hidden="1" x14ac:dyDescent="0.3">
      <c r="B2345" t="s">
        <v>9</v>
      </c>
      <c r="C2345" t="s">
        <v>17</v>
      </c>
      <c r="D2345" t="s">
        <v>11</v>
      </c>
      <c r="E2345" t="s">
        <v>493</v>
      </c>
      <c r="F2345" s="4">
        <v>42541</v>
      </c>
      <c r="G2345" t="s">
        <v>13</v>
      </c>
      <c r="H2345">
        <v>5</v>
      </c>
      <c r="I2345">
        <f>IF(Table1[[#This Row],[Price]]&lt;15,10,IF(Table1[[#This Row],[Price]]&lt;20,15,IF(Table1[[#This Row],[Price]]&lt;30,22,IF(Table1[[#This Row],[Price]]&lt;50,36,45))))</f>
        <v>15</v>
      </c>
      <c r="J2345">
        <v>17.829999999999998</v>
      </c>
      <c r="K2345" s="14">
        <v>89.149999999999991</v>
      </c>
      <c r="L2345" s="14">
        <f>Table1[[#This Row],[Total Sale Amount]]-(Table1[[#This Row],[Cost Price]]*Table1[[#This Row],[Quantity]])</f>
        <v>14.149999999999991</v>
      </c>
      <c r="M2345" t="str">
        <f>TEXT(Table1[[#This Row],[Order Date]],"mmm")</f>
        <v>Jun</v>
      </c>
      <c r="N2345" s="5" t="str">
        <f>TEXT(Table1[[#This Row],[Order Date]],"yyyy")</f>
        <v>2016</v>
      </c>
      <c r="O2345" s="5">
        <v>22</v>
      </c>
      <c r="P2345" s="5" t="s">
        <v>560</v>
      </c>
      <c r="Q2345" s="5" t="str">
        <f>IFERROR(INDEX(Holidays[Holiday],MATCH(Table1[[#This Row],[Order Date]],Holidays[Date],0)),"NO HOLIDAY")</f>
        <v>NO HOLIDAY</v>
      </c>
    </row>
    <row r="2346" spans="2:17" hidden="1" x14ac:dyDescent="0.3">
      <c r="B2346" t="s">
        <v>9</v>
      </c>
      <c r="C2346" t="s">
        <v>17</v>
      </c>
      <c r="D2346" t="s">
        <v>11</v>
      </c>
      <c r="E2346" t="s">
        <v>76</v>
      </c>
      <c r="F2346" s="4">
        <v>42541</v>
      </c>
      <c r="G2346" t="s">
        <v>13</v>
      </c>
      <c r="H2346">
        <v>5</v>
      </c>
      <c r="I2346">
        <f>IF(Table1[[#This Row],[Price]]&lt;15,10,IF(Table1[[#This Row],[Price]]&lt;20,15,IF(Table1[[#This Row],[Price]]&lt;30,22,IF(Table1[[#This Row],[Price]]&lt;50,36,45))))</f>
        <v>15</v>
      </c>
      <c r="J2346">
        <v>17.829999999999998</v>
      </c>
      <c r="K2346" s="14">
        <v>89.149999999999991</v>
      </c>
      <c r="L2346" s="14">
        <f>Table1[[#This Row],[Total Sale Amount]]-(Table1[[#This Row],[Cost Price]]*Table1[[#This Row],[Quantity]])</f>
        <v>14.149999999999991</v>
      </c>
      <c r="M2346" t="str">
        <f>TEXT(Table1[[#This Row],[Order Date]],"mmm")</f>
        <v>Jun</v>
      </c>
      <c r="N2346" s="5" t="str">
        <f>TEXT(Table1[[#This Row],[Order Date]],"yyyy")</f>
        <v>2016</v>
      </c>
      <c r="O2346" s="5">
        <v>39</v>
      </c>
      <c r="P2346" s="5" t="s">
        <v>559</v>
      </c>
      <c r="Q2346" s="5" t="str">
        <f>IFERROR(INDEX(Holidays[Holiday],MATCH(Table1[[#This Row],[Order Date]],Holidays[Date],0)),"NO HOLIDAY")</f>
        <v>NO HOLIDAY</v>
      </c>
    </row>
    <row r="2347" spans="2:17" hidden="1" x14ac:dyDescent="0.3">
      <c r="B2347" t="s">
        <v>9</v>
      </c>
      <c r="C2347" t="s">
        <v>30</v>
      </c>
      <c r="D2347" t="s">
        <v>11</v>
      </c>
      <c r="E2347" t="s">
        <v>485</v>
      </c>
      <c r="F2347" s="4">
        <v>42541</v>
      </c>
      <c r="G2347" t="s">
        <v>39</v>
      </c>
      <c r="H2347">
        <v>9</v>
      </c>
      <c r="I2347">
        <f>IF(Table1[[#This Row],[Price]]&lt;15,10,IF(Table1[[#This Row],[Price]]&lt;20,15,IF(Table1[[#This Row],[Price]]&lt;30,22,IF(Table1[[#This Row],[Price]]&lt;50,36,45))))</f>
        <v>15</v>
      </c>
      <c r="J2347">
        <v>16.32</v>
      </c>
      <c r="K2347" s="14">
        <v>146.88</v>
      </c>
      <c r="L2347" s="14">
        <f>Table1[[#This Row],[Total Sale Amount]]-(Table1[[#This Row],[Cost Price]]*Table1[[#This Row],[Quantity]])</f>
        <v>11.879999999999995</v>
      </c>
      <c r="M2347" t="str">
        <f>TEXT(Table1[[#This Row],[Order Date]],"mmm")</f>
        <v>Jun</v>
      </c>
      <c r="N2347" s="5" t="str">
        <f>TEXT(Table1[[#This Row],[Order Date]],"yyyy")</f>
        <v>2016</v>
      </c>
      <c r="O2347" s="5">
        <v>40</v>
      </c>
      <c r="P2347" s="5" t="s">
        <v>559</v>
      </c>
      <c r="Q2347" s="5" t="str">
        <f>IFERROR(INDEX(Holidays[Holiday],MATCH(Table1[[#This Row],[Order Date]],Holidays[Date],0)),"NO HOLIDAY")</f>
        <v>NO HOLIDAY</v>
      </c>
    </row>
    <row r="2348" spans="2:17" hidden="1" x14ac:dyDescent="0.3">
      <c r="B2348" t="s">
        <v>9</v>
      </c>
      <c r="C2348" t="s">
        <v>17</v>
      </c>
      <c r="D2348" t="s">
        <v>11</v>
      </c>
      <c r="E2348" t="s">
        <v>248</v>
      </c>
      <c r="F2348" s="4">
        <v>42541</v>
      </c>
      <c r="G2348" t="s">
        <v>39</v>
      </c>
      <c r="H2348">
        <v>8</v>
      </c>
      <c r="I2348">
        <f>IF(Table1[[#This Row],[Price]]&lt;15,10,IF(Table1[[#This Row],[Price]]&lt;20,15,IF(Table1[[#This Row],[Price]]&lt;30,22,IF(Table1[[#This Row],[Price]]&lt;50,36,45))))</f>
        <v>15</v>
      </c>
      <c r="J2348">
        <v>16.32</v>
      </c>
      <c r="K2348" s="14">
        <v>130.56</v>
      </c>
      <c r="L2348" s="14">
        <f>Table1[[#This Row],[Total Sale Amount]]-(Table1[[#This Row],[Cost Price]]*Table1[[#This Row],[Quantity]])</f>
        <v>10.560000000000002</v>
      </c>
      <c r="M2348" t="str">
        <f>TEXT(Table1[[#This Row],[Order Date]],"mmm")</f>
        <v>Jun</v>
      </c>
      <c r="N2348" s="5" t="str">
        <f>TEXT(Table1[[#This Row],[Order Date]],"yyyy")</f>
        <v>2016</v>
      </c>
      <c r="O2348" s="5">
        <v>31</v>
      </c>
      <c r="P2348" s="5" t="s">
        <v>560</v>
      </c>
      <c r="Q2348" s="5" t="str">
        <f>IFERROR(INDEX(Holidays[Holiday],MATCH(Table1[[#This Row],[Order Date]],Holidays[Date],0)),"NO HOLIDAY")</f>
        <v>NO HOLIDAY</v>
      </c>
    </row>
    <row r="2349" spans="2:17" hidden="1" x14ac:dyDescent="0.3">
      <c r="B2349" t="s">
        <v>16</v>
      </c>
      <c r="C2349" t="s">
        <v>17</v>
      </c>
      <c r="D2349" t="s">
        <v>11</v>
      </c>
      <c r="E2349" t="s">
        <v>124</v>
      </c>
      <c r="F2349" s="4">
        <v>42541</v>
      </c>
      <c r="G2349" t="s">
        <v>19</v>
      </c>
      <c r="H2349">
        <v>3</v>
      </c>
      <c r="I2349">
        <f>IF(Table1[[#This Row],[Price]]&lt;15,10,IF(Table1[[#This Row],[Price]]&lt;20,15,IF(Table1[[#This Row],[Price]]&lt;30,22,IF(Table1[[#This Row],[Price]]&lt;50,36,45))))</f>
        <v>45</v>
      </c>
      <c r="J2349">
        <v>53.35</v>
      </c>
      <c r="K2349" s="14">
        <v>160.05000000000001</v>
      </c>
      <c r="L2349" s="14">
        <f>Table1[[#This Row],[Total Sale Amount]]-(Table1[[#This Row],[Cost Price]]*Table1[[#This Row],[Quantity]])</f>
        <v>25.050000000000011</v>
      </c>
      <c r="M2349" t="str">
        <f>TEXT(Table1[[#This Row],[Order Date]],"mmm")</f>
        <v>Jun</v>
      </c>
      <c r="N2349" s="5" t="str">
        <f>TEXT(Table1[[#This Row],[Order Date]],"yyyy")</f>
        <v>2016</v>
      </c>
      <c r="O2349" s="5">
        <v>26</v>
      </c>
      <c r="P2349" s="5" t="s">
        <v>559</v>
      </c>
      <c r="Q2349" s="5" t="str">
        <f>IFERROR(INDEX(Holidays[Holiday],MATCH(Table1[[#This Row],[Order Date]],Holidays[Date],0)),"NO HOLIDAY")</f>
        <v>NO HOLIDAY</v>
      </c>
    </row>
    <row r="2350" spans="2:17" hidden="1" x14ac:dyDescent="0.3">
      <c r="B2350" t="s">
        <v>36</v>
      </c>
      <c r="C2350" t="s">
        <v>30</v>
      </c>
      <c r="D2350" t="s">
        <v>11</v>
      </c>
      <c r="E2350" t="s">
        <v>195</v>
      </c>
      <c r="F2350" s="4">
        <v>42541</v>
      </c>
      <c r="G2350" t="s">
        <v>13</v>
      </c>
      <c r="H2350">
        <v>4</v>
      </c>
      <c r="I2350">
        <f>IF(Table1[[#This Row],[Price]]&lt;15,10,IF(Table1[[#This Row],[Price]]&lt;20,15,IF(Table1[[#This Row],[Price]]&lt;30,22,IF(Table1[[#This Row],[Price]]&lt;50,36,45))))</f>
        <v>15</v>
      </c>
      <c r="J2350">
        <v>17.829999999999998</v>
      </c>
      <c r="K2350" s="14">
        <v>71.319999999999993</v>
      </c>
      <c r="L2350" s="14">
        <f>Table1[[#This Row],[Total Sale Amount]]-(Table1[[#This Row],[Cost Price]]*Table1[[#This Row],[Quantity]])</f>
        <v>11.319999999999993</v>
      </c>
      <c r="M2350" t="str">
        <f>TEXT(Table1[[#This Row],[Order Date]],"mmm")</f>
        <v>Jun</v>
      </c>
      <c r="N2350" s="5" t="str">
        <f>TEXT(Table1[[#This Row],[Order Date]],"yyyy")</f>
        <v>2016</v>
      </c>
      <c r="O2350" s="5">
        <v>17</v>
      </c>
      <c r="P2350" s="5" t="s">
        <v>560</v>
      </c>
      <c r="Q2350" s="5" t="str">
        <f>IFERROR(INDEX(Holidays[Holiday],MATCH(Table1[[#This Row],[Order Date]],Holidays[Date],0)),"NO HOLIDAY")</f>
        <v>NO HOLIDAY</v>
      </c>
    </row>
    <row r="2351" spans="2:17" hidden="1" x14ac:dyDescent="0.3">
      <c r="B2351" t="s">
        <v>21</v>
      </c>
      <c r="C2351" t="s">
        <v>22</v>
      </c>
      <c r="D2351" t="s">
        <v>23</v>
      </c>
      <c r="E2351" t="s">
        <v>128</v>
      </c>
      <c r="F2351" s="4">
        <v>42542</v>
      </c>
      <c r="G2351" t="s">
        <v>39</v>
      </c>
      <c r="H2351">
        <v>1</v>
      </c>
      <c r="I2351">
        <f>IF(Table1[[#This Row],[Price]]&lt;15,10,IF(Table1[[#This Row],[Price]]&lt;20,15,IF(Table1[[#This Row],[Price]]&lt;30,22,IF(Table1[[#This Row],[Price]]&lt;50,36,45))))</f>
        <v>15</v>
      </c>
      <c r="J2351">
        <v>16.32</v>
      </c>
      <c r="K2351" s="14">
        <v>16.32</v>
      </c>
      <c r="L2351" s="14">
        <f>Table1[[#This Row],[Total Sale Amount]]-(Table1[[#This Row],[Cost Price]]*Table1[[#This Row],[Quantity]])</f>
        <v>1.3200000000000003</v>
      </c>
      <c r="M2351" t="str">
        <f>TEXT(Table1[[#This Row],[Order Date]],"mmm")</f>
        <v>Jun</v>
      </c>
      <c r="N2351" s="5" t="str">
        <f>TEXT(Table1[[#This Row],[Order Date]],"yyyy")</f>
        <v>2016</v>
      </c>
      <c r="O2351" s="5">
        <v>40</v>
      </c>
      <c r="P2351" s="5" t="s">
        <v>560</v>
      </c>
      <c r="Q2351" s="5" t="str">
        <f>IFERROR(INDEX(Holidays[Holiday],MATCH(Table1[[#This Row],[Order Date]],Holidays[Date],0)),"NO HOLIDAY")</f>
        <v>NO HOLIDAY</v>
      </c>
    </row>
    <row r="2352" spans="2:17" hidden="1" x14ac:dyDescent="0.3">
      <c r="B2352" t="s">
        <v>25</v>
      </c>
      <c r="C2352" t="s">
        <v>22</v>
      </c>
      <c r="D2352" t="s">
        <v>23</v>
      </c>
      <c r="E2352" t="s">
        <v>219</v>
      </c>
      <c r="F2352" s="4">
        <v>42542</v>
      </c>
      <c r="G2352" t="s">
        <v>13</v>
      </c>
      <c r="H2352">
        <v>10</v>
      </c>
      <c r="I2352">
        <f>IF(Table1[[#This Row],[Price]]&lt;15,10,IF(Table1[[#This Row],[Price]]&lt;20,15,IF(Table1[[#This Row],[Price]]&lt;30,22,IF(Table1[[#This Row],[Price]]&lt;50,36,45))))</f>
        <v>15</v>
      </c>
      <c r="J2352">
        <v>17.829999999999998</v>
      </c>
      <c r="K2352" s="14">
        <v>178.29999999999998</v>
      </c>
      <c r="L2352" s="14">
        <f>Table1[[#This Row],[Total Sale Amount]]-(Table1[[#This Row],[Cost Price]]*Table1[[#This Row],[Quantity]])</f>
        <v>28.299999999999983</v>
      </c>
      <c r="M2352" t="str">
        <f>TEXT(Table1[[#This Row],[Order Date]],"mmm")</f>
        <v>Jun</v>
      </c>
      <c r="N2352" s="5" t="str">
        <f>TEXT(Table1[[#This Row],[Order Date]],"yyyy")</f>
        <v>2016</v>
      </c>
      <c r="O2352" s="5">
        <v>45</v>
      </c>
      <c r="P2352" s="5" t="s">
        <v>559</v>
      </c>
      <c r="Q2352" s="5" t="str">
        <f>IFERROR(INDEX(Holidays[Holiday],MATCH(Table1[[#This Row],[Order Date]],Holidays[Date],0)),"NO HOLIDAY")</f>
        <v>NO HOLIDAY</v>
      </c>
    </row>
    <row r="2353" spans="2:17" hidden="1" x14ac:dyDescent="0.3">
      <c r="B2353" t="s">
        <v>9</v>
      </c>
      <c r="C2353" t="s">
        <v>30</v>
      </c>
      <c r="D2353" t="s">
        <v>11</v>
      </c>
      <c r="E2353" t="s">
        <v>324</v>
      </c>
      <c r="F2353" s="4">
        <v>42542</v>
      </c>
      <c r="G2353" t="s">
        <v>15</v>
      </c>
      <c r="H2353">
        <v>6</v>
      </c>
      <c r="I2353">
        <f>IF(Table1[[#This Row],[Price]]&lt;15,10,IF(Table1[[#This Row],[Price]]&lt;20,15,IF(Table1[[#This Row],[Price]]&lt;30,22,IF(Table1[[#This Row],[Price]]&lt;50,36,45))))</f>
        <v>10</v>
      </c>
      <c r="J2353">
        <v>12.42</v>
      </c>
      <c r="K2353" s="14">
        <v>74.52</v>
      </c>
      <c r="L2353" s="14">
        <f>Table1[[#This Row],[Total Sale Amount]]-(Table1[[#This Row],[Cost Price]]*Table1[[#This Row],[Quantity]])</f>
        <v>14.519999999999996</v>
      </c>
      <c r="M2353" t="str">
        <f>TEXT(Table1[[#This Row],[Order Date]],"mmm")</f>
        <v>Jun</v>
      </c>
      <c r="N2353" s="5" t="str">
        <f>TEXT(Table1[[#This Row],[Order Date]],"yyyy")</f>
        <v>2016</v>
      </c>
      <c r="O2353" s="5">
        <v>41</v>
      </c>
      <c r="P2353" s="5" t="s">
        <v>560</v>
      </c>
      <c r="Q2353" s="5" t="str">
        <f>IFERROR(INDEX(Holidays[Holiday],MATCH(Table1[[#This Row],[Order Date]],Holidays[Date],0)),"NO HOLIDAY")</f>
        <v>NO HOLIDAY</v>
      </c>
    </row>
    <row r="2354" spans="2:17" hidden="1" x14ac:dyDescent="0.3">
      <c r="B2354" t="s">
        <v>25</v>
      </c>
      <c r="C2354" t="s">
        <v>43</v>
      </c>
      <c r="D2354" t="s">
        <v>23</v>
      </c>
      <c r="E2354" t="s">
        <v>504</v>
      </c>
      <c r="F2354" s="4">
        <v>42542</v>
      </c>
      <c r="G2354" t="s">
        <v>39</v>
      </c>
      <c r="H2354">
        <v>7</v>
      </c>
      <c r="I2354">
        <f>IF(Table1[[#This Row],[Price]]&lt;15,10,IF(Table1[[#This Row],[Price]]&lt;20,15,IF(Table1[[#This Row],[Price]]&lt;30,22,IF(Table1[[#This Row],[Price]]&lt;50,36,45))))</f>
        <v>15</v>
      </c>
      <c r="J2354">
        <v>16.32</v>
      </c>
      <c r="K2354" s="14">
        <v>114.24000000000001</v>
      </c>
      <c r="L2354" s="14">
        <f>Table1[[#This Row],[Total Sale Amount]]-(Table1[[#This Row],[Cost Price]]*Table1[[#This Row],[Quantity]])</f>
        <v>9.2400000000000091</v>
      </c>
      <c r="M2354" t="str">
        <f>TEXT(Table1[[#This Row],[Order Date]],"mmm")</f>
        <v>Jun</v>
      </c>
      <c r="N2354" s="5" t="str">
        <f>TEXT(Table1[[#This Row],[Order Date]],"yyyy")</f>
        <v>2016</v>
      </c>
      <c r="O2354" s="5">
        <v>43</v>
      </c>
      <c r="P2354" s="5" t="s">
        <v>560</v>
      </c>
      <c r="Q2354" s="5" t="str">
        <f>IFERROR(INDEX(Holidays[Holiday],MATCH(Table1[[#This Row],[Order Date]],Holidays[Date],0)),"NO HOLIDAY")</f>
        <v>NO HOLIDAY</v>
      </c>
    </row>
    <row r="2355" spans="2:17" hidden="1" x14ac:dyDescent="0.3">
      <c r="B2355" t="s">
        <v>16</v>
      </c>
      <c r="C2355" t="s">
        <v>10</v>
      </c>
      <c r="D2355" t="s">
        <v>11</v>
      </c>
      <c r="E2355" t="s">
        <v>268</v>
      </c>
      <c r="F2355" s="4">
        <v>42542</v>
      </c>
      <c r="G2355" t="s">
        <v>19</v>
      </c>
      <c r="H2355">
        <v>10</v>
      </c>
      <c r="I2355">
        <f>IF(Table1[[#This Row],[Price]]&lt;15,10,IF(Table1[[#This Row],[Price]]&lt;20,15,IF(Table1[[#This Row],[Price]]&lt;30,22,IF(Table1[[#This Row],[Price]]&lt;50,36,45))))</f>
        <v>45</v>
      </c>
      <c r="J2355">
        <v>53.35</v>
      </c>
      <c r="K2355" s="14">
        <v>533.5</v>
      </c>
      <c r="L2355" s="14">
        <f>Table1[[#This Row],[Total Sale Amount]]-(Table1[[#This Row],[Cost Price]]*Table1[[#This Row],[Quantity]])</f>
        <v>83.5</v>
      </c>
      <c r="M2355" t="str">
        <f>TEXT(Table1[[#This Row],[Order Date]],"mmm")</f>
        <v>Jun</v>
      </c>
      <c r="N2355" s="5" t="str">
        <f>TEXT(Table1[[#This Row],[Order Date]],"yyyy")</f>
        <v>2016</v>
      </c>
      <c r="O2355" s="5">
        <v>39</v>
      </c>
      <c r="P2355" s="5" t="s">
        <v>560</v>
      </c>
      <c r="Q2355" s="5" t="str">
        <f>IFERROR(INDEX(Holidays[Holiday],MATCH(Table1[[#This Row],[Order Date]],Holidays[Date],0)),"NO HOLIDAY")</f>
        <v>NO HOLIDAY</v>
      </c>
    </row>
    <row r="2356" spans="2:17" hidden="1" x14ac:dyDescent="0.3">
      <c r="B2356" t="s">
        <v>9</v>
      </c>
      <c r="C2356" t="s">
        <v>10</v>
      </c>
      <c r="D2356" t="s">
        <v>11</v>
      </c>
      <c r="E2356" t="s">
        <v>221</v>
      </c>
      <c r="F2356" s="4">
        <v>42542</v>
      </c>
      <c r="G2356" t="s">
        <v>13</v>
      </c>
      <c r="H2356">
        <v>5</v>
      </c>
      <c r="I2356">
        <f>IF(Table1[[#This Row],[Price]]&lt;15,10,IF(Table1[[#This Row],[Price]]&lt;20,15,IF(Table1[[#This Row],[Price]]&lt;30,22,IF(Table1[[#This Row],[Price]]&lt;50,36,45))))</f>
        <v>15</v>
      </c>
      <c r="J2356">
        <v>17.829999999999998</v>
      </c>
      <c r="K2356" s="14">
        <v>89.149999999999991</v>
      </c>
      <c r="L2356" s="14">
        <f>Table1[[#This Row],[Total Sale Amount]]-(Table1[[#This Row],[Cost Price]]*Table1[[#This Row],[Quantity]])</f>
        <v>14.149999999999991</v>
      </c>
      <c r="M2356" t="str">
        <f>TEXT(Table1[[#This Row],[Order Date]],"mmm")</f>
        <v>Jun</v>
      </c>
      <c r="N2356" s="5" t="str">
        <f>TEXT(Table1[[#This Row],[Order Date]],"yyyy")</f>
        <v>2016</v>
      </c>
      <c r="O2356" s="5">
        <v>40</v>
      </c>
      <c r="P2356" s="5" t="s">
        <v>559</v>
      </c>
      <c r="Q2356" s="5" t="str">
        <f>IFERROR(INDEX(Holidays[Holiday],MATCH(Table1[[#This Row],[Order Date]],Holidays[Date],0)),"NO HOLIDAY")</f>
        <v>NO HOLIDAY</v>
      </c>
    </row>
    <row r="2357" spans="2:17" hidden="1" x14ac:dyDescent="0.3">
      <c r="B2357" t="s">
        <v>9</v>
      </c>
      <c r="C2357" t="s">
        <v>28</v>
      </c>
      <c r="D2357" t="s">
        <v>11</v>
      </c>
      <c r="E2357" t="s">
        <v>334</v>
      </c>
      <c r="F2357" s="4">
        <v>42542</v>
      </c>
      <c r="G2357" t="s">
        <v>15</v>
      </c>
      <c r="H2357">
        <v>8</v>
      </c>
      <c r="I2357">
        <f>IF(Table1[[#This Row],[Price]]&lt;15,10,IF(Table1[[#This Row],[Price]]&lt;20,15,IF(Table1[[#This Row],[Price]]&lt;30,22,IF(Table1[[#This Row],[Price]]&lt;50,36,45))))</f>
        <v>10</v>
      </c>
      <c r="J2357">
        <v>12.42</v>
      </c>
      <c r="K2357" s="14">
        <v>99.36</v>
      </c>
      <c r="L2357" s="14">
        <f>Table1[[#This Row],[Total Sale Amount]]-(Table1[[#This Row],[Cost Price]]*Table1[[#This Row],[Quantity]])</f>
        <v>19.36</v>
      </c>
      <c r="M2357" t="str">
        <f>TEXT(Table1[[#This Row],[Order Date]],"mmm")</f>
        <v>Jun</v>
      </c>
      <c r="N2357" s="5" t="str">
        <f>TEXT(Table1[[#This Row],[Order Date]],"yyyy")</f>
        <v>2016</v>
      </c>
      <c r="O2357" s="5">
        <v>33</v>
      </c>
      <c r="P2357" s="5" t="s">
        <v>560</v>
      </c>
      <c r="Q2357" s="5" t="str">
        <f>IFERROR(INDEX(Holidays[Holiday],MATCH(Table1[[#This Row],[Order Date]],Holidays[Date],0)),"NO HOLIDAY")</f>
        <v>NO HOLIDAY</v>
      </c>
    </row>
    <row r="2358" spans="2:17" hidden="1" x14ac:dyDescent="0.3">
      <c r="B2358" t="s">
        <v>21</v>
      </c>
      <c r="C2358" t="s">
        <v>22</v>
      </c>
      <c r="D2358" t="s">
        <v>23</v>
      </c>
      <c r="E2358" t="s">
        <v>240</v>
      </c>
      <c r="F2358" s="4">
        <v>42542</v>
      </c>
      <c r="G2358" t="s">
        <v>19</v>
      </c>
      <c r="H2358">
        <v>4</v>
      </c>
      <c r="I2358">
        <f>IF(Table1[[#This Row],[Price]]&lt;15,10,IF(Table1[[#This Row],[Price]]&lt;20,15,IF(Table1[[#This Row],[Price]]&lt;30,22,IF(Table1[[#This Row],[Price]]&lt;50,36,45))))</f>
        <v>45</v>
      </c>
      <c r="J2358">
        <v>53.35</v>
      </c>
      <c r="K2358" s="14">
        <v>213.4</v>
      </c>
      <c r="L2358" s="14">
        <f>Table1[[#This Row],[Total Sale Amount]]-(Table1[[#This Row],[Cost Price]]*Table1[[#This Row],[Quantity]])</f>
        <v>33.400000000000006</v>
      </c>
      <c r="M2358" t="str">
        <f>TEXT(Table1[[#This Row],[Order Date]],"mmm")</f>
        <v>Jun</v>
      </c>
      <c r="N2358" s="5" t="str">
        <f>TEXT(Table1[[#This Row],[Order Date]],"yyyy")</f>
        <v>2016</v>
      </c>
      <c r="O2358" s="5">
        <v>23</v>
      </c>
      <c r="P2358" s="5" t="s">
        <v>560</v>
      </c>
      <c r="Q2358" s="5" t="str">
        <f>IFERROR(INDEX(Holidays[Holiday],MATCH(Table1[[#This Row],[Order Date]],Holidays[Date],0)),"NO HOLIDAY")</f>
        <v>NO HOLIDAY</v>
      </c>
    </row>
    <row r="2359" spans="2:17" hidden="1" x14ac:dyDescent="0.3">
      <c r="B2359" t="s">
        <v>9</v>
      </c>
      <c r="C2359" t="s">
        <v>17</v>
      </c>
      <c r="D2359" t="s">
        <v>11</v>
      </c>
      <c r="E2359" t="s">
        <v>86</v>
      </c>
      <c r="F2359" s="4">
        <v>42542</v>
      </c>
      <c r="G2359" t="s">
        <v>15</v>
      </c>
      <c r="H2359">
        <v>7</v>
      </c>
      <c r="I2359">
        <f>IF(Table1[[#This Row],[Price]]&lt;15,10,IF(Table1[[#This Row],[Price]]&lt;20,15,IF(Table1[[#This Row],[Price]]&lt;30,22,IF(Table1[[#This Row],[Price]]&lt;50,36,45))))</f>
        <v>10</v>
      </c>
      <c r="J2359">
        <v>12.42</v>
      </c>
      <c r="K2359" s="14">
        <v>86.94</v>
      </c>
      <c r="L2359" s="14">
        <f>Table1[[#This Row],[Total Sale Amount]]-(Table1[[#This Row],[Cost Price]]*Table1[[#This Row],[Quantity]])</f>
        <v>16.939999999999998</v>
      </c>
      <c r="M2359" t="str">
        <f>TEXT(Table1[[#This Row],[Order Date]],"mmm")</f>
        <v>Jun</v>
      </c>
      <c r="N2359" s="5" t="str">
        <f>TEXT(Table1[[#This Row],[Order Date]],"yyyy")</f>
        <v>2016</v>
      </c>
      <c r="O2359" s="5">
        <v>34</v>
      </c>
      <c r="P2359" s="5" t="s">
        <v>559</v>
      </c>
      <c r="Q2359" s="5" t="str">
        <f>IFERROR(INDEX(Holidays[Holiday],MATCH(Table1[[#This Row],[Order Date]],Holidays[Date],0)),"NO HOLIDAY")</f>
        <v>NO HOLIDAY</v>
      </c>
    </row>
    <row r="2360" spans="2:17" hidden="1" x14ac:dyDescent="0.3">
      <c r="B2360" t="s">
        <v>9</v>
      </c>
      <c r="C2360" t="s">
        <v>10</v>
      </c>
      <c r="D2360" t="s">
        <v>11</v>
      </c>
      <c r="E2360" t="s">
        <v>461</v>
      </c>
      <c r="F2360" s="4">
        <v>42542</v>
      </c>
      <c r="G2360" t="s">
        <v>13</v>
      </c>
      <c r="H2360">
        <v>2</v>
      </c>
      <c r="I2360">
        <f>IF(Table1[[#This Row],[Price]]&lt;15,10,IF(Table1[[#This Row],[Price]]&lt;20,15,IF(Table1[[#This Row],[Price]]&lt;30,22,IF(Table1[[#This Row],[Price]]&lt;50,36,45))))</f>
        <v>15</v>
      </c>
      <c r="J2360">
        <v>17.829999999999998</v>
      </c>
      <c r="K2360" s="14">
        <v>35.659999999999997</v>
      </c>
      <c r="L2360" s="14">
        <f>Table1[[#This Row],[Total Sale Amount]]-(Table1[[#This Row],[Cost Price]]*Table1[[#This Row],[Quantity]])</f>
        <v>5.6599999999999966</v>
      </c>
      <c r="M2360" t="str">
        <f>TEXT(Table1[[#This Row],[Order Date]],"mmm")</f>
        <v>Jun</v>
      </c>
      <c r="N2360" s="5" t="str">
        <f>TEXT(Table1[[#This Row],[Order Date]],"yyyy")</f>
        <v>2016</v>
      </c>
      <c r="O2360" s="5">
        <v>20</v>
      </c>
      <c r="P2360" s="5" t="s">
        <v>559</v>
      </c>
      <c r="Q2360" s="5" t="str">
        <f>IFERROR(INDEX(Holidays[Holiday],MATCH(Table1[[#This Row],[Order Date]],Holidays[Date],0)),"NO HOLIDAY")</f>
        <v>NO HOLIDAY</v>
      </c>
    </row>
    <row r="2361" spans="2:17" hidden="1" x14ac:dyDescent="0.3">
      <c r="B2361" t="s">
        <v>16</v>
      </c>
      <c r="C2361" t="s">
        <v>10</v>
      </c>
      <c r="D2361" t="s">
        <v>11</v>
      </c>
      <c r="E2361" t="s">
        <v>236</v>
      </c>
      <c r="F2361" s="4">
        <v>42542</v>
      </c>
      <c r="G2361" t="s">
        <v>15</v>
      </c>
      <c r="H2361">
        <v>3</v>
      </c>
      <c r="I2361">
        <f>IF(Table1[[#This Row],[Price]]&lt;15,10,IF(Table1[[#This Row],[Price]]&lt;20,15,IF(Table1[[#This Row],[Price]]&lt;30,22,IF(Table1[[#This Row],[Price]]&lt;50,36,45))))</f>
        <v>10</v>
      </c>
      <c r="J2361">
        <v>12.42</v>
      </c>
      <c r="K2361" s="14">
        <v>37.26</v>
      </c>
      <c r="L2361" s="14">
        <f>Table1[[#This Row],[Total Sale Amount]]-(Table1[[#This Row],[Cost Price]]*Table1[[#This Row],[Quantity]])</f>
        <v>7.259999999999998</v>
      </c>
      <c r="M2361" t="str">
        <f>TEXT(Table1[[#This Row],[Order Date]],"mmm")</f>
        <v>Jun</v>
      </c>
      <c r="N2361" s="5" t="str">
        <f>TEXT(Table1[[#This Row],[Order Date]],"yyyy")</f>
        <v>2016</v>
      </c>
      <c r="O2361" s="5">
        <v>38</v>
      </c>
      <c r="P2361" s="5" t="s">
        <v>560</v>
      </c>
      <c r="Q2361" s="5" t="str">
        <f>IFERROR(INDEX(Holidays[Holiday],MATCH(Table1[[#This Row],[Order Date]],Holidays[Date],0)),"NO HOLIDAY")</f>
        <v>NO HOLIDAY</v>
      </c>
    </row>
    <row r="2362" spans="2:17" hidden="1" x14ac:dyDescent="0.3">
      <c r="B2362" t="s">
        <v>36</v>
      </c>
      <c r="C2362" t="s">
        <v>17</v>
      </c>
      <c r="D2362" t="s">
        <v>11</v>
      </c>
      <c r="E2362" t="s">
        <v>196</v>
      </c>
      <c r="F2362" s="4">
        <v>42542</v>
      </c>
      <c r="G2362" t="s">
        <v>15</v>
      </c>
      <c r="H2362">
        <v>4</v>
      </c>
      <c r="I2362">
        <f>IF(Table1[[#This Row],[Price]]&lt;15,10,IF(Table1[[#This Row],[Price]]&lt;20,15,IF(Table1[[#This Row],[Price]]&lt;30,22,IF(Table1[[#This Row],[Price]]&lt;50,36,45))))</f>
        <v>10</v>
      </c>
      <c r="J2362">
        <v>12.42</v>
      </c>
      <c r="K2362" s="14">
        <v>49.68</v>
      </c>
      <c r="L2362" s="14">
        <f>Table1[[#This Row],[Total Sale Amount]]-(Table1[[#This Row],[Cost Price]]*Table1[[#This Row],[Quantity]])</f>
        <v>9.68</v>
      </c>
      <c r="M2362" t="str">
        <f>TEXT(Table1[[#This Row],[Order Date]],"mmm")</f>
        <v>Jun</v>
      </c>
      <c r="N2362" s="5" t="str">
        <f>TEXT(Table1[[#This Row],[Order Date]],"yyyy")</f>
        <v>2016</v>
      </c>
      <c r="O2362" s="5">
        <v>23</v>
      </c>
      <c r="P2362" s="5" t="s">
        <v>560</v>
      </c>
      <c r="Q2362" s="5" t="str">
        <f>IFERROR(INDEX(Holidays[Holiday],MATCH(Table1[[#This Row],[Order Date]],Holidays[Date],0)),"NO HOLIDAY")</f>
        <v>NO HOLIDAY</v>
      </c>
    </row>
    <row r="2363" spans="2:17" hidden="1" x14ac:dyDescent="0.3">
      <c r="B2363" t="s">
        <v>9</v>
      </c>
      <c r="C2363" t="s">
        <v>10</v>
      </c>
      <c r="D2363" t="s">
        <v>11</v>
      </c>
      <c r="E2363" t="s">
        <v>74</v>
      </c>
      <c r="F2363" s="4">
        <v>42542</v>
      </c>
      <c r="G2363" t="s">
        <v>15</v>
      </c>
      <c r="H2363">
        <v>4</v>
      </c>
      <c r="I2363">
        <f>IF(Table1[[#This Row],[Price]]&lt;15,10,IF(Table1[[#This Row],[Price]]&lt;20,15,IF(Table1[[#This Row],[Price]]&lt;30,22,IF(Table1[[#This Row],[Price]]&lt;50,36,45))))</f>
        <v>10</v>
      </c>
      <c r="J2363">
        <v>12.42</v>
      </c>
      <c r="K2363" s="14">
        <v>49.68</v>
      </c>
      <c r="L2363" s="14">
        <f>Table1[[#This Row],[Total Sale Amount]]-(Table1[[#This Row],[Cost Price]]*Table1[[#This Row],[Quantity]])</f>
        <v>9.68</v>
      </c>
      <c r="M2363" t="str">
        <f>TEXT(Table1[[#This Row],[Order Date]],"mmm")</f>
        <v>Jun</v>
      </c>
      <c r="N2363" s="5" t="str">
        <f>TEXT(Table1[[#This Row],[Order Date]],"yyyy")</f>
        <v>2016</v>
      </c>
      <c r="O2363" s="5">
        <v>19</v>
      </c>
      <c r="P2363" s="5" t="s">
        <v>559</v>
      </c>
      <c r="Q2363" s="5" t="str">
        <f>IFERROR(INDEX(Holidays[Holiday],MATCH(Table1[[#This Row],[Order Date]],Holidays[Date],0)),"NO HOLIDAY")</f>
        <v>NO HOLIDAY</v>
      </c>
    </row>
    <row r="2364" spans="2:17" hidden="1" x14ac:dyDescent="0.3">
      <c r="B2364" t="s">
        <v>9</v>
      </c>
      <c r="C2364" t="s">
        <v>17</v>
      </c>
      <c r="D2364" t="s">
        <v>11</v>
      </c>
      <c r="E2364" t="s">
        <v>384</v>
      </c>
      <c r="F2364" s="4">
        <v>42542</v>
      </c>
      <c r="G2364" t="s">
        <v>15</v>
      </c>
      <c r="H2364">
        <v>4</v>
      </c>
      <c r="I2364">
        <f>IF(Table1[[#This Row],[Price]]&lt;15,10,IF(Table1[[#This Row],[Price]]&lt;20,15,IF(Table1[[#This Row],[Price]]&lt;30,22,IF(Table1[[#This Row],[Price]]&lt;50,36,45))))</f>
        <v>10</v>
      </c>
      <c r="J2364">
        <v>12.42</v>
      </c>
      <c r="K2364" s="14">
        <v>49.68</v>
      </c>
      <c r="L2364" s="14">
        <f>Table1[[#This Row],[Total Sale Amount]]-(Table1[[#This Row],[Cost Price]]*Table1[[#This Row],[Quantity]])</f>
        <v>9.68</v>
      </c>
      <c r="M2364" t="str">
        <f>TEXT(Table1[[#This Row],[Order Date]],"mmm")</f>
        <v>Jun</v>
      </c>
      <c r="N2364" s="5" t="str">
        <f>TEXT(Table1[[#This Row],[Order Date]],"yyyy")</f>
        <v>2016</v>
      </c>
      <c r="O2364" s="5">
        <v>18</v>
      </c>
      <c r="P2364" s="5" t="s">
        <v>559</v>
      </c>
      <c r="Q2364" s="5" t="str">
        <f>IFERROR(INDEX(Holidays[Holiday],MATCH(Table1[[#This Row],[Order Date]],Holidays[Date],0)),"NO HOLIDAY")</f>
        <v>NO HOLIDAY</v>
      </c>
    </row>
    <row r="2365" spans="2:17" hidden="1" x14ac:dyDescent="0.3">
      <c r="B2365" t="s">
        <v>21</v>
      </c>
      <c r="C2365" t="s">
        <v>26</v>
      </c>
      <c r="D2365" t="s">
        <v>23</v>
      </c>
      <c r="E2365" t="s">
        <v>132</v>
      </c>
      <c r="F2365" s="4">
        <v>42543</v>
      </c>
      <c r="G2365" t="s">
        <v>13</v>
      </c>
      <c r="H2365">
        <v>9</v>
      </c>
      <c r="I2365">
        <f>IF(Table1[[#This Row],[Price]]&lt;15,10,IF(Table1[[#This Row],[Price]]&lt;20,15,IF(Table1[[#This Row],[Price]]&lt;30,22,IF(Table1[[#This Row],[Price]]&lt;50,36,45))))</f>
        <v>15</v>
      </c>
      <c r="J2365">
        <v>17.829999999999998</v>
      </c>
      <c r="K2365" s="14">
        <v>160.46999999999997</v>
      </c>
      <c r="L2365" s="14">
        <f>Table1[[#This Row],[Total Sale Amount]]-(Table1[[#This Row],[Cost Price]]*Table1[[#This Row],[Quantity]])</f>
        <v>25.46999999999997</v>
      </c>
      <c r="M2365" t="str">
        <f>TEXT(Table1[[#This Row],[Order Date]],"mmm")</f>
        <v>Jun</v>
      </c>
      <c r="N2365" s="5" t="str">
        <f>TEXT(Table1[[#This Row],[Order Date]],"yyyy")</f>
        <v>2016</v>
      </c>
      <c r="O2365" s="5">
        <v>40</v>
      </c>
      <c r="P2365" s="5" t="s">
        <v>560</v>
      </c>
      <c r="Q2365" s="5" t="str">
        <f>IFERROR(INDEX(Holidays[Holiday],MATCH(Table1[[#This Row],[Order Date]],Holidays[Date],0)),"NO HOLIDAY")</f>
        <v>NO HOLIDAY</v>
      </c>
    </row>
    <row r="2366" spans="2:17" hidden="1" x14ac:dyDescent="0.3">
      <c r="B2366" t="s">
        <v>9</v>
      </c>
      <c r="C2366" t="s">
        <v>17</v>
      </c>
      <c r="D2366" t="s">
        <v>11</v>
      </c>
      <c r="E2366" t="s">
        <v>197</v>
      </c>
      <c r="F2366" s="4">
        <v>42543</v>
      </c>
      <c r="G2366" t="s">
        <v>13</v>
      </c>
      <c r="H2366">
        <v>7</v>
      </c>
      <c r="I2366">
        <f>IF(Table1[[#This Row],[Price]]&lt;15,10,IF(Table1[[#This Row],[Price]]&lt;20,15,IF(Table1[[#This Row],[Price]]&lt;30,22,IF(Table1[[#This Row],[Price]]&lt;50,36,45))))</f>
        <v>15</v>
      </c>
      <c r="J2366">
        <v>17.829999999999998</v>
      </c>
      <c r="K2366" s="14">
        <v>124.80999999999999</v>
      </c>
      <c r="L2366" s="14">
        <f>Table1[[#This Row],[Total Sale Amount]]-(Table1[[#This Row],[Cost Price]]*Table1[[#This Row],[Quantity]])</f>
        <v>19.809999999999988</v>
      </c>
      <c r="M2366" t="str">
        <f>TEXT(Table1[[#This Row],[Order Date]],"mmm")</f>
        <v>Jun</v>
      </c>
      <c r="N2366" s="5" t="str">
        <f>TEXT(Table1[[#This Row],[Order Date]],"yyyy")</f>
        <v>2016</v>
      </c>
      <c r="O2366" s="5">
        <v>31</v>
      </c>
      <c r="P2366" s="5" t="s">
        <v>560</v>
      </c>
      <c r="Q2366" s="5" t="str">
        <f>IFERROR(INDEX(Holidays[Holiday],MATCH(Table1[[#This Row],[Order Date]],Holidays[Date],0)),"NO HOLIDAY")</f>
        <v>NO HOLIDAY</v>
      </c>
    </row>
    <row r="2367" spans="2:17" hidden="1" x14ac:dyDescent="0.3">
      <c r="B2367" t="s">
        <v>16</v>
      </c>
      <c r="C2367" t="s">
        <v>30</v>
      </c>
      <c r="D2367" t="s">
        <v>11</v>
      </c>
      <c r="E2367" t="s">
        <v>198</v>
      </c>
      <c r="F2367" s="4">
        <v>42543</v>
      </c>
      <c r="G2367" t="s">
        <v>15</v>
      </c>
      <c r="H2367">
        <v>5</v>
      </c>
      <c r="I2367">
        <f>IF(Table1[[#This Row],[Price]]&lt;15,10,IF(Table1[[#This Row],[Price]]&lt;20,15,IF(Table1[[#This Row],[Price]]&lt;30,22,IF(Table1[[#This Row],[Price]]&lt;50,36,45))))</f>
        <v>10</v>
      </c>
      <c r="J2367">
        <v>12.42</v>
      </c>
      <c r="K2367" s="14">
        <v>62.1</v>
      </c>
      <c r="L2367" s="14">
        <f>Table1[[#This Row],[Total Sale Amount]]-(Table1[[#This Row],[Cost Price]]*Table1[[#This Row],[Quantity]])</f>
        <v>12.100000000000001</v>
      </c>
      <c r="M2367" t="str">
        <f>TEXT(Table1[[#This Row],[Order Date]],"mmm")</f>
        <v>Jun</v>
      </c>
      <c r="N2367" s="5" t="str">
        <f>TEXT(Table1[[#This Row],[Order Date]],"yyyy")</f>
        <v>2016</v>
      </c>
      <c r="O2367" s="5">
        <v>28</v>
      </c>
      <c r="P2367" s="5" t="s">
        <v>560</v>
      </c>
      <c r="Q2367" s="5" t="str">
        <f>IFERROR(INDEX(Holidays[Holiday],MATCH(Table1[[#This Row],[Order Date]],Holidays[Date],0)),"NO HOLIDAY")</f>
        <v>NO HOLIDAY</v>
      </c>
    </row>
    <row r="2368" spans="2:17" hidden="1" x14ac:dyDescent="0.3">
      <c r="B2368" t="s">
        <v>9</v>
      </c>
      <c r="C2368" t="s">
        <v>30</v>
      </c>
      <c r="D2368" t="s">
        <v>11</v>
      </c>
      <c r="E2368" t="s">
        <v>346</v>
      </c>
      <c r="F2368" s="4">
        <v>42543</v>
      </c>
      <c r="G2368" t="s">
        <v>13</v>
      </c>
      <c r="H2368">
        <v>7</v>
      </c>
      <c r="I2368">
        <f>IF(Table1[[#This Row],[Price]]&lt;15,10,IF(Table1[[#This Row],[Price]]&lt;20,15,IF(Table1[[#This Row],[Price]]&lt;30,22,IF(Table1[[#This Row],[Price]]&lt;50,36,45))))</f>
        <v>15</v>
      </c>
      <c r="J2368">
        <v>17.829999999999998</v>
      </c>
      <c r="K2368" s="14">
        <v>124.80999999999999</v>
      </c>
      <c r="L2368" s="14">
        <f>Table1[[#This Row],[Total Sale Amount]]-(Table1[[#This Row],[Cost Price]]*Table1[[#This Row],[Quantity]])</f>
        <v>19.809999999999988</v>
      </c>
      <c r="M2368" t="str">
        <f>TEXT(Table1[[#This Row],[Order Date]],"mmm")</f>
        <v>Jun</v>
      </c>
      <c r="N2368" s="5" t="str">
        <f>TEXT(Table1[[#This Row],[Order Date]],"yyyy")</f>
        <v>2016</v>
      </c>
      <c r="O2368" s="5">
        <v>42</v>
      </c>
      <c r="P2368" s="5" t="s">
        <v>559</v>
      </c>
      <c r="Q2368" s="5" t="str">
        <f>IFERROR(INDEX(Holidays[Holiday],MATCH(Table1[[#This Row],[Order Date]],Holidays[Date],0)),"NO HOLIDAY")</f>
        <v>NO HOLIDAY</v>
      </c>
    </row>
    <row r="2369" spans="2:17" hidden="1" x14ac:dyDescent="0.3">
      <c r="B2369" t="s">
        <v>36</v>
      </c>
      <c r="C2369" t="s">
        <v>10</v>
      </c>
      <c r="D2369" t="s">
        <v>11</v>
      </c>
      <c r="E2369" t="s">
        <v>45</v>
      </c>
      <c r="F2369" s="4">
        <v>42543</v>
      </c>
      <c r="G2369" t="s">
        <v>13</v>
      </c>
      <c r="H2369">
        <v>2</v>
      </c>
      <c r="I2369">
        <f>IF(Table1[[#This Row],[Price]]&lt;15,10,IF(Table1[[#This Row],[Price]]&lt;20,15,IF(Table1[[#This Row],[Price]]&lt;30,22,IF(Table1[[#This Row],[Price]]&lt;50,36,45))))</f>
        <v>15</v>
      </c>
      <c r="J2369">
        <v>17.829999999999998</v>
      </c>
      <c r="K2369" s="14">
        <v>35.659999999999997</v>
      </c>
      <c r="L2369" s="14">
        <f>Table1[[#This Row],[Total Sale Amount]]-(Table1[[#This Row],[Cost Price]]*Table1[[#This Row],[Quantity]])</f>
        <v>5.6599999999999966</v>
      </c>
      <c r="M2369" t="str">
        <f>TEXT(Table1[[#This Row],[Order Date]],"mmm")</f>
        <v>Jun</v>
      </c>
      <c r="N2369" s="5" t="str">
        <f>TEXT(Table1[[#This Row],[Order Date]],"yyyy")</f>
        <v>2016</v>
      </c>
      <c r="O2369" s="5">
        <v>36</v>
      </c>
      <c r="P2369" s="5" t="s">
        <v>560</v>
      </c>
      <c r="Q2369" s="5" t="str">
        <f>IFERROR(INDEX(Holidays[Holiday],MATCH(Table1[[#This Row],[Order Date]],Holidays[Date],0)),"NO HOLIDAY")</f>
        <v>NO HOLIDAY</v>
      </c>
    </row>
    <row r="2370" spans="2:17" hidden="1" x14ac:dyDescent="0.3">
      <c r="B2370" t="s">
        <v>36</v>
      </c>
      <c r="C2370" t="s">
        <v>28</v>
      </c>
      <c r="D2370" t="s">
        <v>11</v>
      </c>
      <c r="E2370" t="s">
        <v>244</v>
      </c>
      <c r="F2370" s="4">
        <v>42543</v>
      </c>
      <c r="G2370" t="s">
        <v>15</v>
      </c>
      <c r="H2370">
        <v>8</v>
      </c>
      <c r="I2370">
        <f>IF(Table1[[#This Row],[Price]]&lt;15,10,IF(Table1[[#This Row],[Price]]&lt;20,15,IF(Table1[[#This Row],[Price]]&lt;30,22,IF(Table1[[#This Row],[Price]]&lt;50,36,45))))</f>
        <v>10</v>
      </c>
      <c r="J2370">
        <v>12.42</v>
      </c>
      <c r="K2370" s="14">
        <v>99.36</v>
      </c>
      <c r="L2370" s="14">
        <f>Table1[[#This Row],[Total Sale Amount]]-(Table1[[#This Row],[Cost Price]]*Table1[[#This Row],[Quantity]])</f>
        <v>19.36</v>
      </c>
      <c r="M2370" t="str">
        <f>TEXT(Table1[[#This Row],[Order Date]],"mmm")</f>
        <v>Jun</v>
      </c>
      <c r="N2370" s="5" t="str">
        <f>TEXT(Table1[[#This Row],[Order Date]],"yyyy")</f>
        <v>2016</v>
      </c>
      <c r="O2370" s="5">
        <v>19</v>
      </c>
      <c r="P2370" s="5" t="s">
        <v>560</v>
      </c>
      <c r="Q2370" s="5" t="str">
        <f>IFERROR(INDEX(Holidays[Holiday],MATCH(Table1[[#This Row],[Order Date]],Holidays[Date],0)),"NO HOLIDAY")</f>
        <v>NO HOLIDAY</v>
      </c>
    </row>
    <row r="2371" spans="2:17" hidden="1" x14ac:dyDescent="0.3">
      <c r="B2371" t="s">
        <v>36</v>
      </c>
      <c r="C2371" t="s">
        <v>10</v>
      </c>
      <c r="D2371" t="s">
        <v>11</v>
      </c>
      <c r="E2371" t="s">
        <v>53</v>
      </c>
      <c r="F2371" s="4">
        <v>42543</v>
      </c>
      <c r="G2371" t="s">
        <v>19</v>
      </c>
      <c r="H2371">
        <v>7</v>
      </c>
      <c r="I2371">
        <f>IF(Table1[[#This Row],[Price]]&lt;15,10,IF(Table1[[#This Row],[Price]]&lt;20,15,IF(Table1[[#This Row],[Price]]&lt;30,22,IF(Table1[[#This Row],[Price]]&lt;50,36,45))))</f>
        <v>45</v>
      </c>
      <c r="J2371">
        <v>53.35</v>
      </c>
      <c r="K2371" s="14">
        <v>373.45</v>
      </c>
      <c r="L2371" s="14">
        <f>Table1[[#This Row],[Total Sale Amount]]-(Table1[[#This Row],[Cost Price]]*Table1[[#This Row],[Quantity]])</f>
        <v>58.449999999999989</v>
      </c>
      <c r="M2371" t="str">
        <f>TEXT(Table1[[#This Row],[Order Date]],"mmm")</f>
        <v>Jun</v>
      </c>
      <c r="N2371" s="5" t="str">
        <f>TEXT(Table1[[#This Row],[Order Date]],"yyyy")</f>
        <v>2016</v>
      </c>
      <c r="O2371" s="5">
        <v>27</v>
      </c>
      <c r="P2371" s="5" t="s">
        <v>559</v>
      </c>
      <c r="Q2371" s="5" t="str">
        <f>IFERROR(INDEX(Holidays[Holiday],MATCH(Table1[[#This Row],[Order Date]],Holidays[Date],0)),"NO HOLIDAY")</f>
        <v>NO HOLIDAY</v>
      </c>
    </row>
    <row r="2372" spans="2:17" hidden="1" x14ac:dyDescent="0.3">
      <c r="B2372" t="s">
        <v>25</v>
      </c>
      <c r="C2372" t="s">
        <v>43</v>
      </c>
      <c r="D2372" t="s">
        <v>23</v>
      </c>
      <c r="E2372" t="s">
        <v>262</v>
      </c>
      <c r="F2372" s="4">
        <v>42543</v>
      </c>
      <c r="G2372" t="s">
        <v>13</v>
      </c>
      <c r="H2372">
        <v>5</v>
      </c>
      <c r="I2372">
        <f>IF(Table1[[#This Row],[Price]]&lt;15,10,IF(Table1[[#This Row],[Price]]&lt;20,15,IF(Table1[[#This Row],[Price]]&lt;30,22,IF(Table1[[#This Row],[Price]]&lt;50,36,45))))</f>
        <v>15</v>
      </c>
      <c r="J2372">
        <v>17.829999999999998</v>
      </c>
      <c r="K2372" s="14">
        <v>89.149999999999991</v>
      </c>
      <c r="L2372" s="14">
        <f>Table1[[#This Row],[Total Sale Amount]]-(Table1[[#This Row],[Cost Price]]*Table1[[#This Row],[Quantity]])</f>
        <v>14.149999999999991</v>
      </c>
      <c r="M2372" t="str">
        <f>TEXT(Table1[[#This Row],[Order Date]],"mmm")</f>
        <v>Jun</v>
      </c>
      <c r="N2372" s="5" t="str">
        <f>TEXT(Table1[[#This Row],[Order Date]],"yyyy")</f>
        <v>2016</v>
      </c>
      <c r="O2372" s="5">
        <v>24</v>
      </c>
      <c r="P2372" s="5" t="s">
        <v>559</v>
      </c>
      <c r="Q2372" s="5" t="str">
        <f>IFERROR(INDEX(Holidays[Holiday],MATCH(Table1[[#This Row],[Order Date]],Holidays[Date],0)),"NO HOLIDAY")</f>
        <v>NO HOLIDAY</v>
      </c>
    </row>
    <row r="2373" spans="2:17" hidden="1" x14ac:dyDescent="0.3">
      <c r="B2373" t="s">
        <v>25</v>
      </c>
      <c r="C2373" t="s">
        <v>59</v>
      </c>
      <c r="D2373" t="s">
        <v>23</v>
      </c>
      <c r="E2373" t="s">
        <v>60</v>
      </c>
      <c r="F2373" s="4">
        <v>42543</v>
      </c>
      <c r="G2373" t="s">
        <v>39</v>
      </c>
      <c r="H2373">
        <v>9</v>
      </c>
      <c r="I2373">
        <f>IF(Table1[[#This Row],[Price]]&lt;15,10,IF(Table1[[#This Row],[Price]]&lt;20,15,IF(Table1[[#This Row],[Price]]&lt;30,22,IF(Table1[[#This Row],[Price]]&lt;50,36,45))))</f>
        <v>15</v>
      </c>
      <c r="J2373">
        <v>16.32</v>
      </c>
      <c r="K2373" s="14">
        <v>146.88</v>
      </c>
      <c r="L2373" s="14">
        <f>Table1[[#This Row],[Total Sale Amount]]-(Table1[[#This Row],[Cost Price]]*Table1[[#This Row],[Quantity]])</f>
        <v>11.879999999999995</v>
      </c>
      <c r="M2373" t="str">
        <f>TEXT(Table1[[#This Row],[Order Date]],"mmm")</f>
        <v>Jun</v>
      </c>
      <c r="N2373" s="5" t="str">
        <f>TEXT(Table1[[#This Row],[Order Date]],"yyyy")</f>
        <v>2016</v>
      </c>
      <c r="O2373" s="5">
        <v>42</v>
      </c>
      <c r="P2373" s="5" t="s">
        <v>560</v>
      </c>
      <c r="Q2373" s="5" t="str">
        <f>IFERROR(INDEX(Holidays[Holiday],MATCH(Table1[[#This Row],[Order Date]],Holidays[Date],0)),"NO HOLIDAY")</f>
        <v>NO HOLIDAY</v>
      </c>
    </row>
    <row r="2374" spans="2:17" hidden="1" x14ac:dyDescent="0.3">
      <c r="B2374" t="s">
        <v>25</v>
      </c>
      <c r="C2374" t="s">
        <v>26</v>
      </c>
      <c r="D2374" t="s">
        <v>23</v>
      </c>
      <c r="E2374" t="s">
        <v>132</v>
      </c>
      <c r="F2374" s="4">
        <v>42543</v>
      </c>
      <c r="G2374" t="s">
        <v>39</v>
      </c>
      <c r="H2374">
        <v>2</v>
      </c>
      <c r="I2374">
        <f>IF(Table1[[#This Row],[Price]]&lt;15,10,IF(Table1[[#This Row],[Price]]&lt;20,15,IF(Table1[[#This Row],[Price]]&lt;30,22,IF(Table1[[#This Row],[Price]]&lt;50,36,45))))</f>
        <v>15</v>
      </c>
      <c r="J2374">
        <v>16.32</v>
      </c>
      <c r="K2374" s="14">
        <v>32.64</v>
      </c>
      <c r="L2374" s="14">
        <f>Table1[[#This Row],[Total Sale Amount]]-(Table1[[#This Row],[Cost Price]]*Table1[[#This Row],[Quantity]])</f>
        <v>2.6400000000000006</v>
      </c>
      <c r="M2374" t="str">
        <f>TEXT(Table1[[#This Row],[Order Date]],"mmm")</f>
        <v>Jun</v>
      </c>
      <c r="N2374" s="5" t="str">
        <f>TEXT(Table1[[#This Row],[Order Date]],"yyyy")</f>
        <v>2016</v>
      </c>
      <c r="O2374" s="5">
        <v>25</v>
      </c>
      <c r="P2374" s="5" t="s">
        <v>560</v>
      </c>
      <c r="Q2374" s="5" t="str">
        <f>IFERROR(INDEX(Holidays[Holiday],MATCH(Table1[[#This Row],[Order Date]],Holidays[Date],0)),"NO HOLIDAY")</f>
        <v>NO HOLIDAY</v>
      </c>
    </row>
    <row r="2375" spans="2:17" hidden="1" x14ac:dyDescent="0.3">
      <c r="B2375" t="s">
        <v>9</v>
      </c>
      <c r="C2375" t="s">
        <v>30</v>
      </c>
      <c r="D2375" t="s">
        <v>11</v>
      </c>
      <c r="E2375" t="s">
        <v>533</v>
      </c>
      <c r="F2375" s="4">
        <v>42543</v>
      </c>
      <c r="G2375" t="s">
        <v>13</v>
      </c>
      <c r="H2375">
        <v>5</v>
      </c>
      <c r="I2375">
        <f>IF(Table1[[#This Row],[Price]]&lt;15,10,IF(Table1[[#This Row],[Price]]&lt;20,15,IF(Table1[[#This Row],[Price]]&lt;30,22,IF(Table1[[#This Row],[Price]]&lt;50,36,45))))</f>
        <v>15</v>
      </c>
      <c r="J2375">
        <v>17.829999999999998</v>
      </c>
      <c r="K2375" s="14">
        <v>89.149999999999991</v>
      </c>
      <c r="L2375" s="14">
        <f>Table1[[#This Row],[Total Sale Amount]]-(Table1[[#This Row],[Cost Price]]*Table1[[#This Row],[Quantity]])</f>
        <v>14.149999999999991</v>
      </c>
      <c r="M2375" t="str">
        <f>TEXT(Table1[[#This Row],[Order Date]],"mmm")</f>
        <v>Jun</v>
      </c>
      <c r="N2375" s="5" t="str">
        <f>TEXT(Table1[[#This Row],[Order Date]],"yyyy")</f>
        <v>2016</v>
      </c>
      <c r="O2375" s="5">
        <v>37</v>
      </c>
      <c r="P2375" s="5" t="s">
        <v>559</v>
      </c>
      <c r="Q2375" s="5" t="str">
        <f>IFERROR(INDEX(Holidays[Holiday],MATCH(Table1[[#This Row],[Order Date]],Holidays[Date],0)),"NO HOLIDAY")</f>
        <v>NO HOLIDAY</v>
      </c>
    </row>
    <row r="2376" spans="2:17" hidden="1" x14ac:dyDescent="0.3">
      <c r="B2376" t="s">
        <v>16</v>
      </c>
      <c r="C2376" t="s">
        <v>17</v>
      </c>
      <c r="D2376" t="s">
        <v>11</v>
      </c>
      <c r="E2376" t="s">
        <v>206</v>
      </c>
      <c r="F2376" s="4">
        <v>42543</v>
      </c>
      <c r="G2376" t="s">
        <v>39</v>
      </c>
      <c r="H2376">
        <v>9</v>
      </c>
      <c r="I2376">
        <f>IF(Table1[[#This Row],[Price]]&lt;15,10,IF(Table1[[#This Row],[Price]]&lt;20,15,IF(Table1[[#This Row],[Price]]&lt;30,22,IF(Table1[[#This Row],[Price]]&lt;50,36,45))))</f>
        <v>15</v>
      </c>
      <c r="J2376">
        <v>16.32</v>
      </c>
      <c r="K2376" s="14">
        <v>146.88</v>
      </c>
      <c r="L2376" s="14">
        <f>Table1[[#This Row],[Total Sale Amount]]-(Table1[[#This Row],[Cost Price]]*Table1[[#This Row],[Quantity]])</f>
        <v>11.879999999999995</v>
      </c>
      <c r="M2376" t="str">
        <f>TEXT(Table1[[#This Row],[Order Date]],"mmm")</f>
        <v>Jun</v>
      </c>
      <c r="N2376" s="5" t="str">
        <f>TEXT(Table1[[#This Row],[Order Date]],"yyyy")</f>
        <v>2016</v>
      </c>
      <c r="O2376" s="5">
        <v>18</v>
      </c>
      <c r="P2376" s="5" t="s">
        <v>559</v>
      </c>
      <c r="Q2376" s="5" t="str">
        <f>IFERROR(INDEX(Holidays[Holiday],MATCH(Table1[[#This Row],[Order Date]],Holidays[Date],0)),"NO HOLIDAY")</f>
        <v>NO HOLIDAY</v>
      </c>
    </row>
    <row r="2377" spans="2:17" hidden="1" x14ac:dyDescent="0.3">
      <c r="B2377" t="s">
        <v>16</v>
      </c>
      <c r="C2377" t="s">
        <v>10</v>
      </c>
      <c r="D2377" t="s">
        <v>11</v>
      </c>
      <c r="E2377" t="s">
        <v>35</v>
      </c>
      <c r="F2377" s="4">
        <v>42543</v>
      </c>
      <c r="G2377" t="s">
        <v>15</v>
      </c>
      <c r="H2377">
        <v>5</v>
      </c>
      <c r="I2377">
        <f>IF(Table1[[#This Row],[Price]]&lt;15,10,IF(Table1[[#This Row],[Price]]&lt;20,15,IF(Table1[[#This Row],[Price]]&lt;30,22,IF(Table1[[#This Row],[Price]]&lt;50,36,45))))</f>
        <v>10</v>
      </c>
      <c r="J2377">
        <v>12.42</v>
      </c>
      <c r="K2377" s="14">
        <v>62.1</v>
      </c>
      <c r="L2377" s="14">
        <f>Table1[[#This Row],[Total Sale Amount]]-(Table1[[#This Row],[Cost Price]]*Table1[[#This Row],[Quantity]])</f>
        <v>12.100000000000001</v>
      </c>
      <c r="M2377" t="str">
        <f>TEXT(Table1[[#This Row],[Order Date]],"mmm")</f>
        <v>Jun</v>
      </c>
      <c r="N2377" s="5" t="str">
        <f>TEXT(Table1[[#This Row],[Order Date]],"yyyy")</f>
        <v>2016</v>
      </c>
      <c r="O2377" s="5">
        <v>33</v>
      </c>
      <c r="P2377" s="5" t="s">
        <v>559</v>
      </c>
      <c r="Q2377" s="5" t="str">
        <f>IFERROR(INDEX(Holidays[Holiday],MATCH(Table1[[#This Row],[Order Date]],Holidays[Date],0)),"NO HOLIDAY")</f>
        <v>NO HOLIDAY</v>
      </c>
    </row>
    <row r="2378" spans="2:17" hidden="1" x14ac:dyDescent="0.3">
      <c r="B2378" t="s">
        <v>25</v>
      </c>
      <c r="C2378" t="s">
        <v>59</v>
      </c>
      <c r="D2378" t="s">
        <v>23</v>
      </c>
      <c r="E2378" t="s">
        <v>330</v>
      </c>
      <c r="F2378" s="4">
        <v>42543</v>
      </c>
      <c r="G2378" t="s">
        <v>15</v>
      </c>
      <c r="H2378">
        <v>5</v>
      </c>
      <c r="I2378">
        <f>IF(Table1[[#This Row],[Price]]&lt;15,10,IF(Table1[[#This Row],[Price]]&lt;20,15,IF(Table1[[#This Row],[Price]]&lt;30,22,IF(Table1[[#This Row],[Price]]&lt;50,36,45))))</f>
        <v>10</v>
      </c>
      <c r="J2378">
        <v>12.42</v>
      </c>
      <c r="K2378" s="14">
        <v>62.1</v>
      </c>
      <c r="L2378" s="14">
        <f>Table1[[#This Row],[Total Sale Amount]]-(Table1[[#This Row],[Cost Price]]*Table1[[#This Row],[Quantity]])</f>
        <v>12.100000000000001</v>
      </c>
      <c r="M2378" t="str">
        <f>TEXT(Table1[[#This Row],[Order Date]],"mmm")</f>
        <v>Jun</v>
      </c>
      <c r="N2378" s="5" t="str">
        <f>TEXT(Table1[[#This Row],[Order Date]],"yyyy")</f>
        <v>2016</v>
      </c>
      <c r="O2378" s="5">
        <v>39</v>
      </c>
      <c r="P2378" s="5" t="s">
        <v>559</v>
      </c>
      <c r="Q2378" s="5" t="str">
        <f>IFERROR(INDEX(Holidays[Holiday],MATCH(Table1[[#This Row],[Order Date]],Holidays[Date],0)),"NO HOLIDAY")</f>
        <v>NO HOLIDAY</v>
      </c>
    </row>
    <row r="2379" spans="2:17" hidden="1" x14ac:dyDescent="0.3">
      <c r="B2379" t="s">
        <v>21</v>
      </c>
      <c r="C2379" t="s">
        <v>26</v>
      </c>
      <c r="D2379" t="s">
        <v>23</v>
      </c>
      <c r="E2379" t="s">
        <v>425</v>
      </c>
      <c r="F2379" s="4">
        <v>42543</v>
      </c>
      <c r="G2379" t="s">
        <v>15</v>
      </c>
      <c r="H2379">
        <v>7</v>
      </c>
      <c r="I2379">
        <f>IF(Table1[[#This Row],[Price]]&lt;15,10,IF(Table1[[#This Row],[Price]]&lt;20,15,IF(Table1[[#This Row],[Price]]&lt;30,22,IF(Table1[[#This Row],[Price]]&lt;50,36,45))))</f>
        <v>10</v>
      </c>
      <c r="J2379">
        <v>12.42</v>
      </c>
      <c r="K2379" s="14">
        <v>86.94</v>
      </c>
      <c r="L2379" s="14">
        <f>Table1[[#This Row],[Total Sale Amount]]-(Table1[[#This Row],[Cost Price]]*Table1[[#This Row],[Quantity]])</f>
        <v>16.939999999999998</v>
      </c>
      <c r="M2379" t="str">
        <f>TEXT(Table1[[#This Row],[Order Date]],"mmm")</f>
        <v>Jun</v>
      </c>
      <c r="N2379" s="5" t="str">
        <f>TEXT(Table1[[#This Row],[Order Date]],"yyyy")</f>
        <v>2016</v>
      </c>
      <c r="O2379" s="5">
        <v>30</v>
      </c>
      <c r="P2379" s="5" t="s">
        <v>559</v>
      </c>
      <c r="Q2379" s="5" t="str">
        <f>IFERROR(INDEX(Holidays[Holiday],MATCH(Table1[[#This Row],[Order Date]],Holidays[Date],0)),"NO HOLIDAY")</f>
        <v>NO HOLIDAY</v>
      </c>
    </row>
    <row r="2380" spans="2:17" hidden="1" x14ac:dyDescent="0.3">
      <c r="B2380" t="s">
        <v>36</v>
      </c>
      <c r="C2380" t="s">
        <v>17</v>
      </c>
      <c r="D2380" t="s">
        <v>11</v>
      </c>
      <c r="E2380" t="s">
        <v>502</v>
      </c>
      <c r="F2380" s="4">
        <v>42543</v>
      </c>
      <c r="G2380" t="s">
        <v>15</v>
      </c>
      <c r="H2380">
        <v>3</v>
      </c>
      <c r="I2380">
        <f>IF(Table1[[#This Row],[Price]]&lt;15,10,IF(Table1[[#This Row],[Price]]&lt;20,15,IF(Table1[[#This Row],[Price]]&lt;30,22,IF(Table1[[#This Row],[Price]]&lt;50,36,45))))</f>
        <v>10</v>
      </c>
      <c r="J2380">
        <v>12.42</v>
      </c>
      <c r="K2380" s="14">
        <v>37.26</v>
      </c>
      <c r="L2380" s="14">
        <f>Table1[[#This Row],[Total Sale Amount]]-(Table1[[#This Row],[Cost Price]]*Table1[[#This Row],[Quantity]])</f>
        <v>7.259999999999998</v>
      </c>
      <c r="M2380" t="str">
        <f>TEXT(Table1[[#This Row],[Order Date]],"mmm")</f>
        <v>Jun</v>
      </c>
      <c r="N2380" s="5" t="str">
        <f>TEXT(Table1[[#This Row],[Order Date]],"yyyy")</f>
        <v>2016</v>
      </c>
      <c r="O2380" s="5">
        <v>31</v>
      </c>
      <c r="P2380" s="5" t="s">
        <v>560</v>
      </c>
      <c r="Q2380" s="5" t="str">
        <f>IFERROR(INDEX(Holidays[Holiday],MATCH(Table1[[#This Row],[Order Date]],Holidays[Date],0)),"NO HOLIDAY")</f>
        <v>NO HOLIDAY</v>
      </c>
    </row>
    <row r="2381" spans="2:17" hidden="1" x14ac:dyDescent="0.3">
      <c r="B2381" t="s">
        <v>21</v>
      </c>
      <c r="C2381" t="s">
        <v>22</v>
      </c>
      <c r="D2381" t="s">
        <v>23</v>
      </c>
      <c r="E2381" t="s">
        <v>229</v>
      </c>
      <c r="F2381" s="4">
        <v>42543</v>
      </c>
      <c r="G2381" t="s">
        <v>15</v>
      </c>
      <c r="H2381">
        <v>4</v>
      </c>
      <c r="I2381">
        <f>IF(Table1[[#This Row],[Price]]&lt;15,10,IF(Table1[[#This Row],[Price]]&lt;20,15,IF(Table1[[#This Row],[Price]]&lt;30,22,IF(Table1[[#This Row],[Price]]&lt;50,36,45))))</f>
        <v>10</v>
      </c>
      <c r="J2381">
        <v>12.42</v>
      </c>
      <c r="K2381" s="14">
        <v>49.68</v>
      </c>
      <c r="L2381" s="14">
        <f>Table1[[#This Row],[Total Sale Amount]]-(Table1[[#This Row],[Cost Price]]*Table1[[#This Row],[Quantity]])</f>
        <v>9.68</v>
      </c>
      <c r="M2381" t="str">
        <f>TEXT(Table1[[#This Row],[Order Date]],"mmm")</f>
        <v>Jun</v>
      </c>
      <c r="N2381" s="5" t="str">
        <f>TEXT(Table1[[#This Row],[Order Date]],"yyyy")</f>
        <v>2016</v>
      </c>
      <c r="O2381" s="5">
        <v>23</v>
      </c>
      <c r="P2381" s="5" t="s">
        <v>560</v>
      </c>
      <c r="Q2381" s="5" t="str">
        <f>IFERROR(INDEX(Holidays[Holiday],MATCH(Table1[[#This Row],[Order Date]],Holidays[Date],0)),"NO HOLIDAY")</f>
        <v>NO HOLIDAY</v>
      </c>
    </row>
    <row r="2382" spans="2:17" hidden="1" x14ac:dyDescent="0.3">
      <c r="B2382" t="s">
        <v>25</v>
      </c>
      <c r="C2382" t="s">
        <v>26</v>
      </c>
      <c r="D2382" t="s">
        <v>23</v>
      </c>
      <c r="E2382" t="s">
        <v>241</v>
      </c>
      <c r="F2382" s="4">
        <v>42543</v>
      </c>
      <c r="G2382" t="s">
        <v>15</v>
      </c>
      <c r="H2382">
        <v>1</v>
      </c>
      <c r="I2382">
        <f>IF(Table1[[#This Row],[Price]]&lt;15,10,IF(Table1[[#This Row],[Price]]&lt;20,15,IF(Table1[[#This Row],[Price]]&lt;30,22,IF(Table1[[#This Row],[Price]]&lt;50,36,45))))</f>
        <v>10</v>
      </c>
      <c r="J2382">
        <v>12.42</v>
      </c>
      <c r="K2382" s="14">
        <v>12.42</v>
      </c>
      <c r="L2382" s="14">
        <f>Table1[[#This Row],[Total Sale Amount]]-(Table1[[#This Row],[Cost Price]]*Table1[[#This Row],[Quantity]])</f>
        <v>2.42</v>
      </c>
      <c r="M2382" t="str">
        <f>TEXT(Table1[[#This Row],[Order Date]],"mmm")</f>
        <v>Jun</v>
      </c>
      <c r="N2382" s="5" t="str">
        <f>TEXT(Table1[[#This Row],[Order Date]],"yyyy")</f>
        <v>2016</v>
      </c>
      <c r="O2382" s="5">
        <v>37</v>
      </c>
      <c r="P2382" s="5" t="s">
        <v>559</v>
      </c>
      <c r="Q2382" s="5" t="str">
        <f>IFERROR(INDEX(Holidays[Holiday],MATCH(Table1[[#This Row],[Order Date]],Holidays[Date],0)),"NO HOLIDAY")</f>
        <v>NO HOLIDAY</v>
      </c>
    </row>
    <row r="2383" spans="2:17" hidden="1" x14ac:dyDescent="0.3">
      <c r="B2383" t="s">
        <v>9</v>
      </c>
      <c r="C2383" t="s">
        <v>30</v>
      </c>
      <c r="D2383" t="s">
        <v>11</v>
      </c>
      <c r="E2383" t="s">
        <v>408</v>
      </c>
      <c r="F2383" s="4">
        <v>42543</v>
      </c>
      <c r="G2383" t="s">
        <v>13</v>
      </c>
      <c r="H2383">
        <v>2</v>
      </c>
      <c r="I2383">
        <f>IF(Table1[[#This Row],[Price]]&lt;15,10,IF(Table1[[#This Row],[Price]]&lt;20,15,IF(Table1[[#This Row],[Price]]&lt;30,22,IF(Table1[[#This Row],[Price]]&lt;50,36,45))))</f>
        <v>15</v>
      </c>
      <c r="J2383">
        <v>17.829999999999998</v>
      </c>
      <c r="K2383" s="14">
        <v>35.659999999999997</v>
      </c>
      <c r="L2383" s="14">
        <f>Table1[[#This Row],[Total Sale Amount]]-(Table1[[#This Row],[Cost Price]]*Table1[[#This Row],[Quantity]])</f>
        <v>5.6599999999999966</v>
      </c>
      <c r="M2383" t="str">
        <f>TEXT(Table1[[#This Row],[Order Date]],"mmm")</f>
        <v>Jun</v>
      </c>
      <c r="N2383" s="5" t="str">
        <f>TEXT(Table1[[#This Row],[Order Date]],"yyyy")</f>
        <v>2016</v>
      </c>
      <c r="O2383" s="5">
        <v>24</v>
      </c>
      <c r="P2383" s="5" t="s">
        <v>560</v>
      </c>
      <c r="Q2383" s="5" t="str">
        <f>IFERROR(INDEX(Holidays[Holiday],MATCH(Table1[[#This Row],[Order Date]],Holidays[Date],0)),"NO HOLIDAY")</f>
        <v>NO HOLIDAY</v>
      </c>
    </row>
    <row r="2384" spans="2:17" hidden="1" x14ac:dyDescent="0.3">
      <c r="B2384" t="s">
        <v>16</v>
      </c>
      <c r="C2384" t="s">
        <v>10</v>
      </c>
      <c r="D2384" t="s">
        <v>11</v>
      </c>
      <c r="E2384" t="s">
        <v>392</v>
      </c>
      <c r="F2384" s="4">
        <v>42543</v>
      </c>
      <c r="G2384" t="s">
        <v>13</v>
      </c>
      <c r="H2384">
        <v>8</v>
      </c>
      <c r="I2384">
        <f>IF(Table1[[#This Row],[Price]]&lt;15,10,IF(Table1[[#This Row],[Price]]&lt;20,15,IF(Table1[[#This Row],[Price]]&lt;30,22,IF(Table1[[#This Row],[Price]]&lt;50,36,45))))</f>
        <v>15</v>
      </c>
      <c r="J2384">
        <v>17.829999999999998</v>
      </c>
      <c r="K2384" s="14">
        <v>142.63999999999999</v>
      </c>
      <c r="L2384" s="14">
        <f>Table1[[#This Row],[Total Sale Amount]]-(Table1[[#This Row],[Cost Price]]*Table1[[#This Row],[Quantity]])</f>
        <v>22.639999999999986</v>
      </c>
      <c r="M2384" t="str">
        <f>TEXT(Table1[[#This Row],[Order Date]],"mmm")</f>
        <v>Jun</v>
      </c>
      <c r="N2384" s="5" t="str">
        <f>TEXT(Table1[[#This Row],[Order Date]],"yyyy")</f>
        <v>2016</v>
      </c>
      <c r="O2384" s="5">
        <v>29</v>
      </c>
      <c r="P2384" s="5" t="s">
        <v>559</v>
      </c>
      <c r="Q2384" s="5" t="str">
        <f>IFERROR(INDEX(Holidays[Holiday],MATCH(Table1[[#This Row],[Order Date]],Holidays[Date],0)),"NO HOLIDAY")</f>
        <v>NO HOLIDAY</v>
      </c>
    </row>
    <row r="2385" spans="2:17" hidden="1" x14ac:dyDescent="0.3">
      <c r="B2385" t="s">
        <v>25</v>
      </c>
      <c r="C2385" t="s">
        <v>59</v>
      </c>
      <c r="D2385" t="s">
        <v>23</v>
      </c>
      <c r="E2385" t="s">
        <v>88</v>
      </c>
      <c r="F2385" s="4">
        <v>42544</v>
      </c>
      <c r="G2385" t="s">
        <v>19</v>
      </c>
      <c r="H2385">
        <v>3</v>
      </c>
      <c r="I2385">
        <f>IF(Table1[[#This Row],[Price]]&lt;15,10,IF(Table1[[#This Row],[Price]]&lt;20,15,IF(Table1[[#This Row],[Price]]&lt;30,22,IF(Table1[[#This Row],[Price]]&lt;50,36,45))))</f>
        <v>45</v>
      </c>
      <c r="J2385">
        <v>53.35</v>
      </c>
      <c r="K2385" s="14">
        <v>160.05000000000001</v>
      </c>
      <c r="L2385" s="14">
        <f>Table1[[#This Row],[Total Sale Amount]]-(Table1[[#This Row],[Cost Price]]*Table1[[#This Row],[Quantity]])</f>
        <v>25.050000000000011</v>
      </c>
      <c r="M2385" t="str">
        <f>TEXT(Table1[[#This Row],[Order Date]],"mmm")</f>
        <v>Jun</v>
      </c>
      <c r="N2385" s="5" t="str">
        <f>TEXT(Table1[[#This Row],[Order Date]],"yyyy")</f>
        <v>2016</v>
      </c>
      <c r="O2385" s="5">
        <v>26</v>
      </c>
      <c r="P2385" s="5" t="s">
        <v>559</v>
      </c>
      <c r="Q2385" s="5" t="str">
        <f>IFERROR(INDEX(Holidays[Holiday],MATCH(Table1[[#This Row],[Order Date]],Holidays[Date],0)),"NO HOLIDAY")</f>
        <v>NO HOLIDAY</v>
      </c>
    </row>
    <row r="2386" spans="2:17" hidden="1" x14ac:dyDescent="0.3">
      <c r="B2386" t="s">
        <v>9</v>
      </c>
      <c r="C2386" t="s">
        <v>10</v>
      </c>
      <c r="D2386" t="s">
        <v>11</v>
      </c>
      <c r="E2386" t="s">
        <v>100</v>
      </c>
      <c r="F2386" s="4">
        <v>42544</v>
      </c>
      <c r="G2386" t="s">
        <v>39</v>
      </c>
      <c r="H2386">
        <v>6</v>
      </c>
      <c r="I2386">
        <f>IF(Table1[[#This Row],[Price]]&lt;15,10,IF(Table1[[#This Row],[Price]]&lt;20,15,IF(Table1[[#This Row],[Price]]&lt;30,22,IF(Table1[[#This Row],[Price]]&lt;50,36,45))))</f>
        <v>15</v>
      </c>
      <c r="J2386">
        <v>16.32</v>
      </c>
      <c r="K2386" s="14">
        <v>97.92</v>
      </c>
      <c r="L2386" s="14">
        <f>Table1[[#This Row],[Total Sale Amount]]-(Table1[[#This Row],[Cost Price]]*Table1[[#This Row],[Quantity]])</f>
        <v>7.9200000000000017</v>
      </c>
      <c r="M2386" t="str">
        <f>TEXT(Table1[[#This Row],[Order Date]],"mmm")</f>
        <v>Jun</v>
      </c>
      <c r="N2386" s="5" t="str">
        <f>TEXT(Table1[[#This Row],[Order Date]],"yyyy")</f>
        <v>2016</v>
      </c>
      <c r="O2386" s="5">
        <v>19</v>
      </c>
      <c r="P2386" s="5" t="s">
        <v>560</v>
      </c>
      <c r="Q2386" s="5" t="str">
        <f>IFERROR(INDEX(Holidays[Holiday],MATCH(Table1[[#This Row],[Order Date]],Holidays[Date],0)),"NO HOLIDAY")</f>
        <v>NO HOLIDAY</v>
      </c>
    </row>
    <row r="2387" spans="2:17" hidden="1" x14ac:dyDescent="0.3">
      <c r="B2387" t="s">
        <v>21</v>
      </c>
      <c r="C2387" t="s">
        <v>26</v>
      </c>
      <c r="D2387" t="s">
        <v>23</v>
      </c>
      <c r="E2387" t="s">
        <v>241</v>
      </c>
      <c r="F2387" s="4">
        <v>42544</v>
      </c>
      <c r="G2387" t="s">
        <v>15</v>
      </c>
      <c r="H2387">
        <v>10</v>
      </c>
      <c r="I2387">
        <f>IF(Table1[[#This Row],[Price]]&lt;15,10,IF(Table1[[#This Row],[Price]]&lt;20,15,IF(Table1[[#This Row],[Price]]&lt;30,22,IF(Table1[[#This Row],[Price]]&lt;50,36,45))))</f>
        <v>10</v>
      </c>
      <c r="J2387">
        <v>12.42</v>
      </c>
      <c r="K2387" s="14">
        <v>124.2</v>
      </c>
      <c r="L2387" s="14">
        <f>Table1[[#This Row],[Total Sale Amount]]-(Table1[[#This Row],[Cost Price]]*Table1[[#This Row],[Quantity]])</f>
        <v>24.200000000000003</v>
      </c>
      <c r="M2387" t="str">
        <f>TEXT(Table1[[#This Row],[Order Date]],"mmm")</f>
        <v>Jun</v>
      </c>
      <c r="N2387" s="5" t="str">
        <f>TEXT(Table1[[#This Row],[Order Date]],"yyyy")</f>
        <v>2016</v>
      </c>
      <c r="O2387" s="5">
        <v>19</v>
      </c>
      <c r="P2387" s="5" t="s">
        <v>559</v>
      </c>
      <c r="Q2387" s="5" t="str">
        <f>IFERROR(INDEX(Holidays[Holiday],MATCH(Table1[[#This Row],[Order Date]],Holidays[Date],0)),"NO HOLIDAY")</f>
        <v>NO HOLIDAY</v>
      </c>
    </row>
    <row r="2388" spans="2:17" hidden="1" x14ac:dyDescent="0.3">
      <c r="B2388" t="s">
        <v>36</v>
      </c>
      <c r="C2388" t="s">
        <v>17</v>
      </c>
      <c r="D2388" t="s">
        <v>11</v>
      </c>
      <c r="E2388" t="s">
        <v>270</v>
      </c>
      <c r="F2388" s="4">
        <v>42544</v>
      </c>
      <c r="G2388" t="s">
        <v>39</v>
      </c>
      <c r="H2388">
        <v>7</v>
      </c>
      <c r="I2388">
        <f>IF(Table1[[#This Row],[Price]]&lt;15,10,IF(Table1[[#This Row],[Price]]&lt;20,15,IF(Table1[[#This Row],[Price]]&lt;30,22,IF(Table1[[#This Row],[Price]]&lt;50,36,45))))</f>
        <v>15</v>
      </c>
      <c r="J2388">
        <v>16.32</v>
      </c>
      <c r="K2388" s="14">
        <v>114.24000000000001</v>
      </c>
      <c r="L2388" s="14">
        <f>Table1[[#This Row],[Total Sale Amount]]-(Table1[[#This Row],[Cost Price]]*Table1[[#This Row],[Quantity]])</f>
        <v>9.2400000000000091</v>
      </c>
      <c r="M2388" t="str">
        <f>TEXT(Table1[[#This Row],[Order Date]],"mmm")</f>
        <v>Jun</v>
      </c>
      <c r="N2388" s="5" t="str">
        <f>TEXT(Table1[[#This Row],[Order Date]],"yyyy")</f>
        <v>2016</v>
      </c>
      <c r="O2388" s="5">
        <v>41</v>
      </c>
      <c r="P2388" s="5" t="s">
        <v>560</v>
      </c>
      <c r="Q2388" s="5" t="str">
        <f>IFERROR(INDEX(Holidays[Holiday],MATCH(Table1[[#This Row],[Order Date]],Holidays[Date],0)),"NO HOLIDAY")</f>
        <v>NO HOLIDAY</v>
      </c>
    </row>
    <row r="2389" spans="2:17" hidden="1" x14ac:dyDescent="0.3">
      <c r="B2389" t="s">
        <v>16</v>
      </c>
      <c r="C2389" t="s">
        <v>17</v>
      </c>
      <c r="D2389" t="s">
        <v>11</v>
      </c>
      <c r="E2389" t="s">
        <v>421</v>
      </c>
      <c r="F2389" s="4">
        <v>42544</v>
      </c>
      <c r="G2389" t="s">
        <v>15</v>
      </c>
      <c r="H2389">
        <v>8</v>
      </c>
      <c r="I2389">
        <f>IF(Table1[[#This Row],[Price]]&lt;15,10,IF(Table1[[#This Row],[Price]]&lt;20,15,IF(Table1[[#This Row],[Price]]&lt;30,22,IF(Table1[[#This Row],[Price]]&lt;50,36,45))))</f>
        <v>10</v>
      </c>
      <c r="J2389">
        <v>12.42</v>
      </c>
      <c r="K2389" s="14">
        <v>99.36</v>
      </c>
      <c r="L2389" s="14">
        <f>Table1[[#This Row],[Total Sale Amount]]-(Table1[[#This Row],[Cost Price]]*Table1[[#This Row],[Quantity]])</f>
        <v>19.36</v>
      </c>
      <c r="M2389" t="str">
        <f>TEXT(Table1[[#This Row],[Order Date]],"mmm")</f>
        <v>Jun</v>
      </c>
      <c r="N2389" s="5" t="str">
        <f>TEXT(Table1[[#This Row],[Order Date]],"yyyy")</f>
        <v>2016</v>
      </c>
      <c r="O2389" s="5">
        <v>29</v>
      </c>
      <c r="P2389" s="5" t="s">
        <v>560</v>
      </c>
      <c r="Q2389" s="5" t="str">
        <f>IFERROR(INDEX(Holidays[Holiday],MATCH(Table1[[#This Row],[Order Date]],Holidays[Date],0)),"NO HOLIDAY")</f>
        <v>NO HOLIDAY</v>
      </c>
    </row>
    <row r="2390" spans="2:17" hidden="1" x14ac:dyDescent="0.3">
      <c r="B2390" t="s">
        <v>36</v>
      </c>
      <c r="C2390" t="s">
        <v>28</v>
      </c>
      <c r="D2390" t="s">
        <v>11</v>
      </c>
      <c r="E2390" t="s">
        <v>282</v>
      </c>
      <c r="F2390" s="4">
        <v>42544</v>
      </c>
      <c r="G2390" t="s">
        <v>13</v>
      </c>
      <c r="H2390">
        <v>7</v>
      </c>
      <c r="I2390">
        <f>IF(Table1[[#This Row],[Price]]&lt;15,10,IF(Table1[[#This Row],[Price]]&lt;20,15,IF(Table1[[#This Row],[Price]]&lt;30,22,IF(Table1[[#This Row],[Price]]&lt;50,36,45))))</f>
        <v>15</v>
      </c>
      <c r="J2390">
        <v>17.829999999999998</v>
      </c>
      <c r="K2390" s="14">
        <v>124.80999999999999</v>
      </c>
      <c r="L2390" s="14">
        <f>Table1[[#This Row],[Total Sale Amount]]-(Table1[[#This Row],[Cost Price]]*Table1[[#This Row],[Quantity]])</f>
        <v>19.809999999999988</v>
      </c>
      <c r="M2390" t="str">
        <f>TEXT(Table1[[#This Row],[Order Date]],"mmm")</f>
        <v>Jun</v>
      </c>
      <c r="N2390" s="5" t="str">
        <f>TEXT(Table1[[#This Row],[Order Date]],"yyyy")</f>
        <v>2016</v>
      </c>
      <c r="O2390" s="5">
        <v>24</v>
      </c>
      <c r="P2390" s="5" t="s">
        <v>559</v>
      </c>
      <c r="Q2390" s="5" t="str">
        <f>IFERROR(INDEX(Holidays[Holiday],MATCH(Table1[[#This Row],[Order Date]],Holidays[Date],0)),"NO HOLIDAY")</f>
        <v>NO HOLIDAY</v>
      </c>
    </row>
    <row r="2391" spans="2:17" hidden="1" x14ac:dyDescent="0.3">
      <c r="B2391" t="s">
        <v>9</v>
      </c>
      <c r="C2391" t="s">
        <v>17</v>
      </c>
      <c r="D2391" t="s">
        <v>11</v>
      </c>
      <c r="E2391" t="s">
        <v>358</v>
      </c>
      <c r="F2391" s="4">
        <v>42544</v>
      </c>
      <c r="G2391" t="s">
        <v>13</v>
      </c>
      <c r="H2391">
        <v>9</v>
      </c>
      <c r="I2391">
        <f>IF(Table1[[#This Row],[Price]]&lt;15,10,IF(Table1[[#This Row],[Price]]&lt;20,15,IF(Table1[[#This Row],[Price]]&lt;30,22,IF(Table1[[#This Row],[Price]]&lt;50,36,45))))</f>
        <v>15</v>
      </c>
      <c r="J2391">
        <v>17.829999999999998</v>
      </c>
      <c r="K2391" s="14">
        <v>160.46999999999997</v>
      </c>
      <c r="L2391" s="14">
        <f>Table1[[#This Row],[Total Sale Amount]]-(Table1[[#This Row],[Cost Price]]*Table1[[#This Row],[Quantity]])</f>
        <v>25.46999999999997</v>
      </c>
      <c r="M2391" t="str">
        <f>TEXT(Table1[[#This Row],[Order Date]],"mmm")</f>
        <v>Jun</v>
      </c>
      <c r="N2391" s="5" t="str">
        <f>TEXT(Table1[[#This Row],[Order Date]],"yyyy")</f>
        <v>2016</v>
      </c>
      <c r="O2391" s="5">
        <v>34</v>
      </c>
      <c r="P2391" s="5" t="s">
        <v>560</v>
      </c>
      <c r="Q2391" s="5" t="str">
        <f>IFERROR(INDEX(Holidays[Holiday],MATCH(Table1[[#This Row],[Order Date]],Holidays[Date],0)),"NO HOLIDAY")</f>
        <v>NO HOLIDAY</v>
      </c>
    </row>
    <row r="2392" spans="2:17" hidden="1" x14ac:dyDescent="0.3">
      <c r="B2392" t="s">
        <v>21</v>
      </c>
      <c r="C2392" t="s">
        <v>59</v>
      </c>
      <c r="D2392" t="s">
        <v>23</v>
      </c>
      <c r="E2392" t="s">
        <v>60</v>
      </c>
      <c r="F2392" s="4">
        <v>42544</v>
      </c>
      <c r="G2392" t="s">
        <v>15</v>
      </c>
      <c r="H2392">
        <v>2</v>
      </c>
      <c r="I2392">
        <f>IF(Table1[[#This Row],[Price]]&lt;15,10,IF(Table1[[#This Row],[Price]]&lt;20,15,IF(Table1[[#This Row],[Price]]&lt;30,22,IF(Table1[[#This Row],[Price]]&lt;50,36,45))))</f>
        <v>10</v>
      </c>
      <c r="J2392">
        <v>12.42</v>
      </c>
      <c r="K2392" s="14">
        <v>24.84</v>
      </c>
      <c r="L2392" s="14">
        <f>Table1[[#This Row],[Total Sale Amount]]-(Table1[[#This Row],[Cost Price]]*Table1[[#This Row],[Quantity]])</f>
        <v>4.84</v>
      </c>
      <c r="M2392" t="str">
        <f>TEXT(Table1[[#This Row],[Order Date]],"mmm")</f>
        <v>Jun</v>
      </c>
      <c r="N2392" s="5" t="str">
        <f>TEXT(Table1[[#This Row],[Order Date]],"yyyy")</f>
        <v>2016</v>
      </c>
      <c r="O2392" s="5">
        <v>21</v>
      </c>
      <c r="P2392" s="5" t="s">
        <v>559</v>
      </c>
      <c r="Q2392" s="5" t="str">
        <f>IFERROR(INDEX(Holidays[Holiday],MATCH(Table1[[#This Row],[Order Date]],Holidays[Date],0)),"NO HOLIDAY")</f>
        <v>NO HOLIDAY</v>
      </c>
    </row>
    <row r="2393" spans="2:17" hidden="1" x14ac:dyDescent="0.3">
      <c r="B2393" t="s">
        <v>25</v>
      </c>
      <c r="C2393" t="s">
        <v>22</v>
      </c>
      <c r="D2393" t="s">
        <v>23</v>
      </c>
      <c r="E2393" t="s">
        <v>486</v>
      </c>
      <c r="F2393" s="4">
        <v>42544</v>
      </c>
      <c r="G2393" t="s">
        <v>15</v>
      </c>
      <c r="H2393">
        <v>7</v>
      </c>
      <c r="I2393">
        <f>IF(Table1[[#This Row],[Price]]&lt;15,10,IF(Table1[[#This Row],[Price]]&lt;20,15,IF(Table1[[#This Row],[Price]]&lt;30,22,IF(Table1[[#This Row],[Price]]&lt;50,36,45))))</f>
        <v>10</v>
      </c>
      <c r="J2393">
        <v>12.42</v>
      </c>
      <c r="K2393" s="14">
        <v>86.94</v>
      </c>
      <c r="L2393" s="14">
        <f>Table1[[#This Row],[Total Sale Amount]]-(Table1[[#This Row],[Cost Price]]*Table1[[#This Row],[Quantity]])</f>
        <v>16.939999999999998</v>
      </c>
      <c r="M2393" t="str">
        <f>TEXT(Table1[[#This Row],[Order Date]],"mmm")</f>
        <v>Jun</v>
      </c>
      <c r="N2393" s="5" t="str">
        <f>TEXT(Table1[[#This Row],[Order Date]],"yyyy")</f>
        <v>2016</v>
      </c>
      <c r="O2393" s="5">
        <v>34</v>
      </c>
      <c r="P2393" s="5" t="s">
        <v>560</v>
      </c>
      <c r="Q2393" s="5" t="str">
        <f>IFERROR(INDEX(Holidays[Holiday],MATCH(Table1[[#This Row],[Order Date]],Holidays[Date],0)),"NO HOLIDAY")</f>
        <v>NO HOLIDAY</v>
      </c>
    </row>
    <row r="2394" spans="2:17" hidden="1" x14ac:dyDescent="0.3">
      <c r="B2394" t="s">
        <v>21</v>
      </c>
      <c r="C2394" t="s">
        <v>22</v>
      </c>
      <c r="D2394" t="s">
        <v>23</v>
      </c>
      <c r="E2394" t="s">
        <v>201</v>
      </c>
      <c r="F2394" s="4">
        <v>42544</v>
      </c>
      <c r="G2394" t="s">
        <v>15</v>
      </c>
      <c r="H2394">
        <v>9</v>
      </c>
      <c r="I2394">
        <f>IF(Table1[[#This Row],[Price]]&lt;15,10,IF(Table1[[#This Row],[Price]]&lt;20,15,IF(Table1[[#This Row],[Price]]&lt;30,22,IF(Table1[[#This Row],[Price]]&lt;50,36,45))))</f>
        <v>10</v>
      </c>
      <c r="J2394">
        <v>12.42</v>
      </c>
      <c r="K2394" s="14">
        <v>111.78</v>
      </c>
      <c r="L2394" s="14">
        <f>Table1[[#This Row],[Total Sale Amount]]-(Table1[[#This Row],[Cost Price]]*Table1[[#This Row],[Quantity]])</f>
        <v>21.78</v>
      </c>
      <c r="M2394" t="str">
        <f>TEXT(Table1[[#This Row],[Order Date]],"mmm")</f>
        <v>Jun</v>
      </c>
      <c r="N2394" s="5" t="str">
        <f>TEXT(Table1[[#This Row],[Order Date]],"yyyy")</f>
        <v>2016</v>
      </c>
      <c r="O2394" s="5">
        <v>25</v>
      </c>
      <c r="P2394" s="5" t="s">
        <v>559</v>
      </c>
      <c r="Q2394" s="5" t="str">
        <f>IFERROR(INDEX(Holidays[Holiday],MATCH(Table1[[#This Row],[Order Date]],Holidays[Date],0)),"NO HOLIDAY")</f>
        <v>NO HOLIDAY</v>
      </c>
    </row>
    <row r="2395" spans="2:17" hidden="1" x14ac:dyDescent="0.3">
      <c r="B2395" t="s">
        <v>25</v>
      </c>
      <c r="C2395" t="s">
        <v>22</v>
      </c>
      <c r="D2395" t="s">
        <v>23</v>
      </c>
      <c r="E2395" t="s">
        <v>136</v>
      </c>
      <c r="F2395" s="4">
        <v>42544</v>
      </c>
      <c r="G2395" t="s">
        <v>13</v>
      </c>
      <c r="H2395">
        <v>7</v>
      </c>
      <c r="I2395">
        <f>IF(Table1[[#This Row],[Price]]&lt;15,10,IF(Table1[[#This Row],[Price]]&lt;20,15,IF(Table1[[#This Row],[Price]]&lt;30,22,IF(Table1[[#This Row],[Price]]&lt;50,36,45))))</f>
        <v>15</v>
      </c>
      <c r="J2395">
        <v>17.829999999999998</v>
      </c>
      <c r="K2395" s="14">
        <v>124.80999999999999</v>
      </c>
      <c r="L2395" s="14">
        <f>Table1[[#This Row],[Total Sale Amount]]-(Table1[[#This Row],[Cost Price]]*Table1[[#This Row],[Quantity]])</f>
        <v>19.809999999999988</v>
      </c>
      <c r="M2395" t="str">
        <f>TEXT(Table1[[#This Row],[Order Date]],"mmm")</f>
        <v>Jun</v>
      </c>
      <c r="N2395" s="5" t="str">
        <f>TEXT(Table1[[#This Row],[Order Date]],"yyyy")</f>
        <v>2016</v>
      </c>
      <c r="O2395" s="5">
        <v>32</v>
      </c>
      <c r="P2395" s="5" t="s">
        <v>559</v>
      </c>
      <c r="Q2395" s="5" t="str">
        <f>IFERROR(INDEX(Holidays[Holiday],MATCH(Table1[[#This Row],[Order Date]],Holidays[Date],0)),"NO HOLIDAY")</f>
        <v>NO HOLIDAY</v>
      </c>
    </row>
    <row r="2396" spans="2:17" hidden="1" x14ac:dyDescent="0.3">
      <c r="B2396" t="s">
        <v>21</v>
      </c>
      <c r="C2396" t="s">
        <v>26</v>
      </c>
      <c r="D2396" t="s">
        <v>23</v>
      </c>
      <c r="E2396" t="s">
        <v>361</v>
      </c>
      <c r="F2396" s="4">
        <v>42544</v>
      </c>
      <c r="G2396" t="s">
        <v>19</v>
      </c>
      <c r="H2396">
        <v>4</v>
      </c>
      <c r="I2396">
        <f>IF(Table1[[#This Row],[Price]]&lt;15,10,IF(Table1[[#This Row],[Price]]&lt;20,15,IF(Table1[[#This Row],[Price]]&lt;30,22,IF(Table1[[#This Row],[Price]]&lt;50,36,45))))</f>
        <v>45</v>
      </c>
      <c r="J2396">
        <v>53.35</v>
      </c>
      <c r="K2396" s="14">
        <v>213.4</v>
      </c>
      <c r="L2396" s="14">
        <f>Table1[[#This Row],[Total Sale Amount]]-(Table1[[#This Row],[Cost Price]]*Table1[[#This Row],[Quantity]])</f>
        <v>33.400000000000006</v>
      </c>
      <c r="M2396" t="str">
        <f>TEXT(Table1[[#This Row],[Order Date]],"mmm")</f>
        <v>Jun</v>
      </c>
      <c r="N2396" s="5" t="str">
        <f>TEXT(Table1[[#This Row],[Order Date]],"yyyy")</f>
        <v>2016</v>
      </c>
      <c r="O2396" s="5">
        <v>27</v>
      </c>
      <c r="P2396" s="5" t="s">
        <v>559</v>
      </c>
      <c r="Q2396" s="5" t="str">
        <f>IFERROR(INDEX(Holidays[Holiday],MATCH(Table1[[#This Row],[Order Date]],Holidays[Date],0)),"NO HOLIDAY")</f>
        <v>NO HOLIDAY</v>
      </c>
    </row>
    <row r="2397" spans="2:17" hidden="1" x14ac:dyDescent="0.3">
      <c r="B2397" t="s">
        <v>16</v>
      </c>
      <c r="C2397" t="s">
        <v>10</v>
      </c>
      <c r="D2397" t="s">
        <v>11</v>
      </c>
      <c r="E2397" t="s">
        <v>221</v>
      </c>
      <c r="F2397" s="4">
        <v>42544</v>
      </c>
      <c r="G2397" t="s">
        <v>19</v>
      </c>
      <c r="H2397">
        <v>9</v>
      </c>
      <c r="I2397">
        <f>IF(Table1[[#This Row],[Price]]&lt;15,10,IF(Table1[[#This Row],[Price]]&lt;20,15,IF(Table1[[#This Row],[Price]]&lt;30,22,IF(Table1[[#This Row],[Price]]&lt;50,36,45))))</f>
        <v>45</v>
      </c>
      <c r="J2397">
        <v>53.35</v>
      </c>
      <c r="K2397" s="14">
        <v>480.15000000000003</v>
      </c>
      <c r="L2397" s="14">
        <f>Table1[[#This Row],[Total Sale Amount]]-(Table1[[#This Row],[Cost Price]]*Table1[[#This Row],[Quantity]])</f>
        <v>75.150000000000034</v>
      </c>
      <c r="M2397" t="str">
        <f>TEXT(Table1[[#This Row],[Order Date]],"mmm")</f>
        <v>Jun</v>
      </c>
      <c r="N2397" s="5" t="str">
        <f>TEXT(Table1[[#This Row],[Order Date]],"yyyy")</f>
        <v>2016</v>
      </c>
      <c r="O2397" s="5">
        <v>41</v>
      </c>
      <c r="P2397" s="5" t="s">
        <v>559</v>
      </c>
      <c r="Q2397" s="5" t="str">
        <f>IFERROR(INDEX(Holidays[Holiday],MATCH(Table1[[#This Row],[Order Date]],Holidays[Date],0)),"NO HOLIDAY")</f>
        <v>NO HOLIDAY</v>
      </c>
    </row>
    <row r="2398" spans="2:17" hidden="1" x14ac:dyDescent="0.3">
      <c r="B2398" t="s">
        <v>25</v>
      </c>
      <c r="C2398" t="s">
        <v>26</v>
      </c>
      <c r="D2398" t="s">
        <v>23</v>
      </c>
      <c r="E2398" t="s">
        <v>237</v>
      </c>
      <c r="F2398" s="4">
        <v>42544</v>
      </c>
      <c r="G2398" t="s">
        <v>15</v>
      </c>
      <c r="H2398">
        <v>6</v>
      </c>
      <c r="I2398">
        <f>IF(Table1[[#This Row],[Price]]&lt;15,10,IF(Table1[[#This Row],[Price]]&lt;20,15,IF(Table1[[#This Row],[Price]]&lt;30,22,IF(Table1[[#This Row],[Price]]&lt;50,36,45))))</f>
        <v>10</v>
      </c>
      <c r="J2398">
        <v>12.42</v>
      </c>
      <c r="K2398" s="14">
        <v>74.52</v>
      </c>
      <c r="L2398" s="14">
        <f>Table1[[#This Row],[Total Sale Amount]]-(Table1[[#This Row],[Cost Price]]*Table1[[#This Row],[Quantity]])</f>
        <v>14.519999999999996</v>
      </c>
      <c r="M2398" t="str">
        <f>TEXT(Table1[[#This Row],[Order Date]],"mmm")</f>
        <v>Jun</v>
      </c>
      <c r="N2398" s="5" t="str">
        <f>TEXT(Table1[[#This Row],[Order Date]],"yyyy")</f>
        <v>2016</v>
      </c>
      <c r="O2398" s="5">
        <v>38</v>
      </c>
      <c r="P2398" s="5" t="s">
        <v>560</v>
      </c>
      <c r="Q2398" s="5" t="str">
        <f>IFERROR(INDEX(Holidays[Holiday],MATCH(Table1[[#This Row],[Order Date]],Holidays[Date],0)),"NO HOLIDAY")</f>
        <v>NO HOLIDAY</v>
      </c>
    </row>
    <row r="2399" spans="2:17" hidden="1" x14ac:dyDescent="0.3">
      <c r="B2399" t="s">
        <v>36</v>
      </c>
      <c r="C2399" t="s">
        <v>17</v>
      </c>
      <c r="D2399" t="s">
        <v>11</v>
      </c>
      <c r="E2399" t="s">
        <v>384</v>
      </c>
      <c r="F2399" s="4">
        <v>42545</v>
      </c>
      <c r="G2399" t="s">
        <v>19</v>
      </c>
      <c r="H2399">
        <v>10</v>
      </c>
      <c r="I2399">
        <f>IF(Table1[[#This Row],[Price]]&lt;15,10,IF(Table1[[#This Row],[Price]]&lt;20,15,IF(Table1[[#This Row],[Price]]&lt;30,22,IF(Table1[[#This Row],[Price]]&lt;50,36,45))))</f>
        <v>45</v>
      </c>
      <c r="J2399">
        <v>53.35</v>
      </c>
      <c r="K2399" s="14">
        <v>533.5</v>
      </c>
      <c r="L2399" s="14">
        <f>Table1[[#This Row],[Total Sale Amount]]-(Table1[[#This Row],[Cost Price]]*Table1[[#This Row],[Quantity]])</f>
        <v>83.5</v>
      </c>
      <c r="M2399" t="str">
        <f>TEXT(Table1[[#This Row],[Order Date]],"mmm")</f>
        <v>Jun</v>
      </c>
      <c r="N2399" s="5" t="str">
        <f>TEXT(Table1[[#This Row],[Order Date]],"yyyy")</f>
        <v>2016</v>
      </c>
      <c r="O2399" s="5">
        <v>39</v>
      </c>
      <c r="P2399" s="5" t="s">
        <v>559</v>
      </c>
      <c r="Q2399" s="5" t="str">
        <f>IFERROR(INDEX(Holidays[Holiday],MATCH(Table1[[#This Row],[Order Date]],Holidays[Date],0)),"NO HOLIDAY")</f>
        <v>NO HOLIDAY</v>
      </c>
    </row>
    <row r="2400" spans="2:17" hidden="1" x14ac:dyDescent="0.3">
      <c r="B2400" t="s">
        <v>25</v>
      </c>
      <c r="C2400" t="s">
        <v>22</v>
      </c>
      <c r="D2400" t="s">
        <v>23</v>
      </c>
      <c r="E2400" t="s">
        <v>101</v>
      </c>
      <c r="F2400" s="4">
        <v>42545</v>
      </c>
      <c r="G2400" t="s">
        <v>19</v>
      </c>
      <c r="H2400">
        <v>3</v>
      </c>
      <c r="I2400">
        <f>IF(Table1[[#This Row],[Price]]&lt;15,10,IF(Table1[[#This Row],[Price]]&lt;20,15,IF(Table1[[#This Row],[Price]]&lt;30,22,IF(Table1[[#This Row],[Price]]&lt;50,36,45))))</f>
        <v>45</v>
      </c>
      <c r="J2400">
        <v>53.35</v>
      </c>
      <c r="K2400" s="14">
        <v>160.05000000000001</v>
      </c>
      <c r="L2400" s="14">
        <f>Table1[[#This Row],[Total Sale Amount]]-(Table1[[#This Row],[Cost Price]]*Table1[[#This Row],[Quantity]])</f>
        <v>25.050000000000011</v>
      </c>
      <c r="M2400" t="str">
        <f>TEXT(Table1[[#This Row],[Order Date]],"mmm")</f>
        <v>Jun</v>
      </c>
      <c r="N2400" s="5" t="str">
        <f>TEXT(Table1[[#This Row],[Order Date]],"yyyy")</f>
        <v>2016</v>
      </c>
      <c r="O2400" s="5">
        <v>29</v>
      </c>
      <c r="P2400" s="5" t="s">
        <v>560</v>
      </c>
      <c r="Q2400" s="5" t="str">
        <f>IFERROR(INDEX(Holidays[Holiday],MATCH(Table1[[#This Row],[Order Date]],Holidays[Date],0)),"NO HOLIDAY")</f>
        <v>NO HOLIDAY</v>
      </c>
    </row>
    <row r="2401" spans="2:17" hidden="1" x14ac:dyDescent="0.3">
      <c r="B2401" t="s">
        <v>36</v>
      </c>
      <c r="C2401" t="s">
        <v>17</v>
      </c>
      <c r="D2401" t="s">
        <v>11</v>
      </c>
      <c r="E2401" t="s">
        <v>177</v>
      </c>
      <c r="F2401" s="4">
        <v>42545</v>
      </c>
      <c r="G2401" t="s">
        <v>15</v>
      </c>
      <c r="H2401">
        <v>2</v>
      </c>
      <c r="I2401">
        <f>IF(Table1[[#This Row],[Price]]&lt;15,10,IF(Table1[[#This Row],[Price]]&lt;20,15,IF(Table1[[#This Row],[Price]]&lt;30,22,IF(Table1[[#This Row],[Price]]&lt;50,36,45))))</f>
        <v>10</v>
      </c>
      <c r="J2401">
        <v>12.42</v>
      </c>
      <c r="K2401" s="14">
        <v>24.84</v>
      </c>
      <c r="L2401" s="14">
        <f>Table1[[#This Row],[Total Sale Amount]]-(Table1[[#This Row],[Cost Price]]*Table1[[#This Row],[Quantity]])</f>
        <v>4.84</v>
      </c>
      <c r="M2401" t="str">
        <f>TEXT(Table1[[#This Row],[Order Date]],"mmm")</f>
        <v>Jun</v>
      </c>
      <c r="N2401" s="5" t="str">
        <f>TEXT(Table1[[#This Row],[Order Date]],"yyyy")</f>
        <v>2016</v>
      </c>
      <c r="O2401" s="5">
        <v>21</v>
      </c>
      <c r="P2401" s="5" t="s">
        <v>559</v>
      </c>
      <c r="Q2401" s="5" t="str">
        <f>IFERROR(INDEX(Holidays[Holiday],MATCH(Table1[[#This Row],[Order Date]],Holidays[Date],0)),"NO HOLIDAY")</f>
        <v>NO HOLIDAY</v>
      </c>
    </row>
    <row r="2402" spans="2:17" hidden="1" x14ac:dyDescent="0.3">
      <c r="B2402" t="s">
        <v>25</v>
      </c>
      <c r="C2402" t="s">
        <v>43</v>
      </c>
      <c r="D2402" t="s">
        <v>23</v>
      </c>
      <c r="E2402" t="s">
        <v>395</v>
      </c>
      <c r="F2402" s="4">
        <v>42545</v>
      </c>
      <c r="G2402" t="s">
        <v>15</v>
      </c>
      <c r="H2402">
        <v>5</v>
      </c>
      <c r="I2402">
        <f>IF(Table1[[#This Row],[Price]]&lt;15,10,IF(Table1[[#This Row],[Price]]&lt;20,15,IF(Table1[[#This Row],[Price]]&lt;30,22,IF(Table1[[#This Row],[Price]]&lt;50,36,45))))</f>
        <v>10</v>
      </c>
      <c r="J2402">
        <v>12.42</v>
      </c>
      <c r="K2402" s="14">
        <v>62.1</v>
      </c>
      <c r="L2402" s="14">
        <f>Table1[[#This Row],[Total Sale Amount]]-(Table1[[#This Row],[Cost Price]]*Table1[[#This Row],[Quantity]])</f>
        <v>12.100000000000001</v>
      </c>
      <c r="M2402" t="str">
        <f>TEXT(Table1[[#This Row],[Order Date]],"mmm")</f>
        <v>Jun</v>
      </c>
      <c r="N2402" s="5" t="str">
        <f>TEXT(Table1[[#This Row],[Order Date]],"yyyy")</f>
        <v>2016</v>
      </c>
      <c r="O2402" s="5">
        <v>29</v>
      </c>
      <c r="P2402" s="5" t="s">
        <v>559</v>
      </c>
      <c r="Q2402" s="5" t="str">
        <f>IFERROR(INDEX(Holidays[Holiday],MATCH(Table1[[#This Row],[Order Date]],Holidays[Date],0)),"NO HOLIDAY")</f>
        <v>NO HOLIDAY</v>
      </c>
    </row>
    <row r="2403" spans="2:17" hidden="1" x14ac:dyDescent="0.3">
      <c r="B2403" t="s">
        <v>36</v>
      </c>
      <c r="C2403" t="s">
        <v>30</v>
      </c>
      <c r="D2403" t="s">
        <v>11</v>
      </c>
      <c r="E2403" t="s">
        <v>488</v>
      </c>
      <c r="F2403" s="4">
        <v>42545</v>
      </c>
      <c r="G2403" t="s">
        <v>39</v>
      </c>
      <c r="H2403">
        <v>6</v>
      </c>
      <c r="I2403">
        <f>IF(Table1[[#This Row],[Price]]&lt;15,10,IF(Table1[[#This Row],[Price]]&lt;20,15,IF(Table1[[#This Row],[Price]]&lt;30,22,IF(Table1[[#This Row],[Price]]&lt;50,36,45))))</f>
        <v>15</v>
      </c>
      <c r="J2403">
        <v>16.32</v>
      </c>
      <c r="K2403" s="14">
        <v>97.92</v>
      </c>
      <c r="L2403" s="14">
        <f>Table1[[#This Row],[Total Sale Amount]]-(Table1[[#This Row],[Cost Price]]*Table1[[#This Row],[Quantity]])</f>
        <v>7.9200000000000017</v>
      </c>
      <c r="M2403" t="str">
        <f>TEXT(Table1[[#This Row],[Order Date]],"mmm")</f>
        <v>Jun</v>
      </c>
      <c r="N2403" s="5" t="str">
        <f>TEXT(Table1[[#This Row],[Order Date]],"yyyy")</f>
        <v>2016</v>
      </c>
      <c r="O2403" s="5">
        <v>44</v>
      </c>
      <c r="P2403" s="5" t="s">
        <v>560</v>
      </c>
      <c r="Q2403" s="5" t="str">
        <f>IFERROR(INDEX(Holidays[Holiday],MATCH(Table1[[#This Row],[Order Date]],Holidays[Date],0)),"NO HOLIDAY")</f>
        <v>NO HOLIDAY</v>
      </c>
    </row>
    <row r="2404" spans="2:17" hidden="1" x14ac:dyDescent="0.3">
      <c r="B2404" t="s">
        <v>9</v>
      </c>
      <c r="C2404" t="s">
        <v>30</v>
      </c>
      <c r="D2404" t="s">
        <v>11</v>
      </c>
      <c r="E2404" t="s">
        <v>193</v>
      </c>
      <c r="F2404" s="4">
        <v>42545</v>
      </c>
      <c r="G2404" t="s">
        <v>19</v>
      </c>
      <c r="H2404">
        <v>1</v>
      </c>
      <c r="I2404">
        <f>IF(Table1[[#This Row],[Price]]&lt;15,10,IF(Table1[[#This Row],[Price]]&lt;20,15,IF(Table1[[#This Row],[Price]]&lt;30,22,IF(Table1[[#This Row],[Price]]&lt;50,36,45))))</f>
        <v>45</v>
      </c>
      <c r="J2404">
        <v>53.35</v>
      </c>
      <c r="K2404" s="14">
        <v>53.35</v>
      </c>
      <c r="L2404" s="14">
        <f>Table1[[#This Row],[Total Sale Amount]]-(Table1[[#This Row],[Cost Price]]*Table1[[#This Row],[Quantity]])</f>
        <v>8.3500000000000014</v>
      </c>
      <c r="M2404" t="str">
        <f>TEXT(Table1[[#This Row],[Order Date]],"mmm")</f>
        <v>Jun</v>
      </c>
      <c r="N2404" s="5" t="str">
        <f>TEXT(Table1[[#This Row],[Order Date]],"yyyy")</f>
        <v>2016</v>
      </c>
      <c r="O2404" s="5">
        <v>27</v>
      </c>
      <c r="P2404" s="5" t="s">
        <v>560</v>
      </c>
      <c r="Q2404" s="5" t="str">
        <f>IFERROR(INDEX(Holidays[Holiday],MATCH(Table1[[#This Row],[Order Date]],Holidays[Date],0)),"NO HOLIDAY")</f>
        <v>NO HOLIDAY</v>
      </c>
    </row>
    <row r="2405" spans="2:17" hidden="1" x14ac:dyDescent="0.3">
      <c r="B2405" t="s">
        <v>21</v>
      </c>
      <c r="C2405" t="s">
        <v>59</v>
      </c>
      <c r="D2405" t="s">
        <v>23</v>
      </c>
      <c r="E2405" t="s">
        <v>409</v>
      </c>
      <c r="F2405" s="4">
        <v>42545</v>
      </c>
      <c r="G2405" t="s">
        <v>15</v>
      </c>
      <c r="H2405">
        <v>7</v>
      </c>
      <c r="I2405">
        <f>IF(Table1[[#This Row],[Price]]&lt;15,10,IF(Table1[[#This Row],[Price]]&lt;20,15,IF(Table1[[#This Row],[Price]]&lt;30,22,IF(Table1[[#This Row],[Price]]&lt;50,36,45))))</f>
        <v>10</v>
      </c>
      <c r="J2405">
        <v>12.42</v>
      </c>
      <c r="K2405" s="14">
        <v>86.94</v>
      </c>
      <c r="L2405" s="14">
        <f>Table1[[#This Row],[Total Sale Amount]]-(Table1[[#This Row],[Cost Price]]*Table1[[#This Row],[Quantity]])</f>
        <v>16.939999999999998</v>
      </c>
      <c r="M2405" t="str">
        <f>TEXT(Table1[[#This Row],[Order Date]],"mmm")</f>
        <v>Jun</v>
      </c>
      <c r="N2405" s="5" t="str">
        <f>TEXT(Table1[[#This Row],[Order Date]],"yyyy")</f>
        <v>2016</v>
      </c>
      <c r="O2405" s="5">
        <v>25</v>
      </c>
      <c r="P2405" s="5" t="s">
        <v>560</v>
      </c>
      <c r="Q2405" s="5" t="str">
        <f>IFERROR(INDEX(Holidays[Holiday],MATCH(Table1[[#This Row],[Order Date]],Holidays[Date],0)),"NO HOLIDAY")</f>
        <v>NO HOLIDAY</v>
      </c>
    </row>
    <row r="2406" spans="2:17" hidden="1" x14ac:dyDescent="0.3">
      <c r="B2406" t="s">
        <v>25</v>
      </c>
      <c r="C2406" t="s">
        <v>22</v>
      </c>
      <c r="D2406" t="s">
        <v>23</v>
      </c>
      <c r="E2406" t="s">
        <v>290</v>
      </c>
      <c r="F2406" s="4">
        <v>42545</v>
      </c>
      <c r="G2406" t="s">
        <v>15</v>
      </c>
      <c r="H2406">
        <v>2</v>
      </c>
      <c r="I2406">
        <f>IF(Table1[[#This Row],[Price]]&lt;15,10,IF(Table1[[#This Row],[Price]]&lt;20,15,IF(Table1[[#This Row],[Price]]&lt;30,22,IF(Table1[[#This Row],[Price]]&lt;50,36,45))))</f>
        <v>10</v>
      </c>
      <c r="J2406">
        <v>12.42</v>
      </c>
      <c r="K2406" s="14">
        <v>24.84</v>
      </c>
      <c r="L2406" s="14">
        <f>Table1[[#This Row],[Total Sale Amount]]-(Table1[[#This Row],[Cost Price]]*Table1[[#This Row],[Quantity]])</f>
        <v>4.84</v>
      </c>
      <c r="M2406" t="str">
        <f>TEXT(Table1[[#This Row],[Order Date]],"mmm")</f>
        <v>Jun</v>
      </c>
      <c r="N2406" s="5" t="str">
        <f>TEXT(Table1[[#This Row],[Order Date]],"yyyy")</f>
        <v>2016</v>
      </c>
      <c r="O2406" s="5">
        <v>24</v>
      </c>
      <c r="P2406" s="5" t="s">
        <v>559</v>
      </c>
      <c r="Q2406" s="5" t="str">
        <f>IFERROR(INDEX(Holidays[Holiday],MATCH(Table1[[#This Row],[Order Date]],Holidays[Date],0)),"NO HOLIDAY")</f>
        <v>NO HOLIDAY</v>
      </c>
    </row>
    <row r="2407" spans="2:17" hidden="1" x14ac:dyDescent="0.3">
      <c r="B2407" t="s">
        <v>9</v>
      </c>
      <c r="C2407" t="s">
        <v>17</v>
      </c>
      <c r="D2407" t="s">
        <v>11</v>
      </c>
      <c r="E2407" t="s">
        <v>492</v>
      </c>
      <c r="F2407" s="4">
        <v>42545</v>
      </c>
      <c r="G2407" t="s">
        <v>39</v>
      </c>
      <c r="H2407">
        <v>4</v>
      </c>
      <c r="I2407">
        <f>IF(Table1[[#This Row],[Price]]&lt;15,10,IF(Table1[[#This Row],[Price]]&lt;20,15,IF(Table1[[#This Row],[Price]]&lt;30,22,IF(Table1[[#This Row],[Price]]&lt;50,36,45))))</f>
        <v>15</v>
      </c>
      <c r="J2407">
        <v>16.32</v>
      </c>
      <c r="K2407" s="14">
        <v>65.28</v>
      </c>
      <c r="L2407" s="14">
        <f>Table1[[#This Row],[Total Sale Amount]]-(Table1[[#This Row],[Cost Price]]*Table1[[#This Row],[Quantity]])</f>
        <v>5.2800000000000011</v>
      </c>
      <c r="M2407" t="str">
        <f>TEXT(Table1[[#This Row],[Order Date]],"mmm")</f>
        <v>Jun</v>
      </c>
      <c r="N2407" s="5" t="str">
        <f>TEXT(Table1[[#This Row],[Order Date]],"yyyy")</f>
        <v>2016</v>
      </c>
      <c r="O2407" s="5">
        <v>45</v>
      </c>
      <c r="P2407" s="5" t="s">
        <v>560</v>
      </c>
      <c r="Q2407" s="5" t="str">
        <f>IFERROR(INDEX(Holidays[Holiday],MATCH(Table1[[#This Row],[Order Date]],Holidays[Date],0)),"NO HOLIDAY")</f>
        <v>NO HOLIDAY</v>
      </c>
    </row>
    <row r="2408" spans="2:17" hidden="1" x14ac:dyDescent="0.3">
      <c r="B2408" t="s">
        <v>16</v>
      </c>
      <c r="C2408" t="s">
        <v>17</v>
      </c>
      <c r="D2408" t="s">
        <v>11</v>
      </c>
      <c r="E2408" t="s">
        <v>56</v>
      </c>
      <c r="F2408" s="4">
        <v>42545</v>
      </c>
      <c r="G2408" t="s">
        <v>15</v>
      </c>
      <c r="H2408">
        <v>1</v>
      </c>
      <c r="I2408">
        <f>IF(Table1[[#This Row],[Price]]&lt;15,10,IF(Table1[[#This Row],[Price]]&lt;20,15,IF(Table1[[#This Row],[Price]]&lt;30,22,IF(Table1[[#This Row],[Price]]&lt;50,36,45))))</f>
        <v>10</v>
      </c>
      <c r="J2408">
        <v>12.42</v>
      </c>
      <c r="K2408" s="14">
        <v>12.42</v>
      </c>
      <c r="L2408" s="14">
        <f>Table1[[#This Row],[Total Sale Amount]]-(Table1[[#This Row],[Cost Price]]*Table1[[#This Row],[Quantity]])</f>
        <v>2.42</v>
      </c>
      <c r="M2408" t="str">
        <f>TEXT(Table1[[#This Row],[Order Date]],"mmm")</f>
        <v>Jun</v>
      </c>
      <c r="N2408" s="5" t="str">
        <f>TEXT(Table1[[#This Row],[Order Date]],"yyyy")</f>
        <v>2016</v>
      </c>
      <c r="O2408" s="5">
        <v>29</v>
      </c>
      <c r="P2408" s="5" t="s">
        <v>559</v>
      </c>
      <c r="Q2408" s="5" t="str">
        <f>IFERROR(INDEX(Holidays[Holiday],MATCH(Table1[[#This Row],[Order Date]],Holidays[Date],0)),"NO HOLIDAY")</f>
        <v>NO HOLIDAY</v>
      </c>
    </row>
    <row r="2409" spans="2:17" hidden="1" x14ac:dyDescent="0.3">
      <c r="B2409" t="s">
        <v>36</v>
      </c>
      <c r="C2409" t="s">
        <v>10</v>
      </c>
      <c r="D2409" t="s">
        <v>11</v>
      </c>
      <c r="E2409" t="s">
        <v>78</v>
      </c>
      <c r="F2409" s="4">
        <v>42545</v>
      </c>
      <c r="G2409" t="s">
        <v>13</v>
      </c>
      <c r="H2409">
        <v>9</v>
      </c>
      <c r="I2409">
        <f>IF(Table1[[#This Row],[Price]]&lt;15,10,IF(Table1[[#This Row],[Price]]&lt;20,15,IF(Table1[[#This Row],[Price]]&lt;30,22,IF(Table1[[#This Row],[Price]]&lt;50,36,45))))</f>
        <v>15</v>
      </c>
      <c r="J2409">
        <v>17.829999999999998</v>
      </c>
      <c r="K2409" s="14">
        <v>160.46999999999997</v>
      </c>
      <c r="L2409" s="14">
        <f>Table1[[#This Row],[Total Sale Amount]]-(Table1[[#This Row],[Cost Price]]*Table1[[#This Row],[Quantity]])</f>
        <v>25.46999999999997</v>
      </c>
      <c r="M2409" t="str">
        <f>TEXT(Table1[[#This Row],[Order Date]],"mmm")</f>
        <v>Jun</v>
      </c>
      <c r="N2409" s="5" t="str">
        <f>TEXT(Table1[[#This Row],[Order Date]],"yyyy")</f>
        <v>2016</v>
      </c>
      <c r="O2409" s="5">
        <v>25</v>
      </c>
      <c r="P2409" s="5" t="s">
        <v>559</v>
      </c>
      <c r="Q2409" s="5" t="str">
        <f>IFERROR(INDEX(Holidays[Holiday],MATCH(Table1[[#This Row],[Order Date]],Holidays[Date],0)),"NO HOLIDAY")</f>
        <v>NO HOLIDAY</v>
      </c>
    </row>
    <row r="2410" spans="2:17" hidden="1" x14ac:dyDescent="0.3">
      <c r="B2410" t="s">
        <v>9</v>
      </c>
      <c r="C2410" t="s">
        <v>10</v>
      </c>
      <c r="D2410" t="s">
        <v>11</v>
      </c>
      <c r="E2410" t="s">
        <v>224</v>
      </c>
      <c r="F2410" s="4">
        <v>42545</v>
      </c>
      <c r="G2410" t="s">
        <v>15</v>
      </c>
      <c r="H2410">
        <v>5</v>
      </c>
      <c r="I2410">
        <f>IF(Table1[[#This Row],[Price]]&lt;15,10,IF(Table1[[#This Row],[Price]]&lt;20,15,IF(Table1[[#This Row],[Price]]&lt;30,22,IF(Table1[[#This Row],[Price]]&lt;50,36,45))))</f>
        <v>10</v>
      </c>
      <c r="J2410">
        <v>12.42</v>
      </c>
      <c r="K2410" s="14">
        <v>62.1</v>
      </c>
      <c r="L2410" s="14">
        <f>Table1[[#This Row],[Total Sale Amount]]-(Table1[[#This Row],[Cost Price]]*Table1[[#This Row],[Quantity]])</f>
        <v>12.100000000000001</v>
      </c>
      <c r="M2410" t="str">
        <f>TEXT(Table1[[#This Row],[Order Date]],"mmm")</f>
        <v>Jun</v>
      </c>
      <c r="N2410" s="5" t="str">
        <f>TEXT(Table1[[#This Row],[Order Date]],"yyyy")</f>
        <v>2016</v>
      </c>
      <c r="O2410" s="5">
        <v>35</v>
      </c>
      <c r="P2410" s="5" t="s">
        <v>560</v>
      </c>
      <c r="Q2410" s="5" t="str">
        <f>IFERROR(INDEX(Holidays[Holiday],MATCH(Table1[[#This Row],[Order Date]],Holidays[Date],0)),"NO HOLIDAY")</f>
        <v>NO HOLIDAY</v>
      </c>
    </row>
    <row r="2411" spans="2:17" hidden="1" x14ac:dyDescent="0.3">
      <c r="B2411" t="s">
        <v>25</v>
      </c>
      <c r="C2411" t="s">
        <v>26</v>
      </c>
      <c r="D2411" t="s">
        <v>23</v>
      </c>
      <c r="E2411" t="s">
        <v>360</v>
      </c>
      <c r="F2411" s="4">
        <v>42545</v>
      </c>
      <c r="G2411" t="s">
        <v>15</v>
      </c>
      <c r="H2411">
        <v>1</v>
      </c>
      <c r="I2411">
        <f>IF(Table1[[#This Row],[Price]]&lt;15,10,IF(Table1[[#This Row],[Price]]&lt;20,15,IF(Table1[[#This Row],[Price]]&lt;30,22,IF(Table1[[#This Row],[Price]]&lt;50,36,45))))</f>
        <v>10</v>
      </c>
      <c r="J2411">
        <v>12.42</v>
      </c>
      <c r="K2411" s="14">
        <v>12.42</v>
      </c>
      <c r="L2411" s="14">
        <f>Table1[[#This Row],[Total Sale Amount]]-(Table1[[#This Row],[Cost Price]]*Table1[[#This Row],[Quantity]])</f>
        <v>2.42</v>
      </c>
      <c r="M2411" t="str">
        <f>TEXT(Table1[[#This Row],[Order Date]],"mmm")</f>
        <v>Jun</v>
      </c>
      <c r="N2411" s="5" t="str">
        <f>TEXT(Table1[[#This Row],[Order Date]],"yyyy")</f>
        <v>2016</v>
      </c>
      <c r="O2411" s="5">
        <v>20</v>
      </c>
      <c r="P2411" s="5" t="s">
        <v>560</v>
      </c>
      <c r="Q2411" s="5" t="str">
        <f>IFERROR(INDEX(Holidays[Holiday],MATCH(Table1[[#This Row],[Order Date]],Holidays[Date],0)),"NO HOLIDAY")</f>
        <v>NO HOLIDAY</v>
      </c>
    </row>
    <row r="2412" spans="2:17" hidden="1" x14ac:dyDescent="0.3">
      <c r="B2412" t="s">
        <v>9</v>
      </c>
      <c r="C2412" t="s">
        <v>10</v>
      </c>
      <c r="D2412" t="s">
        <v>11</v>
      </c>
      <c r="E2412" t="s">
        <v>284</v>
      </c>
      <c r="F2412" s="4">
        <v>42545</v>
      </c>
      <c r="G2412" t="s">
        <v>39</v>
      </c>
      <c r="H2412">
        <v>2</v>
      </c>
      <c r="I2412">
        <f>IF(Table1[[#This Row],[Price]]&lt;15,10,IF(Table1[[#This Row],[Price]]&lt;20,15,IF(Table1[[#This Row],[Price]]&lt;30,22,IF(Table1[[#This Row],[Price]]&lt;50,36,45))))</f>
        <v>15</v>
      </c>
      <c r="J2412">
        <v>16.32</v>
      </c>
      <c r="K2412" s="14">
        <v>32.64</v>
      </c>
      <c r="L2412" s="14">
        <f>Table1[[#This Row],[Total Sale Amount]]-(Table1[[#This Row],[Cost Price]]*Table1[[#This Row],[Quantity]])</f>
        <v>2.6400000000000006</v>
      </c>
      <c r="M2412" t="str">
        <f>TEXT(Table1[[#This Row],[Order Date]],"mmm")</f>
        <v>Jun</v>
      </c>
      <c r="N2412" s="5" t="str">
        <f>TEXT(Table1[[#This Row],[Order Date]],"yyyy")</f>
        <v>2016</v>
      </c>
      <c r="O2412" s="5">
        <v>21</v>
      </c>
      <c r="P2412" s="5" t="s">
        <v>560</v>
      </c>
      <c r="Q2412" s="5" t="str">
        <f>IFERROR(INDEX(Holidays[Holiday],MATCH(Table1[[#This Row],[Order Date]],Holidays[Date],0)),"NO HOLIDAY")</f>
        <v>NO HOLIDAY</v>
      </c>
    </row>
    <row r="2413" spans="2:17" hidden="1" x14ac:dyDescent="0.3">
      <c r="B2413" t="s">
        <v>25</v>
      </c>
      <c r="C2413" t="s">
        <v>43</v>
      </c>
      <c r="D2413" t="s">
        <v>23</v>
      </c>
      <c r="E2413" t="s">
        <v>428</v>
      </c>
      <c r="F2413" s="4">
        <v>42545</v>
      </c>
      <c r="G2413" t="s">
        <v>15</v>
      </c>
      <c r="H2413">
        <v>3</v>
      </c>
      <c r="I2413">
        <f>IF(Table1[[#This Row],[Price]]&lt;15,10,IF(Table1[[#This Row],[Price]]&lt;20,15,IF(Table1[[#This Row],[Price]]&lt;30,22,IF(Table1[[#This Row],[Price]]&lt;50,36,45))))</f>
        <v>10</v>
      </c>
      <c r="J2413">
        <v>12.42</v>
      </c>
      <c r="K2413" s="14">
        <v>37.26</v>
      </c>
      <c r="L2413" s="14">
        <f>Table1[[#This Row],[Total Sale Amount]]-(Table1[[#This Row],[Cost Price]]*Table1[[#This Row],[Quantity]])</f>
        <v>7.259999999999998</v>
      </c>
      <c r="M2413" t="str">
        <f>TEXT(Table1[[#This Row],[Order Date]],"mmm")</f>
        <v>Jun</v>
      </c>
      <c r="N2413" s="5" t="str">
        <f>TEXT(Table1[[#This Row],[Order Date]],"yyyy")</f>
        <v>2016</v>
      </c>
      <c r="O2413" s="5">
        <v>45</v>
      </c>
      <c r="P2413" s="5" t="s">
        <v>560</v>
      </c>
      <c r="Q2413" s="5" t="str">
        <f>IFERROR(INDEX(Holidays[Holiday],MATCH(Table1[[#This Row],[Order Date]],Holidays[Date],0)),"NO HOLIDAY")</f>
        <v>NO HOLIDAY</v>
      </c>
    </row>
    <row r="2414" spans="2:17" hidden="1" x14ac:dyDescent="0.3">
      <c r="B2414" t="s">
        <v>21</v>
      </c>
      <c r="C2414" t="s">
        <v>26</v>
      </c>
      <c r="D2414" t="s">
        <v>23</v>
      </c>
      <c r="E2414" t="s">
        <v>260</v>
      </c>
      <c r="F2414" s="4">
        <v>42545</v>
      </c>
      <c r="G2414" t="s">
        <v>15</v>
      </c>
      <c r="H2414">
        <v>7</v>
      </c>
      <c r="I2414">
        <f>IF(Table1[[#This Row],[Price]]&lt;15,10,IF(Table1[[#This Row],[Price]]&lt;20,15,IF(Table1[[#This Row],[Price]]&lt;30,22,IF(Table1[[#This Row],[Price]]&lt;50,36,45))))</f>
        <v>10</v>
      </c>
      <c r="J2414">
        <v>12.42</v>
      </c>
      <c r="K2414" s="14">
        <v>86.94</v>
      </c>
      <c r="L2414" s="14">
        <f>Table1[[#This Row],[Total Sale Amount]]-(Table1[[#This Row],[Cost Price]]*Table1[[#This Row],[Quantity]])</f>
        <v>16.939999999999998</v>
      </c>
      <c r="M2414" t="str">
        <f>TEXT(Table1[[#This Row],[Order Date]],"mmm")</f>
        <v>Jun</v>
      </c>
      <c r="N2414" s="5" t="str">
        <f>TEXT(Table1[[#This Row],[Order Date]],"yyyy")</f>
        <v>2016</v>
      </c>
      <c r="O2414" s="5">
        <v>28</v>
      </c>
      <c r="P2414" s="5" t="s">
        <v>559</v>
      </c>
      <c r="Q2414" s="5" t="str">
        <f>IFERROR(INDEX(Holidays[Holiday],MATCH(Table1[[#This Row],[Order Date]],Holidays[Date],0)),"NO HOLIDAY")</f>
        <v>NO HOLIDAY</v>
      </c>
    </row>
    <row r="2415" spans="2:17" hidden="1" x14ac:dyDescent="0.3">
      <c r="B2415" t="s">
        <v>25</v>
      </c>
      <c r="C2415" t="s">
        <v>26</v>
      </c>
      <c r="D2415" t="s">
        <v>23</v>
      </c>
      <c r="E2415" t="s">
        <v>132</v>
      </c>
      <c r="F2415" s="4">
        <v>42545</v>
      </c>
      <c r="G2415" t="s">
        <v>13</v>
      </c>
      <c r="H2415">
        <v>6</v>
      </c>
      <c r="I2415">
        <f>IF(Table1[[#This Row],[Price]]&lt;15,10,IF(Table1[[#This Row],[Price]]&lt;20,15,IF(Table1[[#This Row],[Price]]&lt;30,22,IF(Table1[[#This Row],[Price]]&lt;50,36,45))))</f>
        <v>15</v>
      </c>
      <c r="J2415">
        <v>17.829999999999998</v>
      </c>
      <c r="K2415" s="14">
        <v>106.97999999999999</v>
      </c>
      <c r="L2415" s="14">
        <f>Table1[[#This Row],[Total Sale Amount]]-(Table1[[#This Row],[Cost Price]]*Table1[[#This Row],[Quantity]])</f>
        <v>16.97999999999999</v>
      </c>
      <c r="M2415" t="str">
        <f>TEXT(Table1[[#This Row],[Order Date]],"mmm")</f>
        <v>Jun</v>
      </c>
      <c r="N2415" s="5" t="str">
        <f>TEXT(Table1[[#This Row],[Order Date]],"yyyy")</f>
        <v>2016</v>
      </c>
      <c r="O2415" s="5">
        <v>27</v>
      </c>
      <c r="P2415" s="5" t="s">
        <v>559</v>
      </c>
      <c r="Q2415" s="5" t="str">
        <f>IFERROR(INDEX(Holidays[Holiday],MATCH(Table1[[#This Row],[Order Date]],Holidays[Date],0)),"NO HOLIDAY")</f>
        <v>NO HOLIDAY</v>
      </c>
    </row>
    <row r="2416" spans="2:17" hidden="1" x14ac:dyDescent="0.3">
      <c r="B2416" t="s">
        <v>25</v>
      </c>
      <c r="C2416" t="s">
        <v>59</v>
      </c>
      <c r="D2416" t="s">
        <v>23</v>
      </c>
      <c r="E2416" t="s">
        <v>457</v>
      </c>
      <c r="F2416" s="4">
        <v>42546</v>
      </c>
      <c r="G2416" t="s">
        <v>15</v>
      </c>
      <c r="H2416">
        <v>5</v>
      </c>
      <c r="I2416">
        <f>IF(Table1[[#This Row],[Price]]&lt;15,10,IF(Table1[[#This Row],[Price]]&lt;20,15,IF(Table1[[#This Row],[Price]]&lt;30,22,IF(Table1[[#This Row],[Price]]&lt;50,36,45))))</f>
        <v>10</v>
      </c>
      <c r="J2416">
        <v>12.42</v>
      </c>
      <c r="K2416" s="14">
        <v>62.1</v>
      </c>
      <c r="L2416" s="14">
        <f>Table1[[#This Row],[Total Sale Amount]]-(Table1[[#This Row],[Cost Price]]*Table1[[#This Row],[Quantity]])</f>
        <v>12.100000000000001</v>
      </c>
      <c r="M2416" t="str">
        <f>TEXT(Table1[[#This Row],[Order Date]],"mmm")</f>
        <v>Jun</v>
      </c>
      <c r="N2416" s="5" t="str">
        <f>TEXT(Table1[[#This Row],[Order Date]],"yyyy")</f>
        <v>2016</v>
      </c>
      <c r="O2416" s="5">
        <v>30</v>
      </c>
      <c r="P2416" s="5" t="s">
        <v>559</v>
      </c>
      <c r="Q2416" s="5" t="str">
        <f>IFERROR(INDEX(Holidays[Holiday],MATCH(Table1[[#This Row],[Order Date]],Holidays[Date],0)),"NO HOLIDAY")</f>
        <v>NO HOLIDAY</v>
      </c>
    </row>
    <row r="2417" spans="2:17" hidden="1" x14ac:dyDescent="0.3">
      <c r="B2417" t="s">
        <v>36</v>
      </c>
      <c r="C2417" t="s">
        <v>17</v>
      </c>
      <c r="D2417" t="s">
        <v>11</v>
      </c>
      <c r="E2417" t="s">
        <v>429</v>
      </c>
      <c r="F2417" s="4">
        <v>42546</v>
      </c>
      <c r="G2417" t="s">
        <v>13</v>
      </c>
      <c r="H2417">
        <v>9</v>
      </c>
      <c r="I2417">
        <f>IF(Table1[[#This Row],[Price]]&lt;15,10,IF(Table1[[#This Row],[Price]]&lt;20,15,IF(Table1[[#This Row],[Price]]&lt;30,22,IF(Table1[[#This Row],[Price]]&lt;50,36,45))))</f>
        <v>15</v>
      </c>
      <c r="J2417">
        <v>17.829999999999998</v>
      </c>
      <c r="K2417" s="14">
        <v>160.46999999999997</v>
      </c>
      <c r="L2417" s="14">
        <f>Table1[[#This Row],[Total Sale Amount]]-(Table1[[#This Row],[Cost Price]]*Table1[[#This Row],[Quantity]])</f>
        <v>25.46999999999997</v>
      </c>
      <c r="M2417" t="str">
        <f>TEXT(Table1[[#This Row],[Order Date]],"mmm")</f>
        <v>Jun</v>
      </c>
      <c r="N2417" s="5" t="str">
        <f>TEXT(Table1[[#This Row],[Order Date]],"yyyy")</f>
        <v>2016</v>
      </c>
      <c r="O2417" s="5">
        <v>37</v>
      </c>
      <c r="P2417" s="5" t="s">
        <v>559</v>
      </c>
      <c r="Q2417" s="5" t="str">
        <f>IFERROR(INDEX(Holidays[Holiday],MATCH(Table1[[#This Row],[Order Date]],Holidays[Date],0)),"NO HOLIDAY")</f>
        <v>NO HOLIDAY</v>
      </c>
    </row>
    <row r="2418" spans="2:17" hidden="1" x14ac:dyDescent="0.3">
      <c r="B2418" t="s">
        <v>36</v>
      </c>
      <c r="C2418" t="s">
        <v>10</v>
      </c>
      <c r="D2418" t="s">
        <v>11</v>
      </c>
      <c r="E2418" t="s">
        <v>159</v>
      </c>
      <c r="F2418" s="4">
        <v>42546</v>
      </c>
      <c r="G2418" t="s">
        <v>39</v>
      </c>
      <c r="H2418">
        <v>10</v>
      </c>
      <c r="I2418">
        <f>IF(Table1[[#This Row],[Price]]&lt;15,10,IF(Table1[[#This Row],[Price]]&lt;20,15,IF(Table1[[#This Row],[Price]]&lt;30,22,IF(Table1[[#This Row],[Price]]&lt;50,36,45))))</f>
        <v>15</v>
      </c>
      <c r="J2418">
        <v>16.32</v>
      </c>
      <c r="K2418" s="14">
        <v>163.19999999999999</v>
      </c>
      <c r="L2418" s="14">
        <f>Table1[[#This Row],[Total Sale Amount]]-(Table1[[#This Row],[Cost Price]]*Table1[[#This Row],[Quantity]])</f>
        <v>13.199999999999989</v>
      </c>
      <c r="M2418" t="str">
        <f>TEXT(Table1[[#This Row],[Order Date]],"mmm")</f>
        <v>Jun</v>
      </c>
      <c r="N2418" s="5" t="str">
        <f>TEXT(Table1[[#This Row],[Order Date]],"yyyy")</f>
        <v>2016</v>
      </c>
      <c r="O2418" s="5">
        <v>27</v>
      </c>
      <c r="P2418" s="5" t="s">
        <v>559</v>
      </c>
      <c r="Q2418" s="5" t="str">
        <f>IFERROR(INDEX(Holidays[Holiday],MATCH(Table1[[#This Row],[Order Date]],Holidays[Date],0)),"NO HOLIDAY")</f>
        <v>NO HOLIDAY</v>
      </c>
    </row>
    <row r="2419" spans="2:17" hidden="1" x14ac:dyDescent="0.3">
      <c r="B2419" t="s">
        <v>9</v>
      </c>
      <c r="C2419" t="s">
        <v>30</v>
      </c>
      <c r="D2419" t="s">
        <v>11</v>
      </c>
      <c r="E2419" t="s">
        <v>294</v>
      </c>
      <c r="F2419" s="4">
        <v>42546</v>
      </c>
      <c r="G2419" t="s">
        <v>39</v>
      </c>
      <c r="H2419">
        <v>4</v>
      </c>
      <c r="I2419">
        <f>IF(Table1[[#This Row],[Price]]&lt;15,10,IF(Table1[[#This Row],[Price]]&lt;20,15,IF(Table1[[#This Row],[Price]]&lt;30,22,IF(Table1[[#This Row],[Price]]&lt;50,36,45))))</f>
        <v>15</v>
      </c>
      <c r="J2419">
        <v>16.32</v>
      </c>
      <c r="K2419" s="14">
        <v>65.28</v>
      </c>
      <c r="L2419" s="14">
        <f>Table1[[#This Row],[Total Sale Amount]]-(Table1[[#This Row],[Cost Price]]*Table1[[#This Row],[Quantity]])</f>
        <v>5.2800000000000011</v>
      </c>
      <c r="M2419" t="str">
        <f>TEXT(Table1[[#This Row],[Order Date]],"mmm")</f>
        <v>Jun</v>
      </c>
      <c r="N2419" s="5" t="str">
        <f>TEXT(Table1[[#This Row],[Order Date]],"yyyy")</f>
        <v>2016</v>
      </c>
      <c r="O2419" s="5">
        <v>35</v>
      </c>
      <c r="P2419" s="5" t="s">
        <v>560</v>
      </c>
      <c r="Q2419" s="5" t="str">
        <f>IFERROR(INDEX(Holidays[Holiday],MATCH(Table1[[#This Row],[Order Date]],Holidays[Date],0)),"NO HOLIDAY")</f>
        <v>NO HOLIDAY</v>
      </c>
    </row>
    <row r="2420" spans="2:17" hidden="1" x14ac:dyDescent="0.3">
      <c r="B2420" t="s">
        <v>9</v>
      </c>
      <c r="C2420" t="s">
        <v>17</v>
      </c>
      <c r="D2420" t="s">
        <v>11</v>
      </c>
      <c r="E2420" t="s">
        <v>297</v>
      </c>
      <c r="F2420" s="4">
        <v>42546</v>
      </c>
      <c r="G2420" t="s">
        <v>15</v>
      </c>
      <c r="H2420">
        <v>4</v>
      </c>
      <c r="I2420">
        <f>IF(Table1[[#This Row],[Price]]&lt;15,10,IF(Table1[[#This Row],[Price]]&lt;20,15,IF(Table1[[#This Row],[Price]]&lt;30,22,IF(Table1[[#This Row],[Price]]&lt;50,36,45))))</f>
        <v>10</v>
      </c>
      <c r="J2420">
        <v>12.42</v>
      </c>
      <c r="K2420" s="14">
        <v>49.68</v>
      </c>
      <c r="L2420" s="14">
        <f>Table1[[#This Row],[Total Sale Amount]]-(Table1[[#This Row],[Cost Price]]*Table1[[#This Row],[Quantity]])</f>
        <v>9.68</v>
      </c>
      <c r="M2420" t="str">
        <f>TEXT(Table1[[#This Row],[Order Date]],"mmm")</f>
        <v>Jun</v>
      </c>
      <c r="N2420" s="5" t="str">
        <f>TEXT(Table1[[#This Row],[Order Date]],"yyyy")</f>
        <v>2016</v>
      </c>
      <c r="O2420" s="5">
        <v>35</v>
      </c>
      <c r="P2420" s="5" t="s">
        <v>559</v>
      </c>
      <c r="Q2420" s="5" t="str">
        <f>IFERROR(INDEX(Holidays[Holiday],MATCH(Table1[[#This Row],[Order Date]],Holidays[Date],0)),"NO HOLIDAY")</f>
        <v>NO HOLIDAY</v>
      </c>
    </row>
    <row r="2421" spans="2:17" hidden="1" x14ac:dyDescent="0.3">
      <c r="B2421" t="s">
        <v>9</v>
      </c>
      <c r="C2421" t="s">
        <v>30</v>
      </c>
      <c r="D2421" t="s">
        <v>11</v>
      </c>
      <c r="E2421" t="s">
        <v>193</v>
      </c>
      <c r="F2421" s="4">
        <v>42546</v>
      </c>
      <c r="G2421" t="s">
        <v>15</v>
      </c>
      <c r="H2421">
        <v>2</v>
      </c>
      <c r="I2421">
        <f>IF(Table1[[#This Row],[Price]]&lt;15,10,IF(Table1[[#This Row],[Price]]&lt;20,15,IF(Table1[[#This Row],[Price]]&lt;30,22,IF(Table1[[#This Row],[Price]]&lt;50,36,45))))</f>
        <v>10</v>
      </c>
      <c r="J2421">
        <v>12.42</v>
      </c>
      <c r="K2421" s="14">
        <v>24.84</v>
      </c>
      <c r="L2421" s="14">
        <f>Table1[[#This Row],[Total Sale Amount]]-(Table1[[#This Row],[Cost Price]]*Table1[[#This Row],[Quantity]])</f>
        <v>4.84</v>
      </c>
      <c r="M2421" t="str">
        <f>TEXT(Table1[[#This Row],[Order Date]],"mmm")</f>
        <v>Jun</v>
      </c>
      <c r="N2421" s="5" t="str">
        <f>TEXT(Table1[[#This Row],[Order Date]],"yyyy")</f>
        <v>2016</v>
      </c>
      <c r="O2421" s="5">
        <v>45</v>
      </c>
      <c r="P2421" s="5" t="s">
        <v>560</v>
      </c>
      <c r="Q2421" s="5" t="str">
        <f>IFERROR(INDEX(Holidays[Holiday],MATCH(Table1[[#This Row],[Order Date]],Holidays[Date],0)),"NO HOLIDAY")</f>
        <v>NO HOLIDAY</v>
      </c>
    </row>
    <row r="2422" spans="2:17" hidden="1" x14ac:dyDescent="0.3">
      <c r="B2422" t="s">
        <v>36</v>
      </c>
      <c r="C2422" t="s">
        <v>17</v>
      </c>
      <c r="D2422" t="s">
        <v>11</v>
      </c>
      <c r="E2422" t="s">
        <v>369</v>
      </c>
      <c r="F2422" s="4">
        <v>42546</v>
      </c>
      <c r="G2422" t="s">
        <v>39</v>
      </c>
      <c r="H2422">
        <v>4</v>
      </c>
      <c r="I2422">
        <f>IF(Table1[[#This Row],[Price]]&lt;15,10,IF(Table1[[#This Row],[Price]]&lt;20,15,IF(Table1[[#This Row],[Price]]&lt;30,22,IF(Table1[[#This Row],[Price]]&lt;50,36,45))))</f>
        <v>15</v>
      </c>
      <c r="J2422">
        <v>16.32</v>
      </c>
      <c r="K2422" s="14">
        <v>65.28</v>
      </c>
      <c r="L2422" s="14">
        <f>Table1[[#This Row],[Total Sale Amount]]-(Table1[[#This Row],[Cost Price]]*Table1[[#This Row],[Quantity]])</f>
        <v>5.2800000000000011</v>
      </c>
      <c r="M2422" t="str">
        <f>TEXT(Table1[[#This Row],[Order Date]],"mmm")</f>
        <v>Jun</v>
      </c>
      <c r="N2422" s="5" t="str">
        <f>TEXT(Table1[[#This Row],[Order Date]],"yyyy")</f>
        <v>2016</v>
      </c>
      <c r="O2422" s="5">
        <v>42</v>
      </c>
      <c r="P2422" s="5" t="s">
        <v>560</v>
      </c>
      <c r="Q2422" s="5" t="str">
        <f>IFERROR(INDEX(Holidays[Holiday],MATCH(Table1[[#This Row],[Order Date]],Holidays[Date],0)),"NO HOLIDAY")</f>
        <v>NO HOLIDAY</v>
      </c>
    </row>
    <row r="2423" spans="2:17" hidden="1" x14ac:dyDescent="0.3">
      <c r="B2423" t="s">
        <v>9</v>
      </c>
      <c r="C2423" t="s">
        <v>28</v>
      </c>
      <c r="D2423" t="s">
        <v>11</v>
      </c>
      <c r="E2423" t="s">
        <v>501</v>
      </c>
      <c r="F2423" s="4">
        <v>42546</v>
      </c>
      <c r="G2423" t="s">
        <v>15</v>
      </c>
      <c r="H2423">
        <v>5</v>
      </c>
      <c r="I2423">
        <f>IF(Table1[[#This Row],[Price]]&lt;15,10,IF(Table1[[#This Row],[Price]]&lt;20,15,IF(Table1[[#This Row],[Price]]&lt;30,22,IF(Table1[[#This Row],[Price]]&lt;50,36,45))))</f>
        <v>10</v>
      </c>
      <c r="J2423">
        <v>12.42</v>
      </c>
      <c r="K2423" s="14">
        <v>62.1</v>
      </c>
      <c r="L2423" s="14">
        <f>Table1[[#This Row],[Total Sale Amount]]-(Table1[[#This Row],[Cost Price]]*Table1[[#This Row],[Quantity]])</f>
        <v>12.100000000000001</v>
      </c>
      <c r="M2423" t="str">
        <f>TEXT(Table1[[#This Row],[Order Date]],"mmm")</f>
        <v>Jun</v>
      </c>
      <c r="N2423" s="5" t="str">
        <f>TEXT(Table1[[#This Row],[Order Date]],"yyyy")</f>
        <v>2016</v>
      </c>
      <c r="O2423" s="5">
        <v>44</v>
      </c>
      <c r="P2423" s="5" t="s">
        <v>559</v>
      </c>
      <c r="Q2423" s="5" t="str">
        <f>IFERROR(INDEX(Holidays[Holiday],MATCH(Table1[[#This Row],[Order Date]],Holidays[Date],0)),"NO HOLIDAY")</f>
        <v>NO HOLIDAY</v>
      </c>
    </row>
    <row r="2424" spans="2:17" hidden="1" x14ac:dyDescent="0.3">
      <c r="B2424" t="s">
        <v>9</v>
      </c>
      <c r="C2424" t="s">
        <v>10</v>
      </c>
      <c r="D2424" t="s">
        <v>11</v>
      </c>
      <c r="E2424" t="s">
        <v>465</v>
      </c>
      <c r="F2424" s="4">
        <v>42547</v>
      </c>
      <c r="G2424" t="s">
        <v>15</v>
      </c>
      <c r="H2424">
        <v>3</v>
      </c>
      <c r="I2424">
        <f>IF(Table1[[#This Row],[Price]]&lt;15,10,IF(Table1[[#This Row],[Price]]&lt;20,15,IF(Table1[[#This Row],[Price]]&lt;30,22,IF(Table1[[#This Row],[Price]]&lt;50,36,45))))</f>
        <v>10</v>
      </c>
      <c r="J2424">
        <v>12.42</v>
      </c>
      <c r="K2424" s="14">
        <v>37.26</v>
      </c>
      <c r="L2424" s="14">
        <f>Table1[[#This Row],[Total Sale Amount]]-(Table1[[#This Row],[Cost Price]]*Table1[[#This Row],[Quantity]])</f>
        <v>7.259999999999998</v>
      </c>
      <c r="M2424" t="str">
        <f>TEXT(Table1[[#This Row],[Order Date]],"mmm")</f>
        <v>Jun</v>
      </c>
      <c r="N2424" s="5" t="str">
        <f>TEXT(Table1[[#This Row],[Order Date]],"yyyy")</f>
        <v>2016</v>
      </c>
      <c r="O2424" s="5">
        <v>39</v>
      </c>
      <c r="P2424" s="5" t="s">
        <v>559</v>
      </c>
      <c r="Q2424" s="5" t="str">
        <f>IFERROR(INDEX(Holidays[Holiday],MATCH(Table1[[#This Row],[Order Date]],Holidays[Date],0)),"NO HOLIDAY")</f>
        <v>NO HOLIDAY</v>
      </c>
    </row>
    <row r="2425" spans="2:17" hidden="1" x14ac:dyDescent="0.3">
      <c r="B2425" t="s">
        <v>9</v>
      </c>
      <c r="C2425" t="s">
        <v>30</v>
      </c>
      <c r="D2425" t="s">
        <v>11</v>
      </c>
      <c r="E2425" t="s">
        <v>266</v>
      </c>
      <c r="F2425" s="4">
        <v>42547</v>
      </c>
      <c r="G2425" t="s">
        <v>15</v>
      </c>
      <c r="H2425">
        <v>10</v>
      </c>
      <c r="I2425">
        <f>IF(Table1[[#This Row],[Price]]&lt;15,10,IF(Table1[[#This Row],[Price]]&lt;20,15,IF(Table1[[#This Row],[Price]]&lt;30,22,IF(Table1[[#This Row],[Price]]&lt;50,36,45))))</f>
        <v>10</v>
      </c>
      <c r="J2425">
        <v>12.42</v>
      </c>
      <c r="K2425" s="14">
        <v>124.2</v>
      </c>
      <c r="L2425" s="14">
        <f>Table1[[#This Row],[Total Sale Amount]]-(Table1[[#This Row],[Cost Price]]*Table1[[#This Row],[Quantity]])</f>
        <v>24.200000000000003</v>
      </c>
      <c r="M2425" t="str">
        <f>TEXT(Table1[[#This Row],[Order Date]],"mmm")</f>
        <v>Jun</v>
      </c>
      <c r="N2425" s="5" t="str">
        <f>TEXT(Table1[[#This Row],[Order Date]],"yyyy")</f>
        <v>2016</v>
      </c>
      <c r="O2425" s="5">
        <v>37</v>
      </c>
      <c r="P2425" s="5" t="s">
        <v>559</v>
      </c>
      <c r="Q2425" s="5" t="str">
        <f>IFERROR(INDEX(Holidays[Holiday],MATCH(Table1[[#This Row],[Order Date]],Holidays[Date],0)),"NO HOLIDAY")</f>
        <v>NO HOLIDAY</v>
      </c>
    </row>
    <row r="2426" spans="2:17" hidden="1" x14ac:dyDescent="0.3">
      <c r="B2426" t="s">
        <v>9</v>
      </c>
      <c r="C2426" t="s">
        <v>17</v>
      </c>
      <c r="D2426" t="s">
        <v>11</v>
      </c>
      <c r="E2426" t="s">
        <v>139</v>
      </c>
      <c r="F2426" s="4">
        <v>42547</v>
      </c>
      <c r="G2426" t="s">
        <v>15</v>
      </c>
      <c r="H2426">
        <v>2</v>
      </c>
      <c r="I2426">
        <f>IF(Table1[[#This Row],[Price]]&lt;15,10,IF(Table1[[#This Row],[Price]]&lt;20,15,IF(Table1[[#This Row],[Price]]&lt;30,22,IF(Table1[[#This Row],[Price]]&lt;50,36,45))))</f>
        <v>10</v>
      </c>
      <c r="J2426">
        <v>12.42</v>
      </c>
      <c r="K2426" s="14">
        <v>24.84</v>
      </c>
      <c r="L2426" s="14">
        <f>Table1[[#This Row],[Total Sale Amount]]-(Table1[[#This Row],[Cost Price]]*Table1[[#This Row],[Quantity]])</f>
        <v>4.84</v>
      </c>
      <c r="M2426" t="str">
        <f>TEXT(Table1[[#This Row],[Order Date]],"mmm")</f>
        <v>Jun</v>
      </c>
      <c r="N2426" s="5" t="str">
        <f>TEXT(Table1[[#This Row],[Order Date]],"yyyy")</f>
        <v>2016</v>
      </c>
      <c r="O2426" s="5">
        <v>23</v>
      </c>
      <c r="P2426" s="5" t="s">
        <v>560</v>
      </c>
      <c r="Q2426" s="5" t="str">
        <f>IFERROR(INDEX(Holidays[Holiday],MATCH(Table1[[#This Row],[Order Date]],Holidays[Date],0)),"NO HOLIDAY")</f>
        <v>NO HOLIDAY</v>
      </c>
    </row>
    <row r="2427" spans="2:17" hidden="1" x14ac:dyDescent="0.3">
      <c r="B2427" t="s">
        <v>36</v>
      </c>
      <c r="C2427" t="s">
        <v>10</v>
      </c>
      <c r="D2427" t="s">
        <v>11</v>
      </c>
      <c r="E2427" t="s">
        <v>496</v>
      </c>
      <c r="F2427" s="4">
        <v>42547</v>
      </c>
      <c r="G2427" t="s">
        <v>39</v>
      </c>
      <c r="H2427">
        <v>3</v>
      </c>
      <c r="I2427">
        <f>IF(Table1[[#This Row],[Price]]&lt;15,10,IF(Table1[[#This Row],[Price]]&lt;20,15,IF(Table1[[#This Row],[Price]]&lt;30,22,IF(Table1[[#This Row],[Price]]&lt;50,36,45))))</f>
        <v>15</v>
      </c>
      <c r="J2427">
        <v>16.32</v>
      </c>
      <c r="K2427" s="14">
        <v>48.96</v>
      </c>
      <c r="L2427" s="14">
        <f>Table1[[#This Row],[Total Sale Amount]]-(Table1[[#This Row],[Cost Price]]*Table1[[#This Row],[Quantity]])</f>
        <v>3.9600000000000009</v>
      </c>
      <c r="M2427" t="str">
        <f>TEXT(Table1[[#This Row],[Order Date]],"mmm")</f>
        <v>Jun</v>
      </c>
      <c r="N2427" s="5" t="str">
        <f>TEXT(Table1[[#This Row],[Order Date]],"yyyy")</f>
        <v>2016</v>
      </c>
      <c r="O2427" s="5">
        <v>35</v>
      </c>
      <c r="P2427" s="5" t="s">
        <v>559</v>
      </c>
      <c r="Q2427" s="5" t="str">
        <f>IFERROR(INDEX(Holidays[Holiday],MATCH(Table1[[#This Row],[Order Date]],Holidays[Date],0)),"NO HOLIDAY")</f>
        <v>NO HOLIDAY</v>
      </c>
    </row>
    <row r="2428" spans="2:17" hidden="1" x14ac:dyDescent="0.3">
      <c r="B2428" t="s">
        <v>36</v>
      </c>
      <c r="C2428" t="s">
        <v>30</v>
      </c>
      <c r="D2428" t="s">
        <v>11</v>
      </c>
      <c r="E2428" t="s">
        <v>418</v>
      </c>
      <c r="F2428" s="4">
        <v>42547</v>
      </c>
      <c r="G2428" t="s">
        <v>15</v>
      </c>
      <c r="H2428">
        <v>7</v>
      </c>
      <c r="I2428">
        <f>IF(Table1[[#This Row],[Price]]&lt;15,10,IF(Table1[[#This Row],[Price]]&lt;20,15,IF(Table1[[#This Row],[Price]]&lt;30,22,IF(Table1[[#This Row],[Price]]&lt;50,36,45))))</f>
        <v>10</v>
      </c>
      <c r="J2428">
        <v>12.42</v>
      </c>
      <c r="K2428" s="14">
        <v>86.94</v>
      </c>
      <c r="L2428" s="14">
        <f>Table1[[#This Row],[Total Sale Amount]]-(Table1[[#This Row],[Cost Price]]*Table1[[#This Row],[Quantity]])</f>
        <v>16.939999999999998</v>
      </c>
      <c r="M2428" t="str">
        <f>TEXT(Table1[[#This Row],[Order Date]],"mmm")</f>
        <v>Jun</v>
      </c>
      <c r="N2428" s="5" t="str">
        <f>TEXT(Table1[[#This Row],[Order Date]],"yyyy")</f>
        <v>2016</v>
      </c>
      <c r="O2428" s="5">
        <v>25</v>
      </c>
      <c r="P2428" s="5" t="s">
        <v>560</v>
      </c>
      <c r="Q2428" s="5" t="str">
        <f>IFERROR(INDEX(Holidays[Holiday],MATCH(Table1[[#This Row],[Order Date]],Holidays[Date],0)),"NO HOLIDAY")</f>
        <v>NO HOLIDAY</v>
      </c>
    </row>
    <row r="2429" spans="2:17" hidden="1" x14ac:dyDescent="0.3">
      <c r="B2429" t="s">
        <v>36</v>
      </c>
      <c r="C2429" t="s">
        <v>10</v>
      </c>
      <c r="D2429" t="s">
        <v>11</v>
      </c>
      <c r="E2429" t="s">
        <v>234</v>
      </c>
      <c r="F2429" s="4">
        <v>42547</v>
      </c>
      <c r="G2429" t="s">
        <v>39</v>
      </c>
      <c r="H2429">
        <v>8</v>
      </c>
      <c r="I2429">
        <f>IF(Table1[[#This Row],[Price]]&lt;15,10,IF(Table1[[#This Row],[Price]]&lt;20,15,IF(Table1[[#This Row],[Price]]&lt;30,22,IF(Table1[[#This Row],[Price]]&lt;50,36,45))))</f>
        <v>15</v>
      </c>
      <c r="J2429">
        <v>16.32</v>
      </c>
      <c r="K2429" s="14">
        <v>130.56</v>
      </c>
      <c r="L2429" s="14">
        <f>Table1[[#This Row],[Total Sale Amount]]-(Table1[[#This Row],[Cost Price]]*Table1[[#This Row],[Quantity]])</f>
        <v>10.560000000000002</v>
      </c>
      <c r="M2429" t="str">
        <f>TEXT(Table1[[#This Row],[Order Date]],"mmm")</f>
        <v>Jun</v>
      </c>
      <c r="N2429" s="5" t="str">
        <f>TEXT(Table1[[#This Row],[Order Date]],"yyyy")</f>
        <v>2016</v>
      </c>
      <c r="O2429" s="5">
        <v>25</v>
      </c>
      <c r="P2429" s="5" t="s">
        <v>560</v>
      </c>
      <c r="Q2429" s="5" t="str">
        <f>IFERROR(INDEX(Holidays[Holiday],MATCH(Table1[[#This Row],[Order Date]],Holidays[Date],0)),"NO HOLIDAY")</f>
        <v>NO HOLIDAY</v>
      </c>
    </row>
    <row r="2430" spans="2:17" hidden="1" x14ac:dyDescent="0.3">
      <c r="B2430" t="s">
        <v>36</v>
      </c>
      <c r="C2430" t="s">
        <v>28</v>
      </c>
      <c r="D2430" t="s">
        <v>11</v>
      </c>
      <c r="E2430" t="s">
        <v>352</v>
      </c>
      <c r="F2430" s="4">
        <v>42547</v>
      </c>
      <c r="G2430" t="s">
        <v>15</v>
      </c>
      <c r="H2430">
        <v>5</v>
      </c>
      <c r="I2430">
        <f>IF(Table1[[#This Row],[Price]]&lt;15,10,IF(Table1[[#This Row],[Price]]&lt;20,15,IF(Table1[[#This Row],[Price]]&lt;30,22,IF(Table1[[#This Row],[Price]]&lt;50,36,45))))</f>
        <v>10</v>
      </c>
      <c r="J2430">
        <v>12.42</v>
      </c>
      <c r="K2430" s="14">
        <v>62.1</v>
      </c>
      <c r="L2430" s="14">
        <f>Table1[[#This Row],[Total Sale Amount]]-(Table1[[#This Row],[Cost Price]]*Table1[[#This Row],[Quantity]])</f>
        <v>12.100000000000001</v>
      </c>
      <c r="M2430" t="str">
        <f>TEXT(Table1[[#This Row],[Order Date]],"mmm")</f>
        <v>Jun</v>
      </c>
      <c r="N2430" s="5" t="str">
        <f>TEXT(Table1[[#This Row],[Order Date]],"yyyy")</f>
        <v>2016</v>
      </c>
      <c r="O2430" s="5">
        <v>18</v>
      </c>
      <c r="P2430" s="5" t="s">
        <v>560</v>
      </c>
      <c r="Q2430" s="5" t="str">
        <f>IFERROR(INDEX(Holidays[Holiday],MATCH(Table1[[#This Row],[Order Date]],Holidays[Date],0)),"NO HOLIDAY")</f>
        <v>NO HOLIDAY</v>
      </c>
    </row>
    <row r="2431" spans="2:17" hidden="1" x14ac:dyDescent="0.3">
      <c r="B2431" t="s">
        <v>25</v>
      </c>
      <c r="C2431" t="s">
        <v>59</v>
      </c>
      <c r="D2431" t="s">
        <v>23</v>
      </c>
      <c r="E2431" t="s">
        <v>479</v>
      </c>
      <c r="F2431" s="4">
        <v>42547</v>
      </c>
      <c r="G2431" t="s">
        <v>19</v>
      </c>
      <c r="H2431">
        <v>8</v>
      </c>
      <c r="I2431">
        <f>IF(Table1[[#This Row],[Price]]&lt;15,10,IF(Table1[[#This Row],[Price]]&lt;20,15,IF(Table1[[#This Row],[Price]]&lt;30,22,IF(Table1[[#This Row],[Price]]&lt;50,36,45))))</f>
        <v>45</v>
      </c>
      <c r="J2431">
        <v>53.35</v>
      </c>
      <c r="K2431" s="14">
        <v>426.8</v>
      </c>
      <c r="L2431" s="14">
        <f>Table1[[#This Row],[Total Sale Amount]]-(Table1[[#This Row],[Cost Price]]*Table1[[#This Row],[Quantity]])</f>
        <v>66.800000000000011</v>
      </c>
      <c r="M2431" t="str">
        <f>TEXT(Table1[[#This Row],[Order Date]],"mmm")</f>
        <v>Jun</v>
      </c>
      <c r="N2431" s="5" t="str">
        <f>TEXT(Table1[[#This Row],[Order Date]],"yyyy")</f>
        <v>2016</v>
      </c>
      <c r="O2431" s="5">
        <v>36</v>
      </c>
      <c r="P2431" s="5" t="s">
        <v>559</v>
      </c>
      <c r="Q2431" s="5" t="str">
        <f>IFERROR(INDEX(Holidays[Holiday],MATCH(Table1[[#This Row],[Order Date]],Holidays[Date],0)),"NO HOLIDAY")</f>
        <v>NO HOLIDAY</v>
      </c>
    </row>
    <row r="2432" spans="2:17" hidden="1" x14ac:dyDescent="0.3">
      <c r="B2432" t="s">
        <v>25</v>
      </c>
      <c r="C2432" t="s">
        <v>26</v>
      </c>
      <c r="D2432" t="s">
        <v>23</v>
      </c>
      <c r="E2432" t="s">
        <v>147</v>
      </c>
      <c r="F2432" s="4">
        <v>42547</v>
      </c>
      <c r="G2432" t="s">
        <v>15</v>
      </c>
      <c r="H2432">
        <v>10</v>
      </c>
      <c r="I2432">
        <f>IF(Table1[[#This Row],[Price]]&lt;15,10,IF(Table1[[#This Row],[Price]]&lt;20,15,IF(Table1[[#This Row],[Price]]&lt;30,22,IF(Table1[[#This Row],[Price]]&lt;50,36,45))))</f>
        <v>10</v>
      </c>
      <c r="J2432">
        <v>12.42</v>
      </c>
      <c r="K2432" s="14">
        <v>124.2</v>
      </c>
      <c r="L2432" s="14">
        <f>Table1[[#This Row],[Total Sale Amount]]-(Table1[[#This Row],[Cost Price]]*Table1[[#This Row],[Quantity]])</f>
        <v>24.200000000000003</v>
      </c>
      <c r="M2432" t="str">
        <f>TEXT(Table1[[#This Row],[Order Date]],"mmm")</f>
        <v>Jun</v>
      </c>
      <c r="N2432" s="5" t="str">
        <f>TEXT(Table1[[#This Row],[Order Date]],"yyyy")</f>
        <v>2016</v>
      </c>
      <c r="O2432" s="5">
        <v>22</v>
      </c>
      <c r="P2432" s="5" t="s">
        <v>560</v>
      </c>
      <c r="Q2432" s="5" t="str">
        <f>IFERROR(INDEX(Holidays[Holiday],MATCH(Table1[[#This Row],[Order Date]],Holidays[Date],0)),"NO HOLIDAY")</f>
        <v>NO HOLIDAY</v>
      </c>
    </row>
    <row r="2433" spans="2:17" hidden="1" x14ac:dyDescent="0.3">
      <c r="B2433" t="s">
        <v>9</v>
      </c>
      <c r="C2433" t="s">
        <v>10</v>
      </c>
      <c r="D2433" t="s">
        <v>11</v>
      </c>
      <c r="E2433" t="s">
        <v>300</v>
      </c>
      <c r="F2433" s="4">
        <v>42547</v>
      </c>
      <c r="G2433" t="s">
        <v>39</v>
      </c>
      <c r="H2433">
        <v>1</v>
      </c>
      <c r="I2433">
        <f>IF(Table1[[#This Row],[Price]]&lt;15,10,IF(Table1[[#This Row],[Price]]&lt;20,15,IF(Table1[[#This Row],[Price]]&lt;30,22,IF(Table1[[#This Row],[Price]]&lt;50,36,45))))</f>
        <v>15</v>
      </c>
      <c r="J2433">
        <v>16.32</v>
      </c>
      <c r="K2433" s="14">
        <v>16.32</v>
      </c>
      <c r="L2433" s="14">
        <f>Table1[[#This Row],[Total Sale Amount]]-(Table1[[#This Row],[Cost Price]]*Table1[[#This Row],[Quantity]])</f>
        <v>1.3200000000000003</v>
      </c>
      <c r="M2433" t="str">
        <f>TEXT(Table1[[#This Row],[Order Date]],"mmm")</f>
        <v>Jun</v>
      </c>
      <c r="N2433" s="5" t="str">
        <f>TEXT(Table1[[#This Row],[Order Date]],"yyyy")</f>
        <v>2016</v>
      </c>
      <c r="O2433" s="5">
        <v>20</v>
      </c>
      <c r="P2433" s="5" t="s">
        <v>559</v>
      </c>
      <c r="Q2433" s="5" t="str">
        <f>IFERROR(INDEX(Holidays[Holiday],MATCH(Table1[[#This Row],[Order Date]],Holidays[Date],0)),"NO HOLIDAY")</f>
        <v>NO HOLIDAY</v>
      </c>
    </row>
    <row r="2434" spans="2:17" hidden="1" x14ac:dyDescent="0.3">
      <c r="B2434" t="s">
        <v>25</v>
      </c>
      <c r="C2434" t="s">
        <v>59</v>
      </c>
      <c r="D2434" t="s">
        <v>23</v>
      </c>
      <c r="E2434" t="s">
        <v>145</v>
      </c>
      <c r="F2434" s="4">
        <v>42547</v>
      </c>
      <c r="G2434" t="s">
        <v>15</v>
      </c>
      <c r="H2434">
        <v>7</v>
      </c>
      <c r="I2434">
        <f>IF(Table1[[#This Row],[Price]]&lt;15,10,IF(Table1[[#This Row],[Price]]&lt;20,15,IF(Table1[[#This Row],[Price]]&lt;30,22,IF(Table1[[#This Row],[Price]]&lt;50,36,45))))</f>
        <v>10</v>
      </c>
      <c r="J2434">
        <v>12.42</v>
      </c>
      <c r="K2434" s="14">
        <v>86.94</v>
      </c>
      <c r="L2434" s="14">
        <f>Table1[[#This Row],[Total Sale Amount]]-(Table1[[#This Row],[Cost Price]]*Table1[[#This Row],[Quantity]])</f>
        <v>16.939999999999998</v>
      </c>
      <c r="M2434" t="str">
        <f>TEXT(Table1[[#This Row],[Order Date]],"mmm")</f>
        <v>Jun</v>
      </c>
      <c r="N2434" s="5" t="str">
        <f>TEXT(Table1[[#This Row],[Order Date]],"yyyy")</f>
        <v>2016</v>
      </c>
      <c r="O2434" s="5">
        <v>42</v>
      </c>
      <c r="P2434" s="5" t="s">
        <v>560</v>
      </c>
      <c r="Q2434" s="5" t="str">
        <f>IFERROR(INDEX(Holidays[Holiday],MATCH(Table1[[#This Row],[Order Date]],Holidays[Date],0)),"NO HOLIDAY")</f>
        <v>NO HOLIDAY</v>
      </c>
    </row>
    <row r="2435" spans="2:17" hidden="1" x14ac:dyDescent="0.3">
      <c r="B2435" t="s">
        <v>25</v>
      </c>
      <c r="C2435" t="s">
        <v>22</v>
      </c>
      <c r="D2435" t="s">
        <v>23</v>
      </c>
      <c r="E2435" t="s">
        <v>451</v>
      </c>
      <c r="F2435" s="4">
        <v>42547</v>
      </c>
      <c r="G2435" t="s">
        <v>19</v>
      </c>
      <c r="H2435">
        <v>2</v>
      </c>
      <c r="I2435">
        <f>IF(Table1[[#This Row],[Price]]&lt;15,10,IF(Table1[[#This Row],[Price]]&lt;20,15,IF(Table1[[#This Row],[Price]]&lt;30,22,IF(Table1[[#This Row],[Price]]&lt;50,36,45))))</f>
        <v>45</v>
      </c>
      <c r="J2435">
        <v>53.35</v>
      </c>
      <c r="K2435" s="14">
        <v>106.7</v>
      </c>
      <c r="L2435" s="14">
        <f>Table1[[#This Row],[Total Sale Amount]]-(Table1[[#This Row],[Cost Price]]*Table1[[#This Row],[Quantity]])</f>
        <v>16.700000000000003</v>
      </c>
      <c r="M2435" t="str">
        <f>TEXT(Table1[[#This Row],[Order Date]],"mmm")</f>
        <v>Jun</v>
      </c>
      <c r="N2435" s="5" t="str">
        <f>TEXT(Table1[[#This Row],[Order Date]],"yyyy")</f>
        <v>2016</v>
      </c>
      <c r="O2435" s="5">
        <v>42</v>
      </c>
      <c r="P2435" s="5" t="s">
        <v>559</v>
      </c>
      <c r="Q2435" s="5" t="str">
        <f>IFERROR(INDEX(Holidays[Holiday],MATCH(Table1[[#This Row],[Order Date]],Holidays[Date],0)),"NO HOLIDAY")</f>
        <v>NO HOLIDAY</v>
      </c>
    </row>
    <row r="2436" spans="2:17" hidden="1" x14ac:dyDescent="0.3">
      <c r="B2436" t="s">
        <v>25</v>
      </c>
      <c r="C2436" t="s">
        <v>22</v>
      </c>
      <c r="D2436" t="s">
        <v>23</v>
      </c>
      <c r="E2436" t="s">
        <v>126</v>
      </c>
      <c r="F2436" s="4">
        <v>42547</v>
      </c>
      <c r="G2436" t="s">
        <v>39</v>
      </c>
      <c r="H2436">
        <v>2</v>
      </c>
      <c r="I2436">
        <f>IF(Table1[[#This Row],[Price]]&lt;15,10,IF(Table1[[#This Row],[Price]]&lt;20,15,IF(Table1[[#This Row],[Price]]&lt;30,22,IF(Table1[[#This Row],[Price]]&lt;50,36,45))))</f>
        <v>15</v>
      </c>
      <c r="J2436">
        <v>16.32</v>
      </c>
      <c r="K2436" s="14">
        <v>32.64</v>
      </c>
      <c r="L2436" s="14">
        <f>Table1[[#This Row],[Total Sale Amount]]-(Table1[[#This Row],[Cost Price]]*Table1[[#This Row],[Quantity]])</f>
        <v>2.6400000000000006</v>
      </c>
      <c r="M2436" t="str">
        <f>TEXT(Table1[[#This Row],[Order Date]],"mmm")</f>
        <v>Jun</v>
      </c>
      <c r="N2436" s="5" t="str">
        <f>TEXT(Table1[[#This Row],[Order Date]],"yyyy")</f>
        <v>2016</v>
      </c>
      <c r="O2436" s="5">
        <v>33</v>
      </c>
      <c r="P2436" s="5" t="s">
        <v>560</v>
      </c>
      <c r="Q2436" s="5" t="str">
        <f>IFERROR(INDEX(Holidays[Holiday],MATCH(Table1[[#This Row],[Order Date]],Holidays[Date],0)),"NO HOLIDAY")</f>
        <v>NO HOLIDAY</v>
      </c>
    </row>
    <row r="2437" spans="2:17" hidden="1" x14ac:dyDescent="0.3">
      <c r="B2437" t="s">
        <v>16</v>
      </c>
      <c r="C2437" t="s">
        <v>10</v>
      </c>
      <c r="D2437" t="s">
        <v>11</v>
      </c>
      <c r="E2437" t="s">
        <v>203</v>
      </c>
      <c r="F2437" s="4">
        <v>42548</v>
      </c>
      <c r="G2437" t="s">
        <v>19</v>
      </c>
      <c r="H2437">
        <v>6</v>
      </c>
      <c r="I2437">
        <f>IF(Table1[[#This Row],[Price]]&lt;15,10,IF(Table1[[#This Row],[Price]]&lt;20,15,IF(Table1[[#This Row],[Price]]&lt;30,22,IF(Table1[[#This Row],[Price]]&lt;50,36,45))))</f>
        <v>45</v>
      </c>
      <c r="J2437">
        <v>53.35</v>
      </c>
      <c r="K2437" s="14">
        <v>320.10000000000002</v>
      </c>
      <c r="L2437" s="14">
        <f>Table1[[#This Row],[Total Sale Amount]]-(Table1[[#This Row],[Cost Price]]*Table1[[#This Row],[Quantity]])</f>
        <v>50.100000000000023</v>
      </c>
      <c r="M2437" t="str">
        <f>TEXT(Table1[[#This Row],[Order Date]],"mmm")</f>
        <v>Jun</v>
      </c>
      <c r="N2437" s="5" t="str">
        <f>TEXT(Table1[[#This Row],[Order Date]],"yyyy")</f>
        <v>2016</v>
      </c>
      <c r="O2437" s="5">
        <v>42</v>
      </c>
      <c r="P2437" s="5" t="s">
        <v>559</v>
      </c>
      <c r="Q2437" s="5" t="str">
        <f>IFERROR(INDEX(Holidays[Holiday],MATCH(Table1[[#This Row],[Order Date]],Holidays[Date],0)),"NO HOLIDAY")</f>
        <v>NO HOLIDAY</v>
      </c>
    </row>
    <row r="2438" spans="2:17" hidden="1" x14ac:dyDescent="0.3">
      <c r="B2438" t="s">
        <v>36</v>
      </c>
      <c r="C2438" t="s">
        <v>10</v>
      </c>
      <c r="D2438" t="s">
        <v>11</v>
      </c>
      <c r="E2438" t="s">
        <v>342</v>
      </c>
      <c r="F2438" s="4">
        <v>42548</v>
      </c>
      <c r="G2438" t="s">
        <v>39</v>
      </c>
      <c r="H2438">
        <v>2</v>
      </c>
      <c r="I2438">
        <f>IF(Table1[[#This Row],[Price]]&lt;15,10,IF(Table1[[#This Row],[Price]]&lt;20,15,IF(Table1[[#This Row],[Price]]&lt;30,22,IF(Table1[[#This Row],[Price]]&lt;50,36,45))))</f>
        <v>15</v>
      </c>
      <c r="J2438">
        <v>16.32</v>
      </c>
      <c r="K2438" s="14">
        <v>32.64</v>
      </c>
      <c r="L2438" s="14">
        <f>Table1[[#This Row],[Total Sale Amount]]-(Table1[[#This Row],[Cost Price]]*Table1[[#This Row],[Quantity]])</f>
        <v>2.6400000000000006</v>
      </c>
      <c r="M2438" t="str">
        <f>TEXT(Table1[[#This Row],[Order Date]],"mmm")</f>
        <v>Jun</v>
      </c>
      <c r="N2438" s="5" t="str">
        <f>TEXT(Table1[[#This Row],[Order Date]],"yyyy")</f>
        <v>2016</v>
      </c>
      <c r="O2438" s="5">
        <v>20</v>
      </c>
      <c r="P2438" s="5" t="s">
        <v>560</v>
      </c>
      <c r="Q2438" s="5" t="str">
        <f>IFERROR(INDEX(Holidays[Holiday],MATCH(Table1[[#This Row],[Order Date]],Holidays[Date],0)),"NO HOLIDAY")</f>
        <v>NO HOLIDAY</v>
      </c>
    </row>
    <row r="2439" spans="2:17" hidden="1" x14ac:dyDescent="0.3">
      <c r="B2439" t="s">
        <v>9</v>
      </c>
      <c r="C2439" t="s">
        <v>28</v>
      </c>
      <c r="D2439" t="s">
        <v>11</v>
      </c>
      <c r="E2439" t="s">
        <v>354</v>
      </c>
      <c r="F2439" s="4">
        <v>42548</v>
      </c>
      <c r="G2439" t="s">
        <v>15</v>
      </c>
      <c r="H2439">
        <v>1</v>
      </c>
      <c r="I2439">
        <f>IF(Table1[[#This Row],[Price]]&lt;15,10,IF(Table1[[#This Row],[Price]]&lt;20,15,IF(Table1[[#This Row],[Price]]&lt;30,22,IF(Table1[[#This Row],[Price]]&lt;50,36,45))))</f>
        <v>10</v>
      </c>
      <c r="J2439">
        <v>12.42</v>
      </c>
      <c r="K2439" s="14">
        <v>12.42</v>
      </c>
      <c r="L2439" s="14">
        <f>Table1[[#This Row],[Total Sale Amount]]-(Table1[[#This Row],[Cost Price]]*Table1[[#This Row],[Quantity]])</f>
        <v>2.42</v>
      </c>
      <c r="M2439" t="str">
        <f>TEXT(Table1[[#This Row],[Order Date]],"mmm")</f>
        <v>Jun</v>
      </c>
      <c r="N2439" s="5" t="str">
        <f>TEXT(Table1[[#This Row],[Order Date]],"yyyy")</f>
        <v>2016</v>
      </c>
      <c r="O2439" s="5">
        <v>24</v>
      </c>
      <c r="P2439" s="5" t="s">
        <v>559</v>
      </c>
      <c r="Q2439" s="5" t="str">
        <f>IFERROR(INDEX(Holidays[Holiday],MATCH(Table1[[#This Row],[Order Date]],Holidays[Date],0)),"NO HOLIDAY")</f>
        <v>NO HOLIDAY</v>
      </c>
    </row>
    <row r="2440" spans="2:17" hidden="1" x14ac:dyDescent="0.3">
      <c r="B2440" t="s">
        <v>9</v>
      </c>
      <c r="C2440" t="s">
        <v>10</v>
      </c>
      <c r="D2440" t="s">
        <v>11</v>
      </c>
      <c r="E2440" t="s">
        <v>453</v>
      </c>
      <c r="F2440" s="4">
        <v>42548</v>
      </c>
      <c r="G2440" t="s">
        <v>19</v>
      </c>
      <c r="H2440">
        <v>2</v>
      </c>
      <c r="I2440">
        <f>IF(Table1[[#This Row],[Price]]&lt;15,10,IF(Table1[[#This Row],[Price]]&lt;20,15,IF(Table1[[#This Row],[Price]]&lt;30,22,IF(Table1[[#This Row],[Price]]&lt;50,36,45))))</f>
        <v>45</v>
      </c>
      <c r="J2440">
        <v>53.35</v>
      </c>
      <c r="K2440" s="14">
        <v>106.7</v>
      </c>
      <c r="L2440" s="14">
        <f>Table1[[#This Row],[Total Sale Amount]]-(Table1[[#This Row],[Cost Price]]*Table1[[#This Row],[Quantity]])</f>
        <v>16.700000000000003</v>
      </c>
      <c r="M2440" t="str">
        <f>TEXT(Table1[[#This Row],[Order Date]],"mmm")</f>
        <v>Jun</v>
      </c>
      <c r="N2440" s="5" t="str">
        <f>TEXT(Table1[[#This Row],[Order Date]],"yyyy")</f>
        <v>2016</v>
      </c>
      <c r="O2440" s="5">
        <v>30</v>
      </c>
      <c r="P2440" s="5" t="s">
        <v>560</v>
      </c>
      <c r="Q2440" s="5" t="str">
        <f>IFERROR(INDEX(Holidays[Holiday],MATCH(Table1[[#This Row],[Order Date]],Holidays[Date],0)),"NO HOLIDAY")</f>
        <v>NO HOLIDAY</v>
      </c>
    </row>
    <row r="2441" spans="2:17" hidden="1" x14ac:dyDescent="0.3">
      <c r="B2441" t="s">
        <v>21</v>
      </c>
      <c r="C2441" t="s">
        <v>59</v>
      </c>
      <c r="D2441" t="s">
        <v>23</v>
      </c>
      <c r="E2441" t="s">
        <v>305</v>
      </c>
      <c r="F2441" s="4">
        <v>42548</v>
      </c>
      <c r="G2441" t="s">
        <v>39</v>
      </c>
      <c r="H2441">
        <v>10</v>
      </c>
      <c r="I2441">
        <f>IF(Table1[[#This Row],[Price]]&lt;15,10,IF(Table1[[#This Row],[Price]]&lt;20,15,IF(Table1[[#This Row],[Price]]&lt;30,22,IF(Table1[[#This Row],[Price]]&lt;50,36,45))))</f>
        <v>15</v>
      </c>
      <c r="J2441">
        <v>16.32</v>
      </c>
      <c r="K2441" s="14">
        <v>163.19999999999999</v>
      </c>
      <c r="L2441" s="14">
        <f>Table1[[#This Row],[Total Sale Amount]]-(Table1[[#This Row],[Cost Price]]*Table1[[#This Row],[Quantity]])</f>
        <v>13.199999999999989</v>
      </c>
      <c r="M2441" t="str">
        <f>TEXT(Table1[[#This Row],[Order Date]],"mmm")</f>
        <v>Jun</v>
      </c>
      <c r="N2441" s="5" t="str">
        <f>TEXT(Table1[[#This Row],[Order Date]],"yyyy")</f>
        <v>2016</v>
      </c>
      <c r="O2441" s="5">
        <v>28</v>
      </c>
      <c r="P2441" s="5" t="s">
        <v>560</v>
      </c>
      <c r="Q2441" s="5" t="str">
        <f>IFERROR(INDEX(Holidays[Holiday],MATCH(Table1[[#This Row],[Order Date]],Holidays[Date],0)),"NO HOLIDAY")</f>
        <v>NO HOLIDAY</v>
      </c>
    </row>
    <row r="2442" spans="2:17" hidden="1" x14ac:dyDescent="0.3">
      <c r="B2442" t="s">
        <v>36</v>
      </c>
      <c r="C2442" t="s">
        <v>10</v>
      </c>
      <c r="D2442" t="s">
        <v>11</v>
      </c>
      <c r="E2442" t="s">
        <v>491</v>
      </c>
      <c r="F2442" s="4">
        <v>42548</v>
      </c>
      <c r="G2442" t="s">
        <v>15</v>
      </c>
      <c r="H2442">
        <v>1</v>
      </c>
      <c r="I2442">
        <f>IF(Table1[[#This Row],[Price]]&lt;15,10,IF(Table1[[#This Row],[Price]]&lt;20,15,IF(Table1[[#This Row],[Price]]&lt;30,22,IF(Table1[[#This Row],[Price]]&lt;50,36,45))))</f>
        <v>10</v>
      </c>
      <c r="J2442">
        <v>12.42</v>
      </c>
      <c r="K2442" s="14">
        <v>12.42</v>
      </c>
      <c r="L2442" s="14">
        <f>Table1[[#This Row],[Total Sale Amount]]-(Table1[[#This Row],[Cost Price]]*Table1[[#This Row],[Quantity]])</f>
        <v>2.42</v>
      </c>
      <c r="M2442" t="str">
        <f>TEXT(Table1[[#This Row],[Order Date]],"mmm")</f>
        <v>Jun</v>
      </c>
      <c r="N2442" s="5" t="str">
        <f>TEXT(Table1[[#This Row],[Order Date]],"yyyy")</f>
        <v>2016</v>
      </c>
      <c r="O2442" s="5">
        <v>42</v>
      </c>
      <c r="P2442" s="5" t="s">
        <v>560</v>
      </c>
      <c r="Q2442" s="5" t="str">
        <f>IFERROR(INDEX(Holidays[Holiday],MATCH(Table1[[#This Row],[Order Date]],Holidays[Date],0)),"NO HOLIDAY")</f>
        <v>NO HOLIDAY</v>
      </c>
    </row>
    <row r="2443" spans="2:17" hidden="1" x14ac:dyDescent="0.3">
      <c r="B2443" t="s">
        <v>25</v>
      </c>
      <c r="C2443" t="s">
        <v>22</v>
      </c>
      <c r="D2443" t="s">
        <v>23</v>
      </c>
      <c r="E2443" t="s">
        <v>136</v>
      </c>
      <c r="F2443" s="4">
        <v>42548</v>
      </c>
      <c r="G2443" t="s">
        <v>19</v>
      </c>
      <c r="H2443">
        <v>1</v>
      </c>
      <c r="I2443">
        <f>IF(Table1[[#This Row],[Price]]&lt;15,10,IF(Table1[[#This Row],[Price]]&lt;20,15,IF(Table1[[#This Row],[Price]]&lt;30,22,IF(Table1[[#This Row],[Price]]&lt;50,36,45))))</f>
        <v>45</v>
      </c>
      <c r="J2443">
        <v>53.35</v>
      </c>
      <c r="K2443" s="14">
        <v>53.35</v>
      </c>
      <c r="L2443" s="14">
        <f>Table1[[#This Row],[Total Sale Amount]]-(Table1[[#This Row],[Cost Price]]*Table1[[#This Row],[Quantity]])</f>
        <v>8.3500000000000014</v>
      </c>
      <c r="M2443" t="str">
        <f>TEXT(Table1[[#This Row],[Order Date]],"mmm")</f>
        <v>Jun</v>
      </c>
      <c r="N2443" s="5" t="str">
        <f>TEXT(Table1[[#This Row],[Order Date]],"yyyy")</f>
        <v>2016</v>
      </c>
      <c r="O2443" s="5">
        <v>18</v>
      </c>
      <c r="P2443" s="5" t="s">
        <v>560</v>
      </c>
      <c r="Q2443" s="5" t="str">
        <f>IFERROR(INDEX(Holidays[Holiday],MATCH(Table1[[#This Row],[Order Date]],Holidays[Date],0)),"NO HOLIDAY")</f>
        <v>NO HOLIDAY</v>
      </c>
    </row>
    <row r="2444" spans="2:17" hidden="1" x14ac:dyDescent="0.3">
      <c r="B2444" t="s">
        <v>9</v>
      </c>
      <c r="C2444" t="s">
        <v>10</v>
      </c>
      <c r="D2444" t="s">
        <v>11</v>
      </c>
      <c r="E2444" t="s">
        <v>477</v>
      </c>
      <c r="F2444" s="4">
        <v>42548</v>
      </c>
      <c r="G2444" t="s">
        <v>13</v>
      </c>
      <c r="H2444">
        <v>4</v>
      </c>
      <c r="I2444">
        <f>IF(Table1[[#This Row],[Price]]&lt;15,10,IF(Table1[[#This Row],[Price]]&lt;20,15,IF(Table1[[#This Row],[Price]]&lt;30,22,IF(Table1[[#This Row],[Price]]&lt;50,36,45))))</f>
        <v>15</v>
      </c>
      <c r="J2444">
        <v>17.829999999999998</v>
      </c>
      <c r="K2444" s="14">
        <v>71.319999999999993</v>
      </c>
      <c r="L2444" s="14">
        <f>Table1[[#This Row],[Total Sale Amount]]-(Table1[[#This Row],[Cost Price]]*Table1[[#This Row],[Quantity]])</f>
        <v>11.319999999999993</v>
      </c>
      <c r="M2444" t="str">
        <f>TEXT(Table1[[#This Row],[Order Date]],"mmm")</f>
        <v>Jun</v>
      </c>
      <c r="N2444" s="5" t="str">
        <f>TEXT(Table1[[#This Row],[Order Date]],"yyyy")</f>
        <v>2016</v>
      </c>
      <c r="O2444" s="5">
        <v>32</v>
      </c>
      <c r="P2444" s="5" t="s">
        <v>560</v>
      </c>
      <c r="Q2444" s="5" t="str">
        <f>IFERROR(INDEX(Holidays[Holiday],MATCH(Table1[[#This Row],[Order Date]],Holidays[Date],0)),"NO HOLIDAY")</f>
        <v>NO HOLIDAY</v>
      </c>
    </row>
    <row r="2445" spans="2:17" hidden="1" x14ac:dyDescent="0.3">
      <c r="B2445" t="s">
        <v>16</v>
      </c>
      <c r="C2445" t="s">
        <v>10</v>
      </c>
      <c r="D2445" t="s">
        <v>11</v>
      </c>
      <c r="E2445" t="s">
        <v>81</v>
      </c>
      <c r="F2445" s="4">
        <v>42548</v>
      </c>
      <c r="G2445" t="s">
        <v>15</v>
      </c>
      <c r="H2445">
        <v>1</v>
      </c>
      <c r="I2445">
        <f>IF(Table1[[#This Row],[Price]]&lt;15,10,IF(Table1[[#This Row],[Price]]&lt;20,15,IF(Table1[[#This Row],[Price]]&lt;30,22,IF(Table1[[#This Row],[Price]]&lt;50,36,45))))</f>
        <v>10</v>
      </c>
      <c r="J2445">
        <v>12.42</v>
      </c>
      <c r="K2445" s="14">
        <v>12.42</v>
      </c>
      <c r="L2445" s="14">
        <f>Table1[[#This Row],[Total Sale Amount]]-(Table1[[#This Row],[Cost Price]]*Table1[[#This Row],[Quantity]])</f>
        <v>2.42</v>
      </c>
      <c r="M2445" t="str">
        <f>TEXT(Table1[[#This Row],[Order Date]],"mmm")</f>
        <v>Jun</v>
      </c>
      <c r="N2445" s="5" t="str">
        <f>TEXT(Table1[[#This Row],[Order Date]],"yyyy")</f>
        <v>2016</v>
      </c>
      <c r="O2445" s="5">
        <v>38</v>
      </c>
      <c r="P2445" s="5" t="s">
        <v>560</v>
      </c>
      <c r="Q2445" s="5" t="str">
        <f>IFERROR(INDEX(Holidays[Holiday],MATCH(Table1[[#This Row],[Order Date]],Holidays[Date],0)),"NO HOLIDAY")</f>
        <v>NO HOLIDAY</v>
      </c>
    </row>
    <row r="2446" spans="2:17" hidden="1" x14ac:dyDescent="0.3">
      <c r="B2446" t="s">
        <v>9</v>
      </c>
      <c r="C2446" t="s">
        <v>30</v>
      </c>
      <c r="D2446" t="s">
        <v>11</v>
      </c>
      <c r="E2446" t="s">
        <v>195</v>
      </c>
      <c r="F2446" s="4">
        <v>42548</v>
      </c>
      <c r="G2446" t="s">
        <v>15</v>
      </c>
      <c r="H2446">
        <v>7</v>
      </c>
      <c r="I2446">
        <f>IF(Table1[[#This Row],[Price]]&lt;15,10,IF(Table1[[#This Row],[Price]]&lt;20,15,IF(Table1[[#This Row],[Price]]&lt;30,22,IF(Table1[[#This Row],[Price]]&lt;50,36,45))))</f>
        <v>10</v>
      </c>
      <c r="J2446">
        <v>12.42</v>
      </c>
      <c r="K2446" s="14">
        <v>86.94</v>
      </c>
      <c r="L2446" s="14">
        <f>Table1[[#This Row],[Total Sale Amount]]-(Table1[[#This Row],[Cost Price]]*Table1[[#This Row],[Quantity]])</f>
        <v>16.939999999999998</v>
      </c>
      <c r="M2446" t="str">
        <f>TEXT(Table1[[#This Row],[Order Date]],"mmm")</f>
        <v>Jun</v>
      </c>
      <c r="N2446" s="5" t="str">
        <f>TEXT(Table1[[#This Row],[Order Date]],"yyyy")</f>
        <v>2016</v>
      </c>
      <c r="O2446" s="5">
        <v>41</v>
      </c>
      <c r="P2446" s="5" t="s">
        <v>559</v>
      </c>
      <c r="Q2446" s="5" t="str">
        <f>IFERROR(INDEX(Holidays[Holiday],MATCH(Table1[[#This Row],[Order Date]],Holidays[Date],0)),"NO HOLIDAY")</f>
        <v>NO HOLIDAY</v>
      </c>
    </row>
    <row r="2447" spans="2:17" hidden="1" x14ac:dyDescent="0.3">
      <c r="B2447" t="s">
        <v>9</v>
      </c>
      <c r="C2447" t="s">
        <v>28</v>
      </c>
      <c r="D2447" t="s">
        <v>11</v>
      </c>
      <c r="E2447" t="s">
        <v>372</v>
      </c>
      <c r="F2447" s="4">
        <v>42548</v>
      </c>
      <c r="G2447" t="s">
        <v>19</v>
      </c>
      <c r="H2447">
        <v>8</v>
      </c>
      <c r="I2447">
        <f>IF(Table1[[#This Row],[Price]]&lt;15,10,IF(Table1[[#This Row],[Price]]&lt;20,15,IF(Table1[[#This Row],[Price]]&lt;30,22,IF(Table1[[#This Row],[Price]]&lt;50,36,45))))</f>
        <v>45</v>
      </c>
      <c r="J2447">
        <v>53.35</v>
      </c>
      <c r="K2447" s="14">
        <v>426.8</v>
      </c>
      <c r="L2447" s="14">
        <f>Table1[[#This Row],[Total Sale Amount]]-(Table1[[#This Row],[Cost Price]]*Table1[[#This Row],[Quantity]])</f>
        <v>66.800000000000011</v>
      </c>
      <c r="M2447" t="str">
        <f>TEXT(Table1[[#This Row],[Order Date]],"mmm")</f>
        <v>Jun</v>
      </c>
      <c r="N2447" s="5" t="str">
        <f>TEXT(Table1[[#This Row],[Order Date]],"yyyy")</f>
        <v>2016</v>
      </c>
      <c r="O2447" s="5">
        <v>25</v>
      </c>
      <c r="P2447" s="5" t="s">
        <v>560</v>
      </c>
      <c r="Q2447" s="5" t="str">
        <f>IFERROR(INDEX(Holidays[Holiday],MATCH(Table1[[#This Row],[Order Date]],Holidays[Date],0)),"NO HOLIDAY")</f>
        <v>NO HOLIDAY</v>
      </c>
    </row>
    <row r="2448" spans="2:17" hidden="1" x14ac:dyDescent="0.3">
      <c r="B2448" t="s">
        <v>16</v>
      </c>
      <c r="C2448" t="s">
        <v>10</v>
      </c>
      <c r="D2448" t="s">
        <v>11</v>
      </c>
      <c r="E2448" t="s">
        <v>550</v>
      </c>
      <c r="F2448" s="4">
        <v>42548</v>
      </c>
      <c r="G2448" t="s">
        <v>19</v>
      </c>
      <c r="H2448">
        <v>5</v>
      </c>
      <c r="I2448">
        <f>IF(Table1[[#This Row],[Price]]&lt;15,10,IF(Table1[[#This Row],[Price]]&lt;20,15,IF(Table1[[#This Row],[Price]]&lt;30,22,IF(Table1[[#This Row],[Price]]&lt;50,36,45))))</f>
        <v>45</v>
      </c>
      <c r="J2448">
        <v>53.35</v>
      </c>
      <c r="K2448" s="14">
        <v>266.75</v>
      </c>
      <c r="L2448" s="14">
        <f>Table1[[#This Row],[Total Sale Amount]]-(Table1[[#This Row],[Cost Price]]*Table1[[#This Row],[Quantity]])</f>
        <v>41.75</v>
      </c>
      <c r="M2448" t="str">
        <f>TEXT(Table1[[#This Row],[Order Date]],"mmm")</f>
        <v>Jun</v>
      </c>
      <c r="N2448" s="5" t="str">
        <f>TEXT(Table1[[#This Row],[Order Date]],"yyyy")</f>
        <v>2016</v>
      </c>
      <c r="O2448" s="5">
        <v>41</v>
      </c>
      <c r="P2448" s="5" t="s">
        <v>560</v>
      </c>
      <c r="Q2448" s="5" t="str">
        <f>IFERROR(INDEX(Holidays[Holiday],MATCH(Table1[[#This Row],[Order Date]],Holidays[Date],0)),"NO HOLIDAY")</f>
        <v>NO HOLIDAY</v>
      </c>
    </row>
    <row r="2449" spans="2:17" hidden="1" x14ac:dyDescent="0.3">
      <c r="B2449" t="s">
        <v>9</v>
      </c>
      <c r="C2449" t="s">
        <v>10</v>
      </c>
      <c r="D2449" t="s">
        <v>11</v>
      </c>
      <c r="E2449" t="s">
        <v>178</v>
      </c>
      <c r="F2449" s="4">
        <v>42548</v>
      </c>
      <c r="G2449" t="s">
        <v>19</v>
      </c>
      <c r="H2449">
        <v>9</v>
      </c>
      <c r="I2449">
        <f>IF(Table1[[#This Row],[Price]]&lt;15,10,IF(Table1[[#This Row],[Price]]&lt;20,15,IF(Table1[[#This Row],[Price]]&lt;30,22,IF(Table1[[#This Row],[Price]]&lt;50,36,45))))</f>
        <v>45</v>
      </c>
      <c r="J2449">
        <v>53.35</v>
      </c>
      <c r="K2449" s="14">
        <v>480.15000000000003</v>
      </c>
      <c r="L2449" s="14">
        <f>Table1[[#This Row],[Total Sale Amount]]-(Table1[[#This Row],[Cost Price]]*Table1[[#This Row],[Quantity]])</f>
        <v>75.150000000000034</v>
      </c>
      <c r="M2449" t="str">
        <f>TEXT(Table1[[#This Row],[Order Date]],"mmm")</f>
        <v>Jun</v>
      </c>
      <c r="N2449" s="5" t="str">
        <f>TEXT(Table1[[#This Row],[Order Date]],"yyyy")</f>
        <v>2016</v>
      </c>
      <c r="O2449" s="5">
        <v>31</v>
      </c>
      <c r="P2449" s="5" t="s">
        <v>560</v>
      </c>
      <c r="Q2449" s="5" t="str">
        <f>IFERROR(INDEX(Holidays[Holiday],MATCH(Table1[[#This Row],[Order Date]],Holidays[Date],0)),"NO HOLIDAY")</f>
        <v>NO HOLIDAY</v>
      </c>
    </row>
    <row r="2450" spans="2:17" hidden="1" x14ac:dyDescent="0.3">
      <c r="B2450" t="s">
        <v>16</v>
      </c>
      <c r="C2450" t="s">
        <v>17</v>
      </c>
      <c r="D2450" t="s">
        <v>11</v>
      </c>
      <c r="E2450" t="s">
        <v>171</v>
      </c>
      <c r="F2450" s="4">
        <v>42549</v>
      </c>
      <c r="G2450" t="s">
        <v>13</v>
      </c>
      <c r="H2450">
        <v>6</v>
      </c>
      <c r="I2450">
        <f>IF(Table1[[#This Row],[Price]]&lt;15,10,IF(Table1[[#This Row],[Price]]&lt;20,15,IF(Table1[[#This Row],[Price]]&lt;30,22,IF(Table1[[#This Row],[Price]]&lt;50,36,45))))</f>
        <v>15</v>
      </c>
      <c r="J2450">
        <v>17.829999999999998</v>
      </c>
      <c r="K2450" s="14">
        <v>106.97999999999999</v>
      </c>
      <c r="L2450" s="14">
        <f>Table1[[#This Row],[Total Sale Amount]]-(Table1[[#This Row],[Cost Price]]*Table1[[#This Row],[Quantity]])</f>
        <v>16.97999999999999</v>
      </c>
      <c r="M2450" t="str">
        <f>TEXT(Table1[[#This Row],[Order Date]],"mmm")</f>
        <v>Jun</v>
      </c>
      <c r="N2450" s="5" t="str">
        <f>TEXT(Table1[[#This Row],[Order Date]],"yyyy")</f>
        <v>2016</v>
      </c>
      <c r="O2450" s="5">
        <v>18</v>
      </c>
      <c r="P2450" s="5" t="s">
        <v>560</v>
      </c>
      <c r="Q2450" s="5" t="str">
        <f>IFERROR(INDEX(Holidays[Holiday],MATCH(Table1[[#This Row],[Order Date]],Holidays[Date],0)),"NO HOLIDAY")</f>
        <v>NO HOLIDAY</v>
      </c>
    </row>
    <row r="2451" spans="2:17" hidden="1" x14ac:dyDescent="0.3">
      <c r="B2451" t="s">
        <v>9</v>
      </c>
      <c r="C2451" t="s">
        <v>10</v>
      </c>
      <c r="D2451" t="s">
        <v>11</v>
      </c>
      <c r="E2451" t="s">
        <v>365</v>
      </c>
      <c r="F2451" s="4">
        <v>42549</v>
      </c>
      <c r="G2451" t="s">
        <v>15</v>
      </c>
      <c r="H2451">
        <v>5</v>
      </c>
      <c r="I2451">
        <f>IF(Table1[[#This Row],[Price]]&lt;15,10,IF(Table1[[#This Row],[Price]]&lt;20,15,IF(Table1[[#This Row],[Price]]&lt;30,22,IF(Table1[[#This Row],[Price]]&lt;50,36,45))))</f>
        <v>10</v>
      </c>
      <c r="J2451">
        <v>12.42</v>
      </c>
      <c r="K2451" s="14">
        <v>62.1</v>
      </c>
      <c r="L2451" s="14">
        <f>Table1[[#This Row],[Total Sale Amount]]-(Table1[[#This Row],[Cost Price]]*Table1[[#This Row],[Quantity]])</f>
        <v>12.100000000000001</v>
      </c>
      <c r="M2451" t="str">
        <f>TEXT(Table1[[#This Row],[Order Date]],"mmm")</f>
        <v>Jun</v>
      </c>
      <c r="N2451" s="5" t="str">
        <f>TEXT(Table1[[#This Row],[Order Date]],"yyyy")</f>
        <v>2016</v>
      </c>
      <c r="O2451" s="5">
        <v>31</v>
      </c>
      <c r="P2451" s="5" t="s">
        <v>559</v>
      </c>
      <c r="Q2451" s="5" t="str">
        <f>IFERROR(INDEX(Holidays[Holiday],MATCH(Table1[[#This Row],[Order Date]],Holidays[Date],0)),"NO HOLIDAY")</f>
        <v>NO HOLIDAY</v>
      </c>
    </row>
    <row r="2452" spans="2:17" hidden="1" x14ac:dyDescent="0.3">
      <c r="B2452" t="s">
        <v>9</v>
      </c>
      <c r="C2452" t="s">
        <v>30</v>
      </c>
      <c r="D2452" t="s">
        <v>11</v>
      </c>
      <c r="E2452" t="s">
        <v>462</v>
      </c>
      <c r="F2452" s="4">
        <v>42549</v>
      </c>
      <c r="G2452" t="s">
        <v>15</v>
      </c>
      <c r="H2452">
        <v>10</v>
      </c>
      <c r="I2452">
        <f>IF(Table1[[#This Row],[Price]]&lt;15,10,IF(Table1[[#This Row],[Price]]&lt;20,15,IF(Table1[[#This Row],[Price]]&lt;30,22,IF(Table1[[#This Row],[Price]]&lt;50,36,45))))</f>
        <v>10</v>
      </c>
      <c r="J2452">
        <v>12.42</v>
      </c>
      <c r="K2452" s="14">
        <v>124.2</v>
      </c>
      <c r="L2452" s="14">
        <f>Table1[[#This Row],[Total Sale Amount]]-(Table1[[#This Row],[Cost Price]]*Table1[[#This Row],[Quantity]])</f>
        <v>24.200000000000003</v>
      </c>
      <c r="M2452" t="str">
        <f>TEXT(Table1[[#This Row],[Order Date]],"mmm")</f>
        <v>Jun</v>
      </c>
      <c r="N2452" s="5" t="str">
        <f>TEXT(Table1[[#This Row],[Order Date]],"yyyy")</f>
        <v>2016</v>
      </c>
      <c r="O2452" s="5">
        <v>44</v>
      </c>
      <c r="P2452" s="5" t="s">
        <v>560</v>
      </c>
      <c r="Q2452" s="5" t="str">
        <f>IFERROR(INDEX(Holidays[Holiday],MATCH(Table1[[#This Row],[Order Date]],Holidays[Date],0)),"NO HOLIDAY")</f>
        <v>NO HOLIDAY</v>
      </c>
    </row>
    <row r="2453" spans="2:17" hidden="1" x14ac:dyDescent="0.3">
      <c r="B2453" t="s">
        <v>25</v>
      </c>
      <c r="C2453" t="s">
        <v>59</v>
      </c>
      <c r="D2453" t="s">
        <v>23</v>
      </c>
      <c r="E2453" t="s">
        <v>216</v>
      </c>
      <c r="F2453" s="4">
        <v>42549</v>
      </c>
      <c r="G2453" t="s">
        <v>19</v>
      </c>
      <c r="H2453">
        <v>1</v>
      </c>
      <c r="I2453">
        <f>IF(Table1[[#This Row],[Price]]&lt;15,10,IF(Table1[[#This Row],[Price]]&lt;20,15,IF(Table1[[#This Row],[Price]]&lt;30,22,IF(Table1[[#This Row],[Price]]&lt;50,36,45))))</f>
        <v>45</v>
      </c>
      <c r="J2453">
        <v>53.35</v>
      </c>
      <c r="K2453" s="14">
        <v>53.35</v>
      </c>
      <c r="L2453" s="14">
        <f>Table1[[#This Row],[Total Sale Amount]]-(Table1[[#This Row],[Cost Price]]*Table1[[#This Row],[Quantity]])</f>
        <v>8.3500000000000014</v>
      </c>
      <c r="M2453" t="str">
        <f>TEXT(Table1[[#This Row],[Order Date]],"mmm")</f>
        <v>Jun</v>
      </c>
      <c r="N2453" s="5" t="str">
        <f>TEXT(Table1[[#This Row],[Order Date]],"yyyy")</f>
        <v>2016</v>
      </c>
      <c r="O2453" s="5">
        <v>24</v>
      </c>
      <c r="P2453" s="5" t="s">
        <v>560</v>
      </c>
      <c r="Q2453" s="5" t="str">
        <f>IFERROR(INDEX(Holidays[Holiday],MATCH(Table1[[#This Row],[Order Date]],Holidays[Date],0)),"NO HOLIDAY")</f>
        <v>NO HOLIDAY</v>
      </c>
    </row>
    <row r="2454" spans="2:17" hidden="1" x14ac:dyDescent="0.3">
      <c r="B2454" t="s">
        <v>21</v>
      </c>
      <c r="C2454" t="s">
        <v>26</v>
      </c>
      <c r="D2454" t="s">
        <v>23</v>
      </c>
      <c r="E2454" t="s">
        <v>444</v>
      </c>
      <c r="F2454" s="4">
        <v>42549</v>
      </c>
      <c r="G2454" t="s">
        <v>19</v>
      </c>
      <c r="H2454">
        <v>2</v>
      </c>
      <c r="I2454">
        <f>IF(Table1[[#This Row],[Price]]&lt;15,10,IF(Table1[[#This Row],[Price]]&lt;20,15,IF(Table1[[#This Row],[Price]]&lt;30,22,IF(Table1[[#This Row],[Price]]&lt;50,36,45))))</f>
        <v>45</v>
      </c>
      <c r="J2454">
        <v>53.35</v>
      </c>
      <c r="K2454" s="14">
        <v>106.7</v>
      </c>
      <c r="L2454" s="14">
        <f>Table1[[#This Row],[Total Sale Amount]]-(Table1[[#This Row],[Cost Price]]*Table1[[#This Row],[Quantity]])</f>
        <v>16.700000000000003</v>
      </c>
      <c r="M2454" t="str">
        <f>TEXT(Table1[[#This Row],[Order Date]],"mmm")</f>
        <v>Jun</v>
      </c>
      <c r="N2454" s="5" t="str">
        <f>TEXT(Table1[[#This Row],[Order Date]],"yyyy")</f>
        <v>2016</v>
      </c>
      <c r="O2454" s="5">
        <v>42</v>
      </c>
      <c r="P2454" s="5" t="s">
        <v>559</v>
      </c>
      <c r="Q2454" s="5" t="str">
        <f>IFERROR(INDEX(Holidays[Holiday],MATCH(Table1[[#This Row],[Order Date]],Holidays[Date],0)),"NO HOLIDAY")</f>
        <v>NO HOLIDAY</v>
      </c>
    </row>
    <row r="2455" spans="2:17" hidden="1" x14ac:dyDescent="0.3">
      <c r="B2455" t="s">
        <v>25</v>
      </c>
      <c r="C2455" t="s">
        <v>26</v>
      </c>
      <c r="D2455" t="s">
        <v>23</v>
      </c>
      <c r="E2455" t="s">
        <v>132</v>
      </c>
      <c r="F2455" s="4">
        <v>42549</v>
      </c>
      <c r="G2455" t="s">
        <v>13</v>
      </c>
      <c r="H2455">
        <v>10</v>
      </c>
      <c r="I2455">
        <f>IF(Table1[[#This Row],[Price]]&lt;15,10,IF(Table1[[#This Row],[Price]]&lt;20,15,IF(Table1[[#This Row],[Price]]&lt;30,22,IF(Table1[[#This Row],[Price]]&lt;50,36,45))))</f>
        <v>15</v>
      </c>
      <c r="J2455">
        <v>17.829999999999998</v>
      </c>
      <c r="K2455" s="14">
        <v>178.29999999999998</v>
      </c>
      <c r="L2455" s="14">
        <f>Table1[[#This Row],[Total Sale Amount]]-(Table1[[#This Row],[Cost Price]]*Table1[[#This Row],[Quantity]])</f>
        <v>28.299999999999983</v>
      </c>
      <c r="M2455" t="str">
        <f>TEXT(Table1[[#This Row],[Order Date]],"mmm")</f>
        <v>Jun</v>
      </c>
      <c r="N2455" s="5" t="str">
        <f>TEXT(Table1[[#This Row],[Order Date]],"yyyy")</f>
        <v>2016</v>
      </c>
      <c r="O2455" s="5">
        <v>43</v>
      </c>
      <c r="P2455" s="5" t="s">
        <v>560</v>
      </c>
      <c r="Q2455" s="5" t="str">
        <f>IFERROR(INDEX(Holidays[Holiday],MATCH(Table1[[#This Row],[Order Date]],Holidays[Date],0)),"NO HOLIDAY")</f>
        <v>NO HOLIDAY</v>
      </c>
    </row>
    <row r="2456" spans="2:17" hidden="1" x14ac:dyDescent="0.3">
      <c r="B2456" t="s">
        <v>9</v>
      </c>
      <c r="C2456" t="s">
        <v>10</v>
      </c>
      <c r="D2456" t="s">
        <v>11</v>
      </c>
      <c r="E2456" t="s">
        <v>264</v>
      </c>
      <c r="F2456" s="4">
        <v>42549</v>
      </c>
      <c r="G2456" t="s">
        <v>19</v>
      </c>
      <c r="H2456">
        <v>9</v>
      </c>
      <c r="I2456">
        <f>IF(Table1[[#This Row],[Price]]&lt;15,10,IF(Table1[[#This Row],[Price]]&lt;20,15,IF(Table1[[#This Row],[Price]]&lt;30,22,IF(Table1[[#This Row],[Price]]&lt;50,36,45))))</f>
        <v>45</v>
      </c>
      <c r="J2456">
        <v>53.35</v>
      </c>
      <c r="K2456" s="14">
        <v>480.15000000000003</v>
      </c>
      <c r="L2456" s="14">
        <f>Table1[[#This Row],[Total Sale Amount]]-(Table1[[#This Row],[Cost Price]]*Table1[[#This Row],[Quantity]])</f>
        <v>75.150000000000034</v>
      </c>
      <c r="M2456" t="str">
        <f>TEXT(Table1[[#This Row],[Order Date]],"mmm")</f>
        <v>Jun</v>
      </c>
      <c r="N2456" s="5" t="str">
        <f>TEXT(Table1[[#This Row],[Order Date]],"yyyy")</f>
        <v>2016</v>
      </c>
      <c r="O2456" s="5">
        <v>42</v>
      </c>
      <c r="P2456" s="5" t="s">
        <v>560</v>
      </c>
      <c r="Q2456" s="5" t="str">
        <f>IFERROR(INDEX(Holidays[Holiday],MATCH(Table1[[#This Row],[Order Date]],Holidays[Date],0)),"NO HOLIDAY")</f>
        <v>NO HOLIDAY</v>
      </c>
    </row>
    <row r="2457" spans="2:17" hidden="1" x14ac:dyDescent="0.3">
      <c r="B2457" t="s">
        <v>9</v>
      </c>
      <c r="C2457" t="s">
        <v>30</v>
      </c>
      <c r="D2457" t="s">
        <v>11</v>
      </c>
      <c r="E2457" t="s">
        <v>93</v>
      </c>
      <c r="F2457" s="4">
        <v>42549</v>
      </c>
      <c r="G2457" t="s">
        <v>39</v>
      </c>
      <c r="H2457">
        <v>6</v>
      </c>
      <c r="I2457">
        <f>IF(Table1[[#This Row],[Price]]&lt;15,10,IF(Table1[[#This Row],[Price]]&lt;20,15,IF(Table1[[#This Row],[Price]]&lt;30,22,IF(Table1[[#This Row],[Price]]&lt;50,36,45))))</f>
        <v>15</v>
      </c>
      <c r="J2457">
        <v>16.32</v>
      </c>
      <c r="K2457" s="14">
        <v>97.92</v>
      </c>
      <c r="L2457" s="14">
        <f>Table1[[#This Row],[Total Sale Amount]]-(Table1[[#This Row],[Cost Price]]*Table1[[#This Row],[Quantity]])</f>
        <v>7.9200000000000017</v>
      </c>
      <c r="M2457" t="str">
        <f>TEXT(Table1[[#This Row],[Order Date]],"mmm")</f>
        <v>Jun</v>
      </c>
      <c r="N2457" s="5" t="str">
        <f>TEXT(Table1[[#This Row],[Order Date]],"yyyy")</f>
        <v>2016</v>
      </c>
      <c r="O2457" s="5">
        <v>34</v>
      </c>
      <c r="P2457" s="5" t="s">
        <v>559</v>
      </c>
      <c r="Q2457" s="5" t="str">
        <f>IFERROR(INDEX(Holidays[Holiday],MATCH(Table1[[#This Row],[Order Date]],Holidays[Date],0)),"NO HOLIDAY")</f>
        <v>NO HOLIDAY</v>
      </c>
    </row>
    <row r="2458" spans="2:17" hidden="1" x14ac:dyDescent="0.3">
      <c r="B2458" t="s">
        <v>9</v>
      </c>
      <c r="C2458" t="s">
        <v>28</v>
      </c>
      <c r="D2458" t="s">
        <v>11</v>
      </c>
      <c r="E2458" t="s">
        <v>501</v>
      </c>
      <c r="F2458" s="4">
        <v>42549</v>
      </c>
      <c r="G2458" t="s">
        <v>19</v>
      </c>
      <c r="H2458">
        <v>10</v>
      </c>
      <c r="I2458">
        <f>IF(Table1[[#This Row],[Price]]&lt;15,10,IF(Table1[[#This Row],[Price]]&lt;20,15,IF(Table1[[#This Row],[Price]]&lt;30,22,IF(Table1[[#This Row],[Price]]&lt;50,36,45))))</f>
        <v>45</v>
      </c>
      <c r="J2458">
        <v>53.35</v>
      </c>
      <c r="K2458" s="14">
        <v>533.5</v>
      </c>
      <c r="L2458" s="14">
        <f>Table1[[#This Row],[Total Sale Amount]]-(Table1[[#This Row],[Cost Price]]*Table1[[#This Row],[Quantity]])</f>
        <v>83.5</v>
      </c>
      <c r="M2458" t="str">
        <f>TEXT(Table1[[#This Row],[Order Date]],"mmm")</f>
        <v>Jun</v>
      </c>
      <c r="N2458" s="5" t="str">
        <f>TEXT(Table1[[#This Row],[Order Date]],"yyyy")</f>
        <v>2016</v>
      </c>
      <c r="O2458" s="5">
        <v>42</v>
      </c>
      <c r="P2458" s="5" t="s">
        <v>559</v>
      </c>
      <c r="Q2458" s="5" t="str">
        <f>IFERROR(INDEX(Holidays[Holiday],MATCH(Table1[[#This Row],[Order Date]],Holidays[Date],0)),"NO HOLIDAY")</f>
        <v>NO HOLIDAY</v>
      </c>
    </row>
    <row r="2459" spans="2:17" hidden="1" x14ac:dyDescent="0.3">
      <c r="B2459" t="s">
        <v>25</v>
      </c>
      <c r="C2459" t="s">
        <v>26</v>
      </c>
      <c r="D2459" t="s">
        <v>23</v>
      </c>
      <c r="E2459" t="s">
        <v>325</v>
      </c>
      <c r="F2459" s="4">
        <v>42549</v>
      </c>
      <c r="G2459" t="s">
        <v>39</v>
      </c>
      <c r="H2459">
        <v>5</v>
      </c>
      <c r="I2459">
        <f>IF(Table1[[#This Row],[Price]]&lt;15,10,IF(Table1[[#This Row],[Price]]&lt;20,15,IF(Table1[[#This Row],[Price]]&lt;30,22,IF(Table1[[#This Row],[Price]]&lt;50,36,45))))</f>
        <v>15</v>
      </c>
      <c r="J2459">
        <v>16.32</v>
      </c>
      <c r="K2459" s="14">
        <v>81.599999999999994</v>
      </c>
      <c r="L2459" s="14">
        <f>Table1[[#This Row],[Total Sale Amount]]-(Table1[[#This Row],[Cost Price]]*Table1[[#This Row],[Quantity]])</f>
        <v>6.5999999999999943</v>
      </c>
      <c r="M2459" t="str">
        <f>TEXT(Table1[[#This Row],[Order Date]],"mmm")</f>
        <v>Jun</v>
      </c>
      <c r="N2459" s="5" t="str">
        <f>TEXT(Table1[[#This Row],[Order Date]],"yyyy")</f>
        <v>2016</v>
      </c>
      <c r="O2459" s="5">
        <v>17</v>
      </c>
      <c r="P2459" s="5" t="s">
        <v>560</v>
      </c>
      <c r="Q2459" s="5" t="str">
        <f>IFERROR(INDEX(Holidays[Holiday],MATCH(Table1[[#This Row],[Order Date]],Holidays[Date],0)),"NO HOLIDAY")</f>
        <v>NO HOLIDAY</v>
      </c>
    </row>
    <row r="2460" spans="2:17" hidden="1" x14ac:dyDescent="0.3">
      <c r="B2460" t="s">
        <v>36</v>
      </c>
      <c r="C2460" t="s">
        <v>17</v>
      </c>
      <c r="D2460" t="s">
        <v>11</v>
      </c>
      <c r="E2460" t="s">
        <v>270</v>
      </c>
      <c r="F2460" s="4">
        <v>42549</v>
      </c>
      <c r="G2460" t="s">
        <v>39</v>
      </c>
      <c r="H2460">
        <v>10</v>
      </c>
      <c r="I2460">
        <f>IF(Table1[[#This Row],[Price]]&lt;15,10,IF(Table1[[#This Row],[Price]]&lt;20,15,IF(Table1[[#This Row],[Price]]&lt;30,22,IF(Table1[[#This Row],[Price]]&lt;50,36,45))))</f>
        <v>15</v>
      </c>
      <c r="J2460">
        <v>16.32</v>
      </c>
      <c r="K2460" s="14">
        <v>163.19999999999999</v>
      </c>
      <c r="L2460" s="14">
        <f>Table1[[#This Row],[Total Sale Amount]]-(Table1[[#This Row],[Cost Price]]*Table1[[#This Row],[Quantity]])</f>
        <v>13.199999999999989</v>
      </c>
      <c r="M2460" t="str">
        <f>TEXT(Table1[[#This Row],[Order Date]],"mmm")</f>
        <v>Jun</v>
      </c>
      <c r="N2460" s="5" t="str">
        <f>TEXT(Table1[[#This Row],[Order Date]],"yyyy")</f>
        <v>2016</v>
      </c>
      <c r="O2460" s="5">
        <v>26</v>
      </c>
      <c r="P2460" s="5" t="s">
        <v>560</v>
      </c>
      <c r="Q2460" s="5" t="str">
        <f>IFERROR(INDEX(Holidays[Holiday],MATCH(Table1[[#This Row],[Order Date]],Holidays[Date],0)),"NO HOLIDAY")</f>
        <v>NO HOLIDAY</v>
      </c>
    </row>
    <row r="2461" spans="2:17" hidden="1" x14ac:dyDescent="0.3">
      <c r="B2461" t="s">
        <v>21</v>
      </c>
      <c r="C2461" t="s">
        <v>26</v>
      </c>
      <c r="D2461" t="s">
        <v>23</v>
      </c>
      <c r="E2461" t="s">
        <v>232</v>
      </c>
      <c r="F2461" s="4">
        <v>42550</v>
      </c>
      <c r="G2461" t="s">
        <v>39</v>
      </c>
      <c r="H2461">
        <v>10</v>
      </c>
      <c r="I2461">
        <f>IF(Table1[[#This Row],[Price]]&lt;15,10,IF(Table1[[#This Row],[Price]]&lt;20,15,IF(Table1[[#This Row],[Price]]&lt;30,22,IF(Table1[[#This Row],[Price]]&lt;50,36,45))))</f>
        <v>15</v>
      </c>
      <c r="J2461">
        <v>16.32</v>
      </c>
      <c r="K2461" s="14">
        <v>163.19999999999999</v>
      </c>
      <c r="L2461" s="14">
        <f>Table1[[#This Row],[Total Sale Amount]]-(Table1[[#This Row],[Cost Price]]*Table1[[#This Row],[Quantity]])</f>
        <v>13.199999999999989</v>
      </c>
      <c r="M2461" t="str">
        <f>TEXT(Table1[[#This Row],[Order Date]],"mmm")</f>
        <v>Jun</v>
      </c>
      <c r="N2461" s="5" t="str">
        <f>TEXT(Table1[[#This Row],[Order Date]],"yyyy")</f>
        <v>2016</v>
      </c>
      <c r="O2461" s="5">
        <v>38</v>
      </c>
      <c r="P2461" s="5" t="s">
        <v>560</v>
      </c>
      <c r="Q2461" s="5" t="str">
        <f>IFERROR(INDEX(Holidays[Holiday],MATCH(Table1[[#This Row],[Order Date]],Holidays[Date],0)),"NO HOLIDAY")</f>
        <v>NO HOLIDAY</v>
      </c>
    </row>
    <row r="2462" spans="2:17" hidden="1" x14ac:dyDescent="0.3">
      <c r="B2462" t="s">
        <v>9</v>
      </c>
      <c r="C2462" t="s">
        <v>10</v>
      </c>
      <c r="D2462" t="s">
        <v>11</v>
      </c>
      <c r="E2462" t="s">
        <v>45</v>
      </c>
      <c r="F2462" s="4">
        <v>42550</v>
      </c>
      <c r="G2462" t="s">
        <v>19</v>
      </c>
      <c r="H2462">
        <v>8</v>
      </c>
      <c r="I2462">
        <f>IF(Table1[[#This Row],[Price]]&lt;15,10,IF(Table1[[#This Row],[Price]]&lt;20,15,IF(Table1[[#This Row],[Price]]&lt;30,22,IF(Table1[[#This Row],[Price]]&lt;50,36,45))))</f>
        <v>45</v>
      </c>
      <c r="J2462">
        <v>53.35</v>
      </c>
      <c r="K2462" s="14">
        <v>426.8</v>
      </c>
      <c r="L2462" s="14">
        <f>Table1[[#This Row],[Total Sale Amount]]-(Table1[[#This Row],[Cost Price]]*Table1[[#This Row],[Quantity]])</f>
        <v>66.800000000000011</v>
      </c>
      <c r="M2462" t="str">
        <f>TEXT(Table1[[#This Row],[Order Date]],"mmm")</f>
        <v>Jun</v>
      </c>
      <c r="N2462" s="5" t="str">
        <f>TEXT(Table1[[#This Row],[Order Date]],"yyyy")</f>
        <v>2016</v>
      </c>
      <c r="O2462" s="5">
        <v>26</v>
      </c>
      <c r="P2462" s="5" t="s">
        <v>559</v>
      </c>
      <c r="Q2462" s="5" t="str">
        <f>IFERROR(INDEX(Holidays[Holiday],MATCH(Table1[[#This Row],[Order Date]],Holidays[Date],0)),"NO HOLIDAY")</f>
        <v>NO HOLIDAY</v>
      </c>
    </row>
    <row r="2463" spans="2:17" hidden="1" x14ac:dyDescent="0.3">
      <c r="B2463" t="s">
        <v>9</v>
      </c>
      <c r="C2463" t="s">
        <v>10</v>
      </c>
      <c r="D2463" t="s">
        <v>11</v>
      </c>
      <c r="E2463" t="s">
        <v>231</v>
      </c>
      <c r="F2463" s="4">
        <v>42550</v>
      </c>
      <c r="G2463" t="s">
        <v>39</v>
      </c>
      <c r="H2463">
        <v>5</v>
      </c>
      <c r="I2463">
        <f>IF(Table1[[#This Row],[Price]]&lt;15,10,IF(Table1[[#This Row],[Price]]&lt;20,15,IF(Table1[[#This Row],[Price]]&lt;30,22,IF(Table1[[#This Row],[Price]]&lt;50,36,45))))</f>
        <v>15</v>
      </c>
      <c r="J2463">
        <v>16.32</v>
      </c>
      <c r="K2463" s="14">
        <v>81.599999999999994</v>
      </c>
      <c r="L2463" s="14">
        <f>Table1[[#This Row],[Total Sale Amount]]-(Table1[[#This Row],[Cost Price]]*Table1[[#This Row],[Quantity]])</f>
        <v>6.5999999999999943</v>
      </c>
      <c r="M2463" t="str">
        <f>TEXT(Table1[[#This Row],[Order Date]],"mmm")</f>
        <v>Jun</v>
      </c>
      <c r="N2463" s="5" t="str">
        <f>TEXT(Table1[[#This Row],[Order Date]],"yyyy")</f>
        <v>2016</v>
      </c>
      <c r="O2463" s="5">
        <v>18</v>
      </c>
      <c r="P2463" s="5" t="s">
        <v>560</v>
      </c>
      <c r="Q2463" s="5" t="str">
        <f>IFERROR(INDEX(Holidays[Holiday],MATCH(Table1[[#This Row],[Order Date]],Holidays[Date],0)),"NO HOLIDAY")</f>
        <v>NO HOLIDAY</v>
      </c>
    </row>
    <row r="2464" spans="2:17" hidden="1" x14ac:dyDescent="0.3">
      <c r="B2464" t="s">
        <v>9</v>
      </c>
      <c r="C2464" t="s">
        <v>28</v>
      </c>
      <c r="D2464" t="s">
        <v>11</v>
      </c>
      <c r="E2464" t="s">
        <v>227</v>
      </c>
      <c r="F2464" s="4">
        <v>42550</v>
      </c>
      <c r="G2464" t="s">
        <v>15</v>
      </c>
      <c r="H2464">
        <v>8</v>
      </c>
      <c r="I2464">
        <f>IF(Table1[[#This Row],[Price]]&lt;15,10,IF(Table1[[#This Row],[Price]]&lt;20,15,IF(Table1[[#This Row],[Price]]&lt;30,22,IF(Table1[[#This Row],[Price]]&lt;50,36,45))))</f>
        <v>10</v>
      </c>
      <c r="J2464">
        <v>12.42</v>
      </c>
      <c r="K2464" s="14">
        <v>99.36</v>
      </c>
      <c r="L2464" s="14">
        <f>Table1[[#This Row],[Total Sale Amount]]-(Table1[[#This Row],[Cost Price]]*Table1[[#This Row],[Quantity]])</f>
        <v>19.36</v>
      </c>
      <c r="M2464" t="str">
        <f>TEXT(Table1[[#This Row],[Order Date]],"mmm")</f>
        <v>Jun</v>
      </c>
      <c r="N2464" s="5" t="str">
        <f>TEXT(Table1[[#This Row],[Order Date]],"yyyy")</f>
        <v>2016</v>
      </c>
      <c r="O2464" s="5">
        <v>31</v>
      </c>
      <c r="P2464" s="5" t="s">
        <v>560</v>
      </c>
      <c r="Q2464" s="5" t="str">
        <f>IFERROR(INDEX(Holidays[Holiday],MATCH(Table1[[#This Row],[Order Date]],Holidays[Date],0)),"NO HOLIDAY")</f>
        <v>NO HOLIDAY</v>
      </c>
    </row>
    <row r="2465" spans="2:17" hidden="1" x14ac:dyDescent="0.3">
      <c r="B2465" t="s">
        <v>25</v>
      </c>
      <c r="C2465" t="s">
        <v>59</v>
      </c>
      <c r="D2465" t="s">
        <v>23</v>
      </c>
      <c r="E2465" t="s">
        <v>192</v>
      </c>
      <c r="F2465" s="4">
        <v>42550</v>
      </c>
      <c r="G2465" t="s">
        <v>15</v>
      </c>
      <c r="H2465">
        <v>1</v>
      </c>
      <c r="I2465">
        <f>IF(Table1[[#This Row],[Price]]&lt;15,10,IF(Table1[[#This Row],[Price]]&lt;20,15,IF(Table1[[#This Row],[Price]]&lt;30,22,IF(Table1[[#This Row],[Price]]&lt;50,36,45))))</f>
        <v>10</v>
      </c>
      <c r="J2465">
        <v>12.42</v>
      </c>
      <c r="K2465" s="14">
        <v>12.42</v>
      </c>
      <c r="L2465" s="14">
        <f>Table1[[#This Row],[Total Sale Amount]]-(Table1[[#This Row],[Cost Price]]*Table1[[#This Row],[Quantity]])</f>
        <v>2.42</v>
      </c>
      <c r="M2465" t="str">
        <f>TEXT(Table1[[#This Row],[Order Date]],"mmm")</f>
        <v>Jun</v>
      </c>
      <c r="N2465" s="5" t="str">
        <f>TEXT(Table1[[#This Row],[Order Date]],"yyyy")</f>
        <v>2016</v>
      </c>
      <c r="O2465" s="5">
        <v>21</v>
      </c>
      <c r="P2465" s="5" t="s">
        <v>559</v>
      </c>
      <c r="Q2465" s="5" t="str">
        <f>IFERROR(INDEX(Holidays[Holiday],MATCH(Table1[[#This Row],[Order Date]],Holidays[Date],0)),"NO HOLIDAY")</f>
        <v>NO HOLIDAY</v>
      </c>
    </row>
    <row r="2466" spans="2:17" hidden="1" x14ac:dyDescent="0.3">
      <c r="B2466" t="s">
        <v>9</v>
      </c>
      <c r="C2466" t="s">
        <v>10</v>
      </c>
      <c r="D2466" t="s">
        <v>11</v>
      </c>
      <c r="E2466" t="s">
        <v>264</v>
      </c>
      <c r="F2466" s="4">
        <v>42550</v>
      </c>
      <c r="G2466" t="s">
        <v>13</v>
      </c>
      <c r="H2466">
        <v>5</v>
      </c>
      <c r="I2466">
        <f>IF(Table1[[#This Row],[Price]]&lt;15,10,IF(Table1[[#This Row],[Price]]&lt;20,15,IF(Table1[[#This Row],[Price]]&lt;30,22,IF(Table1[[#This Row],[Price]]&lt;50,36,45))))</f>
        <v>15</v>
      </c>
      <c r="J2466">
        <v>17.829999999999998</v>
      </c>
      <c r="K2466" s="14">
        <v>89.149999999999991</v>
      </c>
      <c r="L2466" s="14">
        <f>Table1[[#This Row],[Total Sale Amount]]-(Table1[[#This Row],[Cost Price]]*Table1[[#This Row],[Quantity]])</f>
        <v>14.149999999999991</v>
      </c>
      <c r="M2466" t="str">
        <f>TEXT(Table1[[#This Row],[Order Date]],"mmm")</f>
        <v>Jun</v>
      </c>
      <c r="N2466" s="5" t="str">
        <f>TEXT(Table1[[#This Row],[Order Date]],"yyyy")</f>
        <v>2016</v>
      </c>
      <c r="O2466" s="5">
        <v>33</v>
      </c>
      <c r="P2466" s="5" t="s">
        <v>559</v>
      </c>
      <c r="Q2466" s="5" t="str">
        <f>IFERROR(INDEX(Holidays[Holiday],MATCH(Table1[[#This Row],[Order Date]],Holidays[Date],0)),"NO HOLIDAY")</f>
        <v>NO HOLIDAY</v>
      </c>
    </row>
    <row r="2467" spans="2:17" hidden="1" x14ac:dyDescent="0.3">
      <c r="B2467" t="s">
        <v>25</v>
      </c>
      <c r="C2467" t="s">
        <v>26</v>
      </c>
      <c r="D2467" t="s">
        <v>23</v>
      </c>
      <c r="E2467" t="s">
        <v>413</v>
      </c>
      <c r="F2467" s="4">
        <v>42550</v>
      </c>
      <c r="G2467" t="s">
        <v>13</v>
      </c>
      <c r="H2467">
        <v>9</v>
      </c>
      <c r="I2467">
        <f>IF(Table1[[#This Row],[Price]]&lt;15,10,IF(Table1[[#This Row],[Price]]&lt;20,15,IF(Table1[[#This Row],[Price]]&lt;30,22,IF(Table1[[#This Row],[Price]]&lt;50,36,45))))</f>
        <v>15</v>
      </c>
      <c r="J2467">
        <v>17.829999999999998</v>
      </c>
      <c r="K2467" s="14">
        <v>160.46999999999997</v>
      </c>
      <c r="L2467" s="14">
        <f>Table1[[#This Row],[Total Sale Amount]]-(Table1[[#This Row],[Cost Price]]*Table1[[#This Row],[Quantity]])</f>
        <v>25.46999999999997</v>
      </c>
      <c r="M2467" t="str">
        <f>TEXT(Table1[[#This Row],[Order Date]],"mmm")</f>
        <v>Jun</v>
      </c>
      <c r="N2467" s="5" t="str">
        <f>TEXT(Table1[[#This Row],[Order Date]],"yyyy")</f>
        <v>2016</v>
      </c>
      <c r="O2467" s="5">
        <v>40</v>
      </c>
      <c r="P2467" s="5" t="s">
        <v>560</v>
      </c>
      <c r="Q2467" s="5" t="str">
        <f>IFERROR(INDEX(Holidays[Holiday],MATCH(Table1[[#This Row],[Order Date]],Holidays[Date],0)),"NO HOLIDAY")</f>
        <v>NO HOLIDAY</v>
      </c>
    </row>
    <row r="2468" spans="2:17" hidden="1" x14ac:dyDescent="0.3">
      <c r="B2468" t="s">
        <v>9</v>
      </c>
      <c r="C2468" t="s">
        <v>10</v>
      </c>
      <c r="D2468" t="s">
        <v>11</v>
      </c>
      <c r="E2468" t="s">
        <v>286</v>
      </c>
      <c r="F2468" s="4">
        <v>42550</v>
      </c>
      <c r="G2468" t="s">
        <v>15</v>
      </c>
      <c r="H2468">
        <v>7</v>
      </c>
      <c r="I2468">
        <f>IF(Table1[[#This Row],[Price]]&lt;15,10,IF(Table1[[#This Row],[Price]]&lt;20,15,IF(Table1[[#This Row],[Price]]&lt;30,22,IF(Table1[[#This Row],[Price]]&lt;50,36,45))))</f>
        <v>10</v>
      </c>
      <c r="J2468">
        <v>12.42</v>
      </c>
      <c r="K2468" s="14">
        <v>86.94</v>
      </c>
      <c r="L2468" s="14">
        <f>Table1[[#This Row],[Total Sale Amount]]-(Table1[[#This Row],[Cost Price]]*Table1[[#This Row],[Quantity]])</f>
        <v>16.939999999999998</v>
      </c>
      <c r="M2468" t="str">
        <f>TEXT(Table1[[#This Row],[Order Date]],"mmm")</f>
        <v>Jun</v>
      </c>
      <c r="N2468" s="5" t="str">
        <f>TEXT(Table1[[#This Row],[Order Date]],"yyyy")</f>
        <v>2016</v>
      </c>
      <c r="O2468" s="5">
        <v>33</v>
      </c>
      <c r="P2468" s="5" t="s">
        <v>560</v>
      </c>
      <c r="Q2468" s="5" t="str">
        <f>IFERROR(INDEX(Holidays[Holiday],MATCH(Table1[[#This Row],[Order Date]],Holidays[Date],0)),"NO HOLIDAY")</f>
        <v>NO HOLIDAY</v>
      </c>
    </row>
    <row r="2469" spans="2:17" hidden="1" x14ac:dyDescent="0.3">
      <c r="B2469" t="s">
        <v>9</v>
      </c>
      <c r="C2469" t="s">
        <v>17</v>
      </c>
      <c r="D2469" t="s">
        <v>11</v>
      </c>
      <c r="E2469" t="s">
        <v>167</v>
      </c>
      <c r="F2469" s="4">
        <v>42550</v>
      </c>
      <c r="G2469" t="s">
        <v>39</v>
      </c>
      <c r="H2469">
        <v>2</v>
      </c>
      <c r="I2469">
        <f>IF(Table1[[#This Row],[Price]]&lt;15,10,IF(Table1[[#This Row],[Price]]&lt;20,15,IF(Table1[[#This Row],[Price]]&lt;30,22,IF(Table1[[#This Row],[Price]]&lt;50,36,45))))</f>
        <v>15</v>
      </c>
      <c r="J2469">
        <v>16.32</v>
      </c>
      <c r="K2469" s="14">
        <v>32.64</v>
      </c>
      <c r="L2469" s="14">
        <f>Table1[[#This Row],[Total Sale Amount]]-(Table1[[#This Row],[Cost Price]]*Table1[[#This Row],[Quantity]])</f>
        <v>2.6400000000000006</v>
      </c>
      <c r="M2469" t="str">
        <f>TEXT(Table1[[#This Row],[Order Date]],"mmm")</f>
        <v>Jun</v>
      </c>
      <c r="N2469" s="5" t="str">
        <f>TEXT(Table1[[#This Row],[Order Date]],"yyyy")</f>
        <v>2016</v>
      </c>
      <c r="O2469" s="5">
        <v>21</v>
      </c>
      <c r="P2469" s="5" t="s">
        <v>559</v>
      </c>
      <c r="Q2469" s="5" t="str">
        <f>IFERROR(INDEX(Holidays[Holiday],MATCH(Table1[[#This Row],[Order Date]],Holidays[Date],0)),"NO HOLIDAY")</f>
        <v>NO HOLIDAY</v>
      </c>
    </row>
    <row r="2470" spans="2:17" hidden="1" x14ac:dyDescent="0.3">
      <c r="B2470" t="s">
        <v>21</v>
      </c>
      <c r="C2470" t="s">
        <v>22</v>
      </c>
      <c r="D2470" t="s">
        <v>23</v>
      </c>
      <c r="E2470" t="s">
        <v>219</v>
      </c>
      <c r="F2470" s="4">
        <v>42550</v>
      </c>
      <c r="G2470" t="s">
        <v>13</v>
      </c>
      <c r="H2470">
        <v>7</v>
      </c>
      <c r="I2470">
        <f>IF(Table1[[#This Row],[Price]]&lt;15,10,IF(Table1[[#This Row],[Price]]&lt;20,15,IF(Table1[[#This Row],[Price]]&lt;30,22,IF(Table1[[#This Row],[Price]]&lt;50,36,45))))</f>
        <v>15</v>
      </c>
      <c r="J2470">
        <v>17.829999999999998</v>
      </c>
      <c r="K2470" s="14">
        <v>124.80999999999999</v>
      </c>
      <c r="L2470" s="14">
        <f>Table1[[#This Row],[Total Sale Amount]]-(Table1[[#This Row],[Cost Price]]*Table1[[#This Row],[Quantity]])</f>
        <v>19.809999999999988</v>
      </c>
      <c r="M2470" t="str">
        <f>TEXT(Table1[[#This Row],[Order Date]],"mmm")</f>
        <v>Jun</v>
      </c>
      <c r="N2470" s="5" t="str">
        <f>TEXT(Table1[[#This Row],[Order Date]],"yyyy")</f>
        <v>2016</v>
      </c>
      <c r="O2470" s="5">
        <v>24</v>
      </c>
      <c r="P2470" s="5" t="s">
        <v>560</v>
      </c>
      <c r="Q2470" s="5" t="str">
        <f>IFERROR(INDEX(Holidays[Holiday],MATCH(Table1[[#This Row],[Order Date]],Holidays[Date],0)),"NO HOLIDAY")</f>
        <v>NO HOLIDAY</v>
      </c>
    </row>
    <row r="2471" spans="2:17" hidden="1" x14ac:dyDescent="0.3">
      <c r="B2471" t="s">
        <v>9</v>
      </c>
      <c r="C2471" t="s">
        <v>30</v>
      </c>
      <c r="D2471" t="s">
        <v>11</v>
      </c>
      <c r="E2471" t="s">
        <v>488</v>
      </c>
      <c r="F2471" s="4">
        <v>42550</v>
      </c>
      <c r="G2471" t="s">
        <v>15</v>
      </c>
      <c r="H2471">
        <v>5</v>
      </c>
      <c r="I2471">
        <f>IF(Table1[[#This Row],[Price]]&lt;15,10,IF(Table1[[#This Row],[Price]]&lt;20,15,IF(Table1[[#This Row],[Price]]&lt;30,22,IF(Table1[[#This Row],[Price]]&lt;50,36,45))))</f>
        <v>10</v>
      </c>
      <c r="J2471">
        <v>12.42</v>
      </c>
      <c r="K2471" s="14">
        <v>62.1</v>
      </c>
      <c r="L2471" s="14">
        <f>Table1[[#This Row],[Total Sale Amount]]-(Table1[[#This Row],[Cost Price]]*Table1[[#This Row],[Quantity]])</f>
        <v>12.100000000000001</v>
      </c>
      <c r="M2471" t="str">
        <f>TEXT(Table1[[#This Row],[Order Date]],"mmm")</f>
        <v>Jun</v>
      </c>
      <c r="N2471" s="5" t="str">
        <f>TEXT(Table1[[#This Row],[Order Date]],"yyyy")</f>
        <v>2016</v>
      </c>
      <c r="O2471" s="5">
        <v>24</v>
      </c>
      <c r="P2471" s="5" t="s">
        <v>559</v>
      </c>
      <c r="Q2471" s="5" t="str">
        <f>IFERROR(INDEX(Holidays[Holiday],MATCH(Table1[[#This Row],[Order Date]],Holidays[Date],0)),"NO HOLIDAY")</f>
        <v>NO HOLIDAY</v>
      </c>
    </row>
    <row r="2472" spans="2:17" hidden="1" x14ac:dyDescent="0.3">
      <c r="B2472" t="s">
        <v>25</v>
      </c>
      <c r="C2472" t="s">
        <v>59</v>
      </c>
      <c r="D2472" t="s">
        <v>23</v>
      </c>
      <c r="E2472" t="s">
        <v>536</v>
      </c>
      <c r="F2472" s="4">
        <v>42550</v>
      </c>
      <c r="G2472" t="s">
        <v>15</v>
      </c>
      <c r="H2472">
        <v>3</v>
      </c>
      <c r="I2472">
        <f>IF(Table1[[#This Row],[Price]]&lt;15,10,IF(Table1[[#This Row],[Price]]&lt;20,15,IF(Table1[[#This Row],[Price]]&lt;30,22,IF(Table1[[#This Row],[Price]]&lt;50,36,45))))</f>
        <v>10</v>
      </c>
      <c r="J2472">
        <v>12.42</v>
      </c>
      <c r="K2472" s="14">
        <v>37.26</v>
      </c>
      <c r="L2472" s="14">
        <f>Table1[[#This Row],[Total Sale Amount]]-(Table1[[#This Row],[Cost Price]]*Table1[[#This Row],[Quantity]])</f>
        <v>7.259999999999998</v>
      </c>
      <c r="M2472" t="str">
        <f>TEXT(Table1[[#This Row],[Order Date]],"mmm")</f>
        <v>Jun</v>
      </c>
      <c r="N2472" s="5" t="str">
        <f>TEXT(Table1[[#This Row],[Order Date]],"yyyy")</f>
        <v>2016</v>
      </c>
      <c r="O2472" s="5">
        <v>42</v>
      </c>
      <c r="P2472" s="5" t="s">
        <v>559</v>
      </c>
      <c r="Q2472" s="5" t="str">
        <f>IFERROR(INDEX(Holidays[Holiday],MATCH(Table1[[#This Row],[Order Date]],Holidays[Date],0)),"NO HOLIDAY")</f>
        <v>NO HOLIDAY</v>
      </c>
    </row>
    <row r="2473" spans="2:17" hidden="1" x14ac:dyDescent="0.3">
      <c r="B2473" t="s">
        <v>9</v>
      </c>
      <c r="C2473" t="s">
        <v>28</v>
      </c>
      <c r="D2473" t="s">
        <v>11</v>
      </c>
      <c r="E2473" t="s">
        <v>180</v>
      </c>
      <c r="F2473" s="4">
        <v>42550</v>
      </c>
      <c r="G2473" t="s">
        <v>19</v>
      </c>
      <c r="H2473">
        <v>8</v>
      </c>
      <c r="I2473">
        <f>IF(Table1[[#This Row],[Price]]&lt;15,10,IF(Table1[[#This Row],[Price]]&lt;20,15,IF(Table1[[#This Row],[Price]]&lt;30,22,IF(Table1[[#This Row],[Price]]&lt;50,36,45))))</f>
        <v>45</v>
      </c>
      <c r="J2473">
        <v>53.35</v>
      </c>
      <c r="K2473" s="14">
        <v>426.8</v>
      </c>
      <c r="L2473" s="14">
        <f>Table1[[#This Row],[Total Sale Amount]]-(Table1[[#This Row],[Cost Price]]*Table1[[#This Row],[Quantity]])</f>
        <v>66.800000000000011</v>
      </c>
      <c r="M2473" t="str">
        <f>TEXT(Table1[[#This Row],[Order Date]],"mmm")</f>
        <v>Jun</v>
      </c>
      <c r="N2473" s="5" t="str">
        <f>TEXT(Table1[[#This Row],[Order Date]],"yyyy")</f>
        <v>2016</v>
      </c>
      <c r="O2473" s="5">
        <v>29</v>
      </c>
      <c r="P2473" s="5" t="s">
        <v>560</v>
      </c>
      <c r="Q2473" s="5" t="str">
        <f>IFERROR(INDEX(Holidays[Holiday],MATCH(Table1[[#This Row],[Order Date]],Holidays[Date],0)),"NO HOLIDAY")</f>
        <v>NO HOLIDAY</v>
      </c>
    </row>
    <row r="2474" spans="2:17" hidden="1" x14ac:dyDescent="0.3">
      <c r="B2474" t="s">
        <v>21</v>
      </c>
      <c r="C2474" t="s">
        <v>26</v>
      </c>
      <c r="D2474" t="s">
        <v>23</v>
      </c>
      <c r="E2474" t="s">
        <v>381</v>
      </c>
      <c r="F2474" s="4">
        <v>42550</v>
      </c>
      <c r="G2474" t="s">
        <v>15</v>
      </c>
      <c r="H2474">
        <v>3</v>
      </c>
      <c r="I2474">
        <f>IF(Table1[[#This Row],[Price]]&lt;15,10,IF(Table1[[#This Row],[Price]]&lt;20,15,IF(Table1[[#This Row],[Price]]&lt;30,22,IF(Table1[[#This Row],[Price]]&lt;50,36,45))))</f>
        <v>10</v>
      </c>
      <c r="J2474">
        <v>12.42</v>
      </c>
      <c r="K2474" s="14">
        <v>37.26</v>
      </c>
      <c r="L2474" s="14">
        <f>Table1[[#This Row],[Total Sale Amount]]-(Table1[[#This Row],[Cost Price]]*Table1[[#This Row],[Quantity]])</f>
        <v>7.259999999999998</v>
      </c>
      <c r="M2474" t="str">
        <f>TEXT(Table1[[#This Row],[Order Date]],"mmm")</f>
        <v>Jun</v>
      </c>
      <c r="N2474" s="5" t="str">
        <f>TEXT(Table1[[#This Row],[Order Date]],"yyyy")</f>
        <v>2016</v>
      </c>
      <c r="O2474" s="5">
        <v>20</v>
      </c>
      <c r="P2474" s="5" t="s">
        <v>560</v>
      </c>
      <c r="Q2474" s="5" t="str">
        <f>IFERROR(INDEX(Holidays[Holiday],MATCH(Table1[[#This Row],[Order Date]],Holidays[Date],0)),"NO HOLIDAY")</f>
        <v>NO HOLIDAY</v>
      </c>
    </row>
    <row r="2475" spans="2:17" hidden="1" x14ac:dyDescent="0.3">
      <c r="B2475" t="s">
        <v>9</v>
      </c>
      <c r="C2475" t="s">
        <v>30</v>
      </c>
      <c r="D2475" t="s">
        <v>11</v>
      </c>
      <c r="E2475" t="s">
        <v>543</v>
      </c>
      <c r="F2475" s="4">
        <v>42550</v>
      </c>
      <c r="G2475" t="s">
        <v>19</v>
      </c>
      <c r="H2475">
        <v>1</v>
      </c>
      <c r="I2475">
        <f>IF(Table1[[#This Row],[Price]]&lt;15,10,IF(Table1[[#This Row],[Price]]&lt;20,15,IF(Table1[[#This Row],[Price]]&lt;30,22,IF(Table1[[#This Row],[Price]]&lt;50,36,45))))</f>
        <v>45</v>
      </c>
      <c r="J2475">
        <v>53.35</v>
      </c>
      <c r="K2475" s="14">
        <v>53.35</v>
      </c>
      <c r="L2475" s="14">
        <f>Table1[[#This Row],[Total Sale Amount]]-(Table1[[#This Row],[Cost Price]]*Table1[[#This Row],[Quantity]])</f>
        <v>8.3500000000000014</v>
      </c>
      <c r="M2475" t="str">
        <f>TEXT(Table1[[#This Row],[Order Date]],"mmm")</f>
        <v>Jun</v>
      </c>
      <c r="N2475" s="5" t="str">
        <f>TEXT(Table1[[#This Row],[Order Date]],"yyyy")</f>
        <v>2016</v>
      </c>
      <c r="O2475" s="5">
        <v>30</v>
      </c>
      <c r="P2475" s="5" t="s">
        <v>560</v>
      </c>
      <c r="Q2475" s="5" t="str">
        <f>IFERROR(INDEX(Holidays[Holiday],MATCH(Table1[[#This Row],[Order Date]],Holidays[Date],0)),"NO HOLIDAY")</f>
        <v>NO HOLIDAY</v>
      </c>
    </row>
    <row r="2476" spans="2:17" hidden="1" x14ac:dyDescent="0.3">
      <c r="B2476" t="s">
        <v>9</v>
      </c>
      <c r="C2476" t="s">
        <v>28</v>
      </c>
      <c r="D2476" t="s">
        <v>11</v>
      </c>
      <c r="E2476" t="s">
        <v>473</v>
      </c>
      <c r="F2476" s="4">
        <v>42550</v>
      </c>
      <c r="G2476" t="s">
        <v>19</v>
      </c>
      <c r="H2476">
        <v>1</v>
      </c>
      <c r="I2476">
        <f>IF(Table1[[#This Row],[Price]]&lt;15,10,IF(Table1[[#This Row],[Price]]&lt;20,15,IF(Table1[[#This Row],[Price]]&lt;30,22,IF(Table1[[#This Row],[Price]]&lt;50,36,45))))</f>
        <v>45</v>
      </c>
      <c r="J2476">
        <v>53.35</v>
      </c>
      <c r="K2476" s="14">
        <v>53.35</v>
      </c>
      <c r="L2476" s="14">
        <f>Table1[[#This Row],[Total Sale Amount]]-(Table1[[#This Row],[Cost Price]]*Table1[[#This Row],[Quantity]])</f>
        <v>8.3500000000000014</v>
      </c>
      <c r="M2476" t="str">
        <f>TEXT(Table1[[#This Row],[Order Date]],"mmm")</f>
        <v>Jun</v>
      </c>
      <c r="N2476" s="5" t="str">
        <f>TEXT(Table1[[#This Row],[Order Date]],"yyyy")</f>
        <v>2016</v>
      </c>
      <c r="O2476" s="5">
        <v>17</v>
      </c>
      <c r="P2476" s="5" t="s">
        <v>559</v>
      </c>
      <c r="Q2476" s="5" t="str">
        <f>IFERROR(INDEX(Holidays[Holiday],MATCH(Table1[[#This Row],[Order Date]],Holidays[Date],0)),"NO HOLIDAY")</f>
        <v>NO HOLIDAY</v>
      </c>
    </row>
    <row r="2477" spans="2:17" hidden="1" x14ac:dyDescent="0.3">
      <c r="B2477" t="s">
        <v>9</v>
      </c>
      <c r="C2477" t="s">
        <v>30</v>
      </c>
      <c r="D2477" t="s">
        <v>11</v>
      </c>
      <c r="E2477" t="s">
        <v>476</v>
      </c>
      <c r="F2477" s="4">
        <v>42550</v>
      </c>
      <c r="G2477" t="s">
        <v>13</v>
      </c>
      <c r="H2477">
        <v>1</v>
      </c>
      <c r="I2477">
        <f>IF(Table1[[#This Row],[Price]]&lt;15,10,IF(Table1[[#This Row],[Price]]&lt;20,15,IF(Table1[[#This Row],[Price]]&lt;30,22,IF(Table1[[#This Row],[Price]]&lt;50,36,45))))</f>
        <v>15</v>
      </c>
      <c r="J2477">
        <v>17.829999999999998</v>
      </c>
      <c r="K2477" s="14">
        <v>17.829999999999998</v>
      </c>
      <c r="L2477" s="14">
        <f>Table1[[#This Row],[Total Sale Amount]]-(Table1[[#This Row],[Cost Price]]*Table1[[#This Row],[Quantity]])</f>
        <v>2.8299999999999983</v>
      </c>
      <c r="M2477" t="str">
        <f>TEXT(Table1[[#This Row],[Order Date]],"mmm")</f>
        <v>Jun</v>
      </c>
      <c r="N2477" s="5" t="str">
        <f>TEXT(Table1[[#This Row],[Order Date]],"yyyy")</f>
        <v>2016</v>
      </c>
      <c r="O2477" s="5">
        <v>27</v>
      </c>
      <c r="P2477" s="5" t="s">
        <v>560</v>
      </c>
      <c r="Q2477" s="5" t="str">
        <f>IFERROR(INDEX(Holidays[Holiday],MATCH(Table1[[#This Row],[Order Date]],Holidays[Date],0)),"NO HOLIDAY")</f>
        <v>NO HOLIDAY</v>
      </c>
    </row>
    <row r="2478" spans="2:17" hidden="1" x14ac:dyDescent="0.3">
      <c r="B2478" t="s">
        <v>25</v>
      </c>
      <c r="C2478" t="s">
        <v>22</v>
      </c>
      <c r="D2478" t="s">
        <v>23</v>
      </c>
      <c r="E2478" t="s">
        <v>456</v>
      </c>
      <c r="F2478" s="4">
        <v>42550</v>
      </c>
      <c r="G2478" t="s">
        <v>15</v>
      </c>
      <c r="H2478">
        <v>1</v>
      </c>
      <c r="I2478">
        <f>IF(Table1[[#This Row],[Price]]&lt;15,10,IF(Table1[[#This Row],[Price]]&lt;20,15,IF(Table1[[#This Row],[Price]]&lt;30,22,IF(Table1[[#This Row],[Price]]&lt;50,36,45))))</f>
        <v>10</v>
      </c>
      <c r="J2478">
        <v>12.42</v>
      </c>
      <c r="K2478" s="14">
        <v>12.42</v>
      </c>
      <c r="L2478" s="14">
        <f>Table1[[#This Row],[Total Sale Amount]]-(Table1[[#This Row],[Cost Price]]*Table1[[#This Row],[Quantity]])</f>
        <v>2.42</v>
      </c>
      <c r="M2478" t="str">
        <f>TEXT(Table1[[#This Row],[Order Date]],"mmm")</f>
        <v>Jun</v>
      </c>
      <c r="N2478" s="5" t="str">
        <f>TEXT(Table1[[#This Row],[Order Date]],"yyyy")</f>
        <v>2016</v>
      </c>
      <c r="O2478" s="5">
        <v>33</v>
      </c>
      <c r="P2478" s="5" t="s">
        <v>560</v>
      </c>
      <c r="Q2478" s="5" t="str">
        <f>IFERROR(INDEX(Holidays[Holiday],MATCH(Table1[[#This Row],[Order Date]],Holidays[Date],0)),"NO HOLIDAY")</f>
        <v>NO HOLIDAY</v>
      </c>
    </row>
    <row r="2479" spans="2:17" hidden="1" x14ac:dyDescent="0.3">
      <c r="B2479" t="s">
        <v>9</v>
      </c>
      <c r="C2479" t="s">
        <v>10</v>
      </c>
      <c r="D2479" t="s">
        <v>11</v>
      </c>
      <c r="E2479" t="s">
        <v>254</v>
      </c>
      <c r="F2479" s="4">
        <v>42551</v>
      </c>
      <c r="G2479" t="s">
        <v>13</v>
      </c>
      <c r="H2479">
        <v>9</v>
      </c>
      <c r="I2479">
        <f>IF(Table1[[#This Row],[Price]]&lt;15,10,IF(Table1[[#This Row],[Price]]&lt;20,15,IF(Table1[[#This Row],[Price]]&lt;30,22,IF(Table1[[#This Row],[Price]]&lt;50,36,45))))</f>
        <v>15</v>
      </c>
      <c r="J2479">
        <v>17.829999999999998</v>
      </c>
      <c r="K2479" s="14">
        <v>160.46999999999997</v>
      </c>
      <c r="L2479" s="14">
        <f>Table1[[#This Row],[Total Sale Amount]]-(Table1[[#This Row],[Cost Price]]*Table1[[#This Row],[Quantity]])</f>
        <v>25.46999999999997</v>
      </c>
      <c r="M2479" t="str">
        <f>TEXT(Table1[[#This Row],[Order Date]],"mmm")</f>
        <v>Jun</v>
      </c>
      <c r="N2479" s="5" t="str">
        <f>TEXT(Table1[[#This Row],[Order Date]],"yyyy")</f>
        <v>2016</v>
      </c>
      <c r="O2479" s="5">
        <v>38</v>
      </c>
      <c r="P2479" s="5" t="s">
        <v>559</v>
      </c>
      <c r="Q2479" s="5" t="str">
        <f>IFERROR(INDEX(Holidays[Holiday],MATCH(Table1[[#This Row],[Order Date]],Holidays[Date],0)),"NO HOLIDAY")</f>
        <v>NO HOLIDAY</v>
      </c>
    </row>
    <row r="2480" spans="2:17" hidden="1" x14ac:dyDescent="0.3">
      <c r="B2480" t="s">
        <v>21</v>
      </c>
      <c r="C2480" t="s">
        <v>26</v>
      </c>
      <c r="D2480" t="s">
        <v>23</v>
      </c>
      <c r="E2480" t="s">
        <v>237</v>
      </c>
      <c r="F2480" s="4">
        <v>42551</v>
      </c>
      <c r="G2480" t="s">
        <v>15</v>
      </c>
      <c r="H2480">
        <v>8</v>
      </c>
      <c r="I2480">
        <f>IF(Table1[[#This Row],[Price]]&lt;15,10,IF(Table1[[#This Row],[Price]]&lt;20,15,IF(Table1[[#This Row],[Price]]&lt;30,22,IF(Table1[[#This Row],[Price]]&lt;50,36,45))))</f>
        <v>10</v>
      </c>
      <c r="J2480">
        <v>12.42</v>
      </c>
      <c r="K2480" s="14">
        <v>99.36</v>
      </c>
      <c r="L2480" s="14">
        <f>Table1[[#This Row],[Total Sale Amount]]-(Table1[[#This Row],[Cost Price]]*Table1[[#This Row],[Quantity]])</f>
        <v>19.36</v>
      </c>
      <c r="M2480" t="str">
        <f>TEXT(Table1[[#This Row],[Order Date]],"mmm")</f>
        <v>Jun</v>
      </c>
      <c r="N2480" s="5" t="str">
        <f>TEXT(Table1[[#This Row],[Order Date]],"yyyy")</f>
        <v>2016</v>
      </c>
      <c r="O2480" s="5">
        <v>39</v>
      </c>
      <c r="P2480" s="5" t="s">
        <v>560</v>
      </c>
      <c r="Q2480" s="5" t="str">
        <f>IFERROR(INDEX(Holidays[Holiday],MATCH(Table1[[#This Row],[Order Date]],Holidays[Date],0)),"NO HOLIDAY")</f>
        <v>NO HOLIDAY</v>
      </c>
    </row>
    <row r="2481" spans="2:17" hidden="1" x14ac:dyDescent="0.3">
      <c r="B2481" t="s">
        <v>36</v>
      </c>
      <c r="C2481" t="s">
        <v>17</v>
      </c>
      <c r="D2481" t="s">
        <v>11</v>
      </c>
      <c r="E2481" t="s">
        <v>90</v>
      </c>
      <c r="F2481" s="4">
        <v>42551</v>
      </c>
      <c r="G2481" t="s">
        <v>19</v>
      </c>
      <c r="H2481">
        <v>4</v>
      </c>
      <c r="I2481">
        <f>IF(Table1[[#This Row],[Price]]&lt;15,10,IF(Table1[[#This Row],[Price]]&lt;20,15,IF(Table1[[#This Row],[Price]]&lt;30,22,IF(Table1[[#This Row],[Price]]&lt;50,36,45))))</f>
        <v>45</v>
      </c>
      <c r="J2481">
        <v>53.35</v>
      </c>
      <c r="K2481" s="14">
        <v>213.4</v>
      </c>
      <c r="L2481" s="14">
        <f>Table1[[#This Row],[Total Sale Amount]]-(Table1[[#This Row],[Cost Price]]*Table1[[#This Row],[Quantity]])</f>
        <v>33.400000000000006</v>
      </c>
      <c r="M2481" t="str">
        <f>TEXT(Table1[[#This Row],[Order Date]],"mmm")</f>
        <v>Jun</v>
      </c>
      <c r="N2481" s="5" t="str">
        <f>TEXT(Table1[[#This Row],[Order Date]],"yyyy")</f>
        <v>2016</v>
      </c>
      <c r="O2481" s="5">
        <v>20</v>
      </c>
      <c r="P2481" s="5" t="s">
        <v>560</v>
      </c>
      <c r="Q2481" s="5" t="str">
        <f>IFERROR(INDEX(Holidays[Holiday],MATCH(Table1[[#This Row],[Order Date]],Holidays[Date],0)),"NO HOLIDAY")</f>
        <v>NO HOLIDAY</v>
      </c>
    </row>
    <row r="2482" spans="2:17" hidden="1" x14ac:dyDescent="0.3">
      <c r="B2482" t="s">
        <v>16</v>
      </c>
      <c r="C2482" t="s">
        <v>10</v>
      </c>
      <c r="D2482" t="s">
        <v>11</v>
      </c>
      <c r="E2482" t="s">
        <v>517</v>
      </c>
      <c r="F2482" s="4">
        <v>42551</v>
      </c>
      <c r="G2482" t="s">
        <v>39</v>
      </c>
      <c r="H2482">
        <v>3</v>
      </c>
      <c r="I2482">
        <f>IF(Table1[[#This Row],[Price]]&lt;15,10,IF(Table1[[#This Row],[Price]]&lt;20,15,IF(Table1[[#This Row],[Price]]&lt;30,22,IF(Table1[[#This Row],[Price]]&lt;50,36,45))))</f>
        <v>15</v>
      </c>
      <c r="J2482">
        <v>16.32</v>
      </c>
      <c r="K2482" s="14">
        <v>48.96</v>
      </c>
      <c r="L2482" s="14">
        <f>Table1[[#This Row],[Total Sale Amount]]-(Table1[[#This Row],[Cost Price]]*Table1[[#This Row],[Quantity]])</f>
        <v>3.9600000000000009</v>
      </c>
      <c r="M2482" t="str">
        <f>TEXT(Table1[[#This Row],[Order Date]],"mmm")</f>
        <v>Jun</v>
      </c>
      <c r="N2482" s="5" t="str">
        <f>TEXT(Table1[[#This Row],[Order Date]],"yyyy")</f>
        <v>2016</v>
      </c>
      <c r="O2482" s="5">
        <v>40</v>
      </c>
      <c r="P2482" s="5" t="s">
        <v>559</v>
      </c>
      <c r="Q2482" s="5" t="str">
        <f>IFERROR(INDEX(Holidays[Holiday],MATCH(Table1[[#This Row],[Order Date]],Holidays[Date],0)),"NO HOLIDAY")</f>
        <v>NO HOLIDAY</v>
      </c>
    </row>
    <row r="2483" spans="2:17" hidden="1" x14ac:dyDescent="0.3">
      <c r="B2483" t="s">
        <v>36</v>
      </c>
      <c r="C2483" t="s">
        <v>10</v>
      </c>
      <c r="D2483" t="s">
        <v>11</v>
      </c>
      <c r="E2483" t="s">
        <v>318</v>
      </c>
      <c r="F2483" s="4">
        <v>42551</v>
      </c>
      <c r="G2483" t="s">
        <v>19</v>
      </c>
      <c r="H2483">
        <v>9</v>
      </c>
      <c r="I2483">
        <f>IF(Table1[[#This Row],[Price]]&lt;15,10,IF(Table1[[#This Row],[Price]]&lt;20,15,IF(Table1[[#This Row],[Price]]&lt;30,22,IF(Table1[[#This Row],[Price]]&lt;50,36,45))))</f>
        <v>45</v>
      </c>
      <c r="J2483">
        <v>53.35</v>
      </c>
      <c r="K2483" s="14">
        <v>480.15000000000003</v>
      </c>
      <c r="L2483" s="14">
        <f>Table1[[#This Row],[Total Sale Amount]]-(Table1[[#This Row],[Cost Price]]*Table1[[#This Row],[Quantity]])</f>
        <v>75.150000000000034</v>
      </c>
      <c r="M2483" t="str">
        <f>TEXT(Table1[[#This Row],[Order Date]],"mmm")</f>
        <v>Jun</v>
      </c>
      <c r="N2483" s="5" t="str">
        <f>TEXT(Table1[[#This Row],[Order Date]],"yyyy")</f>
        <v>2016</v>
      </c>
      <c r="O2483" s="5">
        <v>41</v>
      </c>
      <c r="P2483" s="5" t="s">
        <v>560</v>
      </c>
      <c r="Q2483" s="5" t="str">
        <f>IFERROR(INDEX(Holidays[Holiday],MATCH(Table1[[#This Row],[Order Date]],Holidays[Date],0)),"NO HOLIDAY")</f>
        <v>NO HOLIDAY</v>
      </c>
    </row>
    <row r="2484" spans="2:17" hidden="1" x14ac:dyDescent="0.3">
      <c r="B2484" t="s">
        <v>9</v>
      </c>
      <c r="C2484" t="s">
        <v>10</v>
      </c>
      <c r="D2484" t="s">
        <v>11</v>
      </c>
      <c r="E2484" t="s">
        <v>53</v>
      </c>
      <c r="F2484" s="4">
        <v>42551</v>
      </c>
      <c r="G2484" t="s">
        <v>15</v>
      </c>
      <c r="H2484">
        <v>8</v>
      </c>
      <c r="I2484">
        <f>IF(Table1[[#This Row],[Price]]&lt;15,10,IF(Table1[[#This Row],[Price]]&lt;20,15,IF(Table1[[#This Row],[Price]]&lt;30,22,IF(Table1[[#This Row],[Price]]&lt;50,36,45))))</f>
        <v>10</v>
      </c>
      <c r="J2484">
        <v>12.42</v>
      </c>
      <c r="K2484" s="14">
        <v>99.36</v>
      </c>
      <c r="L2484" s="14">
        <f>Table1[[#This Row],[Total Sale Amount]]-(Table1[[#This Row],[Cost Price]]*Table1[[#This Row],[Quantity]])</f>
        <v>19.36</v>
      </c>
      <c r="M2484" t="str">
        <f>TEXT(Table1[[#This Row],[Order Date]],"mmm")</f>
        <v>Jun</v>
      </c>
      <c r="N2484" s="5" t="str">
        <f>TEXT(Table1[[#This Row],[Order Date]],"yyyy")</f>
        <v>2016</v>
      </c>
      <c r="O2484" s="5">
        <v>18</v>
      </c>
      <c r="P2484" s="5" t="s">
        <v>560</v>
      </c>
      <c r="Q2484" s="5" t="str">
        <f>IFERROR(INDEX(Holidays[Holiday],MATCH(Table1[[#This Row],[Order Date]],Holidays[Date],0)),"NO HOLIDAY")</f>
        <v>NO HOLIDAY</v>
      </c>
    </row>
    <row r="2485" spans="2:17" hidden="1" x14ac:dyDescent="0.3">
      <c r="B2485" t="s">
        <v>25</v>
      </c>
      <c r="C2485" t="s">
        <v>26</v>
      </c>
      <c r="D2485" t="s">
        <v>23</v>
      </c>
      <c r="E2485" t="s">
        <v>363</v>
      </c>
      <c r="F2485" s="4">
        <v>42551</v>
      </c>
      <c r="G2485" t="s">
        <v>15</v>
      </c>
      <c r="H2485">
        <v>7</v>
      </c>
      <c r="I2485">
        <f>IF(Table1[[#This Row],[Price]]&lt;15,10,IF(Table1[[#This Row],[Price]]&lt;20,15,IF(Table1[[#This Row],[Price]]&lt;30,22,IF(Table1[[#This Row],[Price]]&lt;50,36,45))))</f>
        <v>10</v>
      </c>
      <c r="J2485">
        <v>12.42</v>
      </c>
      <c r="K2485" s="14">
        <v>86.94</v>
      </c>
      <c r="L2485" s="14">
        <f>Table1[[#This Row],[Total Sale Amount]]-(Table1[[#This Row],[Cost Price]]*Table1[[#This Row],[Quantity]])</f>
        <v>16.939999999999998</v>
      </c>
      <c r="M2485" t="str">
        <f>TEXT(Table1[[#This Row],[Order Date]],"mmm")</f>
        <v>Jun</v>
      </c>
      <c r="N2485" s="5" t="str">
        <f>TEXT(Table1[[#This Row],[Order Date]],"yyyy")</f>
        <v>2016</v>
      </c>
      <c r="O2485" s="5">
        <v>35</v>
      </c>
      <c r="P2485" s="5" t="s">
        <v>559</v>
      </c>
      <c r="Q2485" s="5" t="str">
        <f>IFERROR(INDEX(Holidays[Holiday],MATCH(Table1[[#This Row],[Order Date]],Holidays[Date],0)),"NO HOLIDAY")</f>
        <v>NO HOLIDAY</v>
      </c>
    </row>
    <row r="2486" spans="2:17" hidden="1" x14ac:dyDescent="0.3">
      <c r="B2486" t="s">
        <v>36</v>
      </c>
      <c r="C2486" t="s">
        <v>17</v>
      </c>
      <c r="D2486" t="s">
        <v>11</v>
      </c>
      <c r="E2486" t="s">
        <v>130</v>
      </c>
      <c r="F2486" s="4">
        <v>42551</v>
      </c>
      <c r="G2486" t="s">
        <v>13</v>
      </c>
      <c r="H2486">
        <v>4</v>
      </c>
      <c r="I2486">
        <f>IF(Table1[[#This Row],[Price]]&lt;15,10,IF(Table1[[#This Row],[Price]]&lt;20,15,IF(Table1[[#This Row],[Price]]&lt;30,22,IF(Table1[[#This Row],[Price]]&lt;50,36,45))))</f>
        <v>15</v>
      </c>
      <c r="J2486">
        <v>17.829999999999998</v>
      </c>
      <c r="K2486" s="14">
        <v>71.319999999999993</v>
      </c>
      <c r="L2486" s="14">
        <f>Table1[[#This Row],[Total Sale Amount]]-(Table1[[#This Row],[Cost Price]]*Table1[[#This Row],[Quantity]])</f>
        <v>11.319999999999993</v>
      </c>
      <c r="M2486" t="str">
        <f>TEXT(Table1[[#This Row],[Order Date]],"mmm")</f>
        <v>Jun</v>
      </c>
      <c r="N2486" s="5" t="str">
        <f>TEXT(Table1[[#This Row],[Order Date]],"yyyy")</f>
        <v>2016</v>
      </c>
      <c r="O2486" s="5">
        <v>38</v>
      </c>
      <c r="P2486" s="5" t="s">
        <v>560</v>
      </c>
      <c r="Q2486" s="5" t="str">
        <f>IFERROR(INDEX(Holidays[Holiday],MATCH(Table1[[#This Row],[Order Date]],Holidays[Date],0)),"NO HOLIDAY")</f>
        <v>NO HOLIDAY</v>
      </c>
    </row>
    <row r="2487" spans="2:17" hidden="1" x14ac:dyDescent="0.3">
      <c r="B2487" t="s">
        <v>16</v>
      </c>
      <c r="C2487" t="s">
        <v>30</v>
      </c>
      <c r="D2487" t="s">
        <v>11</v>
      </c>
      <c r="E2487" t="s">
        <v>198</v>
      </c>
      <c r="F2487" s="4">
        <v>42551</v>
      </c>
      <c r="G2487" t="s">
        <v>13</v>
      </c>
      <c r="H2487">
        <v>10</v>
      </c>
      <c r="I2487">
        <f>IF(Table1[[#This Row],[Price]]&lt;15,10,IF(Table1[[#This Row],[Price]]&lt;20,15,IF(Table1[[#This Row],[Price]]&lt;30,22,IF(Table1[[#This Row],[Price]]&lt;50,36,45))))</f>
        <v>15</v>
      </c>
      <c r="J2487">
        <v>17.829999999999998</v>
      </c>
      <c r="K2487" s="14">
        <v>178.29999999999998</v>
      </c>
      <c r="L2487" s="14">
        <f>Table1[[#This Row],[Total Sale Amount]]-(Table1[[#This Row],[Cost Price]]*Table1[[#This Row],[Quantity]])</f>
        <v>28.299999999999983</v>
      </c>
      <c r="M2487" t="str">
        <f>TEXT(Table1[[#This Row],[Order Date]],"mmm")</f>
        <v>Jun</v>
      </c>
      <c r="N2487" s="5" t="str">
        <f>TEXT(Table1[[#This Row],[Order Date]],"yyyy")</f>
        <v>2016</v>
      </c>
      <c r="O2487" s="5">
        <v>21</v>
      </c>
      <c r="P2487" s="5" t="s">
        <v>559</v>
      </c>
      <c r="Q2487" s="5" t="str">
        <f>IFERROR(INDEX(Holidays[Holiday],MATCH(Table1[[#This Row],[Order Date]],Holidays[Date],0)),"NO HOLIDAY")</f>
        <v>NO HOLIDAY</v>
      </c>
    </row>
    <row r="2488" spans="2:17" hidden="1" x14ac:dyDescent="0.3">
      <c r="B2488" t="s">
        <v>21</v>
      </c>
      <c r="C2488" t="s">
        <v>26</v>
      </c>
      <c r="D2488" t="s">
        <v>23</v>
      </c>
      <c r="E2488" t="s">
        <v>95</v>
      </c>
      <c r="F2488" s="4">
        <v>42551</v>
      </c>
      <c r="G2488" t="s">
        <v>15</v>
      </c>
      <c r="H2488">
        <v>1</v>
      </c>
      <c r="I2488">
        <f>IF(Table1[[#This Row],[Price]]&lt;15,10,IF(Table1[[#This Row],[Price]]&lt;20,15,IF(Table1[[#This Row],[Price]]&lt;30,22,IF(Table1[[#This Row],[Price]]&lt;50,36,45))))</f>
        <v>10</v>
      </c>
      <c r="J2488">
        <v>12.42</v>
      </c>
      <c r="K2488" s="14">
        <v>12.42</v>
      </c>
      <c r="L2488" s="14">
        <f>Table1[[#This Row],[Total Sale Amount]]-(Table1[[#This Row],[Cost Price]]*Table1[[#This Row],[Quantity]])</f>
        <v>2.42</v>
      </c>
      <c r="M2488" t="str">
        <f>TEXT(Table1[[#This Row],[Order Date]],"mmm")</f>
        <v>Jun</v>
      </c>
      <c r="N2488" s="5" t="str">
        <f>TEXT(Table1[[#This Row],[Order Date]],"yyyy")</f>
        <v>2016</v>
      </c>
      <c r="O2488" s="5">
        <v>28</v>
      </c>
      <c r="P2488" s="5" t="s">
        <v>560</v>
      </c>
      <c r="Q2488" s="5" t="str">
        <f>IFERROR(INDEX(Holidays[Holiday],MATCH(Table1[[#This Row],[Order Date]],Holidays[Date],0)),"NO HOLIDAY")</f>
        <v>NO HOLIDAY</v>
      </c>
    </row>
    <row r="2489" spans="2:17" hidden="1" x14ac:dyDescent="0.3">
      <c r="B2489" t="s">
        <v>25</v>
      </c>
      <c r="C2489" t="s">
        <v>26</v>
      </c>
      <c r="D2489" t="s">
        <v>23</v>
      </c>
      <c r="E2489" t="s">
        <v>435</v>
      </c>
      <c r="F2489" s="4">
        <v>42551</v>
      </c>
      <c r="G2489" t="s">
        <v>15</v>
      </c>
      <c r="H2489">
        <v>8</v>
      </c>
      <c r="I2489">
        <f>IF(Table1[[#This Row],[Price]]&lt;15,10,IF(Table1[[#This Row],[Price]]&lt;20,15,IF(Table1[[#This Row],[Price]]&lt;30,22,IF(Table1[[#This Row],[Price]]&lt;50,36,45))))</f>
        <v>10</v>
      </c>
      <c r="J2489">
        <v>12.42</v>
      </c>
      <c r="K2489" s="14">
        <v>99.36</v>
      </c>
      <c r="L2489" s="14">
        <f>Table1[[#This Row],[Total Sale Amount]]-(Table1[[#This Row],[Cost Price]]*Table1[[#This Row],[Quantity]])</f>
        <v>19.36</v>
      </c>
      <c r="M2489" t="str">
        <f>TEXT(Table1[[#This Row],[Order Date]],"mmm")</f>
        <v>Jun</v>
      </c>
      <c r="N2489" s="5" t="str">
        <f>TEXT(Table1[[#This Row],[Order Date]],"yyyy")</f>
        <v>2016</v>
      </c>
      <c r="O2489" s="5">
        <v>41</v>
      </c>
      <c r="P2489" s="5" t="s">
        <v>560</v>
      </c>
      <c r="Q2489" s="5" t="str">
        <f>IFERROR(INDEX(Holidays[Holiday],MATCH(Table1[[#This Row],[Order Date]],Holidays[Date],0)),"NO HOLIDAY")</f>
        <v>NO HOLIDAY</v>
      </c>
    </row>
    <row r="2490" spans="2:17" hidden="1" x14ac:dyDescent="0.3">
      <c r="B2490" t="s">
        <v>25</v>
      </c>
      <c r="C2490" t="s">
        <v>59</v>
      </c>
      <c r="D2490" t="s">
        <v>23</v>
      </c>
      <c r="E2490" t="s">
        <v>112</v>
      </c>
      <c r="F2490" s="4">
        <v>42551</v>
      </c>
      <c r="G2490" t="s">
        <v>19</v>
      </c>
      <c r="H2490">
        <v>1</v>
      </c>
      <c r="I2490">
        <f>IF(Table1[[#This Row],[Price]]&lt;15,10,IF(Table1[[#This Row],[Price]]&lt;20,15,IF(Table1[[#This Row],[Price]]&lt;30,22,IF(Table1[[#This Row],[Price]]&lt;50,36,45))))</f>
        <v>45</v>
      </c>
      <c r="J2490">
        <v>53.35</v>
      </c>
      <c r="K2490" s="14">
        <v>53.35</v>
      </c>
      <c r="L2490" s="14">
        <f>Table1[[#This Row],[Total Sale Amount]]-(Table1[[#This Row],[Cost Price]]*Table1[[#This Row],[Quantity]])</f>
        <v>8.3500000000000014</v>
      </c>
      <c r="M2490" t="str">
        <f>TEXT(Table1[[#This Row],[Order Date]],"mmm")</f>
        <v>Jun</v>
      </c>
      <c r="N2490" s="5" t="str">
        <f>TEXT(Table1[[#This Row],[Order Date]],"yyyy")</f>
        <v>2016</v>
      </c>
      <c r="O2490" s="5">
        <v>24</v>
      </c>
      <c r="P2490" s="5" t="s">
        <v>560</v>
      </c>
      <c r="Q2490" s="5" t="str">
        <f>IFERROR(INDEX(Holidays[Holiday],MATCH(Table1[[#This Row],[Order Date]],Holidays[Date],0)),"NO HOLIDAY")</f>
        <v>NO HOLIDAY</v>
      </c>
    </row>
    <row r="2491" spans="2:17" hidden="1" x14ac:dyDescent="0.3">
      <c r="B2491" t="s">
        <v>25</v>
      </c>
      <c r="C2491" t="s">
        <v>22</v>
      </c>
      <c r="D2491" t="s">
        <v>23</v>
      </c>
      <c r="E2491" t="s">
        <v>343</v>
      </c>
      <c r="F2491" s="4">
        <v>42551</v>
      </c>
      <c r="G2491" t="s">
        <v>13</v>
      </c>
      <c r="H2491">
        <v>6</v>
      </c>
      <c r="I2491">
        <f>IF(Table1[[#This Row],[Price]]&lt;15,10,IF(Table1[[#This Row],[Price]]&lt;20,15,IF(Table1[[#This Row],[Price]]&lt;30,22,IF(Table1[[#This Row],[Price]]&lt;50,36,45))))</f>
        <v>15</v>
      </c>
      <c r="J2491">
        <v>17.829999999999998</v>
      </c>
      <c r="K2491" s="14">
        <v>106.97999999999999</v>
      </c>
      <c r="L2491" s="14">
        <f>Table1[[#This Row],[Total Sale Amount]]-(Table1[[#This Row],[Cost Price]]*Table1[[#This Row],[Quantity]])</f>
        <v>16.97999999999999</v>
      </c>
      <c r="M2491" t="str">
        <f>TEXT(Table1[[#This Row],[Order Date]],"mmm")</f>
        <v>Jun</v>
      </c>
      <c r="N2491" s="5" t="str">
        <f>TEXT(Table1[[#This Row],[Order Date]],"yyyy")</f>
        <v>2016</v>
      </c>
      <c r="O2491" s="5">
        <v>27</v>
      </c>
      <c r="P2491" s="5" t="s">
        <v>559</v>
      </c>
      <c r="Q2491" s="5" t="str">
        <f>IFERROR(INDEX(Holidays[Holiday],MATCH(Table1[[#This Row],[Order Date]],Holidays[Date],0)),"NO HOLIDAY")</f>
        <v>NO HOLIDAY</v>
      </c>
    </row>
    <row r="2492" spans="2:17" hidden="1" x14ac:dyDescent="0.3">
      <c r="B2492" t="s">
        <v>9</v>
      </c>
      <c r="C2492" t="s">
        <v>10</v>
      </c>
      <c r="D2492" t="s">
        <v>11</v>
      </c>
      <c r="E2492" t="s">
        <v>450</v>
      </c>
      <c r="F2492" s="4">
        <v>42551</v>
      </c>
      <c r="G2492" t="s">
        <v>19</v>
      </c>
      <c r="H2492">
        <v>7</v>
      </c>
      <c r="I2492">
        <f>IF(Table1[[#This Row],[Price]]&lt;15,10,IF(Table1[[#This Row],[Price]]&lt;20,15,IF(Table1[[#This Row],[Price]]&lt;30,22,IF(Table1[[#This Row],[Price]]&lt;50,36,45))))</f>
        <v>45</v>
      </c>
      <c r="J2492">
        <v>53.35</v>
      </c>
      <c r="K2492" s="14">
        <v>373.45</v>
      </c>
      <c r="L2492" s="14">
        <f>Table1[[#This Row],[Total Sale Amount]]-(Table1[[#This Row],[Cost Price]]*Table1[[#This Row],[Quantity]])</f>
        <v>58.449999999999989</v>
      </c>
      <c r="M2492" t="str">
        <f>TEXT(Table1[[#This Row],[Order Date]],"mmm")</f>
        <v>Jun</v>
      </c>
      <c r="N2492" s="5" t="str">
        <f>TEXT(Table1[[#This Row],[Order Date]],"yyyy")</f>
        <v>2016</v>
      </c>
      <c r="O2492" s="5">
        <v>23</v>
      </c>
      <c r="P2492" s="5" t="s">
        <v>559</v>
      </c>
      <c r="Q2492" s="5" t="str">
        <f>IFERROR(INDEX(Holidays[Holiday],MATCH(Table1[[#This Row],[Order Date]],Holidays[Date],0)),"NO HOLIDAY")</f>
        <v>NO HOLIDAY</v>
      </c>
    </row>
    <row r="2493" spans="2:17" hidden="1" x14ac:dyDescent="0.3">
      <c r="B2493" t="s">
        <v>9</v>
      </c>
      <c r="C2493" t="s">
        <v>17</v>
      </c>
      <c r="D2493" t="s">
        <v>11</v>
      </c>
      <c r="E2493" t="s">
        <v>92</v>
      </c>
      <c r="F2493" s="4">
        <v>42551</v>
      </c>
      <c r="G2493" t="s">
        <v>13</v>
      </c>
      <c r="H2493">
        <v>1</v>
      </c>
      <c r="I2493">
        <f>IF(Table1[[#This Row],[Price]]&lt;15,10,IF(Table1[[#This Row],[Price]]&lt;20,15,IF(Table1[[#This Row],[Price]]&lt;30,22,IF(Table1[[#This Row],[Price]]&lt;50,36,45))))</f>
        <v>15</v>
      </c>
      <c r="J2493">
        <v>17.829999999999998</v>
      </c>
      <c r="K2493" s="14">
        <v>17.829999999999998</v>
      </c>
      <c r="L2493" s="14">
        <f>Table1[[#This Row],[Total Sale Amount]]-(Table1[[#This Row],[Cost Price]]*Table1[[#This Row],[Quantity]])</f>
        <v>2.8299999999999983</v>
      </c>
      <c r="M2493" t="str">
        <f>TEXT(Table1[[#This Row],[Order Date]],"mmm")</f>
        <v>Jun</v>
      </c>
      <c r="N2493" s="5" t="str">
        <f>TEXT(Table1[[#This Row],[Order Date]],"yyyy")</f>
        <v>2016</v>
      </c>
      <c r="O2493" s="5">
        <v>31</v>
      </c>
      <c r="P2493" s="5" t="s">
        <v>560</v>
      </c>
      <c r="Q2493" s="5" t="str">
        <f>IFERROR(INDEX(Holidays[Holiday],MATCH(Table1[[#This Row],[Order Date]],Holidays[Date],0)),"NO HOLIDAY")</f>
        <v>NO HOLIDAY</v>
      </c>
    </row>
    <row r="2494" spans="2:17" hidden="1" x14ac:dyDescent="0.3">
      <c r="B2494" t="s">
        <v>25</v>
      </c>
      <c r="C2494" t="s">
        <v>26</v>
      </c>
      <c r="D2494" t="s">
        <v>23</v>
      </c>
      <c r="E2494" t="s">
        <v>552</v>
      </c>
      <c r="F2494" s="4">
        <v>42551</v>
      </c>
      <c r="G2494" t="s">
        <v>19</v>
      </c>
      <c r="H2494">
        <v>4</v>
      </c>
      <c r="I2494">
        <f>IF(Table1[[#This Row],[Price]]&lt;15,10,IF(Table1[[#This Row],[Price]]&lt;20,15,IF(Table1[[#This Row],[Price]]&lt;30,22,IF(Table1[[#This Row],[Price]]&lt;50,36,45))))</f>
        <v>45</v>
      </c>
      <c r="J2494">
        <v>53.35</v>
      </c>
      <c r="K2494" s="14">
        <v>213.4</v>
      </c>
      <c r="L2494" s="14">
        <f>Table1[[#This Row],[Total Sale Amount]]-(Table1[[#This Row],[Cost Price]]*Table1[[#This Row],[Quantity]])</f>
        <v>33.400000000000006</v>
      </c>
      <c r="M2494" t="str">
        <f>TEXT(Table1[[#This Row],[Order Date]],"mmm")</f>
        <v>Jun</v>
      </c>
      <c r="N2494" s="5" t="str">
        <f>TEXT(Table1[[#This Row],[Order Date]],"yyyy")</f>
        <v>2016</v>
      </c>
      <c r="O2494" s="5">
        <v>19</v>
      </c>
      <c r="P2494" s="5" t="s">
        <v>560</v>
      </c>
      <c r="Q2494" s="5" t="str">
        <f>IFERROR(INDEX(Holidays[Holiday],MATCH(Table1[[#This Row],[Order Date]],Holidays[Date],0)),"NO HOLIDAY")</f>
        <v>NO HOLIDAY</v>
      </c>
    </row>
    <row r="2495" spans="2:17" hidden="1" x14ac:dyDescent="0.3">
      <c r="B2495" t="s">
        <v>9</v>
      </c>
      <c r="C2495" t="s">
        <v>17</v>
      </c>
      <c r="D2495" t="s">
        <v>11</v>
      </c>
      <c r="E2495" t="s">
        <v>65</v>
      </c>
      <c r="F2495" s="4">
        <v>42551</v>
      </c>
      <c r="G2495" t="s">
        <v>19</v>
      </c>
      <c r="H2495">
        <v>8</v>
      </c>
      <c r="I2495">
        <f>IF(Table1[[#This Row],[Price]]&lt;15,10,IF(Table1[[#This Row],[Price]]&lt;20,15,IF(Table1[[#This Row],[Price]]&lt;30,22,IF(Table1[[#This Row],[Price]]&lt;50,36,45))))</f>
        <v>45</v>
      </c>
      <c r="J2495">
        <v>53.35</v>
      </c>
      <c r="K2495" s="14">
        <v>426.8</v>
      </c>
      <c r="L2495" s="14">
        <f>Table1[[#This Row],[Total Sale Amount]]-(Table1[[#This Row],[Cost Price]]*Table1[[#This Row],[Quantity]])</f>
        <v>66.800000000000011</v>
      </c>
      <c r="M2495" t="str">
        <f>TEXT(Table1[[#This Row],[Order Date]],"mmm")</f>
        <v>Jun</v>
      </c>
      <c r="N2495" s="5" t="str">
        <f>TEXT(Table1[[#This Row],[Order Date]],"yyyy")</f>
        <v>2016</v>
      </c>
      <c r="O2495" s="5">
        <v>32</v>
      </c>
      <c r="P2495" s="5" t="s">
        <v>559</v>
      </c>
      <c r="Q2495" s="5" t="str">
        <f>IFERROR(INDEX(Holidays[Holiday],MATCH(Table1[[#This Row],[Order Date]],Holidays[Date],0)),"NO HOLIDAY")</f>
        <v>NO HOLIDAY</v>
      </c>
    </row>
    <row r="2496" spans="2:17" hidden="1" x14ac:dyDescent="0.3">
      <c r="B2496" t="s">
        <v>25</v>
      </c>
      <c r="C2496" t="s">
        <v>26</v>
      </c>
      <c r="D2496" t="s">
        <v>23</v>
      </c>
      <c r="E2496" t="s">
        <v>498</v>
      </c>
      <c r="F2496" s="4">
        <v>42551</v>
      </c>
      <c r="G2496" t="s">
        <v>39</v>
      </c>
      <c r="H2496">
        <v>1</v>
      </c>
      <c r="I2496">
        <f>IF(Table1[[#This Row],[Price]]&lt;15,10,IF(Table1[[#This Row],[Price]]&lt;20,15,IF(Table1[[#This Row],[Price]]&lt;30,22,IF(Table1[[#This Row],[Price]]&lt;50,36,45))))</f>
        <v>15</v>
      </c>
      <c r="J2496">
        <v>16.32</v>
      </c>
      <c r="K2496" s="14">
        <v>16.32</v>
      </c>
      <c r="L2496" s="14">
        <f>Table1[[#This Row],[Total Sale Amount]]-(Table1[[#This Row],[Cost Price]]*Table1[[#This Row],[Quantity]])</f>
        <v>1.3200000000000003</v>
      </c>
      <c r="M2496" t="str">
        <f>TEXT(Table1[[#This Row],[Order Date]],"mmm")</f>
        <v>Jun</v>
      </c>
      <c r="N2496" s="5" t="str">
        <f>TEXT(Table1[[#This Row],[Order Date]],"yyyy")</f>
        <v>2016</v>
      </c>
      <c r="O2496" s="5">
        <v>33</v>
      </c>
      <c r="P2496" s="5" t="s">
        <v>559</v>
      </c>
      <c r="Q2496" s="5" t="str">
        <f>IFERROR(INDEX(Holidays[Holiday],MATCH(Table1[[#This Row],[Order Date]],Holidays[Date],0)),"NO HOLIDAY")</f>
        <v>NO HOLIDAY</v>
      </c>
    </row>
    <row r="2497" spans="2:17" hidden="1" x14ac:dyDescent="0.3">
      <c r="B2497" t="s">
        <v>16</v>
      </c>
      <c r="C2497" t="s">
        <v>30</v>
      </c>
      <c r="D2497" t="s">
        <v>11</v>
      </c>
      <c r="E2497" t="s">
        <v>93</v>
      </c>
      <c r="F2497" s="4">
        <v>42552</v>
      </c>
      <c r="G2497" t="s">
        <v>15</v>
      </c>
      <c r="H2497">
        <v>9</v>
      </c>
      <c r="I2497">
        <f>IF(Table1[[#This Row],[Price]]&lt;15,10,IF(Table1[[#This Row],[Price]]&lt;20,15,IF(Table1[[#This Row],[Price]]&lt;30,22,IF(Table1[[#This Row],[Price]]&lt;50,36,45))))</f>
        <v>10</v>
      </c>
      <c r="J2497">
        <v>12.42</v>
      </c>
      <c r="K2497" s="14">
        <v>111.78</v>
      </c>
      <c r="L2497" s="14">
        <f>Table1[[#This Row],[Total Sale Amount]]-(Table1[[#This Row],[Cost Price]]*Table1[[#This Row],[Quantity]])</f>
        <v>21.78</v>
      </c>
      <c r="M2497" t="str">
        <f>TEXT(Table1[[#This Row],[Order Date]],"mmm")</f>
        <v>Jul</v>
      </c>
      <c r="N2497" s="5" t="str">
        <f>TEXT(Table1[[#This Row],[Order Date]],"yyyy")</f>
        <v>2016</v>
      </c>
      <c r="O2497" s="5">
        <v>28</v>
      </c>
      <c r="P2497" s="5" t="s">
        <v>559</v>
      </c>
      <c r="Q2497" s="5" t="str">
        <f>IFERROR(INDEX(Holidays[Holiday],MATCH(Table1[[#This Row],[Order Date]],Holidays[Date],0)),"NO HOLIDAY")</f>
        <v>NO HOLIDAY</v>
      </c>
    </row>
    <row r="2498" spans="2:17" hidden="1" x14ac:dyDescent="0.3">
      <c r="B2498" t="s">
        <v>25</v>
      </c>
      <c r="C2498" t="s">
        <v>22</v>
      </c>
      <c r="D2498" t="s">
        <v>23</v>
      </c>
      <c r="E2498" t="s">
        <v>307</v>
      </c>
      <c r="F2498" s="4">
        <v>42552</v>
      </c>
      <c r="G2498" t="s">
        <v>39</v>
      </c>
      <c r="H2498">
        <v>8</v>
      </c>
      <c r="I2498">
        <f>IF(Table1[[#This Row],[Price]]&lt;15,10,IF(Table1[[#This Row],[Price]]&lt;20,15,IF(Table1[[#This Row],[Price]]&lt;30,22,IF(Table1[[#This Row],[Price]]&lt;50,36,45))))</f>
        <v>15</v>
      </c>
      <c r="J2498">
        <v>16.32</v>
      </c>
      <c r="K2498" s="14">
        <v>130.56</v>
      </c>
      <c r="L2498" s="14">
        <f>Table1[[#This Row],[Total Sale Amount]]-(Table1[[#This Row],[Cost Price]]*Table1[[#This Row],[Quantity]])</f>
        <v>10.560000000000002</v>
      </c>
      <c r="M2498" t="str">
        <f>TEXT(Table1[[#This Row],[Order Date]],"mmm")</f>
        <v>Jul</v>
      </c>
      <c r="N2498" s="5" t="str">
        <f>TEXT(Table1[[#This Row],[Order Date]],"yyyy")</f>
        <v>2016</v>
      </c>
      <c r="O2498" s="5">
        <v>37</v>
      </c>
      <c r="P2498" s="5" t="s">
        <v>559</v>
      </c>
      <c r="Q2498" s="5" t="str">
        <f>IFERROR(INDEX(Holidays[Holiday],MATCH(Table1[[#This Row],[Order Date]],Holidays[Date],0)),"NO HOLIDAY")</f>
        <v>NO HOLIDAY</v>
      </c>
    </row>
    <row r="2499" spans="2:17" hidden="1" x14ac:dyDescent="0.3">
      <c r="B2499" t="s">
        <v>21</v>
      </c>
      <c r="C2499" t="s">
        <v>43</v>
      </c>
      <c r="D2499" t="s">
        <v>23</v>
      </c>
      <c r="E2499" t="s">
        <v>481</v>
      </c>
      <c r="F2499" s="4">
        <v>42552</v>
      </c>
      <c r="G2499" t="s">
        <v>19</v>
      </c>
      <c r="H2499">
        <v>5</v>
      </c>
      <c r="I2499">
        <f>IF(Table1[[#This Row],[Price]]&lt;15,10,IF(Table1[[#This Row],[Price]]&lt;20,15,IF(Table1[[#This Row],[Price]]&lt;30,22,IF(Table1[[#This Row],[Price]]&lt;50,36,45))))</f>
        <v>45</v>
      </c>
      <c r="J2499">
        <v>53.35</v>
      </c>
      <c r="K2499" s="14">
        <v>266.75</v>
      </c>
      <c r="L2499" s="14">
        <f>Table1[[#This Row],[Total Sale Amount]]-(Table1[[#This Row],[Cost Price]]*Table1[[#This Row],[Quantity]])</f>
        <v>41.75</v>
      </c>
      <c r="M2499" t="str">
        <f>TEXT(Table1[[#This Row],[Order Date]],"mmm")</f>
        <v>Jul</v>
      </c>
      <c r="N2499" s="5" t="str">
        <f>TEXT(Table1[[#This Row],[Order Date]],"yyyy")</f>
        <v>2016</v>
      </c>
      <c r="O2499" s="5">
        <v>17</v>
      </c>
      <c r="P2499" s="5" t="s">
        <v>560</v>
      </c>
      <c r="Q2499" s="5" t="str">
        <f>IFERROR(INDEX(Holidays[Holiday],MATCH(Table1[[#This Row],[Order Date]],Holidays[Date],0)),"NO HOLIDAY")</f>
        <v>NO HOLIDAY</v>
      </c>
    </row>
    <row r="2500" spans="2:17" hidden="1" x14ac:dyDescent="0.3">
      <c r="B2500" t="s">
        <v>36</v>
      </c>
      <c r="C2500" t="s">
        <v>17</v>
      </c>
      <c r="D2500" t="s">
        <v>11</v>
      </c>
      <c r="E2500" t="s">
        <v>173</v>
      </c>
      <c r="F2500" s="4">
        <v>42552</v>
      </c>
      <c r="G2500" t="s">
        <v>15</v>
      </c>
      <c r="H2500">
        <v>2</v>
      </c>
      <c r="I2500">
        <f>IF(Table1[[#This Row],[Price]]&lt;15,10,IF(Table1[[#This Row],[Price]]&lt;20,15,IF(Table1[[#This Row],[Price]]&lt;30,22,IF(Table1[[#This Row],[Price]]&lt;50,36,45))))</f>
        <v>10</v>
      </c>
      <c r="J2500">
        <v>12.42</v>
      </c>
      <c r="K2500" s="14">
        <v>24.84</v>
      </c>
      <c r="L2500" s="14">
        <f>Table1[[#This Row],[Total Sale Amount]]-(Table1[[#This Row],[Cost Price]]*Table1[[#This Row],[Quantity]])</f>
        <v>4.84</v>
      </c>
      <c r="M2500" t="str">
        <f>TEXT(Table1[[#This Row],[Order Date]],"mmm")</f>
        <v>Jul</v>
      </c>
      <c r="N2500" s="5" t="str">
        <f>TEXT(Table1[[#This Row],[Order Date]],"yyyy")</f>
        <v>2016</v>
      </c>
      <c r="O2500" s="5">
        <v>18</v>
      </c>
      <c r="P2500" s="5" t="s">
        <v>560</v>
      </c>
      <c r="Q2500" s="5" t="str">
        <f>IFERROR(INDEX(Holidays[Holiday],MATCH(Table1[[#This Row],[Order Date]],Holidays[Date],0)),"NO HOLIDAY")</f>
        <v>NO HOLIDAY</v>
      </c>
    </row>
    <row r="2501" spans="2:17" hidden="1" x14ac:dyDescent="0.3">
      <c r="B2501" t="s">
        <v>36</v>
      </c>
      <c r="C2501" t="s">
        <v>30</v>
      </c>
      <c r="D2501" t="s">
        <v>11</v>
      </c>
      <c r="E2501" t="s">
        <v>489</v>
      </c>
      <c r="F2501" s="4">
        <v>42552</v>
      </c>
      <c r="G2501" t="s">
        <v>39</v>
      </c>
      <c r="H2501">
        <v>9</v>
      </c>
      <c r="I2501">
        <f>IF(Table1[[#This Row],[Price]]&lt;15,10,IF(Table1[[#This Row],[Price]]&lt;20,15,IF(Table1[[#This Row],[Price]]&lt;30,22,IF(Table1[[#This Row],[Price]]&lt;50,36,45))))</f>
        <v>15</v>
      </c>
      <c r="J2501">
        <v>16.32</v>
      </c>
      <c r="K2501" s="14">
        <v>146.88</v>
      </c>
      <c r="L2501" s="14">
        <f>Table1[[#This Row],[Total Sale Amount]]-(Table1[[#This Row],[Cost Price]]*Table1[[#This Row],[Quantity]])</f>
        <v>11.879999999999995</v>
      </c>
      <c r="M2501" t="str">
        <f>TEXT(Table1[[#This Row],[Order Date]],"mmm")</f>
        <v>Jul</v>
      </c>
      <c r="N2501" s="5" t="str">
        <f>TEXT(Table1[[#This Row],[Order Date]],"yyyy")</f>
        <v>2016</v>
      </c>
      <c r="O2501" s="5">
        <v>33</v>
      </c>
      <c r="P2501" s="5" t="s">
        <v>560</v>
      </c>
      <c r="Q2501" s="5" t="str">
        <f>IFERROR(INDEX(Holidays[Holiday],MATCH(Table1[[#This Row],[Order Date]],Holidays[Date],0)),"NO HOLIDAY")</f>
        <v>NO HOLIDAY</v>
      </c>
    </row>
    <row r="2502" spans="2:17" hidden="1" x14ac:dyDescent="0.3">
      <c r="B2502" t="s">
        <v>9</v>
      </c>
      <c r="C2502" t="s">
        <v>17</v>
      </c>
      <c r="D2502" t="s">
        <v>11</v>
      </c>
      <c r="E2502" t="s">
        <v>86</v>
      </c>
      <c r="F2502" s="4">
        <v>42552</v>
      </c>
      <c r="G2502" t="s">
        <v>15</v>
      </c>
      <c r="H2502">
        <v>8</v>
      </c>
      <c r="I2502">
        <f>IF(Table1[[#This Row],[Price]]&lt;15,10,IF(Table1[[#This Row],[Price]]&lt;20,15,IF(Table1[[#This Row],[Price]]&lt;30,22,IF(Table1[[#This Row],[Price]]&lt;50,36,45))))</f>
        <v>10</v>
      </c>
      <c r="J2502">
        <v>12.42</v>
      </c>
      <c r="K2502" s="14">
        <v>99.36</v>
      </c>
      <c r="L2502" s="14">
        <f>Table1[[#This Row],[Total Sale Amount]]-(Table1[[#This Row],[Cost Price]]*Table1[[#This Row],[Quantity]])</f>
        <v>19.36</v>
      </c>
      <c r="M2502" t="str">
        <f>TEXT(Table1[[#This Row],[Order Date]],"mmm")</f>
        <v>Jul</v>
      </c>
      <c r="N2502" s="5" t="str">
        <f>TEXT(Table1[[#This Row],[Order Date]],"yyyy")</f>
        <v>2016</v>
      </c>
      <c r="O2502" s="5">
        <v>41</v>
      </c>
      <c r="P2502" s="5" t="s">
        <v>559</v>
      </c>
      <c r="Q2502" s="5" t="str">
        <f>IFERROR(INDEX(Holidays[Holiday],MATCH(Table1[[#This Row],[Order Date]],Holidays[Date],0)),"NO HOLIDAY")</f>
        <v>NO HOLIDAY</v>
      </c>
    </row>
    <row r="2503" spans="2:17" hidden="1" x14ac:dyDescent="0.3">
      <c r="B2503" t="s">
        <v>25</v>
      </c>
      <c r="C2503" t="s">
        <v>22</v>
      </c>
      <c r="D2503" t="s">
        <v>23</v>
      </c>
      <c r="E2503" t="s">
        <v>189</v>
      </c>
      <c r="F2503" s="4">
        <v>42552</v>
      </c>
      <c r="G2503" t="s">
        <v>15</v>
      </c>
      <c r="H2503">
        <v>8</v>
      </c>
      <c r="I2503">
        <f>IF(Table1[[#This Row],[Price]]&lt;15,10,IF(Table1[[#This Row],[Price]]&lt;20,15,IF(Table1[[#This Row],[Price]]&lt;30,22,IF(Table1[[#This Row],[Price]]&lt;50,36,45))))</f>
        <v>10</v>
      </c>
      <c r="J2503">
        <v>12.42</v>
      </c>
      <c r="K2503" s="14">
        <v>99.36</v>
      </c>
      <c r="L2503" s="14">
        <f>Table1[[#This Row],[Total Sale Amount]]-(Table1[[#This Row],[Cost Price]]*Table1[[#This Row],[Quantity]])</f>
        <v>19.36</v>
      </c>
      <c r="M2503" t="str">
        <f>TEXT(Table1[[#This Row],[Order Date]],"mmm")</f>
        <v>Jul</v>
      </c>
      <c r="N2503" s="5" t="str">
        <f>TEXT(Table1[[#This Row],[Order Date]],"yyyy")</f>
        <v>2016</v>
      </c>
      <c r="O2503" s="5">
        <v>26</v>
      </c>
      <c r="P2503" s="5" t="s">
        <v>560</v>
      </c>
      <c r="Q2503" s="5" t="str">
        <f>IFERROR(INDEX(Holidays[Holiday],MATCH(Table1[[#This Row],[Order Date]],Holidays[Date],0)),"NO HOLIDAY")</f>
        <v>NO HOLIDAY</v>
      </c>
    </row>
    <row r="2504" spans="2:17" hidden="1" x14ac:dyDescent="0.3">
      <c r="B2504" t="s">
        <v>36</v>
      </c>
      <c r="C2504" t="s">
        <v>30</v>
      </c>
      <c r="D2504" t="s">
        <v>11</v>
      </c>
      <c r="E2504" t="s">
        <v>399</v>
      </c>
      <c r="F2504" s="4">
        <v>42552</v>
      </c>
      <c r="G2504" t="s">
        <v>19</v>
      </c>
      <c r="H2504">
        <v>5</v>
      </c>
      <c r="I2504">
        <f>IF(Table1[[#This Row],[Price]]&lt;15,10,IF(Table1[[#This Row],[Price]]&lt;20,15,IF(Table1[[#This Row],[Price]]&lt;30,22,IF(Table1[[#This Row],[Price]]&lt;50,36,45))))</f>
        <v>45</v>
      </c>
      <c r="J2504">
        <v>53.35</v>
      </c>
      <c r="K2504" s="14">
        <v>266.75</v>
      </c>
      <c r="L2504" s="14">
        <f>Table1[[#This Row],[Total Sale Amount]]-(Table1[[#This Row],[Cost Price]]*Table1[[#This Row],[Quantity]])</f>
        <v>41.75</v>
      </c>
      <c r="M2504" t="str">
        <f>TEXT(Table1[[#This Row],[Order Date]],"mmm")</f>
        <v>Jul</v>
      </c>
      <c r="N2504" s="5" t="str">
        <f>TEXT(Table1[[#This Row],[Order Date]],"yyyy")</f>
        <v>2016</v>
      </c>
      <c r="O2504" s="5">
        <v>17</v>
      </c>
      <c r="P2504" s="5" t="s">
        <v>559</v>
      </c>
      <c r="Q2504" s="5" t="str">
        <f>IFERROR(INDEX(Holidays[Holiday],MATCH(Table1[[#This Row],[Order Date]],Holidays[Date],0)),"NO HOLIDAY")</f>
        <v>NO HOLIDAY</v>
      </c>
    </row>
    <row r="2505" spans="2:17" hidden="1" x14ac:dyDescent="0.3">
      <c r="B2505" t="s">
        <v>36</v>
      </c>
      <c r="C2505" t="s">
        <v>28</v>
      </c>
      <c r="D2505" t="s">
        <v>11</v>
      </c>
      <c r="E2505" t="s">
        <v>487</v>
      </c>
      <c r="F2505" s="4">
        <v>42552</v>
      </c>
      <c r="G2505" t="s">
        <v>13</v>
      </c>
      <c r="H2505">
        <v>8</v>
      </c>
      <c r="I2505">
        <f>IF(Table1[[#This Row],[Price]]&lt;15,10,IF(Table1[[#This Row],[Price]]&lt;20,15,IF(Table1[[#This Row],[Price]]&lt;30,22,IF(Table1[[#This Row],[Price]]&lt;50,36,45))))</f>
        <v>15</v>
      </c>
      <c r="J2505">
        <v>17.829999999999998</v>
      </c>
      <c r="K2505" s="14">
        <v>142.63999999999999</v>
      </c>
      <c r="L2505" s="14">
        <f>Table1[[#This Row],[Total Sale Amount]]-(Table1[[#This Row],[Cost Price]]*Table1[[#This Row],[Quantity]])</f>
        <v>22.639999999999986</v>
      </c>
      <c r="M2505" t="str">
        <f>TEXT(Table1[[#This Row],[Order Date]],"mmm")</f>
        <v>Jul</v>
      </c>
      <c r="N2505" s="5" t="str">
        <f>TEXT(Table1[[#This Row],[Order Date]],"yyyy")</f>
        <v>2016</v>
      </c>
      <c r="O2505" s="5">
        <v>29</v>
      </c>
      <c r="P2505" s="5" t="s">
        <v>559</v>
      </c>
      <c r="Q2505" s="5" t="str">
        <f>IFERROR(INDEX(Holidays[Holiday],MATCH(Table1[[#This Row],[Order Date]],Holidays[Date],0)),"NO HOLIDAY")</f>
        <v>NO HOLIDAY</v>
      </c>
    </row>
    <row r="2506" spans="2:17" hidden="1" x14ac:dyDescent="0.3">
      <c r="B2506" t="s">
        <v>9</v>
      </c>
      <c r="C2506" t="s">
        <v>10</v>
      </c>
      <c r="D2506" t="s">
        <v>11</v>
      </c>
      <c r="E2506" t="s">
        <v>45</v>
      </c>
      <c r="F2506" s="4">
        <v>42552</v>
      </c>
      <c r="G2506" t="s">
        <v>13</v>
      </c>
      <c r="H2506">
        <v>5</v>
      </c>
      <c r="I2506">
        <f>IF(Table1[[#This Row],[Price]]&lt;15,10,IF(Table1[[#This Row],[Price]]&lt;20,15,IF(Table1[[#This Row],[Price]]&lt;30,22,IF(Table1[[#This Row],[Price]]&lt;50,36,45))))</f>
        <v>15</v>
      </c>
      <c r="J2506">
        <v>17.829999999999998</v>
      </c>
      <c r="K2506" s="14">
        <v>89.149999999999991</v>
      </c>
      <c r="L2506" s="14">
        <f>Table1[[#This Row],[Total Sale Amount]]-(Table1[[#This Row],[Cost Price]]*Table1[[#This Row],[Quantity]])</f>
        <v>14.149999999999991</v>
      </c>
      <c r="M2506" t="str">
        <f>TEXT(Table1[[#This Row],[Order Date]],"mmm")</f>
        <v>Jul</v>
      </c>
      <c r="N2506" s="5" t="str">
        <f>TEXT(Table1[[#This Row],[Order Date]],"yyyy")</f>
        <v>2016</v>
      </c>
      <c r="O2506" s="5">
        <v>38</v>
      </c>
      <c r="P2506" s="5" t="s">
        <v>559</v>
      </c>
      <c r="Q2506" s="5" t="str">
        <f>IFERROR(INDEX(Holidays[Holiday],MATCH(Table1[[#This Row],[Order Date]],Holidays[Date],0)),"NO HOLIDAY")</f>
        <v>NO HOLIDAY</v>
      </c>
    </row>
    <row r="2507" spans="2:17" hidden="1" x14ac:dyDescent="0.3">
      <c r="B2507" t="s">
        <v>9</v>
      </c>
      <c r="C2507" t="s">
        <v>10</v>
      </c>
      <c r="D2507" t="s">
        <v>11</v>
      </c>
      <c r="E2507" t="s">
        <v>152</v>
      </c>
      <c r="F2507" s="4">
        <v>42552</v>
      </c>
      <c r="G2507" t="s">
        <v>13</v>
      </c>
      <c r="H2507">
        <v>7</v>
      </c>
      <c r="I2507">
        <f>IF(Table1[[#This Row],[Price]]&lt;15,10,IF(Table1[[#This Row],[Price]]&lt;20,15,IF(Table1[[#This Row],[Price]]&lt;30,22,IF(Table1[[#This Row],[Price]]&lt;50,36,45))))</f>
        <v>15</v>
      </c>
      <c r="J2507">
        <v>17.829999999999998</v>
      </c>
      <c r="K2507" s="14">
        <v>124.80999999999999</v>
      </c>
      <c r="L2507" s="14">
        <f>Table1[[#This Row],[Total Sale Amount]]-(Table1[[#This Row],[Cost Price]]*Table1[[#This Row],[Quantity]])</f>
        <v>19.809999999999988</v>
      </c>
      <c r="M2507" t="str">
        <f>TEXT(Table1[[#This Row],[Order Date]],"mmm")</f>
        <v>Jul</v>
      </c>
      <c r="N2507" s="5" t="str">
        <f>TEXT(Table1[[#This Row],[Order Date]],"yyyy")</f>
        <v>2016</v>
      </c>
      <c r="O2507" s="5">
        <v>26</v>
      </c>
      <c r="P2507" s="5" t="s">
        <v>560</v>
      </c>
      <c r="Q2507" s="5" t="str">
        <f>IFERROR(INDEX(Holidays[Holiday],MATCH(Table1[[#This Row],[Order Date]],Holidays[Date],0)),"NO HOLIDAY")</f>
        <v>NO HOLIDAY</v>
      </c>
    </row>
    <row r="2508" spans="2:17" hidden="1" x14ac:dyDescent="0.3">
      <c r="B2508" t="s">
        <v>21</v>
      </c>
      <c r="C2508" t="s">
        <v>26</v>
      </c>
      <c r="D2508" t="s">
        <v>23</v>
      </c>
      <c r="E2508" t="s">
        <v>246</v>
      </c>
      <c r="F2508" s="4">
        <v>42552</v>
      </c>
      <c r="G2508" t="s">
        <v>39</v>
      </c>
      <c r="H2508">
        <v>8</v>
      </c>
      <c r="I2508">
        <f>IF(Table1[[#This Row],[Price]]&lt;15,10,IF(Table1[[#This Row],[Price]]&lt;20,15,IF(Table1[[#This Row],[Price]]&lt;30,22,IF(Table1[[#This Row],[Price]]&lt;50,36,45))))</f>
        <v>15</v>
      </c>
      <c r="J2508">
        <v>16.32</v>
      </c>
      <c r="K2508" s="14">
        <v>130.56</v>
      </c>
      <c r="L2508" s="14">
        <f>Table1[[#This Row],[Total Sale Amount]]-(Table1[[#This Row],[Cost Price]]*Table1[[#This Row],[Quantity]])</f>
        <v>10.560000000000002</v>
      </c>
      <c r="M2508" t="str">
        <f>TEXT(Table1[[#This Row],[Order Date]],"mmm")</f>
        <v>Jul</v>
      </c>
      <c r="N2508" s="5" t="str">
        <f>TEXT(Table1[[#This Row],[Order Date]],"yyyy")</f>
        <v>2016</v>
      </c>
      <c r="O2508" s="5">
        <v>18</v>
      </c>
      <c r="P2508" s="5" t="s">
        <v>560</v>
      </c>
      <c r="Q2508" s="5" t="str">
        <f>IFERROR(INDEX(Holidays[Holiday],MATCH(Table1[[#This Row],[Order Date]],Holidays[Date],0)),"NO HOLIDAY")</f>
        <v>NO HOLIDAY</v>
      </c>
    </row>
    <row r="2509" spans="2:17" hidden="1" x14ac:dyDescent="0.3">
      <c r="B2509" t="s">
        <v>25</v>
      </c>
      <c r="C2509" t="s">
        <v>22</v>
      </c>
      <c r="D2509" t="s">
        <v>23</v>
      </c>
      <c r="E2509" t="s">
        <v>261</v>
      </c>
      <c r="F2509" s="4">
        <v>42553</v>
      </c>
      <c r="G2509" t="s">
        <v>13</v>
      </c>
      <c r="H2509">
        <v>3</v>
      </c>
      <c r="I2509">
        <f>IF(Table1[[#This Row],[Price]]&lt;15,10,IF(Table1[[#This Row],[Price]]&lt;20,15,IF(Table1[[#This Row],[Price]]&lt;30,22,IF(Table1[[#This Row],[Price]]&lt;50,36,45))))</f>
        <v>15</v>
      </c>
      <c r="J2509">
        <v>17.829999999999998</v>
      </c>
      <c r="K2509" s="14">
        <v>53.489999999999995</v>
      </c>
      <c r="L2509" s="14">
        <f>Table1[[#This Row],[Total Sale Amount]]-(Table1[[#This Row],[Cost Price]]*Table1[[#This Row],[Quantity]])</f>
        <v>8.4899999999999949</v>
      </c>
      <c r="M2509" t="str">
        <f>TEXT(Table1[[#This Row],[Order Date]],"mmm")</f>
        <v>Jul</v>
      </c>
      <c r="N2509" s="5" t="str">
        <f>TEXT(Table1[[#This Row],[Order Date]],"yyyy")</f>
        <v>2016</v>
      </c>
      <c r="O2509" s="5">
        <v>27</v>
      </c>
      <c r="P2509" s="5" t="s">
        <v>560</v>
      </c>
      <c r="Q2509" s="5" t="str">
        <f>IFERROR(INDEX(Holidays[Holiday],MATCH(Table1[[#This Row],[Order Date]],Holidays[Date],0)),"NO HOLIDAY")</f>
        <v>NO HOLIDAY</v>
      </c>
    </row>
    <row r="2510" spans="2:17" hidden="1" x14ac:dyDescent="0.3">
      <c r="B2510" t="s">
        <v>25</v>
      </c>
      <c r="C2510" t="s">
        <v>22</v>
      </c>
      <c r="D2510" t="s">
        <v>23</v>
      </c>
      <c r="E2510" t="s">
        <v>267</v>
      </c>
      <c r="F2510" s="4">
        <v>42553</v>
      </c>
      <c r="G2510" t="s">
        <v>15</v>
      </c>
      <c r="H2510">
        <v>8</v>
      </c>
      <c r="I2510">
        <f>IF(Table1[[#This Row],[Price]]&lt;15,10,IF(Table1[[#This Row],[Price]]&lt;20,15,IF(Table1[[#This Row],[Price]]&lt;30,22,IF(Table1[[#This Row],[Price]]&lt;50,36,45))))</f>
        <v>10</v>
      </c>
      <c r="J2510">
        <v>12.42</v>
      </c>
      <c r="K2510" s="14">
        <v>99.36</v>
      </c>
      <c r="L2510" s="14">
        <f>Table1[[#This Row],[Total Sale Amount]]-(Table1[[#This Row],[Cost Price]]*Table1[[#This Row],[Quantity]])</f>
        <v>19.36</v>
      </c>
      <c r="M2510" t="str">
        <f>TEXT(Table1[[#This Row],[Order Date]],"mmm")</f>
        <v>Jul</v>
      </c>
      <c r="N2510" s="5" t="str">
        <f>TEXT(Table1[[#This Row],[Order Date]],"yyyy")</f>
        <v>2016</v>
      </c>
      <c r="O2510" s="5">
        <v>34</v>
      </c>
      <c r="P2510" s="5" t="s">
        <v>560</v>
      </c>
      <c r="Q2510" s="5" t="str">
        <f>IFERROR(INDEX(Holidays[Holiday],MATCH(Table1[[#This Row],[Order Date]],Holidays[Date],0)),"NO HOLIDAY")</f>
        <v>NO HOLIDAY</v>
      </c>
    </row>
    <row r="2511" spans="2:17" hidden="1" x14ac:dyDescent="0.3">
      <c r="B2511" t="s">
        <v>21</v>
      </c>
      <c r="C2511" t="s">
        <v>59</v>
      </c>
      <c r="D2511" t="s">
        <v>23</v>
      </c>
      <c r="E2511" t="s">
        <v>296</v>
      </c>
      <c r="F2511" s="4">
        <v>42553</v>
      </c>
      <c r="G2511" t="s">
        <v>15</v>
      </c>
      <c r="H2511">
        <v>7</v>
      </c>
      <c r="I2511">
        <f>IF(Table1[[#This Row],[Price]]&lt;15,10,IF(Table1[[#This Row],[Price]]&lt;20,15,IF(Table1[[#This Row],[Price]]&lt;30,22,IF(Table1[[#This Row],[Price]]&lt;50,36,45))))</f>
        <v>10</v>
      </c>
      <c r="J2511">
        <v>12.42</v>
      </c>
      <c r="K2511" s="14">
        <v>86.94</v>
      </c>
      <c r="L2511" s="14">
        <f>Table1[[#This Row],[Total Sale Amount]]-(Table1[[#This Row],[Cost Price]]*Table1[[#This Row],[Quantity]])</f>
        <v>16.939999999999998</v>
      </c>
      <c r="M2511" t="str">
        <f>TEXT(Table1[[#This Row],[Order Date]],"mmm")</f>
        <v>Jul</v>
      </c>
      <c r="N2511" s="5" t="str">
        <f>TEXT(Table1[[#This Row],[Order Date]],"yyyy")</f>
        <v>2016</v>
      </c>
      <c r="O2511" s="5">
        <v>41</v>
      </c>
      <c r="P2511" s="5" t="s">
        <v>560</v>
      </c>
      <c r="Q2511" s="5" t="str">
        <f>IFERROR(INDEX(Holidays[Holiday],MATCH(Table1[[#This Row],[Order Date]],Holidays[Date],0)),"NO HOLIDAY")</f>
        <v>NO HOLIDAY</v>
      </c>
    </row>
    <row r="2512" spans="2:17" hidden="1" x14ac:dyDescent="0.3">
      <c r="B2512" t="s">
        <v>9</v>
      </c>
      <c r="C2512" t="s">
        <v>30</v>
      </c>
      <c r="D2512" t="s">
        <v>11</v>
      </c>
      <c r="E2512" t="s">
        <v>449</v>
      </c>
      <c r="F2512" s="4">
        <v>42553</v>
      </c>
      <c r="G2512" t="s">
        <v>19</v>
      </c>
      <c r="H2512">
        <v>8</v>
      </c>
      <c r="I2512">
        <f>IF(Table1[[#This Row],[Price]]&lt;15,10,IF(Table1[[#This Row],[Price]]&lt;20,15,IF(Table1[[#This Row],[Price]]&lt;30,22,IF(Table1[[#This Row],[Price]]&lt;50,36,45))))</f>
        <v>45</v>
      </c>
      <c r="J2512">
        <v>53.35</v>
      </c>
      <c r="K2512" s="14">
        <v>426.8</v>
      </c>
      <c r="L2512" s="14">
        <f>Table1[[#This Row],[Total Sale Amount]]-(Table1[[#This Row],[Cost Price]]*Table1[[#This Row],[Quantity]])</f>
        <v>66.800000000000011</v>
      </c>
      <c r="M2512" t="str">
        <f>TEXT(Table1[[#This Row],[Order Date]],"mmm")</f>
        <v>Jul</v>
      </c>
      <c r="N2512" s="5" t="str">
        <f>TEXT(Table1[[#This Row],[Order Date]],"yyyy")</f>
        <v>2016</v>
      </c>
      <c r="O2512" s="5">
        <v>37</v>
      </c>
      <c r="P2512" s="5" t="s">
        <v>560</v>
      </c>
      <c r="Q2512" s="5" t="str">
        <f>IFERROR(INDEX(Holidays[Holiday],MATCH(Table1[[#This Row],[Order Date]],Holidays[Date],0)),"NO HOLIDAY")</f>
        <v>NO HOLIDAY</v>
      </c>
    </row>
    <row r="2513" spans="2:17" hidden="1" x14ac:dyDescent="0.3">
      <c r="B2513" t="s">
        <v>21</v>
      </c>
      <c r="C2513" t="s">
        <v>43</v>
      </c>
      <c r="D2513" t="s">
        <v>23</v>
      </c>
      <c r="E2513" t="s">
        <v>349</v>
      </c>
      <c r="F2513" s="4">
        <v>42553</v>
      </c>
      <c r="G2513" t="s">
        <v>19</v>
      </c>
      <c r="H2513">
        <v>7</v>
      </c>
      <c r="I2513">
        <f>IF(Table1[[#This Row],[Price]]&lt;15,10,IF(Table1[[#This Row],[Price]]&lt;20,15,IF(Table1[[#This Row],[Price]]&lt;30,22,IF(Table1[[#This Row],[Price]]&lt;50,36,45))))</f>
        <v>45</v>
      </c>
      <c r="J2513">
        <v>53.35</v>
      </c>
      <c r="K2513" s="14">
        <v>373.45</v>
      </c>
      <c r="L2513" s="14">
        <f>Table1[[#This Row],[Total Sale Amount]]-(Table1[[#This Row],[Cost Price]]*Table1[[#This Row],[Quantity]])</f>
        <v>58.449999999999989</v>
      </c>
      <c r="M2513" t="str">
        <f>TEXT(Table1[[#This Row],[Order Date]],"mmm")</f>
        <v>Jul</v>
      </c>
      <c r="N2513" s="5" t="str">
        <f>TEXT(Table1[[#This Row],[Order Date]],"yyyy")</f>
        <v>2016</v>
      </c>
      <c r="O2513" s="5">
        <v>28</v>
      </c>
      <c r="P2513" s="5" t="s">
        <v>560</v>
      </c>
      <c r="Q2513" s="5" t="str">
        <f>IFERROR(INDEX(Holidays[Holiday],MATCH(Table1[[#This Row],[Order Date]],Holidays[Date],0)),"NO HOLIDAY")</f>
        <v>NO HOLIDAY</v>
      </c>
    </row>
    <row r="2514" spans="2:17" hidden="1" x14ac:dyDescent="0.3">
      <c r="B2514" t="s">
        <v>25</v>
      </c>
      <c r="C2514" t="s">
        <v>22</v>
      </c>
      <c r="D2514" t="s">
        <v>23</v>
      </c>
      <c r="E2514" t="s">
        <v>366</v>
      </c>
      <c r="F2514" s="4">
        <v>42553</v>
      </c>
      <c r="G2514" t="s">
        <v>13</v>
      </c>
      <c r="H2514">
        <v>1</v>
      </c>
      <c r="I2514">
        <f>IF(Table1[[#This Row],[Price]]&lt;15,10,IF(Table1[[#This Row],[Price]]&lt;20,15,IF(Table1[[#This Row],[Price]]&lt;30,22,IF(Table1[[#This Row],[Price]]&lt;50,36,45))))</f>
        <v>15</v>
      </c>
      <c r="J2514">
        <v>17.829999999999998</v>
      </c>
      <c r="K2514" s="14">
        <v>17.829999999999998</v>
      </c>
      <c r="L2514" s="14">
        <f>Table1[[#This Row],[Total Sale Amount]]-(Table1[[#This Row],[Cost Price]]*Table1[[#This Row],[Quantity]])</f>
        <v>2.8299999999999983</v>
      </c>
      <c r="M2514" t="str">
        <f>TEXT(Table1[[#This Row],[Order Date]],"mmm")</f>
        <v>Jul</v>
      </c>
      <c r="N2514" s="5" t="str">
        <f>TEXT(Table1[[#This Row],[Order Date]],"yyyy")</f>
        <v>2016</v>
      </c>
      <c r="O2514" s="5">
        <v>28</v>
      </c>
      <c r="P2514" s="5" t="s">
        <v>560</v>
      </c>
      <c r="Q2514" s="5" t="str">
        <f>IFERROR(INDEX(Holidays[Holiday],MATCH(Table1[[#This Row],[Order Date]],Holidays[Date],0)),"NO HOLIDAY")</f>
        <v>NO HOLIDAY</v>
      </c>
    </row>
    <row r="2515" spans="2:17" hidden="1" x14ac:dyDescent="0.3">
      <c r="B2515" t="s">
        <v>9</v>
      </c>
      <c r="C2515" t="s">
        <v>17</v>
      </c>
      <c r="D2515" t="s">
        <v>11</v>
      </c>
      <c r="E2515" t="s">
        <v>117</v>
      </c>
      <c r="F2515" s="4">
        <v>42553</v>
      </c>
      <c r="G2515" t="s">
        <v>15</v>
      </c>
      <c r="H2515">
        <v>6</v>
      </c>
      <c r="I2515">
        <f>IF(Table1[[#This Row],[Price]]&lt;15,10,IF(Table1[[#This Row],[Price]]&lt;20,15,IF(Table1[[#This Row],[Price]]&lt;30,22,IF(Table1[[#This Row],[Price]]&lt;50,36,45))))</f>
        <v>10</v>
      </c>
      <c r="J2515">
        <v>12.42</v>
      </c>
      <c r="K2515" s="14">
        <v>74.52</v>
      </c>
      <c r="L2515" s="14">
        <f>Table1[[#This Row],[Total Sale Amount]]-(Table1[[#This Row],[Cost Price]]*Table1[[#This Row],[Quantity]])</f>
        <v>14.519999999999996</v>
      </c>
      <c r="M2515" t="str">
        <f>TEXT(Table1[[#This Row],[Order Date]],"mmm")</f>
        <v>Jul</v>
      </c>
      <c r="N2515" s="5" t="str">
        <f>TEXT(Table1[[#This Row],[Order Date]],"yyyy")</f>
        <v>2016</v>
      </c>
      <c r="O2515" s="5">
        <v>41</v>
      </c>
      <c r="P2515" s="5" t="s">
        <v>559</v>
      </c>
      <c r="Q2515" s="5" t="str">
        <f>IFERROR(INDEX(Holidays[Holiday],MATCH(Table1[[#This Row],[Order Date]],Holidays[Date],0)),"NO HOLIDAY")</f>
        <v>NO HOLIDAY</v>
      </c>
    </row>
    <row r="2516" spans="2:17" hidden="1" x14ac:dyDescent="0.3">
      <c r="B2516" t="s">
        <v>25</v>
      </c>
      <c r="C2516" t="s">
        <v>59</v>
      </c>
      <c r="D2516" t="s">
        <v>23</v>
      </c>
      <c r="E2516" t="s">
        <v>91</v>
      </c>
      <c r="F2516" s="4">
        <v>42553</v>
      </c>
      <c r="G2516" t="s">
        <v>39</v>
      </c>
      <c r="H2516">
        <v>7</v>
      </c>
      <c r="I2516">
        <f>IF(Table1[[#This Row],[Price]]&lt;15,10,IF(Table1[[#This Row],[Price]]&lt;20,15,IF(Table1[[#This Row],[Price]]&lt;30,22,IF(Table1[[#This Row],[Price]]&lt;50,36,45))))</f>
        <v>15</v>
      </c>
      <c r="J2516">
        <v>16.32</v>
      </c>
      <c r="K2516" s="14">
        <v>114.24000000000001</v>
      </c>
      <c r="L2516" s="14">
        <f>Table1[[#This Row],[Total Sale Amount]]-(Table1[[#This Row],[Cost Price]]*Table1[[#This Row],[Quantity]])</f>
        <v>9.2400000000000091</v>
      </c>
      <c r="M2516" t="str">
        <f>TEXT(Table1[[#This Row],[Order Date]],"mmm")</f>
        <v>Jul</v>
      </c>
      <c r="N2516" s="5" t="str">
        <f>TEXT(Table1[[#This Row],[Order Date]],"yyyy")</f>
        <v>2016</v>
      </c>
      <c r="O2516" s="5">
        <v>19</v>
      </c>
      <c r="P2516" s="5" t="s">
        <v>560</v>
      </c>
      <c r="Q2516" s="5" t="str">
        <f>IFERROR(INDEX(Holidays[Holiday],MATCH(Table1[[#This Row],[Order Date]],Holidays[Date],0)),"NO HOLIDAY")</f>
        <v>NO HOLIDAY</v>
      </c>
    </row>
    <row r="2517" spans="2:17" hidden="1" x14ac:dyDescent="0.3">
      <c r="B2517" t="s">
        <v>9</v>
      </c>
      <c r="C2517" t="s">
        <v>10</v>
      </c>
      <c r="D2517" t="s">
        <v>11</v>
      </c>
      <c r="E2517" t="s">
        <v>379</v>
      </c>
      <c r="F2517" s="4">
        <v>42553</v>
      </c>
      <c r="G2517" t="s">
        <v>15</v>
      </c>
      <c r="H2517">
        <v>4</v>
      </c>
      <c r="I2517">
        <f>IF(Table1[[#This Row],[Price]]&lt;15,10,IF(Table1[[#This Row],[Price]]&lt;20,15,IF(Table1[[#This Row],[Price]]&lt;30,22,IF(Table1[[#This Row],[Price]]&lt;50,36,45))))</f>
        <v>10</v>
      </c>
      <c r="J2517">
        <v>12.42</v>
      </c>
      <c r="K2517" s="14">
        <v>49.68</v>
      </c>
      <c r="L2517" s="14">
        <f>Table1[[#This Row],[Total Sale Amount]]-(Table1[[#This Row],[Cost Price]]*Table1[[#This Row],[Quantity]])</f>
        <v>9.68</v>
      </c>
      <c r="M2517" t="str">
        <f>TEXT(Table1[[#This Row],[Order Date]],"mmm")</f>
        <v>Jul</v>
      </c>
      <c r="N2517" s="5" t="str">
        <f>TEXT(Table1[[#This Row],[Order Date]],"yyyy")</f>
        <v>2016</v>
      </c>
      <c r="O2517" s="5">
        <v>32</v>
      </c>
      <c r="P2517" s="5" t="s">
        <v>560</v>
      </c>
      <c r="Q2517" s="5" t="str">
        <f>IFERROR(INDEX(Holidays[Holiday],MATCH(Table1[[#This Row],[Order Date]],Holidays[Date],0)),"NO HOLIDAY")</f>
        <v>NO HOLIDAY</v>
      </c>
    </row>
    <row r="2518" spans="2:17" hidden="1" x14ac:dyDescent="0.3">
      <c r="B2518" t="s">
        <v>25</v>
      </c>
      <c r="C2518" t="s">
        <v>59</v>
      </c>
      <c r="D2518" t="s">
        <v>23</v>
      </c>
      <c r="E2518" t="s">
        <v>60</v>
      </c>
      <c r="F2518" s="4">
        <v>42553</v>
      </c>
      <c r="G2518" t="s">
        <v>15</v>
      </c>
      <c r="H2518">
        <v>1</v>
      </c>
      <c r="I2518">
        <f>IF(Table1[[#This Row],[Price]]&lt;15,10,IF(Table1[[#This Row],[Price]]&lt;20,15,IF(Table1[[#This Row],[Price]]&lt;30,22,IF(Table1[[#This Row],[Price]]&lt;50,36,45))))</f>
        <v>10</v>
      </c>
      <c r="J2518">
        <v>12.42</v>
      </c>
      <c r="K2518" s="14">
        <v>12.42</v>
      </c>
      <c r="L2518" s="14">
        <f>Table1[[#This Row],[Total Sale Amount]]-(Table1[[#This Row],[Cost Price]]*Table1[[#This Row],[Quantity]])</f>
        <v>2.42</v>
      </c>
      <c r="M2518" t="str">
        <f>TEXT(Table1[[#This Row],[Order Date]],"mmm")</f>
        <v>Jul</v>
      </c>
      <c r="N2518" s="5" t="str">
        <f>TEXT(Table1[[#This Row],[Order Date]],"yyyy")</f>
        <v>2016</v>
      </c>
      <c r="O2518" s="5">
        <v>45</v>
      </c>
      <c r="P2518" s="5" t="s">
        <v>559</v>
      </c>
      <c r="Q2518" s="5" t="str">
        <f>IFERROR(INDEX(Holidays[Holiday],MATCH(Table1[[#This Row],[Order Date]],Holidays[Date],0)),"NO HOLIDAY")</f>
        <v>NO HOLIDAY</v>
      </c>
    </row>
    <row r="2519" spans="2:17" hidden="1" x14ac:dyDescent="0.3">
      <c r="B2519" t="s">
        <v>16</v>
      </c>
      <c r="C2519" t="s">
        <v>30</v>
      </c>
      <c r="D2519" t="s">
        <v>11</v>
      </c>
      <c r="E2519" t="s">
        <v>266</v>
      </c>
      <c r="F2519" s="4">
        <v>42553</v>
      </c>
      <c r="G2519" t="s">
        <v>15</v>
      </c>
      <c r="H2519">
        <v>4</v>
      </c>
      <c r="I2519">
        <f>IF(Table1[[#This Row],[Price]]&lt;15,10,IF(Table1[[#This Row],[Price]]&lt;20,15,IF(Table1[[#This Row],[Price]]&lt;30,22,IF(Table1[[#This Row],[Price]]&lt;50,36,45))))</f>
        <v>10</v>
      </c>
      <c r="J2519">
        <v>12.42</v>
      </c>
      <c r="K2519" s="14">
        <v>49.68</v>
      </c>
      <c r="L2519" s="14">
        <f>Table1[[#This Row],[Total Sale Amount]]-(Table1[[#This Row],[Cost Price]]*Table1[[#This Row],[Quantity]])</f>
        <v>9.68</v>
      </c>
      <c r="M2519" t="str">
        <f>TEXT(Table1[[#This Row],[Order Date]],"mmm")</f>
        <v>Jul</v>
      </c>
      <c r="N2519" s="5" t="str">
        <f>TEXT(Table1[[#This Row],[Order Date]],"yyyy")</f>
        <v>2016</v>
      </c>
      <c r="O2519" s="5">
        <v>20</v>
      </c>
      <c r="P2519" s="5" t="s">
        <v>559</v>
      </c>
      <c r="Q2519" s="5" t="str">
        <f>IFERROR(INDEX(Holidays[Holiday],MATCH(Table1[[#This Row],[Order Date]],Holidays[Date],0)),"NO HOLIDAY")</f>
        <v>NO HOLIDAY</v>
      </c>
    </row>
    <row r="2520" spans="2:17" hidden="1" x14ac:dyDescent="0.3">
      <c r="B2520" t="s">
        <v>9</v>
      </c>
      <c r="C2520" t="s">
        <v>10</v>
      </c>
      <c r="D2520" t="s">
        <v>11</v>
      </c>
      <c r="E2520" t="s">
        <v>254</v>
      </c>
      <c r="F2520" s="4">
        <v>42553</v>
      </c>
      <c r="G2520" t="s">
        <v>13</v>
      </c>
      <c r="H2520">
        <v>7</v>
      </c>
      <c r="I2520">
        <f>IF(Table1[[#This Row],[Price]]&lt;15,10,IF(Table1[[#This Row],[Price]]&lt;20,15,IF(Table1[[#This Row],[Price]]&lt;30,22,IF(Table1[[#This Row],[Price]]&lt;50,36,45))))</f>
        <v>15</v>
      </c>
      <c r="J2520">
        <v>17.829999999999998</v>
      </c>
      <c r="K2520" s="14">
        <v>124.80999999999999</v>
      </c>
      <c r="L2520" s="14">
        <f>Table1[[#This Row],[Total Sale Amount]]-(Table1[[#This Row],[Cost Price]]*Table1[[#This Row],[Quantity]])</f>
        <v>19.809999999999988</v>
      </c>
      <c r="M2520" t="str">
        <f>TEXT(Table1[[#This Row],[Order Date]],"mmm")</f>
        <v>Jul</v>
      </c>
      <c r="N2520" s="5" t="str">
        <f>TEXT(Table1[[#This Row],[Order Date]],"yyyy")</f>
        <v>2016</v>
      </c>
      <c r="O2520" s="5">
        <v>23</v>
      </c>
      <c r="P2520" s="5" t="s">
        <v>560</v>
      </c>
      <c r="Q2520" s="5" t="str">
        <f>IFERROR(INDEX(Holidays[Holiday],MATCH(Table1[[#This Row],[Order Date]],Holidays[Date],0)),"NO HOLIDAY")</f>
        <v>NO HOLIDAY</v>
      </c>
    </row>
    <row r="2521" spans="2:17" hidden="1" x14ac:dyDescent="0.3">
      <c r="B2521" t="s">
        <v>9</v>
      </c>
      <c r="C2521" t="s">
        <v>10</v>
      </c>
      <c r="D2521" t="s">
        <v>11</v>
      </c>
      <c r="E2521" t="s">
        <v>314</v>
      </c>
      <c r="F2521" s="4">
        <v>42553</v>
      </c>
      <c r="G2521" t="s">
        <v>15</v>
      </c>
      <c r="H2521">
        <v>9</v>
      </c>
      <c r="I2521">
        <f>IF(Table1[[#This Row],[Price]]&lt;15,10,IF(Table1[[#This Row],[Price]]&lt;20,15,IF(Table1[[#This Row],[Price]]&lt;30,22,IF(Table1[[#This Row],[Price]]&lt;50,36,45))))</f>
        <v>10</v>
      </c>
      <c r="J2521">
        <v>12.42</v>
      </c>
      <c r="K2521" s="14">
        <v>111.78</v>
      </c>
      <c r="L2521" s="14">
        <f>Table1[[#This Row],[Total Sale Amount]]-(Table1[[#This Row],[Cost Price]]*Table1[[#This Row],[Quantity]])</f>
        <v>21.78</v>
      </c>
      <c r="M2521" t="str">
        <f>TEXT(Table1[[#This Row],[Order Date]],"mmm")</f>
        <v>Jul</v>
      </c>
      <c r="N2521" s="5" t="str">
        <f>TEXT(Table1[[#This Row],[Order Date]],"yyyy")</f>
        <v>2016</v>
      </c>
      <c r="O2521" s="5">
        <v>23</v>
      </c>
      <c r="P2521" s="5" t="s">
        <v>560</v>
      </c>
      <c r="Q2521" s="5" t="str">
        <f>IFERROR(INDEX(Holidays[Holiday],MATCH(Table1[[#This Row],[Order Date]],Holidays[Date],0)),"NO HOLIDAY")</f>
        <v>NO HOLIDAY</v>
      </c>
    </row>
    <row r="2522" spans="2:17" hidden="1" x14ac:dyDescent="0.3">
      <c r="B2522" t="s">
        <v>9</v>
      </c>
      <c r="C2522" t="s">
        <v>17</v>
      </c>
      <c r="D2522" t="s">
        <v>11</v>
      </c>
      <c r="E2522" t="s">
        <v>76</v>
      </c>
      <c r="F2522" s="4">
        <v>42553</v>
      </c>
      <c r="G2522" t="s">
        <v>13</v>
      </c>
      <c r="H2522">
        <v>3</v>
      </c>
      <c r="I2522">
        <f>IF(Table1[[#This Row],[Price]]&lt;15,10,IF(Table1[[#This Row],[Price]]&lt;20,15,IF(Table1[[#This Row],[Price]]&lt;30,22,IF(Table1[[#This Row],[Price]]&lt;50,36,45))))</f>
        <v>15</v>
      </c>
      <c r="J2522">
        <v>17.829999999999998</v>
      </c>
      <c r="K2522" s="14">
        <v>53.489999999999995</v>
      </c>
      <c r="L2522" s="14">
        <f>Table1[[#This Row],[Total Sale Amount]]-(Table1[[#This Row],[Cost Price]]*Table1[[#This Row],[Quantity]])</f>
        <v>8.4899999999999949</v>
      </c>
      <c r="M2522" t="str">
        <f>TEXT(Table1[[#This Row],[Order Date]],"mmm")</f>
        <v>Jul</v>
      </c>
      <c r="N2522" s="5" t="str">
        <f>TEXT(Table1[[#This Row],[Order Date]],"yyyy")</f>
        <v>2016</v>
      </c>
      <c r="O2522" s="5">
        <v>44</v>
      </c>
      <c r="P2522" s="5" t="s">
        <v>560</v>
      </c>
      <c r="Q2522" s="5" t="str">
        <f>IFERROR(INDEX(Holidays[Holiday],MATCH(Table1[[#This Row],[Order Date]],Holidays[Date],0)),"NO HOLIDAY")</f>
        <v>NO HOLIDAY</v>
      </c>
    </row>
    <row r="2523" spans="2:17" hidden="1" x14ac:dyDescent="0.3">
      <c r="B2523" t="s">
        <v>9</v>
      </c>
      <c r="C2523" t="s">
        <v>28</v>
      </c>
      <c r="D2523" t="s">
        <v>11</v>
      </c>
      <c r="E2523" t="s">
        <v>97</v>
      </c>
      <c r="F2523" s="4">
        <v>42554</v>
      </c>
      <c r="G2523" t="s">
        <v>13</v>
      </c>
      <c r="H2523">
        <v>2</v>
      </c>
      <c r="I2523">
        <f>IF(Table1[[#This Row],[Price]]&lt;15,10,IF(Table1[[#This Row],[Price]]&lt;20,15,IF(Table1[[#This Row],[Price]]&lt;30,22,IF(Table1[[#This Row],[Price]]&lt;50,36,45))))</f>
        <v>15</v>
      </c>
      <c r="J2523">
        <v>17.829999999999998</v>
      </c>
      <c r="K2523" s="14">
        <v>35.659999999999997</v>
      </c>
      <c r="L2523" s="14">
        <f>Table1[[#This Row],[Total Sale Amount]]-(Table1[[#This Row],[Cost Price]]*Table1[[#This Row],[Quantity]])</f>
        <v>5.6599999999999966</v>
      </c>
      <c r="M2523" t="str">
        <f>TEXT(Table1[[#This Row],[Order Date]],"mmm")</f>
        <v>Jul</v>
      </c>
      <c r="N2523" s="5" t="str">
        <f>TEXT(Table1[[#This Row],[Order Date]],"yyyy")</f>
        <v>2016</v>
      </c>
      <c r="O2523" s="5">
        <v>18</v>
      </c>
      <c r="P2523" s="5" t="s">
        <v>559</v>
      </c>
      <c r="Q2523" s="5" t="str">
        <f>IFERROR(INDEX(Holidays[Holiday],MATCH(Table1[[#This Row],[Order Date]],Holidays[Date],0)),"NO HOLIDAY")</f>
        <v>NO HOLIDAY</v>
      </c>
    </row>
    <row r="2524" spans="2:17" hidden="1" x14ac:dyDescent="0.3">
      <c r="B2524" t="s">
        <v>16</v>
      </c>
      <c r="C2524" t="s">
        <v>10</v>
      </c>
      <c r="D2524" t="s">
        <v>11</v>
      </c>
      <c r="E2524" t="s">
        <v>159</v>
      </c>
      <c r="F2524" s="4">
        <v>42554</v>
      </c>
      <c r="G2524" t="s">
        <v>15</v>
      </c>
      <c r="H2524">
        <v>2</v>
      </c>
      <c r="I2524">
        <f>IF(Table1[[#This Row],[Price]]&lt;15,10,IF(Table1[[#This Row],[Price]]&lt;20,15,IF(Table1[[#This Row],[Price]]&lt;30,22,IF(Table1[[#This Row],[Price]]&lt;50,36,45))))</f>
        <v>10</v>
      </c>
      <c r="J2524">
        <v>12.42</v>
      </c>
      <c r="K2524" s="14">
        <v>24.84</v>
      </c>
      <c r="L2524" s="14">
        <f>Table1[[#This Row],[Total Sale Amount]]-(Table1[[#This Row],[Cost Price]]*Table1[[#This Row],[Quantity]])</f>
        <v>4.84</v>
      </c>
      <c r="M2524" t="str">
        <f>TEXT(Table1[[#This Row],[Order Date]],"mmm")</f>
        <v>Jul</v>
      </c>
      <c r="N2524" s="5" t="str">
        <f>TEXT(Table1[[#This Row],[Order Date]],"yyyy")</f>
        <v>2016</v>
      </c>
      <c r="O2524" s="5">
        <v>32</v>
      </c>
      <c r="P2524" s="5" t="s">
        <v>559</v>
      </c>
      <c r="Q2524" s="5" t="str">
        <f>IFERROR(INDEX(Holidays[Holiday],MATCH(Table1[[#This Row],[Order Date]],Holidays[Date],0)),"NO HOLIDAY")</f>
        <v>NO HOLIDAY</v>
      </c>
    </row>
    <row r="2525" spans="2:17" hidden="1" x14ac:dyDescent="0.3">
      <c r="B2525" t="s">
        <v>16</v>
      </c>
      <c r="C2525" t="s">
        <v>10</v>
      </c>
      <c r="D2525" t="s">
        <v>11</v>
      </c>
      <c r="E2525" t="s">
        <v>314</v>
      </c>
      <c r="F2525" s="4">
        <v>42554</v>
      </c>
      <c r="G2525" t="s">
        <v>15</v>
      </c>
      <c r="H2525">
        <v>4</v>
      </c>
      <c r="I2525">
        <f>IF(Table1[[#This Row],[Price]]&lt;15,10,IF(Table1[[#This Row],[Price]]&lt;20,15,IF(Table1[[#This Row],[Price]]&lt;30,22,IF(Table1[[#This Row],[Price]]&lt;50,36,45))))</f>
        <v>10</v>
      </c>
      <c r="J2525">
        <v>12.42</v>
      </c>
      <c r="K2525" s="14">
        <v>49.68</v>
      </c>
      <c r="L2525" s="14">
        <f>Table1[[#This Row],[Total Sale Amount]]-(Table1[[#This Row],[Cost Price]]*Table1[[#This Row],[Quantity]])</f>
        <v>9.68</v>
      </c>
      <c r="M2525" t="str">
        <f>TEXT(Table1[[#This Row],[Order Date]],"mmm")</f>
        <v>Jul</v>
      </c>
      <c r="N2525" s="5" t="str">
        <f>TEXT(Table1[[#This Row],[Order Date]],"yyyy")</f>
        <v>2016</v>
      </c>
      <c r="O2525" s="5">
        <v>30</v>
      </c>
      <c r="P2525" s="5" t="s">
        <v>559</v>
      </c>
      <c r="Q2525" s="5" t="str">
        <f>IFERROR(INDEX(Holidays[Holiday],MATCH(Table1[[#This Row],[Order Date]],Holidays[Date],0)),"NO HOLIDAY")</f>
        <v>NO HOLIDAY</v>
      </c>
    </row>
    <row r="2526" spans="2:17" hidden="1" x14ac:dyDescent="0.3">
      <c r="B2526" t="s">
        <v>9</v>
      </c>
      <c r="C2526" t="s">
        <v>30</v>
      </c>
      <c r="D2526" t="s">
        <v>11</v>
      </c>
      <c r="E2526" t="s">
        <v>156</v>
      </c>
      <c r="F2526" s="4">
        <v>42554</v>
      </c>
      <c r="G2526" t="s">
        <v>19</v>
      </c>
      <c r="H2526">
        <v>10</v>
      </c>
      <c r="I2526">
        <f>IF(Table1[[#This Row],[Price]]&lt;15,10,IF(Table1[[#This Row],[Price]]&lt;20,15,IF(Table1[[#This Row],[Price]]&lt;30,22,IF(Table1[[#This Row],[Price]]&lt;50,36,45))))</f>
        <v>45</v>
      </c>
      <c r="J2526">
        <v>53.35</v>
      </c>
      <c r="K2526" s="14">
        <v>533.5</v>
      </c>
      <c r="L2526" s="14">
        <f>Table1[[#This Row],[Total Sale Amount]]-(Table1[[#This Row],[Cost Price]]*Table1[[#This Row],[Quantity]])</f>
        <v>83.5</v>
      </c>
      <c r="M2526" t="str">
        <f>TEXT(Table1[[#This Row],[Order Date]],"mmm")</f>
        <v>Jul</v>
      </c>
      <c r="N2526" s="5" t="str">
        <f>TEXT(Table1[[#This Row],[Order Date]],"yyyy")</f>
        <v>2016</v>
      </c>
      <c r="O2526" s="5">
        <v>21</v>
      </c>
      <c r="P2526" s="5" t="s">
        <v>559</v>
      </c>
      <c r="Q2526" s="5" t="str">
        <f>IFERROR(INDEX(Holidays[Holiday],MATCH(Table1[[#This Row],[Order Date]],Holidays[Date],0)),"NO HOLIDAY")</f>
        <v>NO HOLIDAY</v>
      </c>
    </row>
    <row r="2527" spans="2:17" hidden="1" x14ac:dyDescent="0.3">
      <c r="B2527" t="s">
        <v>9</v>
      </c>
      <c r="C2527" t="s">
        <v>10</v>
      </c>
      <c r="D2527" t="s">
        <v>11</v>
      </c>
      <c r="E2527" t="s">
        <v>450</v>
      </c>
      <c r="F2527" s="4">
        <v>42554</v>
      </c>
      <c r="G2527" t="s">
        <v>15</v>
      </c>
      <c r="H2527">
        <v>6</v>
      </c>
      <c r="I2527">
        <f>IF(Table1[[#This Row],[Price]]&lt;15,10,IF(Table1[[#This Row],[Price]]&lt;20,15,IF(Table1[[#This Row],[Price]]&lt;30,22,IF(Table1[[#This Row],[Price]]&lt;50,36,45))))</f>
        <v>10</v>
      </c>
      <c r="J2527">
        <v>12.42</v>
      </c>
      <c r="K2527" s="14">
        <v>74.52</v>
      </c>
      <c r="L2527" s="14">
        <f>Table1[[#This Row],[Total Sale Amount]]-(Table1[[#This Row],[Cost Price]]*Table1[[#This Row],[Quantity]])</f>
        <v>14.519999999999996</v>
      </c>
      <c r="M2527" t="str">
        <f>TEXT(Table1[[#This Row],[Order Date]],"mmm")</f>
        <v>Jul</v>
      </c>
      <c r="N2527" s="5" t="str">
        <f>TEXT(Table1[[#This Row],[Order Date]],"yyyy")</f>
        <v>2016</v>
      </c>
      <c r="O2527" s="5">
        <v>35</v>
      </c>
      <c r="P2527" s="5" t="s">
        <v>559</v>
      </c>
      <c r="Q2527" s="5" t="str">
        <f>IFERROR(INDEX(Holidays[Holiday],MATCH(Table1[[#This Row],[Order Date]],Holidays[Date],0)),"NO HOLIDAY")</f>
        <v>NO HOLIDAY</v>
      </c>
    </row>
    <row r="2528" spans="2:17" hidden="1" x14ac:dyDescent="0.3">
      <c r="B2528" t="s">
        <v>25</v>
      </c>
      <c r="C2528" t="s">
        <v>59</v>
      </c>
      <c r="D2528" t="s">
        <v>23</v>
      </c>
      <c r="E2528" t="s">
        <v>401</v>
      </c>
      <c r="F2528" s="4">
        <v>42554</v>
      </c>
      <c r="G2528" t="s">
        <v>15</v>
      </c>
      <c r="H2528">
        <v>8</v>
      </c>
      <c r="I2528">
        <f>IF(Table1[[#This Row],[Price]]&lt;15,10,IF(Table1[[#This Row],[Price]]&lt;20,15,IF(Table1[[#This Row],[Price]]&lt;30,22,IF(Table1[[#This Row],[Price]]&lt;50,36,45))))</f>
        <v>10</v>
      </c>
      <c r="J2528">
        <v>12.42</v>
      </c>
      <c r="K2528" s="14">
        <v>99.36</v>
      </c>
      <c r="L2528" s="14">
        <f>Table1[[#This Row],[Total Sale Amount]]-(Table1[[#This Row],[Cost Price]]*Table1[[#This Row],[Quantity]])</f>
        <v>19.36</v>
      </c>
      <c r="M2528" t="str">
        <f>TEXT(Table1[[#This Row],[Order Date]],"mmm")</f>
        <v>Jul</v>
      </c>
      <c r="N2528" s="5" t="str">
        <f>TEXT(Table1[[#This Row],[Order Date]],"yyyy")</f>
        <v>2016</v>
      </c>
      <c r="O2528" s="5">
        <v>34</v>
      </c>
      <c r="P2528" s="5" t="s">
        <v>559</v>
      </c>
      <c r="Q2528" s="5" t="str">
        <f>IFERROR(INDEX(Holidays[Holiday],MATCH(Table1[[#This Row],[Order Date]],Holidays[Date],0)),"NO HOLIDAY")</f>
        <v>NO HOLIDAY</v>
      </c>
    </row>
    <row r="2529" spans="2:17" hidden="1" x14ac:dyDescent="0.3">
      <c r="B2529" t="s">
        <v>21</v>
      </c>
      <c r="C2529" t="s">
        <v>26</v>
      </c>
      <c r="D2529" t="s">
        <v>23</v>
      </c>
      <c r="E2529" t="s">
        <v>340</v>
      </c>
      <c r="F2529" s="4">
        <v>42554</v>
      </c>
      <c r="G2529" t="s">
        <v>13</v>
      </c>
      <c r="H2529">
        <v>7</v>
      </c>
      <c r="I2529">
        <f>IF(Table1[[#This Row],[Price]]&lt;15,10,IF(Table1[[#This Row],[Price]]&lt;20,15,IF(Table1[[#This Row],[Price]]&lt;30,22,IF(Table1[[#This Row],[Price]]&lt;50,36,45))))</f>
        <v>15</v>
      </c>
      <c r="J2529">
        <v>17.829999999999998</v>
      </c>
      <c r="K2529" s="14">
        <v>124.80999999999999</v>
      </c>
      <c r="L2529" s="14">
        <f>Table1[[#This Row],[Total Sale Amount]]-(Table1[[#This Row],[Cost Price]]*Table1[[#This Row],[Quantity]])</f>
        <v>19.809999999999988</v>
      </c>
      <c r="M2529" t="str">
        <f>TEXT(Table1[[#This Row],[Order Date]],"mmm")</f>
        <v>Jul</v>
      </c>
      <c r="N2529" s="5" t="str">
        <f>TEXT(Table1[[#This Row],[Order Date]],"yyyy")</f>
        <v>2016</v>
      </c>
      <c r="O2529" s="5">
        <v>35</v>
      </c>
      <c r="P2529" s="5" t="s">
        <v>559</v>
      </c>
      <c r="Q2529" s="5" t="str">
        <f>IFERROR(INDEX(Holidays[Holiday],MATCH(Table1[[#This Row],[Order Date]],Holidays[Date],0)),"NO HOLIDAY")</f>
        <v>NO HOLIDAY</v>
      </c>
    </row>
    <row r="2530" spans="2:17" hidden="1" x14ac:dyDescent="0.3">
      <c r="B2530" t="s">
        <v>16</v>
      </c>
      <c r="C2530" t="s">
        <v>17</v>
      </c>
      <c r="D2530" t="s">
        <v>11</v>
      </c>
      <c r="E2530" t="s">
        <v>210</v>
      </c>
      <c r="F2530" s="4">
        <v>42554</v>
      </c>
      <c r="G2530" t="s">
        <v>39</v>
      </c>
      <c r="H2530">
        <v>1</v>
      </c>
      <c r="I2530">
        <f>IF(Table1[[#This Row],[Price]]&lt;15,10,IF(Table1[[#This Row],[Price]]&lt;20,15,IF(Table1[[#This Row],[Price]]&lt;30,22,IF(Table1[[#This Row],[Price]]&lt;50,36,45))))</f>
        <v>15</v>
      </c>
      <c r="J2530">
        <v>16.32</v>
      </c>
      <c r="K2530" s="14">
        <v>16.32</v>
      </c>
      <c r="L2530" s="14">
        <f>Table1[[#This Row],[Total Sale Amount]]-(Table1[[#This Row],[Cost Price]]*Table1[[#This Row],[Quantity]])</f>
        <v>1.3200000000000003</v>
      </c>
      <c r="M2530" t="str">
        <f>TEXT(Table1[[#This Row],[Order Date]],"mmm")</f>
        <v>Jul</v>
      </c>
      <c r="N2530" s="5" t="str">
        <f>TEXT(Table1[[#This Row],[Order Date]],"yyyy")</f>
        <v>2016</v>
      </c>
      <c r="O2530" s="5">
        <v>38</v>
      </c>
      <c r="P2530" s="5" t="s">
        <v>559</v>
      </c>
      <c r="Q2530" s="5" t="str">
        <f>IFERROR(INDEX(Holidays[Holiday],MATCH(Table1[[#This Row],[Order Date]],Holidays[Date],0)),"NO HOLIDAY")</f>
        <v>NO HOLIDAY</v>
      </c>
    </row>
    <row r="2531" spans="2:17" hidden="1" x14ac:dyDescent="0.3">
      <c r="B2531" t="s">
        <v>25</v>
      </c>
      <c r="C2531" t="s">
        <v>22</v>
      </c>
      <c r="D2531" t="s">
        <v>23</v>
      </c>
      <c r="E2531" t="s">
        <v>225</v>
      </c>
      <c r="F2531" s="4">
        <v>42554</v>
      </c>
      <c r="G2531" t="s">
        <v>19</v>
      </c>
      <c r="H2531">
        <v>10</v>
      </c>
      <c r="I2531">
        <f>IF(Table1[[#This Row],[Price]]&lt;15,10,IF(Table1[[#This Row],[Price]]&lt;20,15,IF(Table1[[#This Row],[Price]]&lt;30,22,IF(Table1[[#This Row],[Price]]&lt;50,36,45))))</f>
        <v>45</v>
      </c>
      <c r="J2531">
        <v>53.35</v>
      </c>
      <c r="K2531" s="14">
        <v>533.5</v>
      </c>
      <c r="L2531" s="14">
        <f>Table1[[#This Row],[Total Sale Amount]]-(Table1[[#This Row],[Cost Price]]*Table1[[#This Row],[Quantity]])</f>
        <v>83.5</v>
      </c>
      <c r="M2531" t="str">
        <f>TEXT(Table1[[#This Row],[Order Date]],"mmm")</f>
        <v>Jul</v>
      </c>
      <c r="N2531" s="5" t="str">
        <f>TEXT(Table1[[#This Row],[Order Date]],"yyyy")</f>
        <v>2016</v>
      </c>
      <c r="O2531" s="5">
        <v>20</v>
      </c>
      <c r="P2531" s="5" t="s">
        <v>560</v>
      </c>
      <c r="Q2531" s="5" t="str">
        <f>IFERROR(INDEX(Holidays[Holiday],MATCH(Table1[[#This Row],[Order Date]],Holidays[Date],0)),"NO HOLIDAY")</f>
        <v>NO HOLIDAY</v>
      </c>
    </row>
    <row r="2532" spans="2:17" hidden="1" x14ac:dyDescent="0.3">
      <c r="B2532" t="s">
        <v>36</v>
      </c>
      <c r="C2532" t="s">
        <v>17</v>
      </c>
      <c r="D2532" t="s">
        <v>11</v>
      </c>
      <c r="E2532" t="s">
        <v>285</v>
      </c>
      <c r="F2532" s="4">
        <v>42554</v>
      </c>
      <c r="G2532" t="s">
        <v>19</v>
      </c>
      <c r="H2532">
        <v>5</v>
      </c>
      <c r="I2532">
        <f>IF(Table1[[#This Row],[Price]]&lt;15,10,IF(Table1[[#This Row],[Price]]&lt;20,15,IF(Table1[[#This Row],[Price]]&lt;30,22,IF(Table1[[#This Row],[Price]]&lt;50,36,45))))</f>
        <v>45</v>
      </c>
      <c r="J2532">
        <v>53.35</v>
      </c>
      <c r="K2532" s="14">
        <v>266.75</v>
      </c>
      <c r="L2532" s="14">
        <f>Table1[[#This Row],[Total Sale Amount]]-(Table1[[#This Row],[Cost Price]]*Table1[[#This Row],[Quantity]])</f>
        <v>41.75</v>
      </c>
      <c r="M2532" t="str">
        <f>TEXT(Table1[[#This Row],[Order Date]],"mmm")</f>
        <v>Jul</v>
      </c>
      <c r="N2532" s="5" t="str">
        <f>TEXT(Table1[[#This Row],[Order Date]],"yyyy")</f>
        <v>2016</v>
      </c>
      <c r="O2532" s="5">
        <v>35</v>
      </c>
      <c r="P2532" s="5" t="s">
        <v>560</v>
      </c>
      <c r="Q2532" s="5" t="str">
        <f>IFERROR(INDEX(Holidays[Holiday],MATCH(Table1[[#This Row],[Order Date]],Holidays[Date],0)),"NO HOLIDAY")</f>
        <v>NO HOLIDAY</v>
      </c>
    </row>
    <row r="2533" spans="2:17" hidden="1" x14ac:dyDescent="0.3">
      <c r="B2533" t="s">
        <v>9</v>
      </c>
      <c r="C2533" t="s">
        <v>17</v>
      </c>
      <c r="D2533" t="s">
        <v>11</v>
      </c>
      <c r="E2533" t="s">
        <v>130</v>
      </c>
      <c r="F2533" s="4">
        <v>42554</v>
      </c>
      <c r="G2533" t="s">
        <v>15</v>
      </c>
      <c r="H2533">
        <v>2</v>
      </c>
      <c r="I2533">
        <f>IF(Table1[[#This Row],[Price]]&lt;15,10,IF(Table1[[#This Row],[Price]]&lt;20,15,IF(Table1[[#This Row],[Price]]&lt;30,22,IF(Table1[[#This Row],[Price]]&lt;50,36,45))))</f>
        <v>10</v>
      </c>
      <c r="J2533">
        <v>12.42</v>
      </c>
      <c r="K2533" s="14">
        <v>24.84</v>
      </c>
      <c r="L2533" s="14">
        <f>Table1[[#This Row],[Total Sale Amount]]-(Table1[[#This Row],[Cost Price]]*Table1[[#This Row],[Quantity]])</f>
        <v>4.84</v>
      </c>
      <c r="M2533" t="str">
        <f>TEXT(Table1[[#This Row],[Order Date]],"mmm")</f>
        <v>Jul</v>
      </c>
      <c r="N2533" s="5" t="str">
        <f>TEXT(Table1[[#This Row],[Order Date]],"yyyy")</f>
        <v>2016</v>
      </c>
      <c r="O2533" s="5">
        <v>24</v>
      </c>
      <c r="P2533" s="5" t="s">
        <v>560</v>
      </c>
      <c r="Q2533" s="5" t="str">
        <f>IFERROR(INDEX(Holidays[Holiday],MATCH(Table1[[#This Row],[Order Date]],Holidays[Date],0)),"NO HOLIDAY")</f>
        <v>NO HOLIDAY</v>
      </c>
    </row>
    <row r="2534" spans="2:17" hidden="1" x14ac:dyDescent="0.3">
      <c r="B2534" t="s">
        <v>25</v>
      </c>
      <c r="C2534" t="s">
        <v>26</v>
      </c>
      <c r="D2534" t="s">
        <v>23</v>
      </c>
      <c r="E2534" t="s">
        <v>47</v>
      </c>
      <c r="F2534" s="4">
        <v>42554</v>
      </c>
      <c r="G2534" t="s">
        <v>39</v>
      </c>
      <c r="H2534">
        <v>7</v>
      </c>
      <c r="I2534">
        <f>IF(Table1[[#This Row],[Price]]&lt;15,10,IF(Table1[[#This Row],[Price]]&lt;20,15,IF(Table1[[#This Row],[Price]]&lt;30,22,IF(Table1[[#This Row],[Price]]&lt;50,36,45))))</f>
        <v>15</v>
      </c>
      <c r="J2534">
        <v>16.32</v>
      </c>
      <c r="K2534" s="14">
        <v>114.24000000000001</v>
      </c>
      <c r="L2534" s="14">
        <f>Table1[[#This Row],[Total Sale Amount]]-(Table1[[#This Row],[Cost Price]]*Table1[[#This Row],[Quantity]])</f>
        <v>9.2400000000000091</v>
      </c>
      <c r="M2534" t="str">
        <f>TEXT(Table1[[#This Row],[Order Date]],"mmm")</f>
        <v>Jul</v>
      </c>
      <c r="N2534" s="5" t="str">
        <f>TEXT(Table1[[#This Row],[Order Date]],"yyyy")</f>
        <v>2016</v>
      </c>
      <c r="O2534" s="5">
        <v>39</v>
      </c>
      <c r="P2534" s="5" t="s">
        <v>560</v>
      </c>
      <c r="Q2534" s="5" t="str">
        <f>IFERROR(INDEX(Holidays[Holiday],MATCH(Table1[[#This Row],[Order Date]],Holidays[Date],0)),"NO HOLIDAY")</f>
        <v>NO HOLIDAY</v>
      </c>
    </row>
    <row r="2535" spans="2:17" hidden="1" x14ac:dyDescent="0.3">
      <c r="B2535" t="s">
        <v>9</v>
      </c>
      <c r="C2535" t="s">
        <v>17</v>
      </c>
      <c r="D2535" t="s">
        <v>11</v>
      </c>
      <c r="E2535" t="s">
        <v>233</v>
      </c>
      <c r="F2535" s="4">
        <v>42554</v>
      </c>
      <c r="G2535" t="s">
        <v>13</v>
      </c>
      <c r="H2535">
        <v>7</v>
      </c>
      <c r="I2535">
        <f>IF(Table1[[#This Row],[Price]]&lt;15,10,IF(Table1[[#This Row],[Price]]&lt;20,15,IF(Table1[[#This Row],[Price]]&lt;30,22,IF(Table1[[#This Row],[Price]]&lt;50,36,45))))</f>
        <v>15</v>
      </c>
      <c r="J2535">
        <v>17.829999999999998</v>
      </c>
      <c r="K2535" s="14">
        <v>124.80999999999999</v>
      </c>
      <c r="L2535" s="14">
        <f>Table1[[#This Row],[Total Sale Amount]]-(Table1[[#This Row],[Cost Price]]*Table1[[#This Row],[Quantity]])</f>
        <v>19.809999999999988</v>
      </c>
      <c r="M2535" t="str">
        <f>TEXT(Table1[[#This Row],[Order Date]],"mmm")</f>
        <v>Jul</v>
      </c>
      <c r="N2535" s="5" t="str">
        <f>TEXT(Table1[[#This Row],[Order Date]],"yyyy")</f>
        <v>2016</v>
      </c>
      <c r="O2535" s="5">
        <v>18</v>
      </c>
      <c r="P2535" s="5" t="s">
        <v>559</v>
      </c>
      <c r="Q2535" s="5" t="str">
        <f>IFERROR(INDEX(Holidays[Holiday],MATCH(Table1[[#This Row],[Order Date]],Holidays[Date],0)),"NO HOLIDAY")</f>
        <v>NO HOLIDAY</v>
      </c>
    </row>
    <row r="2536" spans="2:17" hidden="1" x14ac:dyDescent="0.3">
      <c r="B2536" t="s">
        <v>21</v>
      </c>
      <c r="C2536" t="s">
        <v>22</v>
      </c>
      <c r="D2536" t="s">
        <v>23</v>
      </c>
      <c r="E2536" t="s">
        <v>275</v>
      </c>
      <c r="F2536" s="4">
        <v>42554</v>
      </c>
      <c r="G2536" t="s">
        <v>39</v>
      </c>
      <c r="H2536">
        <v>4</v>
      </c>
      <c r="I2536">
        <f>IF(Table1[[#This Row],[Price]]&lt;15,10,IF(Table1[[#This Row],[Price]]&lt;20,15,IF(Table1[[#This Row],[Price]]&lt;30,22,IF(Table1[[#This Row],[Price]]&lt;50,36,45))))</f>
        <v>15</v>
      </c>
      <c r="J2536">
        <v>16.32</v>
      </c>
      <c r="K2536" s="14">
        <v>65.28</v>
      </c>
      <c r="L2536" s="14">
        <f>Table1[[#This Row],[Total Sale Amount]]-(Table1[[#This Row],[Cost Price]]*Table1[[#This Row],[Quantity]])</f>
        <v>5.2800000000000011</v>
      </c>
      <c r="M2536" t="str">
        <f>TEXT(Table1[[#This Row],[Order Date]],"mmm")</f>
        <v>Jul</v>
      </c>
      <c r="N2536" s="5" t="str">
        <f>TEXT(Table1[[#This Row],[Order Date]],"yyyy")</f>
        <v>2016</v>
      </c>
      <c r="O2536" s="5">
        <v>28</v>
      </c>
      <c r="P2536" s="5" t="s">
        <v>559</v>
      </c>
      <c r="Q2536" s="5" t="str">
        <f>IFERROR(INDEX(Holidays[Holiday],MATCH(Table1[[#This Row],[Order Date]],Holidays[Date],0)),"NO HOLIDAY")</f>
        <v>NO HOLIDAY</v>
      </c>
    </row>
    <row r="2537" spans="2:17" hidden="1" x14ac:dyDescent="0.3">
      <c r="B2537" t="s">
        <v>36</v>
      </c>
      <c r="C2537" t="s">
        <v>17</v>
      </c>
      <c r="D2537" t="s">
        <v>11</v>
      </c>
      <c r="E2537" t="s">
        <v>426</v>
      </c>
      <c r="F2537" s="4">
        <v>42554</v>
      </c>
      <c r="G2537" t="s">
        <v>15</v>
      </c>
      <c r="H2537">
        <v>7</v>
      </c>
      <c r="I2537">
        <f>IF(Table1[[#This Row],[Price]]&lt;15,10,IF(Table1[[#This Row],[Price]]&lt;20,15,IF(Table1[[#This Row],[Price]]&lt;30,22,IF(Table1[[#This Row],[Price]]&lt;50,36,45))))</f>
        <v>10</v>
      </c>
      <c r="J2537">
        <v>12.42</v>
      </c>
      <c r="K2537" s="14">
        <v>86.94</v>
      </c>
      <c r="L2537" s="14">
        <f>Table1[[#This Row],[Total Sale Amount]]-(Table1[[#This Row],[Cost Price]]*Table1[[#This Row],[Quantity]])</f>
        <v>16.939999999999998</v>
      </c>
      <c r="M2537" t="str">
        <f>TEXT(Table1[[#This Row],[Order Date]],"mmm")</f>
        <v>Jul</v>
      </c>
      <c r="N2537" s="5" t="str">
        <f>TEXT(Table1[[#This Row],[Order Date]],"yyyy")</f>
        <v>2016</v>
      </c>
      <c r="O2537" s="5">
        <v>24</v>
      </c>
      <c r="P2537" s="5" t="s">
        <v>560</v>
      </c>
      <c r="Q2537" s="5" t="str">
        <f>IFERROR(INDEX(Holidays[Holiday],MATCH(Table1[[#This Row],[Order Date]],Holidays[Date],0)),"NO HOLIDAY")</f>
        <v>NO HOLIDAY</v>
      </c>
    </row>
    <row r="2538" spans="2:17" hidden="1" x14ac:dyDescent="0.3">
      <c r="B2538" t="s">
        <v>9</v>
      </c>
      <c r="C2538" t="s">
        <v>17</v>
      </c>
      <c r="D2538" t="s">
        <v>11</v>
      </c>
      <c r="E2538" t="s">
        <v>328</v>
      </c>
      <c r="F2538" s="4">
        <v>42555</v>
      </c>
      <c r="G2538" t="s">
        <v>15</v>
      </c>
      <c r="H2538">
        <v>3</v>
      </c>
      <c r="I2538">
        <f>IF(Table1[[#This Row],[Price]]&lt;15,10,IF(Table1[[#This Row],[Price]]&lt;20,15,IF(Table1[[#This Row],[Price]]&lt;30,22,IF(Table1[[#This Row],[Price]]&lt;50,36,45))))</f>
        <v>10</v>
      </c>
      <c r="J2538">
        <v>12.42</v>
      </c>
      <c r="K2538" s="14">
        <v>37.26</v>
      </c>
      <c r="L2538" s="14">
        <f>Table1[[#This Row],[Total Sale Amount]]-(Table1[[#This Row],[Cost Price]]*Table1[[#This Row],[Quantity]])</f>
        <v>7.259999999999998</v>
      </c>
      <c r="M2538" t="str">
        <f>TEXT(Table1[[#This Row],[Order Date]],"mmm")</f>
        <v>Jul</v>
      </c>
      <c r="N2538" s="5" t="str">
        <f>TEXT(Table1[[#This Row],[Order Date]],"yyyy")</f>
        <v>2016</v>
      </c>
      <c r="O2538" s="5">
        <v>24</v>
      </c>
      <c r="P2538" s="5" t="s">
        <v>560</v>
      </c>
      <c r="Q2538" s="5" t="str">
        <f>IFERROR(INDEX(Holidays[Holiday],MATCH(Table1[[#This Row],[Order Date]],Holidays[Date],0)),"NO HOLIDAY")</f>
        <v>NO HOLIDAY</v>
      </c>
    </row>
    <row r="2539" spans="2:17" hidden="1" x14ac:dyDescent="0.3">
      <c r="B2539" t="s">
        <v>9</v>
      </c>
      <c r="C2539" t="s">
        <v>17</v>
      </c>
      <c r="D2539" t="s">
        <v>11</v>
      </c>
      <c r="E2539" t="s">
        <v>280</v>
      </c>
      <c r="F2539" s="4">
        <v>42555</v>
      </c>
      <c r="G2539" t="s">
        <v>19</v>
      </c>
      <c r="H2539">
        <v>2</v>
      </c>
      <c r="I2539">
        <f>IF(Table1[[#This Row],[Price]]&lt;15,10,IF(Table1[[#This Row],[Price]]&lt;20,15,IF(Table1[[#This Row],[Price]]&lt;30,22,IF(Table1[[#This Row],[Price]]&lt;50,36,45))))</f>
        <v>45</v>
      </c>
      <c r="J2539">
        <v>53.35</v>
      </c>
      <c r="K2539" s="14">
        <v>106.7</v>
      </c>
      <c r="L2539" s="14">
        <f>Table1[[#This Row],[Total Sale Amount]]-(Table1[[#This Row],[Cost Price]]*Table1[[#This Row],[Quantity]])</f>
        <v>16.700000000000003</v>
      </c>
      <c r="M2539" t="str">
        <f>TEXT(Table1[[#This Row],[Order Date]],"mmm")</f>
        <v>Jul</v>
      </c>
      <c r="N2539" s="5" t="str">
        <f>TEXT(Table1[[#This Row],[Order Date]],"yyyy")</f>
        <v>2016</v>
      </c>
      <c r="O2539" s="5">
        <v>26</v>
      </c>
      <c r="P2539" s="5" t="s">
        <v>560</v>
      </c>
      <c r="Q2539" s="5" t="str">
        <f>IFERROR(INDEX(Holidays[Holiday],MATCH(Table1[[#This Row],[Order Date]],Holidays[Date],0)),"NO HOLIDAY")</f>
        <v>NO HOLIDAY</v>
      </c>
    </row>
    <row r="2540" spans="2:17" hidden="1" x14ac:dyDescent="0.3">
      <c r="B2540" t="s">
        <v>9</v>
      </c>
      <c r="C2540" t="s">
        <v>17</v>
      </c>
      <c r="D2540" t="s">
        <v>11</v>
      </c>
      <c r="E2540" t="s">
        <v>397</v>
      </c>
      <c r="F2540" s="4">
        <v>42555</v>
      </c>
      <c r="G2540" t="s">
        <v>13</v>
      </c>
      <c r="H2540">
        <v>2</v>
      </c>
      <c r="I2540">
        <f>IF(Table1[[#This Row],[Price]]&lt;15,10,IF(Table1[[#This Row],[Price]]&lt;20,15,IF(Table1[[#This Row],[Price]]&lt;30,22,IF(Table1[[#This Row],[Price]]&lt;50,36,45))))</f>
        <v>15</v>
      </c>
      <c r="J2540">
        <v>17.829999999999998</v>
      </c>
      <c r="K2540" s="14">
        <v>35.659999999999997</v>
      </c>
      <c r="L2540" s="14">
        <f>Table1[[#This Row],[Total Sale Amount]]-(Table1[[#This Row],[Cost Price]]*Table1[[#This Row],[Quantity]])</f>
        <v>5.6599999999999966</v>
      </c>
      <c r="M2540" t="str">
        <f>TEXT(Table1[[#This Row],[Order Date]],"mmm")</f>
        <v>Jul</v>
      </c>
      <c r="N2540" s="5" t="str">
        <f>TEXT(Table1[[#This Row],[Order Date]],"yyyy")</f>
        <v>2016</v>
      </c>
      <c r="O2540" s="5">
        <v>20</v>
      </c>
      <c r="P2540" s="5" t="s">
        <v>559</v>
      </c>
      <c r="Q2540" s="5" t="str">
        <f>IFERROR(INDEX(Holidays[Holiday],MATCH(Table1[[#This Row],[Order Date]],Holidays[Date],0)),"NO HOLIDAY")</f>
        <v>NO HOLIDAY</v>
      </c>
    </row>
    <row r="2541" spans="2:17" hidden="1" x14ac:dyDescent="0.3">
      <c r="B2541" t="s">
        <v>9</v>
      </c>
      <c r="C2541" t="s">
        <v>30</v>
      </c>
      <c r="D2541" t="s">
        <v>11</v>
      </c>
      <c r="E2541" t="s">
        <v>332</v>
      </c>
      <c r="F2541" s="4">
        <v>42555</v>
      </c>
      <c r="G2541" t="s">
        <v>39</v>
      </c>
      <c r="H2541">
        <v>6</v>
      </c>
      <c r="I2541">
        <f>IF(Table1[[#This Row],[Price]]&lt;15,10,IF(Table1[[#This Row],[Price]]&lt;20,15,IF(Table1[[#This Row],[Price]]&lt;30,22,IF(Table1[[#This Row],[Price]]&lt;50,36,45))))</f>
        <v>15</v>
      </c>
      <c r="J2541">
        <v>16.32</v>
      </c>
      <c r="K2541" s="14">
        <v>97.92</v>
      </c>
      <c r="L2541" s="14">
        <f>Table1[[#This Row],[Total Sale Amount]]-(Table1[[#This Row],[Cost Price]]*Table1[[#This Row],[Quantity]])</f>
        <v>7.9200000000000017</v>
      </c>
      <c r="M2541" t="str">
        <f>TEXT(Table1[[#This Row],[Order Date]],"mmm")</f>
        <v>Jul</v>
      </c>
      <c r="N2541" s="5" t="str">
        <f>TEXT(Table1[[#This Row],[Order Date]],"yyyy")</f>
        <v>2016</v>
      </c>
      <c r="O2541" s="5">
        <v>39</v>
      </c>
      <c r="P2541" s="5" t="s">
        <v>559</v>
      </c>
      <c r="Q2541" s="5" t="str">
        <f>IFERROR(INDEX(Holidays[Holiday],MATCH(Table1[[#This Row],[Order Date]],Holidays[Date],0)),"NO HOLIDAY")</f>
        <v>NO HOLIDAY</v>
      </c>
    </row>
    <row r="2542" spans="2:17" hidden="1" x14ac:dyDescent="0.3">
      <c r="B2542" t="s">
        <v>9</v>
      </c>
      <c r="C2542" t="s">
        <v>10</v>
      </c>
      <c r="D2542" t="s">
        <v>11</v>
      </c>
      <c r="E2542" t="s">
        <v>439</v>
      </c>
      <c r="F2542" s="4">
        <v>42555</v>
      </c>
      <c r="G2542" t="s">
        <v>19</v>
      </c>
      <c r="H2542">
        <v>5</v>
      </c>
      <c r="I2542">
        <f>IF(Table1[[#This Row],[Price]]&lt;15,10,IF(Table1[[#This Row],[Price]]&lt;20,15,IF(Table1[[#This Row],[Price]]&lt;30,22,IF(Table1[[#This Row],[Price]]&lt;50,36,45))))</f>
        <v>45</v>
      </c>
      <c r="J2542">
        <v>53.35</v>
      </c>
      <c r="K2542" s="14">
        <v>266.75</v>
      </c>
      <c r="L2542" s="14">
        <f>Table1[[#This Row],[Total Sale Amount]]-(Table1[[#This Row],[Cost Price]]*Table1[[#This Row],[Quantity]])</f>
        <v>41.75</v>
      </c>
      <c r="M2542" t="str">
        <f>TEXT(Table1[[#This Row],[Order Date]],"mmm")</f>
        <v>Jul</v>
      </c>
      <c r="N2542" s="5" t="str">
        <f>TEXT(Table1[[#This Row],[Order Date]],"yyyy")</f>
        <v>2016</v>
      </c>
      <c r="O2542" s="5">
        <v>33</v>
      </c>
      <c r="P2542" s="5" t="s">
        <v>559</v>
      </c>
      <c r="Q2542" s="5" t="str">
        <f>IFERROR(INDEX(Holidays[Holiday],MATCH(Table1[[#This Row],[Order Date]],Holidays[Date],0)),"NO HOLIDAY")</f>
        <v>NO HOLIDAY</v>
      </c>
    </row>
    <row r="2543" spans="2:17" hidden="1" x14ac:dyDescent="0.3">
      <c r="B2543" t="s">
        <v>9</v>
      </c>
      <c r="C2543" t="s">
        <v>10</v>
      </c>
      <c r="D2543" t="s">
        <v>11</v>
      </c>
      <c r="E2543" t="s">
        <v>286</v>
      </c>
      <c r="F2543" s="4">
        <v>42555</v>
      </c>
      <c r="G2543" t="s">
        <v>15</v>
      </c>
      <c r="H2543">
        <v>1</v>
      </c>
      <c r="I2543">
        <f>IF(Table1[[#This Row],[Price]]&lt;15,10,IF(Table1[[#This Row],[Price]]&lt;20,15,IF(Table1[[#This Row],[Price]]&lt;30,22,IF(Table1[[#This Row],[Price]]&lt;50,36,45))))</f>
        <v>10</v>
      </c>
      <c r="J2543">
        <v>12.42</v>
      </c>
      <c r="K2543" s="14">
        <v>12.42</v>
      </c>
      <c r="L2543" s="14">
        <f>Table1[[#This Row],[Total Sale Amount]]-(Table1[[#This Row],[Cost Price]]*Table1[[#This Row],[Quantity]])</f>
        <v>2.42</v>
      </c>
      <c r="M2543" t="str">
        <f>TEXT(Table1[[#This Row],[Order Date]],"mmm")</f>
        <v>Jul</v>
      </c>
      <c r="N2543" s="5" t="str">
        <f>TEXT(Table1[[#This Row],[Order Date]],"yyyy")</f>
        <v>2016</v>
      </c>
      <c r="O2543" s="5">
        <v>43</v>
      </c>
      <c r="P2543" s="5" t="s">
        <v>559</v>
      </c>
      <c r="Q2543" s="5" t="str">
        <f>IFERROR(INDEX(Holidays[Holiday],MATCH(Table1[[#This Row],[Order Date]],Holidays[Date],0)),"NO HOLIDAY")</f>
        <v>NO HOLIDAY</v>
      </c>
    </row>
    <row r="2544" spans="2:17" hidden="1" x14ac:dyDescent="0.3">
      <c r="B2544" t="s">
        <v>9</v>
      </c>
      <c r="C2544" t="s">
        <v>10</v>
      </c>
      <c r="D2544" t="s">
        <v>11</v>
      </c>
      <c r="E2544" t="s">
        <v>155</v>
      </c>
      <c r="F2544" s="4">
        <v>42555</v>
      </c>
      <c r="G2544" t="s">
        <v>13</v>
      </c>
      <c r="H2544">
        <v>9</v>
      </c>
      <c r="I2544">
        <f>IF(Table1[[#This Row],[Price]]&lt;15,10,IF(Table1[[#This Row],[Price]]&lt;20,15,IF(Table1[[#This Row],[Price]]&lt;30,22,IF(Table1[[#This Row],[Price]]&lt;50,36,45))))</f>
        <v>15</v>
      </c>
      <c r="J2544">
        <v>17.829999999999998</v>
      </c>
      <c r="K2544" s="14">
        <v>160.46999999999997</v>
      </c>
      <c r="L2544" s="14">
        <f>Table1[[#This Row],[Total Sale Amount]]-(Table1[[#This Row],[Cost Price]]*Table1[[#This Row],[Quantity]])</f>
        <v>25.46999999999997</v>
      </c>
      <c r="M2544" t="str">
        <f>TEXT(Table1[[#This Row],[Order Date]],"mmm")</f>
        <v>Jul</v>
      </c>
      <c r="N2544" s="5" t="str">
        <f>TEXT(Table1[[#This Row],[Order Date]],"yyyy")</f>
        <v>2016</v>
      </c>
      <c r="O2544" s="5">
        <v>40</v>
      </c>
      <c r="P2544" s="5" t="s">
        <v>560</v>
      </c>
      <c r="Q2544" s="5" t="str">
        <f>IFERROR(INDEX(Holidays[Holiday],MATCH(Table1[[#This Row],[Order Date]],Holidays[Date],0)),"NO HOLIDAY")</f>
        <v>NO HOLIDAY</v>
      </c>
    </row>
    <row r="2545" spans="2:17" hidden="1" x14ac:dyDescent="0.3">
      <c r="B2545" t="s">
        <v>36</v>
      </c>
      <c r="C2545" t="s">
        <v>10</v>
      </c>
      <c r="D2545" t="s">
        <v>11</v>
      </c>
      <c r="E2545" t="s">
        <v>475</v>
      </c>
      <c r="F2545" s="4">
        <v>42555</v>
      </c>
      <c r="G2545" t="s">
        <v>15</v>
      </c>
      <c r="H2545">
        <v>9</v>
      </c>
      <c r="I2545">
        <f>IF(Table1[[#This Row],[Price]]&lt;15,10,IF(Table1[[#This Row],[Price]]&lt;20,15,IF(Table1[[#This Row],[Price]]&lt;30,22,IF(Table1[[#This Row],[Price]]&lt;50,36,45))))</f>
        <v>10</v>
      </c>
      <c r="J2545">
        <v>12.42</v>
      </c>
      <c r="K2545" s="14">
        <v>111.78</v>
      </c>
      <c r="L2545" s="14">
        <f>Table1[[#This Row],[Total Sale Amount]]-(Table1[[#This Row],[Cost Price]]*Table1[[#This Row],[Quantity]])</f>
        <v>21.78</v>
      </c>
      <c r="M2545" t="str">
        <f>TEXT(Table1[[#This Row],[Order Date]],"mmm")</f>
        <v>Jul</v>
      </c>
      <c r="N2545" s="5" t="str">
        <f>TEXT(Table1[[#This Row],[Order Date]],"yyyy")</f>
        <v>2016</v>
      </c>
      <c r="O2545" s="5">
        <v>43</v>
      </c>
      <c r="P2545" s="5" t="s">
        <v>559</v>
      </c>
      <c r="Q2545" s="5" t="str">
        <f>IFERROR(INDEX(Holidays[Holiday],MATCH(Table1[[#This Row],[Order Date]],Holidays[Date],0)),"NO HOLIDAY")</f>
        <v>NO HOLIDAY</v>
      </c>
    </row>
    <row r="2546" spans="2:17" hidden="1" x14ac:dyDescent="0.3">
      <c r="B2546" t="s">
        <v>25</v>
      </c>
      <c r="C2546" t="s">
        <v>26</v>
      </c>
      <c r="D2546" t="s">
        <v>23</v>
      </c>
      <c r="E2546" t="s">
        <v>132</v>
      </c>
      <c r="F2546" s="4">
        <v>42555</v>
      </c>
      <c r="G2546" t="s">
        <v>15</v>
      </c>
      <c r="H2546">
        <v>2</v>
      </c>
      <c r="I2546">
        <f>IF(Table1[[#This Row],[Price]]&lt;15,10,IF(Table1[[#This Row],[Price]]&lt;20,15,IF(Table1[[#This Row],[Price]]&lt;30,22,IF(Table1[[#This Row],[Price]]&lt;50,36,45))))</f>
        <v>10</v>
      </c>
      <c r="J2546">
        <v>12.42</v>
      </c>
      <c r="K2546" s="14">
        <v>24.84</v>
      </c>
      <c r="L2546" s="14">
        <f>Table1[[#This Row],[Total Sale Amount]]-(Table1[[#This Row],[Cost Price]]*Table1[[#This Row],[Quantity]])</f>
        <v>4.84</v>
      </c>
      <c r="M2546" t="str">
        <f>TEXT(Table1[[#This Row],[Order Date]],"mmm")</f>
        <v>Jul</v>
      </c>
      <c r="N2546" s="5" t="str">
        <f>TEXT(Table1[[#This Row],[Order Date]],"yyyy")</f>
        <v>2016</v>
      </c>
      <c r="O2546" s="5">
        <v>36</v>
      </c>
      <c r="P2546" s="5" t="s">
        <v>559</v>
      </c>
      <c r="Q2546" s="5" t="str">
        <f>IFERROR(INDEX(Holidays[Holiday],MATCH(Table1[[#This Row],[Order Date]],Holidays[Date],0)),"NO HOLIDAY")</f>
        <v>NO HOLIDAY</v>
      </c>
    </row>
    <row r="2547" spans="2:17" hidden="1" x14ac:dyDescent="0.3">
      <c r="B2547" t="s">
        <v>25</v>
      </c>
      <c r="C2547" t="s">
        <v>26</v>
      </c>
      <c r="D2547" t="s">
        <v>23</v>
      </c>
      <c r="E2547" t="s">
        <v>363</v>
      </c>
      <c r="F2547" s="4">
        <v>42555</v>
      </c>
      <c r="G2547" t="s">
        <v>13</v>
      </c>
      <c r="H2547">
        <v>5</v>
      </c>
      <c r="I2547">
        <f>IF(Table1[[#This Row],[Price]]&lt;15,10,IF(Table1[[#This Row],[Price]]&lt;20,15,IF(Table1[[#This Row],[Price]]&lt;30,22,IF(Table1[[#This Row],[Price]]&lt;50,36,45))))</f>
        <v>15</v>
      </c>
      <c r="J2547">
        <v>17.829999999999998</v>
      </c>
      <c r="K2547" s="14">
        <v>89.149999999999991</v>
      </c>
      <c r="L2547" s="14">
        <f>Table1[[#This Row],[Total Sale Amount]]-(Table1[[#This Row],[Cost Price]]*Table1[[#This Row],[Quantity]])</f>
        <v>14.149999999999991</v>
      </c>
      <c r="M2547" t="str">
        <f>TEXT(Table1[[#This Row],[Order Date]],"mmm")</f>
        <v>Jul</v>
      </c>
      <c r="N2547" s="5" t="str">
        <f>TEXT(Table1[[#This Row],[Order Date]],"yyyy")</f>
        <v>2016</v>
      </c>
      <c r="O2547" s="5">
        <v>22</v>
      </c>
      <c r="P2547" s="5" t="s">
        <v>560</v>
      </c>
      <c r="Q2547" s="5" t="str">
        <f>IFERROR(INDEX(Holidays[Holiday],MATCH(Table1[[#This Row],[Order Date]],Holidays[Date],0)),"NO HOLIDAY")</f>
        <v>NO HOLIDAY</v>
      </c>
    </row>
    <row r="2548" spans="2:17" hidden="1" x14ac:dyDescent="0.3">
      <c r="B2548" t="s">
        <v>16</v>
      </c>
      <c r="C2548" t="s">
        <v>10</v>
      </c>
      <c r="D2548" t="s">
        <v>11</v>
      </c>
      <c r="E2548" t="s">
        <v>281</v>
      </c>
      <c r="F2548" s="4">
        <v>42555</v>
      </c>
      <c r="G2548" t="s">
        <v>19</v>
      </c>
      <c r="H2548">
        <v>5</v>
      </c>
      <c r="I2548">
        <f>IF(Table1[[#This Row],[Price]]&lt;15,10,IF(Table1[[#This Row],[Price]]&lt;20,15,IF(Table1[[#This Row],[Price]]&lt;30,22,IF(Table1[[#This Row],[Price]]&lt;50,36,45))))</f>
        <v>45</v>
      </c>
      <c r="J2548">
        <v>53.35</v>
      </c>
      <c r="K2548" s="14">
        <v>266.75</v>
      </c>
      <c r="L2548" s="14">
        <f>Table1[[#This Row],[Total Sale Amount]]-(Table1[[#This Row],[Cost Price]]*Table1[[#This Row],[Quantity]])</f>
        <v>41.75</v>
      </c>
      <c r="M2548" t="str">
        <f>TEXT(Table1[[#This Row],[Order Date]],"mmm")</f>
        <v>Jul</v>
      </c>
      <c r="N2548" s="5" t="str">
        <f>TEXT(Table1[[#This Row],[Order Date]],"yyyy")</f>
        <v>2016</v>
      </c>
      <c r="O2548" s="5">
        <v>19</v>
      </c>
      <c r="P2548" s="5" t="s">
        <v>560</v>
      </c>
      <c r="Q2548" s="5" t="str">
        <f>IFERROR(INDEX(Holidays[Holiday],MATCH(Table1[[#This Row],[Order Date]],Holidays[Date],0)),"NO HOLIDAY")</f>
        <v>NO HOLIDAY</v>
      </c>
    </row>
    <row r="2549" spans="2:17" hidden="1" x14ac:dyDescent="0.3">
      <c r="B2549" t="s">
        <v>25</v>
      </c>
      <c r="C2549" t="s">
        <v>59</v>
      </c>
      <c r="D2549" t="s">
        <v>23</v>
      </c>
      <c r="E2549" t="s">
        <v>105</v>
      </c>
      <c r="F2549" s="4">
        <v>42555</v>
      </c>
      <c r="G2549" t="s">
        <v>13</v>
      </c>
      <c r="H2549">
        <v>7</v>
      </c>
      <c r="I2549">
        <f>IF(Table1[[#This Row],[Price]]&lt;15,10,IF(Table1[[#This Row],[Price]]&lt;20,15,IF(Table1[[#This Row],[Price]]&lt;30,22,IF(Table1[[#This Row],[Price]]&lt;50,36,45))))</f>
        <v>15</v>
      </c>
      <c r="J2549">
        <v>17.829999999999998</v>
      </c>
      <c r="K2549" s="14">
        <v>124.80999999999999</v>
      </c>
      <c r="L2549" s="14">
        <f>Table1[[#This Row],[Total Sale Amount]]-(Table1[[#This Row],[Cost Price]]*Table1[[#This Row],[Quantity]])</f>
        <v>19.809999999999988</v>
      </c>
      <c r="M2549" t="str">
        <f>TEXT(Table1[[#This Row],[Order Date]],"mmm")</f>
        <v>Jul</v>
      </c>
      <c r="N2549" s="5" t="str">
        <f>TEXT(Table1[[#This Row],[Order Date]],"yyyy")</f>
        <v>2016</v>
      </c>
      <c r="O2549" s="5">
        <v>23</v>
      </c>
      <c r="P2549" s="5" t="s">
        <v>559</v>
      </c>
      <c r="Q2549" s="5" t="str">
        <f>IFERROR(INDEX(Holidays[Holiday],MATCH(Table1[[#This Row],[Order Date]],Holidays[Date],0)),"NO HOLIDAY")</f>
        <v>NO HOLIDAY</v>
      </c>
    </row>
    <row r="2550" spans="2:17" hidden="1" x14ac:dyDescent="0.3">
      <c r="B2550" t="s">
        <v>21</v>
      </c>
      <c r="C2550" t="s">
        <v>26</v>
      </c>
      <c r="D2550" t="s">
        <v>23</v>
      </c>
      <c r="E2550" t="s">
        <v>424</v>
      </c>
      <c r="F2550" s="4">
        <v>42555</v>
      </c>
      <c r="G2550" t="s">
        <v>13</v>
      </c>
      <c r="H2550">
        <v>8</v>
      </c>
      <c r="I2550">
        <f>IF(Table1[[#This Row],[Price]]&lt;15,10,IF(Table1[[#This Row],[Price]]&lt;20,15,IF(Table1[[#This Row],[Price]]&lt;30,22,IF(Table1[[#This Row],[Price]]&lt;50,36,45))))</f>
        <v>15</v>
      </c>
      <c r="J2550">
        <v>17.829999999999998</v>
      </c>
      <c r="K2550" s="14">
        <v>142.63999999999999</v>
      </c>
      <c r="L2550" s="14">
        <f>Table1[[#This Row],[Total Sale Amount]]-(Table1[[#This Row],[Cost Price]]*Table1[[#This Row],[Quantity]])</f>
        <v>22.639999999999986</v>
      </c>
      <c r="M2550" t="str">
        <f>TEXT(Table1[[#This Row],[Order Date]],"mmm")</f>
        <v>Jul</v>
      </c>
      <c r="N2550" s="5" t="str">
        <f>TEXT(Table1[[#This Row],[Order Date]],"yyyy")</f>
        <v>2016</v>
      </c>
      <c r="O2550" s="5">
        <v>25</v>
      </c>
      <c r="P2550" s="5" t="s">
        <v>559</v>
      </c>
      <c r="Q2550" s="5" t="str">
        <f>IFERROR(INDEX(Holidays[Holiday],MATCH(Table1[[#This Row],[Order Date]],Holidays[Date],0)),"NO HOLIDAY")</f>
        <v>NO HOLIDAY</v>
      </c>
    </row>
    <row r="2551" spans="2:17" hidden="1" x14ac:dyDescent="0.3">
      <c r="B2551" t="s">
        <v>25</v>
      </c>
      <c r="C2551" t="s">
        <v>26</v>
      </c>
      <c r="D2551" t="s">
        <v>23</v>
      </c>
      <c r="E2551" t="s">
        <v>361</v>
      </c>
      <c r="F2551" s="4">
        <v>42555</v>
      </c>
      <c r="G2551" t="s">
        <v>13</v>
      </c>
      <c r="H2551">
        <v>1</v>
      </c>
      <c r="I2551">
        <f>IF(Table1[[#This Row],[Price]]&lt;15,10,IF(Table1[[#This Row],[Price]]&lt;20,15,IF(Table1[[#This Row],[Price]]&lt;30,22,IF(Table1[[#This Row],[Price]]&lt;50,36,45))))</f>
        <v>15</v>
      </c>
      <c r="J2551">
        <v>17.829999999999998</v>
      </c>
      <c r="K2551" s="14">
        <v>17.829999999999998</v>
      </c>
      <c r="L2551" s="14">
        <f>Table1[[#This Row],[Total Sale Amount]]-(Table1[[#This Row],[Cost Price]]*Table1[[#This Row],[Quantity]])</f>
        <v>2.8299999999999983</v>
      </c>
      <c r="M2551" t="str">
        <f>TEXT(Table1[[#This Row],[Order Date]],"mmm")</f>
        <v>Jul</v>
      </c>
      <c r="N2551" s="5" t="str">
        <f>TEXT(Table1[[#This Row],[Order Date]],"yyyy")</f>
        <v>2016</v>
      </c>
      <c r="O2551" s="5">
        <v>36</v>
      </c>
      <c r="P2551" s="5" t="s">
        <v>560</v>
      </c>
      <c r="Q2551" s="5" t="str">
        <f>IFERROR(INDEX(Holidays[Holiday],MATCH(Table1[[#This Row],[Order Date]],Holidays[Date],0)),"NO HOLIDAY")</f>
        <v>NO HOLIDAY</v>
      </c>
    </row>
    <row r="2552" spans="2:17" hidden="1" x14ac:dyDescent="0.3">
      <c r="B2552" t="s">
        <v>36</v>
      </c>
      <c r="C2552" t="s">
        <v>10</v>
      </c>
      <c r="D2552" t="s">
        <v>11</v>
      </c>
      <c r="E2552" t="s">
        <v>269</v>
      </c>
      <c r="F2552" s="4">
        <v>42555</v>
      </c>
      <c r="G2552" t="s">
        <v>19</v>
      </c>
      <c r="H2552">
        <v>4</v>
      </c>
      <c r="I2552">
        <f>IF(Table1[[#This Row],[Price]]&lt;15,10,IF(Table1[[#This Row],[Price]]&lt;20,15,IF(Table1[[#This Row],[Price]]&lt;30,22,IF(Table1[[#This Row],[Price]]&lt;50,36,45))))</f>
        <v>45</v>
      </c>
      <c r="J2552">
        <v>53.35</v>
      </c>
      <c r="K2552" s="14">
        <v>213.4</v>
      </c>
      <c r="L2552" s="14">
        <f>Table1[[#This Row],[Total Sale Amount]]-(Table1[[#This Row],[Cost Price]]*Table1[[#This Row],[Quantity]])</f>
        <v>33.400000000000006</v>
      </c>
      <c r="M2552" t="str">
        <f>TEXT(Table1[[#This Row],[Order Date]],"mmm")</f>
        <v>Jul</v>
      </c>
      <c r="N2552" s="5" t="str">
        <f>TEXT(Table1[[#This Row],[Order Date]],"yyyy")</f>
        <v>2016</v>
      </c>
      <c r="O2552" s="5">
        <v>27</v>
      </c>
      <c r="P2552" s="5" t="s">
        <v>560</v>
      </c>
      <c r="Q2552" s="5" t="str">
        <f>IFERROR(INDEX(Holidays[Holiday],MATCH(Table1[[#This Row],[Order Date]],Holidays[Date],0)),"NO HOLIDAY")</f>
        <v>NO HOLIDAY</v>
      </c>
    </row>
    <row r="2553" spans="2:17" hidden="1" x14ac:dyDescent="0.3">
      <c r="B2553" t="s">
        <v>9</v>
      </c>
      <c r="C2553" t="s">
        <v>17</v>
      </c>
      <c r="D2553" t="s">
        <v>11</v>
      </c>
      <c r="E2553" t="s">
        <v>400</v>
      </c>
      <c r="F2553" s="4">
        <v>42555</v>
      </c>
      <c r="G2553" t="s">
        <v>15</v>
      </c>
      <c r="H2553">
        <v>5</v>
      </c>
      <c r="I2553">
        <f>IF(Table1[[#This Row],[Price]]&lt;15,10,IF(Table1[[#This Row],[Price]]&lt;20,15,IF(Table1[[#This Row],[Price]]&lt;30,22,IF(Table1[[#This Row],[Price]]&lt;50,36,45))))</f>
        <v>10</v>
      </c>
      <c r="J2553">
        <v>12.42</v>
      </c>
      <c r="K2553" s="14">
        <v>62.1</v>
      </c>
      <c r="L2553" s="14">
        <f>Table1[[#This Row],[Total Sale Amount]]-(Table1[[#This Row],[Cost Price]]*Table1[[#This Row],[Quantity]])</f>
        <v>12.100000000000001</v>
      </c>
      <c r="M2553" t="str">
        <f>TEXT(Table1[[#This Row],[Order Date]],"mmm")</f>
        <v>Jul</v>
      </c>
      <c r="N2553" s="5" t="str">
        <f>TEXT(Table1[[#This Row],[Order Date]],"yyyy")</f>
        <v>2016</v>
      </c>
      <c r="O2553" s="5">
        <v>21</v>
      </c>
      <c r="P2553" s="5" t="s">
        <v>560</v>
      </c>
      <c r="Q2553" s="5" t="str">
        <f>IFERROR(INDEX(Holidays[Holiday],MATCH(Table1[[#This Row],[Order Date]],Holidays[Date],0)),"NO HOLIDAY")</f>
        <v>NO HOLIDAY</v>
      </c>
    </row>
    <row r="2554" spans="2:17" hidden="1" x14ac:dyDescent="0.3">
      <c r="B2554" t="s">
        <v>25</v>
      </c>
      <c r="C2554" t="s">
        <v>22</v>
      </c>
      <c r="D2554" t="s">
        <v>23</v>
      </c>
      <c r="E2554" t="s">
        <v>437</v>
      </c>
      <c r="F2554" s="4">
        <v>42555</v>
      </c>
      <c r="G2554" t="s">
        <v>39</v>
      </c>
      <c r="H2554">
        <v>10</v>
      </c>
      <c r="I2554">
        <f>IF(Table1[[#This Row],[Price]]&lt;15,10,IF(Table1[[#This Row],[Price]]&lt;20,15,IF(Table1[[#This Row],[Price]]&lt;30,22,IF(Table1[[#This Row],[Price]]&lt;50,36,45))))</f>
        <v>15</v>
      </c>
      <c r="J2554">
        <v>16.32</v>
      </c>
      <c r="K2554" s="14">
        <v>163.19999999999999</v>
      </c>
      <c r="L2554" s="14">
        <f>Table1[[#This Row],[Total Sale Amount]]-(Table1[[#This Row],[Cost Price]]*Table1[[#This Row],[Quantity]])</f>
        <v>13.199999999999989</v>
      </c>
      <c r="M2554" t="str">
        <f>TEXT(Table1[[#This Row],[Order Date]],"mmm")</f>
        <v>Jul</v>
      </c>
      <c r="N2554" s="5" t="str">
        <f>TEXT(Table1[[#This Row],[Order Date]],"yyyy")</f>
        <v>2016</v>
      </c>
      <c r="O2554" s="5">
        <v>37</v>
      </c>
      <c r="P2554" s="5" t="s">
        <v>560</v>
      </c>
      <c r="Q2554" s="5" t="str">
        <f>IFERROR(INDEX(Holidays[Holiday],MATCH(Table1[[#This Row],[Order Date]],Holidays[Date],0)),"NO HOLIDAY")</f>
        <v>NO HOLIDAY</v>
      </c>
    </row>
    <row r="2555" spans="2:17" hidden="1" x14ac:dyDescent="0.3">
      <c r="B2555" t="s">
        <v>25</v>
      </c>
      <c r="C2555" t="s">
        <v>59</v>
      </c>
      <c r="D2555" t="s">
        <v>23</v>
      </c>
      <c r="E2555" t="s">
        <v>271</v>
      </c>
      <c r="F2555" s="4">
        <v>42556</v>
      </c>
      <c r="G2555" t="s">
        <v>15</v>
      </c>
      <c r="H2555">
        <v>9</v>
      </c>
      <c r="I2555">
        <f>IF(Table1[[#This Row],[Price]]&lt;15,10,IF(Table1[[#This Row],[Price]]&lt;20,15,IF(Table1[[#This Row],[Price]]&lt;30,22,IF(Table1[[#This Row],[Price]]&lt;50,36,45))))</f>
        <v>10</v>
      </c>
      <c r="J2555">
        <v>12.42</v>
      </c>
      <c r="K2555" s="14">
        <v>111.78</v>
      </c>
      <c r="L2555" s="14">
        <f>Table1[[#This Row],[Total Sale Amount]]-(Table1[[#This Row],[Cost Price]]*Table1[[#This Row],[Quantity]])</f>
        <v>21.78</v>
      </c>
      <c r="M2555" t="str">
        <f>TEXT(Table1[[#This Row],[Order Date]],"mmm")</f>
        <v>Jul</v>
      </c>
      <c r="N2555" s="5" t="str">
        <f>TEXT(Table1[[#This Row],[Order Date]],"yyyy")</f>
        <v>2016</v>
      </c>
      <c r="O2555" s="5">
        <v>39</v>
      </c>
      <c r="P2555" s="5" t="s">
        <v>560</v>
      </c>
      <c r="Q2555" s="5" t="str">
        <f>IFERROR(INDEX(Holidays[Holiday],MATCH(Table1[[#This Row],[Order Date]],Holidays[Date],0)),"NO HOLIDAY")</f>
        <v>NO HOLIDAY</v>
      </c>
    </row>
    <row r="2556" spans="2:17" hidden="1" x14ac:dyDescent="0.3">
      <c r="B2556" t="s">
        <v>9</v>
      </c>
      <c r="C2556" t="s">
        <v>28</v>
      </c>
      <c r="D2556" t="s">
        <v>11</v>
      </c>
      <c r="E2556" t="s">
        <v>432</v>
      </c>
      <c r="F2556" s="4">
        <v>42556</v>
      </c>
      <c r="G2556" t="s">
        <v>39</v>
      </c>
      <c r="H2556">
        <v>10</v>
      </c>
      <c r="I2556">
        <f>IF(Table1[[#This Row],[Price]]&lt;15,10,IF(Table1[[#This Row],[Price]]&lt;20,15,IF(Table1[[#This Row],[Price]]&lt;30,22,IF(Table1[[#This Row],[Price]]&lt;50,36,45))))</f>
        <v>15</v>
      </c>
      <c r="J2556">
        <v>16.32</v>
      </c>
      <c r="K2556" s="14">
        <v>163.19999999999999</v>
      </c>
      <c r="L2556" s="14">
        <f>Table1[[#This Row],[Total Sale Amount]]-(Table1[[#This Row],[Cost Price]]*Table1[[#This Row],[Quantity]])</f>
        <v>13.199999999999989</v>
      </c>
      <c r="M2556" t="str">
        <f>TEXT(Table1[[#This Row],[Order Date]],"mmm")</f>
        <v>Jul</v>
      </c>
      <c r="N2556" s="5" t="str">
        <f>TEXT(Table1[[#This Row],[Order Date]],"yyyy")</f>
        <v>2016</v>
      </c>
      <c r="O2556" s="5">
        <v>20</v>
      </c>
      <c r="P2556" s="5" t="s">
        <v>560</v>
      </c>
      <c r="Q2556" s="5" t="str">
        <f>IFERROR(INDEX(Holidays[Holiday],MATCH(Table1[[#This Row],[Order Date]],Holidays[Date],0)),"NO HOLIDAY")</f>
        <v>NO HOLIDAY</v>
      </c>
    </row>
    <row r="2557" spans="2:17" hidden="1" x14ac:dyDescent="0.3">
      <c r="B2557" t="s">
        <v>36</v>
      </c>
      <c r="C2557" t="s">
        <v>10</v>
      </c>
      <c r="D2557" t="s">
        <v>11</v>
      </c>
      <c r="E2557" t="s">
        <v>175</v>
      </c>
      <c r="F2557" s="4">
        <v>42556</v>
      </c>
      <c r="G2557" t="s">
        <v>13</v>
      </c>
      <c r="H2557">
        <v>3</v>
      </c>
      <c r="I2557">
        <f>IF(Table1[[#This Row],[Price]]&lt;15,10,IF(Table1[[#This Row],[Price]]&lt;20,15,IF(Table1[[#This Row],[Price]]&lt;30,22,IF(Table1[[#This Row],[Price]]&lt;50,36,45))))</f>
        <v>15</v>
      </c>
      <c r="J2557">
        <v>17.829999999999998</v>
      </c>
      <c r="K2557" s="14">
        <v>53.489999999999995</v>
      </c>
      <c r="L2557" s="14">
        <f>Table1[[#This Row],[Total Sale Amount]]-(Table1[[#This Row],[Cost Price]]*Table1[[#This Row],[Quantity]])</f>
        <v>8.4899999999999949</v>
      </c>
      <c r="M2557" t="str">
        <f>TEXT(Table1[[#This Row],[Order Date]],"mmm")</f>
        <v>Jul</v>
      </c>
      <c r="N2557" s="5" t="str">
        <f>TEXT(Table1[[#This Row],[Order Date]],"yyyy")</f>
        <v>2016</v>
      </c>
      <c r="O2557" s="5">
        <v>29</v>
      </c>
      <c r="P2557" s="5" t="s">
        <v>560</v>
      </c>
      <c r="Q2557" s="5" t="str">
        <f>IFERROR(INDEX(Holidays[Holiday],MATCH(Table1[[#This Row],[Order Date]],Holidays[Date],0)),"NO HOLIDAY")</f>
        <v>NO HOLIDAY</v>
      </c>
    </row>
    <row r="2558" spans="2:17" hidden="1" x14ac:dyDescent="0.3">
      <c r="B2558" t="s">
        <v>36</v>
      </c>
      <c r="C2558" t="s">
        <v>30</v>
      </c>
      <c r="D2558" t="s">
        <v>11</v>
      </c>
      <c r="E2558" t="s">
        <v>455</v>
      </c>
      <c r="F2558" s="4">
        <v>42556</v>
      </c>
      <c r="G2558" t="s">
        <v>15</v>
      </c>
      <c r="H2558">
        <v>3</v>
      </c>
      <c r="I2558">
        <f>IF(Table1[[#This Row],[Price]]&lt;15,10,IF(Table1[[#This Row],[Price]]&lt;20,15,IF(Table1[[#This Row],[Price]]&lt;30,22,IF(Table1[[#This Row],[Price]]&lt;50,36,45))))</f>
        <v>10</v>
      </c>
      <c r="J2558">
        <v>12.42</v>
      </c>
      <c r="K2558" s="14">
        <v>37.26</v>
      </c>
      <c r="L2558" s="14">
        <f>Table1[[#This Row],[Total Sale Amount]]-(Table1[[#This Row],[Cost Price]]*Table1[[#This Row],[Quantity]])</f>
        <v>7.259999999999998</v>
      </c>
      <c r="M2558" t="str">
        <f>TEXT(Table1[[#This Row],[Order Date]],"mmm")</f>
        <v>Jul</v>
      </c>
      <c r="N2558" s="5" t="str">
        <f>TEXT(Table1[[#This Row],[Order Date]],"yyyy")</f>
        <v>2016</v>
      </c>
      <c r="O2558" s="5">
        <v>40</v>
      </c>
      <c r="P2558" s="5" t="s">
        <v>560</v>
      </c>
      <c r="Q2558" s="5" t="str">
        <f>IFERROR(INDEX(Holidays[Holiday],MATCH(Table1[[#This Row],[Order Date]],Holidays[Date],0)),"NO HOLIDAY")</f>
        <v>NO HOLIDAY</v>
      </c>
    </row>
    <row r="2559" spans="2:17" hidden="1" x14ac:dyDescent="0.3">
      <c r="B2559" t="s">
        <v>25</v>
      </c>
      <c r="C2559" t="s">
        <v>59</v>
      </c>
      <c r="D2559" t="s">
        <v>23</v>
      </c>
      <c r="E2559" t="s">
        <v>121</v>
      </c>
      <c r="F2559" s="4">
        <v>42556</v>
      </c>
      <c r="G2559" t="s">
        <v>13</v>
      </c>
      <c r="H2559">
        <v>6</v>
      </c>
      <c r="I2559">
        <f>IF(Table1[[#This Row],[Price]]&lt;15,10,IF(Table1[[#This Row],[Price]]&lt;20,15,IF(Table1[[#This Row],[Price]]&lt;30,22,IF(Table1[[#This Row],[Price]]&lt;50,36,45))))</f>
        <v>15</v>
      </c>
      <c r="J2559">
        <v>17.829999999999998</v>
      </c>
      <c r="K2559" s="14">
        <v>106.97999999999999</v>
      </c>
      <c r="L2559" s="14">
        <f>Table1[[#This Row],[Total Sale Amount]]-(Table1[[#This Row],[Cost Price]]*Table1[[#This Row],[Quantity]])</f>
        <v>16.97999999999999</v>
      </c>
      <c r="M2559" t="str">
        <f>TEXT(Table1[[#This Row],[Order Date]],"mmm")</f>
        <v>Jul</v>
      </c>
      <c r="N2559" s="5" t="str">
        <f>TEXT(Table1[[#This Row],[Order Date]],"yyyy")</f>
        <v>2016</v>
      </c>
      <c r="O2559" s="5">
        <v>35</v>
      </c>
      <c r="P2559" s="5" t="s">
        <v>560</v>
      </c>
      <c r="Q2559" s="5" t="str">
        <f>IFERROR(INDEX(Holidays[Holiday],MATCH(Table1[[#This Row],[Order Date]],Holidays[Date],0)),"NO HOLIDAY")</f>
        <v>NO HOLIDAY</v>
      </c>
    </row>
    <row r="2560" spans="2:17" hidden="1" x14ac:dyDescent="0.3">
      <c r="B2560" t="s">
        <v>21</v>
      </c>
      <c r="C2560" t="s">
        <v>26</v>
      </c>
      <c r="D2560" t="s">
        <v>23</v>
      </c>
      <c r="E2560" t="s">
        <v>132</v>
      </c>
      <c r="F2560" s="4">
        <v>42556</v>
      </c>
      <c r="G2560" t="s">
        <v>15</v>
      </c>
      <c r="H2560">
        <v>9</v>
      </c>
      <c r="I2560">
        <f>IF(Table1[[#This Row],[Price]]&lt;15,10,IF(Table1[[#This Row],[Price]]&lt;20,15,IF(Table1[[#This Row],[Price]]&lt;30,22,IF(Table1[[#This Row],[Price]]&lt;50,36,45))))</f>
        <v>10</v>
      </c>
      <c r="J2560">
        <v>12.42</v>
      </c>
      <c r="K2560" s="14">
        <v>111.78</v>
      </c>
      <c r="L2560" s="14">
        <f>Table1[[#This Row],[Total Sale Amount]]-(Table1[[#This Row],[Cost Price]]*Table1[[#This Row],[Quantity]])</f>
        <v>21.78</v>
      </c>
      <c r="M2560" t="str">
        <f>TEXT(Table1[[#This Row],[Order Date]],"mmm")</f>
        <v>Jul</v>
      </c>
      <c r="N2560" s="5" t="str">
        <f>TEXT(Table1[[#This Row],[Order Date]],"yyyy")</f>
        <v>2016</v>
      </c>
      <c r="O2560" s="5">
        <v>45</v>
      </c>
      <c r="P2560" s="5" t="s">
        <v>560</v>
      </c>
      <c r="Q2560" s="5" t="str">
        <f>IFERROR(INDEX(Holidays[Holiday],MATCH(Table1[[#This Row],[Order Date]],Holidays[Date],0)),"NO HOLIDAY")</f>
        <v>NO HOLIDAY</v>
      </c>
    </row>
    <row r="2561" spans="2:17" hidden="1" x14ac:dyDescent="0.3">
      <c r="B2561" t="s">
        <v>9</v>
      </c>
      <c r="C2561" t="s">
        <v>30</v>
      </c>
      <c r="D2561" t="s">
        <v>11</v>
      </c>
      <c r="E2561" t="s">
        <v>375</v>
      </c>
      <c r="F2561" s="4">
        <v>42556</v>
      </c>
      <c r="G2561" t="s">
        <v>15</v>
      </c>
      <c r="H2561">
        <v>8</v>
      </c>
      <c r="I2561">
        <f>IF(Table1[[#This Row],[Price]]&lt;15,10,IF(Table1[[#This Row],[Price]]&lt;20,15,IF(Table1[[#This Row],[Price]]&lt;30,22,IF(Table1[[#This Row],[Price]]&lt;50,36,45))))</f>
        <v>10</v>
      </c>
      <c r="J2561">
        <v>12.42</v>
      </c>
      <c r="K2561" s="14">
        <v>99.36</v>
      </c>
      <c r="L2561" s="14">
        <f>Table1[[#This Row],[Total Sale Amount]]-(Table1[[#This Row],[Cost Price]]*Table1[[#This Row],[Quantity]])</f>
        <v>19.36</v>
      </c>
      <c r="M2561" t="str">
        <f>TEXT(Table1[[#This Row],[Order Date]],"mmm")</f>
        <v>Jul</v>
      </c>
      <c r="N2561" s="5" t="str">
        <f>TEXT(Table1[[#This Row],[Order Date]],"yyyy")</f>
        <v>2016</v>
      </c>
      <c r="O2561" s="5">
        <v>45</v>
      </c>
      <c r="P2561" s="5" t="s">
        <v>560</v>
      </c>
      <c r="Q2561" s="5" t="str">
        <f>IFERROR(INDEX(Holidays[Holiday],MATCH(Table1[[#This Row],[Order Date]],Holidays[Date],0)),"NO HOLIDAY")</f>
        <v>NO HOLIDAY</v>
      </c>
    </row>
    <row r="2562" spans="2:17" hidden="1" x14ac:dyDescent="0.3">
      <c r="B2562" t="s">
        <v>9</v>
      </c>
      <c r="C2562" t="s">
        <v>10</v>
      </c>
      <c r="D2562" t="s">
        <v>11</v>
      </c>
      <c r="E2562" t="s">
        <v>377</v>
      </c>
      <c r="F2562" s="4">
        <v>42556</v>
      </c>
      <c r="G2562" t="s">
        <v>39</v>
      </c>
      <c r="H2562">
        <v>3</v>
      </c>
      <c r="I2562">
        <f>IF(Table1[[#This Row],[Price]]&lt;15,10,IF(Table1[[#This Row],[Price]]&lt;20,15,IF(Table1[[#This Row],[Price]]&lt;30,22,IF(Table1[[#This Row],[Price]]&lt;50,36,45))))</f>
        <v>15</v>
      </c>
      <c r="J2562">
        <v>16.32</v>
      </c>
      <c r="K2562" s="14">
        <v>48.96</v>
      </c>
      <c r="L2562" s="14">
        <f>Table1[[#This Row],[Total Sale Amount]]-(Table1[[#This Row],[Cost Price]]*Table1[[#This Row],[Quantity]])</f>
        <v>3.9600000000000009</v>
      </c>
      <c r="M2562" t="str">
        <f>TEXT(Table1[[#This Row],[Order Date]],"mmm")</f>
        <v>Jul</v>
      </c>
      <c r="N2562" s="5" t="str">
        <f>TEXT(Table1[[#This Row],[Order Date]],"yyyy")</f>
        <v>2016</v>
      </c>
      <c r="O2562" s="5">
        <v>35</v>
      </c>
      <c r="P2562" s="5" t="s">
        <v>560</v>
      </c>
      <c r="Q2562" s="5" t="str">
        <f>IFERROR(INDEX(Holidays[Holiday],MATCH(Table1[[#This Row],[Order Date]],Holidays[Date],0)),"NO HOLIDAY")</f>
        <v>NO HOLIDAY</v>
      </c>
    </row>
    <row r="2563" spans="2:17" hidden="1" x14ac:dyDescent="0.3">
      <c r="B2563" t="s">
        <v>25</v>
      </c>
      <c r="C2563" t="s">
        <v>22</v>
      </c>
      <c r="D2563" t="s">
        <v>23</v>
      </c>
      <c r="E2563" t="s">
        <v>136</v>
      </c>
      <c r="F2563" s="4">
        <v>42556</v>
      </c>
      <c r="G2563" t="s">
        <v>15</v>
      </c>
      <c r="H2563">
        <v>8</v>
      </c>
      <c r="I2563">
        <f>IF(Table1[[#This Row],[Price]]&lt;15,10,IF(Table1[[#This Row],[Price]]&lt;20,15,IF(Table1[[#This Row],[Price]]&lt;30,22,IF(Table1[[#This Row],[Price]]&lt;50,36,45))))</f>
        <v>10</v>
      </c>
      <c r="J2563">
        <v>12.42</v>
      </c>
      <c r="K2563" s="14">
        <v>99.36</v>
      </c>
      <c r="L2563" s="14">
        <f>Table1[[#This Row],[Total Sale Amount]]-(Table1[[#This Row],[Cost Price]]*Table1[[#This Row],[Quantity]])</f>
        <v>19.36</v>
      </c>
      <c r="M2563" t="str">
        <f>TEXT(Table1[[#This Row],[Order Date]],"mmm")</f>
        <v>Jul</v>
      </c>
      <c r="N2563" s="5" t="str">
        <f>TEXT(Table1[[#This Row],[Order Date]],"yyyy")</f>
        <v>2016</v>
      </c>
      <c r="O2563" s="5">
        <v>26</v>
      </c>
      <c r="P2563" s="5" t="s">
        <v>560</v>
      </c>
      <c r="Q2563" s="5" t="str">
        <f>IFERROR(INDEX(Holidays[Holiday],MATCH(Table1[[#This Row],[Order Date]],Holidays[Date],0)),"NO HOLIDAY")</f>
        <v>NO HOLIDAY</v>
      </c>
    </row>
    <row r="2564" spans="2:17" hidden="1" x14ac:dyDescent="0.3">
      <c r="B2564" t="s">
        <v>9</v>
      </c>
      <c r="C2564" t="s">
        <v>17</v>
      </c>
      <c r="D2564" t="s">
        <v>11</v>
      </c>
      <c r="E2564" t="s">
        <v>115</v>
      </c>
      <c r="F2564" s="4">
        <v>42556</v>
      </c>
      <c r="G2564" t="s">
        <v>13</v>
      </c>
      <c r="H2564">
        <v>4</v>
      </c>
      <c r="I2564">
        <f>IF(Table1[[#This Row],[Price]]&lt;15,10,IF(Table1[[#This Row],[Price]]&lt;20,15,IF(Table1[[#This Row],[Price]]&lt;30,22,IF(Table1[[#This Row],[Price]]&lt;50,36,45))))</f>
        <v>15</v>
      </c>
      <c r="J2564">
        <v>17.829999999999998</v>
      </c>
      <c r="K2564" s="14">
        <v>71.319999999999993</v>
      </c>
      <c r="L2564" s="14">
        <f>Table1[[#This Row],[Total Sale Amount]]-(Table1[[#This Row],[Cost Price]]*Table1[[#This Row],[Quantity]])</f>
        <v>11.319999999999993</v>
      </c>
      <c r="M2564" t="str">
        <f>TEXT(Table1[[#This Row],[Order Date]],"mmm")</f>
        <v>Jul</v>
      </c>
      <c r="N2564" s="5" t="str">
        <f>TEXT(Table1[[#This Row],[Order Date]],"yyyy")</f>
        <v>2016</v>
      </c>
      <c r="O2564" s="5">
        <v>22</v>
      </c>
      <c r="P2564" s="5" t="s">
        <v>560</v>
      </c>
      <c r="Q2564" s="5" t="str">
        <f>IFERROR(INDEX(Holidays[Holiday],MATCH(Table1[[#This Row],[Order Date]],Holidays[Date],0)),"NO HOLIDAY")</f>
        <v>NO HOLIDAY</v>
      </c>
    </row>
    <row r="2565" spans="2:17" hidden="1" x14ac:dyDescent="0.3">
      <c r="B2565" t="s">
        <v>9</v>
      </c>
      <c r="C2565" t="s">
        <v>28</v>
      </c>
      <c r="D2565" t="s">
        <v>11</v>
      </c>
      <c r="E2565" t="s">
        <v>372</v>
      </c>
      <c r="F2565" s="4">
        <v>42556</v>
      </c>
      <c r="G2565" t="s">
        <v>19</v>
      </c>
      <c r="H2565">
        <v>3</v>
      </c>
      <c r="I2565">
        <f>IF(Table1[[#This Row],[Price]]&lt;15,10,IF(Table1[[#This Row],[Price]]&lt;20,15,IF(Table1[[#This Row],[Price]]&lt;30,22,IF(Table1[[#This Row],[Price]]&lt;50,36,45))))</f>
        <v>45</v>
      </c>
      <c r="J2565">
        <v>53.35</v>
      </c>
      <c r="K2565" s="14">
        <v>160.05000000000001</v>
      </c>
      <c r="L2565" s="14">
        <f>Table1[[#This Row],[Total Sale Amount]]-(Table1[[#This Row],[Cost Price]]*Table1[[#This Row],[Quantity]])</f>
        <v>25.050000000000011</v>
      </c>
      <c r="M2565" t="str">
        <f>TEXT(Table1[[#This Row],[Order Date]],"mmm")</f>
        <v>Jul</v>
      </c>
      <c r="N2565" s="5" t="str">
        <f>TEXT(Table1[[#This Row],[Order Date]],"yyyy")</f>
        <v>2016</v>
      </c>
      <c r="O2565" s="5">
        <v>41</v>
      </c>
      <c r="P2565" s="5" t="s">
        <v>560</v>
      </c>
      <c r="Q2565" s="5" t="str">
        <f>IFERROR(INDEX(Holidays[Holiday],MATCH(Table1[[#This Row],[Order Date]],Holidays[Date],0)),"NO HOLIDAY")</f>
        <v>NO HOLIDAY</v>
      </c>
    </row>
    <row r="2566" spans="2:17" hidden="1" x14ac:dyDescent="0.3">
      <c r="B2566" t="s">
        <v>9</v>
      </c>
      <c r="C2566" t="s">
        <v>10</v>
      </c>
      <c r="D2566" t="s">
        <v>11</v>
      </c>
      <c r="E2566" t="s">
        <v>390</v>
      </c>
      <c r="F2566" s="4">
        <v>42556</v>
      </c>
      <c r="G2566" t="s">
        <v>15</v>
      </c>
      <c r="H2566">
        <v>5</v>
      </c>
      <c r="I2566">
        <f>IF(Table1[[#This Row],[Price]]&lt;15,10,IF(Table1[[#This Row],[Price]]&lt;20,15,IF(Table1[[#This Row],[Price]]&lt;30,22,IF(Table1[[#This Row],[Price]]&lt;50,36,45))))</f>
        <v>10</v>
      </c>
      <c r="J2566">
        <v>12.42</v>
      </c>
      <c r="K2566" s="14">
        <v>62.1</v>
      </c>
      <c r="L2566" s="14">
        <f>Table1[[#This Row],[Total Sale Amount]]-(Table1[[#This Row],[Cost Price]]*Table1[[#This Row],[Quantity]])</f>
        <v>12.100000000000001</v>
      </c>
      <c r="M2566" t="str">
        <f>TEXT(Table1[[#This Row],[Order Date]],"mmm")</f>
        <v>Jul</v>
      </c>
      <c r="N2566" s="5" t="str">
        <f>TEXT(Table1[[#This Row],[Order Date]],"yyyy")</f>
        <v>2016</v>
      </c>
      <c r="O2566" s="5">
        <v>20</v>
      </c>
      <c r="P2566" s="5" t="s">
        <v>560</v>
      </c>
      <c r="Q2566" s="5" t="str">
        <f>IFERROR(INDEX(Holidays[Holiday],MATCH(Table1[[#This Row],[Order Date]],Holidays[Date],0)),"NO HOLIDAY")</f>
        <v>NO HOLIDAY</v>
      </c>
    </row>
    <row r="2567" spans="2:17" hidden="1" x14ac:dyDescent="0.3">
      <c r="B2567" t="s">
        <v>9</v>
      </c>
      <c r="C2567" t="s">
        <v>10</v>
      </c>
      <c r="D2567" t="s">
        <v>11</v>
      </c>
      <c r="E2567" t="s">
        <v>494</v>
      </c>
      <c r="F2567" s="4">
        <v>42556</v>
      </c>
      <c r="G2567" t="s">
        <v>19</v>
      </c>
      <c r="H2567">
        <v>2</v>
      </c>
      <c r="I2567">
        <f>IF(Table1[[#This Row],[Price]]&lt;15,10,IF(Table1[[#This Row],[Price]]&lt;20,15,IF(Table1[[#This Row],[Price]]&lt;30,22,IF(Table1[[#This Row],[Price]]&lt;50,36,45))))</f>
        <v>45</v>
      </c>
      <c r="J2567">
        <v>53.35</v>
      </c>
      <c r="K2567" s="14">
        <v>106.7</v>
      </c>
      <c r="L2567" s="14">
        <f>Table1[[#This Row],[Total Sale Amount]]-(Table1[[#This Row],[Cost Price]]*Table1[[#This Row],[Quantity]])</f>
        <v>16.700000000000003</v>
      </c>
      <c r="M2567" t="str">
        <f>TEXT(Table1[[#This Row],[Order Date]],"mmm")</f>
        <v>Jul</v>
      </c>
      <c r="N2567" s="5" t="str">
        <f>TEXT(Table1[[#This Row],[Order Date]],"yyyy")</f>
        <v>2016</v>
      </c>
      <c r="O2567" s="5">
        <v>37</v>
      </c>
      <c r="P2567" s="5" t="s">
        <v>559</v>
      </c>
      <c r="Q2567" s="5" t="str">
        <f>IFERROR(INDEX(Holidays[Holiday],MATCH(Table1[[#This Row],[Order Date]],Holidays[Date],0)),"NO HOLIDAY")</f>
        <v>NO HOLIDAY</v>
      </c>
    </row>
    <row r="2568" spans="2:17" hidden="1" x14ac:dyDescent="0.3">
      <c r="B2568" t="s">
        <v>16</v>
      </c>
      <c r="C2568" t="s">
        <v>10</v>
      </c>
      <c r="D2568" t="s">
        <v>11</v>
      </c>
      <c r="E2568" t="s">
        <v>461</v>
      </c>
      <c r="F2568" s="4">
        <v>42556</v>
      </c>
      <c r="G2568" t="s">
        <v>13</v>
      </c>
      <c r="H2568">
        <v>3</v>
      </c>
      <c r="I2568">
        <f>IF(Table1[[#This Row],[Price]]&lt;15,10,IF(Table1[[#This Row],[Price]]&lt;20,15,IF(Table1[[#This Row],[Price]]&lt;30,22,IF(Table1[[#This Row],[Price]]&lt;50,36,45))))</f>
        <v>15</v>
      </c>
      <c r="J2568">
        <v>17.829999999999998</v>
      </c>
      <c r="K2568" s="14">
        <v>53.489999999999995</v>
      </c>
      <c r="L2568" s="14">
        <f>Table1[[#This Row],[Total Sale Amount]]-(Table1[[#This Row],[Cost Price]]*Table1[[#This Row],[Quantity]])</f>
        <v>8.4899999999999949</v>
      </c>
      <c r="M2568" t="str">
        <f>TEXT(Table1[[#This Row],[Order Date]],"mmm")</f>
        <v>Jul</v>
      </c>
      <c r="N2568" s="5" t="str">
        <f>TEXT(Table1[[#This Row],[Order Date]],"yyyy")</f>
        <v>2016</v>
      </c>
      <c r="O2568" s="5">
        <v>21</v>
      </c>
      <c r="P2568" s="5" t="s">
        <v>559</v>
      </c>
      <c r="Q2568" s="5" t="str">
        <f>IFERROR(INDEX(Holidays[Holiday],MATCH(Table1[[#This Row],[Order Date]],Holidays[Date],0)),"NO HOLIDAY")</f>
        <v>NO HOLIDAY</v>
      </c>
    </row>
    <row r="2569" spans="2:17" hidden="1" x14ac:dyDescent="0.3">
      <c r="B2569" t="s">
        <v>25</v>
      </c>
      <c r="C2569" t="s">
        <v>22</v>
      </c>
      <c r="D2569" t="s">
        <v>23</v>
      </c>
      <c r="E2569" t="s">
        <v>460</v>
      </c>
      <c r="F2569" s="4">
        <v>42556</v>
      </c>
      <c r="G2569" t="s">
        <v>15</v>
      </c>
      <c r="H2569">
        <v>10</v>
      </c>
      <c r="I2569">
        <f>IF(Table1[[#This Row],[Price]]&lt;15,10,IF(Table1[[#This Row],[Price]]&lt;20,15,IF(Table1[[#This Row],[Price]]&lt;30,22,IF(Table1[[#This Row],[Price]]&lt;50,36,45))))</f>
        <v>10</v>
      </c>
      <c r="J2569">
        <v>12.42</v>
      </c>
      <c r="K2569" s="14">
        <v>124.2</v>
      </c>
      <c r="L2569" s="14">
        <f>Table1[[#This Row],[Total Sale Amount]]-(Table1[[#This Row],[Cost Price]]*Table1[[#This Row],[Quantity]])</f>
        <v>24.200000000000003</v>
      </c>
      <c r="M2569" t="str">
        <f>TEXT(Table1[[#This Row],[Order Date]],"mmm")</f>
        <v>Jul</v>
      </c>
      <c r="N2569" s="5" t="str">
        <f>TEXT(Table1[[#This Row],[Order Date]],"yyyy")</f>
        <v>2016</v>
      </c>
      <c r="O2569" s="5">
        <v>39</v>
      </c>
      <c r="P2569" s="5" t="s">
        <v>560</v>
      </c>
      <c r="Q2569" s="5" t="str">
        <f>IFERROR(INDEX(Holidays[Holiday],MATCH(Table1[[#This Row],[Order Date]],Holidays[Date],0)),"NO HOLIDAY")</f>
        <v>NO HOLIDAY</v>
      </c>
    </row>
    <row r="2570" spans="2:17" hidden="1" x14ac:dyDescent="0.3">
      <c r="B2570" t="s">
        <v>36</v>
      </c>
      <c r="C2570" t="s">
        <v>10</v>
      </c>
      <c r="D2570" t="s">
        <v>11</v>
      </c>
      <c r="E2570" t="s">
        <v>236</v>
      </c>
      <c r="F2570" s="4">
        <v>42556</v>
      </c>
      <c r="G2570" t="s">
        <v>19</v>
      </c>
      <c r="H2570">
        <v>10</v>
      </c>
      <c r="I2570">
        <f>IF(Table1[[#This Row],[Price]]&lt;15,10,IF(Table1[[#This Row],[Price]]&lt;20,15,IF(Table1[[#This Row],[Price]]&lt;30,22,IF(Table1[[#This Row],[Price]]&lt;50,36,45))))</f>
        <v>45</v>
      </c>
      <c r="J2570">
        <v>53.35</v>
      </c>
      <c r="K2570" s="14">
        <v>533.5</v>
      </c>
      <c r="L2570" s="14">
        <f>Table1[[#This Row],[Total Sale Amount]]-(Table1[[#This Row],[Cost Price]]*Table1[[#This Row],[Quantity]])</f>
        <v>83.5</v>
      </c>
      <c r="M2570" t="str">
        <f>TEXT(Table1[[#This Row],[Order Date]],"mmm")</f>
        <v>Jul</v>
      </c>
      <c r="N2570" s="5" t="str">
        <f>TEXT(Table1[[#This Row],[Order Date]],"yyyy")</f>
        <v>2016</v>
      </c>
      <c r="O2570" s="5">
        <v>23</v>
      </c>
      <c r="P2570" s="5" t="s">
        <v>560</v>
      </c>
      <c r="Q2570" s="5" t="str">
        <f>IFERROR(INDEX(Holidays[Holiday],MATCH(Table1[[#This Row],[Order Date]],Holidays[Date],0)),"NO HOLIDAY")</f>
        <v>NO HOLIDAY</v>
      </c>
    </row>
    <row r="2571" spans="2:17" hidden="1" x14ac:dyDescent="0.3">
      <c r="B2571" t="s">
        <v>25</v>
      </c>
      <c r="C2571" t="s">
        <v>26</v>
      </c>
      <c r="D2571" t="s">
        <v>23</v>
      </c>
      <c r="E2571" t="s">
        <v>480</v>
      </c>
      <c r="F2571" s="4">
        <v>42556</v>
      </c>
      <c r="G2571" t="s">
        <v>39</v>
      </c>
      <c r="H2571">
        <v>4</v>
      </c>
      <c r="I2571">
        <f>IF(Table1[[#This Row],[Price]]&lt;15,10,IF(Table1[[#This Row],[Price]]&lt;20,15,IF(Table1[[#This Row],[Price]]&lt;30,22,IF(Table1[[#This Row],[Price]]&lt;50,36,45))))</f>
        <v>15</v>
      </c>
      <c r="J2571">
        <v>16.32</v>
      </c>
      <c r="K2571" s="14">
        <v>65.28</v>
      </c>
      <c r="L2571" s="14">
        <f>Table1[[#This Row],[Total Sale Amount]]-(Table1[[#This Row],[Cost Price]]*Table1[[#This Row],[Quantity]])</f>
        <v>5.2800000000000011</v>
      </c>
      <c r="M2571" t="str">
        <f>TEXT(Table1[[#This Row],[Order Date]],"mmm")</f>
        <v>Jul</v>
      </c>
      <c r="N2571" s="5" t="str">
        <f>TEXT(Table1[[#This Row],[Order Date]],"yyyy")</f>
        <v>2016</v>
      </c>
      <c r="O2571" s="5">
        <v>20</v>
      </c>
      <c r="P2571" s="5" t="s">
        <v>560</v>
      </c>
      <c r="Q2571" s="5" t="str">
        <f>IFERROR(INDEX(Holidays[Holiday],MATCH(Table1[[#This Row],[Order Date]],Holidays[Date],0)),"NO HOLIDAY")</f>
        <v>NO HOLIDAY</v>
      </c>
    </row>
    <row r="2572" spans="2:17" hidden="1" x14ac:dyDescent="0.3">
      <c r="B2572" t="s">
        <v>9</v>
      </c>
      <c r="C2572" t="s">
        <v>10</v>
      </c>
      <c r="D2572" t="s">
        <v>11</v>
      </c>
      <c r="E2572" t="s">
        <v>515</v>
      </c>
      <c r="F2572" s="4">
        <v>42556</v>
      </c>
      <c r="G2572" t="s">
        <v>15</v>
      </c>
      <c r="H2572">
        <v>5</v>
      </c>
      <c r="I2572">
        <f>IF(Table1[[#This Row],[Price]]&lt;15,10,IF(Table1[[#This Row],[Price]]&lt;20,15,IF(Table1[[#This Row],[Price]]&lt;30,22,IF(Table1[[#This Row],[Price]]&lt;50,36,45))))</f>
        <v>10</v>
      </c>
      <c r="J2572">
        <v>12.42</v>
      </c>
      <c r="K2572" s="14">
        <v>62.1</v>
      </c>
      <c r="L2572" s="14">
        <f>Table1[[#This Row],[Total Sale Amount]]-(Table1[[#This Row],[Cost Price]]*Table1[[#This Row],[Quantity]])</f>
        <v>12.100000000000001</v>
      </c>
      <c r="M2572" t="str">
        <f>TEXT(Table1[[#This Row],[Order Date]],"mmm")</f>
        <v>Jul</v>
      </c>
      <c r="N2572" s="5" t="str">
        <f>TEXT(Table1[[#This Row],[Order Date]],"yyyy")</f>
        <v>2016</v>
      </c>
      <c r="O2572" s="5">
        <v>22</v>
      </c>
      <c r="P2572" s="5" t="s">
        <v>560</v>
      </c>
      <c r="Q2572" s="5" t="str">
        <f>IFERROR(INDEX(Holidays[Holiday],MATCH(Table1[[#This Row],[Order Date]],Holidays[Date],0)),"NO HOLIDAY")</f>
        <v>NO HOLIDAY</v>
      </c>
    </row>
    <row r="2573" spans="2:17" hidden="1" x14ac:dyDescent="0.3">
      <c r="B2573" t="s">
        <v>9</v>
      </c>
      <c r="C2573" t="s">
        <v>10</v>
      </c>
      <c r="D2573" t="s">
        <v>11</v>
      </c>
      <c r="E2573" t="s">
        <v>230</v>
      </c>
      <c r="F2573" s="4">
        <v>42557</v>
      </c>
      <c r="G2573" t="s">
        <v>15</v>
      </c>
      <c r="H2573">
        <v>3</v>
      </c>
      <c r="I2573">
        <f>IF(Table1[[#This Row],[Price]]&lt;15,10,IF(Table1[[#This Row],[Price]]&lt;20,15,IF(Table1[[#This Row],[Price]]&lt;30,22,IF(Table1[[#This Row],[Price]]&lt;50,36,45))))</f>
        <v>10</v>
      </c>
      <c r="J2573">
        <v>12.42</v>
      </c>
      <c r="K2573" s="14">
        <v>37.26</v>
      </c>
      <c r="L2573" s="14">
        <f>Table1[[#This Row],[Total Sale Amount]]-(Table1[[#This Row],[Cost Price]]*Table1[[#This Row],[Quantity]])</f>
        <v>7.259999999999998</v>
      </c>
      <c r="M2573" t="str">
        <f>TEXT(Table1[[#This Row],[Order Date]],"mmm")</f>
        <v>Jul</v>
      </c>
      <c r="N2573" s="5" t="str">
        <f>TEXT(Table1[[#This Row],[Order Date]],"yyyy")</f>
        <v>2016</v>
      </c>
      <c r="O2573" s="5">
        <v>30</v>
      </c>
      <c r="P2573" s="5" t="s">
        <v>559</v>
      </c>
      <c r="Q2573" s="5" t="str">
        <f>IFERROR(INDEX(Holidays[Holiday],MATCH(Table1[[#This Row],[Order Date]],Holidays[Date],0)),"NO HOLIDAY")</f>
        <v>NO HOLIDAY</v>
      </c>
    </row>
    <row r="2574" spans="2:17" hidden="1" x14ac:dyDescent="0.3">
      <c r="B2574" t="s">
        <v>16</v>
      </c>
      <c r="C2574" t="s">
        <v>10</v>
      </c>
      <c r="D2574" t="s">
        <v>11</v>
      </c>
      <c r="E2574" t="s">
        <v>202</v>
      </c>
      <c r="F2574" s="4">
        <v>42557</v>
      </c>
      <c r="G2574" t="s">
        <v>19</v>
      </c>
      <c r="H2574">
        <v>10</v>
      </c>
      <c r="I2574">
        <f>IF(Table1[[#This Row],[Price]]&lt;15,10,IF(Table1[[#This Row],[Price]]&lt;20,15,IF(Table1[[#This Row],[Price]]&lt;30,22,IF(Table1[[#This Row],[Price]]&lt;50,36,45))))</f>
        <v>45</v>
      </c>
      <c r="J2574">
        <v>53.35</v>
      </c>
      <c r="K2574" s="14">
        <v>533.5</v>
      </c>
      <c r="L2574" s="14">
        <f>Table1[[#This Row],[Total Sale Amount]]-(Table1[[#This Row],[Cost Price]]*Table1[[#This Row],[Quantity]])</f>
        <v>83.5</v>
      </c>
      <c r="M2574" t="str">
        <f>TEXT(Table1[[#This Row],[Order Date]],"mmm")</f>
        <v>Jul</v>
      </c>
      <c r="N2574" s="5" t="str">
        <f>TEXT(Table1[[#This Row],[Order Date]],"yyyy")</f>
        <v>2016</v>
      </c>
      <c r="O2574" s="5">
        <v>27</v>
      </c>
      <c r="P2574" s="5" t="s">
        <v>559</v>
      </c>
      <c r="Q2574" s="5" t="str">
        <f>IFERROR(INDEX(Holidays[Holiday],MATCH(Table1[[#This Row],[Order Date]],Holidays[Date],0)),"NO HOLIDAY")</f>
        <v>NO HOLIDAY</v>
      </c>
    </row>
    <row r="2575" spans="2:17" hidden="1" x14ac:dyDescent="0.3">
      <c r="B2575" t="s">
        <v>25</v>
      </c>
      <c r="C2575" t="s">
        <v>59</v>
      </c>
      <c r="D2575" t="s">
        <v>23</v>
      </c>
      <c r="E2575" t="s">
        <v>134</v>
      </c>
      <c r="F2575" s="4">
        <v>42557</v>
      </c>
      <c r="G2575" t="s">
        <v>39</v>
      </c>
      <c r="H2575">
        <v>6</v>
      </c>
      <c r="I2575">
        <f>IF(Table1[[#This Row],[Price]]&lt;15,10,IF(Table1[[#This Row],[Price]]&lt;20,15,IF(Table1[[#This Row],[Price]]&lt;30,22,IF(Table1[[#This Row],[Price]]&lt;50,36,45))))</f>
        <v>15</v>
      </c>
      <c r="J2575">
        <v>16.32</v>
      </c>
      <c r="K2575" s="14">
        <v>97.92</v>
      </c>
      <c r="L2575" s="14">
        <f>Table1[[#This Row],[Total Sale Amount]]-(Table1[[#This Row],[Cost Price]]*Table1[[#This Row],[Quantity]])</f>
        <v>7.9200000000000017</v>
      </c>
      <c r="M2575" t="str">
        <f>TEXT(Table1[[#This Row],[Order Date]],"mmm")</f>
        <v>Jul</v>
      </c>
      <c r="N2575" s="5" t="str">
        <f>TEXT(Table1[[#This Row],[Order Date]],"yyyy")</f>
        <v>2016</v>
      </c>
      <c r="O2575" s="5">
        <v>42</v>
      </c>
      <c r="P2575" s="5" t="s">
        <v>560</v>
      </c>
      <c r="Q2575" s="5" t="str">
        <f>IFERROR(INDEX(Holidays[Holiday],MATCH(Table1[[#This Row],[Order Date]],Holidays[Date],0)),"NO HOLIDAY")</f>
        <v>NO HOLIDAY</v>
      </c>
    </row>
    <row r="2576" spans="2:17" hidden="1" x14ac:dyDescent="0.3">
      <c r="B2576" t="s">
        <v>9</v>
      </c>
      <c r="C2576" t="s">
        <v>10</v>
      </c>
      <c r="D2576" t="s">
        <v>11</v>
      </c>
      <c r="E2576" t="s">
        <v>236</v>
      </c>
      <c r="F2576" s="4">
        <v>42557</v>
      </c>
      <c r="G2576" t="s">
        <v>15</v>
      </c>
      <c r="H2576">
        <v>3</v>
      </c>
      <c r="I2576">
        <f>IF(Table1[[#This Row],[Price]]&lt;15,10,IF(Table1[[#This Row],[Price]]&lt;20,15,IF(Table1[[#This Row],[Price]]&lt;30,22,IF(Table1[[#This Row],[Price]]&lt;50,36,45))))</f>
        <v>10</v>
      </c>
      <c r="J2576">
        <v>12.42</v>
      </c>
      <c r="K2576" s="14">
        <v>37.26</v>
      </c>
      <c r="L2576" s="14">
        <f>Table1[[#This Row],[Total Sale Amount]]-(Table1[[#This Row],[Cost Price]]*Table1[[#This Row],[Quantity]])</f>
        <v>7.259999999999998</v>
      </c>
      <c r="M2576" t="str">
        <f>TEXT(Table1[[#This Row],[Order Date]],"mmm")</f>
        <v>Jul</v>
      </c>
      <c r="N2576" s="5" t="str">
        <f>TEXT(Table1[[#This Row],[Order Date]],"yyyy")</f>
        <v>2016</v>
      </c>
      <c r="O2576" s="5">
        <v>41</v>
      </c>
      <c r="P2576" s="5" t="s">
        <v>560</v>
      </c>
      <c r="Q2576" s="5" t="str">
        <f>IFERROR(INDEX(Holidays[Holiday],MATCH(Table1[[#This Row],[Order Date]],Holidays[Date],0)),"NO HOLIDAY")</f>
        <v>NO HOLIDAY</v>
      </c>
    </row>
    <row r="2577" spans="2:17" hidden="1" x14ac:dyDescent="0.3">
      <c r="B2577" t="s">
        <v>36</v>
      </c>
      <c r="C2577" t="s">
        <v>10</v>
      </c>
      <c r="D2577" t="s">
        <v>11</v>
      </c>
      <c r="E2577" t="s">
        <v>327</v>
      </c>
      <c r="F2577" s="4">
        <v>42557</v>
      </c>
      <c r="G2577" t="s">
        <v>39</v>
      </c>
      <c r="H2577">
        <v>8</v>
      </c>
      <c r="I2577">
        <f>IF(Table1[[#This Row],[Price]]&lt;15,10,IF(Table1[[#This Row],[Price]]&lt;20,15,IF(Table1[[#This Row],[Price]]&lt;30,22,IF(Table1[[#This Row],[Price]]&lt;50,36,45))))</f>
        <v>15</v>
      </c>
      <c r="J2577">
        <v>16.32</v>
      </c>
      <c r="K2577" s="14">
        <v>130.56</v>
      </c>
      <c r="L2577" s="14">
        <f>Table1[[#This Row],[Total Sale Amount]]-(Table1[[#This Row],[Cost Price]]*Table1[[#This Row],[Quantity]])</f>
        <v>10.560000000000002</v>
      </c>
      <c r="M2577" t="str">
        <f>TEXT(Table1[[#This Row],[Order Date]],"mmm")</f>
        <v>Jul</v>
      </c>
      <c r="N2577" s="5" t="str">
        <f>TEXT(Table1[[#This Row],[Order Date]],"yyyy")</f>
        <v>2016</v>
      </c>
      <c r="O2577" s="5">
        <v>20</v>
      </c>
      <c r="P2577" s="5" t="s">
        <v>560</v>
      </c>
      <c r="Q2577" s="5" t="str">
        <f>IFERROR(INDEX(Holidays[Holiday],MATCH(Table1[[#This Row],[Order Date]],Holidays[Date],0)),"NO HOLIDAY")</f>
        <v>NO HOLIDAY</v>
      </c>
    </row>
    <row r="2578" spans="2:17" hidden="1" x14ac:dyDescent="0.3">
      <c r="B2578" t="s">
        <v>25</v>
      </c>
      <c r="C2578" t="s">
        <v>59</v>
      </c>
      <c r="D2578" t="s">
        <v>23</v>
      </c>
      <c r="E2578" t="s">
        <v>329</v>
      </c>
      <c r="F2578" s="4">
        <v>42557</v>
      </c>
      <c r="G2578" t="s">
        <v>15</v>
      </c>
      <c r="H2578">
        <v>6</v>
      </c>
      <c r="I2578">
        <f>IF(Table1[[#This Row],[Price]]&lt;15,10,IF(Table1[[#This Row],[Price]]&lt;20,15,IF(Table1[[#This Row],[Price]]&lt;30,22,IF(Table1[[#This Row],[Price]]&lt;50,36,45))))</f>
        <v>10</v>
      </c>
      <c r="J2578">
        <v>12.42</v>
      </c>
      <c r="K2578" s="14">
        <v>74.52</v>
      </c>
      <c r="L2578" s="14">
        <f>Table1[[#This Row],[Total Sale Amount]]-(Table1[[#This Row],[Cost Price]]*Table1[[#This Row],[Quantity]])</f>
        <v>14.519999999999996</v>
      </c>
      <c r="M2578" t="str">
        <f>TEXT(Table1[[#This Row],[Order Date]],"mmm")</f>
        <v>Jul</v>
      </c>
      <c r="N2578" s="5" t="str">
        <f>TEXT(Table1[[#This Row],[Order Date]],"yyyy")</f>
        <v>2016</v>
      </c>
      <c r="O2578" s="5">
        <v>28</v>
      </c>
      <c r="P2578" s="5" t="s">
        <v>560</v>
      </c>
      <c r="Q2578" s="5" t="str">
        <f>IFERROR(INDEX(Holidays[Holiday],MATCH(Table1[[#This Row],[Order Date]],Holidays[Date],0)),"NO HOLIDAY")</f>
        <v>NO HOLIDAY</v>
      </c>
    </row>
    <row r="2579" spans="2:17" hidden="1" x14ac:dyDescent="0.3">
      <c r="B2579" t="s">
        <v>21</v>
      </c>
      <c r="C2579" t="s">
        <v>22</v>
      </c>
      <c r="D2579" t="s">
        <v>23</v>
      </c>
      <c r="E2579" t="s">
        <v>437</v>
      </c>
      <c r="F2579" s="4">
        <v>42557</v>
      </c>
      <c r="G2579" t="s">
        <v>15</v>
      </c>
      <c r="H2579">
        <v>8</v>
      </c>
      <c r="I2579">
        <f>IF(Table1[[#This Row],[Price]]&lt;15,10,IF(Table1[[#This Row],[Price]]&lt;20,15,IF(Table1[[#This Row],[Price]]&lt;30,22,IF(Table1[[#This Row],[Price]]&lt;50,36,45))))</f>
        <v>10</v>
      </c>
      <c r="J2579">
        <v>12.42</v>
      </c>
      <c r="K2579" s="14">
        <v>99.36</v>
      </c>
      <c r="L2579" s="14">
        <f>Table1[[#This Row],[Total Sale Amount]]-(Table1[[#This Row],[Cost Price]]*Table1[[#This Row],[Quantity]])</f>
        <v>19.36</v>
      </c>
      <c r="M2579" t="str">
        <f>TEXT(Table1[[#This Row],[Order Date]],"mmm")</f>
        <v>Jul</v>
      </c>
      <c r="N2579" s="5" t="str">
        <f>TEXT(Table1[[#This Row],[Order Date]],"yyyy")</f>
        <v>2016</v>
      </c>
      <c r="O2579" s="5">
        <v>17</v>
      </c>
      <c r="P2579" s="5" t="s">
        <v>559</v>
      </c>
      <c r="Q2579" s="5" t="str">
        <f>IFERROR(INDEX(Holidays[Holiday],MATCH(Table1[[#This Row],[Order Date]],Holidays[Date],0)),"NO HOLIDAY")</f>
        <v>NO HOLIDAY</v>
      </c>
    </row>
    <row r="2580" spans="2:17" hidden="1" x14ac:dyDescent="0.3">
      <c r="B2580" t="s">
        <v>9</v>
      </c>
      <c r="C2580" t="s">
        <v>10</v>
      </c>
      <c r="D2580" t="s">
        <v>11</v>
      </c>
      <c r="E2580" t="s">
        <v>390</v>
      </c>
      <c r="F2580" s="4">
        <v>42557</v>
      </c>
      <c r="G2580" t="s">
        <v>39</v>
      </c>
      <c r="H2580">
        <v>3</v>
      </c>
      <c r="I2580">
        <f>IF(Table1[[#This Row],[Price]]&lt;15,10,IF(Table1[[#This Row],[Price]]&lt;20,15,IF(Table1[[#This Row],[Price]]&lt;30,22,IF(Table1[[#This Row],[Price]]&lt;50,36,45))))</f>
        <v>15</v>
      </c>
      <c r="J2580">
        <v>16.32</v>
      </c>
      <c r="K2580" s="14">
        <v>48.96</v>
      </c>
      <c r="L2580" s="14">
        <f>Table1[[#This Row],[Total Sale Amount]]-(Table1[[#This Row],[Cost Price]]*Table1[[#This Row],[Quantity]])</f>
        <v>3.9600000000000009</v>
      </c>
      <c r="M2580" t="str">
        <f>TEXT(Table1[[#This Row],[Order Date]],"mmm")</f>
        <v>Jul</v>
      </c>
      <c r="N2580" s="5" t="str">
        <f>TEXT(Table1[[#This Row],[Order Date]],"yyyy")</f>
        <v>2016</v>
      </c>
      <c r="O2580" s="5">
        <v>24</v>
      </c>
      <c r="P2580" s="5" t="s">
        <v>560</v>
      </c>
      <c r="Q2580" s="5" t="str">
        <f>IFERROR(INDEX(Holidays[Holiday],MATCH(Table1[[#This Row],[Order Date]],Holidays[Date],0)),"NO HOLIDAY")</f>
        <v>NO HOLIDAY</v>
      </c>
    </row>
    <row r="2581" spans="2:17" hidden="1" x14ac:dyDescent="0.3">
      <c r="B2581" t="s">
        <v>21</v>
      </c>
      <c r="C2581" t="s">
        <v>22</v>
      </c>
      <c r="D2581" t="s">
        <v>23</v>
      </c>
      <c r="E2581" t="s">
        <v>343</v>
      </c>
      <c r="F2581" s="4">
        <v>42557</v>
      </c>
      <c r="G2581" t="s">
        <v>13</v>
      </c>
      <c r="H2581">
        <v>9</v>
      </c>
      <c r="I2581">
        <f>IF(Table1[[#This Row],[Price]]&lt;15,10,IF(Table1[[#This Row],[Price]]&lt;20,15,IF(Table1[[#This Row],[Price]]&lt;30,22,IF(Table1[[#This Row],[Price]]&lt;50,36,45))))</f>
        <v>15</v>
      </c>
      <c r="J2581">
        <v>17.829999999999998</v>
      </c>
      <c r="K2581" s="14">
        <v>160.46999999999997</v>
      </c>
      <c r="L2581" s="14">
        <f>Table1[[#This Row],[Total Sale Amount]]-(Table1[[#This Row],[Cost Price]]*Table1[[#This Row],[Quantity]])</f>
        <v>25.46999999999997</v>
      </c>
      <c r="M2581" t="str">
        <f>TEXT(Table1[[#This Row],[Order Date]],"mmm")</f>
        <v>Jul</v>
      </c>
      <c r="N2581" s="5" t="str">
        <f>TEXT(Table1[[#This Row],[Order Date]],"yyyy")</f>
        <v>2016</v>
      </c>
      <c r="O2581" s="5">
        <v>20</v>
      </c>
      <c r="P2581" s="5" t="s">
        <v>560</v>
      </c>
      <c r="Q2581" s="5" t="str">
        <f>IFERROR(INDEX(Holidays[Holiday],MATCH(Table1[[#This Row],[Order Date]],Holidays[Date],0)),"NO HOLIDAY")</f>
        <v>NO HOLIDAY</v>
      </c>
    </row>
    <row r="2582" spans="2:17" hidden="1" x14ac:dyDescent="0.3">
      <c r="B2582" t="s">
        <v>36</v>
      </c>
      <c r="C2582" t="s">
        <v>10</v>
      </c>
      <c r="D2582" t="s">
        <v>11</v>
      </c>
      <c r="E2582" t="s">
        <v>264</v>
      </c>
      <c r="F2582" s="4">
        <v>42558</v>
      </c>
      <c r="G2582" t="s">
        <v>19</v>
      </c>
      <c r="H2582">
        <v>2</v>
      </c>
      <c r="I2582">
        <f>IF(Table1[[#This Row],[Price]]&lt;15,10,IF(Table1[[#This Row],[Price]]&lt;20,15,IF(Table1[[#This Row],[Price]]&lt;30,22,IF(Table1[[#This Row],[Price]]&lt;50,36,45))))</f>
        <v>45</v>
      </c>
      <c r="J2582">
        <v>53.35</v>
      </c>
      <c r="K2582" s="14">
        <v>106.7</v>
      </c>
      <c r="L2582" s="14">
        <f>Table1[[#This Row],[Total Sale Amount]]-(Table1[[#This Row],[Cost Price]]*Table1[[#This Row],[Quantity]])</f>
        <v>16.700000000000003</v>
      </c>
      <c r="M2582" t="str">
        <f>TEXT(Table1[[#This Row],[Order Date]],"mmm")</f>
        <v>Jul</v>
      </c>
      <c r="N2582" s="5" t="str">
        <f>TEXT(Table1[[#This Row],[Order Date]],"yyyy")</f>
        <v>2016</v>
      </c>
      <c r="O2582" s="5">
        <v>18</v>
      </c>
      <c r="P2582" s="5" t="s">
        <v>559</v>
      </c>
      <c r="Q2582" s="5" t="str">
        <f>IFERROR(INDEX(Holidays[Holiday],MATCH(Table1[[#This Row],[Order Date]],Holidays[Date],0)),"NO HOLIDAY")</f>
        <v>NO HOLIDAY</v>
      </c>
    </row>
    <row r="2583" spans="2:17" hidden="1" x14ac:dyDescent="0.3">
      <c r="B2583" t="s">
        <v>25</v>
      </c>
      <c r="C2583" t="s">
        <v>59</v>
      </c>
      <c r="D2583" t="s">
        <v>23</v>
      </c>
      <c r="E2583" t="s">
        <v>442</v>
      </c>
      <c r="F2583" s="4">
        <v>42558</v>
      </c>
      <c r="G2583" t="s">
        <v>15</v>
      </c>
      <c r="H2583">
        <v>2</v>
      </c>
      <c r="I2583">
        <f>IF(Table1[[#This Row],[Price]]&lt;15,10,IF(Table1[[#This Row],[Price]]&lt;20,15,IF(Table1[[#This Row],[Price]]&lt;30,22,IF(Table1[[#This Row],[Price]]&lt;50,36,45))))</f>
        <v>10</v>
      </c>
      <c r="J2583">
        <v>12.42</v>
      </c>
      <c r="K2583" s="14">
        <v>24.84</v>
      </c>
      <c r="L2583" s="14">
        <f>Table1[[#This Row],[Total Sale Amount]]-(Table1[[#This Row],[Cost Price]]*Table1[[#This Row],[Quantity]])</f>
        <v>4.84</v>
      </c>
      <c r="M2583" t="str">
        <f>TEXT(Table1[[#This Row],[Order Date]],"mmm")</f>
        <v>Jul</v>
      </c>
      <c r="N2583" s="5" t="str">
        <f>TEXT(Table1[[#This Row],[Order Date]],"yyyy")</f>
        <v>2016</v>
      </c>
      <c r="O2583" s="5">
        <v>24</v>
      </c>
      <c r="P2583" s="5" t="s">
        <v>559</v>
      </c>
      <c r="Q2583" s="5" t="str">
        <f>IFERROR(INDEX(Holidays[Holiday],MATCH(Table1[[#This Row],[Order Date]],Holidays[Date],0)),"NO HOLIDAY")</f>
        <v>NO HOLIDAY</v>
      </c>
    </row>
    <row r="2584" spans="2:17" hidden="1" x14ac:dyDescent="0.3">
      <c r="B2584" t="s">
        <v>9</v>
      </c>
      <c r="C2584" t="s">
        <v>30</v>
      </c>
      <c r="D2584" t="s">
        <v>11</v>
      </c>
      <c r="E2584" t="s">
        <v>341</v>
      </c>
      <c r="F2584" s="4">
        <v>42558</v>
      </c>
      <c r="G2584" t="s">
        <v>19</v>
      </c>
      <c r="H2584">
        <v>1</v>
      </c>
      <c r="I2584">
        <f>IF(Table1[[#This Row],[Price]]&lt;15,10,IF(Table1[[#This Row],[Price]]&lt;20,15,IF(Table1[[#This Row],[Price]]&lt;30,22,IF(Table1[[#This Row],[Price]]&lt;50,36,45))))</f>
        <v>45</v>
      </c>
      <c r="J2584">
        <v>53.35</v>
      </c>
      <c r="K2584" s="14">
        <v>53.35</v>
      </c>
      <c r="L2584" s="14">
        <f>Table1[[#This Row],[Total Sale Amount]]-(Table1[[#This Row],[Cost Price]]*Table1[[#This Row],[Quantity]])</f>
        <v>8.3500000000000014</v>
      </c>
      <c r="M2584" t="str">
        <f>TEXT(Table1[[#This Row],[Order Date]],"mmm")</f>
        <v>Jul</v>
      </c>
      <c r="N2584" s="5" t="str">
        <f>TEXT(Table1[[#This Row],[Order Date]],"yyyy")</f>
        <v>2016</v>
      </c>
      <c r="O2584" s="5">
        <v>21</v>
      </c>
      <c r="P2584" s="5" t="s">
        <v>560</v>
      </c>
      <c r="Q2584" s="5" t="str">
        <f>IFERROR(INDEX(Holidays[Holiday],MATCH(Table1[[#This Row],[Order Date]],Holidays[Date],0)),"NO HOLIDAY")</f>
        <v>NO HOLIDAY</v>
      </c>
    </row>
    <row r="2585" spans="2:17" hidden="1" x14ac:dyDescent="0.3">
      <c r="B2585" t="s">
        <v>25</v>
      </c>
      <c r="C2585" t="s">
        <v>22</v>
      </c>
      <c r="D2585" t="s">
        <v>23</v>
      </c>
      <c r="E2585" t="s">
        <v>454</v>
      </c>
      <c r="F2585" s="4">
        <v>42558</v>
      </c>
      <c r="G2585" t="s">
        <v>13</v>
      </c>
      <c r="H2585">
        <v>6</v>
      </c>
      <c r="I2585">
        <f>IF(Table1[[#This Row],[Price]]&lt;15,10,IF(Table1[[#This Row],[Price]]&lt;20,15,IF(Table1[[#This Row],[Price]]&lt;30,22,IF(Table1[[#This Row],[Price]]&lt;50,36,45))))</f>
        <v>15</v>
      </c>
      <c r="J2585">
        <v>17.829999999999998</v>
      </c>
      <c r="K2585" s="14">
        <v>106.97999999999999</v>
      </c>
      <c r="L2585" s="14">
        <f>Table1[[#This Row],[Total Sale Amount]]-(Table1[[#This Row],[Cost Price]]*Table1[[#This Row],[Quantity]])</f>
        <v>16.97999999999999</v>
      </c>
      <c r="M2585" t="str">
        <f>TEXT(Table1[[#This Row],[Order Date]],"mmm")</f>
        <v>Jul</v>
      </c>
      <c r="N2585" s="5" t="str">
        <f>TEXT(Table1[[#This Row],[Order Date]],"yyyy")</f>
        <v>2016</v>
      </c>
      <c r="O2585" s="5">
        <v>30</v>
      </c>
      <c r="P2585" s="5" t="s">
        <v>560</v>
      </c>
      <c r="Q2585" s="5" t="str">
        <f>IFERROR(INDEX(Holidays[Holiday],MATCH(Table1[[#This Row],[Order Date]],Holidays[Date],0)),"NO HOLIDAY")</f>
        <v>NO HOLIDAY</v>
      </c>
    </row>
    <row r="2586" spans="2:17" hidden="1" x14ac:dyDescent="0.3">
      <c r="B2586" t="s">
        <v>25</v>
      </c>
      <c r="C2586" t="s">
        <v>26</v>
      </c>
      <c r="D2586" t="s">
        <v>23</v>
      </c>
      <c r="E2586" t="s">
        <v>250</v>
      </c>
      <c r="F2586" s="4">
        <v>42558</v>
      </c>
      <c r="G2586" t="s">
        <v>19</v>
      </c>
      <c r="H2586">
        <v>7</v>
      </c>
      <c r="I2586">
        <f>IF(Table1[[#This Row],[Price]]&lt;15,10,IF(Table1[[#This Row],[Price]]&lt;20,15,IF(Table1[[#This Row],[Price]]&lt;30,22,IF(Table1[[#This Row],[Price]]&lt;50,36,45))))</f>
        <v>45</v>
      </c>
      <c r="J2586">
        <v>53.35</v>
      </c>
      <c r="K2586" s="14">
        <v>373.45</v>
      </c>
      <c r="L2586" s="14">
        <f>Table1[[#This Row],[Total Sale Amount]]-(Table1[[#This Row],[Cost Price]]*Table1[[#This Row],[Quantity]])</f>
        <v>58.449999999999989</v>
      </c>
      <c r="M2586" t="str">
        <f>TEXT(Table1[[#This Row],[Order Date]],"mmm")</f>
        <v>Jul</v>
      </c>
      <c r="N2586" s="5" t="str">
        <f>TEXT(Table1[[#This Row],[Order Date]],"yyyy")</f>
        <v>2016</v>
      </c>
      <c r="O2586" s="5">
        <v>23</v>
      </c>
      <c r="P2586" s="5" t="s">
        <v>559</v>
      </c>
      <c r="Q2586" s="5" t="str">
        <f>IFERROR(INDEX(Holidays[Holiday],MATCH(Table1[[#This Row],[Order Date]],Holidays[Date],0)),"NO HOLIDAY")</f>
        <v>NO HOLIDAY</v>
      </c>
    </row>
    <row r="2587" spans="2:17" hidden="1" x14ac:dyDescent="0.3">
      <c r="B2587" t="s">
        <v>25</v>
      </c>
      <c r="C2587" t="s">
        <v>59</v>
      </c>
      <c r="D2587" t="s">
        <v>23</v>
      </c>
      <c r="E2587" t="s">
        <v>401</v>
      </c>
      <c r="F2587" s="4">
        <v>42558</v>
      </c>
      <c r="G2587" t="s">
        <v>19</v>
      </c>
      <c r="H2587">
        <v>9</v>
      </c>
      <c r="I2587">
        <f>IF(Table1[[#This Row],[Price]]&lt;15,10,IF(Table1[[#This Row],[Price]]&lt;20,15,IF(Table1[[#This Row],[Price]]&lt;30,22,IF(Table1[[#This Row],[Price]]&lt;50,36,45))))</f>
        <v>45</v>
      </c>
      <c r="J2587">
        <v>53.35</v>
      </c>
      <c r="K2587" s="14">
        <v>480.15000000000003</v>
      </c>
      <c r="L2587" s="14">
        <f>Table1[[#This Row],[Total Sale Amount]]-(Table1[[#This Row],[Cost Price]]*Table1[[#This Row],[Quantity]])</f>
        <v>75.150000000000034</v>
      </c>
      <c r="M2587" t="str">
        <f>TEXT(Table1[[#This Row],[Order Date]],"mmm")</f>
        <v>Jul</v>
      </c>
      <c r="N2587" s="5" t="str">
        <f>TEXT(Table1[[#This Row],[Order Date]],"yyyy")</f>
        <v>2016</v>
      </c>
      <c r="O2587" s="5">
        <v>45</v>
      </c>
      <c r="P2587" s="5" t="s">
        <v>559</v>
      </c>
      <c r="Q2587" s="5" t="str">
        <f>IFERROR(INDEX(Holidays[Holiday],MATCH(Table1[[#This Row],[Order Date]],Holidays[Date],0)),"NO HOLIDAY")</f>
        <v>NO HOLIDAY</v>
      </c>
    </row>
    <row r="2588" spans="2:17" hidden="1" x14ac:dyDescent="0.3">
      <c r="B2588" t="s">
        <v>25</v>
      </c>
      <c r="C2588" t="s">
        <v>26</v>
      </c>
      <c r="D2588" t="s">
        <v>23</v>
      </c>
      <c r="E2588" t="s">
        <v>259</v>
      </c>
      <c r="F2588" s="4">
        <v>42558</v>
      </c>
      <c r="G2588" t="s">
        <v>15</v>
      </c>
      <c r="H2588">
        <v>8</v>
      </c>
      <c r="I2588">
        <f>IF(Table1[[#This Row],[Price]]&lt;15,10,IF(Table1[[#This Row],[Price]]&lt;20,15,IF(Table1[[#This Row],[Price]]&lt;30,22,IF(Table1[[#This Row],[Price]]&lt;50,36,45))))</f>
        <v>10</v>
      </c>
      <c r="J2588">
        <v>12.42</v>
      </c>
      <c r="K2588" s="14">
        <v>99.36</v>
      </c>
      <c r="L2588" s="14">
        <f>Table1[[#This Row],[Total Sale Amount]]-(Table1[[#This Row],[Cost Price]]*Table1[[#This Row],[Quantity]])</f>
        <v>19.36</v>
      </c>
      <c r="M2588" t="str">
        <f>TEXT(Table1[[#This Row],[Order Date]],"mmm")</f>
        <v>Jul</v>
      </c>
      <c r="N2588" s="5" t="str">
        <f>TEXT(Table1[[#This Row],[Order Date]],"yyyy")</f>
        <v>2016</v>
      </c>
      <c r="O2588" s="5">
        <v>35</v>
      </c>
      <c r="P2588" s="5" t="s">
        <v>560</v>
      </c>
      <c r="Q2588" s="5" t="str">
        <f>IFERROR(INDEX(Holidays[Holiday],MATCH(Table1[[#This Row],[Order Date]],Holidays[Date],0)),"NO HOLIDAY")</f>
        <v>NO HOLIDAY</v>
      </c>
    </row>
    <row r="2589" spans="2:17" hidden="1" x14ac:dyDescent="0.3">
      <c r="B2589" t="s">
        <v>21</v>
      </c>
      <c r="C2589" t="s">
        <v>59</v>
      </c>
      <c r="D2589" t="s">
        <v>23</v>
      </c>
      <c r="E2589" t="s">
        <v>243</v>
      </c>
      <c r="F2589" s="4">
        <v>42558</v>
      </c>
      <c r="G2589" t="s">
        <v>19</v>
      </c>
      <c r="H2589">
        <v>8</v>
      </c>
      <c r="I2589">
        <f>IF(Table1[[#This Row],[Price]]&lt;15,10,IF(Table1[[#This Row],[Price]]&lt;20,15,IF(Table1[[#This Row],[Price]]&lt;30,22,IF(Table1[[#This Row],[Price]]&lt;50,36,45))))</f>
        <v>45</v>
      </c>
      <c r="J2589">
        <v>53.35</v>
      </c>
      <c r="K2589" s="14">
        <v>426.8</v>
      </c>
      <c r="L2589" s="14">
        <f>Table1[[#This Row],[Total Sale Amount]]-(Table1[[#This Row],[Cost Price]]*Table1[[#This Row],[Quantity]])</f>
        <v>66.800000000000011</v>
      </c>
      <c r="M2589" t="str">
        <f>TEXT(Table1[[#This Row],[Order Date]],"mmm")</f>
        <v>Jul</v>
      </c>
      <c r="N2589" s="5" t="str">
        <f>TEXT(Table1[[#This Row],[Order Date]],"yyyy")</f>
        <v>2016</v>
      </c>
      <c r="O2589" s="5">
        <v>28</v>
      </c>
      <c r="P2589" s="5" t="s">
        <v>559</v>
      </c>
      <c r="Q2589" s="5" t="str">
        <f>IFERROR(INDEX(Holidays[Holiday],MATCH(Table1[[#This Row],[Order Date]],Holidays[Date],0)),"NO HOLIDAY")</f>
        <v>NO HOLIDAY</v>
      </c>
    </row>
    <row r="2590" spans="2:17" hidden="1" x14ac:dyDescent="0.3">
      <c r="B2590" t="s">
        <v>36</v>
      </c>
      <c r="C2590" t="s">
        <v>10</v>
      </c>
      <c r="D2590" t="s">
        <v>11</v>
      </c>
      <c r="E2590" t="s">
        <v>494</v>
      </c>
      <c r="F2590" s="4">
        <v>42558</v>
      </c>
      <c r="G2590" t="s">
        <v>39</v>
      </c>
      <c r="H2590">
        <v>7</v>
      </c>
      <c r="I2590">
        <f>IF(Table1[[#This Row],[Price]]&lt;15,10,IF(Table1[[#This Row],[Price]]&lt;20,15,IF(Table1[[#This Row],[Price]]&lt;30,22,IF(Table1[[#This Row],[Price]]&lt;50,36,45))))</f>
        <v>15</v>
      </c>
      <c r="J2590">
        <v>16.32</v>
      </c>
      <c r="K2590" s="14">
        <v>114.24000000000001</v>
      </c>
      <c r="L2590" s="14">
        <f>Table1[[#This Row],[Total Sale Amount]]-(Table1[[#This Row],[Cost Price]]*Table1[[#This Row],[Quantity]])</f>
        <v>9.2400000000000091</v>
      </c>
      <c r="M2590" t="str">
        <f>TEXT(Table1[[#This Row],[Order Date]],"mmm")</f>
        <v>Jul</v>
      </c>
      <c r="N2590" s="5" t="str">
        <f>TEXT(Table1[[#This Row],[Order Date]],"yyyy")</f>
        <v>2016</v>
      </c>
      <c r="O2590" s="5">
        <v>17</v>
      </c>
      <c r="P2590" s="5" t="s">
        <v>560</v>
      </c>
      <c r="Q2590" s="5" t="str">
        <f>IFERROR(INDEX(Holidays[Holiday],MATCH(Table1[[#This Row],[Order Date]],Holidays[Date],0)),"NO HOLIDAY")</f>
        <v>NO HOLIDAY</v>
      </c>
    </row>
    <row r="2591" spans="2:17" hidden="1" x14ac:dyDescent="0.3">
      <c r="B2591" t="s">
        <v>36</v>
      </c>
      <c r="C2591" t="s">
        <v>30</v>
      </c>
      <c r="D2591" t="s">
        <v>11</v>
      </c>
      <c r="E2591" t="s">
        <v>161</v>
      </c>
      <c r="F2591" s="4">
        <v>42558</v>
      </c>
      <c r="G2591" t="s">
        <v>15</v>
      </c>
      <c r="H2591">
        <v>7</v>
      </c>
      <c r="I2591">
        <f>IF(Table1[[#This Row],[Price]]&lt;15,10,IF(Table1[[#This Row],[Price]]&lt;20,15,IF(Table1[[#This Row],[Price]]&lt;30,22,IF(Table1[[#This Row],[Price]]&lt;50,36,45))))</f>
        <v>10</v>
      </c>
      <c r="J2591">
        <v>12.42</v>
      </c>
      <c r="K2591" s="14">
        <v>86.94</v>
      </c>
      <c r="L2591" s="14">
        <f>Table1[[#This Row],[Total Sale Amount]]-(Table1[[#This Row],[Cost Price]]*Table1[[#This Row],[Quantity]])</f>
        <v>16.939999999999998</v>
      </c>
      <c r="M2591" t="str">
        <f>TEXT(Table1[[#This Row],[Order Date]],"mmm")</f>
        <v>Jul</v>
      </c>
      <c r="N2591" s="5" t="str">
        <f>TEXT(Table1[[#This Row],[Order Date]],"yyyy")</f>
        <v>2016</v>
      </c>
      <c r="O2591" s="5">
        <v>21</v>
      </c>
      <c r="P2591" s="5" t="s">
        <v>560</v>
      </c>
      <c r="Q2591" s="5" t="str">
        <f>IFERROR(INDEX(Holidays[Holiday],MATCH(Table1[[#This Row],[Order Date]],Holidays[Date],0)),"NO HOLIDAY")</f>
        <v>NO HOLIDAY</v>
      </c>
    </row>
    <row r="2592" spans="2:17" hidden="1" x14ac:dyDescent="0.3">
      <c r="B2592" t="s">
        <v>21</v>
      </c>
      <c r="C2592" t="s">
        <v>22</v>
      </c>
      <c r="D2592" t="s">
        <v>23</v>
      </c>
      <c r="E2592" t="s">
        <v>24</v>
      </c>
      <c r="F2592" s="4">
        <v>42558</v>
      </c>
      <c r="G2592" t="s">
        <v>39</v>
      </c>
      <c r="H2592">
        <v>7</v>
      </c>
      <c r="I2592">
        <f>IF(Table1[[#This Row],[Price]]&lt;15,10,IF(Table1[[#This Row],[Price]]&lt;20,15,IF(Table1[[#This Row],[Price]]&lt;30,22,IF(Table1[[#This Row],[Price]]&lt;50,36,45))))</f>
        <v>15</v>
      </c>
      <c r="J2592">
        <v>16.32</v>
      </c>
      <c r="K2592" s="14">
        <v>114.24000000000001</v>
      </c>
      <c r="L2592" s="14">
        <f>Table1[[#This Row],[Total Sale Amount]]-(Table1[[#This Row],[Cost Price]]*Table1[[#This Row],[Quantity]])</f>
        <v>9.2400000000000091</v>
      </c>
      <c r="M2592" t="str">
        <f>TEXT(Table1[[#This Row],[Order Date]],"mmm")</f>
        <v>Jul</v>
      </c>
      <c r="N2592" s="5" t="str">
        <f>TEXT(Table1[[#This Row],[Order Date]],"yyyy")</f>
        <v>2016</v>
      </c>
      <c r="O2592" s="5">
        <v>34</v>
      </c>
      <c r="P2592" s="5" t="s">
        <v>559</v>
      </c>
      <c r="Q2592" s="5" t="str">
        <f>IFERROR(INDEX(Holidays[Holiday],MATCH(Table1[[#This Row],[Order Date]],Holidays[Date],0)),"NO HOLIDAY")</f>
        <v>NO HOLIDAY</v>
      </c>
    </row>
    <row r="2593" spans="2:17" hidden="1" x14ac:dyDescent="0.3">
      <c r="B2593" t="s">
        <v>9</v>
      </c>
      <c r="C2593" t="s">
        <v>10</v>
      </c>
      <c r="D2593" t="s">
        <v>11</v>
      </c>
      <c r="E2593" t="s">
        <v>495</v>
      </c>
      <c r="F2593" s="4">
        <v>42558</v>
      </c>
      <c r="G2593" t="s">
        <v>19</v>
      </c>
      <c r="H2593">
        <v>10</v>
      </c>
      <c r="I2593">
        <f>IF(Table1[[#This Row],[Price]]&lt;15,10,IF(Table1[[#This Row],[Price]]&lt;20,15,IF(Table1[[#This Row],[Price]]&lt;30,22,IF(Table1[[#This Row],[Price]]&lt;50,36,45))))</f>
        <v>45</v>
      </c>
      <c r="J2593">
        <v>53.35</v>
      </c>
      <c r="K2593" s="14">
        <v>533.5</v>
      </c>
      <c r="L2593" s="14">
        <f>Table1[[#This Row],[Total Sale Amount]]-(Table1[[#This Row],[Cost Price]]*Table1[[#This Row],[Quantity]])</f>
        <v>83.5</v>
      </c>
      <c r="M2593" t="str">
        <f>TEXT(Table1[[#This Row],[Order Date]],"mmm")</f>
        <v>Jul</v>
      </c>
      <c r="N2593" s="5" t="str">
        <f>TEXT(Table1[[#This Row],[Order Date]],"yyyy")</f>
        <v>2016</v>
      </c>
      <c r="O2593" s="5">
        <v>21</v>
      </c>
      <c r="P2593" s="5" t="s">
        <v>560</v>
      </c>
      <c r="Q2593" s="5" t="str">
        <f>IFERROR(INDEX(Holidays[Holiday],MATCH(Table1[[#This Row],[Order Date]],Holidays[Date],0)),"NO HOLIDAY")</f>
        <v>NO HOLIDAY</v>
      </c>
    </row>
    <row r="2594" spans="2:17" hidden="1" x14ac:dyDescent="0.3">
      <c r="B2594" t="s">
        <v>21</v>
      </c>
      <c r="C2594" t="s">
        <v>22</v>
      </c>
      <c r="D2594" t="s">
        <v>23</v>
      </c>
      <c r="E2594" t="s">
        <v>431</v>
      </c>
      <c r="F2594" s="4">
        <v>42558</v>
      </c>
      <c r="G2594" t="s">
        <v>19</v>
      </c>
      <c r="H2594">
        <v>10</v>
      </c>
      <c r="I2594">
        <f>IF(Table1[[#This Row],[Price]]&lt;15,10,IF(Table1[[#This Row],[Price]]&lt;20,15,IF(Table1[[#This Row],[Price]]&lt;30,22,IF(Table1[[#This Row],[Price]]&lt;50,36,45))))</f>
        <v>45</v>
      </c>
      <c r="J2594">
        <v>53.35</v>
      </c>
      <c r="K2594" s="14">
        <v>533.5</v>
      </c>
      <c r="L2594" s="14">
        <f>Table1[[#This Row],[Total Sale Amount]]-(Table1[[#This Row],[Cost Price]]*Table1[[#This Row],[Quantity]])</f>
        <v>83.5</v>
      </c>
      <c r="M2594" t="str">
        <f>TEXT(Table1[[#This Row],[Order Date]],"mmm")</f>
        <v>Jul</v>
      </c>
      <c r="N2594" s="5" t="str">
        <f>TEXT(Table1[[#This Row],[Order Date]],"yyyy")</f>
        <v>2016</v>
      </c>
      <c r="O2594" s="5">
        <v>37</v>
      </c>
      <c r="P2594" s="5" t="s">
        <v>560</v>
      </c>
      <c r="Q2594" s="5" t="str">
        <f>IFERROR(INDEX(Holidays[Holiday],MATCH(Table1[[#This Row],[Order Date]],Holidays[Date],0)),"NO HOLIDAY")</f>
        <v>NO HOLIDAY</v>
      </c>
    </row>
    <row r="2595" spans="2:17" hidden="1" x14ac:dyDescent="0.3">
      <c r="B2595" t="s">
        <v>25</v>
      </c>
      <c r="C2595" t="s">
        <v>22</v>
      </c>
      <c r="D2595" t="s">
        <v>23</v>
      </c>
      <c r="E2595" t="s">
        <v>83</v>
      </c>
      <c r="F2595" s="4">
        <v>42558</v>
      </c>
      <c r="G2595" t="s">
        <v>39</v>
      </c>
      <c r="H2595">
        <v>1</v>
      </c>
      <c r="I2595">
        <f>IF(Table1[[#This Row],[Price]]&lt;15,10,IF(Table1[[#This Row],[Price]]&lt;20,15,IF(Table1[[#This Row],[Price]]&lt;30,22,IF(Table1[[#This Row],[Price]]&lt;50,36,45))))</f>
        <v>15</v>
      </c>
      <c r="J2595">
        <v>16.32</v>
      </c>
      <c r="K2595" s="14">
        <v>16.32</v>
      </c>
      <c r="L2595" s="14">
        <f>Table1[[#This Row],[Total Sale Amount]]-(Table1[[#This Row],[Cost Price]]*Table1[[#This Row],[Quantity]])</f>
        <v>1.3200000000000003</v>
      </c>
      <c r="M2595" t="str">
        <f>TEXT(Table1[[#This Row],[Order Date]],"mmm")</f>
        <v>Jul</v>
      </c>
      <c r="N2595" s="5" t="str">
        <f>TEXT(Table1[[#This Row],[Order Date]],"yyyy")</f>
        <v>2016</v>
      </c>
      <c r="O2595" s="5">
        <v>17</v>
      </c>
      <c r="P2595" s="5" t="s">
        <v>560</v>
      </c>
      <c r="Q2595" s="5" t="str">
        <f>IFERROR(INDEX(Holidays[Holiday],MATCH(Table1[[#This Row],[Order Date]],Holidays[Date],0)),"NO HOLIDAY")</f>
        <v>NO HOLIDAY</v>
      </c>
    </row>
    <row r="2596" spans="2:17" hidden="1" x14ac:dyDescent="0.3">
      <c r="B2596" t="s">
        <v>9</v>
      </c>
      <c r="C2596" t="s">
        <v>28</v>
      </c>
      <c r="D2596" t="s">
        <v>11</v>
      </c>
      <c r="E2596" t="s">
        <v>184</v>
      </c>
      <c r="F2596" s="4">
        <v>42558</v>
      </c>
      <c r="G2596" t="s">
        <v>15</v>
      </c>
      <c r="H2596">
        <v>3</v>
      </c>
      <c r="I2596">
        <f>IF(Table1[[#This Row],[Price]]&lt;15,10,IF(Table1[[#This Row],[Price]]&lt;20,15,IF(Table1[[#This Row],[Price]]&lt;30,22,IF(Table1[[#This Row],[Price]]&lt;50,36,45))))</f>
        <v>10</v>
      </c>
      <c r="J2596">
        <v>12.42</v>
      </c>
      <c r="K2596" s="14">
        <v>37.26</v>
      </c>
      <c r="L2596" s="14">
        <f>Table1[[#This Row],[Total Sale Amount]]-(Table1[[#This Row],[Cost Price]]*Table1[[#This Row],[Quantity]])</f>
        <v>7.259999999999998</v>
      </c>
      <c r="M2596" t="str">
        <f>TEXT(Table1[[#This Row],[Order Date]],"mmm")</f>
        <v>Jul</v>
      </c>
      <c r="N2596" s="5" t="str">
        <f>TEXT(Table1[[#This Row],[Order Date]],"yyyy")</f>
        <v>2016</v>
      </c>
      <c r="O2596" s="5">
        <v>39</v>
      </c>
      <c r="P2596" s="5" t="s">
        <v>559</v>
      </c>
      <c r="Q2596" s="5" t="str">
        <f>IFERROR(INDEX(Holidays[Holiday],MATCH(Table1[[#This Row],[Order Date]],Holidays[Date],0)),"NO HOLIDAY")</f>
        <v>NO HOLIDAY</v>
      </c>
    </row>
    <row r="2597" spans="2:17" hidden="1" x14ac:dyDescent="0.3">
      <c r="B2597" t="s">
        <v>25</v>
      </c>
      <c r="C2597" t="s">
        <v>22</v>
      </c>
      <c r="D2597" t="s">
        <v>23</v>
      </c>
      <c r="E2597" t="s">
        <v>416</v>
      </c>
      <c r="F2597" s="4">
        <v>42558</v>
      </c>
      <c r="G2597" t="s">
        <v>19</v>
      </c>
      <c r="H2597">
        <v>6</v>
      </c>
      <c r="I2597">
        <f>IF(Table1[[#This Row],[Price]]&lt;15,10,IF(Table1[[#This Row],[Price]]&lt;20,15,IF(Table1[[#This Row],[Price]]&lt;30,22,IF(Table1[[#This Row],[Price]]&lt;50,36,45))))</f>
        <v>45</v>
      </c>
      <c r="J2597">
        <v>53.35</v>
      </c>
      <c r="K2597" s="14">
        <v>320.10000000000002</v>
      </c>
      <c r="L2597" s="14">
        <f>Table1[[#This Row],[Total Sale Amount]]-(Table1[[#This Row],[Cost Price]]*Table1[[#This Row],[Quantity]])</f>
        <v>50.100000000000023</v>
      </c>
      <c r="M2597" t="str">
        <f>TEXT(Table1[[#This Row],[Order Date]],"mmm")</f>
        <v>Jul</v>
      </c>
      <c r="N2597" s="5" t="str">
        <f>TEXT(Table1[[#This Row],[Order Date]],"yyyy")</f>
        <v>2016</v>
      </c>
      <c r="O2597" s="5">
        <v>44</v>
      </c>
      <c r="P2597" s="5" t="s">
        <v>560</v>
      </c>
      <c r="Q2597" s="5" t="str">
        <f>IFERROR(INDEX(Holidays[Holiday],MATCH(Table1[[#This Row],[Order Date]],Holidays[Date],0)),"NO HOLIDAY")</f>
        <v>NO HOLIDAY</v>
      </c>
    </row>
    <row r="2598" spans="2:17" hidden="1" x14ac:dyDescent="0.3">
      <c r="B2598" t="s">
        <v>25</v>
      </c>
      <c r="C2598" t="s">
        <v>22</v>
      </c>
      <c r="D2598" t="s">
        <v>23</v>
      </c>
      <c r="E2598" t="s">
        <v>307</v>
      </c>
      <c r="F2598" s="4">
        <v>42558</v>
      </c>
      <c r="G2598" t="s">
        <v>15</v>
      </c>
      <c r="H2598">
        <v>5</v>
      </c>
      <c r="I2598">
        <f>IF(Table1[[#This Row],[Price]]&lt;15,10,IF(Table1[[#This Row],[Price]]&lt;20,15,IF(Table1[[#This Row],[Price]]&lt;30,22,IF(Table1[[#This Row],[Price]]&lt;50,36,45))))</f>
        <v>10</v>
      </c>
      <c r="J2598">
        <v>12.42</v>
      </c>
      <c r="K2598" s="14">
        <v>62.1</v>
      </c>
      <c r="L2598" s="14">
        <f>Table1[[#This Row],[Total Sale Amount]]-(Table1[[#This Row],[Cost Price]]*Table1[[#This Row],[Quantity]])</f>
        <v>12.100000000000001</v>
      </c>
      <c r="M2598" t="str">
        <f>TEXT(Table1[[#This Row],[Order Date]],"mmm")</f>
        <v>Jul</v>
      </c>
      <c r="N2598" s="5" t="str">
        <f>TEXT(Table1[[#This Row],[Order Date]],"yyyy")</f>
        <v>2016</v>
      </c>
      <c r="O2598" s="5">
        <v>26</v>
      </c>
      <c r="P2598" s="5" t="s">
        <v>560</v>
      </c>
      <c r="Q2598" s="5" t="str">
        <f>IFERROR(INDEX(Holidays[Holiday],MATCH(Table1[[#This Row],[Order Date]],Holidays[Date],0)),"NO HOLIDAY")</f>
        <v>NO HOLIDAY</v>
      </c>
    </row>
    <row r="2599" spans="2:17" hidden="1" x14ac:dyDescent="0.3">
      <c r="B2599" t="s">
        <v>36</v>
      </c>
      <c r="C2599" t="s">
        <v>17</v>
      </c>
      <c r="D2599" t="s">
        <v>11</v>
      </c>
      <c r="E2599" t="s">
        <v>162</v>
      </c>
      <c r="F2599" s="4">
        <v>42558</v>
      </c>
      <c r="G2599" t="s">
        <v>13</v>
      </c>
      <c r="H2599">
        <v>10</v>
      </c>
      <c r="I2599">
        <f>IF(Table1[[#This Row],[Price]]&lt;15,10,IF(Table1[[#This Row],[Price]]&lt;20,15,IF(Table1[[#This Row],[Price]]&lt;30,22,IF(Table1[[#This Row],[Price]]&lt;50,36,45))))</f>
        <v>15</v>
      </c>
      <c r="J2599">
        <v>17.829999999999998</v>
      </c>
      <c r="K2599" s="14">
        <v>178.29999999999998</v>
      </c>
      <c r="L2599" s="14">
        <f>Table1[[#This Row],[Total Sale Amount]]-(Table1[[#This Row],[Cost Price]]*Table1[[#This Row],[Quantity]])</f>
        <v>28.299999999999983</v>
      </c>
      <c r="M2599" t="str">
        <f>TEXT(Table1[[#This Row],[Order Date]],"mmm")</f>
        <v>Jul</v>
      </c>
      <c r="N2599" s="5" t="str">
        <f>TEXT(Table1[[#This Row],[Order Date]],"yyyy")</f>
        <v>2016</v>
      </c>
      <c r="O2599" s="5">
        <v>19</v>
      </c>
      <c r="P2599" s="5" t="s">
        <v>559</v>
      </c>
      <c r="Q2599" s="5" t="str">
        <f>IFERROR(INDEX(Holidays[Holiday],MATCH(Table1[[#This Row],[Order Date]],Holidays[Date],0)),"NO HOLIDAY")</f>
        <v>NO HOLIDAY</v>
      </c>
    </row>
    <row r="2600" spans="2:17" hidden="1" x14ac:dyDescent="0.3">
      <c r="B2600" t="s">
        <v>9</v>
      </c>
      <c r="C2600" t="s">
        <v>30</v>
      </c>
      <c r="D2600" t="s">
        <v>11</v>
      </c>
      <c r="E2600" t="s">
        <v>295</v>
      </c>
      <c r="F2600" s="4">
        <v>42558</v>
      </c>
      <c r="G2600" t="s">
        <v>15</v>
      </c>
      <c r="H2600">
        <v>2</v>
      </c>
      <c r="I2600">
        <f>IF(Table1[[#This Row],[Price]]&lt;15,10,IF(Table1[[#This Row],[Price]]&lt;20,15,IF(Table1[[#This Row],[Price]]&lt;30,22,IF(Table1[[#This Row],[Price]]&lt;50,36,45))))</f>
        <v>10</v>
      </c>
      <c r="J2600">
        <v>12.42</v>
      </c>
      <c r="K2600" s="14">
        <v>24.84</v>
      </c>
      <c r="L2600" s="14">
        <f>Table1[[#This Row],[Total Sale Amount]]-(Table1[[#This Row],[Cost Price]]*Table1[[#This Row],[Quantity]])</f>
        <v>4.84</v>
      </c>
      <c r="M2600" t="str">
        <f>TEXT(Table1[[#This Row],[Order Date]],"mmm")</f>
        <v>Jul</v>
      </c>
      <c r="N2600" s="5" t="str">
        <f>TEXT(Table1[[#This Row],[Order Date]],"yyyy")</f>
        <v>2016</v>
      </c>
      <c r="O2600" s="5">
        <v>42</v>
      </c>
      <c r="P2600" s="5" t="s">
        <v>560</v>
      </c>
      <c r="Q2600" s="5" t="str">
        <f>IFERROR(INDEX(Holidays[Holiday],MATCH(Table1[[#This Row],[Order Date]],Holidays[Date],0)),"NO HOLIDAY")</f>
        <v>NO HOLIDAY</v>
      </c>
    </row>
    <row r="2601" spans="2:17" hidden="1" x14ac:dyDescent="0.3">
      <c r="B2601" t="s">
        <v>9</v>
      </c>
      <c r="C2601" t="s">
        <v>17</v>
      </c>
      <c r="D2601" t="s">
        <v>11</v>
      </c>
      <c r="E2601" t="s">
        <v>265</v>
      </c>
      <c r="F2601" s="4">
        <v>42558</v>
      </c>
      <c r="G2601" t="s">
        <v>19</v>
      </c>
      <c r="H2601">
        <v>4</v>
      </c>
      <c r="I2601">
        <f>IF(Table1[[#This Row],[Price]]&lt;15,10,IF(Table1[[#This Row],[Price]]&lt;20,15,IF(Table1[[#This Row],[Price]]&lt;30,22,IF(Table1[[#This Row],[Price]]&lt;50,36,45))))</f>
        <v>45</v>
      </c>
      <c r="J2601">
        <v>53.35</v>
      </c>
      <c r="K2601" s="14">
        <v>213.4</v>
      </c>
      <c r="L2601" s="14">
        <f>Table1[[#This Row],[Total Sale Amount]]-(Table1[[#This Row],[Cost Price]]*Table1[[#This Row],[Quantity]])</f>
        <v>33.400000000000006</v>
      </c>
      <c r="M2601" t="str">
        <f>TEXT(Table1[[#This Row],[Order Date]],"mmm")</f>
        <v>Jul</v>
      </c>
      <c r="N2601" s="5" t="str">
        <f>TEXT(Table1[[#This Row],[Order Date]],"yyyy")</f>
        <v>2016</v>
      </c>
      <c r="O2601" s="5">
        <v>21</v>
      </c>
      <c r="P2601" s="5" t="s">
        <v>560</v>
      </c>
      <c r="Q2601" s="5" t="str">
        <f>IFERROR(INDEX(Holidays[Holiday],MATCH(Table1[[#This Row],[Order Date]],Holidays[Date],0)),"NO HOLIDAY")</f>
        <v>NO HOLIDAY</v>
      </c>
    </row>
    <row r="2602" spans="2:17" hidden="1" x14ac:dyDescent="0.3">
      <c r="B2602" t="s">
        <v>9</v>
      </c>
      <c r="C2602" t="s">
        <v>30</v>
      </c>
      <c r="D2602" t="s">
        <v>11</v>
      </c>
      <c r="E2602" t="s">
        <v>42</v>
      </c>
      <c r="F2602" s="4">
        <v>42558</v>
      </c>
      <c r="G2602" t="s">
        <v>13</v>
      </c>
      <c r="H2602">
        <v>2</v>
      </c>
      <c r="I2602">
        <f>IF(Table1[[#This Row],[Price]]&lt;15,10,IF(Table1[[#This Row],[Price]]&lt;20,15,IF(Table1[[#This Row],[Price]]&lt;30,22,IF(Table1[[#This Row],[Price]]&lt;50,36,45))))</f>
        <v>15</v>
      </c>
      <c r="J2602">
        <v>17.829999999999998</v>
      </c>
      <c r="K2602" s="14">
        <v>35.659999999999997</v>
      </c>
      <c r="L2602" s="14">
        <f>Table1[[#This Row],[Total Sale Amount]]-(Table1[[#This Row],[Cost Price]]*Table1[[#This Row],[Quantity]])</f>
        <v>5.6599999999999966</v>
      </c>
      <c r="M2602" t="str">
        <f>TEXT(Table1[[#This Row],[Order Date]],"mmm")</f>
        <v>Jul</v>
      </c>
      <c r="N2602" s="5" t="str">
        <f>TEXT(Table1[[#This Row],[Order Date]],"yyyy")</f>
        <v>2016</v>
      </c>
      <c r="O2602" s="5">
        <v>39</v>
      </c>
      <c r="P2602" s="5" t="s">
        <v>559</v>
      </c>
      <c r="Q2602" s="5" t="str">
        <f>IFERROR(INDEX(Holidays[Holiday],MATCH(Table1[[#This Row],[Order Date]],Holidays[Date],0)),"NO HOLIDAY")</f>
        <v>NO HOLIDAY</v>
      </c>
    </row>
    <row r="2603" spans="2:17" hidden="1" x14ac:dyDescent="0.3">
      <c r="B2603" t="s">
        <v>16</v>
      </c>
      <c r="C2603" t="s">
        <v>30</v>
      </c>
      <c r="D2603" t="s">
        <v>11</v>
      </c>
      <c r="E2603" t="s">
        <v>489</v>
      </c>
      <c r="F2603" s="4">
        <v>42558</v>
      </c>
      <c r="G2603" t="s">
        <v>15</v>
      </c>
      <c r="H2603">
        <v>8</v>
      </c>
      <c r="I2603">
        <f>IF(Table1[[#This Row],[Price]]&lt;15,10,IF(Table1[[#This Row],[Price]]&lt;20,15,IF(Table1[[#This Row],[Price]]&lt;30,22,IF(Table1[[#This Row],[Price]]&lt;50,36,45))))</f>
        <v>10</v>
      </c>
      <c r="J2603">
        <v>12.42</v>
      </c>
      <c r="K2603" s="14">
        <v>99.36</v>
      </c>
      <c r="L2603" s="14">
        <f>Table1[[#This Row],[Total Sale Amount]]-(Table1[[#This Row],[Cost Price]]*Table1[[#This Row],[Quantity]])</f>
        <v>19.36</v>
      </c>
      <c r="M2603" t="str">
        <f>TEXT(Table1[[#This Row],[Order Date]],"mmm")</f>
        <v>Jul</v>
      </c>
      <c r="N2603" s="5" t="str">
        <f>TEXT(Table1[[#This Row],[Order Date]],"yyyy")</f>
        <v>2016</v>
      </c>
      <c r="O2603" s="5">
        <v>42</v>
      </c>
      <c r="P2603" s="5" t="s">
        <v>560</v>
      </c>
      <c r="Q2603" s="5" t="str">
        <f>IFERROR(INDEX(Holidays[Holiday],MATCH(Table1[[#This Row],[Order Date]],Holidays[Date],0)),"NO HOLIDAY")</f>
        <v>NO HOLIDAY</v>
      </c>
    </row>
    <row r="2604" spans="2:17" hidden="1" x14ac:dyDescent="0.3">
      <c r="B2604" t="s">
        <v>9</v>
      </c>
      <c r="C2604" t="s">
        <v>28</v>
      </c>
      <c r="D2604" t="s">
        <v>11</v>
      </c>
      <c r="E2604" t="s">
        <v>164</v>
      </c>
      <c r="F2604" s="4">
        <v>42558</v>
      </c>
      <c r="G2604" t="s">
        <v>13</v>
      </c>
      <c r="H2604">
        <v>8</v>
      </c>
      <c r="I2604">
        <f>IF(Table1[[#This Row],[Price]]&lt;15,10,IF(Table1[[#This Row],[Price]]&lt;20,15,IF(Table1[[#This Row],[Price]]&lt;30,22,IF(Table1[[#This Row],[Price]]&lt;50,36,45))))</f>
        <v>15</v>
      </c>
      <c r="J2604">
        <v>17.829999999999998</v>
      </c>
      <c r="K2604" s="14">
        <v>142.63999999999999</v>
      </c>
      <c r="L2604" s="14">
        <f>Table1[[#This Row],[Total Sale Amount]]-(Table1[[#This Row],[Cost Price]]*Table1[[#This Row],[Quantity]])</f>
        <v>22.639999999999986</v>
      </c>
      <c r="M2604" t="str">
        <f>TEXT(Table1[[#This Row],[Order Date]],"mmm")</f>
        <v>Jul</v>
      </c>
      <c r="N2604" s="5" t="str">
        <f>TEXT(Table1[[#This Row],[Order Date]],"yyyy")</f>
        <v>2016</v>
      </c>
      <c r="O2604" s="5">
        <v>42</v>
      </c>
      <c r="P2604" s="5" t="s">
        <v>559</v>
      </c>
      <c r="Q2604" s="5" t="str">
        <f>IFERROR(INDEX(Holidays[Holiday],MATCH(Table1[[#This Row],[Order Date]],Holidays[Date],0)),"NO HOLIDAY")</f>
        <v>NO HOLIDAY</v>
      </c>
    </row>
    <row r="2605" spans="2:17" hidden="1" x14ac:dyDescent="0.3">
      <c r="B2605" t="s">
        <v>25</v>
      </c>
      <c r="C2605" t="s">
        <v>59</v>
      </c>
      <c r="D2605" t="s">
        <v>23</v>
      </c>
      <c r="E2605" t="s">
        <v>199</v>
      </c>
      <c r="F2605" s="4">
        <v>42559</v>
      </c>
      <c r="G2605" t="s">
        <v>13</v>
      </c>
      <c r="H2605">
        <v>2</v>
      </c>
      <c r="I2605">
        <f>IF(Table1[[#This Row],[Price]]&lt;15,10,IF(Table1[[#This Row],[Price]]&lt;20,15,IF(Table1[[#This Row],[Price]]&lt;30,22,IF(Table1[[#This Row],[Price]]&lt;50,36,45))))</f>
        <v>15</v>
      </c>
      <c r="J2605">
        <v>17.829999999999998</v>
      </c>
      <c r="K2605" s="14">
        <v>35.659999999999997</v>
      </c>
      <c r="L2605" s="14">
        <f>Table1[[#This Row],[Total Sale Amount]]-(Table1[[#This Row],[Cost Price]]*Table1[[#This Row],[Quantity]])</f>
        <v>5.6599999999999966</v>
      </c>
      <c r="M2605" t="str">
        <f>TEXT(Table1[[#This Row],[Order Date]],"mmm")</f>
        <v>Jul</v>
      </c>
      <c r="N2605" s="5" t="str">
        <f>TEXT(Table1[[#This Row],[Order Date]],"yyyy")</f>
        <v>2016</v>
      </c>
      <c r="O2605" s="5">
        <v>25</v>
      </c>
      <c r="P2605" s="5" t="s">
        <v>559</v>
      </c>
      <c r="Q2605" s="5" t="str">
        <f>IFERROR(INDEX(Holidays[Holiday],MATCH(Table1[[#This Row],[Order Date]],Holidays[Date],0)),"NO HOLIDAY")</f>
        <v>NO HOLIDAY</v>
      </c>
    </row>
    <row r="2606" spans="2:17" hidden="1" x14ac:dyDescent="0.3">
      <c r="B2606" t="s">
        <v>9</v>
      </c>
      <c r="C2606" t="s">
        <v>10</v>
      </c>
      <c r="D2606" t="s">
        <v>11</v>
      </c>
      <c r="E2606" t="s">
        <v>236</v>
      </c>
      <c r="F2606" s="4">
        <v>42559</v>
      </c>
      <c r="G2606" t="s">
        <v>15</v>
      </c>
      <c r="H2606">
        <v>6</v>
      </c>
      <c r="I2606">
        <f>IF(Table1[[#This Row],[Price]]&lt;15,10,IF(Table1[[#This Row],[Price]]&lt;20,15,IF(Table1[[#This Row],[Price]]&lt;30,22,IF(Table1[[#This Row],[Price]]&lt;50,36,45))))</f>
        <v>10</v>
      </c>
      <c r="J2606">
        <v>12.42</v>
      </c>
      <c r="K2606" s="14">
        <v>74.52</v>
      </c>
      <c r="L2606" s="14">
        <f>Table1[[#This Row],[Total Sale Amount]]-(Table1[[#This Row],[Cost Price]]*Table1[[#This Row],[Quantity]])</f>
        <v>14.519999999999996</v>
      </c>
      <c r="M2606" t="str">
        <f>TEXT(Table1[[#This Row],[Order Date]],"mmm")</f>
        <v>Jul</v>
      </c>
      <c r="N2606" s="5" t="str">
        <f>TEXT(Table1[[#This Row],[Order Date]],"yyyy")</f>
        <v>2016</v>
      </c>
      <c r="O2606" s="5">
        <v>42</v>
      </c>
      <c r="P2606" s="5" t="s">
        <v>560</v>
      </c>
      <c r="Q2606" s="5" t="str">
        <f>IFERROR(INDEX(Holidays[Holiday],MATCH(Table1[[#This Row],[Order Date]],Holidays[Date],0)),"NO HOLIDAY")</f>
        <v>NO HOLIDAY</v>
      </c>
    </row>
    <row r="2607" spans="2:17" hidden="1" x14ac:dyDescent="0.3">
      <c r="B2607" t="s">
        <v>25</v>
      </c>
      <c r="C2607" t="s">
        <v>59</v>
      </c>
      <c r="D2607" t="s">
        <v>23</v>
      </c>
      <c r="E2607" t="s">
        <v>329</v>
      </c>
      <c r="F2607" s="4">
        <v>42559</v>
      </c>
      <c r="G2607" t="s">
        <v>19</v>
      </c>
      <c r="H2607">
        <v>5</v>
      </c>
      <c r="I2607">
        <f>IF(Table1[[#This Row],[Price]]&lt;15,10,IF(Table1[[#This Row],[Price]]&lt;20,15,IF(Table1[[#This Row],[Price]]&lt;30,22,IF(Table1[[#This Row],[Price]]&lt;50,36,45))))</f>
        <v>45</v>
      </c>
      <c r="J2607">
        <v>53.35</v>
      </c>
      <c r="K2607" s="14">
        <v>266.75</v>
      </c>
      <c r="L2607" s="14">
        <f>Table1[[#This Row],[Total Sale Amount]]-(Table1[[#This Row],[Cost Price]]*Table1[[#This Row],[Quantity]])</f>
        <v>41.75</v>
      </c>
      <c r="M2607" t="str">
        <f>TEXT(Table1[[#This Row],[Order Date]],"mmm")</f>
        <v>Jul</v>
      </c>
      <c r="N2607" s="5" t="str">
        <f>TEXT(Table1[[#This Row],[Order Date]],"yyyy")</f>
        <v>2016</v>
      </c>
      <c r="O2607" s="5">
        <v>17</v>
      </c>
      <c r="P2607" s="5" t="s">
        <v>559</v>
      </c>
      <c r="Q2607" s="5" t="str">
        <f>IFERROR(INDEX(Holidays[Holiday],MATCH(Table1[[#This Row],[Order Date]],Holidays[Date],0)),"NO HOLIDAY")</f>
        <v>NO HOLIDAY</v>
      </c>
    </row>
    <row r="2608" spans="2:17" hidden="1" x14ac:dyDescent="0.3">
      <c r="B2608" t="s">
        <v>9</v>
      </c>
      <c r="C2608" t="s">
        <v>17</v>
      </c>
      <c r="D2608" t="s">
        <v>11</v>
      </c>
      <c r="E2608" t="s">
        <v>338</v>
      </c>
      <c r="F2608" s="4">
        <v>42559</v>
      </c>
      <c r="G2608" t="s">
        <v>19</v>
      </c>
      <c r="H2608">
        <v>3</v>
      </c>
      <c r="I2608">
        <f>IF(Table1[[#This Row],[Price]]&lt;15,10,IF(Table1[[#This Row],[Price]]&lt;20,15,IF(Table1[[#This Row],[Price]]&lt;30,22,IF(Table1[[#This Row],[Price]]&lt;50,36,45))))</f>
        <v>45</v>
      </c>
      <c r="J2608">
        <v>53.35</v>
      </c>
      <c r="K2608" s="14">
        <v>160.05000000000001</v>
      </c>
      <c r="L2608" s="14">
        <f>Table1[[#This Row],[Total Sale Amount]]-(Table1[[#This Row],[Cost Price]]*Table1[[#This Row],[Quantity]])</f>
        <v>25.050000000000011</v>
      </c>
      <c r="M2608" t="str">
        <f>TEXT(Table1[[#This Row],[Order Date]],"mmm")</f>
        <v>Jul</v>
      </c>
      <c r="N2608" s="5" t="str">
        <f>TEXT(Table1[[#This Row],[Order Date]],"yyyy")</f>
        <v>2016</v>
      </c>
      <c r="O2608" s="5">
        <v>26</v>
      </c>
      <c r="P2608" s="5" t="s">
        <v>559</v>
      </c>
      <c r="Q2608" s="5" t="str">
        <f>IFERROR(INDEX(Holidays[Holiday],MATCH(Table1[[#This Row],[Order Date]],Holidays[Date],0)),"NO HOLIDAY")</f>
        <v>NO HOLIDAY</v>
      </c>
    </row>
    <row r="2609" spans="2:17" hidden="1" x14ac:dyDescent="0.3">
      <c r="B2609" t="s">
        <v>36</v>
      </c>
      <c r="C2609" t="s">
        <v>17</v>
      </c>
      <c r="D2609" t="s">
        <v>11</v>
      </c>
      <c r="E2609" t="s">
        <v>357</v>
      </c>
      <c r="F2609" s="4">
        <v>42559</v>
      </c>
      <c r="G2609" t="s">
        <v>15</v>
      </c>
      <c r="H2609">
        <v>4</v>
      </c>
      <c r="I2609">
        <f>IF(Table1[[#This Row],[Price]]&lt;15,10,IF(Table1[[#This Row],[Price]]&lt;20,15,IF(Table1[[#This Row],[Price]]&lt;30,22,IF(Table1[[#This Row],[Price]]&lt;50,36,45))))</f>
        <v>10</v>
      </c>
      <c r="J2609">
        <v>12.42</v>
      </c>
      <c r="K2609" s="14">
        <v>49.68</v>
      </c>
      <c r="L2609" s="14">
        <f>Table1[[#This Row],[Total Sale Amount]]-(Table1[[#This Row],[Cost Price]]*Table1[[#This Row],[Quantity]])</f>
        <v>9.68</v>
      </c>
      <c r="M2609" t="str">
        <f>TEXT(Table1[[#This Row],[Order Date]],"mmm")</f>
        <v>Jul</v>
      </c>
      <c r="N2609" s="5" t="str">
        <f>TEXT(Table1[[#This Row],[Order Date]],"yyyy")</f>
        <v>2016</v>
      </c>
      <c r="O2609" s="5">
        <v>37</v>
      </c>
      <c r="P2609" s="5" t="s">
        <v>560</v>
      </c>
      <c r="Q2609" s="5" t="str">
        <f>IFERROR(INDEX(Holidays[Holiday],MATCH(Table1[[#This Row],[Order Date]],Holidays[Date],0)),"NO HOLIDAY")</f>
        <v>NO HOLIDAY</v>
      </c>
    </row>
    <row r="2610" spans="2:17" hidden="1" x14ac:dyDescent="0.3">
      <c r="B2610" t="s">
        <v>9</v>
      </c>
      <c r="C2610" t="s">
        <v>17</v>
      </c>
      <c r="D2610" t="s">
        <v>11</v>
      </c>
      <c r="E2610" t="s">
        <v>223</v>
      </c>
      <c r="F2610" s="4">
        <v>42559</v>
      </c>
      <c r="G2610" t="s">
        <v>39</v>
      </c>
      <c r="H2610">
        <v>4</v>
      </c>
      <c r="I2610">
        <f>IF(Table1[[#This Row],[Price]]&lt;15,10,IF(Table1[[#This Row],[Price]]&lt;20,15,IF(Table1[[#This Row],[Price]]&lt;30,22,IF(Table1[[#This Row],[Price]]&lt;50,36,45))))</f>
        <v>15</v>
      </c>
      <c r="J2610">
        <v>16.32</v>
      </c>
      <c r="K2610" s="14">
        <v>65.28</v>
      </c>
      <c r="L2610" s="14">
        <f>Table1[[#This Row],[Total Sale Amount]]-(Table1[[#This Row],[Cost Price]]*Table1[[#This Row],[Quantity]])</f>
        <v>5.2800000000000011</v>
      </c>
      <c r="M2610" t="str">
        <f>TEXT(Table1[[#This Row],[Order Date]],"mmm")</f>
        <v>Jul</v>
      </c>
      <c r="N2610" s="5" t="str">
        <f>TEXT(Table1[[#This Row],[Order Date]],"yyyy")</f>
        <v>2016</v>
      </c>
      <c r="O2610" s="5">
        <v>24</v>
      </c>
      <c r="P2610" s="5" t="s">
        <v>559</v>
      </c>
      <c r="Q2610" s="5" t="str">
        <f>IFERROR(INDEX(Holidays[Holiday],MATCH(Table1[[#This Row],[Order Date]],Holidays[Date],0)),"NO HOLIDAY")</f>
        <v>NO HOLIDAY</v>
      </c>
    </row>
    <row r="2611" spans="2:17" hidden="1" x14ac:dyDescent="0.3">
      <c r="B2611" t="s">
        <v>9</v>
      </c>
      <c r="C2611" t="s">
        <v>17</v>
      </c>
      <c r="D2611" t="s">
        <v>11</v>
      </c>
      <c r="E2611" t="s">
        <v>52</v>
      </c>
      <c r="F2611" s="4">
        <v>42559</v>
      </c>
      <c r="G2611" t="s">
        <v>39</v>
      </c>
      <c r="H2611">
        <v>7</v>
      </c>
      <c r="I2611">
        <f>IF(Table1[[#This Row],[Price]]&lt;15,10,IF(Table1[[#This Row],[Price]]&lt;20,15,IF(Table1[[#This Row],[Price]]&lt;30,22,IF(Table1[[#This Row],[Price]]&lt;50,36,45))))</f>
        <v>15</v>
      </c>
      <c r="J2611">
        <v>16.32</v>
      </c>
      <c r="K2611" s="14">
        <v>114.24000000000001</v>
      </c>
      <c r="L2611" s="14">
        <f>Table1[[#This Row],[Total Sale Amount]]-(Table1[[#This Row],[Cost Price]]*Table1[[#This Row],[Quantity]])</f>
        <v>9.2400000000000091</v>
      </c>
      <c r="M2611" t="str">
        <f>TEXT(Table1[[#This Row],[Order Date]],"mmm")</f>
        <v>Jul</v>
      </c>
      <c r="N2611" s="5" t="str">
        <f>TEXT(Table1[[#This Row],[Order Date]],"yyyy")</f>
        <v>2016</v>
      </c>
      <c r="O2611" s="5">
        <v>22</v>
      </c>
      <c r="P2611" s="5" t="s">
        <v>559</v>
      </c>
      <c r="Q2611" s="5" t="str">
        <f>IFERROR(INDEX(Holidays[Holiday],MATCH(Table1[[#This Row],[Order Date]],Holidays[Date],0)),"NO HOLIDAY")</f>
        <v>NO HOLIDAY</v>
      </c>
    </row>
    <row r="2612" spans="2:17" hidden="1" x14ac:dyDescent="0.3">
      <c r="B2612" t="s">
        <v>25</v>
      </c>
      <c r="C2612" t="s">
        <v>22</v>
      </c>
      <c r="D2612" t="s">
        <v>23</v>
      </c>
      <c r="E2612" t="s">
        <v>219</v>
      </c>
      <c r="F2612" s="4">
        <v>42559</v>
      </c>
      <c r="G2612" t="s">
        <v>39</v>
      </c>
      <c r="H2612">
        <v>8</v>
      </c>
      <c r="I2612">
        <f>IF(Table1[[#This Row],[Price]]&lt;15,10,IF(Table1[[#This Row],[Price]]&lt;20,15,IF(Table1[[#This Row],[Price]]&lt;30,22,IF(Table1[[#This Row],[Price]]&lt;50,36,45))))</f>
        <v>15</v>
      </c>
      <c r="J2612">
        <v>16.32</v>
      </c>
      <c r="K2612" s="14">
        <v>130.56</v>
      </c>
      <c r="L2612" s="14">
        <f>Table1[[#This Row],[Total Sale Amount]]-(Table1[[#This Row],[Cost Price]]*Table1[[#This Row],[Quantity]])</f>
        <v>10.560000000000002</v>
      </c>
      <c r="M2612" t="str">
        <f>TEXT(Table1[[#This Row],[Order Date]],"mmm")</f>
        <v>Jul</v>
      </c>
      <c r="N2612" s="5" t="str">
        <f>TEXT(Table1[[#This Row],[Order Date]],"yyyy")</f>
        <v>2016</v>
      </c>
      <c r="O2612" s="5">
        <v>21</v>
      </c>
      <c r="P2612" s="5" t="s">
        <v>560</v>
      </c>
      <c r="Q2612" s="5" t="str">
        <f>IFERROR(INDEX(Holidays[Holiday],MATCH(Table1[[#This Row],[Order Date]],Holidays[Date],0)),"NO HOLIDAY")</f>
        <v>NO HOLIDAY</v>
      </c>
    </row>
    <row r="2613" spans="2:17" hidden="1" x14ac:dyDescent="0.3">
      <c r="B2613" t="s">
        <v>9</v>
      </c>
      <c r="C2613" t="s">
        <v>10</v>
      </c>
      <c r="D2613" t="s">
        <v>11</v>
      </c>
      <c r="E2613" t="s">
        <v>312</v>
      </c>
      <c r="F2613" s="4">
        <v>42559</v>
      </c>
      <c r="G2613" t="s">
        <v>15</v>
      </c>
      <c r="H2613">
        <v>10</v>
      </c>
      <c r="I2613">
        <f>IF(Table1[[#This Row],[Price]]&lt;15,10,IF(Table1[[#This Row],[Price]]&lt;20,15,IF(Table1[[#This Row],[Price]]&lt;30,22,IF(Table1[[#This Row],[Price]]&lt;50,36,45))))</f>
        <v>10</v>
      </c>
      <c r="J2613">
        <v>12.42</v>
      </c>
      <c r="K2613" s="14">
        <v>124.2</v>
      </c>
      <c r="L2613" s="14">
        <f>Table1[[#This Row],[Total Sale Amount]]-(Table1[[#This Row],[Cost Price]]*Table1[[#This Row],[Quantity]])</f>
        <v>24.200000000000003</v>
      </c>
      <c r="M2613" t="str">
        <f>TEXT(Table1[[#This Row],[Order Date]],"mmm")</f>
        <v>Jul</v>
      </c>
      <c r="N2613" s="5" t="str">
        <f>TEXT(Table1[[#This Row],[Order Date]],"yyyy")</f>
        <v>2016</v>
      </c>
      <c r="O2613" s="5">
        <v>34</v>
      </c>
      <c r="P2613" s="5" t="s">
        <v>559</v>
      </c>
      <c r="Q2613" s="5" t="str">
        <f>IFERROR(INDEX(Holidays[Holiday],MATCH(Table1[[#This Row],[Order Date]],Holidays[Date],0)),"NO HOLIDAY")</f>
        <v>NO HOLIDAY</v>
      </c>
    </row>
    <row r="2614" spans="2:17" hidden="1" x14ac:dyDescent="0.3">
      <c r="B2614" t="s">
        <v>21</v>
      </c>
      <c r="C2614" t="s">
        <v>59</v>
      </c>
      <c r="D2614" t="s">
        <v>23</v>
      </c>
      <c r="E2614" t="s">
        <v>337</v>
      </c>
      <c r="F2614" s="4">
        <v>42559</v>
      </c>
      <c r="G2614" t="s">
        <v>13</v>
      </c>
      <c r="H2614">
        <v>2</v>
      </c>
      <c r="I2614">
        <f>IF(Table1[[#This Row],[Price]]&lt;15,10,IF(Table1[[#This Row],[Price]]&lt;20,15,IF(Table1[[#This Row],[Price]]&lt;30,22,IF(Table1[[#This Row],[Price]]&lt;50,36,45))))</f>
        <v>15</v>
      </c>
      <c r="J2614">
        <v>17.829999999999998</v>
      </c>
      <c r="K2614" s="14">
        <v>35.659999999999997</v>
      </c>
      <c r="L2614" s="14">
        <f>Table1[[#This Row],[Total Sale Amount]]-(Table1[[#This Row],[Cost Price]]*Table1[[#This Row],[Quantity]])</f>
        <v>5.6599999999999966</v>
      </c>
      <c r="M2614" t="str">
        <f>TEXT(Table1[[#This Row],[Order Date]],"mmm")</f>
        <v>Jul</v>
      </c>
      <c r="N2614" s="5" t="str">
        <f>TEXT(Table1[[#This Row],[Order Date]],"yyyy")</f>
        <v>2016</v>
      </c>
      <c r="O2614" s="5">
        <v>32</v>
      </c>
      <c r="P2614" s="5" t="s">
        <v>559</v>
      </c>
      <c r="Q2614" s="5" t="str">
        <f>IFERROR(INDEX(Holidays[Holiday],MATCH(Table1[[#This Row],[Order Date]],Holidays[Date],0)),"NO HOLIDAY")</f>
        <v>NO HOLIDAY</v>
      </c>
    </row>
    <row r="2615" spans="2:17" hidden="1" x14ac:dyDescent="0.3">
      <c r="B2615" t="s">
        <v>9</v>
      </c>
      <c r="C2615" t="s">
        <v>10</v>
      </c>
      <c r="D2615" t="s">
        <v>11</v>
      </c>
      <c r="E2615" t="s">
        <v>507</v>
      </c>
      <c r="F2615" s="4">
        <v>42559</v>
      </c>
      <c r="G2615" t="s">
        <v>19</v>
      </c>
      <c r="H2615">
        <v>9</v>
      </c>
      <c r="I2615">
        <f>IF(Table1[[#This Row],[Price]]&lt;15,10,IF(Table1[[#This Row],[Price]]&lt;20,15,IF(Table1[[#This Row],[Price]]&lt;30,22,IF(Table1[[#This Row],[Price]]&lt;50,36,45))))</f>
        <v>45</v>
      </c>
      <c r="J2615">
        <v>53.35</v>
      </c>
      <c r="K2615" s="14">
        <v>480.15000000000003</v>
      </c>
      <c r="L2615" s="14">
        <f>Table1[[#This Row],[Total Sale Amount]]-(Table1[[#This Row],[Cost Price]]*Table1[[#This Row],[Quantity]])</f>
        <v>75.150000000000034</v>
      </c>
      <c r="M2615" t="str">
        <f>TEXT(Table1[[#This Row],[Order Date]],"mmm")</f>
        <v>Jul</v>
      </c>
      <c r="N2615" s="5" t="str">
        <f>TEXT(Table1[[#This Row],[Order Date]],"yyyy")</f>
        <v>2016</v>
      </c>
      <c r="O2615" s="5">
        <v>35</v>
      </c>
      <c r="P2615" s="5" t="s">
        <v>560</v>
      </c>
      <c r="Q2615" s="5" t="str">
        <f>IFERROR(INDEX(Holidays[Holiday],MATCH(Table1[[#This Row],[Order Date]],Holidays[Date],0)),"NO HOLIDAY")</f>
        <v>NO HOLIDAY</v>
      </c>
    </row>
    <row r="2616" spans="2:17" hidden="1" x14ac:dyDescent="0.3">
      <c r="B2616" t="s">
        <v>36</v>
      </c>
      <c r="C2616" t="s">
        <v>10</v>
      </c>
      <c r="D2616" t="s">
        <v>11</v>
      </c>
      <c r="E2616" t="s">
        <v>371</v>
      </c>
      <c r="F2616" s="4">
        <v>42559</v>
      </c>
      <c r="G2616" t="s">
        <v>15</v>
      </c>
      <c r="H2616">
        <v>2</v>
      </c>
      <c r="I2616">
        <f>IF(Table1[[#This Row],[Price]]&lt;15,10,IF(Table1[[#This Row],[Price]]&lt;20,15,IF(Table1[[#This Row],[Price]]&lt;30,22,IF(Table1[[#This Row],[Price]]&lt;50,36,45))))</f>
        <v>10</v>
      </c>
      <c r="J2616">
        <v>12.42</v>
      </c>
      <c r="K2616" s="14">
        <v>24.84</v>
      </c>
      <c r="L2616" s="14">
        <f>Table1[[#This Row],[Total Sale Amount]]-(Table1[[#This Row],[Cost Price]]*Table1[[#This Row],[Quantity]])</f>
        <v>4.84</v>
      </c>
      <c r="M2616" t="str">
        <f>TEXT(Table1[[#This Row],[Order Date]],"mmm")</f>
        <v>Jul</v>
      </c>
      <c r="N2616" s="5" t="str">
        <f>TEXT(Table1[[#This Row],[Order Date]],"yyyy")</f>
        <v>2016</v>
      </c>
      <c r="O2616" s="5">
        <v>41</v>
      </c>
      <c r="P2616" s="5" t="s">
        <v>559</v>
      </c>
      <c r="Q2616" s="5" t="str">
        <f>IFERROR(INDEX(Holidays[Holiday],MATCH(Table1[[#This Row],[Order Date]],Holidays[Date],0)),"NO HOLIDAY")</f>
        <v>NO HOLIDAY</v>
      </c>
    </row>
    <row r="2617" spans="2:17" hidden="1" x14ac:dyDescent="0.3">
      <c r="B2617" t="s">
        <v>21</v>
      </c>
      <c r="C2617" t="s">
        <v>26</v>
      </c>
      <c r="D2617" t="s">
        <v>23</v>
      </c>
      <c r="E2617" t="s">
        <v>503</v>
      </c>
      <c r="F2617" s="4">
        <v>42559</v>
      </c>
      <c r="G2617" t="s">
        <v>13</v>
      </c>
      <c r="H2617">
        <v>9</v>
      </c>
      <c r="I2617">
        <f>IF(Table1[[#This Row],[Price]]&lt;15,10,IF(Table1[[#This Row],[Price]]&lt;20,15,IF(Table1[[#This Row],[Price]]&lt;30,22,IF(Table1[[#This Row],[Price]]&lt;50,36,45))))</f>
        <v>15</v>
      </c>
      <c r="J2617">
        <v>17.829999999999998</v>
      </c>
      <c r="K2617" s="14">
        <v>160.46999999999997</v>
      </c>
      <c r="L2617" s="14">
        <f>Table1[[#This Row],[Total Sale Amount]]-(Table1[[#This Row],[Cost Price]]*Table1[[#This Row],[Quantity]])</f>
        <v>25.46999999999997</v>
      </c>
      <c r="M2617" t="str">
        <f>TEXT(Table1[[#This Row],[Order Date]],"mmm")</f>
        <v>Jul</v>
      </c>
      <c r="N2617" s="5" t="str">
        <f>TEXT(Table1[[#This Row],[Order Date]],"yyyy")</f>
        <v>2016</v>
      </c>
      <c r="O2617" s="5">
        <v>28</v>
      </c>
      <c r="P2617" s="5" t="s">
        <v>560</v>
      </c>
      <c r="Q2617" s="5" t="str">
        <f>IFERROR(INDEX(Holidays[Holiday],MATCH(Table1[[#This Row],[Order Date]],Holidays[Date],0)),"NO HOLIDAY")</f>
        <v>NO HOLIDAY</v>
      </c>
    </row>
    <row r="2618" spans="2:17" hidden="1" x14ac:dyDescent="0.3">
      <c r="B2618" t="s">
        <v>36</v>
      </c>
      <c r="C2618" t="s">
        <v>10</v>
      </c>
      <c r="D2618" t="s">
        <v>11</v>
      </c>
      <c r="E2618" t="s">
        <v>392</v>
      </c>
      <c r="F2618" s="4">
        <v>42559</v>
      </c>
      <c r="G2618" t="s">
        <v>19</v>
      </c>
      <c r="H2618">
        <v>4</v>
      </c>
      <c r="I2618">
        <f>IF(Table1[[#This Row],[Price]]&lt;15,10,IF(Table1[[#This Row],[Price]]&lt;20,15,IF(Table1[[#This Row],[Price]]&lt;30,22,IF(Table1[[#This Row],[Price]]&lt;50,36,45))))</f>
        <v>45</v>
      </c>
      <c r="J2618">
        <v>53.35</v>
      </c>
      <c r="K2618" s="14">
        <v>213.4</v>
      </c>
      <c r="L2618" s="14">
        <f>Table1[[#This Row],[Total Sale Amount]]-(Table1[[#This Row],[Cost Price]]*Table1[[#This Row],[Quantity]])</f>
        <v>33.400000000000006</v>
      </c>
      <c r="M2618" t="str">
        <f>TEXT(Table1[[#This Row],[Order Date]],"mmm")</f>
        <v>Jul</v>
      </c>
      <c r="N2618" s="5" t="str">
        <f>TEXT(Table1[[#This Row],[Order Date]],"yyyy")</f>
        <v>2016</v>
      </c>
      <c r="O2618" s="5">
        <v>17</v>
      </c>
      <c r="P2618" s="5" t="s">
        <v>559</v>
      </c>
      <c r="Q2618" s="5" t="str">
        <f>IFERROR(INDEX(Holidays[Holiday],MATCH(Table1[[#This Row],[Order Date]],Holidays[Date],0)),"NO HOLIDAY")</f>
        <v>NO HOLIDAY</v>
      </c>
    </row>
    <row r="2619" spans="2:17" hidden="1" x14ac:dyDescent="0.3">
      <c r="B2619" t="s">
        <v>9</v>
      </c>
      <c r="C2619" t="s">
        <v>10</v>
      </c>
      <c r="D2619" t="s">
        <v>11</v>
      </c>
      <c r="E2619" t="s">
        <v>230</v>
      </c>
      <c r="F2619" s="4">
        <v>42559</v>
      </c>
      <c r="G2619" t="s">
        <v>15</v>
      </c>
      <c r="H2619">
        <v>2</v>
      </c>
      <c r="I2619">
        <f>IF(Table1[[#This Row],[Price]]&lt;15,10,IF(Table1[[#This Row],[Price]]&lt;20,15,IF(Table1[[#This Row],[Price]]&lt;30,22,IF(Table1[[#This Row],[Price]]&lt;50,36,45))))</f>
        <v>10</v>
      </c>
      <c r="J2619">
        <v>12.42</v>
      </c>
      <c r="K2619" s="14">
        <v>24.84</v>
      </c>
      <c r="L2619" s="14">
        <f>Table1[[#This Row],[Total Sale Amount]]-(Table1[[#This Row],[Cost Price]]*Table1[[#This Row],[Quantity]])</f>
        <v>4.84</v>
      </c>
      <c r="M2619" t="str">
        <f>TEXT(Table1[[#This Row],[Order Date]],"mmm")</f>
        <v>Jul</v>
      </c>
      <c r="N2619" s="5" t="str">
        <f>TEXT(Table1[[#This Row],[Order Date]],"yyyy")</f>
        <v>2016</v>
      </c>
      <c r="O2619" s="5">
        <v>42</v>
      </c>
      <c r="P2619" s="5" t="s">
        <v>559</v>
      </c>
      <c r="Q2619" s="5" t="str">
        <f>IFERROR(INDEX(Holidays[Holiday],MATCH(Table1[[#This Row],[Order Date]],Holidays[Date],0)),"NO HOLIDAY")</f>
        <v>NO HOLIDAY</v>
      </c>
    </row>
    <row r="2620" spans="2:17" hidden="1" x14ac:dyDescent="0.3">
      <c r="B2620" t="s">
        <v>9</v>
      </c>
      <c r="C2620" t="s">
        <v>17</v>
      </c>
      <c r="D2620" t="s">
        <v>11</v>
      </c>
      <c r="E2620" t="s">
        <v>233</v>
      </c>
      <c r="F2620" s="4">
        <v>42559</v>
      </c>
      <c r="G2620" t="s">
        <v>15</v>
      </c>
      <c r="H2620">
        <v>9</v>
      </c>
      <c r="I2620">
        <f>IF(Table1[[#This Row],[Price]]&lt;15,10,IF(Table1[[#This Row],[Price]]&lt;20,15,IF(Table1[[#This Row],[Price]]&lt;30,22,IF(Table1[[#This Row],[Price]]&lt;50,36,45))))</f>
        <v>10</v>
      </c>
      <c r="J2620">
        <v>12.42</v>
      </c>
      <c r="K2620" s="14">
        <v>111.78</v>
      </c>
      <c r="L2620" s="14">
        <f>Table1[[#This Row],[Total Sale Amount]]-(Table1[[#This Row],[Cost Price]]*Table1[[#This Row],[Quantity]])</f>
        <v>21.78</v>
      </c>
      <c r="M2620" t="str">
        <f>TEXT(Table1[[#This Row],[Order Date]],"mmm")</f>
        <v>Jul</v>
      </c>
      <c r="N2620" s="5" t="str">
        <f>TEXT(Table1[[#This Row],[Order Date]],"yyyy")</f>
        <v>2016</v>
      </c>
      <c r="O2620" s="5">
        <v>25</v>
      </c>
      <c r="P2620" s="5" t="s">
        <v>559</v>
      </c>
      <c r="Q2620" s="5" t="str">
        <f>IFERROR(INDEX(Holidays[Holiday],MATCH(Table1[[#This Row],[Order Date]],Holidays[Date],0)),"NO HOLIDAY")</f>
        <v>NO HOLIDAY</v>
      </c>
    </row>
    <row r="2621" spans="2:17" hidden="1" x14ac:dyDescent="0.3">
      <c r="B2621" t="s">
        <v>36</v>
      </c>
      <c r="C2621" t="s">
        <v>17</v>
      </c>
      <c r="D2621" t="s">
        <v>11</v>
      </c>
      <c r="E2621" t="s">
        <v>200</v>
      </c>
      <c r="F2621" s="4">
        <v>42559</v>
      </c>
      <c r="G2621" t="s">
        <v>39</v>
      </c>
      <c r="H2621">
        <v>3</v>
      </c>
      <c r="I2621">
        <f>IF(Table1[[#This Row],[Price]]&lt;15,10,IF(Table1[[#This Row],[Price]]&lt;20,15,IF(Table1[[#This Row],[Price]]&lt;30,22,IF(Table1[[#This Row],[Price]]&lt;50,36,45))))</f>
        <v>15</v>
      </c>
      <c r="J2621">
        <v>16.32</v>
      </c>
      <c r="K2621" s="14">
        <v>48.96</v>
      </c>
      <c r="L2621" s="14">
        <f>Table1[[#This Row],[Total Sale Amount]]-(Table1[[#This Row],[Cost Price]]*Table1[[#This Row],[Quantity]])</f>
        <v>3.9600000000000009</v>
      </c>
      <c r="M2621" t="str">
        <f>TEXT(Table1[[#This Row],[Order Date]],"mmm")</f>
        <v>Jul</v>
      </c>
      <c r="N2621" s="5" t="str">
        <f>TEXT(Table1[[#This Row],[Order Date]],"yyyy")</f>
        <v>2016</v>
      </c>
      <c r="O2621" s="5">
        <v>30</v>
      </c>
      <c r="P2621" s="5" t="s">
        <v>559</v>
      </c>
      <c r="Q2621" s="5" t="str">
        <f>IFERROR(INDEX(Holidays[Holiday],MATCH(Table1[[#This Row],[Order Date]],Holidays[Date],0)),"NO HOLIDAY")</f>
        <v>NO HOLIDAY</v>
      </c>
    </row>
    <row r="2622" spans="2:17" hidden="1" x14ac:dyDescent="0.3">
      <c r="B2622" t="s">
        <v>16</v>
      </c>
      <c r="C2622" t="s">
        <v>30</v>
      </c>
      <c r="D2622" t="s">
        <v>11</v>
      </c>
      <c r="E2622" t="s">
        <v>93</v>
      </c>
      <c r="F2622" s="4">
        <v>42560</v>
      </c>
      <c r="G2622" t="s">
        <v>15</v>
      </c>
      <c r="H2622">
        <v>6</v>
      </c>
      <c r="I2622">
        <f>IF(Table1[[#This Row],[Price]]&lt;15,10,IF(Table1[[#This Row],[Price]]&lt;20,15,IF(Table1[[#This Row],[Price]]&lt;30,22,IF(Table1[[#This Row],[Price]]&lt;50,36,45))))</f>
        <v>10</v>
      </c>
      <c r="J2622">
        <v>12.42</v>
      </c>
      <c r="K2622" s="14">
        <v>74.52</v>
      </c>
      <c r="L2622" s="14">
        <f>Table1[[#This Row],[Total Sale Amount]]-(Table1[[#This Row],[Cost Price]]*Table1[[#This Row],[Quantity]])</f>
        <v>14.519999999999996</v>
      </c>
      <c r="M2622" t="str">
        <f>TEXT(Table1[[#This Row],[Order Date]],"mmm")</f>
        <v>Jul</v>
      </c>
      <c r="N2622" s="5" t="str">
        <f>TEXT(Table1[[#This Row],[Order Date]],"yyyy")</f>
        <v>2016</v>
      </c>
      <c r="O2622" s="5">
        <v>36</v>
      </c>
      <c r="P2622" s="5" t="s">
        <v>559</v>
      </c>
      <c r="Q2622" s="5" t="str">
        <f>IFERROR(INDEX(Holidays[Holiday],MATCH(Table1[[#This Row],[Order Date]],Holidays[Date],0)),"NO HOLIDAY")</f>
        <v>NO HOLIDAY</v>
      </c>
    </row>
    <row r="2623" spans="2:17" hidden="1" x14ac:dyDescent="0.3">
      <c r="B2623" t="s">
        <v>16</v>
      </c>
      <c r="C2623" t="s">
        <v>30</v>
      </c>
      <c r="D2623" t="s">
        <v>11</v>
      </c>
      <c r="E2623" t="s">
        <v>198</v>
      </c>
      <c r="F2623" s="4">
        <v>42560</v>
      </c>
      <c r="G2623" t="s">
        <v>19</v>
      </c>
      <c r="H2623">
        <v>10</v>
      </c>
      <c r="I2623">
        <f>IF(Table1[[#This Row],[Price]]&lt;15,10,IF(Table1[[#This Row],[Price]]&lt;20,15,IF(Table1[[#This Row],[Price]]&lt;30,22,IF(Table1[[#This Row],[Price]]&lt;50,36,45))))</f>
        <v>45</v>
      </c>
      <c r="J2623">
        <v>53.35</v>
      </c>
      <c r="K2623" s="14">
        <v>533.5</v>
      </c>
      <c r="L2623" s="14">
        <f>Table1[[#This Row],[Total Sale Amount]]-(Table1[[#This Row],[Cost Price]]*Table1[[#This Row],[Quantity]])</f>
        <v>83.5</v>
      </c>
      <c r="M2623" t="str">
        <f>TEXT(Table1[[#This Row],[Order Date]],"mmm")</f>
        <v>Jul</v>
      </c>
      <c r="N2623" s="5" t="str">
        <f>TEXT(Table1[[#This Row],[Order Date]],"yyyy")</f>
        <v>2016</v>
      </c>
      <c r="O2623" s="5">
        <v>24</v>
      </c>
      <c r="P2623" s="5" t="s">
        <v>560</v>
      </c>
      <c r="Q2623" s="5" t="str">
        <f>IFERROR(INDEX(Holidays[Holiday],MATCH(Table1[[#This Row],[Order Date]],Holidays[Date],0)),"NO HOLIDAY")</f>
        <v>NO HOLIDAY</v>
      </c>
    </row>
    <row r="2624" spans="2:17" hidden="1" x14ac:dyDescent="0.3">
      <c r="B2624" t="s">
        <v>36</v>
      </c>
      <c r="C2624" t="s">
        <v>17</v>
      </c>
      <c r="D2624" t="s">
        <v>11</v>
      </c>
      <c r="E2624" t="s">
        <v>291</v>
      </c>
      <c r="F2624" s="4">
        <v>42560</v>
      </c>
      <c r="G2624" t="s">
        <v>19</v>
      </c>
      <c r="H2624">
        <v>5</v>
      </c>
      <c r="I2624">
        <f>IF(Table1[[#This Row],[Price]]&lt;15,10,IF(Table1[[#This Row],[Price]]&lt;20,15,IF(Table1[[#This Row],[Price]]&lt;30,22,IF(Table1[[#This Row],[Price]]&lt;50,36,45))))</f>
        <v>45</v>
      </c>
      <c r="J2624">
        <v>53.35</v>
      </c>
      <c r="K2624" s="14">
        <v>266.75</v>
      </c>
      <c r="L2624" s="14">
        <f>Table1[[#This Row],[Total Sale Amount]]-(Table1[[#This Row],[Cost Price]]*Table1[[#This Row],[Quantity]])</f>
        <v>41.75</v>
      </c>
      <c r="M2624" t="str">
        <f>TEXT(Table1[[#This Row],[Order Date]],"mmm")</f>
        <v>Jul</v>
      </c>
      <c r="N2624" s="5" t="str">
        <f>TEXT(Table1[[#This Row],[Order Date]],"yyyy")</f>
        <v>2016</v>
      </c>
      <c r="O2624" s="5">
        <v>43</v>
      </c>
      <c r="P2624" s="5" t="s">
        <v>559</v>
      </c>
      <c r="Q2624" s="5" t="str">
        <f>IFERROR(INDEX(Holidays[Holiday],MATCH(Table1[[#This Row],[Order Date]],Holidays[Date],0)),"NO HOLIDAY")</f>
        <v>NO HOLIDAY</v>
      </c>
    </row>
    <row r="2625" spans="2:17" hidden="1" x14ac:dyDescent="0.3">
      <c r="B2625" t="s">
        <v>16</v>
      </c>
      <c r="C2625" t="s">
        <v>10</v>
      </c>
      <c r="D2625" t="s">
        <v>11</v>
      </c>
      <c r="E2625" t="s">
        <v>203</v>
      </c>
      <c r="F2625" s="4">
        <v>42560</v>
      </c>
      <c r="G2625" t="s">
        <v>19</v>
      </c>
      <c r="H2625">
        <v>3</v>
      </c>
      <c r="I2625">
        <f>IF(Table1[[#This Row],[Price]]&lt;15,10,IF(Table1[[#This Row],[Price]]&lt;20,15,IF(Table1[[#This Row],[Price]]&lt;30,22,IF(Table1[[#This Row],[Price]]&lt;50,36,45))))</f>
        <v>45</v>
      </c>
      <c r="J2625">
        <v>53.35</v>
      </c>
      <c r="K2625" s="14">
        <v>160.05000000000001</v>
      </c>
      <c r="L2625" s="14">
        <f>Table1[[#This Row],[Total Sale Amount]]-(Table1[[#This Row],[Cost Price]]*Table1[[#This Row],[Quantity]])</f>
        <v>25.050000000000011</v>
      </c>
      <c r="M2625" t="str">
        <f>TEXT(Table1[[#This Row],[Order Date]],"mmm")</f>
        <v>Jul</v>
      </c>
      <c r="N2625" s="5" t="str">
        <f>TEXT(Table1[[#This Row],[Order Date]],"yyyy")</f>
        <v>2016</v>
      </c>
      <c r="O2625" s="5">
        <v>19</v>
      </c>
      <c r="P2625" s="5" t="s">
        <v>560</v>
      </c>
      <c r="Q2625" s="5" t="str">
        <f>IFERROR(INDEX(Holidays[Holiday],MATCH(Table1[[#This Row],[Order Date]],Holidays[Date],0)),"NO HOLIDAY")</f>
        <v>NO HOLIDAY</v>
      </c>
    </row>
    <row r="2626" spans="2:17" hidden="1" x14ac:dyDescent="0.3">
      <c r="B2626" t="s">
        <v>21</v>
      </c>
      <c r="C2626" t="s">
        <v>59</v>
      </c>
      <c r="D2626" t="s">
        <v>23</v>
      </c>
      <c r="E2626" t="s">
        <v>192</v>
      </c>
      <c r="F2626" s="4">
        <v>42560</v>
      </c>
      <c r="G2626" t="s">
        <v>15</v>
      </c>
      <c r="H2626">
        <v>9</v>
      </c>
      <c r="I2626">
        <f>IF(Table1[[#This Row],[Price]]&lt;15,10,IF(Table1[[#This Row],[Price]]&lt;20,15,IF(Table1[[#This Row],[Price]]&lt;30,22,IF(Table1[[#This Row],[Price]]&lt;50,36,45))))</f>
        <v>10</v>
      </c>
      <c r="J2626">
        <v>12.42</v>
      </c>
      <c r="K2626" s="14">
        <v>111.78</v>
      </c>
      <c r="L2626" s="14">
        <f>Table1[[#This Row],[Total Sale Amount]]-(Table1[[#This Row],[Cost Price]]*Table1[[#This Row],[Quantity]])</f>
        <v>21.78</v>
      </c>
      <c r="M2626" t="str">
        <f>TEXT(Table1[[#This Row],[Order Date]],"mmm")</f>
        <v>Jul</v>
      </c>
      <c r="N2626" s="5" t="str">
        <f>TEXT(Table1[[#This Row],[Order Date]],"yyyy")</f>
        <v>2016</v>
      </c>
      <c r="O2626" s="5">
        <v>35</v>
      </c>
      <c r="P2626" s="5" t="s">
        <v>559</v>
      </c>
      <c r="Q2626" s="5" t="str">
        <f>IFERROR(INDEX(Holidays[Holiday],MATCH(Table1[[#This Row],[Order Date]],Holidays[Date],0)),"NO HOLIDAY")</f>
        <v>NO HOLIDAY</v>
      </c>
    </row>
    <row r="2627" spans="2:17" hidden="1" x14ac:dyDescent="0.3">
      <c r="B2627" t="s">
        <v>25</v>
      </c>
      <c r="C2627" t="s">
        <v>22</v>
      </c>
      <c r="D2627" t="s">
        <v>23</v>
      </c>
      <c r="E2627" t="s">
        <v>217</v>
      </c>
      <c r="F2627" s="4">
        <v>42560</v>
      </c>
      <c r="G2627" t="s">
        <v>15</v>
      </c>
      <c r="H2627">
        <v>5</v>
      </c>
      <c r="I2627">
        <f>IF(Table1[[#This Row],[Price]]&lt;15,10,IF(Table1[[#This Row],[Price]]&lt;20,15,IF(Table1[[#This Row],[Price]]&lt;30,22,IF(Table1[[#This Row],[Price]]&lt;50,36,45))))</f>
        <v>10</v>
      </c>
      <c r="J2627">
        <v>12.42</v>
      </c>
      <c r="K2627" s="14">
        <v>62.1</v>
      </c>
      <c r="L2627" s="14">
        <f>Table1[[#This Row],[Total Sale Amount]]-(Table1[[#This Row],[Cost Price]]*Table1[[#This Row],[Quantity]])</f>
        <v>12.100000000000001</v>
      </c>
      <c r="M2627" t="str">
        <f>TEXT(Table1[[#This Row],[Order Date]],"mmm")</f>
        <v>Jul</v>
      </c>
      <c r="N2627" s="5" t="str">
        <f>TEXT(Table1[[#This Row],[Order Date]],"yyyy")</f>
        <v>2016</v>
      </c>
      <c r="O2627" s="5">
        <v>31</v>
      </c>
      <c r="P2627" s="5" t="s">
        <v>560</v>
      </c>
      <c r="Q2627" s="5" t="str">
        <f>IFERROR(INDEX(Holidays[Holiday],MATCH(Table1[[#This Row],[Order Date]],Holidays[Date],0)),"NO HOLIDAY")</f>
        <v>NO HOLIDAY</v>
      </c>
    </row>
    <row r="2628" spans="2:17" hidden="1" x14ac:dyDescent="0.3">
      <c r="B2628" t="s">
        <v>9</v>
      </c>
      <c r="C2628" t="s">
        <v>17</v>
      </c>
      <c r="D2628" t="s">
        <v>11</v>
      </c>
      <c r="E2628" t="s">
        <v>530</v>
      </c>
      <c r="F2628" s="4">
        <v>42560</v>
      </c>
      <c r="G2628" t="s">
        <v>13</v>
      </c>
      <c r="H2628">
        <v>5</v>
      </c>
      <c r="I2628">
        <f>IF(Table1[[#This Row],[Price]]&lt;15,10,IF(Table1[[#This Row],[Price]]&lt;20,15,IF(Table1[[#This Row],[Price]]&lt;30,22,IF(Table1[[#This Row],[Price]]&lt;50,36,45))))</f>
        <v>15</v>
      </c>
      <c r="J2628">
        <v>17.829999999999998</v>
      </c>
      <c r="K2628" s="14">
        <v>89.149999999999991</v>
      </c>
      <c r="L2628" s="14">
        <f>Table1[[#This Row],[Total Sale Amount]]-(Table1[[#This Row],[Cost Price]]*Table1[[#This Row],[Quantity]])</f>
        <v>14.149999999999991</v>
      </c>
      <c r="M2628" t="str">
        <f>TEXT(Table1[[#This Row],[Order Date]],"mmm")</f>
        <v>Jul</v>
      </c>
      <c r="N2628" s="5" t="str">
        <f>TEXT(Table1[[#This Row],[Order Date]],"yyyy")</f>
        <v>2016</v>
      </c>
      <c r="O2628" s="5">
        <v>19</v>
      </c>
      <c r="P2628" s="5" t="s">
        <v>559</v>
      </c>
      <c r="Q2628" s="5" t="str">
        <f>IFERROR(INDEX(Holidays[Holiday],MATCH(Table1[[#This Row],[Order Date]],Holidays[Date],0)),"NO HOLIDAY")</f>
        <v>NO HOLIDAY</v>
      </c>
    </row>
    <row r="2629" spans="2:17" hidden="1" x14ac:dyDescent="0.3">
      <c r="B2629" t="s">
        <v>16</v>
      </c>
      <c r="C2629" t="s">
        <v>10</v>
      </c>
      <c r="D2629" t="s">
        <v>11</v>
      </c>
      <c r="E2629" t="s">
        <v>221</v>
      </c>
      <c r="F2629" s="4">
        <v>42560</v>
      </c>
      <c r="G2629" t="s">
        <v>15</v>
      </c>
      <c r="H2629">
        <v>3</v>
      </c>
      <c r="I2629">
        <f>IF(Table1[[#This Row],[Price]]&lt;15,10,IF(Table1[[#This Row],[Price]]&lt;20,15,IF(Table1[[#This Row],[Price]]&lt;30,22,IF(Table1[[#This Row],[Price]]&lt;50,36,45))))</f>
        <v>10</v>
      </c>
      <c r="J2629">
        <v>12.42</v>
      </c>
      <c r="K2629" s="14">
        <v>37.26</v>
      </c>
      <c r="L2629" s="14">
        <f>Table1[[#This Row],[Total Sale Amount]]-(Table1[[#This Row],[Cost Price]]*Table1[[#This Row],[Quantity]])</f>
        <v>7.259999999999998</v>
      </c>
      <c r="M2629" t="str">
        <f>TEXT(Table1[[#This Row],[Order Date]],"mmm")</f>
        <v>Jul</v>
      </c>
      <c r="N2629" s="5" t="str">
        <f>TEXT(Table1[[#This Row],[Order Date]],"yyyy")</f>
        <v>2016</v>
      </c>
      <c r="O2629" s="5">
        <v>37</v>
      </c>
      <c r="P2629" s="5" t="s">
        <v>559</v>
      </c>
      <c r="Q2629" s="5" t="str">
        <f>IFERROR(INDEX(Holidays[Holiday],MATCH(Table1[[#This Row],[Order Date]],Holidays[Date],0)),"NO HOLIDAY")</f>
        <v>NO HOLIDAY</v>
      </c>
    </row>
    <row r="2630" spans="2:17" hidden="1" x14ac:dyDescent="0.3">
      <c r="B2630" t="s">
        <v>36</v>
      </c>
      <c r="C2630" t="s">
        <v>10</v>
      </c>
      <c r="D2630" t="s">
        <v>11</v>
      </c>
      <c r="E2630" t="s">
        <v>247</v>
      </c>
      <c r="F2630" s="4">
        <v>42560</v>
      </c>
      <c r="G2630" t="s">
        <v>13</v>
      </c>
      <c r="H2630">
        <v>2</v>
      </c>
      <c r="I2630">
        <f>IF(Table1[[#This Row],[Price]]&lt;15,10,IF(Table1[[#This Row],[Price]]&lt;20,15,IF(Table1[[#This Row],[Price]]&lt;30,22,IF(Table1[[#This Row],[Price]]&lt;50,36,45))))</f>
        <v>15</v>
      </c>
      <c r="J2630">
        <v>17.829999999999998</v>
      </c>
      <c r="K2630" s="14">
        <v>35.659999999999997</v>
      </c>
      <c r="L2630" s="14">
        <f>Table1[[#This Row],[Total Sale Amount]]-(Table1[[#This Row],[Cost Price]]*Table1[[#This Row],[Quantity]])</f>
        <v>5.6599999999999966</v>
      </c>
      <c r="M2630" t="str">
        <f>TEXT(Table1[[#This Row],[Order Date]],"mmm")</f>
        <v>Jul</v>
      </c>
      <c r="N2630" s="5" t="str">
        <f>TEXT(Table1[[#This Row],[Order Date]],"yyyy")</f>
        <v>2016</v>
      </c>
      <c r="O2630" s="5">
        <v>19</v>
      </c>
      <c r="P2630" s="5" t="s">
        <v>559</v>
      </c>
      <c r="Q2630" s="5" t="str">
        <f>IFERROR(INDEX(Holidays[Holiday],MATCH(Table1[[#This Row],[Order Date]],Holidays[Date],0)),"NO HOLIDAY")</f>
        <v>NO HOLIDAY</v>
      </c>
    </row>
    <row r="2631" spans="2:17" hidden="1" x14ac:dyDescent="0.3">
      <c r="B2631" t="s">
        <v>16</v>
      </c>
      <c r="C2631" t="s">
        <v>17</v>
      </c>
      <c r="D2631" t="s">
        <v>11</v>
      </c>
      <c r="E2631" t="s">
        <v>52</v>
      </c>
      <c r="F2631" s="4">
        <v>42560</v>
      </c>
      <c r="G2631" t="s">
        <v>13</v>
      </c>
      <c r="H2631">
        <v>9</v>
      </c>
      <c r="I2631">
        <f>IF(Table1[[#This Row],[Price]]&lt;15,10,IF(Table1[[#This Row],[Price]]&lt;20,15,IF(Table1[[#This Row],[Price]]&lt;30,22,IF(Table1[[#This Row],[Price]]&lt;50,36,45))))</f>
        <v>15</v>
      </c>
      <c r="J2631">
        <v>17.829999999999998</v>
      </c>
      <c r="K2631" s="14">
        <v>160.46999999999997</v>
      </c>
      <c r="L2631" s="14">
        <f>Table1[[#This Row],[Total Sale Amount]]-(Table1[[#This Row],[Cost Price]]*Table1[[#This Row],[Quantity]])</f>
        <v>25.46999999999997</v>
      </c>
      <c r="M2631" t="str">
        <f>TEXT(Table1[[#This Row],[Order Date]],"mmm")</f>
        <v>Jul</v>
      </c>
      <c r="N2631" s="5" t="str">
        <f>TEXT(Table1[[#This Row],[Order Date]],"yyyy")</f>
        <v>2016</v>
      </c>
      <c r="O2631" s="5">
        <v>18</v>
      </c>
      <c r="P2631" s="5" t="s">
        <v>559</v>
      </c>
      <c r="Q2631" s="5" t="str">
        <f>IFERROR(INDEX(Holidays[Holiday],MATCH(Table1[[#This Row],[Order Date]],Holidays[Date],0)),"NO HOLIDAY")</f>
        <v>NO HOLIDAY</v>
      </c>
    </row>
    <row r="2632" spans="2:17" hidden="1" x14ac:dyDescent="0.3">
      <c r="B2632" t="s">
        <v>25</v>
      </c>
      <c r="C2632" t="s">
        <v>26</v>
      </c>
      <c r="D2632" t="s">
        <v>23</v>
      </c>
      <c r="E2632" t="s">
        <v>535</v>
      </c>
      <c r="F2632" s="4">
        <v>42560</v>
      </c>
      <c r="G2632" t="s">
        <v>13</v>
      </c>
      <c r="H2632">
        <v>8</v>
      </c>
      <c r="I2632">
        <f>IF(Table1[[#This Row],[Price]]&lt;15,10,IF(Table1[[#This Row],[Price]]&lt;20,15,IF(Table1[[#This Row],[Price]]&lt;30,22,IF(Table1[[#This Row],[Price]]&lt;50,36,45))))</f>
        <v>15</v>
      </c>
      <c r="J2632">
        <v>17.829999999999998</v>
      </c>
      <c r="K2632" s="14">
        <v>142.63999999999999</v>
      </c>
      <c r="L2632" s="14">
        <f>Table1[[#This Row],[Total Sale Amount]]-(Table1[[#This Row],[Cost Price]]*Table1[[#This Row],[Quantity]])</f>
        <v>22.639999999999986</v>
      </c>
      <c r="M2632" t="str">
        <f>TEXT(Table1[[#This Row],[Order Date]],"mmm")</f>
        <v>Jul</v>
      </c>
      <c r="N2632" s="5" t="str">
        <f>TEXT(Table1[[#This Row],[Order Date]],"yyyy")</f>
        <v>2016</v>
      </c>
      <c r="O2632" s="5">
        <v>30</v>
      </c>
      <c r="P2632" s="5" t="s">
        <v>559</v>
      </c>
      <c r="Q2632" s="5" t="str">
        <f>IFERROR(INDEX(Holidays[Holiday],MATCH(Table1[[#This Row],[Order Date]],Holidays[Date],0)),"NO HOLIDAY")</f>
        <v>NO HOLIDAY</v>
      </c>
    </row>
    <row r="2633" spans="2:17" hidden="1" x14ac:dyDescent="0.3">
      <c r="B2633" t="s">
        <v>25</v>
      </c>
      <c r="C2633" t="s">
        <v>22</v>
      </c>
      <c r="D2633" t="s">
        <v>23</v>
      </c>
      <c r="E2633" t="s">
        <v>126</v>
      </c>
      <c r="F2633" s="4">
        <v>42560</v>
      </c>
      <c r="G2633" t="s">
        <v>15</v>
      </c>
      <c r="H2633">
        <v>2</v>
      </c>
      <c r="I2633">
        <f>IF(Table1[[#This Row],[Price]]&lt;15,10,IF(Table1[[#This Row],[Price]]&lt;20,15,IF(Table1[[#This Row],[Price]]&lt;30,22,IF(Table1[[#This Row],[Price]]&lt;50,36,45))))</f>
        <v>10</v>
      </c>
      <c r="J2633">
        <v>12.42</v>
      </c>
      <c r="K2633" s="14">
        <v>24.84</v>
      </c>
      <c r="L2633" s="14">
        <f>Table1[[#This Row],[Total Sale Amount]]-(Table1[[#This Row],[Cost Price]]*Table1[[#This Row],[Quantity]])</f>
        <v>4.84</v>
      </c>
      <c r="M2633" t="str">
        <f>TEXT(Table1[[#This Row],[Order Date]],"mmm")</f>
        <v>Jul</v>
      </c>
      <c r="N2633" s="5" t="str">
        <f>TEXT(Table1[[#This Row],[Order Date]],"yyyy")</f>
        <v>2016</v>
      </c>
      <c r="O2633" s="5">
        <v>30</v>
      </c>
      <c r="P2633" s="5" t="s">
        <v>560</v>
      </c>
      <c r="Q2633" s="5" t="str">
        <f>IFERROR(INDEX(Holidays[Holiday],MATCH(Table1[[#This Row],[Order Date]],Holidays[Date],0)),"NO HOLIDAY")</f>
        <v>NO HOLIDAY</v>
      </c>
    </row>
    <row r="2634" spans="2:17" hidden="1" x14ac:dyDescent="0.3">
      <c r="B2634" t="s">
        <v>9</v>
      </c>
      <c r="C2634" t="s">
        <v>10</v>
      </c>
      <c r="D2634" t="s">
        <v>11</v>
      </c>
      <c r="E2634" t="s">
        <v>308</v>
      </c>
      <c r="F2634" s="4">
        <v>42560</v>
      </c>
      <c r="G2634" t="s">
        <v>15</v>
      </c>
      <c r="H2634">
        <v>6</v>
      </c>
      <c r="I2634">
        <f>IF(Table1[[#This Row],[Price]]&lt;15,10,IF(Table1[[#This Row],[Price]]&lt;20,15,IF(Table1[[#This Row],[Price]]&lt;30,22,IF(Table1[[#This Row],[Price]]&lt;50,36,45))))</f>
        <v>10</v>
      </c>
      <c r="J2634">
        <v>12.42</v>
      </c>
      <c r="K2634" s="14">
        <v>74.52</v>
      </c>
      <c r="L2634" s="14">
        <f>Table1[[#This Row],[Total Sale Amount]]-(Table1[[#This Row],[Cost Price]]*Table1[[#This Row],[Quantity]])</f>
        <v>14.519999999999996</v>
      </c>
      <c r="M2634" t="str">
        <f>TEXT(Table1[[#This Row],[Order Date]],"mmm")</f>
        <v>Jul</v>
      </c>
      <c r="N2634" s="5" t="str">
        <f>TEXT(Table1[[#This Row],[Order Date]],"yyyy")</f>
        <v>2016</v>
      </c>
      <c r="O2634" s="5">
        <v>19</v>
      </c>
      <c r="P2634" s="5" t="s">
        <v>560</v>
      </c>
      <c r="Q2634" s="5" t="str">
        <f>IFERROR(INDEX(Holidays[Holiday],MATCH(Table1[[#This Row],[Order Date]],Holidays[Date],0)),"NO HOLIDAY")</f>
        <v>NO HOLIDAY</v>
      </c>
    </row>
    <row r="2635" spans="2:17" hidden="1" x14ac:dyDescent="0.3">
      <c r="B2635" t="s">
        <v>25</v>
      </c>
      <c r="C2635" t="s">
        <v>22</v>
      </c>
      <c r="D2635" t="s">
        <v>23</v>
      </c>
      <c r="E2635" t="s">
        <v>486</v>
      </c>
      <c r="F2635" s="4">
        <v>42560</v>
      </c>
      <c r="G2635" t="s">
        <v>15</v>
      </c>
      <c r="H2635">
        <v>6</v>
      </c>
      <c r="I2635">
        <f>IF(Table1[[#This Row],[Price]]&lt;15,10,IF(Table1[[#This Row],[Price]]&lt;20,15,IF(Table1[[#This Row],[Price]]&lt;30,22,IF(Table1[[#This Row],[Price]]&lt;50,36,45))))</f>
        <v>10</v>
      </c>
      <c r="J2635">
        <v>12.42</v>
      </c>
      <c r="K2635" s="14">
        <v>74.52</v>
      </c>
      <c r="L2635" s="14">
        <f>Table1[[#This Row],[Total Sale Amount]]-(Table1[[#This Row],[Cost Price]]*Table1[[#This Row],[Quantity]])</f>
        <v>14.519999999999996</v>
      </c>
      <c r="M2635" t="str">
        <f>TEXT(Table1[[#This Row],[Order Date]],"mmm")</f>
        <v>Jul</v>
      </c>
      <c r="N2635" s="5" t="str">
        <f>TEXT(Table1[[#This Row],[Order Date]],"yyyy")</f>
        <v>2016</v>
      </c>
      <c r="O2635" s="5">
        <v>26</v>
      </c>
      <c r="P2635" s="5" t="s">
        <v>560</v>
      </c>
      <c r="Q2635" s="5" t="str">
        <f>IFERROR(INDEX(Holidays[Holiday],MATCH(Table1[[#This Row],[Order Date]],Holidays[Date],0)),"NO HOLIDAY")</f>
        <v>NO HOLIDAY</v>
      </c>
    </row>
    <row r="2636" spans="2:17" hidden="1" x14ac:dyDescent="0.3">
      <c r="B2636" t="s">
        <v>9</v>
      </c>
      <c r="C2636" t="s">
        <v>28</v>
      </c>
      <c r="D2636" t="s">
        <v>11</v>
      </c>
      <c r="E2636" t="s">
        <v>37</v>
      </c>
      <c r="F2636" s="4">
        <v>42560</v>
      </c>
      <c r="G2636" t="s">
        <v>13</v>
      </c>
      <c r="H2636">
        <v>7</v>
      </c>
      <c r="I2636">
        <f>IF(Table1[[#This Row],[Price]]&lt;15,10,IF(Table1[[#This Row],[Price]]&lt;20,15,IF(Table1[[#This Row],[Price]]&lt;30,22,IF(Table1[[#This Row],[Price]]&lt;50,36,45))))</f>
        <v>15</v>
      </c>
      <c r="J2636">
        <v>17.829999999999998</v>
      </c>
      <c r="K2636" s="14">
        <v>124.80999999999999</v>
      </c>
      <c r="L2636" s="14">
        <f>Table1[[#This Row],[Total Sale Amount]]-(Table1[[#This Row],[Cost Price]]*Table1[[#This Row],[Quantity]])</f>
        <v>19.809999999999988</v>
      </c>
      <c r="M2636" t="str">
        <f>TEXT(Table1[[#This Row],[Order Date]],"mmm")</f>
        <v>Jul</v>
      </c>
      <c r="N2636" s="5" t="str">
        <f>TEXT(Table1[[#This Row],[Order Date]],"yyyy")</f>
        <v>2016</v>
      </c>
      <c r="O2636" s="5">
        <v>45</v>
      </c>
      <c r="P2636" s="5" t="s">
        <v>559</v>
      </c>
      <c r="Q2636" s="5" t="str">
        <f>IFERROR(INDEX(Holidays[Holiday],MATCH(Table1[[#This Row],[Order Date]],Holidays[Date],0)),"NO HOLIDAY")</f>
        <v>NO HOLIDAY</v>
      </c>
    </row>
    <row r="2637" spans="2:17" hidden="1" x14ac:dyDescent="0.3">
      <c r="B2637" t="s">
        <v>21</v>
      </c>
      <c r="C2637" t="s">
        <v>59</v>
      </c>
      <c r="D2637" t="s">
        <v>23</v>
      </c>
      <c r="E2637" t="s">
        <v>190</v>
      </c>
      <c r="F2637" s="4">
        <v>42561</v>
      </c>
      <c r="G2637" t="s">
        <v>15</v>
      </c>
      <c r="H2637">
        <v>6</v>
      </c>
      <c r="I2637">
        <f>IF(Table1[[#This Row],[Price]]&lt;15,10,IF(Table1[[#This Row],[Price]]&lt;20,15,IF(Table1[[#This Row],[Price]]&lt;30,22,IF(Table1[[#This Row],[Price]]&lt;50,36,45))))</f>
        <v>10</v>
      </c>
      <c r="J2637">
        <v>12.42</v>
      </c>
      <c r="K2637" s="14">
        <v>74.52</v>
      </c>
      <c r="L2637" s="14">
        <f>Table1[[#This Row],[Total Sale Amount]]-(Table1[[#This Row],[Cost Price]]*Table1[[#This Row],[Quantity]])</f>
        <v>14.519999999999996</v>
      </c>
      <c r="M2637" t="str">
        <f>TEXT(Table1[[#This Row],[Order Date]],"mmm")</f>
        <v>Jul</v>
      </c>
      <c r="N2637" s="5" t="str">
        <f>TEXT(Table1[[#This Row],[Order Date]],"yyyy")</f>
        <v>2016</v>
      </c>
      <c r="O2637" s="5">
        <v>24</v>
      </c>
      <c r="P2637" s="5" t="s">
        <v>559</v>
      </c>
      <c r="Q2637" s="5" t="str">
        <f>IFERROR(INDEX(Holidays[Holiday],MATCH(Table1[[#This Row],[Order Date]],Holidays[Date],0)),"NO HOLIDAY")</f>
        <v>NO HOLIDAY</v>
      </c>
    </row>
    <row r="2638" spans="2:17" hidden="1" x14ac:dyDescent="0.3">
      <c r="B2638" t="s">
        <v>25</v>
      </c>
      <c r="C2638" t="s">
        <v>26</v>
      </c>
      <c r="D2638" t="s">
        <v>23</v>
      </c>
      <c r="E2638" t="s">
        <v>361</v>
      </c>
      <c r="F2638" s="4">
        <v>42561</v>
      </c>
      <c r="G2638" t="s">
        <v>13</v>
      </c>
      <c r="H2638">
        <v>10</v>
      </c>
      <c r="I2638">
        <f>IF(Table1[[#This Row],[Price]]&lt;15,10,IF(Table1[[#This Row],[Price]]&lt;20,15,IF(Table1[[#This Row],[Price]]&lt;30,22,IF(Table1[[#This Row],[Price]]&lt;50,36,45))))</f>
        <v>15</v>
      </c>
      <c r="J2638">
        <v>17.829999999999998</v>
      </c>
      <c r="K2638" s="14">
        <v>178.29999999999998</v>
      </c>
      <c r="L2638" s="14">
        <f>Table1[[#This Row],[Total Sale Amount]]-(Table1[[#This Row],[Cost Price]]*Table1[[#This Row],[Quantity]])</f>
        <v>28.299999999999983</v>
      </c>
      <c r="M2638" t="str">
        <f>TEXT(Table1[[#This Row],[Order Date]],"mmm")</f>
        <v>Jul</v>
      </c>
      <c r="N2638" s="5" t="str">
        <f>TEXT(Table1[[#This Row],[Order Date]],"yyyy")</f>
        <v>2016</v>
      </c>
      <c r="O2638" s="5">
        <v>34</v>
      </c>
      <c r="P2638" s="5" t="s">
        <v>560</v>
      </c>
      <c r="Q2638" s="5" t="str">
        <f>IFERROR(INDEX(Holidays[Holiday],MATCH(Table1[[#This Row],[Order Date]],Holidays[Date],0)),"NO HOLIDAY")</f>
        <v>NO HOLIDAY</v>
      </c>
    </row>
    <row r="2639" spans="2:17" hidden="1" x14ac:dyDescent="0.3">
      <c r="B2639" t="s">
        <v>25</v>
      </c>
      <c r="C2639" t="s">
        <v>26</v>
      </c>
      <c r="D2639" t="s">
        <v>23</v>
      </c>
      <c r="E2639" t="s">
        <v>287</v>
      </c>
      <c r="F2639" s="4">
        <v>42561</v>
      </c>
      <c r="G2639" t="s">
        <v>13</v>
      </c>
      <c r="H2639">
        <v>8</v>
      </c>
      <c r="I2639">
        <f>IF(Table1[[#This Row],[Price]]&lt;15,10,IF(Table1[[#This Row],[Price]]&lt;20,15,IF(Table1[[#This Row],[Price]]&lt;30,22,IF(Table1[[#This Row],[Price]]&lt;50,36,45))))</f>
        <v>15</v>
      </c>
      <c r="J2639">
        <v>17.829999999999998</v>
      </c>
      <c r="K2639" s="14">
        <v>142.63999999999999</v>
      </c>
      <c r="L2639" s="14">
        <f>Table1[[#This Row],[Total Sale Amount]]-(Table1[[#This Row],[Cost Price]]*Table1[[#This Row],[Quantity]])</f>
        <v>22.639999999999986</v>
      </c>
      <c r="M2639" t="str">
        <f>TEXT(Table1[[#This Row],[Order Date]],"mmm")</f>
        <v>Jul</v>
      </c>
      <c r="N2639" s="5" t="str">
        <f>TEXT(Table1[[#This Row],[Order Date]],"yyyy")</f>
        <v>2016</v>
      </c>
      <c r="O2639" s="5">
        <v>41</v>
      </c>
      <c r="P2639" s="5" t="s">
        <v>560</v>
      </c>
      <c r="Q2639" s="5" t="str">
        <f>IFERROR(INDEX(Holidays[Holiday],MATCH(Table1[[#This Row],[Order Date]],Holidays[Date],0)),"NO HOLIDAY")</f>
        <v>NO HOLIDAY</v>
      </c>
    </row>
    <row r="2640" spans="2:17" hidden="1" x14ac:dyDescent="0.3">
      <c r="B2640" t="s">
        <v>16</v>
      </c>
      <c r="C2640" t="s">
        <v>17</v>
      </c>
      <c r="D2640" t="s">
        <v>11</v>
      </c>
      <c r="E2640" t="s">
        <v>400</v>
      </c>
      <c r="F2640" s="4">
        <v>42561</v>
      </c>
      <c r="G2640" t="s">
        <v>19</v>
      </c>
      <c r="H2640">
        <v>6</v>
      </c>
      <c r="I2640">
        <f>IF(Table1[[#This Row],[Price]]&lt;15,10,IF(Table1[[#This Row],[Price]]&lt;20,15,IF(Table1[[#This Row],[Price]]&lt;30,22,IF(Table1[[#This Row],[Price]]&lt;50,36,45))))</f>
        <v>45</v>
      </c>
      <c r="J2640">
        <v>53.35</v>
      </c>
      <c r="K2640" s="14">
        <v>320.10000000000002</v>
      </c>
      <c r="L2640" s="14">
        <f>Table1[[#This Row],[Total Sale Amount]]-(Table1[[#This Row],[Cost Price]]*Table1[[#This Row],[Quantity]])</f>
        <v>50.100000000000023</v>
      </c>
      <c r="M2640" t="str">
        <f>TEXT(Table1[[#This Row],[Order Date]],"mmm")</f>
        <v>Jul</v>
      </c>
      <c r="N2640" s="5" t="str">
        <f>TEXT(Table1[[#This Row],[Order Date]],"yyyy")</f>
        <v>2016</v>
      </c>
      <c r="O2640" s="5">
        <v>34</v>
      </c>
      <c r="P2640" s="5" t="s">
        <v>560</v>
      </c>
      <c r="Q2640" s="5" t="str">
        <f>IFERROR(INDEX(Holidays[Holiday],MATCH(Table1[[#This Row],[Order Date]],Holidays[Date],0)),"NO HOLIDAY")</f>
        <v>NO HOLIDAY</v>
      </c>
    </row>
    <row r="2641" spans="2:17" hidden="1" x14ac:dyDescent="0.3">
      <c r="B2641" t="s">
        <v>25</v>
      </c>
      <c r="C2641" t="s">
        <v>26</v>
      </c>
      <c r="D2641" t="s">
        <v>23</v>
      </c>
      <c r="E2641" t="s">
        <v>348</v>
      </c>
      <c r="F2641" s="4">
        <v>42561</v>
      </c>
      <c r="G2641" t="s">
        <v>39</v>
      </c>
      <c r="H2641">
        <v>6</v>
      </c>
      <c r="I2641">
        <f>IF(Table1[[#This Row],[Price]]&lt;15,10,IF(Table1[[#This Row],[Price]]&lt;20,15,IF(Table1[[#This Row],[Price]]&lt;30,22,IF(Table1[[#This Row],[Price]]&lt;50,36,45))))</f>
        <v>15</v>
      </c>
      <c r="J2641">
        <v>16.32</v>
      </c>
      <c r="K2641" s="14">
        <v>97.92</v>
      </c>
      <c r="L2641" s="14">
        <f>Table1[[#This Row],[Total Sale Amount]]-(Table1[[#This Row],[Cost Price]]*Table1[[#This Row],[Quantity]])</f>
        <v>7.9200000000000017</v>
      </c>
      <c r="M2641" t="str">
        <f>TEXT(Table1[[#This Row],[Order Date]],"mmm")</f>
        <v>Jul</v>
      </c>
      <c r="N2641" s="5" t="str">
        <f>TEXT(Table1[[#This Row],[Order Date]],"yyyy")</f>
        <v>2016</v>
      </c>
      <c r="O2641" s="5">
        <v>37</v>
      </c>
      <c r="P2641" s="5" t="s">
        <v>559</v>
      </c>
      <c r="Q2641" s="5" t="str">
        <f>IFERROR(INDEX(Holidays[Holiday],MATCH(Table1[[#This Row],[Order Date]],Holidays[Date],0)),"NO HOLIDAY")</f>
        <v>NO HOLIDAY</v>
      </c>
    </row>
    <row r="2642" spans="2:17" hidden="1" x14ac:dyDescent="0.3">
      <c r="B2642" t="s">
        <v>25</v>
      </c>
      <c r="C2642" t="s">
        <v>22</v>
      </c>
      <c r="D2642" t="s">
        <v>23</v>
      </c>
      <c r="E2642" t="s">
        <v>263</v>
      </c>
      <c r="F2642" s="4">
        <v>42561</v>
      </c>
      <c r="G2642" t="s">
        <v>15</v>
      </c>
      <c r="H2642">
        <v>2</v>
      </c>
      <c r="I2642">
        <f>IF(Table1[[#This Row],[Price]]&lt;15,10,IF(Table1[[#This Row],[Price]]&lt;20,15,IF(Table1[[#This Row],[Price]]&lt;30,22,IF(Table1[[#This Row],[Price]]&lt;50,36,45))))</f>
        <v>10</v>
      </c>
      <c r="J2642">
        <v>12.42</v>
      </c>
      <c r="K2642" s="14">
        <v>24.84</v>
      </c>
      <c r="L2642" s="14">
        <f>Table1[[#This Row],[Total Sale Amount]]-(Table1[[#This Row],[Cost Price]]*Table1[[#This Row],[Quantity]])</f>
        <v>4.84</v>
      </c>
      <c r="M2642" t="str">
        <f>TEXT(Table1[[#This Row],[Order Date]],"mmm")</f>
        <v>Jul</v>
      </c>
      <c r="N2642" s="5" t="str">
        <f>TEXT(Table1[[#This Row],[Order Date]],"yyyy")</f>
        <v>2016</v>
      </c>
      <c r="O2642" s="5">
        <v>24</v>
      </c>
      <c r="P2642" s="5" t="s">
        <v>560</v>
      </c>
      <c r="Q2642" s="5" t="str">
        <f>IFERROR(INDEX(Holidays[Holiday],MATCH(Table1[[#This Row],[Order Date]],Holidays[Date],0)),"NO HOLIDAY")</f>
        <v>NO HOLIDAY</v>
      </c>
    </row>
    <row r="2643" spans="2:17" hidden="1" x14ac:dyDescent="0.3">
      <c r="B2643" t="s">
        <v>36</v>
      </c>
      <c r="C2643" t="s">
        <v>28</v>
      </c>
      <c r="D2643" t="s">
        <v>11</v>
      </c>
      <c r="E2643" t="s">
        <v>180</v>
      </c>
      <c r="F2643" s="4">
        <v>42561</v>
      </c>
      <c r="G2643" t="s">
        <v>39</v>
      </c>
      <c r="H2643">
        <v>1</v>
      </c>
      <c r="I2643">
        <f>IF(Table1[[#This Row],[Price]]&lt;15,10,IF(Table1[[#This Row],[Price]]&lt;20,15,IF(Table1[[#This Row],[Price]]&lt;30,22,IF(Table1[[#This Row],[Price]]&lt;50,36,45))))</f>
        <v>15</v>
      </c>
      <c r="J2643">
        <v>16.32</v>
      </c>
      <c r="K2643" s="14">
        <v>16.32</v>
      </c>
      <c r="L2643" s="14">
        <f>Table1[[#This Row],[Total Sale Amount]]-(Table1[[#This Row],[Cost Price]]*Table1[[#This Row],[Quantity]])</f>
        <v>1.3200000000000003</v>
      </c>
      <c r="M2643" t="str">
        <f>TEXT(Table1[[#This Row],[Order Date]],"mmm")</f>
        <v>Jul</v>
      </c>
      <c r="N2643" s="5" t="str">
        <f>TEXT(Table1[[#This Row],[Order Date]],"yyyy")</f>
        <v>2016</v>
      </c>
      <c r="O2643" s="5">
        <v>23</v>
      </c>
      <c r="P2643" s="5" t="s">
        <v>559</v>
      </c>
      <c r="Q2643" s="5" t="str">
        <f>IFERROR(INDEX(Holidays[Holiday],MATCH(Table1[[#This Row],[Order Date]],Holidays[Date],0)),"NO HOLIDAY")</f>
        <v>NO HOLIDAY</v>
      </c>
    </row>
    <row r="2644" spans="2:17" hidden="1" x14ac:dyDescent="0.3">
      <c r="B2644" t="s">
        <v>9</v>
      </c>
      <c r="C2644" t="s">
        <v>10</v>
      </c>
      <c r="D2644" t="s">
        <v>11</v>
      </c>
      <c r="E2644" t="s">
        <v>496</v>
      </c>
      <c r="F2644" s="4">
        <v>42561</v>
      </c>
      <c r="G2644" t="s">
        <v>39</v>
      </c>
      <c r="H2644">
        <v>10</v>
      </c>
      <c r="I2644">
        <f>IF(Table1[[#This Row],[Price]]&lt;15,10,IF(Table1[[#This Row],[Price]]&lt;20,15,IF(Table1[[#This Row],[Price]]&lt;30,22,IF(Table1[[#This Row],[Price]]&lt;50,36,45))))</f>
        <v>15</v>
      </c>
      <c r="J2644">
        <v>16.32</v>
      </c>
      <c r="K2644" s="14">
        <v>163.19999999999999</v>
      </c>
      <c r="L2644" s="14">
        <f>Table1[[#This Row],[Total Sale Amount]]-(Table1[[#This Row],[Cost Price]]*Table1[[#This Row],[Quantity]])</f>
        <v>13.199999999999989</v>
      </c>
      <c r="M2644" t="str">
        <f>TEXT(Table1[[#This Row],[Order Date]],"mmm")</f>
        <v>Jul</v>
      </c>
      <c r="N2644" s="5" t="str">
        <f>TEXT(Table1[[#This Row],[Order Date]],"yyyy")</f>
        <v>2016</v>
      </c>
      <c r="O2644" s="5">
        <v>33</v>
      </c>
      <c r="P2644" s="5" t="s">
        <v>559</v>
      </c>
      <c r="Q2644" s="5" t="str">
        <f>IFERROR(INDEX(Holidays[Holiday],MATCH(Table1[[#This Row],[Order Date]],Holidays[Date],0)),"NO HOLIDAY")</f>
        <v>NO HOLIDAY</v>
      </c>
    </row>
    <row r="2645" spans="2:17" hidden="1" x14ac:dyDescent="0.3">
      <c r="B2645" t="s">
        <v>9</v>
      </c>
      <c r="C2645" t="s">
        <v>10</v>
      </c>
      <c r="D2645" t="s">
        <v>11</v>
      </c>
      <c r="E2645" t="s">
        <v>396</v>
      </c>
      <c r="F2645" s="4">
        <v>42562</v>
      </c>
      <c r="G2645" t="s">
        <v>15</v>
      </c>
      <c r="H2645">
        <v>8</v>
      </c>
      <c r="I2645">
        <f>IF(Table1[[#This Row],[Price]]&lt;15,10,IF(Table1[[#This Row],[Price]]&lt;20,15,IF(Table1[[#This Row],[Price]]&lt;30,22,IF(Table1[[#This Row],[Price]]&lt;50,36,45))))</f>
        <v>10</v>
      </c>
      <c r="J2645">
        <v>12.42</v>
      </c>
      <c r="K2645" s="14">
        <v>99.36</v>
      </c>
      <c r="L2645" s="14">
        <f>Table1[[#This Row],[Total Sale Amount]]-(Table1[[#This Row],[Cost Price]]*Table1[[#This Row],[Quantity]])</f>
        <v>19.36</v>
      </c>
      <c r="M2645" t="str">
        <f>TEXT(Table1[[#This Row],[Order Date]],"mmm")</f>
        <v>Jul</v>
      </c>
      <c r="N2645" s="5" t="str">
        <f>TEXT(Table1[[#This Row],[Order Date]],"yyyy")</f>
        <v>2016</v>
      </c>
      <c r="O2645" s="5">
        <v>43</v>
      </c>
      <c r="P2645" s="5" t="s">
        <v>560</v>
      </c>
      <c r="Q2645" s="5" t="str">
        <f>IFERROR(INDEX(Holidays[Holiday],MATCH(Table1[[#This Row],[Order Date]],Holidays[Date],0)),"NO HOLIDAY")</f>
        <v>NO HOLIDAY</v>
      </c>
    </row>
    <row r="2646" spans="2:17" hidden="1" x14ac:dyDescent="0.3">
      <c r="B2646" t="s">
        <v>21</v>
      </c>
      <c r="C2646" t="s">
        <v>26</v>
      </c>
      <c r="D2646" t="s">
        <v>23</v>
      </c>
      <c r="E2646" t="s">
        <v>407</v>
      </c>
      <c r="F2646" s="4">
        <v>42562</v>
      </c>
      <c r="G2646" t="s">
        <v>19</v>
      </c>
      <c r="H2646">
        <v>9</v>
      </c>
      <c r="I2646">
        <f>IF(Table1[[#This Row],[Price]]&lt;15,10,IF(Table1[[#This Row],[Price]]&lt;20,15,IF(Table1[[#This Row],[Price]]&lt;30,22,IF(Table1[[#This Row],[Price]]&lt;50,36,45))))</f>
        <v>45</v>
      </c>
      <c r="J2646">
        <v>53.35</v>
      </c>
      <c r="K2646" s="14">
        <v>480.15000000000003</v>
      </c>
      <c r="L2646" s="14">
        <f>Table1[[#This Row],[Total Sale Amount]]-(Table1[[#This Row],[Cost Price]]*Table1[[#This Row],[Quantity]])</f>
        <v>75.150000000000034</v>
      </c>
      <c r="M2646" t="str">
        <f>TEXT(Table1[[#This Row],[Order Date]],"mmm")</f>
        <v>Jul</v>
      </c>
      <c r="N2646" s="5" t="str">
        <f>TEXT(Table1[[#This Row],[Order Date]],"yyyy")</f>
        <v>2016</v>
      </c>
      <c r="O2646" s="5">
        <v>40</v>
      </c>
      <c r="P2646" s="5" t="s">
        <v>559</v>
      </c>
      <c r="Q2646" s="5" t="str">
        <f>IFERROR(INDEX(Holidays[Holiday],MATCH(Table1[[#This Row],[Order Date]],Holidays[Date],0)),"NO HOLIDAY")</f>
        <v>NO HOLIDAY</v>
      </c>
    </row>
    <row r="2647" spans="2:17" hidden="1" x14ac:dyDescent="0.3">
      <c r="B2647" t="s">
        <v>36</v>
      </c>
      <c r="C2647" t="s">
        <v>17</v>
      </c>
      <c r="D2647" t="s">
        <v>11</v>
      </c>
      <c r="E2647" t="s">
        <v>51</v>
      </c>
      <c r="F2647" s="4">
        <v>42562</v>
      </c>
      <c r="G2647" t="s">
        <v>15</v>
      </c>
      <c r="H2647">
        <v>7</v>
      </c>
      <c r="I2647">
        <f>IF(Table1[[#This Row],[Price]]&lt;15,10,IF(Table1[[#This Row],[Price]]&lt;20,15,IF(Table1[[#This Row],[Price]]&lt;30,22,IF(Table1[[#This Row],[Price]]&lt;50,36,45))))</f>
        <v>10</v>
      </c>
      <c r="J2647">
        <v>12.42</v>
      </c>
      <c r="K2647" s="14">
        <v>86.94</v>
      </c>
      <c r="L2647" s="14">
        <f>Table1[[#This Row],[Total Sale Amount]]-(Table1[[#This Row],[Cost Price]]*Table1[[#This Row],[Quantity]])</f>
        <v>16.939999999999998</v>
      </c>
      <c r="M2647" t="str">
        <f>TEXT(Table1[[#This Row],[Order Date]],"mmm")</f>
        <v>Jul</v>
      </c>
      <c r="N2647" s="5" t="str">
        <f>TEXT(Table1[[#This Row],[Order Date]],"yyyy")</f>
        <v>2016</v>
      </c>
      <c r="O2647" s="5">
        <v>36</v>
      </c>
      <c r="P2647" s="5" t="s">
        <v>559</v>
      </c>
      <c r="Q2647" s="5" t="str">
        <f>IFERROR(INDEX(Holidays[Holiday],MATCH(Table1[[#This Row],[Order Date]],Holidays[Date],0)),"NO HOLIDAY")</f>
        <v>NO HOLIDAY</v>
      </c>
    </row>
    <row r="2648" spans="2:17" hidden="1" x14ac:dyDescent="0.3">
      <c r="B2648" t="s">
        <v>21</v>
      </c>
      <c r="C2648" t="s">
        <v>59</v>
      </c>
      <c r="D2648" t="s">
        <v>23</v>
      </c>
      <c r="E2648" t="s">
        <v>505</v>
      </c>
      <c r="F2648" s="4">
        <v>42562</v>
      </c>
      <c r="G2648" t="s">
        <v>15</v>
      </c>
      <c r="H2648">
        <v>1</v>
      </c>
      <c r="I2648">
        <f>IF(Table1[[#This Row],[Price]]&lt;15,10,IF(Table1[[#This Row],[Price]]&lt;20,15,IF(Table1[[#This Row],[Price]]&lt;30,22,IF(Table1[[#This Row],[Price]]&lt;50,36,45))))</f>
        <v>10</v>
      </c>
      <c r="J2648">
        <v>12.42</v>
      </c>
      <c r="K2648" s="14">
        <v>12.42</v>
      </c>
      <c r="L2648" s="14">
        <f>Table1[[#This Row],[Total Sale Amount]]-(Table1[[#This Row],[Cost Price]]*Table1[[#This Row],[Quantity]])</f>
        <v>2.42</v>
      </c>
      <c r="M2648" t="str">
        <f>TEXT(Table1[[#This Row],[Order Date]],"mmm")</f>
        <v>Jul</v>
      </c>
      <c r="N2648" s="5" t="str">
        <f>TEXT(Table1[[#This Row],[Order Date]],"yyyy")</f>
        <v>2016</v>
      </c>
      <c r="O2648" s="5">
        <v>29</v>
      </c>
      <c r="P2648" s="5" t="s">
        <v>560</v>
      </c>
      <c r="Q2648" s="5" t="str">
        <f>IFERROR(INDEX(Holidays[Holiday],MATCH(Table1[[#This Row],[Order Date]],Holidays[Date],0)),"NO HOLIDAY")</f>
        <v>NO HOLIDAY</v>
      </c>
    </row>
    <row r="2649" spans="2:17" hidden="1" x14ac:dyDescent="0.3">
      <c r="B2649" t="s">
        <v>25</v>
      </c>
      <c r="C2649" t="s">
        <v>22</v>
      </c>
      <c r="D2649" t="s">
        <v>23</v>
      </c>
      <c r="E2649" t="s">
        <v>516</v>
      </c>
      <c r="F2649" s="4">
        <v>42562</v>
      </c>
      <c r="G2649" t="s">
        <v>13</v>
      </c>
      <c r="H2649">
        <v>2</v>
      </c>
      <c r="I2649">
        <f>IF(Table1[[#This Row],[Price]]&lt;15,10,IF(Table1[[#This Row],[Price]]&lt;20,15,IF(Table1[[#This Row],[Price]]&lt;30,22,IF(Table1[[#This Row],[Price]]&lt;50,36,45))))</f>
        <v>15</v>
      </c>
      <c r="J2649">
        <v>17.829999999999998</v>
      </c>
      <c r="K2649" s="14">
        <v>35.659999999999997</v>
      </c>
      <c r="L2649" s="14">
        <f>Table1[[#This Row],[Total Sale Amount]]-(Table1[[#This Row],[Cost Price]]*Table1[[#This Row],[Quantity]])</f>
        <v>5.6599999999999966</v>
      </c>
      <c r="M2649" t="str">
        <f>TEXT(Table1[[#This Row],[Order Date]],"mmm")</f>
        <v>Jul</v>
      </c>
      <c r="N2649" s="5" t="str">
        <f>TEXT(Table1[[#This Row],[Order Date]],"yyyy")</f>
        <v>2016</v>
      </c>
      <c r="O2649" s="5">
        <v>25</v>
      </c>
      <c r="P2649" s="5" t="s">
        <v>559</v>
      </c>
      <c r="Q2649" s="5" t="str">
        <f>IFERROR(INDEX(Holidays[Holiday],MATCH(Table1[[#This Row],[Order Date]],Holidays[Date],0)),"NO HOLIDAY")</f>
        <v>NO HOLIDAY</v>
      </c>
    </row>
    <row r="2650" spans="2:17" hidden="1" x14ac:dyDescent="0.3">
      <c r="B2650" t="s">
        <v>25</v>
      </c>
      <c r="C2650" t="s">
        <v>43</v>
      </c>
      <c r="D2650" t="s">
        <v>23</v>
      </c>
      <c r="E2650" t="s">
        <v>143</v>
      </c>
      <c r="F2650" s="4">
        <v>42562</v>
      </c>
      <c r="G2650" t="s">
        <v>19</v>
      </c>
      <c r="H2650">
        <v>8</v>
      </c>
      <c r="I2650">
        <f>IF(Table1[[#This Row],[Price]]&lt;15,10,IF(Table1[[#This Row],[Price]]&lt;20,15,IF(Table1[[#This Row],[Price]]&lt;30,22,IF(Table1[[#This Row],[Price]]&lt;50,36,45))))</f>
        <v>45</v>
      </c>
      <c r="J2650">
        <v>53.35</v>
      </c>
      <c r="K2650" s="14">
        <v>426.8</v>
      </c>
      <c r="L2650" s="14">
        <f>Table1[[#This Row],[Total Sale Amount]]-(Table1[[#This Row],[Cost Price]]*Table1[[#This Row],[Quantity]])</f>
        <v>66.800000000000011</v>
      </c>
      <c r="M2650" t="str">
        <f>TEXT(Table1[[#This Row],[Order Date]],"mmm")</f>
        <v>Jul</v>
      </c>
      <c r="N2650" s="5" t="str">
        <f>TEXT(Table1[[#This Row],[Order Date]],"yyyy")</f>
        <v>2016</v>
      </c>
      <c r="O2650" s="5">
        <v>18</v>
      </c>
      <c r="P2650" s="5" t="s">
        <v>560</v>
      </c>
      <c r="Q2650" s="5" t="str">
        <f>IFERROR(INDEX(Holidays[Holiday],MATCH(Table1[[#This Row],[Order Date]],Holidays[Date],0)),"NO HOLIDAY")</f>
        <v>NO HOLIDAY</v>
      </c>
    </row>
    <row r="2651" spans="2:17" hidden="1" x14ac:dyDescent="0.3">
      <c r="B2651" t="s">
        <v>25</v>
      </c>
      <c r="C2651" t="s">
        <v>59</v>
      </c>
      <c r="D2651" t="s">
        <v>23</v>
      </c>
      <c r="E2651" t="s">
        <v>118</v>
      </c>
      <c r="F2651" s="4">
        <v>42562</v>
      </c>
      <c r="G2651" t="s">
        <v>15</v>
      </c>
      <c r="H2651">
        <v>5</v>
      </c>
      <c r="I2651">
        <f>IF(Table1[[#This Row],[Price]]&lt;15,10,IF(Table1[[#This Row],[Price]]&lt;20,15,IF(Table1[[#This Row],[Price]]&lt;30,22,IF(Table1[[#This Row],[Price]]&lt;50,36,45))))</f>
        <v>10</v>
      </c>
      <c r="J2651">
        <v>12.42</v>
      </c>
      <c r="K2651" s="14">
        <v>62.1</v>
      </c>
      <c r="L2651" s="14">
        <f>Table1[[#This Row],[Total Sale Amount]]-(Table1[[#This Row],[Cost Price]]*Table1[[#This Row],[Quantity]])</f>
        <v>12.100000000000001</v>
      </c>
      <c r="M2651" t="str">
        <f>TEXT(Table1[[#This Row],[Order Date]],"mmm")</f>
        <v>Jul</v>
      </c>
      <c r="N2651" s="5" t="str">
        <f>TEXT(Table1[[#This Row],[Order Date]],"yyyy")</f>
        <v>2016</v>
      </c>
      <c r="O2651" s="5">
        <v>29</v>
      </c>
      <c r="P2651" s="5" t="s">
        <v>560</v>
      </c>
      <c r="Q2651" s="5" t="str">
        <f>IFERROR(INDEX(Holidays[Holiday],MATCH(Table1[[#This Row],[Order Date]],Holidays[Date],0)),"NO HOLIDAY")</f>
        <v>NO HOLIDAY</v>
      </c>
    </row>
    <row r="2652" spans="2:17" hidden="1" x14ac:dyDescent="0.3">
      <c r="B2652" t="s">
        <v>25</v>
      </c>
      <c r="C2652" t="s">
        <v>59</v>
      </c>
      <c r="D2652" t="s">
        <v>23</v>
      </c>
      <c r="E2652" t="s">
        <v>309</v>
      </c>
      <c r="F2652" s="4">
        <v>42562</v>
      </c>
      <c r="G2652" t="s">
        <v>13</v>
      </c>
      <c r="H2652">
        <v>2</v>
      </c>
      <c r="I2652">
        <f>IF(Table1[[#This Row],[Price]]&lt;15,10,IF(Table1[[#This Row],[Price]]&lt;20,15,IF(Table1[[#This Row],[Price]]&lt;30,22,IF(Table1[[#This Row],[Price]]&lt;50,36,45))))</f>
        <v>15</v>
      </c>
      <c r="J2652">
        <v>17.829999999999998</v>
      </c>
      <c r="K2652" s="14">
        <v>35.659999999999997</v>
      </c>
      <c r="L2652" s="14">
        <f>Table1[[#This Row],[Total Sale Amount]]-(Table1[[#This Row],[Cost Price]]*Table1[[#This Row],[Quantity]])</f>
        <v>5.6599999999999966</v>
      </c>
      <c r="M2652" t="str">
        <f>TEXT(Table1[[#This Row],[Order Date]],"mmm")</f>
        <v>Jul</v>
      </c>
      <c r="N2652" s="5" t="str">
        <f>TEXT(Table1[[#This Row],[Order Date]],"yyyy")</f>
        <v>2016</v>
      </c>
      <c r="O2652" s="5">
        <v>27</v>
      </c>
      <c r="P2652" s="5" t="s">
        <v>559</v>
      </c>
      <c r="Q2652" s="5" t="str">
        <f>IFERROR(INDEX(Holidays[Holiday],MATCH(Table1[[#This Row],[Order Date]],Holidays[Date],0)),"NO HOLIDAY")</f>
        <v>NO HOLIDAY</v>
      </c>
    </row>
    <row r="2653" spans="2:17" hidden="1" x14ac:dyDescent="0.3">
      <c r="B2653" t="s">
        <v>9</v>
      </c>
      <c r="C2653" t="s">
        <v>10</v>
      </c>
      <c r="D2653" t="s">
        <v>11</v>
      </c>
      <c r="E2653" t="s">
        <v>517</v>
      </c>
      <c r="F2653" s="4">
        <v>42562</v>
      </c>
      <c r="G2653" t="s">
        <v>15</v>
      </c>
      <c r="H2653">
        <v>8</v>
      </c>
      <c r="I2653">
        <f>IF(Table1[[#This Row],[Price]]&lt;15,10,IF(Table1[[#This Row],[Price]]&lt;20,15,IF(Table1[[#This Row],[Price]]&lt;30,22,IF(Table1[[#This Row],[Price]]&lt;50,36,45))))</f>
        <v>10</v>
      </c>
      <c r="J2653">
        <v>12.42</v>
      </c>
      <c r="K2653" s="14">
        <v>99.36</v>
      </c>
      <c r="L2653" s="14">
        <f>Table1[[#This Row],[Total Sale Amount]]-(Table1[[#This Row],[Cost Price]]*Table1[[#This Row],[Quantity]])</f>
        <v>19.36</v>
      </c>
      <c r="M2653" t="str">
        <f>TEXT(Table1[[#This Row],[Order Date]],"mmm")</f>
        <v>Jul</v>
      </c>
      <c r="N2653" s="5" t="str">
        <f>TEXT(Table1[[#This Row],[Order Date]],"yyyy")</f>
        <v>2016</v>
      </c>
      <c r="O2653" s="5">
        <v>30</v>
      </c>
      <c r="P2653" s="5" t="s">
        <v>559</v>
      </c>
      <c r="Q2653" s="5" t="str">
        <f>IFERROR(INDEX(Holidays[Holiday],MATCH(Table1[[#This Row],[Order Date]],Holidays[Date],0)),"NO HOLIDAY")</f>
        <v>NO HOLIDAY</v>
      </c>
    </row>
    <row r="2654" spans="2:17" hidden="1" x14ac:dyDescent="0.3">
      <c r="B2654" t="s">
        <v>36</v>
      </c>
      <c r="C2654" t="s">
        <v>28</v>
      </c>
      <c r="D2654" t="s">
        <v>11</v>
      </c>
      <c r="E2654" t="s">
        <v>354</v>
      </c>
      <c r="F2654" s="4">
        <v>42562</v>
      </c>
      <c r="G2654" t="s">
        <v>13</v>
      </c>
      <c r="H2654">
        <v>9</v>
      </c>
      <c r="I2654">
        <f>IF(Table1[[#This Row],[Price]]&lt;15,10,IF(Table1[[#This Row],[Price]]&lt;20,15,IF(Table1[[#This Row],[Price]]&lt;30,22,IF(Table1[[#This Row],[Price]]&lt;50,36,45))))</f>
        <v>15</v>
      </c>
      <c r="J2654">
        <v>17.829999999999998</v>
      </c>
      <c r="K2654" s="14">
        <v>160.46999999999997</v>
      </c>
      <c r="L2654" s="14">
        <f>Table1[[#This Row],[Total Sale Amount]]-(Table1[[#This Row],[Cost Price]]*Table1[[#This Row],[Quantity]])</f>
        <v>25.46999999999997</v>
      </c>
      <c r="M2654" t="str">
        <f>TEXT(Table1[[#This Row],[Order Date]],"mmm")</f>
        <v>Jul</v>
      </c>
      <c r="N2654" s="5" t="str">
        <f>TEXT(Table1[[#This Row],[Order Date]],"yyyy")</f>
        <v>2016</v>
      </c>
      <c r="O2654" s="5">
        <v>29</v>
      </c>
      <c r="P2654" s="5" t="s">
        <v>559</v>
      </c>
      <c r="Q2654" s="5" t="str">
        <f>IFERROR(INDEX(Holidays[Holiday],MATCH(Table1[[#This Row],[Order Date]],Holidays[Date],0)),"NO HOLIDAY")</f>
        <v>NO HOLIDAY</v>
      </c>
    </row>
    <row r="2655" spans="2:17" hidden="1" x14ac:dyDescent="0.3">
      <c r="B2655" t="s">
        <v>9</v>
      </c>
      <c r="C2655" t="s">
        <v>28</v>
      </c>
      <c r="D2655" t="s">
        <v>11</v>
      </c>
      <c r="E2655" t="s">
        <v>334</v>
      </c>
      <c r="F2655" s="4">
        <v>42562</v>
      </c>
      <c r="G2655" t="s">
        <v>15</v>
      </c>
      <c r="H2655">
        <v>6</v>
      </c>
      <c r="I2655">
        <f>IF(Table1[[#This Row],[Price]]&lt;15,10,IF(Table1[[#This Row],[Price]]&lt;20,15,IF(Table1[[#This Row],[Price]]&lt;30,22,IF(Table1[[#This Row],[Price]]&lt;50,36,45))))</f>
        <v>10</v>
      </c>
      <c r="J2655">
        <v>12.42</v>
      </c>
      <c r="K2655" s="14">
        <v>74.52</v>
      </c>
      <c r="L2655" s="14">
        <f>Table1[[#This Row],[Total Sale Amount]]-(Table1[[#This Row],[Cost Price]]*Table1[[#This Row],[Quantity]])</f>
        <v>14.519999999999996</v>
      </c>
      <c r="M2655" t="str">
        <f>TEXT(Table1[[#This Row],[Order Date]],"mmm")</f>
        <v>Jul</v>
      </c>
      <c r="N2655" s="5" t="str">
        <f>TEXT(Table1[[#This Row],[Order Date]],"yyyy")</f>
        <v>2016</v>
      </c>
      <c r="O2655" s="5">
        <v>38</v>
      </c>
      <c r="P2655" s="5" t="s">
        <v>560</v>
      </c>
      <c r="Q2655" s="5" t="str">
        <f>IFERROR(INDEX(Holidays[Holiday],MATCH(Table1[[#This Row],[Order Date]],Holidays[Date],0)),"NO HOLIDAY")</f>
        <v>NO HOLIDAY</v>
      </c>
    </row>
    <row r="2656" spans="2:17" hidden="1" x14ac:dyDescent="0.3">
      <c r="B2656" t="s">
        <v>16</v>
      </c>
      <c r="C2656" t="s">
        <v>17</v>
      </c>
      <c r="D2656" t="s">
        <v>11</v>
      </c>
      <c r="E2656" t="s">
        <v>468</v>
      </c>
      <c r="F2656" s="4">
        <v>42562</v>
      </c>
      <c r="G2656" t="s">
        <v>39</v>
      </c>
      <c r="H2656">
        <v>9</v>
      </c>
      <c r="I2656">
        <f>IF(Table1[[#This Row],[Price]]&lt;15,10,IF(Table1[[#This Row],[Price]]&lt;20,15,IF(Table1[[#This Row],[Price]]&lt;30,22,IF(Table1[[#This Row],[Price]]&lt;50,36,45))))</f>
        <v>15</v>
      </c>
      <c r="J2656">
        <v>16.32</v>
      </c>
      <c r="K2656" s="14">
        <v>146.88</v>
      </c>
      <c r="L2656" s="14">
        <f>Table1[[#This Row],[Total Sale Amount]]-(Table1[[#This Row],[Cost Price]]*Table1[[#This Row],[Quantity]])</f>
        <v>11.879999999999995</v>
      </c>
      <c r="M2656" t="str">
        <f>TEXT(Table1[[#This Row],[Order Date]],"mmm")</f>
        <v>Jul</v>
      </c>
      <c r="N2656" s="5" t="str">
        <f>TEXT(Table1[[#This Row],[Order Date]],"yyyy")</f>
        <v>2016</v>
      </c>
      <c r="O2656" s="5">
        <v>42</v>
      </c>
      <c r="P2656" s="5" t="s">
        <v>560</v>
      </c>
      <c r="Q2656" s="5" t="str">
        <f>IFERROR(INDEX(Holidays[Holiday],MATCH(Table1[[#This Row],[Order Date]],Holidays[Date],0)),"NO HOLIDAY")</f>
        <v>NO HOLIDAY</v>
      </c>
    </row>
    <row r="2657" spans="2:17" hidden="1" x14ac:dyDescent="0.3">
      <c r="B2657" t="s">
        <v>16</v>
      </c>
      <c r="C2657" t="s">
        <v>10</v>
      </c>
      <c r="D2657" t="s">
        <v>11</v>
      </c>
      <c r="E2657" t="s">
        <v>160</v>
      </c>
      <c r="F2657" s="4">
        <v>42563</v>
      </c>
      <c r="G2657" t="s">
        <v>13</v>
      </c>
      <c r="H2657">
        <v>6</v>
      </c>
      <c r="I2657">
        <f>IF(Table1[[#This Row],[Price]]&lt;15,10,IF(Table1[[#This Row],[Price]]&lt;20,15,IF(Table1[[#This Row],[Price]]&lt;30,22,IF(Table1[[#This Row],[Price]]&lt;50,36,45))))</f>
        <v>15</v>
      </c>
      <c r="J2657">
        <v>17.829999999999998</v>
      </c>
      <c r="K2657" s="14">
        <v>106.97999999999999</v>
      </c>
      <c r="L2657" s="14">
        <f>Table1[[#This Row],[Total Sale Amount]]-(Table1[[#This Row],[Cost Price]]*Table1[[#This Row],[Quantity]])</f>
        <v>16.97999999999999</v>
      </c>
      <c r="M2657" t="str">
        <f>TEXT(Table1[[#This Row],[Order Date]],"mmm")</f>
        <v>Jul</v>
      </c>
      <c r="N2657" s="5" t="str">
        <f>TEXT(Table1[[#This Row],[Order Date]],"yyyy")</f>
        <v>2016</v>
      </c>
      <c r="O2657" s="5">
        <v>27</v>
      </c>
      <c r="P2657" s="5" t="s">
        <v>559</v>
      </c>
      <c r="Q2657" s="5" t="str">
        <f>IFERROR(INDEX(Holidays[Holiday],MATCH(Table1[[#This Row],[Order Date]],Holidays[Date],0)),"NO HOLIDAY")</f>
        <v>NO HOLIDAY</v>
      </c>
    </row>
    <row r="2658" spans="2:17" hidden="1" x14ac:dyDescent="0.3">
      <c r="B2658" t="s">
        <v>25</v>
      </c>
      <c r="C2658" t="s">
        <v>22</v>
      </c>
      <c r="D2658" t="s">
        <v>23</v>
      </c>
      <c r="E2658" t="s">
        <v>68</v>
      </c>
      <c r="F2658" s="4">
        <v>42563</v>
      </c>
      <c r="G2658" t="s">
        <v>39</v>
      </c>
      <c r="H2658">
        <v>4</v>
      </c>
      <c r="I2658">
        <f>IF(Table1[[#This Row],[Price]]&lt;15,10,IF(Table1[[#This Row],[Price]]&lt;20,15,IF(Table1[[#This Row],[Price]]&lt;30,22,IF(Table1[[#This Row],[Price]]&lt;50,36,45))))</f>
        <v>15</v>
      </c>
      <c r="J2658">
        <v>16.32</v>
      </c>
      <c r="K2658" s="14">
        <v>65.28</v>
      </c>
      <c r="L2658" s="14">
        <f>Table1[[#This Row],[Total Sale Amount]]-(Table1[[#This Row],[Cost Price]]*Table1[[#This Row],[Quantity]])</f>
        <v>5.2800000000000011</v>
      </c>
      <c r="M2658" t="str">
        <f>TEXT(Table1[[#This Row],[Order Date]],"mmm")</f>
        <v>Jul</v>
      </c>
      <c r="N2658" s="5" t="str">
        <f>TEXT(Table1[[#This Row],[Order Date]],"yyyy")</f>
        <v>2016</v>
      </c>
      <c r="O2658" s="5">
        <v>40</v>
      </c>
      <c r="P2658" s="5" t="s">
        <v>560</v>
      </c>
      <c r="Q2658" s="5" t="str">
        <f>IFERROR(INDEX(Holidays[Holiday],MATCH(Table1[[#This Row],[Order Date]],Holidays[Date],0)),"NO HOLIDAY")</f>
        <v>NO HOLIDAY</v>
      </c>
    </row>
    <row r="2659" spans="2:17" hidden="1" x14ac:dyDescent="0.3">
      <c r="B2659" t="s">
        <v>9</v>
      </c>
      <c r="C2659" t="s">
        <v>30</v>
      </c>
      <c r="D2659" t="s">
        <v>11</v>
      </c>
      <c r="E2659" t="s">
        <v>353</v>
      </c>
      <c r="F2659" s="4">
        <v>42563</v>
      </c>
      <c r="G2659" t="s">
        <v>15</v>
      </c>
      <c r="H2659">
        <v>9</v>
      </c>
      <c r="I2659">
        <f>IF(Table1[[#This Row],[Price]]&lt;15,10,IF(Table1[[#This Row],[Price]]&lt;20,15,IF(Table1[[#This Row],[Price]]&lt;30,22,IF(Table1[[#This Row],[Price]]&lt;50,36,45))))</f>
        <v>10</v>
      </c>
      <c r="J2659">
        <v>12.42</v>
      </c>
      <c r="K2659" s="14">
        <v>111.78</v>
      </c>
      <c r="L2659" s="14">
        <f>Table1[[#This Row],[Total Sale Amount]]-(Table1[[#This Row],[Cost Price]]*Table1[[#This Row],[Quantity]])</f>
        <v>21.78</v>
      </c>
      <c r="M2659" t="str">
        <f>TEXT(Table1[[#This Row],[Order Date]],"mmm")</f>
        <v>Jul</v>
      </c>
      <c r="N2659" s="5" t="str">
        <f>TEXT(Table1[[#This Row],[Order Date]],"yyyy")</f>
        <v>2016</v>
      </c>
      <c r="O2659" s="5">
        <v>41</v>
      </c>
      <c r="P2659" s="5" t="s">
        <v>560</v>
      </c>
      <c r="Q2659" s="5" t="str">
        <f>IFERROR(INDEX(Holidays[Holiday],MATCH(Table1[[#This Row],[Order Date]],Holidays[Date],0)),"NO HOLIDAY")</f>
        <v>NO HOLIDAY</v>
      </c>
    </row>
    <row r="2660" spans="2:17" hidden="1" x14ac:dyDescent="0.3">
      <c r="B2660" t="s">
        <v>9</v>
      </c>
      <c r="C2660" t="s">
        <v>30</v>
      </c>
      <c r="D2660" t="s">
        <v>11</v>
      </c>
      <c r="E2660" t="s">
        <v>322</v>
      </c>
      <c r="F2660" s="4">
        <v>42563</v>
      </c>
      <c r="G2660" t="s">
        <v>15</v>
      </c>
      <c r="H2660">
        <v>9</v>
      </c>
      <c r="I2660">
        <f>IF(Table1[[#This Row],[Price]]&lt;15,10,IF(Table1[[#This Row],[Price]]&lt;20,15,IF(Table1[[#This Row],[Price]]&lt;30,22,IF(Table1[[#This Row],[Price]]&lt;50,36,45))))</f>
        <v>10</v>
      </c>
      <c r="J2660">
        <v>12.42</v>
      </c>
      <c r="K2660" s="14">
        <v>111.78</v>
      </c>
      <c r="L2660" s="14">
        <f>Table1[[#This Row],[Total Sale Amount]]-(Table1[[#This Row],[Cost Price]]*Table1[[#This Row],[Quantity]])</f>
        <v>21.78</v>
      </c>
      <c r="M2660" t="str">
        <f>TEXT(Table1[[#This Row],[Order Date]],"mmm")</f>
        <v>Jul</v>
      </c>
      <c r="N2660" s="5" t="str">
        <f>TEXT(Table1[[#This Row],[Order Date]],"yyyy")</f>
        <v>2016</v>
      </c>
      <c r="O2660" s="5">
        <v>31</v>
      </c>
      <c r="P2660" s="5" t="s">
        <v>559</v>
      </c>
      <c r="Q2660" s="5" t="str">
        <f>IFERROR(INDEX(Holidays[Holiday],MATCH(Table1[[#This Row],[Order Date]],Holidays[Date],0)),"NO HOLIDAY")</f>
        <v>NO HOLIDAY</v>
      </c>
    </row>
    <row r="2661" spans="2:17" hidden="1" x14ac:dyDescent="0.3">
      <c r="B2661" t="s">
        <v>36</v>
      </c>
      <c r="C2661" t="s">
        <v>10</v>
      </c>
      <c r="D2661" t="s">
        <v>11</v>
      </c>
      <c r="E2661" t="s">
        <v>472</v>
      </c>
      <c r="F2661" s="4">
        <v>42563</v>
      </c>
      <c r="G2661" t="s">
        <v>19</v>
      </c>
      <c r="H2661">
        <v>8</v>
      </c>
      <c r="I2661">
        <f>IF(Table1[[#This Row],[Price]]&lt;15,10,IF(Table1[[#This Row],[Price]]&lt;20,15,IF(Table1[[#This Row],[Price]]&lt;30,22,IF(Table1[[#This Row],[Price]]&lt;50,36,45))))</f>
        <v>45</v>
      </c>
      <c r="J2661">
        <v>53.35</v>
      </c>
      <c r="K2661" s="14">
        <v>426.8</v>
      </c>
      <c r="L2661" s="14">
        <f>Table1[[#This Row],[Total Sale Amount]]-(Table1[[#This Row],[Cost Price]]*Table1[[#This Row],[Quantity]])</f>
        <v>66.800000000000011</v>
      </c>
      <c r="M2661" t="str">
        <f>TEXT(Table1[[#This Row],[Order Date]],"mmm")</f>
        <v>Jul</v>
      </c>
      <c r="N2661" s="5" t="str">
        <f>TEXT(Table1[[#This Row],[Order Date]],"yyyy")</f>
        <v>2016</v>
      </c>
      <c r="O2661" s="5">
        <v>24</v>
      </c>
      <c r="P2661" s="5" t="s">
        <v>559</v>
      </c>
      <c r="Q2661" s="5" t="str">
        <f>IFERROR(INDEX(Holidays[Holiday],MATCH(Table1[[#This Row],[Order Date]],Holidays[Date],0)),"NO HOLIDAY")</f>
        <v>NO HOLIDAY</v>
      </c>
    </row>
    <row r="2662" spans="2:17" hidden="1" x14ac:dyDescent="0.3">
      <c r="B2662" t="s">
        <v>25</v>
      </c>
      <c r="C2662" t="s">
        <v>26</v>
      </c>
      <c r="D2662" t="s">
        <v>23</v>
      </c>
      <c r="E2662" t="s">
        <v>276</v>
      </c>
      <c r="F2662" s="4">
        <v>42563</v>
      </c>
      <c r="G2662" t="s">
        <v>13</v>
      </c>
      <c r="H2662">
        <v>7</v>
      </c>
      <c r="I2662">
        <f>IF(Table1[[#This Row],[Price]]&lt;15,10,IF(Table1[[#This Row],[Price]]&lt;20,15,IF(Table1[[#This Row],[Price]]&lt;30,22,IF(Table1[[#This Row],[Price]]&lt;50,36,45))))</f>
        <v>15</v>
      </c>
      <c r="J2662">
        <v>17.829999999999998</v>
      </c>
      <c r="K2662" s="14">
        <v>124.80999999999999</v>
      </c>
      <c r="L2662" s="14">
        <f>Table1[[#This Row],[Total Sale Amount]]-(Table1[[#This Row],[Cost Price]]*Table1[[#This Row],[Quantity]])</f>
        <v>19.809999999999988</v>
      </c>
      <c r="M2662" t="str">
        <f>TEXT(Table1[[#This Row],[Order Date]],"mmm")</f>
        <v>Jul</v>
      </c>
      <c r="N2662" s="5" t="str">
        <f>TEXT(Table1[[#This Row],[Order Date]],"yyyy")</f>
        <v>2016</v>
      </c>
      <c r="O2662" s="5">
        <v>42</v>
      </c>
      <c r="P2662" s="5" t="s">
        <v>559</v>
      </c>
      <c r="Q2662" s="5" t="str">
        <f>IFERROR(INDEX(Holidays[Holiday],MATCH(Table1[[#This Row],[Order Date]],Holidays[Date],0)),"NO HOLIDAY")</f>
        <v>NO HOLIDAY</v>
      </c>
    </row>
    <row r="2663" spans="2:17" hidden="1" x14ac:dyDescent="0.3">
      <c r="B2663" t="s">
        <v>36</v>
      </c>
      <c r="C2663" t="s">
        <v>28</v>
      </c>
      <c r="D2663" t="s">
        <v>11</v>
      </c>
      <c r="E2663" t="s">
        <v>420</v>
      </c>
      <c r="F2663" s="4">
        <v>42563</v>
      </c>
      <c r="G2663" t="s">
        <v>15</v>
      </c>
      <c r="H2663">
        <v>5</v>
      </c>
      <c r="I2663">
        <f>IF(Table1[[#This Row],[Price]]&lt;15,10,IF(Table1[[#This Row],[Price]]&lt;20,15,IF(Table1[[#This Row],[Price]]&lt;30,22,IF(Table1[[#This Row],[Price]]&lt;50,36,45))))</f>
        <v>10</v>
      </c>
      <c r="J2663">
        <v>12.42</v>
      </c>
      <c r="K2663" s="14">
        <v>62.1</v>
      </c>
      <c r="L2663" s="14">
        <f>Table1[[#This Row],[Total Sale Amount]]-(Table1[[#This Row],[Cost Price]]*Table1[[#This Row],[Quantity]])</f>
        <v>12.100000000000001</v>
      </c>
      <c r="M2663" t="str">
        <f>TEXT(Table1[[#This Row],[Order Date]],"mmm")</f>
        <v>Jul</v>
      </c>
      <c r="N2663" s="5" t="str">
        <f>TEXT(Table1[[#This Row],[Order Date]],"yyyy")</f>
        <v>2016</v>
      </c>
      <c r="O2663" s="5">
        <v>45</v>
      </c>
      <c r="P2663" s="5" t="s">
        <v>560</v>
      </c>
      <c r="Q2663" s="5" t="str">
        <f>IFERROR(INDEX(Holidays[Holiday],MATCH(Table1[[#This Row],[Order Date]],Holidays[Date],0)),"NO HOLIDAY")</f>
        <v>NO HOLIDAY</v>
      </c>
    </row>
    <row r="2664" spans="2:17" hidden="1" x14ac:dyDescent="0.3">
      <c r="B2664" t="s">
        <v>9</v>
      </c>
      <c r="C2664" t="s">
        <v>10</v>
      </c>
      <c r="D2664" t="s">
        <v>11</v>
      </c>
      <c r="E2664" t="s">
        <v>382</v>
      </c>
      <c r="F2664" s="4">
        <v>42563</v>
      </c>
      <c r="G2664" t="s">
        <v>15</v>
      </c>
      <c r="H2664">
        <v>1</v>
      </c>
      <c r="I2664">
        <f>IF(Table1[[#This Row],[Price]]&lt;15,10,IF(Table1[[#This Row],[Price]]&lt;20,15,IF(Table1[[#This Row],[Price]]&lt;30,22,IF(Table1[[#This Row],[Price]]&lt;50,36,45))))</f>
        <v>10</v>
      </c>
      <c r="J2664">
        <v>12.42</v>
      </c>
      <c r="K2664" s="14">
        <v>12.42</v>
      </c>
      <c r="L2664" s="14">
        <f>Table1[[#This Row],[Total Sale Amount]]-(Table1[[#This Row],[Cost Price]]*Table1[[#This Row],[Quantity]])</f>
        <v>2.42</v>
      </c>
      <c r="M2664" t="str">
        <f>TEXT(Table1[[#This Row],[Order Date]],"mmm")</f>
        <v>Jul</v>
      </c>
      <c r="N2664" s="5" t="str">
        <f>TEXT(Table1[[#This Row],[Order Date]],"yyyy")</f>
        <v>2016</v>
      </c>
      <c r="O2664" s="5">
        <v>22</v>
      </c>
      <c r="P2664" s="5" t="s">
        <v>560</v>
      </c>
      <c r="Q2664" s="5" t="str">
        <f>IFERROR(INDEX(Holidays[Holiday],MATCH(Table1[[#This Row],[Order Date]],Holidays[Date],0)),"NO HOLIDAY")</f>
        <v>NO HOLIDAY</v>
      </c>
    </row>
    <row r="2665" spans="2:17" hidden="1" x14ac:dyDescent="0.3">
      <c r="B2665" t="s">
        <v>16</v>
      </c>
      <c r="C2665" t="s">
        <v>17</v>
      </c>
      <c r="D2665" t="s">
        <v>11</v>
      </c>
      <c r="E2665" t="s">
        <v>391</v>
      </c>
      <c r="F2665" s="4">
        <v>42563</v>
      </c>
      <c r="G2665" t="s">
        <v>19</v>
      </c>
      <c r="H2665">
        <v>8</v>
      </c>
      <c r="I2665">
        <f>IF(Table1[[#This Row],[Price]]&lt;15,10,IF(Table1[[#This Row],[Price]]&lt;20,15,IF(Table1[[#This Row],[Price]]&lt;30,22,IF(Table1[[#This Row],[Price]]&lt;50,36,45))))</f>
        <v>45</v>
      </c>
      <c r="J2665">
        <v>53.35</v>
      </c>
      <c r="K2665" s="14">
        <v>426.8</v>
      </c>
      <c r="L2665" s="14">
        <f>Table1[[#This Row],[Total Sale Amount]]-(Table1[[#This Row],[Cost Price]]*Table1[[#This Row],[Quantity]])</f>
        <v>66.800000000000011</v>
      </c>
      <c r="M2665" t="str">
        <f>TEXT(Table1[[#This Row],[Order Date]],"mmm")</f>
        <v>Jul</v>
      </c>
      <c r="N2665" s="5" t="str">
        <f>TEXT(Table1[[#This Row],[Order Date]],"yyyy")</f>
        <v>2016</v>
      </c>
      <c r="O2665" s="5">
        <v>20</v>
      </c>
      <c r="P2665" s="5" t="s">
        <v>559</v>
      </c>
      <c r="Q2665" s="5" t="str">
        <f>IFERROR(INDEX(Holidays[Holiday],MATCH(Table1[[#This Row],[Order Date]],Holidays[Date],0)),"NO HOLIDAY")</f>
        <v>NO HOLIDAY</v>
      </c>
    </row>
    <row r="2666" spans="2:17" hidden="1" x14ac:dyDescent="0.3">
      <c r="B2666" t="s">
        <v>25</v>
      </c>
      <c r="C2666" t="s">
        <v>26</v>
      </c>
      <c r="D2666" t="s">
        <v>23</v>
      </c>
      <c r="E2666" t="s">
        <v>147</v>
      </c>
      <c r="F2666" s="4">
        <v>42563</v>
      </c>
      <c r="G2666" t="s">
        <v>15</v>
      </c>
      <c r="H2666">
        <v>3</v>
      </c>
      <c r="I2666">
        <f>IF(Table1[[#This Row],[Price]]&lt;15,10,IF(Table1[[#This Row],[Price]]&lt;20,15,IF(Table1[[#This Row],[Price]]&lt;30,22,IF(Table1[[#This Row],[Price]]&lt;50,36,45))))</f>
        <v>10</v>
      </c>
      <c r="J2666">
        <v>12.42</v>
      </c>
      <c r="K2666" s="14">
        <v>37.26</v>
      </c>
      <c r="L2666" s="14">
        <f>Table1[[#This Row],[Total Sale Amount]]-(Table1[[#This Row],[Cost Price]]*Table1[[#This Row],[Quantity]])</f>
        <v>7.259999999999998</v>
      </c>
      <c r="M2666" t="str">
        <f>TEXT(Table1[[#This Row],[Order Date]],"mmm")</f>
        <v>Jul</v>
      </c>
      <c r="N2666" s="5" t="str">
        <f>TEXT(Table1[[#This Row],[Order Date]],"yyyy")</f>
        <v>2016</v>
      </c>
      <c r="O2666" s="5">
        <v>17</v>
      </c>
      <c r="P2666" s="5" t="s">
        <v>559</v>
      </c>
      <c r="Q2666" s="5" t="str">
        <f>IFERROR(INDEX(Holidays[Holiday],MATCH(Table1[[#This Row],[Order Date]],Holidays[Date],0)),"NO HOLIDAY")</f>
        <v>NO HOLIDAY</v>
      </c>
    </row>
    <row r="2667" spans="2:17" hidden="1" x14ac:dyDescent="0.3">
      <c r="B2667" t="s">
        <v>9</v>
      </c>
      <c r="C2667" t="s">
        <v>28</v>
      </c>
      <c r="D2667" t="s">
        <v>11</v>
      </c>
      <c r="E2667" t="s">
        <v>315</v>
      </c>
      <c r="F2667" s="4">
        <v>42563</v>
      </c>
      <c r="G2667" t="s">
        <v>15</v>
      </c>
      <c r="H2667">
        <v>9</v>
      </c>
      <c r="I2667">
        <f>IF(Table1[[#This Row],[Price]]&lt;15,10,IF(Table1[[#This Row],[Price]]&lt;20,15,IF(Table1[[#This Row],[Price]]&lt;30,22,IF(Table1[[#This Row],[Price]]&lt;50,36,45))))</f>
        <v>10</v>
      </c>
      <c r="J2667">
        <v>12.42</v>
      </c>
      <c r="K2667" s="14">
        <v>111.78</v>
      </c>
      <c r="L2667" s="14">
        <f>Table1[[#This Row],[Total Sale Amount]]-(Table1[[#This Row],[Cost Price]]*Table1[[#This Row],[Quantity]])</f>
        <v>21.78</v>
      </c>
      <c r="M2667" t="str">
        <f>TEXT(Table1[[#This Row],[Order Date]],"mmm")</f>
        <v>Jul</v>
      </c>
      <c r="N2667" s="5" t="str">
        <f>TEXT(Table1[[#This Row],[Order Date]],"yyyy")</f>
        <v>2016</v>
      </c>
      <c r="O2667" s="5">
        <v>23</v>
      </c>
      <c r="P2667" s="5" t="s">
        <v>560</v>
      </c>
      <c r="Q2667" s="5" t="str">
        <f>IFERROR(INDEX(Holidays[Holiday],MATCH(Table1[[#This Row],[Order Date]],Holidays[Date],0)),"NO HOLIDAY")</f>
        <v>NO HOLIDAY</v>
      </c>
    </row>
    <row r="2668" spans="2:17" hidden="1" x14ac:dyDescent="0.3">
      <c r="B2668" t="s">
        <v>16</v>
      </c>
      <c r="C2668" t="s">
        <v>17</v>
      </c>
      <c r="D2668" t="s">
        <v>11</v>
      </c>
      <c r="E2668" t="s">
        <v>464</v>
      </c>
      <c r="F2668" s="4">
        <v>42563</v>
      </c>
      <c r="G2668" t="s">
        <v>19</v>
      </c>
      <c r="H2668">
        <v>5</v>
      </c>
      <c r="I2668">
        <f>IF(Table1[[#This Row],[Price]]&lt;15,10,IF(Table1[[#This Row],[Price]]&lt;20,15,IF(Table1[[#This Row],[Price]]&lt;30,22,IF(Table1[[#This Row],[Price]]&lt;50,36,45))))</f>
        <v>45</v>
      </c>
      <c r="J2668">
        <v>53.35</v>
      </c>
      <c r="K2668" s="14">
        <v>266.75</v>
      </c>
      <c r="L2668" s="14">
        <f>Table1[[#This Row],[Total Sale Amount]]-(Table1[[#This Row],[Cost Price]]*Table1[[#This Row],[Quantity]])</f>
        <v>41.75</v>
      </c>
      <c r="M2668" t="str">
        <f>TEXT(Table1[[#This Row],[Order Date]],"mmm")</f>
        <v>Jul</v>
      </c>
      <c r="N2668" s="5" t="str">
        <f>TEXT(Table1[[#This Row],[Order Date]],"yyyy")</f>
        <v>2016</v>
      </c>
      <c r="O2668" s="5">
        <v>33</v>
      </c>
      <c r="P2668" s="5" t="s">
        <v>560</v>
      </c>
      <c r="Q2668" s="5" t="str">
        <f>IFERROR(INDEX(Holidays[Holiday],MATCH(Table1[[#This Row],[Order Date]],Holidays[Date],0)),"NO HOLIDAY")</f>
        <v>NO HOLIDAY</v>
      </c>
    </row>
    <row r="2669" spans="2:17" hidden="1" x14ac:dyDescent="0.3">
      <c r="B2669" t="s">
        <v>36</v>
      </c>
      <c r="C2669" t="s">
        <v>17</v>
      </c>
      <c r="D2669" t="s">
        <v>11</v>
      </c>
      <c r="E2669" t="s">
        <v>209</v>
      </c>
      <c r="F2669" s="4">
        <v>42563</v>
      </c>
      <c r="G2669" t="s">
        <v>19</v>
      </c>
      <c r="H2669">
        <v>7</v>
      </c>
      <c r="I2669">
        <f>IF(Table1[[#This Row],[Price]]&lt;15,10,IF(Table1[[#This Row],[Price]]&lt;20,15,IF(Table1[[#This Row],[Price]]&lt;30,22,IF(Table1[[#This Row],[Price]]&lt;50,36,45))))</f>
        <v>45</v>
      </c>
      <c r="J2669">
        <v>53.35</v>
      </c>
      <c r="K2669" s="14">
        <v>373.45</v>
      </c>
      <c r="L2669" s="14">
        <f>Table1[[#This Row],[Total Sale Amount]]-(Table1[[#This Row],[Cost Price]]*Table1[[#This Row],[Quantity]])</f>
        <v>58.449999999999989</v>
      </c>
      <c r="M2669" t="str">
        <f>TEXT(Table1[[#This Row],[Order Date]],"mmm")</f>
        <v>Jul</v>
      </c>
      <c r="N2669" s="5" t="str">
        <f>TEXT(Table1[[#This Row],[Order Date]],"yyyy")</f>
        <v>2016</v>
      </c>
      <c r="O2669" s="5">
        <v>27</v>
      </c>
      <c r="P2669" s="5" t="s">
        <v>559</v>
      </c>
      <c r="Q2669" s="5" t="str">
        <f>IFERROR(INDEX(Holidays[Holiday],MATCH(Table1[[#This Row],[Order Date]],Holidays[Date],0)),"NO HOLIDAY")</f>
        <v>NO HOLIDAY</v>
      </c>
    </row>
    <row r="2670" spans="2:17" hidden="1" x14ac:dyDescent="0.3">
      <c r="B2670" t="s">
        <v>9</v>
      </c>
      <c r="C2670" t="s">
        <v>10</v>
      </c>
      <c r="D2670" t="s">
        <v>11</v>
      </c>
      <c r="E2670" t="s">
        <v>379</v>
      </c>
      <c r="F2670" s="4">
        <v>42563</v>
      </c>
      <c r="G2670" t="s">
        <v>39</v>
      </c>
      <c r="H2670">
        <v>4</v>
      </c>
      <c r="I2670">
        <f>IF(Table1[[#This Row],[Price]]&lt;15,10,IF(Table1[[#This Row],[Price]]&lt;20,15,IF(Table1[[#This Row],[Price]]&lt;30,22,IF(Table1[[#This Row],[Price]]&lt;50,36,45))))</f>
        <v>15</v>
      </c>
      <c r="J2670">
        <v>16.32</v>
      </c>
      <c r="K2670" s="14">
        <v>65.28</v>
      </c>
      <c r="L2670" s="14">
        <f>Table1[[#This Row],[Total Sale Amount]]-(Table1[[#This Row],[Cost Price]]*Table1[[#This Row],[Quantity]])</f>
        <v>5.2800000000000011</v>
      </c>
      <c r="M2670" t="str">
        <f>TEXT(Table1[[#This Row],[Order Date]],"mmm")</f>
        <v>Jul</v>
      </c>
      <c r="N2670" s="5" t="str">
        <f>TEXT(Table1[[#This Row],[Order Date]],"yyyy")</f>
        <v>2016</v>
      </c>
      <c r="O2670" s="5">
        <v>28</v>
      </c>
      <c r="P2670" s="5" t="s">
        <v>559</v>
      </c>
      <c r="Q2670" s="5" t="str">
        <f>IFERROR(INDEX(Holidays[Holiday],MATCH(Table1[[#This Row],[Order Date]],Holidays[Date],0)),"NO HOLIDAY")</f>
        <v>NO HOLIDAY</v>
      </c>
    </row>
    <row r="2671" spans="2:17" hidden="1" x14ac:dyDescent="0.3">
      <c r="B2671" t="s">
        <v>9</v>
      </c>
      <c r="C2671" t="s">
        <v>28</v>
      </c>
      <c r="D2671" t="s">
        <v>11</v>
      </c>
      <c r="E2671" t="s">
        <v>545</v>
      </c>
      <c r="F2671" s="4">
        <v>42563</v>
      </c>
      <c r="G2671" t="s">
        <v>13</v>
      </c>
      <c r="H2671">
        <v>8</v>
      </c>
      <c r="I2671">
        <f>IF(Table1[[#This Row],[Price]]&lt;15,10,IF(Table1[[#This Row],[Price]]&lt;20,15,IF(Table1[[#This Row],[Price]]&lt;30,22,IF(Table1[[#This Row],[Price]]&lt;50,36,45))))</f>
        <v>15</v>
      </c>
      <c r="J2671">
        <v>17.829999999999998</v>
      </c>
      <c r="K2671" s="14">
        <v>142.63999999999999</v>
      </c>
      <c r="L2671" s="14">
        <f>Table1[[#This Row],[Total Sale Amount]]-(Table1[[#This Row],[Cost Price]]*Table1[[#This Row],[Quantity]])</f>
        <v>22.639999999999986</v>
      </c>
      <c r="M2671" t="str">
        <f>TEXT(Table1[[#This Row],[Order Date]],"mmm")</f>
        <v>Jul</v>
      </c>
      <c r="N2671" s="5" t="str">
        <f>TEXT(Table1[[#This Row],[Order Date]],"yyyy")</f>
        <v>2016</v>
      </c>
      <c r="O2671" s="5">
        <v>26</v>
      </c>
      <c r="P2671" s="5" t="s">
        <v>559</v>
      </c>
      <c r="Q2671" s="5" t="str">
        <f>IFERROR(INDEX(Holidays[Holiday],MATCH(Table1[[#This Row],[Order Date]],Holidays[Date],0)),"NO HOLIDAY")</f>
        <v>NO HOLIDAY</v>
      </c>
    </row>
    <row r="2672" spans="2:17" hidden="1" x14ac:dyDescent="0.3">
      <c r="B2672" t="s">
        <v>16</v>
      </c>
      <c r="C2672" t="s">
        <v>17</v>
      </c>
      <c r="D2672" t="s">
        <v>11</v>
      </c>
      <c r="E2672" t="s">
        <v>172</v>
      </c>
      <c r="F2672" s="4">
        <v>42563</v>
      </c>
      <c r="G2672" t="s">
        <v>13</v>
      </c>
      <c r="H2672">
        <v>5</v>
      </c>
      <c r="I2672">
        <f>IF(Table1[[#This Row],[Price]]&lt;15,10,IF(Table1[[#This Row],[Price]]&lt;20,15,IF(Table1[[#This Row],[Price]]&lt;30,22,IF(Table1[[#This Row],[Price]]&lt;50,36,45))))</f>
        <v>15</v>
      </c>
      <c r="J2672">
        <v>17.829999999999998</v>
      </c>
      <c r="K2672" s="14">
        <v>89.149999999999991</v>
      </c>
      <c r="L2672" s="14">
        <f>Table1[[#This Row],[Total Sale Amount]]-(Table1[[#This Row],[Cost Price]]*Table1[[#This Row],[Quantity]])</f>
        <v>14.149999999999991</v>
      </c>
      <c r="M2672" t="str">
        <f>TEXT(Table1[[#This Row],[Order Date]],"mmm")</f>
        <v>Jul</v>
      </c>
      <c r="N2672" s="5" t="str">
        <f>TEXT(Table1[[#This Row],[Order Date]],"yyyy")</f>
        <v>2016</v>
      </c>
      <c r="O2672" s="5">
        <v>38</v>
      </c>
      <c r="P2672" s="5" t="s">
        <v>559</v>
      </c>
      <c r="Q2672" s="5" t="str">
        <f>IFERROR(INDEX(Holidays[Holiday],MATCH(Table1[[#This Row],[Order Date]],Holidays[Date],0)),"NO HOLIDAY")</f>
        <v>NO HOLIDAY</v>
      </c>
    </row>
    <row r="2673" spans="2:17" hidden="1" x14ac:dyDescent="0.3">
      <c r="B2673" t="s">
        <v>25</v>
      </c>
      <c r="C2673" t="s">
        <v>22</v>
      </c>
      <c r="D2673" t="s">
        <v>23</v>
      </c>
      <c r="E2673" t="s">
        <v>32</v>
      </c>
      <c r="F2673" s="4">
        <v>42564</v>
      </c>
      <c r="G2673" t="s">
        <v>15</v>
      </c>
      <c r="H2673">
        <v>10</v>
      </c>
      <c r="I2673">
        <f>IF(Table1[[#This Row],[Price]]&lt;15,10,IF(Table1[[#This Row],[Price]]&lt;20,15,IF(Table1[[#This Row],[Price]]&lt;30,22,IF(Table1[[#This Row],[Price]]&lt;50,36,45))))</f>
        <v>10</v>
      </c>
      <c r="J2673">
        <v>12.42</v>
      </c>
      <c r="K2673" s="14">
        <v>124.2</v>
      </c>
      <c r="L2673" s="14">
        <f>Table1[[#This Row],[Total Sale Amount]]-(Table1[[#This Row],[Cost Price]]*Table1[[#This Row],[Quantity]])</f>
        <v>24.200000000000003</v>
      </c>
      <c r="M2673" t="str">
        <f>TEXT(Table1[[#This Row],[Order Date]],"mmm")</f>
        <v>Jul</v>
      </c>
      <c r="N2673" s="5" t="str">
        <f>TEXT(Table1[[#This Row],[Order Date]],"yyyy")</f>
        <v>2016</v>
      </c>
      <c r="O2673" s="5">
        <v>17</v>
      </c>
      <c r="P2673" s="5" t="s">
        <v>560</v>
      </c>
      <c r="Q2673" s="5" t="str">
        <f>IFERROR(INDEX(Holidays[Holiday],MATCH(Table1[[#This Row],[Order Date]],Holidays[Date],0)),"NO HOLIDAY")</f>
        <v>NO HOLIDAY</v>
      </c>
    </row>
    <row r="2674" spans="2:17" hidden="1" x14ac:dyDescent="0.3">
      <c r="B2674" t="s">
        <v>9</v>
      </c>
      <c r="C2674" t="s">
        <v>10</v>
      </c>
      <c r="D2674" t="s">
        <v>11</v>
      </c>
      <c r="E2674" t="s">
        <v>53</v>
      </c>
      <c r="F2674" s="4">
        <v>42564</v>
      </c>
      <c r="G2674" t="s">
        <v>39</v>
      </c>
      <c r="H2674">
        <v>6</v>
      </c>
      <c r="I2674">
        <f>IF(Table1[[#This Row],[Price]]&lt;15,10,IF(Table1[[#This Row],[Price]]&lt;20,15,IF(Table1[[#This Row],[Price]]&lt;30,22,IF(Table1[[#This Row],[Price]]&lt;50,36,45))))</f>
        <v>15</v>
      </c>
      <c r="J2674">
        <v>16.32</v>
      </c>
      <c r="K2674" s="14">
        <v>97.92</v>
      </c>
      <c r="L2674" s="14">
        <f>Table1[[#This Row],[Total Sale Amount]]-(Table1[[#This Row],[Cost Price]]*Table1[[#This Row],[Quantity]])</f>
        <v>7.9200000000000017</v>
      </c>
      <c r="M2674" t="str">
        <f>TEXT(Table1[[#This Row],[Order Date]],"mmm")</f>
        <v>Jul</v>
      </c>
      <c r="N2674" s="5" t="str">
        <f>TEXT(Table1[[#This Row],[Order Date]],"yyyy")</f>
        <v>2016</v>
      </c>
      <c r="O2674" s="5">
        <v>26</v>
      </c>
      <c r="P2674" s="5" t="s">
        <v>560</v>
      </c>
      <c r="Q2674" s="5" t="str">
        <f>IFERROR(INDEX(Holidays[Holiday],MATCH(Table1[[#This Row],[Order Date]],Holidays[Date],0)),"NO HOLIDAY")</f>
        <v>NO HOLIDAY</v>
      </c>
    </row>
    <row r="2675" spans="2:17" hidden="1" x14ac:dyDescent="0.3">
      <c r="B2675" t="s">
        <v>9</v>
      </c>
      <c r="C2675" t="s">
        <v>10</v>
      </c>
      <c r="D2675" t="s">
        <v>11</v>
      </c>
      <c r="E2675" t="s">
        <v>377</v>
      </c>
      <c r="F2675" s="4">
        <v>42564</v>
      </c>
      <c r="G2675" t="s">
        <v>15</v>
      </c>
      <c r="H2675">
        <v>9</v>
      </c>
      <c r="I2675">
        <f>IF(Table1[[#This Row],[Price]]&lt;15,10,IF(Table1[[#This Row],[Price]]&lt;20,15,IF(Table1[[#This Row],[Price]]&lt;30,22,IF(Table1[[#This Row],[Price]]&lt;50,36,45))))</f>
        <v>10</v>
      </c>
      <c r="J2675">
        <v>12.42</v>
      </c>
      <c r="K2675" s="14">
        <v>111.78</v>
      </c>
      <c r="L2675" s="14">
        <f>Table1[[#This Row],[Total Sale Amount]]-(Table1[[#This Row],[Cost Price]]*Table1[[#This Row],[Quantity]])</f>
        <v>21.78</v>
      </c>
      <c r="M2675" t="str">
        <f>TEXT(Table1[[#This Row],[Order Date]],"mmm")</f>
        <v>Jul</v>
      </c>
      <c r="N2675" s="5" t="str">
        <f>TEXT(Table1[[#This Row],[Order Date]],"yyyy")</f>
        <v>2016</v>
      </c>
      <c r="O2675" s="5">
        <v>40</v>
      </c>
      <c r="P2675" s="5" t="s">
        <v>560</v>
      </c>
      <c r="Q2675" s="5" t="str">
        <f>IFERROR(INDEX(Holidays[Holiday],MATCH(Table1[[#This Row],[Order Date]],Holidays[Date],0)),"NO HOLIDAY")</f>
        <v>NO HOLIDAY</v>
      </c>
    </row>
    <row r="2676" spans="2:17" hidden="1" x14ac:dyDescent="0.3">
      <c r="B2676" t="s">
        <v>9</v>
      </c>
      <c r="C2676" t="s">
        <v>30</v>
      </c>
      <c r="D2676" t="s">
        <v>11</v>
      </c>
      <c r="E2676" t="s">
        <v>313</v>
      </c>
      <c r="F2676" s="4">
        <v>42564</v>
      </c>
      <c r="G2676" t="s">
        <v>15</v>
      </c>
      <c r="H2676">
        <v>5</v>
      </c>
      <c r="I2676">
        <f>IF(Table1[[#This Row],[Price]]&lt;15,10,IF(Table1[[#This Row],[Price]]&lt;20,15,IF(Table1[[#This Row],[Price]]&lt;30,22,IF(Table1[[#This Row],[Price]]&lt;50,36,45))))</f>
        <v>10</v>
      </c>
      <c r="J2676">
        <v>12.42</v>
      </c>
      <c r="K2676" s="14">
        <v>62.1</v>
      </c>
      <c r="L2676" s="14">
        <f>Table1[[#This Row],[Total Sale Amount]]-(Table1[[#This Row],[Cost Price]]*Table1[[#This Row],[Quantity]])</f>
        <v>12.100000000000001</v>
      </c>
      <c r="M2676" t="str">
        <f>TEXT(Table1[[#This Row],[Order Date]],"mmm")</f>
        <v>Jul</v>
      </c>
      <c r="N2676" s="5" t="str">
        <f>TEXT(Table1[[#This Row],[Order Date]],"yyyy")</f>
        <v>2016</v>
      </c>
      <c r="O2676" s="5">
        <v>19</v>
      </c>
      <c r="P2676" s="5" t="s">
        <v>559</v>
      </c>
      <c r="Q2676" s="5" t="str">
        <f>IFERROR(INDEX(Holidays[Holiday],MATCH(Table1[[#This Row],[Order Date]],Holidays[Date],0)),"NO HOLIDAY")</f>
        <v>NO HOLIDAY</v>
      </c>
    </row>
    <row r="2677" spans="2:17" hidden="1" x14ac:dyDescent="0.3">
      <c r="B2677" t="s">
        <v>9</v>
      </c>
      <c r="C2677" t="s">
        <v>10</v>
      </c>
      <c r="D2677" t="s">
        <v>11</v>
      </c>
      <c r="E2677" t="s">
        <v>254</v>
      </c>
      <c r="F2677" s="4">
        <v>42564</v>
      </c>
      <c r="G2677" t="s">
        <v>15</v>
      </c>
      <c r="H2677">
        <v>1</v>
      </c>
      <c r="I2677">
        <f>IF(Table1[[#This Row],[Price]]&lt;15,10,IF(Table1[[#This Row],[Price]]&lt;20,15,IF(Table1[[#This Row],[Price]]&lt;30,22,IF(Table1[[#This Row],[Price]]&lt;50,36,45))))</f>
        <v>10</v>
      </c>
      <c r="J2677">
        <v>12.42</v>
      </c>
      <c r="K2677" s="14">
        <v>12.42</v>
      </c>
      <c r="L2677" s="14">
        <f>Table1[[#This Row],[Total Sale Amount]]-(Table1[[#This Row],[Cost Price]]*Table1[[#This Row],[Quantity]])</f>
        <v>2.42</v>
      </c>
      <c r="M2677" t="str">
        <f>TEXT(Table1[[#This Row],[Order Date]],"mmm")</f>
        <v>Jul</v>
      </c>
      <c r="N2677" s="5" t="str">
        <f>TEXT(Table1[[#This Row],[Order Date]],"yyyy")</f>
        <v>2016</v>
      </c>
      <c r="O2677" s="5">
        <v>21</v>
      </c>
      <c r="P2677" s="5" t="s">
        <v>560</v>
      </c>
      <c r="Q2677" s="5" t="str">
        <f>IFERROR(INDEX(Holidays[Holiday],MATCH(Table1[[#This Row],[Order Date]],Holidays[Date],0)),"NO HOLIDAY")</f>
        <v>NO HOLIDAY</v>
      </c>
    </row>
    <row r="2678" spans="2:17" hidden="1" x14ac:dyDescent="0.3">
      <c r="B2678" t="s">
        <v>25</v>
      </c>
      <c r="C2678" t="s">
        <v>26</v>
      </c>
      <c r="D2678" t="s">
        <v>23</v>
      </c>
      <c r="E2678" t="s">
        <v>355</v>
      </c>
      <c r="F2678" s="4">
        <v>42564</v>
      </c>
      <c r="G2678" t="s">
        <v>15</v>
      </c>
      <c r="H2678">
        <v>3</v>
      </c>
      <c r="I2678">
        <f>IF(Table1[[#This Row],[Price]]&lt;15,10,IF(Table1[[#This Row],[Price]]&lt;20,15,IF(Table1[[#This Row],[Price]]&lt;30,22,IF(Table1[[#This Row],[Price]]&lt;50,36,45))))</f>
        <v>10</v>
      </c>
      <c r="J2678">
        <v>12.42</v>
      </c>
      <c r="K2678" s="14">
        <v>37.26</v>
      </c>
      <c r="L2678" s="14">
        <f>Table1[[#This Row],[Total Sale Amount]]-(Table1[[#This Row],[Cost Price]]*Table1[[#This Row],[Quantity]])</f>
        <v>7.259999999999998</v>
      </c>
      <c r="M2678" t="str">
        <f>TEXT(Table1[[#This Row],[Order Date]],"mmm")</f>
        <v>Jul</v>
      </c>
      <c r="N2678" s="5" t="str">
        <f>TEXT(Table1[[#This Row],[Order Date]],"yyyy")</f>
        <v>2016</v>
      </c>
      <c r="O2678" s="5">
        <v>38</v>
      </c>
      <c r="P2678" s="5" t="s">
        <v>559</v>
      </c>
      <c r="Q2678" s="5" t="str">
        <f>IFERROR(INDEX(Holidays[Holiday],MATCH(Table1[[#This Row],[Order Date]],Holidays[Date],0)),"NO HOLIDAY")</f>
        <v>NO HOLIDAY</v>
      </c>
    </row>
    <row r="2679" spans="2:17" hidden="1" x14ac:dyDescent="0.3">
      <c r="B2679" t="s">
        <v>36</v>
      </c>
      <c r="C2679" t="s">
        <v>10</v>
      </c>
      <c r="D2679" t="s">
        <v>11</v>
      </c>
      <c r="E2679" t="s">
        <v>34</v>
      </c>
      <c r="F2679" s="4">
        <v>42564</v>
      </c>
      <c r="G2679" t="s">
        <v>15</v>
      </c>
      <c r="H2679">
        <v>10</v>
      </c>
      <c r="I2679">
        <f>IF(Table1[[#This Row],[Price]]&lt;15,10,IF(Table1[[#This Row],[Price]]&lt;20,15,IF(Table1[[#This Row],[Price]]&lt;30,22,IF(Table1[[#This Row],[Price]]&lt;50,36,45))))</f>
        <v>10</v>
      </c>
      <c r="J2679">
        <v>12.42</v>
      </c>
      <c r="K2679" s="14">
        <v>124.2</v>
      </c>
      <c r="L2679" s="14">
        <f>Table1[[#This Row],[Total Sale Amount]]-(Table1[[#This Row],[Cost Price]]*Table1[[#This Row],[Quantity]])</f>
        <v>24.200000000000003</v>
      </c>
      <c r="M2679" t="str">
        <f>TEXT(Table1[[#This Row],[Order Date]],"mmm")</f>
        <v>Jul</v>
      </c>
      <c r="N2679" s="5" t="str">
        <f>TEXT(Table1[[#This Row],[Order Date]],"yyyy")</f>
        <v>2016</v>
      </c>
      <c r="O2679" s="5">
        <v>21</v>
      </c>
      <c r="P2679" s="5" t="s">
        <v>559</v>
      </c>
      <c r="Q2679" s="5" t="str">
        <f>IFERROR(INDEX(Holidays[Holiday],MATCH(Table1[[#This Row],[Order Date]],Holidays[Date],0)),"NO HOLIDAY")</f>
        <v>NO HOLIDAY</v>
      </c>
    </row>
    <row r="2680" spans="2:17" hidden="1" x14ac:dyDescent="0.3">
      <c r="B2680" t="s">
        <v>9</v>
      </c>
      <c r="C2680" t="s">
        <v>10</v>
      </c>
      <c r="D2680" t="s">
        <v>11</v>
      </c>
      <c r="E2680" t="s">
        <v>268</v>
      </c>
      <c r="F2680" s="4">
        <v>42564</v>
      </c>
      <c r="G2680" t="s">
        <v>19</v>
      </c>
      <c r="H2680">
        <v>7</v>
      </c>
      <c r="I2680">
        <f>IF(Table1[[#This Row],[Price]]&lt;15,10,IF(Table1[[#This Row],[Price]]&lt;20,15,IF(Table1[[#This Row],[Price]]&lt;30,22,IF(Table1[[#This Row],[Price]]&lt;50,36,45))))</f>
        <v>45</v>
      </c>
      <c r="J2680">
        <v>53.35</v>
      </c>
      <c r="K2680" s="14">
        <v>373.45</v>
      </c>
      <c r="L2680" s="14">
        <f>Table1[[#This Row],[Total Sale Amount]]-(Table1[[#This Row],[Cost Price]]*Table1[[#This Row],[Quantity]])</f>
        <v>58.449999999999989</v>
      </c>
      <c r="M2680" t="str">
        <f>TEXT(Table1[[#This Row],[Order Date]],"mmm")</f>
        <v>Jul</v>
      </c>
      <c r="N2680" s="5" t="str">
        <f>TEXT(Table1[[#This Row],[Order Date]],"yyyy")</f>
        <v>2016</v>
      </c>
      <c r="O2680" s="5">
        <v>45</v>
      </c>
      <c r="P2680" s="5" t="s">
        <v>559</v>
      </c>
      <c r="Q2680" s="5" t="str">
        <f>IFERROR(INDEX(Holidays[Holiday],MATCH(Table1[[#This Row],[Order Date]],Holidays[Date],0)),"NO HOLIDAY")</f>
        <v>NO HOLIDAY</v>
      </c>
    </row>
    <row r="2681" spans="2:17" hidden="1" x14ac:dyDescent="0.3">
      <c r="B2681" t="s">
        <v>36</v>
      </c>
      <c r="C2681" t="s">
        <v>17</v>
      </c>
      <c r="D2681" t="s">
        <v>11</v>
      </c>
      <c r="E2681" t="s">
        <v>210</v>
      </c>
      <c r="F2681" s="4">
        <v>42564</v>
      </c>
      <c r="G2681" t="s">
        <v>39</v>
      </c>
      <c r="H2681">
        <v>9</v>
      </c>
      <c r="I2681">
        <f>IF(Table1[[#This Row],[Price]]&lt;15,10,IF(Table1[[#This Row],[Price]]&lt;20,15,IF(Table1[[#This Row],[Price]]&lt;30,22,IF(Table1[[#This Row],[Price]]&lt;50,36,45))))</f>
        <v>15</v>
      </c>
      <c r="J2681">
        <v>16.32</v>
      </c>
      <c r="K2681" s="14">
        <v>146.88</v>
      </c>
      <c r="L2681" s="14">
        <f>Table1[[#This Row],[Total Sale Amount]]-(Table1[[#This Row],[Cost Price]]*Table1[[#This Row],[Quantity]])</f>
        <v>11.879999999999995</v>
      </c>
      <c r="M2681" t="str">
        <f>TEXT(Table1[[#This Row],[Order Date]],"mmm")</f>
        <v>Jul</v>
      </c>
      <c r="N2681" s="5" t="str">
        <f>TEXT(Table1[[#This Row],[Order Date]],"yyyy")</f>
        <v>2016</v>
      </c>
      <c r="O2681" s="5">
        <v>40</v>
      </c>
      <c r="P2681" s="5" t="s">
        <v>560</v>
      </c>
      <c r="Q2681" s="5" t="str">
        <f>IFERROR(INDEX(Holidays[Holiday],MATCH(Table1[[#This Row],[Order Date]],Holidays[Date],0)),"NO HOLIDAY")</f>
        <v>NO HOLIDAY</v>
      </c>
    </row>
    <row r="2682" spans="2:17" hidden="1" x14ac:dyDescent="0.3">
      <c r="B2682" t="s">
        <v>9</v>
      </c>
      <c r="C2682" t="s">
        <v>28</v>
      </c>
      <c r="D2682" t="s">
        <v>11</v>
      </c>
      <c r="E2682" t="s">
        <v>334</v>
      </c>
      <c r="F2682" s="4">
        <v>42564</v>
      </c>
      <c r="G2682" t="s">
        <v>13</v>
      </c>
      <c r="H2682">
        <v>5</v>
      </c>
      <c r="I2682">
        <f>IF(Table1[[#This Row],[Price]]&lt;15,10,IF(Table1[[#This Row],[Price]]&lt;20,15,IF(Table1[[#This Row],[Price]]&lt;30,22,IF(Table1[[#This Row],[Price]]&lt;50,36,45))))</f>
        <v>15</v>
      </c>
      <c r="J2682">
        <v>17.829999999999998</v>
      </c>
      <c r="K2682" s="14">
        <v>89.149999999999991</v>
      </c>
      <c r="L2682" s="14">
        <f>Table1[[#This Row],[Total Sale Amount]]-(Table1[[#This Row],[Cost Price]]*Table1[[#This Row],[Quantity]])</f>
        <v>14.149999999999991</v>
      </c>
      <c r="M2682" t="str">
        <f>TEXT(Table1[[#This Row],[Order Date]],"mmm")</f>
        <v>Jul</v>
      </c>
      <c r="N2682" s="5" t="str">
        <f>TEXT(Table1[[#This Row],[Order Date]],"yyyy")</f>
        <v>2016</v>
      </c>
      <c r="O2682" s="5">
        <v>22</v>
      </c>
      <c r="P2682" s="5" t="s">
        <v>560</v>
      </c>
      <c r="Q2682" s="5" t="str">
        <f>IFERROR(INDEX(Holidays[Holiday],MATCH(Table1[[#This Row],[Order Date]],Holidays[Date],0)),"NO HOLIDAY")</f>
        <v>NO HOLIDAY</v>
      </c>
    </row>
    <row r="2683" spans="2:17" hidden="1" x14ac:dyDescent="0.3">
      <c r="B2683" t="s">
        <v>25</v>
      </c>
      <c r="C2683" t="s">
        <v>22</v>
      </c>
      <c r="D2683" t="s">
        <v>23</v>
      </c>
      <c r="E2683" t="s">
        <v>225</v>
      </c>
      <c r="F2683" s="4">
        <v>42564</v>
      </c>
      <c r="G2683" t="s">
        <v>39</v>
      </c>
      <c r="H2683">
        <v>9</v>
      </c>
      <c r="I2683">
        <f>IF(Table1[[#This Row],[Price]]&lt;15,10,IF(Table1[[#This Row],[Price]]&lt;20,15,IF(Table1[[#This Row],[Price]]&lt;30,22,IF(Table1[[#This Row],[Price]]&lt;50,36,45))))</f>
        <v>15</v>
      </c>
      <c r="J2683">
        <v>16.32</v>
      </c>
      <c r="K2683" s="14">
        <v>146.88</v>
      </c>
      <c r="L2683" s="14">
        <f>Table1[[#This Row],[Total Sale Amount]]-(Table1[[#This Row],[Cost Price]]*Table1[[#This Row],[Quantity]])</f>
        <v>11.879999999999995</v>
      </c>
      <c r="M2683" t="str">
        <f>TEXT(Table1[[#This Row],[Order Date]],"mmm")</f>
        <v>Jul</v>
      </c>
      <c r="N2683" s="5" t="str">
        <f>TEXT(Table1[[#This Row],[Order Date]],"yyyy")</f>
        <v>2016</v>
      </c>
      <c r="O2683" s="5">
        <v>20</v>
      </c>
      <c r="P2683" s="5" t="s">
        <v>560</v>
      </c>
      <c r="Q2683" s="5" t="str">
        <f>IFERROR(INDEX(Holidays[Holiday],MATCH(Table1[[#This Row],[Order Date]],Holidays[Date],0)),"NO HOLIDAY")</f>
        <v>NO HOLIDAY</v>
      </c>
    </row>
    <row r="2684" spans="2:17" hidden="1" x14ac:dyDescent="0.3">
      <c r="B2684" t="s">
        <v>25</v>
      </c>
      <c r="C2684" t="s">
        <v>26</v>
      </c>
      <c r="D2684" t="s">
        <v>23</v>
      </c>
      <c r="E2684" t="s">
        <v>301</v>
      </c>
      <c r="F2684" s="4">
        <v>42564</v>
      </c>
      <c r="G2684" t="s">
        <v>39</v>
      </c>
      <c r="H2684">
        <v>9</v>
      </c>
      <c r="I2684">
        <f>IF(Table1[[#This Row],[Price]]&lt;15,10,IF(Table1[[#This Row],[Price]]&lt;20,15,IF(Table1[[#This Row],[Price]]&lt;30,22,IF(Table1[[#This Row],[Price]]&lt;50,36,45))))</f>
        <v>15</v>
      </c>
      <c r="J2684">
        <v>16.32</v>
      </c>
      <c r="K2684" s="14">
        <v>146.88</v>
      </c>
      <c r="L2684" s="14">
        <f>Table1[[#This Row],[Total Sale Amount]]-(Table1[[#This Row],[Cost Price]]*Table1[[#This Row],[Quantity]])</f>
        <v>11.879999999999995</v>
      </c>
      <c r="M2684" t="str">
        <f>TEXT(Table1[[#This Row],[Order Date]],"mmm")</f>
        <v>Jul</v>
      </c>
      <c r="N2684" s="5" t="str">
        <f>TEXT(Table1[[#This Row],[Order Date]],"yyyy")</f>
        <v>2016</v>
      </c>
      <c r="O2684" s="5">
        <v>39</v>
      </c>
      <c r="P2684" s="5" t="s">
        <v>559</v>
      </c>
      <c r="Q2684" s="5" t="str">
        <f>IFERROR(INDEX(Holidays[Holiday],MATCH(Table1[[#This Row],[Order Date]],Holidays[Date],0)),"NO HOLIDAY")</f>
        <v>NO HOLIDAY</v>
      </c>
    </row>
    <row r="2685" spans="2:17" hidden="1" x14ac:dyDescent="0.3">
      <c r="B2685" t="s">
        <v>9</v>
      </c>
      <c r="C2685" t="s">
        <v>17</v>
      </c>
      <c r="D2685" t="s">
        <v>11</v>
      </c>
      <c r="E2685" t="s">
        <v>233</v>
      </c>
      <c r="F2685" s="4">
        <v>42564</v>
      </c>
      <c r="G2685" t="s">
        <v>15</v>
      </c>
      <c r="H2685">
        <v>6</v>
      </c>
      <c r="I2685">
        <f>IF(Table1[[#This Row],[Price]]&lt;15,10,IF(Table1[[#This Row],[Price]]&lt;20,15,IF(Table1[[#This Row],[Price]]&lt;30,22,IF(Table1[[#This Row],[Price]]&lt;50,36,45))))</f>
        <v>10</v>
      </c>
      <c r="J2685">
        <v>12.42</v>
      </c>
      <c r="K2685" s="14">
        <v>74.52</v>
      </c>
      <c r="L2685" s="14">
        <f>Table1[[#This Row],[Total Sale Amount]]-(Table1[[#This Row],[Cost Price]]*Table1[[#This Row],[Quantity]])</f>
        <v>14.519999999999996</v>
      </c>
      <c r="M2685" t="str">
        <f>TEXT(Table1[[#This Row],[Order Date]],"mmm")</f>
        <v>Jul</v>
      </c>
      <c r="N2685" s="5" t="str">
        <f>TEXT(Table1[[#This Row],[Order Date]],"yyyy")</f>
        <v>2016</v>
      </c>
      <c r="O2685" s="5">
        <v>19</v>
      </c>
      <c r="P2685" s="5" t="s">
        <v>559</v>
      </c>
      <c r="Q2685" s="5" t="str">
        <f>IFERROR(INDEX(Holidays[Holiday],MATCH(Table1[[#This Row],[Order Date]],Holidays[Date],0)),"NO HOLIDAY")</f>
        <v>NO HOLIDAY</v>
      </c>
    </row>
    <row r="2686" spans="2:17" hidden="1" x14ac:dyDescent="0.3">
      <c r="B2686" t="s">
        <v>9</v>
      </c>
      <c r="C2686" t="s">
        <v>30</v>
      </c>
      <c r="D2686" t="s">
        <v>11</v>
      </c>
      <c r="E2686" t="s">
        <v>277</v>
      </c>
      <c r="F2686" s="4">
        <v>42565</v>
      </c>
      <c r="G2686" t="s">
        <v>39</v>
      </c>
      <c r="H2686">
        <v>3</v>
      </c>
      <c r="I2686">
        <f>IF(Table1[[#This Row],[Price]]&lt;15,10,IF(Table1[[#This Row],[Price]]&lt;20,15,IF(Table1[[#This Row],[Price]]&lt;30,22,IF(Table1[[#This Row],[Price]]&lt;50,36,45))))</f>
        <v>15</v>
      </c>
      <c r="J2686">
        <v>16.32</v>
      </c>
      <c r="K2686" s="14">
        <v>48.96</v>
      </c>
      <c r="L2686" s="14">
        <f>Table1[[#This Row],[Total Sale Amount]]-(Table1[[#This Row],[Cost Price]]*Table1[[#This Row],[Quantity]])</f>
        <v>3.9600000000000009</v>
      </c>
      <c r="M2686" t="str">
        <f>TEXT(Table1[[#This Row],[Order Date]],"mmm")</f>
        <v>Jul</v>
      </c>
      <c r="N2686" s="5" t="str">
        <f>TEXT(Table1[[#This Row],[Order Date]],"yyyy")</f>
        <v>2016</v>
      </c>
      <c r="O2686" s="5">
        <v>32</v>
      </c>
      <c r="P2686" s="5" t="s">
        <v>560</v>
      </c>
      <c r="Q2686" s="5" t="str">
        <f>IFERROR(INDEX(Holidays[Holiday],MATCH(Table1[[#This Row],[Order Date]],Holidays[Date],0)),"NO HOLIDAY")</f>
        <v>NO HOLIDAY</v>
      </c>
    </row>
    <row r="2687" spans="2:17" hidden="1" x14ac:dyDescent="0.3">
      <c r="B2687" t="s">
        <v>9</v>
      </c>
      <c r="C2687" t="s">
        <v>10</v>
      </c>
      <c r="D2687" t="s">
        <v>11</v>
      </c>
      <c r="E2687" t="s">
        <v>208</v>
      </c>
      <c r="F2687" s="4">
        <v>42565</v>
      </c>
      <c r="G2687" t="s">
        <v>13</v>
      </c>
      <c r="H2687">
        <v>4</v>
      </c>
      <c r="I2687">
        <f>IF(Table1[[#This Row],[Price]]&lt;15,10,IF(Table1[[#This Row],[Price]]&lt;20,15,IF(Table1[[#This Row],[Price]]&lt;30,22,IF(Table1[[#This Row],[Price]]&lt;50,36,45))))</f>
        <v>15</v>
      </c>
      <c r="J2687">
        <v>17.829999999999998</v>
      </c>
      <c r="K2687" s="14">
        <v>71.319999999999993</v>
      </c>
      <c r="L2687" s="14">
        <f>Table1[[#This Row],[Total Sale Amount]]-(Table1[[#This Row],[Cost Price]]*Table1[[#This Row],[Quantity]])</f>
        <v>11.319999999999993</v>
      </c>
      <c r="M2687" t="str">
        <f>TEXT(Table1[[#This Row],[Order Date]],"mmm")</f>
        <v>Jul</v>
      </c>
      <c r="N2687" s="5" t="str">
        <f>TEXT(Table1[[#This Row],[Order Date]],"yyyy")</f>
        <v>2016</v>
      </c>
      <c r="O2687" s="5">
        <v>41</v>
      </c>
      <c r="P2687" s="5" t="s">
        <v>559</v>
      </c>
      <c r="Q2687" s="5" t="str">
        <f>IFERROR(INDEX(Holidays[Holiday],MATCH(Table1[[#This Row],[Order Date]],Holidays[Date],0)),"NO HOLIDAY")</f>
        <v>NO HOLIDAY</v>
      </c>
    </row>
    <row r="2688" spans="2:17" hidden="1" x14ac:dyDescent="0.3">
      <c r="B2688" t="s">
        <v>36</v>
      </c>
      <c r="C2688" t="s">
        <v>10</v>
      </c>
      <c r="D2688" t="s">
        <v>11</v>
      </c>
      <c r="E2688" t="s">
        <v>507</v>
      </c>
      <c r="F2688" s="4">
        <v>42565</v>
      </c>
      <c r="G2688" t="s">
        <v>15</v>
      </c>
      <c r="H2688">
        <v>1</v>
      </c>
      <c r="I2688">
        <f>IF(Table1[[#This Row],[Price]]&lt;15,10,IF(Table1[[#This Row],[Price]]&lt;20,15,IF(Table1[[#This Row],[Price]]&lt;30,22,IF(Table1[[#This Row],[Price]]&lt;50,36,45))))</f>
        <v>10</v>
      </c>
      <c r="J2688">
        <v>12.42</v>
      </c>
      <c r="K2688" s="14">
        <v>12.42</v>
      </c>
      <c r="L2688" s="14">
        <f>Table1[[#This Row],[Total Sale Amount]]-(Table1[[#This Row],[Cost Price]]*Table1[[#This Row],[Quantity]])</f>
        <v>2.42</v>
      </c>
      <c r="M2688" t="str">
        <f>TEXT(Table1[[#This Row],[Order Date]],"mmm")</f>
        <v>Jul</v>
      </c>
      <c r="N2688" s="5" t="str">
        <f>TEXT(Table1[[#This Row],[Order Date]],"yyyy")</f>
        <v>2016</v>
      </c>
      <c r="O2688" s="5">
        <v>33</v>
      </c>
      <c r="P2688" s="5" t="s">
        <v>560</v>
      </c>
      <c r="Q2688" s="5" t="str">
        <f>IFERROR(INDEX(Holidays[Holiday],MATCH(Table1[[#This Row],[Order Date]],Holidays[Date],0)),"NO HOLIDAY")</f>
        <v>NO HOLIDAY</v>
      </c>
    </row>
    <row r="2689" spans="2:17" hidden="1" x14ac:dyDescent="0.3">
      <c r="B2689" t="s">
        <v>36</v>
      </c>
      <c r="C2689" t="s">
        <v>17</v>
      </c>
      <c r="D2689" t="s">
        <v>11</v>
      </c>
      <c r="E2689" t="s">
        <v>20</v>
      </c>
      <c r="F2689" s="4">
        <v>42565</v>
      </c>
      <c r="G2689" t="s">
        <v>15</v>
      </c>
      <c r="H2689">
        <v>1</v>
      </c>
      <c r="I2689">
        <f>IF(Table1[[#This Row],[Price]]&lt;15,10,IF(Table1[[#This Row],[Price]]&lt;20,15,IF(Table1[[#This Row],[Price]]&lt;30,22,IF(Table1[[#This Row],[Price]]&lt;50,36,45))))</f>
        <v>10</v>
      </c>
      <c r="J2689">
        <v>12.42</v>
      </c>
      <c r="K2689" s="14">
        <v>12.42</v>
      </c>
      <c r="L2689" s="14">
        <f>Table1[[#This Row],[Total Sale Amount]]-(Table1[[#This Row],[Cost Price]]*Table1[[#This Row],[Quantity]])</f>
        <v>2.42</v>
      </c>
      <c r="M2689" t="str">
        <f>TEXT(Table1[[#This Row],[Order Date]],"mmm")</f>
        <v>Jul</v>
      </c>
      <c r="N2689" s="5" t="str">
        <f>TEXT(Table1[[#This Row],[Order Date]],"yyyy")</f>
        <v>2016</v>
      </c>
      <c r="O2689" s="5">
        <v>20</v>
      </c>
      <c r="P2689" s="5" t="s">
        <v>559</v>
      </c>
      <c r="Q2689" s="5" t="str">
        <f>IFERROR(INDEX(Holidays[Holiday],MATCH(Table1[[#This Row],[Order Date]],Holidays[Date],0)),"NO HOLIDAY")</f>
        <v>NO HOLIDAY</v>
      </c>
    </row>
    <row r="2690" spans="2:17" hidden="1" x14ac:dyDescent="0.3">
      <c r="B2690" t="s">
        <v>9</v>
      </c>
      <c r="C2690" t="s">
        <v>17</v>
      </c>
      <c r="D2690" t="s">
        <v>11</v>
      </c>
      <c r="E2690" t="s">
        <v>18</v>
      </c>
      <c r="F2690" s="4">
        <v>42565</v>
      </c>
      <c r="G2690" t="s">
        <v>39</v>
      </c>
      <c r="H2690">
        <v>9</v>
      </c>
      <c r="I2690">
        <f>IF(Table1[[#This Row],[Price]]&lt;15,10,IF(Table1[[#This Row],[Price]]&lt;20,15,IF(Table1[[#This Row],[Price]]&lt;30,22,IF(Table1[[#This Row],[Price]]&lt;50,36,45))))</f>
        <v>15</v>
      </c>
      <c r="J2690">
        <v>16.32</v>
      </c>
      <c r="K2690" s="14">
        <v>146.88</v>
      </c>
      <c r="L2690" s="14">
        <f>Table1[[#This Row],[Total Sale Amount]]-(Table1[[#This Row],[Cost Price]]*Table1[[#This Row],[Quantity]])</f>
        <v>11.879999999999995</v>
      </c>
      <c r="M2690" t="str">
        <f>TEXT(Table1[[#This Row],[Order Date]],"mmm")</f>
        <v>Jul</v>
      </c>
      <c r="N2690" s="5" t="str">
        <f>TEXT(Table1[[#This Row],[Order Date]],"yyyy")</f>
        <v>2016</v>
      </c>
      <c r="O2690" s="5">
        <v>36</v>
      </c>
      <c r="P2690" s="5" t="s">
        <v>559</v>
      </c>
      <c r="Q2690" s="5" t="str">
        <f>IFERROR(INDEX(Holidays[Holiday],MATCH(Table1[[#This Row],[Order Date]],Holidays[Date],0)),"NO HOLIDAY")</f>
        <v>NO HOLIDAY</v>
      </c>
    </row>
    <row r="2691" spans="2:17" hidden="1" x14ac:dyDescent="0.3">
      <c r="B2691" t="s">
        <v>9</v>
      </c>
      <c r="C2691" t="s">
        <v>30</v>
      </c>
      <c r="D2691" t="s">
        <v>11</v>
      </c>
      <c r="E2691" t="s">
        <v>470</v>
      </c>
      <c r="F2691" s="4">
        <v>42565</v>
      </c>
      <c r="G2691" t="s">
        <v>13</v>
      </c>
      <c r="H2691">
        <v>5</v>
      </c>
      <c r="I2691">
        <f>IF(Table1[[#This Row],[Price]]&lt;15,10,IF(Table1[[#This Row],[Price]]&lt;20,15,IF(Table1[[#This Row],[Price]]&lt;30,22,IF(Table1[[#This Row],[Price]]&lt;50,36,45))))</f>
        <v>15</v>
      </c>
      <c r="J2691">
        <v>17.829999999999998</v>
      </c>
      <c r="K2691" s="14">
        <v>89.149999999999991</v>
      </c>
      <c r="L2691" s="14">
        <f>Table1[[#This Row],[Total Sale Amount]]-(Table1[[#This Row],[Cost Price]]*Table1[[#This Row],[Quantity]])</f>
        <v>14.149999999999991</v>
      </c>
      <c r="M2691" t="str">
        <f>TEXT(Table1[[#This Row],[Order Date]],"mmm")</f>
        <v>Jul</v>
      </c>
      <c r="N2691" s="5" t="str">
        <f>TEXT(Table1[[#This Row],[Order Date]],"yyyy")</f>
        <v>2016</v>
      </c>
      <c r="O2691" s="5">
        <v>21</v>
      </c>
      <c r="P2691" s="5" t="s">
        <v>560</v>
      </c>
      <c r="Q2691" s="5" t="str">
        <f>IFERROR(INDEX(Holidays[Holiday],MATCH(Table1[[#This Row],[Order Date]],Holidays[Date],0)),"NO HOLIDAY")</f>
        <v>NO HOLIDAY</v>
      </c>
    </row>
    <row r="2692" spans="2:17" hidden="1" x14ac:dyDescent="0.3">
      <c r="B2692" t="s">
        <v>9</v>
      </c>
      <c r="C2692" t="s">
        <v>17</v>
      </c>
      <c r="D2692" t="s">
        <v>11</v>
      </c>
      <c r="E2692" t="s">
        <v>223</v>
      </c>
      <c r="F2692" s="4">
        <v>42565</v>
      </c>
      <c r="G2692" t="s">
        <v>15</v>
      </c>
      <c r="H2692">
        <v>6</v>
      </c>
      <c r="I2692">
        <f>IF(Table1[[#This Row],[Price]]&lt;15,10,IF(Table1[[#This Row],[Price]]&lt;20,15,IF(Table1[[#This Row],[Price]]&lt;30,22,IF(Table1[[#This Row],[Price]]&lt;50,36,45))))</f>
        <v>10</v>
      </c>
      <c r="J2692">
        <v>12.42</v>
      </c>
      <c r="K2692" s="14">
        <v>74.52</v>
      </c>
      <c r="L2692" s="14">
        <f>Table1[[#This Row],[Total Sale Amount]]-(Table1[[#This Row],[Cost Price]]*Table1[[#This Row],[Quantity]])</f>
        <v>14.519999999999996</v>
      </c>
      <c r="M2692" t="str">
        <f>TEXT(Table1[[#This Row],[Order Date]],"mmm")</f>
        <v>Jul</v>
      </c>
      <c r="N2692" s="5" t="str">
        <f>TEXT(Table1[[#This Row],[Order Date]],"yyyy")</f>
        <v>2016</v>
      </c>
      <c r="O2692" s="5">
        <v>22</v>
      </c>
      <c r="P2692" s="5" t="s">
        <v>559</v>
      </c>
      <c r="Q2692" s="5" t="str">
        <f>IFERROR(INDEX(Holidays[Holiday],MATCH(Table1[[#This Row],[Order Date]],Holidays[Date],0)),"NO HOLIDAY")</f>
        <v>NO HOLIDAY</v>
      </c>
    </row>
    <row r="2693" spans="2:17" hidden="1" x14ac:dyDescent="0.3">
      <c r="B2693" t="s">
        <v>9</v>
      </c>
      <c r="C2693" t="s">
        <v>10</v>
      </c>
      <c r="D2693" t="s">
        <v>11</v>
      </c>
      <c r="E2693" t="s">
        <v>14</v>
      </c>
      <c r="F2693" s="4">
        <v>42565</v>
      </c>
      <c r="G2693" t="s">
        <v>19</v>
      </c>
      <c r="H2693">
        <v>8</v>
      </c>
      <c r="I2693">
        <f>IF(Table1[[#This Row],[Price]]&lt;15,10,IF(Table1[[#This Row],[Price]]&lt;20,15,IF(Table1[[#This Row],[Price]]&lt;30,22,IF(Table1[[#This Row],[Price]]&lt;50,36,45))))</f>
        <v>45</v>
      </c>
      <c r="J2693">
        <v>53.35</v>
      </c>
      <c r="K2693" s="14">
        <v>426.8</v>
      </c>
      <c r="L2693" s="14">
        <f>Table1[[#This Row],[Total Sale Amount]]-(Table1[[#This Row],[Cost Price]]*Table1[[#This Row],[Quantity]])</f>
        <v>66.800000000000011</v>
      </c>
      <c r="M2693" t="str">
        <f>TEXT(Table1[[#This Row],[Order Date]],"mmm")</f>
        <v>Jul</v>
      </c>
      <c r="N2693" s="5" t="str">
        <f>TEXT(Table1[[#This Row],[Order Date]],"yyyy")</f>
        <v>2016</v>
      </c>
      <c r="O2693" s="5">
        <v>23</v>
      </c>
      <c r="P2693" s="5" t="s">
        <v>559</v>
      </c>
      <c r="Q2693" s="5" t="str">
        <f>IFERROR(INDEX(Holidays[Holiday],MATCH(Table1[[#This Row],[Order Date]],Holidays[Date],0)),"NO HOLIDAY")</f>
        <v>NO HOLIDAY</v>
      </c>
    </row>
    <row r="2694" spans="2:17" hidden="1" x14ac:dyDescent="0.3">
      <c r="B2694" t="s">
        <v>21</v>
      </c>
      <c r="C2694" t="s">
        <v>59</v>
      </c>
      <c r="D2694" t="s">
        <v>23</v>
      </c>
      <c r="E2694" t="s">
        <v>60</v>
      </c>
      <c r="F2694" s="4">
        <v>42565</v>
      </c>
      <c r="G2694" t="s">
        <v>15</v>
      </c>
      <c r="H2694">
        <v>8</v>
      </c>
      <c r="I2694">
        <f>IF(Table1[[#This Row],[Price]]&lt;15,10,IF(Table1[[#This Row],[Price]]&lt;20,15,IF(Table1[[#This Row],[Price]]&lt;30,22,IF(Table1[[#This Row],[Price]]&lt;50,36,45))))</f>
        <v>10</v>
      </c>
      <c r="J2694">
        <v>12.42</v>
      </c>
      <c r="K2694" s="14">
        <v>99.36</v>
      </c>
      <c r="L2694" s="14">
        <f>Table1[[#This Row],[Total Sale Amount]]-(Table1[[#This Row],[Cost Price]]*Table1[[#This Row],[Quantity]])</f>
        <v>19.36</v>
      </c>
      <c r="M2694" t="str">
        <f>TEXT(Table1[[#This Row],[Order Date]],"mmm")</f>
        <v>Jul</v>
      </c>
      <c r="N2694" s="5" t="str">
        <f>TEXT(Table1[[#This Row],[Order Date]],"yyyy")</f>
        <v>2016</v>
      </c>
      <c r="O2694" s="5">
        <v>42</v>
      </c>
      <c r="P2694" s="5" t="s">
        <v>559</v>
      </c>
      <c r="Q2694" s="5" t="str">
        <f>IFERROR(INDEX(Holidays[Holiday],MATCH(Table1[[#This Row],[Order Date]],Holidays[Date],0)),"NO HOLIDAY")</f>
        <v>NO HOLIDAY</v>
      </c>
    </row>
    <row r="2695" spans="2:17" hidden="1" x14ac:dyDescent="0.3">
      <c r="B2695" t="s">
        <v>25</v>
      </c>
      <c r="C2695" t="s">
        <v>59</v>
      </c>
      <c r="D2695" t="s">
        <v>23</v>
      </c>
      <c r="E2695" t="s">
        <v>356</v>
      </c>
      <c r="F2695" s="4">
        <v>42565</v>
      </c>
      <c r="G2695" t="s">
        <v>15</v>
      </c>
      <c r="H2695">
        <v>8</v>
      </c>
      <c r="I2695">
        <f>IF(Table1[[#This Row],[Price]]&lt;15,10,IF(Table1[[#This Row],[Price]]&lt;20,15,IF(Table1[[#This Row],[Price]]&lt;30,22,IF(Table1[[#This Row],[Price]]&lt;50,36,45))))</f>
        <v>10</v>
      </c>
      <c r="J2695">
        <v>12.42</v>
      </c>
      <c r="K2695" s="14">
        <v>99.36</v>
      </c>
      <c r="L2695" s="14">
        <f>Table1[[#This Row],[Total Sale Amount]]-(Table1[[#This Row],[Cost Price]]*Table1[[#This Row],[Quantity]])</f>
        <v>19.36</v>
      </c>
      <c r="M2695" t="str">
        <f>TEXT(Table1[[#This Row],[Order Date]],"mmm")</f>
        <v>Jul</v>
      </c>
      <c r="N2695" s="5" t="str">
        <f>TEXT(Table1[[#This Row],[Order Date]],"yyyy")</f>
        <v>2016</v>
      </c>
      <c r="O2695" s="5">
        <v>20</v>
      </c>
      <c r="P2695" s="5" t="s">
        <v>560</v>
      </c>
      <c r="Q2695" s="5" t="str">
        <f>IFERROR(INDEX(Holidays[Holiday],MATCH(Table1[[#This Row],[Order Date]],Holidays[Date],0)),"NO HOLIDAY")</f>
        <v>NO HOLIDAY</v>
      </c>
    </row>
    <row r="2696" spans="2:17" hidden="1" x14ac:dyDescent="0.3">
      <c r="B2696" t="s">
        <v>9</v>
      </c>
      <c r="C2696" t="s">
        <v>30</v>
      </c>
      <c r="D2696" t="s">
        <v>11</v>
      </c>
      <c r="E2696" t="s">
        <v>168</v>
      </c>
      <c r="F2696" s="4">
        <v>42566</v>
      </c>
      <c r="G2696" t="s">
        <v>19</v>
      </c>
      <c r="H2696">
        <v>6</v>
      </c>
      <c r="I2696">
        <f>IF(Table1[[#This Row],[Price]]&lt;15,10,IF(Table1[[#This Row],[Price]]&lt;20,15,IF(Table1[[#This Row],[Price]]&lt;30,22,IF(Table1[[#This Row],[Price]]&lt;50,36,45))))</f>
        <v>45</v>
      </c>
      <c r="J2696">
        <v>53.35</v>
      </c>
      <c r="K2696" s="14">
        <v>320.10000000000002</v>
      </c>
      <c r="L2696" s="14">
        <f>Table1[[#This Row],[Total Sale Amount]]-(Table1[[#This Row],[Cost Price]]*Table1[[#This Row],[Quantity]])</f>
        <v>50.100000000000023</v>
      </c>
      <c r="M2696" t="str">
        <f>TEXT(Table1[[#This Row],[Order Date]],"mmm")</f>
        <v>Jul</v>
      </c>
      <c r="N2696" s="5" t="str">
        <f>TEXT(Table1[[#This Row],[Order Date]],"yyyy")</f>
        <v>2016</v>
      </c>
      <c r="O2696" s="5">
        <v>23</v>
      </c>
      <c r="P2696" s="5" t="s">
        <v>559</v>
      </c>
      <c r="Q2696" s="5" t="str">
        <f>IFERROR(INDEX(Holidays[Holiday],MATCH(Table1[[#This Row],[Order Date]],Holidays[Date],0)),"NO HOLIDAY")</f>
        <v>NO HOLIDAY</v>
      </c>
    </row>
    <row r="2697" spans="2:17" hidden="1" x14ac:dyDescent="0.3">
      <c r="B2697" t="s">
        <v>25</v>
      </c>
      <c r="C2697" t="s">
        <v>26</v>
      </c>
      <c r="D2697" t="s">
        <v>23</v>
      </c>
      <c r="E2697" t="s">
        <v>381</v>
      </c>
      <c r="F2697" s="4">
        <v>42566</v>
      </c>
      <c r="G2697" t="s">
        <v>19</v>
      </c>
      <c r="H2697">
        <v>2</v>
      </c>
      <c r="I2697">
        <f>IF(Table1[[#This Row],[Price]]&lt;15,10,IF(Table1[[#This Row],[Price]]&lt;20,15,IF(Table1[[#This Row],[Price]]&lt;30,22,IF(Table1[[#This Row],[Price]]&lt;50,36,45))))</f>
        <v>45</v>
      </c>
      <c r="J2697">
        <v>53.35</v>
      </c>
      <c r="K2697" s="14">
        <v>106.7</v>
      </c>
      <c r="L2697" s="14">
        <f>Table1[[#This Row],[Total Sale Amount]]-(Table1[[#This Row],[Cost Price]]*Table1[[#This Row],[Quantity]])</f>
        <v>16.700000000000003</v>
      </c>
      <c r="M2697" t="str">
        <f>TEXT(Table1[[#This Row],[Order Date]],"mmm")</f>
        <v>Jul</v>
      </c>
      <c r="N2697" s="5" t="str">
        <f>TEXT(Table1[[#This Row],[Order Date]],"yyyy")</f>
        <v>2016</v>
      </c>
      <c r="O2697" s="5">
        <v>22</v>
      </c>
      <c r="P2697" s="5" t="s">
        <v>559</v>
      </c>
      <c r="Q2697" s="5" t="str">
        <f>IFERROR(INDEX(Holidays[Holiday],MATCH(Table1[[#This Row],[Order Date]],Holidays[Date],0)),"NO HOLIDAY")</f>
        <v>NO HOLIDAY</v>
      </c>
    </row>
    <row r="2698" spans="2:17" hidden="1" x14ac:dyDescent="0.3">
      <c r="B2698" t="s">
        <v>9</v>
      </c>
      <c r="C2698" t="s">
        <v>17</v>
      </c>
      <c r="D2698" t="s">
        <v>11</v>
      </c>
      <c r="E2698" t="s">
        <v>464</v>
      </c>
      <c r="F2698" s="4">
        <v>42566</v>
      </c>
      <c r="G2698" t="s">
        <v>39</v>
      </c>
      <c r="H2698">
        <v>4</v>
      </c>
      <c r="I2698">
        <f>IF(Table1[[#This Row],[Price]]&lt;15,10,IF(Table1[[#This Row],[Price]]&lt;20,15,IF(Table1[[#This Row],[Price]]&lt;30,22,IF(Table1[[#This Row],[Price]]&lt;50,36,45))))</f>
        <v>15</v>
      </c>
      <c r="J2698">
        <v>16.32</v>
      </c>
      <c r="K2698" s="14">
        <v>65.28</v>
      </c>
      <c r="L2698" s="14">
        <f>Table1[[#This Row],[Total Sale Amount]]-(Table1[[#This Row],[Cost Price]]*Table1[[#This Row],[Quantity]])</f>
        <v>5.2800000000000011</v>
      </c>
      <c r="M2698" t="str">
        <f>TEXT(Table1[[#This Row],[Order Date]],"mmm")</f>
        <v>Jul</v>
      </c>
      <c r="N2698" s="5" t="str">
        <f>TEXT(Table1[[#This Row],[Order Date]],"yyyy")</f>
        <v>2016</v>
      </c>
      <c r="O2698" s="5">
        <v>27</v>
      </c>
      <c r="P2698" s="5" t="s">
        <v>559</v>
      </c>
      <c r="Q2698" s="5" t="str">
        <f>IFERROR(INDEX(Holidays[Holiday],MATCH(Table1[[#This Row],[Order Date]],Holidays[Date],0)),"NO HOLIDAY")</f>
        <v>NO HOLIDAY</v>
      </c>
    </row>
    <row r="2699" spans="2:17" hidden="1" x14ac:dyDescent="0.3">
      <c r="B2699" t="s">
        <v>25</v>
      </c>
      <c r="C2699" t="s">
        <v>22</v>
      </c>
      <c r="D2699" t="s">
        <v>23</v>
      </c>
      <c r="E2699" t="s">
        <v>427</v>
      </c>
      <c r="F2699" s="4">
        <v>42566</v>
      </c>
      <c r="G2699" t="s">
        <v>39</v>
      </c>
      <c r="H2699">
        <v>5</v>
      </c>
      <c r="I2699">
        <f>IF(Table1[[#This Row],[Price]]&lt;15,10,IF(Table1[[#This Row],[Price]]&lt;20,15,IF(Table1[[#This Row],[Price]]&lt;30,22,IF(Table1[[#This Row],[Price]]&lt;50,36,45))))</f>
        <v>15</v>
      </c>
      <c r="J2699">
        <v>16.32</v>
      </c>
      <c r="K2699" s="14">
        <v>81.599999999999994</v>
      </c>
      <c r="L2699" s="14">
        <f>Table1[[#This Row],[Total Sale Amount]]-(Table1[[#This Row],[Cost Price]]*Table1[[#This Row],[Quantity]])</f>
        <v>6.5999999999999943</v>
      </c>
      <c r="M2699" t="str">
        <f>TEXT(Table1[[#This Row],[Order Date]],"mmm")</f>
        <v>Jul</v>
      </c>
      <c r="N2699" s="5" t="str">
        <f>TEXT(Table1[[#This Row],[Order Date]],"yyyy")</f>
        <v>2016</v>
      </c>
      <c r="O2699" s="5">
        <v>37</v>
      </c>
      <c r="P2699" s="5" t="s">
        <v>559</v>
      </c>
      <c r="Q2699" s="5" t="str">
        <f>IFERROR(INDEX(Holidays[Holiday],MATCH(Table1[[#This Row],[Order Date]],Holidays[Date],0)),"NO HOLIDAY")</f>
        <v>NO HOLIDAY</v>
      </c>
    </row>
    <row r="2700" spans="2:17" hidden="1" x14ac:dyDescent="0.3">
      <c r="B2700" t="s">
        <v>16</v>
      </c>
      <c r="C2700" t="s">
        <v>17</v>
      </c>
      <c r="D2700" t="s">
        <v>11</v>
      </c>
      <c r="E2700" t="s">
        <v>20</v>
      </c>
      <c r="F2700" s="4">
        <v>42566</v>
      </c>
      <c r="G2700" t="s">
        <v>13</v>
      </c>
      <c r="H2700">
        <v>3</v>
      </c>
      <c r="I2700">
        <f>IF(Table1[[#This Row],[Price]]&lt;15,10,IF(Table1[[#This Row],[Price]]&lt;20,15,IF(Table1[[#This Row],[Price]]&lt;30,22,IF(Table1[[#This Row],[Price]]&lt;50,36,45))))</f>
        <v>15</v>
      </c>
      <c r="J2700">
        <v>17.829999999999998</v>
      </c>
      <c r="K2700" s="14">
        <v>53.489999999999995</v>
      </c>
      <c r="L2700" s="14">
        <f>Table1[[#This Row],[Total Sale Amount]]-(Table1[[#This Row],[Cost Price]]*Table1[[#This Row],[Quantity]])</f>
        <v>8.4899999999999949</v>
      </c>
      <c r="M2700" t="str">
        <f>TEXT(Table1[[#This Row],[Order Date]],"mmm")</f>
        <v>Jul</v>
      </c>
      <c r="N2700" s="5" t="str">
        <f>TEXT(Table1[[#This Row],[Order Date]],"yyyy")</f>
        <v>2016</v>
      </c>
      <c r="O2700" s="5">
        <v>23</v>
      </c>
      <c r="P2700" s="5" t="s">
        <v>559</v>
      </c>
      <c r="Q2700" s="5" t="str">
        <f>IFERROR(INDEX(Holidays[Holiday],MATCH(Table1[[#This Row],[Order Date]],Holidays[Date],0)),"NO HOLIDAY")</f>
        <v>NO HOLIDAY</v>
      </c>
    </row>
    <row r="2701" spans="2:17" hidden="1" x14ac:dyDescent="0.3">
      <c r="B2701" t="s">
        <v>9</v>
      </c>
      <c r="C2701" t="s">
        <v>17</v>
      </c>
      <c r="D2701" t="s">
        <v>11</v>
      </c>
      <c r="E2701" t="s">
        <v>124</v>
      </c>
      <c r="F2701" s="4">
        <v>42566</v>
      </c>
      <c r="G2701" t="s">
        <v>13</v>
      </c>
      <c r="H2701">
        <v>3</v>
      </c>
      <c r="I2701">
        <f>IF(Table1[[#This Row],[Price]]&lt;15,10,IF(Table1[[#This Row],[Price]]&lt;20,15,IF(Table1[[#This Row],[Price]]&lt;30,22,IF(Table1[[#This Row],[Price]]&lt;50,36,45))))</f>
        <v>15</v>
      </c>
      <c r="J2701">
        <v>17.829999999999998</v>
      </c>
      <c r="K2701" s="14">
        <v>53.489999999999995</v>
      </c>
      <c r="L2701" s="14">
        <f>Table1[[#This Row],[Total Sale Amount]]-(Table1[[#This Row],[Cost Price]]*Table1[[#This Row],[Quantity]])</f>
        <v>8.4899999999999949</v>
      </c>
      <c r="M2701" t="str">
        <f>TEXT(Table1[[#This Row],[Order Date]],"mmm")</f>
        <v>Jul</v>
      </c>
      <c r="N2701" s="5" t="str">
        <f>TEXT(Table1[[#This Row],[Order Date]],"yyyy")</f>
        <v>2016</v>
      </c>
      <c r="O2701" s="5">
        <v>35</v>
      </c>
      <c r="P2701" s="5" t="s">
        <v>559</v>
      </c>
      <c r="Q2701" s="5" t="str">
        <f>IFERROR(INDEX(Holidays[Holiday],MATCH(Table1[[#This Row],[Order Date]],Holidays[Date],0)),"NO HOLIDAY")</f>
        <v>NO HOLIDAY</v>
      </c>
    </row>
    <row r="2702" spans="2:17" hidden="1" x14ac:dyDescent="0.3">
      <c r="B2702" t="s">
        <v>9</v>
      </c>
      <c r="C2702" t="s">
        <v>30</v>
      </c>
      <c r="D2702" t="s">
        <v>11</v>
      </c>
      <c r="E2702" t="s">
        <v>538</v>
      </c>
      <c r="F2702" s="4">
        <v>42566</v>
      </c>
      <c r="G2702" t="s">
        <v>13</v>
      </c>
      <c r="H2702">
        <v>9</v>
      </c>
      <c r="I2702">
        <f>IF(Table1[[#This Row],[Price]]&lt;15,10,IF(Table1[[#This Row],[Price]]&lt;20,15,IF(Table1[[#This Row],[Price]]&lt;30,22,IF(Table1[[#This Row],[Price]]&lt;50,36,45))))</f>
        <v>15</v>
      </c>
      <c r="J2702">
        <v>17.829999999999998</v>
      </c>
      <c r="K2702" s="14">
        <v>160.46999999999997</v>
      </c>
      <c r="L2702" s="14">
        <f>Table1[[#This Row],[Total Sale Amount]]-(Table1[[#This Row],[Cost Price]]*Table1[[#This Row],[Quantity]])</f>
        <v>25.46999999999997</v>
      </c>
      <c r="M2702" t="str">
        <f>TEXT(Table1[[#This Row],[Order Date]],"mmm")</f>
        <v>Jul</v>
      </c>
      <c r="N2702" s="5" t="str">
        <f>TEXT(Table1[[#This Row],[Order Date]],"yyyy")</f>
        <v>2016</v>
      </c>
      <c r="O2702" s="5">
        <v>43</v>
      </c>
      <c r="P2702" s="5" t="s">
        <v>559</v>
      </c>
      <c r="Q2702" s="5" t="str">
        <f>IFERROR(INDEX(Holidays[Holiday],MATCH(Table1[[#This Row],[Order Date]],Holidays[Date],0)),"NO HOLIDAY")</f>
        <v>NO HOLIDAY</v>
      </c>
    </row>
    <row r="2703" spans="2:17" hidden="1" x14ac:dyDescent="0.3">
      <c r="B2703" t="s">
        <v>21</v>
      </c>
      <c r="C2703" t="s">
        <v>22</v>
      </c>
      <c r="D2703" t="s">
        <v>23</v>
      </c>
      <c r="E2703" t="s">
        <v>323</v>
      </c>
      <c r="F2703" s="4">
        <v>42566</v>
      </c>
      <c r="G2703" t="s">
        <v>19</v>
      </c>
      <c r="H2703">
        <v>3</v>
      </c>
      <c r="I2703">
        <f>IF(Table1[[#This Row],[Price]]&lt;15,10,IF(Table1[[#This Row],[Price]]&lt;20,15,IF(Table1[[#This Row],[Price]]&lt;30,22,IF(Table1[[#This Row],[Price]]&lt;50,36,45))))</f>
        <v>45</v>
      </c>
      <c r="J2703">
        <v>53.35</v>
      </c>
      <c r="K2703" s="14">
        <v>160.05000000000001</v>
      </c>
      <c r="L2703" s="14">
        <f>Table1[[#This Row],[Total Sale Amount]]-(Table1[[#This Row],[Cost Price]]*Table1[[#This Row],[Quantity]])</f>
        <v>25.050000000000011</v>
      </c>
      <c r="M2703" t="str">
        <f>TEXT(Table1[[#This Row],[Order Date]],"mmm")</f>
        <v>Jul</v>
      </c>
      <c r="N2703" s="5" t="str">
        <f>TEXT(Table1[[#This Row],[Order Date]],"yyyy")</f>
        <v>2016</v>
      </c>
      <c r="O2703" s="5">
        <v>38</v>
      </c>
      <c r="P2703" s="5" t="s">
        <v>560</v>
      </c>
      <c r="Q2703" s="5" t="str">
        <f>IFERROR(INDEX(Holidays[Holiday],MATCH(Table1[[#This Row],[Order Date]],Holidays[Date],0)),"NO HOLIDAY")</f>
        <v>NO HOLIDAY</v>
      </c>
    </row>
    <row r="2704" spans="2:17" hidden="1" x14ac:dyDescent="0.3">
      <c r="B2704" t="s">
        <v>25</v>
      </c>
      <c r="C2704" t="s">
        <v>43</v>
      </c>
      <c r="D2704" t="s">
        <v>23</v>
      </c>
      <c r="E2704" t="s">
        <v>143</v>
      </c>
      <c r="F2704" s="4">
        <v>42566</v>
      </c>
      <c r="G2704" t="s">
        <v>15</v>
      </c>
      <c r="H2704">
        <v>9</v>
      </c>
      <c r="I2704">
        <f>IF(Table1[[#This Row],[Price]]&lt;15,10,IF(Table1[[#This Row],[Price]]&lt;20,15,IF(Table1[[#This Row],[Price]]&lt;30,22,IF(Table1[[#This Row],[Price]]&lt;50,36,45))))</f>
        <v>10</v>
      </c>
      <c r="J2704">
        <v>12.42</v>
      </c>
      <c r="K2704" s="14">
        <v>111.78</v>
      </c>
      <c r="L2704" s="14">
        <f>Table1[[#This Row],[Total Sale Amount]]-(Table1[[#This Row],[Cost Price]]*Table1[[#This Row],[Quantity]])</f>
        <v>21.78</v>
      </c>
      <c r="M2704" t="str">
        <f>TEXT(Table1[[#This Row],[Order Date]],"mmm")</f>
        <v>Jul</v>
      </c>
      <c r="N2704" s="5" t="str">
        <f>TEXT(Table1[[#This Row],[Order Date]],"yyyy")</f>
        <v>2016</v>
      </c>
      <c r="O2704" s="5">
        <v>28</v>
      </c>
      <c r="P2704" s="5" t="s">
        <v>559</v>
      </c>
      <c r="Q2704" s="5" t="str">
        <f>IFERROR(INDEX(Holidays[Holiday],MATCH(Table1[[#This Row],[Order Date]],Holidays[Date],0)),"NO HOLIDAY")</f>
        <v>NO HOLIDAY</v>
      </c>
    </row>
    <row r="2705" spans="2:17" hidden="1" x14ac:dyDescent="0.3">
      <c r="B2705" t="s">
        <v>9</v>
      </c>
      <c r="C2705" t="s">
        <v>30</v>
      </c>
      <c r="D2705" t="s">
        <v>11</v>
      </c>
      <c r="E2705" t="s">
        <v>127</v>
      </c>
      <c r="F2705" s="4">
        <v>42566</v>
      </c>
      <c r="G2705" t="s">
        <v>15</v>
      </c>
      <c r="H2705">
        <v>9</v>
      </c>
      <c r="I2705">
        <f>IF(Table1[[#This Row],[Price]]&lt;15,10,IF(Table1[[#This Row],[Price]]&lt;20,15,IF(Table1[[#This Row],[Price]]&lt;30,22,IF(Table1[[#This Row],[Price]]&lt;50,36,45))))</f>
        <v>10</v>
      </c>
      <c r="J2705">
        <v>12.42</v>
      </c>
      <c r="K2705" s="14">
        <v>111.78</v>
      </c>
      <c r="L2705" s="14">
        <f>Table1[[#This Row],[Total Sale Amount]]-(Table1[[#This Row],[Cost Price]]*Table1[[#This Row],[Quantity]])</f>
        <v>21.78</v>
      </c>
      <c r="M2705" t="str">
        <f>TEXT(Table1[[#This Row],[Order Date]],"mmm")</f>
        <v>Jul</v>
      </c>
      <c r="N2705" s="5" t="str">
        <f>TEXT(Table1[[#This Row],[Order Date]],"yyyy")</f>
        <v>2016</v>
      </c>
      <c r="O2705" s="5">
        <v>35</v>
      </c>
      <c r="P2705" s="5" t="s">
        <v>560</v>
      </c>
      <c r="Q2705" s="5" t="str">
        <f>IFERROR(INDEX(Holidays[Holiday],MATCH(Table1[[#This Row],[Order Date]],Holidays[Date],0)),"NO HOLIDAY")</f>
        <v>NO HOLIDAY</v>
      </c>
    </row>
    <row r="2706" spans="2:17" hidden="1" x14ac:dyDescent="0.3">
      <c r="B2706" t="s">
        <v>16</v>
      </c>
      <c r="C2706" t="s">
        <v>17</v>
      </c>
      <c r="D2706" t="s">
        <v>11</v>
      </c>
      <c r="E2706" t="s">
        <v>530</v>
      </c>
      <c r="F2706" s="4">
        <v>42566</v>
      </c>
      <c r="G2706" t="s">
        <v>19</v>
      </c>
      <c r="H2706">
        <v>4</v>
      </c>
      <c r="I2706">
        <f>IF(Table1[[#This Row],[Price]]&lt;15,10,IF(Table1[[#This Row],[Price]]&lt;20,15,IF(Table1[[#This Row],[Price]]&lt;30,22,IF(Table1[[#This Row],[Price]]&lt;50,36,45))))</f>
        <v>45</v>
      </c>
      <c r="J2706">
        <v>53.35</v>
      </c>
      <c r="K2706" s="14">
        <v>213.4</v>
      </c>
      <c r="L2706" s="14">
        <f>Table1[[#This Row],[Total Sale Amount]]-(Table1[[#This Row],[Cost Price]]*Table1[[#This Row],[Quantity]])</f>
        <v>33.400000000000006</v>
      </c>
      <c r="M2706" t="str">
        <f>TEXT(Table1[[#This Row],[Order Date]],"mmm")</f>
        <v>Jul</v>
      </c>
      <c r="N2706" s="5" t="str">
        <f>TEXT(Table1[[#This Row],[Order Date]],"yyyy")</f>
        <v>2016</v>
      </c>
      <c r="O2706" s="5">
        <v>31</v>
      </c>
      <c r="P2706" s="5" t="s">
        <v>559</v>
      </c>
      <c r="Q2706" s="5" t="str">
        <f>IFERROR(INDEX(Holidays[Holiday],MATCH(Table1[[#This Row],[Order Date]],Holidays[Date],0)),"NO HOLIDAY")</f>
        <v>NO HOLIDAY</v>
      </c>
    </row>
    <row r="2707" spans="2:17" hidden="1" x14ac:dyDescent="0.3">
      <c r="B2707" t="s">
        <v>25</v>
      </c>
      <c r="C2707" t="s">
        <v>22</v>
      </c>
      <c r="D2707" t="s">
        <v>23</v>
      </c>
      <c r="E2707" t="s">
        <v>416</v>
      </c>
      <c r="F2707" s="4">
        <v>42566</v>
      </c>
      <c r="G2707" t="s">
        <v>13</v>
      </c>
      <c r="H2707">
        <v>5</v>
      </c>
      <c r="I2707">
        <f>IF(Table1[[#This Row],[Price]]&lt;15,10,IF(Table1[[#This Row],[Price]]&lt;20,15,IF(Table1[[#This Row],[Price]]&lt;30,22,IF(Table1[[#This Row],[Price]]&lt;50,36,45))))</f>
        <v>15</v>
      </c>
      <c r="J2707">
        <v>17.829999999999998</v>
      </c>
      <c r="K2707" s="14">
        <v>89.149999999999991</v>
      </c>
      <c r="L2707" s="14">
        <f>Table1[[#This Row],[Total Sale Amount]]-(Table1[[#This Row],[Cost Price]]*Table1[[#This Row],[Quantity]])</f>
        <v>14.149999999999991</v>
      </c>
      <c r="M2707" t="str">
        <f>TEXT(Table1[[#This Row],[Order Date]],"mmm")</f>
        <v>Jul</v>
      </c>
      <c r="N2707" s="5" t="str">
        <f>TEXT(Table1[[#This Row],[Order Date]],"yyyy")</f>
        <v>2016</v>
      </c>
      <c r="O2707" s="5">
        <v>43</v>
      </c>
      <c r="P2707" s="5" t="s">
        <v>560</v>
      </c>
      <c r="Q2707" s="5" t="str">
        <f>IFERROR(INDEX(Holidays[Holiday],MATCH(Table1[[#This Row],[Order Date]],Holidays[Date],0)),"NO HOLIDAY")</f>
        <v>NO HOLIDAY</v>
      </c>
    </row>
    <row r="2708" spans="2:17" hidden="1" x14ac:dyDescent="0.3">
      <c r="B2708" t="s">
        <v>9</v>
      </c>
      <c r="C2708" t="s">
        <v>17</v>
      </c>
      <c r="D2708" t="s">
        <v>11</v>
      </c>
      <c r="E2708" t="s">
        <v>113</v>
      </c>
      <c r="F2708" s="4">
        <v>42566</v>
      </c>
      <c r="G2708" t="s">
        <v>15</v>
      </c>
      <c r="H2708">
        <v>8</v>
      </c>
      <c r="I2708">
        <f>IF(Table1[[#This Row],[Price]]&lt;15,10,IF(Table1[[#This Row],[Price]]&lt;20,15,IF(Table1[[#This Row],[Price]]&lt;30,22,IF(Table1[[#This Row],[Price]]&lt;50,36,45))))</f>
        <v>10</v>
      </c>
      <c r="J2708">
        <v>12.42</v>
      </c>
      <c r="K2708" s="14">
        <v>99.36</v>
      </c>
      <c r="L2708" s="14">
        <f>Table1[[#This Row],[Total Sale Amount]]-(Table1[[#This Row],[Cost Price]]*Table1[[#This Row],[Quantity]])</f>
        <v>19.36</v>
      </c>
      <c r="M2708" t="str">
        <f>TEXT(Table1[[#This Row],[Order Date]],"mmm")</f>
        <v>Jul</v>
      </c>
      <c r="N2708" s="5" t="str">
        <f>TEXT(Table1[[#This Row],[Order Date]],"yyyy")</f>
        <v>2016</v>
      </c>
      <c r="O2708" s="5">
        <v>23</v>
      </c>
      <c r="P2708" s="5" t="s">
        <v>559</v>
      </c>
      <c r="Q2708" s="5" t="str">
        <f>IFERROR(INDEX(Holidays[Holiday],MATCH(Table1[[#This Row],[Order Date]],Holidays[Date],0)),"NO HOLIDAY")</f>
        <v>NO HOLIDAY</v>
      </c>
    </row>
    <row r="2709" spans="2:17" hidden="1" x14ac:dyDescent="0.3">
      <c r="B2709" t="s">
        <v>36</v>
      </c>
      <c r="C2709" t="s">
        <v>10</v>
      </c>
      <c r="D2709" t="s">
        <v>11</v>
      </c>
      <c r="E2709" t="s">
        <v>461</v>
      </c>
      <c r="F2709" s="4">
        <v>42566</v>
      </c>
      <c r="G2709" t="s">
        <v>19</v>
      </c>
      <c r="H2709">
        <v>9</v>
      </c>
      <c r="I2709">
        <f>IF(Table1[[#This Row],[Price]]&lt;15,10,IF(Table1[[#This Row],[Price]]&lt;20,15,IF(Table1[[#This Row],[Price]]&lt;30,22,IF(Table1[[#This Row],[Price]]&lt;50,36,45))))</f>
        <v>45</v>
      </c>
      <c r="J2709">
        <v>53.35</v>
      </c>
      <c r="K2709" s="14">
        <v>480.15000000000003</v>
      </c>
      <c r="L2709" s="14">
        <f>Table1[[#This Row],[Total Sale Amount]]-(Table1[[#This Row],[Cost Price]]*Table1[[#This Row],[Quantity]])</f>
        <v>75.150000000000034</v>
      </c>
      <c r="M2709" t="str">
        <f>TEXT(Table1[[#This Row],[Order Date]],"mmm")</f>
        <v>Jul</v>
      </c>
      <c r="N2709" s="5" t="str">
        <f>TEXT(Table1[[#This Row],[Order Date]],"yyyy")</f>
        <v>2016</v>
      </c>
      <c r="O2709" s="5">
        <v>44</v>
      </c>
      <c r="P2709" s="5" t="s">
        <v>559</v>
      </c>
      <c r="Q2709" s="5" t="str">
        <f>IFERROR(INDEX(Holidays[Holiday],MATCH(Table1[[#This Row],[Order Date]],Holidays[Date],0)),"NO HOLIDAY")</f>
        <v>NO HOLIDAY</v>
      </c>
    </row>
    <row r="2710" spans="2:17" hidden="1" x14ac:dyDescent="0.3">
      <c r="B2710" t="s">
        <v>25</v>
      </c>
      <c r="C2710" t="s">
        <v>22</v>
      </c>
      <c r="D2710" t="s">
        <v>23</v>
      </c>
      <c r="E2710" t="s">
        <v>219</v>
      </c>
      <c r="F2710" s="4">
        <v>42566</v>
      </c>
      <c r="G2710" t="s">
        <v>13</v>
      </c>
      <c r="H2710">
        <v>9</v>
      </c>
      <c r="I2710">
        <f>IF(Table1[[#This Row],[Price]]&lt;15,10,IF(Table1[[#This Row],[Price]]&lt;20,15,IF(Table1[[#This Row],[Price]]&lt;30,22,IF(Table1[[#This Row],[Price]]&lt;50,36,45))))</f>
        <v>15</v>
      </c>
      <c r="J2710">
        <v>17.829999999999998</v>
      </c>
      <c r="K2710" s="14">
        <v>160.46999999999997</v>
      </c>
      <c r="L2710" s="14">
        <f>Table1[[#This Row],[Total Sale Amount]]-(Table1[[#This Row],[Cost Price]]*Table1[[#This Row],[Quantity]])</f>
        <v>25.46999999999997</v>
      </c>
      <c r="M2710" t="str">
        <f>TEXT(Table1[[#This Row],[Order Date]],"mmm")</f>
        <v>Jul</v>
      </c>
      <c r="N2710" s="5" t="str">
        <f>TEXT(Table1[[#This Row],[Order Date]],"yyyy")</f>
        <v>2016</v>
      </c>
      <c r="O2710" s="5">
        <v>28</v>
      </c>
      <c r="P2710" s="5" t="s">
        <v>559</v>
      </c>
      <c r="Q2710" s="5" t="str">
        <f>IFERROR(INDEX(Holidays[Holiday],MATCH(Table1[[#This Row],[Order Date]],Holidays[Date],0)),"NO HOLIDAY")</f>
        <v>NO HOLIDAY</v>
      </c>
    </row>
    <row r="2711" spans="2:17" hidden="1" x14ac:dyDescent="0.3">
      <c r="B2711" t="s">
        <v>9</v>
      </c>
      <c r="C2711" t="s">
        <v>17</v>
      </c>
      <c r="D2711" t="s">
        <v>11</v>
      </c>
      <c r="E2711" t="s">
        <v>52</v>
      </c>
      <c r="F2711" s="4">
        <v>42566</v>
      </c>
      <c r="G2711" t="s">
        <v>19</v>
      </c>
      <c r="H2711">
        <v>5</v>
      </c>
      <c r="I2711">
        <f>IF(Table1[[#This Row],[Price]]&lt;15,10,IF(Table1[[#This Row],[Price]]&lt;20,15,IF(Table1[[#This Row],[Price]]&lt;30,22,IF(Table1[[#This Row],[Price]]&lt;50,36,45))))</f>
        <v>45</v>
      </c>
      <c r="J2711">
        <v>53.35</v>
      </c>
      <c r="K2711" s="14">
        <v>266.75</v>
      </c>
      <c r="L2711" s="14">
        <f>Table1[[#This Row],[Total Sale Amount]]-(Table1[[#This Row],[Cost Price]]*Table1[[#This Row],[Quantity]])</f>
        <v>41.75</v>
      </c>
      <c r="M2711" t="str">
        <f>TEXT(Table1[[#This Row],[Order Date]],"mmm")</f>
        <v>Jul</v>
      </c>
      <c r="N2711" s="5" t="str">
        <f>TEXT(Table1[[#This Row],[Order Date]],"yyyy")</f>
        <v>2016</v>
      </c>
      <c r="O2711" s="5">
        <v>36</v>
      </c>
      <c r="P2711" s="5" t="s">
        <v>560</v>
      </c>
      <c r="Q2711" s="5" t="str">
        <f>IFERROR(INDEX(Holidays[Holiday],MATCH(Table1[[#This Row],[Order Date]],Holidays[Date],0)),"NO HOLIDAY")</f>
        <v>NO HOLIDAY</v>
      </c>
    </row>
    <row r="2712" spans="2:17" hidden="1" x14ac:dyDescent="0.3">
      <c r="B2712" t="s">
        <v>36</v>
      </c>
      <c r="C2712" t="s">
        <v>10</v>
      </c>
      <c r="D2712" t="s">
        <v>11</v>
      </c>
      <c r="E2712" t="s">
        <v>49</v>
      </c>
      <c r="F2712" s="4">
        <v>42567</v>
      </c>
      <c r="G2712" t="s">
        <v>15</v>
      </c>
      <c r="H2712">
        <v>5</v>
      </c>
      <c r="I2712">
        <f>IF(Table1[[#This Row],[Price]]&lt;15,10,IF(Table1[[#This Row],[Price]]&lt;20,15,IF(Table1[[#This Row],[Price]]&lt;30,22,IF(Table1[[#This Row],[Price]]&lt;50,36,45))))</f>
        <v>10</v>
      </c>
      <c r="J2712">
        <v>12.42</v>
      </c>
      <c r="K2712" s="14">
        <v>62.1</v>
      </c>
      <c r="L2712" s="14">
        <f>Table1[[#This Row],[Total Sale Amount]]-(Table1[[#This Row],[Cost Price]]*Table1[[#This Row],[Quantity]])</f>
        <v>12.100000000000001</v>
      </c>
      <c r="M2712" t="str">
        <f>TEXT(Table1[[#This Row],[Order Date]],"mmm")</f>
        <v>Jul</v>
      </c>
      <c r="N2712" s="5" t="str">
        <f>TEXT(Table1[[#This Row],[Order Date]],"yyyy")</f>
        <v>2016</v>
      </c>
      <c r="O2712" s="5">
        <v>40</v>
      </c>
      <c r="P2712" s="5" t="s">
        <v>560</v>
      </c>
      <c r="Q2712" s="5" t="str">
        <f>IFERROR(INDEX(Holidays[Holiday],MATCH(Table1[[#This Row],[Order Date]],Holidays[Date],0)),"NO HOLIDAY")</f>
        <v>NO HOLIDAY</v>
      </c>
    </row>
    <row r="2713" spans="2:17" hidden="1" x14ac:dyDescent="0.3">
      <c r="B2713" t="s">
        <v>9</v>
      </c>
      <c r="C2713" t="s">
        <v>17</v>
      </c>
      <c r="D2713" t="s">
        <v>11</v>
      </c>
      <c r="E2713" t="s">
        <v>383</v>
      </c>
      <c r="F2713" s="4">
        <v>42567</v>
      </c>
      <c r="G2713" t="s">
        <v>39</v>
      </c>
      <c r="H2713">
        <v>6</v>
      </c>
      <c r="I2713">
        <f>IF(Table1[[#This Row],[Price]]&lt;15,10,IF(Table1[[#This Row],[Price]]&lt;20,15,IF(Table1[[#This Row],[Price]]&lt;30,22,IF(Table1[[#This Row],[Price]]&lt;50,36,45))))</f>
        <v>15</v>
      </c>
      <c r="J2713">
        <v>16.32</v>
      </c>
      <c r="K2713" s="14">
        <v>97.92</v>
      </c>
      <c r="L2713" s="14">
        <f>Table1[[#This Row],[Total Sale Amount]]-(Table1[[#This Row],[Cost Price]]*Table1[[#This Row],[Quantity]])</f>
        <v>7.9200000000000017</v>
      </c>
      <c r="M2713" t="str">
        <f>TEXT(Table1[[#This Row],[Order Date]],"mmm")</f>
        <v>Jul</v>
      </c>
      <c r="N2713" s="5" t="str">
        <f>TEXT(Table1[[#This Row],[Order Date]],"yyyy")</f>
        <v>2016</v>
      </c>
      <c r="O2713" s="5">
        <v>43</v>
      </c>
      <c r="P2713" s="5" t="s">
        <v>560</v>
      </c>
      <c r="Q2713" s="5" t="str">
        <f>IFERROR(INDEX(Holidays[Holiday],MATCH(Table1[[#This Row],[Order Date]],Holidays[Date],0)),"NO HOLIDAY")</f>
        <v>NO HOLIDAY</v>
      </c>
    </row>
    <row r="2714" spans="2:17" hidden="1" x14ac:dyDescent="0.3">
      <c r="B2714" t="s">
        <v>16</v>
      </c>
      <c r="C2714" t="s">
        <v>10</v>
      </c>
      <c r="D2714" t="s">
        <v>11</v>
      </c>
      <c r="E2714" t="s">
        <v>220</v>
      </c>
      <c r="F2714" s="4">
        <v>42567</v>
      </c>
      <c r="G2714" t="s">
        <v>15</v>
      </c>
      <c r="H2714">
        <v>2</v>
      </c>
      <c r="I2714">
        <f>IF(Table1[[#This Row],[Price]]&lt;15,10,IF(Table1[[#This Row],[Price]]&lt;20,15,IF(Table1[[#This Row],[Price]]&lt;30,22,IF(Table1[[#This Row],[Price]]&lt;50,36,45))))</f>
        <v>10</v>
      </c>
      <c r="J2714">
        <v>12.42</v>
      </c>
      <c r="K2714" s="14">
        <v>24.84</v>
      </c>
      <c r="L2714" s="14">
        <f>Table1[[#This Row],[Total Sale Amount]]-(Table1[[#This Row],[Cost Price]]*Table1[[#This Row],[Quantity]])</f>
        <v>4.84</v>
      </c>
      <c r="M2714" t="str">
        <f>TEXT(Table1[[#This Row],[Order Date]],"mmm")</f>
        <v>Jul</v>
      </c>
      <c r="N2714" s="5" t="str">
        <f>TEXT(Table1[[#This Row],[Order Date]],"yyyy")</f>
        <v>2016</v>
      </c>
      <c r="O2714" s="5">
        <v>25</v>
      </c>
      <c r="P2714" s="5" t="s">
        <v>559</v>
      </c>
      <c r="Q2714" s="5" t="str">
        <f>IFERROR(INDEX(Holidays[Holiday],MATCH(Table1[[#This Row],[Order Date]],Holidays[Date],0)),"NO HOLIDAY")</f>
        <v>NO HOLIDAY</v>
      </c>
    </row>
    <row r="2715" spans="2:17" hidden="1" x14ac:dyDescent="0.3">
      <c r="B2715" t="s">
        <v>9</v>
      </c>
      <c r="C2715" t="s">
        <v>10</v>
      </c>
      <c r="D2715" t="s">
        <v>11</v>
      </c>
      <c r="E2715" t="s">
        <v>278</v>
      </c>
      <c r="F2715" s="4">
        <v>42567</v>
      </c>
      <c r="G2715" t="s">
        <v>39</v>
      </c>
      <c r="H2715">
        <v>10</v>
      </c>
      <c r="I2715">
        <f>IF(Table1[[#This Row],[Price]]&lt;15,10,IF(Table1[[#This Row],[Price]]&lt;20,15,IF(Table1[[#This Row],[Price]]&lt;30,22,IF(Table1[[#This Row],[Price]]&lt;50,36,45))))</f>
        <v>15</v>
      </c>
      <c r="J2715">
        <v>16.32</v>
      </c>
      <c r="K2715" s="14">
        <v>163.19999999999999</v>
      </c>
      <c r="L2715" s="14">
        <f>Table1[[#This Row],[Total Sale Amount]]-(Table1[[#This Row],[Cost Price]]*Table1[[#This Row],[Quantity]])</f>
        <v>13.199999999999989</v>
      </c>
      <c r="M2715" t="str">
        <f>TEXT(Table1[[#This Row],[Order Date]],"mmm")</f>
        <v>Jul</v>
      </c>
      <c r="N2715" s="5" t="str">
        <f>TEXT(Table1[[#This Row],[Order Date]],"yyyy")</f>
        <v>2016</v>
      </c>
      <c r="O2715" s="5">
        <v>32</v>
      </c>
      <c r="P2715" s="5" t="s">
        <v>560</v>
      </c>
      <c r="Q2715" s="5" t="str">
        <f>IFERROR(INDEX(Holidays[Holiday],MATCH(Table1[[#This Row],[Order Date]],Holidays[Date],0)),"NO HOLIDAY")</f>
        <v>NO HOLIDAY</v>
      </c>
    </row>
    <row r="2716" spans="2:17" hidden="1" x14ac:dyDescent="0.3">
      <c r="B2716" t="s">
        <v>25</v>
      </c>
      <c r="C2716" t="s">
        <v>22</v>
      </c>
      <c r="D2716" t="s">
        <v>23</v>
      </c>
      <c r="E2716" t="s">
        <v>267</v>
      </c>
      <c r="F2716" s="4">
        <v>42567</v>
      </c>
      <c r="G2716" t="s">
        <v>13</v>
      </c>
      <c r="H2716">
        <v>3</v>
      </c>
      <c r="I2716">
        <f>IF(Table1[[#This Row],[Price]]&lt;15,10,IF(Table1[[#This Row],[Price]]&lt;20,15,IF(Table1[[#This Row],[Price]]&lt;30,22,IF(Table1[[#This Row],[Price]]&lt;50,36,45))))</f>
        <v>15</v>
      </c>
      <c r="J2716">
        <v>17.829999999999998</v>
      </c>
      <c r="K2716" s="14">
        <v>53.489999999999995</v>
      </c>
      <c r="L2716" s="14">
        <f>Table1[[#This Row],[Total Sale Amount]]-(Table1[[#This Row],[Cost Price]]*Table1[[#This Row],[Quantity]])</f>
        <v>8.4899999999999949</v>
      </c>
      <c r="M2716" t="str">
        <f>TEXT(Table1[[#This Row],[Order Date]],"mmm")</f>
        <v>Jul</v>
      </c>
      <c r="N2716" s="5" t="str">
        <f>TEXT(Table1[[#This Row],[Order Date]],"yyyy")</f>
        <v>2016</v>
      </c>
      <c r="O2716" s="5">
        <v>33</v>
      </c>
      <c r="P2716" s="5" t="s">
        <v>559</v>
      </c>
      <c r="Q2716" s="5" t="str">
        <f>IFERROR(INDEX(Holidays[Holiday],MATCH(Table1[[#This Row],[Order Date]],Holidays[Date],0)),"NO HOLIDAY")</f>
        <v>NO HOLIDAY</v>
      </c>
    </row>
    <row r="2717" spans="2:17" hidden="1" x14ac:dyDescent="0.3">
      <c r="B2717" t="s">
        <v>36</v>
      </c>
      <c r="C2717" t="s">
        <v>10</v>
      </c>
      <c r="D2717" t="s">
        <v>11</v>
      </c>
      <c r="E2717" t="s">
        <v>318</v>
      </c>
      <c r="F2717" s="4">
        <v>42567</v>
      </c>
      <c r="G2717" t="s">
        <v>15</v>
      </c>
      <c r="H2717">
        <v>10</v>
      </c>
      <c r="I2717">
        <f>IF(Table1[[#This Row],[Price]]&lt;15,10,IF(Table1[[#This Row],[Price]]&lt;20,15,IF(Table1[[#This Row],[Price]]&lt;30,22,IF(Table1[[#This Row],[Price]]&lt;50,36,45))))</f>
        <v>10</v>
      </c>
      <c r="J2717">
        <v>12.42</v>
      </c>
      <c r="K2717" s="14">
        <v>124.2</v>
      </c>
      <c r="L2717" s="14">
        <f>Table1[[#This Row],[Total Sale Amount]]-(Table1[[#This Row],[Cost Price]]*Table1[[#This Row],[Quantity]])</f>
        <v>24.200000000000003</v>
      </c>
      <c r="M2717" t="str">
        <f>TEXT(Table1[[#This Row],[Order Date]],"mmm")</f>
        <v>Jul</v>
      </c>
      <c r="N2717" s="5" t="str">
        <f>TEXT(Table1[[#This Row],[Order Date]],"yyyy")</f>
        <v>2016</v>
      </c>
      <c r="O2717" s="5">
        <v>38</v>
      </c>
      <c r="P2717" s="5" t="s">
        <v>560</v>
      </c>
      <c r="Q2717" s="5" t="str">
        <f>IFERROR(INDEX(Holidays[Holiday],MATCH(Table1[[#This Row],[Order Date]],Holidays[Date],0)),"NO HOLIDAY")</f>
        <v>NO HOLIDAY</v>
      </c>
    </row>
    <row r="2718" spans="2:17" hidden="1" x14ac:dyDescent="0.3">
      <c r="B2718" t="s">
        <v>9</v>
      </c>
      <c r="C2718" t="s">
        <v>10</v>
      </c>
      <c r="D2718" t="s">
        <v>11</v>
      </c>
      <c r="E2718" t="s">
        <v>345</v>
      </c>
      <c r="F2718" s="4">
        <v>42567</v>
      </c>
      <c r="G2718" t="s">
        <v>15</v>
      </c>
      <c r="H2718">
        <v>6</v>
      </c>
      <c r="I2718">
        <f>IF(Table1[[#This Row],[Price]]&lt;15,10,IF(Table1[[#This Row],[Price]]&lt;20,15,IF(Table1[[#This Row],[Price]]&lt;30,22,IF(Table1[[#This Row],[Price]]&lt;50,36,45))))</f>
        <v>10</v>
      </c>
      <c r="J2718">
        <v>12.42</v>
      </c>
      <c r="K2718" s="14">
        <v>74.52</v>
      </c>
      <c r="L2718" s="14">
        <f>Table1[[#This Row],[Total Sale Amount]]-(Table1[[#This Row],[Cost Price]]*Table1[[#This Row],[Quantity]])</f>
        <v>14.519999999999996</v>
      </c>
      <c r="M2718" t="str">
        <f>TEXT(Table1[[#This Row],[Order Date]],"mmm")</f>
        <v>Jul</v>
      </c>
      <c r="N2718" s="5" t="str">
        <f>TEXT(Table1[[#This Row],[Order Date]],"yyyy")</f>
        <v>2016</v>
      </c>
      <c r="O2718" s="5">
        <v>39</v>
      </c>
      <c r="P2718" s="5" t="s">
        <v>559</v>
      </c>
      <c r="Q2718" s="5" t="str">
        <f>IFERROR(INDEX(Holidays[Holiday],MATCH(Table1[[#This Row],[Order Date]],Holidays[Date],0)),"NO HOLIDAY")</f>
        <v>NO HOLIDAY</v>
      </c>
    </row>
    <row r="2719" spans="2:17" hidden="1" x14ac:dyDescent="0.3">
      <c r="B2719" t="s">
        <v>16</v>
      </c>
      <c r="C2719" t="s">
        <v>10</v>
      </c>
      <c r="D2719" t="s">
        <v>11</v>
      </c>
      <c r="E2719" t="s">
        <v>155</v>
      </c>
      <c r="F2719" s="4">
        <v>42567</v>
      </c>
      <c r="G2719" t="s">
        <v>13</v>
      </c>
      <c r="H2719">
        <v>8</v>
      </c>
      <c r="I2719">
        <f>IF(Table1[[#This Row],[Price]]&lt;15,10,IF(Table1[[#This Row],[Price]]&lt;20,15,IF(Table1[[#This Row],[Price]]&lt;30,22,IF(Table1[[#This Row],[Price]]&lt;50,36,45))))</f>
        <v>15</v>
      </c>
      <c r="J2719">
        <v>17.829999999999998</v>
      </c>
      <c r="K2719" s="14">
        <v>142.63999999999999</v>
      </c>
      <c r="L2719" s="14">
        <f>Table1[[#This Row],[Total Sale Amount]]-(Table1[[#This Row],[Cost Price]]*Table1[[#This Row],[Quantity]])</f>
        <v>22.639999999999986</v>
      </c>
      <c r="M2719" t="str">
        <f>TEXT(Table1[[#This Row],[Order Date]],"mmm")</f>
        <v>Jul</v>
      </c>
      <c r="N2719" s="5" t="str">
        <f>TEXT(Table1[[#This Row],[Order Date]],"yyyy")</f>
        <v>2016</v>
      </c>
      <c r="O2719" s="5">
        <v>28</v>
      </c>
      <c r="P2719" s="5" t="s">
        <v>560</v>
      </c>
      <c r="Q2719" s="5" t="str">
        <f>IFERROR(INDEX(Holidays[Holiday],MATCH(Table1[[#This Row],[Order Date]],Holidays[Date],0)),"NO HOLIDAY")</f>
        <v>NO HOLIDAY</v>
      </c>
    </row>
    <row r="2720" spans="2:17" hidden="1" x14ac:dyDescent="0.3">
      <c r="B2720" t="s">
        <v>25</v>
      </c>
      <c r="C2720" t="s">
        <v>43</v>
      </c>
      <c r="D2720" t="s">
        <v>23</v>
      </c>
      <c r="E2720" t="s">
        <v>262</v>
      </c>
      <c r="F2720" s="4">
        <v>42567</v>
      </c>
      <c r="G2720" t="s">
        <v>15</v>
      </c>
      <c r="H2720">
        <v>2</v>
      </c>
      <c r="I2720">
        <f>IF(Table1[[#This Row],[Price]]&lt;15,10,IF(Table1[[#This Row],[Price]]&lt;20,15,IF(Table1[[#This Row],[Price]]&lt;30,22,IF(Table1[[#This Row],[Price]]&lt;50,36,45))))</f>
        <v>10</v>
      </c>
      <c r="J2720">
        <v>12.42</v>
      </c>
      <c r="K2720" s="14">
        <v>24.84</v>
      </c>
      <c r="L2720" s="14">
        <f>Table1[[#This Row],[Total Sale Amount]]-(Table1[[#This Row],[Cost Price]]*Table1[[#This Row],[Quantity]])</f>
        <v>4.84</v>
      </c>
      <c r="M2720" t="str">
        <f>TEXT(Table1[[#This Row],[Order Date]],"mmm")</f>
        <v>Jul</v>
      </c>
      <c r="N2720" s="5" t="str">
        <f>TEXT(Table1[[#This Row],[Order Date]],"yyyy")</f>
        <v>2016</v>
      </c>
      <c r="O2720" s="5">
        <v>25</v>
      </c>
      <c r="P2720" s="5" t="s">
        <v>560</v>
      </c>
      <c r="Q2720" s="5" t="str">
        <f>IFERROR(INDEX(Holidays[Holiday],MATCH(Table1[[#This Row],[Order Date]],Holidays[Date],0)),"NO HOLIDAY")</f>
        <v>NO HOLIDAY</v>
      </c>
    </row>
    <row r="2721" spans="2:17" hidden="1" x14ac:dyDescent="0.3">
      <c r="B2721" t="s">
        <v>36</v>
      </c>
      <c r="C2721" t="s">
        <v>10</v>
      </c>
      <c r="D2721" t="s">
        <v>11</v>
      </c>
      <c r="E2721" t="s">
        <v>496</v>
      </c>
      <c r="F2721" s="4">
        <v>42567</v>
      </c>
      <c r="G2721" t="s">
        <v>13</v>
      </c>
      <c r="H2721">
        <v>3</v>
      </c>
      <c r="I2721">
        <f>IF(Table1[[#This Row],[Price]]&lt;15,10,IF(Table1[[#This Row],[Price]]&lt;20,15,IF(Table1[[#This Row],[Price]]&lt;30,22,IF(Table1[[#This Row],[Price]]&lt;50,36,45))))</f>
        <v>15</v>
      </c>
      <c r="J2721">
        <v>17.829999999999998</v>
      </c>
      <c r="K2721" s="14">
        <v>53.489999999999995</v>
      </c>
      <c r="L2721" s="14">
        <f>Table1[[#This Row],[Total Sale Amount]]-(Table1[[#This Row],[Cost Price]]*Table1[[#This Row],[Quantity]])</f>
        <v>8.4899999999999949</v>
      </c>
      <c r="M2721" t="str">
        <f>TEXT(Table1[[#This Row],[Order Date]],"mmm")</f>
        <v>Jul</v>
      </c>
      <c r="N2721" s="5" t="str">
        <f>TEXT(Table1[[#This Row],[Order Date]],"yyyy")</f>
        <v>2016</v>
      </c>
      <c r="O2721" s="5">
        <v>18</v>
      </c>
      <c r="P2721" s="5" t="s">
        <v>559</v>
      </c>
      <c r="Q2721" s="5" t="str">
        <f>IFERROR(INDEX(Holidays[Holiday],MATCH(Table1[[#This Row],[Order Date]],Holidays[Date],0)),"NO HOLIDAY")</f>
        <v>NO HOLIDAY</v>
      </c>
    </row>
    <row r="2722" spans="2:17" hidden="1" x14ac:dyDescent="0.3">
      <c r="B2722" t="s">
        <v>9</v>
      </c>
      <c r="C2722" t="s">
        <v>10</v>
      </c>
      <c r="D2722" t="s">
        <v>11</v>
      </c>
      <c r="E2722" t="s">
        <v>461</v>
      </c>
      <c r="F2722" s="4">
        <v>42567</v>
      </c>
      <c r="G2722" t="s">
        <v>15</v>
      </c>
      <c r="H2722">
        <v>7</v>
      </c>
      <c r="I2722">
        <f>IF(Table1[[#This Row],[Price]]&lt;15,10,IF(Table1[[#This Row],[Price]]&lt;20,15,IF(Table1[[#This Row],[Price]]&lt;30,22,IF(Table1[[#This Row],[Price]]&lt;50,36,45))))</f>
        <v>10</v>
      </c>
      <c r="J2722">
        <v>12.42</v>
      </c>
      <c r="K2722" s="14">
        <v>86.94</v>
      </c>
      <c r="L2722" s="14">
        <f>Table1[[#This Row],[Total Sale Amount]]-(Table1[[#This Row],[Cost Price]]*Table1[[#This Row],[Quantity]])</f>
        <v>16.939999999999998</v>
      </c>
      <c r="M2722" t="str">
        <f>TEXT(Table1[[#This Row],[Order Date]],"mmm")</f>
        <v>Jul</v>
      </c>
      <c r="N2722" s="5" t="str">
        <f>TEXT(Table1[[#This Row],[Order Date]],"yyyy")</f>
        <v>2016</v>
      </c>
      <c r="O2722" s="5">
        <v>36</v>
      </c>
      <c r="P2722" s="5" t="s">
        <v>560</v>
      </c>
      <c r="Q2722" s="5" t="str">
        <f>IFERROR(INDEX(Holidays[Holiday],MATCH(Table1[[#This Row],[Order Date]],Holidays[Date],0)),"NO HOLIDAY")</f>
        <v>NO HOLIDAY</v>
      </c>
    </row>
    <row r="2723" spans="2:17" hidden="1" x14ac:dyDescent="0.3">
      <c r="B2723" t="s">
        <v>25</v>
      </c>
      <c r="C2723" t="s">
        <v>26</v>
      </c>
      <c r="D2723" t="s">
        <v>23</v>
      </c>
      <c r="E2723" t="s">
        <v>325</v>
      </c>
      <c r="F2723" s="4">
        <v>42567</v>
      </c>
      <c r="G2723" t="s">
        <v>15</v>
      </c>
      <c r="H2723">
        <v>7</v>
      </c>
      <c r="I2723">
        <f>IF(Table1[[#This Row],[Price]]&lt;15,10,IF(Table1[[#This Row],[Price]]&lt;20,15,IF(Table1[[#This Row],[Price]]&lt;30,22,IF(Table1[[#This Row],[Price]]&lt;50,36,45))))</f>
        <v>10</v>
      </c>
      <c r="J2723">
        <v>12.42</v>
      </c>
      <c r="K2723" s="14">
        <v>86.94</v>
      </c>
      <c r="L2723" s="14">
        <f>Table1[[#This Row],[Total Sale Amount]]-(Table1[[#This Row],[Cost Price]]*Table1[[#This Row],[Quantity]])</f>
        <v>16.939999999999998</v>
      </c>
      <c r="M2723" t="str">
        <f>TEXT(Table1[[#This Row],[Order Date]],"mmm")</f>
        <v>Jul</v>
      </c>
      <c r="N2723" s="5" t="str">
        <f>TEXT(Table1[[#This Row],[Order Date]],"yyyy")</f>
        <v>2016</v>
      </c>
      <c r="O2723" s="5">
        <v>42</v>
      </c>
      <c r="P2723" s="5" t="s">
        <v>560</v>
      </c>
      <c r="Q2723" s="5" t="str">
        <f>IFERROR(INDEX(Holidays[Holiday],MATCH(Table1[[#This Row],[Order Date]],Holidays[Date],0)),"NO HOLIDAY")</f>
        <v>NO HOLIDAY</v>
      </c>
    </row>
    <row r="2724" spans="2:17" hidden="1" x14ac:dyDescent="0.3">
      <c r="B2724" t="s">
        <v>25</v>
      </c>
      <c r="C2724" t="s">
        <v>22</v>
      </c>
      <c r="D2724" t="s">
        <v>23</v>
      </c>
      <c r="E2724" t="s">
        <v>109</v>
      </c>
      <c r="F2724" s="4">
        <v>42568</v>
      </c>
      <c r="G2724" t="s">
        <v>19</v>
      </c>
      <c r="H2724">
        <v>6</v>
      </c>
      <c r="I2724">
        <f>IF(Table1[[#This Row],[Price]]&lt;15,10,IF(Table1[[#This Row],[Price]]&lt;20,15,IF(Table1[[#This Row],[Price]]&lt;30,22,IF(Table1[[#This Row],[Price]]&lt;50,36,45))))</f>
        <v>45</v>
      </c>
      <c r="J2724">
        <v>53.35</v>
      </c>
      <c r="K2724" s="14">
        <v>320.10000000000002</v>
      </c>
      <c r="L2724" s="14">
        <f>Table1[[#This Row],[Total Sale Amount]]-(Table1[[#This Row],[Cost Price]]*Table1[[#This Row],[Quantity]])</f>
        <v>50.100000000000023</v>
      </c>
      <c r="M2724" t="str">
        <f>TEXT(Table1[[#This Row],[Order Date]],"mmm")</f>
        <v>Jul</v>
      </c>
      <c r="N2724" s="5" t="str">
        <f>TEXT(Table1[[#This Row],[Order Date]],"yyyy")</f>
        <v>2016</v>
      </c>
      <c r="O2724" s="5">
        <v>20</v>
      </c>
      <c r="P2724" s="5" t="s">
        <v>560</v>
      </c>
      <c r="Q2724" s="5" t="str">
        <f>IFERROR(INDEX(Holidays[Holiday],MATCH(Table1[[#This Row],[Order Date]],Holidays[Date],0)),"NO HOLIDAY")</f>
        <v>NO HOLIDAY</v>
      </c>
    </row>
    <row r="2725" spans="2:17" hidden="1" x14ac:dyDescent="0.3">
      <c r="B2725" t="s">
        <v>9</v>
      </c>
      <c r="C2725" t="s">
        <v>10</v>
      </c>
      <c r="D2725" t="s">
        <v>11</v>
      </c>
      <c r="E2725" t="s">
        <v>159</v>
      </c>
      <c r="F2725" s="4">
        <v>42568</v>
      </c>
      <c r="G2725" t="s">
        <v>39</v>
      </c>
      <c r="H2725">
        <v>3</v>
      </c>
      <c r="I2725">
        <f>IF(Table1[[#This Row],[Price]]&lt;15,10,IF(Table1[[#This Row],[Price]]&lt;20,15,IF(Table1[[#This Row],[Price]]&lt;30,22,IF(Table1[[#This Row],[Price]]&lt;50,36,45))))</f>
        <v>15</v>
      </c>
      <c r="J2725">
        <v>16.32</v>
      </c>
      <c r="K2725" s="14">
        <v>48.96</v>
      </c>
      <c r="L2725" s="14">
        <f>Table1[[#This Row],[Total Sale Amount]]-(Table1[[#This Row],[Cost Price]]*Table1[[#This Row],[Quantity]])</f>
        <v>3.9600000000000009</v>
      </c>
      <c r="M2725" t="str">
        <f>TEXT(Table1[[#This Row],[Order Date]],"mmm")</f>
        <v>Jul</v>
      </c>
      <c r="N2725" s="5" t="str">
        <f>TEXT(Table1[[#This Row],[Order Date]],"yyyy")</f>
        <v>2016</v>
      </c>
      <c r="O2725" s="5">
        <v>42</v>
      </c>
      <c r="P2725" s="5" t="s">
        <v>559</v>
      </c>
      <c r="Q2725" s="5" t="str">
        <f>IFERROR(INDEX(Holidays[Holiday],MATCH(Table1[[#This Row],[Order Date]],Holidays[Date],0)),"NO HOLIDAY")</f>
        <v>NO HOLIDAY</v>
      </c>
    </row>
    <row r="2726" spans="2:17" hidden="1" x14ac:dyDescent="0.3">
      <c r="B2726" t="s">
        <v>9</v>
      </c>
      <c r="C2726" t="s">
        <v>10</v>
      </c>
      <c r="D2726" t="s">
        <v>11</v>
      </c>
      <c r="E2726" t="s">
        <v>220</v>
      </c>
      <c r="F2726" s="4">
        <v>42568</v>
      </c>
      <c r="G2726" t="s">
        <v>15</v>
      </c>
      <c r="H2726">
        <v>6</v>
      </c>
      <c r="I2726">
        <f>IF(Table1[[#This Row],[Price]]&lt;15,10,IF(Table1[[#This Row],[Price]]&lt;20,15,IF(Table1[[#This Row],[Price]]&lt;30,22,IF(Table1[[#This Row],[Price]]&lt;50,36,45))))</f>
        <v>10</v>
      </c>
      <c r="J2726">
        <v>12.42</v>
      </c>
      <c r="K2726" s="14">
        <v>74.52</v>
      </c>
      <c r="L2726" s="14">
        <f>Table1[[#This Row],[Total Sale Amount]]-(Table1[[#This Row],[Cost Price]]*Table1[[#This Row],[Quantity]])</f>
        <v>14.519999999999996</v>
      </c>
      <c r="M2726" t="str">
        <f>TEXT(Table1[[#This Row],[Order Date]],"mmm")</f>
        <v>Jul</v>
      </c>
      <c r="N2726" s="5" t="str">
        <f>TEXT(Table1[[#This Row],[Order Date]],"yyyy")</f>
        <v>2016</v>
      </c>
      <c r="O2726" s="5">
        <v>31</v>
      </c>
      <c r="P2726" s="5" t="s">
        <v>559</v>
      </c>
      <c r="Q2726" s="5" t="str">
        <f>IFERROR(INDEX(Holidays[Holiday],MATCH(Table1[[#This Row],[Order Date]],Holidays[Date],0)),"NO HOLIDAY")</f>
        <v>NO HOLIDAY</v>
      </c>
    </row>
    <row r="2727" spans="2:17" hidden="1" x14ac:dyDescent="0.3">
      <c r="B2727" t="s">
        <v>25</v>
      </c>
      <c r="C2727" t="s">
        <v>59</v>
      </c>
      <c r="D2727" t="s">
        <v>23</v>
      </c>
      <c r="E2727" t="s">
        <v>351</v>
      </c>
      <c r="F2727" s="4">
        <v>42568</v>
      </c>
      <c r="G2727" t="s">
        <v>15</v>
      </c>
      <c r="H2727">
        <v>5</v>
      </c>
      <c r="I2727">
        <f>IF(Table1[[#This Row],[Price]]&lt;15,10,IF(Table1[[#This Row],[Price]]&lt;20,15,IF(Table1[[#This Row],[Price]]&lt;30,22,IF(Table1[[#This Row],[Price]]&lt;50,36,45))))</f>
        <v>10</v>
      </c>
      <c r="J2727">
        <v>12.42</v>
      </c>
      <c r="K2727" s="14">
        <v>62.1</v>
      </c>
      <c r="L2727" s="14">
        <f>Table1[[#This Row],[Total Sale Amount]]-(Table1[[#This Row],[Cost Price]]*Table1[[#This Row],[Quantity]])</f>
        <v>12.100000000000001</v>
      </c>
      <c r="M2727" t="str">
        <f>TEXT(Table1[[#This Row],[Order Date]],"mmm")</f>
        <v>Jul</v>
      </c>
      <c r="N2727" s="5" t="str">
        <f>TEXT(Table1[[#This Row],[Order Date]],"yyyy")</f>
        <v>2016</v>
      </c>
      <c r="O2727" s="5">
        <v>27</v>
      </c>
      <c r="P2727" s="5" t="s">
        <v>560</v>
      </c>
      <c r="Q2727" s="5" t="str">
        <f>IFERROR(INDEX(Holidays[Holiday],MATCH(Table1[[#This Row],[Order Date]],Holidays[Date],0)),"NO HOLIDAY")</f>
        <v>NO HOLIDAY</v>
      </c>
    </row>
    <row r="2728" spans="2:17" hidden="1" x14ac:dyDescent="0.3">
      <c r="B2728" t="s">
        <v>9</v>
      </c>
      <c r="C2728" t="s">
        <v>17</v>
      </c>
      <c r="D2728" t="s">
        <v>11</v>
      </c>
      <c r="E2728" t="s">
        <v>113</v>
      </c>
      <c r="F2728" s="4">
        <v>42568</v>
      </c>
      <c r="G2728" t="s">
        <v>13</v>
      </c>
      <c r="H2728">
        <v>10</v>
      </c>
      <c r="I2728">
        <f>IF(Table1[[#This Row],[Price]]&lt;15,10,IF(Table1[[#This Row],[Price]]&lt;20,15,IF(Table1[[#This Row],[Price]]&lt;30,22,IF(Table1[[#This Row],[Price]]&lt;50,36,45))))</f>
        <v>15</v>
      </c>
      <c r="J2728">
        <v>17.829999999999998</v>
      </c>
      <c r="K2728" s="14">
        <v>178.29999999999998</v>
      </c>
      <c r="L2728" s="14">
        <f>Table1[[#This Row],[Total Sale Amount]]-(Table1[[#This Row],[Cost Price]]*Table1[[#This Row],[Quantity]])</f>
        <v>28.299999999999983</v>
      </c>
      <c r="M2728" t="str">
        <f>TEXT(Table1[[#This Row],[Order Date]],"mmm")</f>
        <v>Jul</v>
      </c>
      <c r="N2728" s="5" t="str">
        <f>TEXT(Table1[[#This Row],[Order Date]],"yyyy")</f>
        <v>2016</v>
      </c>
      <c r="O2728" s="5">
        <v>36</v>
      </c>
      <c r="P2728" s="5" t="s">
        <v>559</v>
      </c>
      <c r="Q2728" s="5" t="str">
        <f>IFERROR(INDEX(Holidays[Holiday],MATCH(Table1[[#This Row],[Order Date]],Holidays[Date],0)),"NO HOLIDAY")</f>
        <v>NO HOLIDAY</v>
      </c>
    </row>
    <row r="2729" spans="2:17" hidden="1" x14ac:dyDescent="0.3">
      <c r="B2729" t="s">
        <v>16</v>
      </c>
      <c r="C2729" t="s">
        <v>10</v>
      </c>
      <c r="D2729" t="s">
        <v>11</v>
      </c>
      <c r="E2729" t="s">
        <v>386</v>
      </c>
      <c r="F2729" s="4">
        <v>42568</v>
      </c>
      <c r="G2729" t="s">
        <v>19</v>
      </c>
      <c r="H2729">
        <v>4</v>
      </c>
      <c r="I2729">
        <f>IF(Table1[[#This Row],[Price]]&lt;15,10,IF(Table1[[#This Row],[Price]]&lt;20,15,IF(Table1[[#This Row],[Price]]&lt;30,22,IF(Table1[[#This Row],[Price]]&lt;50,36,45))))</f>
        <v>45</v>
      </c>
      <c r="J2729">
        <v>53.35</v>
      </c>
      <c r="K2729" s="14">
        <v>213.4</v>
      </c>
      <c r="L2729" s="14">
        <f>Table1[[#This Row],[Total Sale Amount]]-(Table1[[#This Row],[Cost Price]]*Table1[[#This Row],[Quantity]])</f>
        <v>33.400000000000006</v>
      </c>
      <c r="M2729" t="str">
        <f>TEXT(Table1[[#This Row],[Order Date]],"mmm")</f>
        <v>Jul</v>
      </c>
      <c r="N2729" s="5" t="str">
        <f>TEXT(Table1[[#This Row],[Order Date]],"yyyy")</f>
        <v>2016</v>
      </c>
      <c r="O2729" s="5">
        <v>36</v>
      </c>
      <c r="P2729" s="5" t="s">
        <v>560</v>
      </c>
      <c r="Q2729" s="5" t="str">
        <f>IFERROR(INDEX(Holidays[Holiday],MATCH(Table1[[#This Row],[Order Date]],Holidays[Date],0)),"NO HOLIDAY")</f>
        <v>NO HOLIDAY</v>
      </c>
    </row>
    <row r="2730" spans="2:17" hidden="1" x14ac:dyDescent="0.3">
      <c r="B2730" t="s">
        <v>25</v>
      </c>
      <c r="C2730" t="s">
        <v>22</v>
      </c>
      <c r="D2730" t="s">
        <v>23</v>
      </c>
      <c r="E2730" t="s">
        <v>109</v>
      </c>
      <c r="F2730" s="4">
        <v>42568</v>
      </c>
      <c r="G2730" t="s">
        <v>19</v>
      </c>
      <c r="H2730">
        <v>5</v>
      </c>
      <c r="I2730">
        <f>IF(Table1[[#This Row],[Price]]&lt;15,10,IF(Table1[[#This Row],[Price]]&lt;20,15,IF(Table1[[#This Row],[Price]]&lt;30,22,IF(Table1[[#This Row],[Price]]&lt;50,36,45))))</f>
        <v>45</v>
      </c>
      <c r="J2730">
        <v>53.35</v>
      </c>
      <c r="K2730" s="14">
        <v>266.75</v>
      </c>
      <c r="L2730" s="14">
        <f>Table1[[#This Row],[Total Sale Amount]]-(Table1[[#This Row],[Cost Price]]*Table1[[#This Row],[Quantity]])</f>
        <v>41.75</v>
      </c>
      <c r="M2730" t="str">
        <f>TEXT(Table1[[#This Row],[Order Date]],"mmm")</f>
        <v>Jul</v>
      </c>
      <c r="N2730" s="5" t="str">
        <f>TEXT(Table1[[#This Row],[Order Date]],"yyyy")</f>
        <v>2016</v>
      </c>
      <c r="O2730" s="5">
        <v>22</v>
      </c>
      <c r="P2730" s="5" t="s">
        <v>559</v>
      </c>
      <c r="Q2730" s="5" t="str">
        <f>IFERROR(INDEX(Holidays[Holiday],MATCH(Table1[[#This Row],[Order Date]],Holidays[Date],0)),"NO HOLIDAY")</f>
        <v>NO HOLIDAY</v>
      </c>
    </row>
    <row r="2731" spans="2:17" hidden="1" x14ac:dyDescent="0.3">
      <c r="B2731" t="s">
        <v>25</v>
      </c>
      <c r="C2731" t="s">
        <v>59</v>
      </c>
      <c r="D2731" t="s">
        <v>23</v>
      </c>
      <c r="E2731" t="s">
        <v>304</v>
      </c>
      <c r="F2731" s="4">
        <v>42568</v>
      </c>
      <c r="G2731" t="s">
        <v>15</v>
      </c>
      <c r="H2731">
        <v>4</v>
      </c>
      <c r="I2731">
        <f>IF(Table1[[#This Row],[Price]]&lt;15,10,IF(Table1[[#This Row],[Price]]&lt;20,15,IF(Table1[[#This Row],[Price]]&lt;30,22,IF(Table1[[#This Row],[Price]]&lt;50,36,45))))</f>
        <v>10</v>
      </c>
      <c r="J2731">
        <v>12.42</v>
      </c>
      <c r="K2731" s="14">
        <v>49.68</v>
      </c>
      <c r="L2731" s="14">
        <f>Table1[[#This Row],[Total Sale Amount]]-(Table1[[#This Row],[Cost Price]]*Table1[[#This Row],[Quantity]])</f>
        <v>9.68</v>
      </c>
      <c r="M2731" t="str">
        <f>TEXT(Table1[[#This Row],[Order Date]],"mmm")</f>
        <v>Jul</v>
      </c>
      <c r="N2731" s="5" t="str">
        <f>TEXT(Table1[[#This Row],[Order Date]],"yyyy")</f>
        <v>2016</v>
      </c>
      <c r="O2731" s="5">
        <v>17</v>
      </c>
      <c r="P2731" s="5" t="s">
        <v>560</v>
      </c>
      <c r="Q2731" s="5" t="str">
        <f>IFERROR(INDEX(Holidays[Holiday],MATCH(Table1[[#This Row],[Order Date]],Holidays[Date],0)),"NO HOLIDAY")</f>
        <v>NO HOLIDAY</v>
      </c>
    </row>
    <row r="2732" spans="2:17" hidden="1" x14ac:dyDescent="0.3">
      <c r="B2732" t="s">
        <v>16</v>
      </c>
      <c r="C2732" t="s">
        <v>28</v>
      </c>
      <c r="D2732" t="s">
        <v>11</v>
      </c>
      <c r="E2732" t="s">
        <v>473</v>
      </c>
      <c r="F2732" s="4">
        <v>42568</v>
      </c>
      <c r="G2732" t="s">
        <v>39</v>
      </c>
      <c r="H2732">
        <v>4</v>
      </c>
      <c r="I2732">
        <f>IF(Table1[[#This Row],[Price]]&lt;15,10,IF(Table1[[#This Row],[Price]]&lt;20,15,IF(Table1[[#This Row],[Price]]&lt;30,22,IF(Table1[[#This Row],[Price]]&lt;50,36,45))))</f>
        <v>15</v>
      </c>
      <c r="J2732">
        <v>16.32</v>
      </c>
      <c r="K2732" s="14">
        <v>65.28</v>
      </c>
      <c r="L2732" s="14">
        <f>Table1[[#This Row],[Total Sale Amount]]-(Table1[[#This Row],[Cost Price]]*Table1[[#This Row],[Quantity]])</f>
        <v>5.2800000000000011</v>
      </c>
      <c r="M2732" t="str">
        <f>TEXT(Table1[[#This Row],[Order Date]],"mmm")</f>
        <v>Jul</v>
      </c>
      <c r="N2732" s="5" t="str">
        <f>TEXT(Table1[[#This Row],[Order Date]],"yyyy")</f>
        <v>2016</v>
      </c>
      <c r="O2732" s="5">
        <v>40</v>
      </c>
      <c r="P2732" s="5" t="s">
        <v>560</v>
      </c>
      <c r="Q2732" s="5" t="str">
        <f>IFERROR(INDEX(Holidays[Holiday],MATCH(Table1[[#This Row],[Order Date]],Holidays[Date],0)),"NO HOLIDAY")</f>
        <v>NO HOLIDAY</v>
      </c>
    </row>
    <row r="2733" spans="2:17" hidden="1" x14ac:dyDescent="0.3">
      <c r="B2733" t="s">
        <v>16</v>
      </c>
      <c r="C2733" t="s">
        <v>17</v>
      </c>
      <c r="D2733" t="s">
        <v>11</v>
      </c>
      <c r="E2733" t="s">
        <v>466</v>
      </c>
      <c r="F2733" s="4">
        <v>42568</v>
      </c>
      <c r="G2733" t="s">
        <v>15</v>
      </c>
      <c r="H2733">
        <v>6</v>
      </c>
      <c r="I2733">
        <f>IF(Table1[[#This Row],[Price]]&lt;15,10,IF(Table1[[#This Row],[Price]]&lt;20,15,IF(Table1[[#This Row],[Price]]&lt;30,22,IF(Table1[[#This Row],[Price]]&lt;50,36,45))))</f>
        <v>10</v>
      </c>
      <c r="J2733">
        <v>12.42</v>
      </c>
      <c r="K2733" s="14">
        <v>74.52</v>
      </c>
      <c r="L2733" s="14">
        <f>Table1[[#This Row],[Total Sale Amount]]-(Table1[[#This Row],[Cost Price]]*Table1[[#This Row],[Quantity]])</f>
        <v>14.519999999999996</v>
      </c>
      <c r="M2733" t="str">
        <f>TEXT(Table1[[#This Row],[Order Date]],"mmm")</f>
        <v>Jul</v>
      </c>
      <c r="N2733" s="5" t="str">
        <f>TEXT(Table1[[#This Row],[Order Date]],"yyyy")</f>
        <v>2016</v>
      </c>
      <c r="O2733" s="5">
        <v>37</v>
      </c>
      <c r="P2733" s="5" t="s">
        <v>560</v>
      </c>
      <c r="Q2733" s="5" t="str">
        <f>IFERROR(INDEX(Holidays[Holiday],MATCH(Table1[[#This Row],[Order Date]],Holidays[Date],0)),"NO HOLIDAY")</f>
        <v>NO HOLIDAY</v>
      </c>
    </row>
    <row r="2734" spans="2:17" hidden="1" x14ac:dyDescent="0.3">
      <c r="B2734" t="s">
        <v>21</v>
      </c>
      <c r="C2734" t="s">
        <v>26</v>
      </c>
      <c r="D2734" t="s">
        <v>23</v>
      </c>
      <c r="E2734" t="s">
        <v>69</v>
      </c>
      <c r="F2734" s="4">
        <v>42568</v>
      </c>
      <c r="G2734" t="s">
        <v>39</v>
      </c>
      <c r="H2734">
        <v>8</v>
      </c>
      <c r="I2734">
        <f>IF(Table1[[#This Row],[Price]]&lt;15,10,IF(Table1[[#This Row],[Price]]&lt;20,15,IF(Table1[[#This Row],[Price]]&lt;30,22,IF(Table1[[#This Row],[Price]]&lt;50,36,45))))</f>
        <v>15</v>
      </c>
      <c r="J2734">
        <v>16.32</v>
      </c>
      <c r="K2734" s="14">
        <v>130.56</v>
      </c>
      <c r="L2734" s="14">
        <f>Table1[[#This Row],[Total Sale Amount]]-(Table1[[#This Row],[Cost Price]]*Table1[[#This Row],[Quantity]])</f>
        <v>10.560000000000002</v>
      </c>
      <c r="M2734" t="str">
        <f>TEXT(Table1[[#This Row],[Order Date]],"mmm")</f>
        <v>Jul</v>
      </c>
      <c r="N2734" s="5" t="str">
        <f>TEXT(Table1[[#This Row],[Order Date]],"yyyy")</f>
        <v>2016</v>
      </c>
      <c r="O2734" s="5">
        <v>38</v>
      </c>
      <c r="P2734" s="5" t="s">
        <v>559</v>
      </c>
      <c r="Q2734" s="5" t="str">
        <f>IFERROR(INDEX(Holidays[Holiday],MATCH(Table1[[#This Row],[Order Date]],Holidays[Date],0)),"NO HOLIDAY")</f>
        <v>NO HOLIDAY</v>
      </c>
    </row>
    <row r="2735" spans="2:17" hidden="1" x14ac:dyDescent="0.3">
      <c r="B2735" t="s">
        <v>9</v>
      </c>
      <c r="C2735" t="s">
        <v>17</v>
      </c>
      <c r="D2735" t="s">
        <v>11</v>
      </c>
      <c r="E2735" t="s">
        <v>529</v>
      </c>
      <c r="F2735" s="4">
        <v>42568</v>
      </c>
      <c r="G2735" t="s">
        <v>15</v>
      </c>
      <c r="H2735">
        <v>5</v>
      </c>
      <c r="I2735">
        <f>IF(Table1[[#This Row],[Price]]&lt;15,10,IF(Table1[[#This Row],[Price]]&lt;20,15,IF(Table1[[#This Row],[Price]]&lt;30,22,IF(Table1[[#This Row],[Price]]&lt;50,36,45))))</f>
        <v>10</v>
      </c>
      <c r="J2735">
        <v>12.42</v>
      </c>
      <c r="K2735" s="14">
        <v>62.1</v>
      </c>
      <c r="L2735" s="14">
        <f>Table1[[#This Row],[Total Sale Amount]]-(Table1[[#This Row],[Cost Price]]*Table1[[#This Row],[Quantity]])</f>
        <v>12.100000000000001</v>
      </c>
      <c r="M2735" t="str">
        <f>TEXT(Table1[[#This Row],[Order Date]],"mmm")</f>
        <v>Jul</v>
      </c>
      <c r="N2735" s="5" t="str">
        <f>TEXT(Table1[[#This Row],[Order Date]],"yyyy")</f>
        <v>2016</v>
      </c>
      <c r="O2735" s="5">
        <v>29</v>
      </c>
      <c r="P2735" s="5" t="s">
        <v>560</v>
      </c>
      <c r="Q2735" s="5" t="str">
        <f>IFERROR(INDEX(Holidays[Holiday],MATCH(Table1[[#This Row],[Order Date]],Holidays[Date],0)),"NO HOLIDAY")</f>
        <v>NO HOLIDAY</v>
      </c>
    </row>
    <row r="2736" spans="2:17" hidden="1" x14ac:dyDescent="0.3">
      <c r="B2736" t="s">
        <v>9</v>
      </c>
      <c r="C2736" t="s">
        <v>17</v>
      </c>
      <c r="D2736" t="s">
        <v>11</v>
      </c>
      <c r="E2736" t="s">
        <v>209</v>
      </c>
      <c r="F2736" s="4">
        <v>42568</v>
      </c>
      <c r="G2736" t="s">
        <v>15</v>
      </c>
      <c r="H2736">
        <v>2</v>
      </c>
      <c r="I2736">
        <f>IF(Table1[[#This Row],[Price]]&lt;15,10,IF(Table1[[#This Row],[Price]]&lt;20,15,IF(Table1[[#This Row],[Price]]&lt;30,22,IF(Table1[[#This Row],[Price]]&lt;50,36,45))))</f>
        <v>10</v>
      </c>
      <c r="J2736">
        <v>12.42</v>
      </c>
      <c r="K2736" s="14">
        <v>24.84</v>
      </c>
      <c r="L2736" s="14">
        <f>Table1[[#This Row],[Total Sale Amount]]-(Table1[[#This Row],[Cost Price]]*Table1[[#This Row],[Quantity]])</f>
        <v>4.84</v>
      </c>
      <c r="M2736" t="str">
        <f>TEXT(Table1[[#This Row],[Order Date]],"mmm")</f>
        <v>Jul</v>
      </c>
      <c r="N2736" s="5" t="str">
        <f>TEXT(Table1[[#This Row],[Order Date]],"yyyy")</f>
        <v>2016</v>
      </c>
      <c r="O2736" s="5">
        <v>28</v>
      </c>
      <c r="P2736" s="5" t="s">
        <v>560</v>
      </c>
      <c r="Q2736" s="5" t="str">
        <f>IFERROR(INDEX(Holidays[Holiday],MATCH(Table1[[#This Row],[Order Date]],Holidays[Date],0)),"NO HOLIDAY")</f>
        <v>NO HOLIDAY</v>
      </c>
    </row>
    <row r="2737" spans="2:17" hidden="1" x14ac:dyDescent="0.3">
      <c r="B2737" t="s">
        <v>9</v>
      </c>
      <c r="C2737" t="s">
        <v>17</v>
      </c>
      <c r="D2737" t="s">
        <v>11</v>
      </c>
      <c r="E2737" t="s">
        <v>187</v>
      </c>
      <c r="F2737" s="4">
        <v>42568</v>
      </c>
      <c r="G2737" t="s">
        <v>19</v>
      </c>
      <c r="H2737">
        <v>7</v>
      </c>
      <c r="I2737">
        <f>IF(Table1[[#This Row],[Price]]&lt;15,10,IF(Table1[[#This Row],[Price]]&lt;20,15,IF(Table1[[#This Row],[Price]]&lt;30,22,IF(Table1[[#This Row],[Price]]&lt;50,36,45))))</f>
        <v>45</v>
      </c>
      <c r="J2737">
        <v>53.35</v>
      </c>
      <c r="K2737" s="14">
        <v>373.45</v>
      </c>
      <c r="L2737" s="14">
        <f>Table1[[#This Row],[Total Sale Amount]]-(Table1[[#This Row],[Cost Price]]*Table1[[#This Row],[Quantity]])</f>
        <v>58.449999999999989</v>
      </c>
      <c r="M2737" t="str">
        <f>TEXT(Table1[[#This Row],[Order Date]],"mmm")</f>
        <v>Jul</v>
      </c>
      <c r="N2737" s="5" t="str">
        <f>TEXT(Table1[[#This Row],[Order Date]],"yyyy")</f>
        <v>2016</v>
      </c>
      <c r="O2737" s="5">
        <v>19</v>
      </c>
      <c r="P2737" s="5" t="s">
        <v>560</v>
      </c>
      <c r="Q2737" s="5" t="str">
        <f>IFERROR(INDEX(Holidays[Holiday],MATCH(Table1[[#This Row],[Order Date]],Holidays[Date],0)),"NO HOLIDAY")</f>
        <v>NO HOLIDAY</v>
      </c>
    </row>
    <row r="2738" spans="2:17" hidden="1" x14ac:dyDescent="0.3">
      <c r="B2738" t="s">
        <v>36</v>
      </c>
      <c r="C2738" t="s">
        <v>10</v>
      </c>
      <c r="D2738" t="s">
        <v>11</v>
      </c>
      <c r="E2738" t="s">
        <v>475</v>
      </c>
      <c r="F2738" s="4">
        <v>42568</v>
      </c>
      <c r="G2738" t="s">
        <v>19</v>
      </c>
      <c r="H2738">
        <v>2</v>
      </c>
      <c r="I2738">
        <f>IF(Table1[[#This Row],[Price]]&lt;15,10,IF(Table1[[#This Row],[Price]]&lt;20,15,IF(Table1[[#This Row],[Price]]&lt;30,22,IF(Table1[[#This Row],[Price]]&lt;50,36,45))))</f>
        <v>45</v>
      </c>
      <c r="J2738">
        <v>53.35</v>
      </c>
      <c r="K2738" s="14">
        <v>106.7</v>
      </c>
      <c r="L2738" s="14">
        <f>Table1[[#This Row],[Total Sale Amount]]-(Table1[[#This Row],[Cost Price]]*Table1[[#This Row],[Quantity]])</f>
        <v>16.700000000000003</v>
      </c>
      <c r="M2738" t="str">
        <f>TEXT(Table1[[#This Row],[Order Date]],"mmm")</f>
        <v>Jul</v>
      </c>
      <c r="N2738" s="5" t="str">
        <f>TEXT(Table1[[#This Row],[Order Date]],"yyyy")</f>
        <v>2016</v>
      </c>
      <c r="O2738" s="5">
        <v>33</v>
      </c>
      <c r="P2738" s="5" t="s">
        <v>559</v>
      </c>
      <c r="Q2738" s="5" t="str">
        <f>IFERROR(INDEX(Holidays[Holiday],MATCH(Table1[[#This Row],[Order Date]],Holidays[Date],0)),"NO HOLIDAY")</f>
        <v>NO HOLIDAY</v>
      </c>
    </row>
    <row r="2739" spans="2:17" hidden="1" x14ac:dyDescent="0.3">
      <c r="B2739" t="s">
        <v>25</v>
      </c>
      <c r="C2739" t="s">
        <v>22</v>
      </c>
      <c r="D2739" t="s">
        <v>23</v>
      </c>
      <c r="E2739" t="s">
        <v>136</v>
      </c>
      <c r="F2739" s="4">
        <v>42568</v>
      </c>
      <c r="G2739" t="s">
        <v>15</v>
      </c>
      <c r="H2739">
        <v>1</v>
      </c>
      <c r="I2739">
        <f>IF(Table1[[#This Row],[Price]]&lt;15,10,IF(Table1[[#This Row],[Price]]&lt;20,15,IF(Table1[[#This Row],[Price]]&lt;30,22,IF(Table1[[#This Row],[Price]]&lt;50,36,45))))</f>
        <v>10</v>
      </c>
      <c r="J2739">
        <v>12.42</v>
      </c>
      <c r="K2739" s="14">
        <v>12.42</v>
      </c>
      <c r="L2739" s="14">
        <f>Table1[[#This Row],[Total Sale Amount]]-(Table1[[#This Row],[Cost Price]]*Table1[[#This Row],[Quantity]])</f>
        <v>2.42</v>
      </c>
      <c r="M2739" t="str">
        <f>TEXT(Table1[[#This Row],[Order Date]],"mmm")</f>
        <v>Jul</v>
      </c>
      <c r="N2739" s="5" t="str">
        <f>TEXT(Table1[[#This Row],[Order Date]],"yyyy")</f>
        <v>2016</v>
      </c>
      <c r="O2739" s="5">
        <v>25</v>
      </c>
      <c r="P2739" s="5" t="s">
        <v>559</v>
      </c>
      <c r="Q2739" s="5" t="str">
        <f>IFERROR(INDEX(Holidays[Holiday],MATCH(Table1[[#This Row],[Order Date]],Holidays[Date],0)),"NO HOLIDAY")</f>
        <v>NO HOLIDAY</v>
      </c>
    </row>
    <row r="2740" spans="2:17" hidden="1" x14ac:dyDescent="0.3">
      <c r="B2740" t="s">
        <v>36</v>
      </c>
      <c r="C2740" t="s">
        <v>17</v>
      </c>
      <c r="D2740" t="s">
        <v>11</v>
      </c>
      <c r="E2740" t="s">
        <v>256</v>
      </c>
      <c r="F2740" s="4">
        <v>42568</v>
      </c>
      <c r="G2740" t="s">
        <v>15</v>
      </c>
      <c r="H2740">
        <v>10</v>
      </c>
      <c r="I2740">
        <f>IF(Table1[[#This Row],[Price]]&lt;15,10,IF(Table1[[#This Row],[Price]]&lt;20,15,IF(Table1[[#This Row],[Price]]&lt;30,22,IF(Table1[[#This Row],[Price]]&lt;50,36,45))))</f>
        <v>10</v>
      </c>
      <c r="J2740">
        <v>12.42</v>
      </c>
      <c r="K2740" s="14">
        <v>124.2</v>
      </c>
      <c r="L2740" s="14">
        <f>Table1[[#This Row],[Total Sale Amount]]-(Table1[[#This Row],[Cost Price]]*Table1[[#This Row],[Quantity]])</f>
        <v>24.200000000000003</v>
      </c>
      <c r="M2740" t="str">
        <f>TEXT(Table1[[#This Row],[Order Date]],"mmm")</f>
        <v>Jul</v>
      </c>
      <c r="N2740" s="5" t="str">
        <f>TEXT(Table1[[#This Row],[Order Date]],"yyyy")</f>
        <v>2016</v>
      </c>
      <c r="O2740" s="5">
        <v>23</v>
      </c>
      <c r="P2740" s="5" t="s">
        <v>560</v>
      </c>
      <c r="Q2740" s="5" t="str">
        <f>IFERROR(INDEX(Holidays[Holiday],MATCH(Table1[[#This Row],[Order Date]],Holidays[Date],0)),"NO HOLIDAY")</f>
        <v>NO HOLIDAY</v>
      </c>
    </row>
    <row r="2741" spans="2:17" hidden="1" x14ac:dyDescent="0.3">
      <c r="B2741" t="s">
        <v>25</v>
      </c>
      <c r="C2741" t="s">
        <v>22</v>
      </c>
      <c r="D2741" t="s">
        <v>23</v>
      </c>
      <c r="E2741" t="s">
        <v>109</v>
      </c>
      <c r="F2741" s="4">
        <v>42569</v>
      </c>
      <c r="G2741" t="s">
        <v>15</v>
      </c>
      <c r="H2741">
        <v>4</v>
      </c>
      <c r="I2741">
        <f>IF(Table1[[#This Row],[Price]]&lt;15,10,IF(Table1[[#This Row],[Price]]&lt;20,15,IF(Table1[[#This Row],[Price]]&lt;30,22,IF(Table1[[#This Row],[Price]]&lt;50,36,45))))</f>
        <v>10</v>
      </c>
      <c r="J2741">
        <v>12.42</v>
      </c>
      <c r="K2741" s="14">
        <v>49.68</v>
      </c>
      <c r="L2741" s="14">
        <f>Table1[[#This Row],[Total Sale Amount]]-(Table1[[#This Row],[Cost Price]]*Table1[[#This Row],[Quantity]])</f>
        <v>9.68</v>
      </c>
      <c r="M2741" t="str">
        <f>TEXT(Table1[[#This Row],[Order Date]],"mmm")</f>
        <v>Jul</v>
      </c>
      <c r="N2741" s="5" t="str">
        <f>TEXT(Table1[[#This Row],[Order Date]],"yyyy")</f>
        <v>2016</v>
      </c>
      <c r="O2741" s="5">
        <v>31</v>
      </c>
      <c r="P2741" s="5" t="s">
        <v>559</v>
      </c>
      <c r="Q2741" s="5" t="str">
        <f>IFERROR(INDEX(Holidays[Holiday],MATCH(Table1[[#This Row],[Order Date]],Holidays[Date],0)),"NO HOLIDAY")</f>
        <v>NO HOLIDAY</v>
      </c>
    </row>
    <row r="2742" spans="2:17" hidden="1" x14ac:dyDescent="0.3">
      <c r="B2742" t="s">
        <v>16</v>
      </c>
      <c r="C2742" t="s">
        <v>10</v>
      </c>
      <c r="D2742" t="s">
        <v>11</v>
      </c>
      <c r="E2742" t="s">
        <v>125</v>
      </c>
      <c r="F2742" s="4">
        <v>42569</v>
      </c>
      <c r="G2742" t="s">
        <v>15</v>
      </c>
      <c r="H2742">
        <v>9</v>
      </c>
      <c r="I2742">
        <f>IF(Table1[[#This Row],[Price]]&lt;15,10,IF(Table1[[#This Row],[Price]]&lt;20,15,IF(Table1[[#This Row],[Price]]&lt;30,22,IF(Table1[[#This Row],[Price]]&lt;50,36,45))))</f>
        <v>10</v>
      </c>
      <c r="J2742">
        <v>12.42</v>
      </c>
      <c r="K2742" s="14">
        <v>111.78</v>
      </c>
      <c r="L2742" s="14">
        <f>Table1[[#This Row],[Total Sale Amount]]-(Table1[[#This Row],[Cost Price]]*Table1[[#This Row],[Quantity]])</f>
        <v>21.78</v>
      </c>
      <c r="M2742" t="str">
        <f>TEXT(Table1[[#This Row],[Order Date]],"mmm")</f>
        <v>Jul</v>
      </c>
      <c r="N2742" s="5" t="str">
        <f>TEXT(Table1[[#This Row],[Order Date]],"yyyy")</f>
        <v>2016</v>
      </c>
      <c r="O2742" s="5">
        <v>18</v>
      </c>
      <c r="P2742" s="5" t="s">
        <v>559</v>
      </c>
      <c r="Q2742" s="5" t="str">
        <f>IFERROR(INDEX(Holidays[Holiday],MATCH(Table1[[#This Row],[Order Date]],Holidays[Date],0)),"NO HOLIDAY")</f>
        <v>NO HOLIDAY</v>
      </c>
    </row>
    <row r="2743" spans="2:17" hidden="1" x14ac:dyDescent="0.3">
      <c r="B2743" t="s">
        <v>9</v>
      </c>
      <c r="C2743" t="s">
        <v>17</v>
      </c>
      <c r="D2743" t="s">
        <v>11</v>
      </c>
      <c r="E2743" t="s">
        <v>139</v>
      </c>
      <c r="F2743" s="4">
        <v>42569</v>
      </c>
      <c r="G2743" t="s">
        <v>39</v>
      </c>
      <c r="H2743">
        <v>10</v>
      </c>
      <c r="I2743">
        <f>IF(Table1[[#This Row],[Price]]&lt;15,10,IF(Table1[[#This Row],[Price]]&lt;20,15,IF(Table1[[#This Row],[Price]]&lt;30,22,IF(Table1[[#This Row],[Price]]&lt;50,36,45))))</f>
        <v>15</v>
      </c>
      <c r="J2743">
        <v>16.32</v>
      </c>
      <c r="K2743" s="14">
        <v>163.19999999999999</v>
      </c>
      <c r="L2743" s="14">
        <f>Table1[[#This Row],[Total Sale Amount]]-(Table1[[#This Row],[Cost Price]]*Table1[[#This Row],[Quantity]])</f>
        <v>13.199999999999989</v>
      </c>
      <c r="M2743" t="str">
        <f>TEXT(Table1[[#This Row],[Order Date]],"mmm")</f>
        <v>Jul</v>
      </c>
      <c r="N2743" s="5" t="str">
        <f>TEXT(Table1[[#This Row],[Order Date]],"yyyy")</f>
        <v>2016</v>
      </c>
      <c r="O2743" s="5">
        <v>45</v>
      </c>
      <c r="P2743" s="5" t="s">
        <v>560</v>
      </c>
      <c r="Q2743" s="5" t="str">
        <f>IFERROR(INDEX(Holidays[Holiday],MATCH(Table1[[#This Row],[Order Date]],Holidays[Date],0)),"NO HOLIDAY")</f>
        <v>NO HOLIDAY</v>
      </c>
    </row>
    <row r="2744" spans="2:17" hidden="1" x14ac:dyDescent="0.3">
      <c r="B2744" t="s">
        <v>9</v>
      </c>
      <c r="C2744" t="s">
        <v>17</v>
      </c>
      <c r="D2744" t="s">
        <v>11</v>
      </c>
      <c r="E2744" t="s">
        <v>299</v>
      </c>
      <c r="F2744" s="4">
        <v>42569</v>
      </c>
      <c r="G2744" t="s">
        <v>15</v>
      </c>
      <c r="H2744">
        <v>3</v>
      </c>
      <c r="I2744">
        <f>IF(Table1[[#This Row],[Price]]&lt;15,10,IF(Table1[[#This Row],[Price]]&lt;20,15,IF(Table1[[#This Row],[Price]]&lt;30,22,IF(Table1[[#This Row],[Price]]&lt;50,36,45))))</f>
        <v>10</v>
      </c>
      <c r="J2744">
        <v>12.42</v>
      </c>
      <c r="K2744" s="14">
        <v>37.26</v>
      </c>
      <c r="L2744" s="14">
        <f>Table1[[#This Row],[Total Sale Amount]]-(Table1[[#This Row],[Cost Price]]*Table1[[#This Row],[Quantity]])</f>
        <v>7.259999999999998</v>
      </c>
      <c r="M2744" t="str">
        <f>TEXT(Table1[[#This Row],[Order Date]],"mmm")</f>
        <v>Jul</v>
      </c>
      <c r="N2744" s="5" t="str">
        <f>TEXT(Table1[[#This Row],[Order Date]],"yyyy")</f>
        <v>2016</v>
      </c>
      <c r="O2744" s="5">
        <v>24</v>
      </c>
      <c r="P2744" s="5" t="s">
        <v>559</v>
      </c>
      <c r="Q2744" s="5" t="str">
        <f>IFERROR(INDEX(Holidays[Holiday],MATCH(Table1[[#This Row],[Order Date]],Holidays[Date],0)),"NO HOLIDAY")</f>
        <v>NO HOLIDAY</v>
      </c>
    </row>
    <row r="2745" spans="2:17" hidden="1" x14ac:dyDescent="0.3">
      <c r="B2745" t="s">
        <v>9</v>
      </c>
      <c r="C2745" t="s">
        <v>17</v>
      </c>
      <c r="D2745" t="s">
        <v>11</v>
      </c>
      <c r="E2745" t="s">
        <v>383</v>
      </c>
      <c r="F2745" s="4">
        <v>42569</v>
      </c>
      <c r="G2745" t="s">
        <v>15</v>
      </c>
      <c r="H2745">
        <v>4</v>
      </c>
      <c r="I2745">
        <f>IF(Table1[[#This Row],[Price]]&lt;15,10,IF(Table1[[#This Row],[Price]]&lt;20,15,IF(Table1[[#This Row],[Price]]&lt;30,22,IF(Table1[[#This Row],[Price]]&lt;50,36,45))))</f>
        <v>10</v>
      </c>
      <c r="J2745">
        <v>12.42</v>
      </c>
      <c r="K2745" s="14">
        <v>49.68</v>
      </c>
      <c r="L2745" s="14">
        <f>Table1[[#This Row],[Total Sale Amount]]-(Table1[[#This Row],[Cost Price]]*Table1[[#This Row],[Quantity]])</f>
        <v>9.68</v>
      </c>
      <c r="M2745" t="str">
        <f>TEXT(Table1[[#This Row],[Order Date]],"mmm")</f>
        <v>Jul</v>
      </c>
      <c r="N2745" s="5" t="str">
        <f>TEXT(Table1[[#This Row],[Order Date]],"yyyy")</f>
        <v>2016</v>
      </c>
      <c r="O2745" s="5">
        <v>33</v>
      </c>
      <c r="P2745" s="5" t="s">
        <v>560</v>
      </c>
      <c r="Q2745" s="5" t="str">
        <f>IFERROR(INDEX(Holidays[Holiday],MATCH(Table1[[#This Row],[Order Date]],Holidays[Date],0)),"NO HOLIDAY")</f>
        <v>NO HOLIDAY</v>
      </c>
    </row>
    <row r="2746" spans="2:17" hidden="1" x14ac:dyDescent="0.3">
      <c r="B2746" t="s">
        <v>21</v>
      </c>
      <c r="C2746" t="s">
        <v>59</v>
      </c>
      <c r="D2746" t="s">
        <v>23</v>
      </c>
      <c r="E2746" t="s">
        <v>373</v>
      </c>
      <c r="F2746" s="4">
        <v>42569</v>
      </c>
      <c r="G2746" t="s">
        <v>39</v>
      </c>
      <c r="H2746">
        <v>10</v>
      </c>
      <c r="I2746">
        <f>IF(Table1[[#This Row],[Price]]&lt;15,10,IF(Table1[[#This Row],[Price]]&lt;20,15,IF(Table1[[#This Row],[Price]]&lt;30,22,IF(Table1[[#This Row],[Price]]&lt;50,36,45))))</f>
        <v>15</v>
      </c>
      <c r="J2746">
        <v>16.32</v>
      </c>
      <c r="K2746" s="14">
        <v>163.19999999999999</v>
      </c>
      <c r="L2746" s="14">
        <f>Table1[[#This Row],[Total Sale Amount]]-(Table1[[#This Row],[Cost Price]]*Table1[[#This Row],[Quantity]])</f>
        <v>13.199999999999989</v>
      </c>
      <c r="M2746" t="str">
        <f>TEXT(Table1[[#This Row],[Order Date]],"mmm")</f>
        <v>Jul</v>
      </c>
      <c r="N2746" s="5" t="str">
        <f>TEXT(Table1[[#This Row],[Order Date]],"yyyy")</f>
        <v>2016</v>
      </c>
      <c r="O2746" s="5">
        <v>18</v>
      </c>
      <c r="P2746" s="5" t="s">
        <v>559</v>
      </c>
      <c r="Q2746" s="5" t="str">
        <f>IFERROR(INDEX(Holidays[Holiday],MATCH(Table1[[#This Row],[Order Date]],Holidays[Date],0)),"NO HOLIDAY")</f>
        <v>NO HOLIDAY</v>
      </c>
    </row>
    <row r="2747" spans="2:17" hidden="1" x14ac:dyDescent="0.3">
      <c r="B2747" t="s">
        <v>16</v>
      </c>
      <c r="C2747" t="s">
        <v>17</v>
      </c>
      <c r="D2747" t="s">
        <v>11</v>
      </c>
      <c r="E2747" t="s">
        <v>113</v>
      </c>
      <c r="F2747" s="4">
        <v>42569</v>
      </c>
      <c r="G2747" t="s">
        <v>15</v>
      </c>
      <c r="H2747">
        <v>3</v>
      </c>
      <c r="I2747">
        <f>IF(Table1[[#This Row],[Price]]&lt;15,10,IF(Table1[[#This Row],[Price]]&lt;20,15,IF(Table1[[#This Row],[Price]]&lt;30,22,IF(Table1[[#This Row],[Price]]&lt;50,36,45))))</f>
        <v>10</v>
      </c>
      <c r="J2747">
        <v>12.42</v>
      </c>
      <c r="K2747" s="14">
        <v>37.26</v>
      </c>
      <c r="L2747" s="14">
        <f>Table1[[#This Row],[Total Sale Amount]]-(Table1[[#This Row],[Cost Price]]*Table1[[#This Row],[Quantity]])</f>
        <v>7.259999999999998</v>
      </c>
      <c r="M2747" t="str">
        <f>TEXT(Table1[[#This Row],[Order Date]],"mmm")</f>
        <v>Jul</v>
      </c>
      <c r="N2747" s="5" t="str">
        <f>TEXT(Table1[[#This Row],[Order Date]],"yyyy")</f>
        <v>2016</v>
      </c>
      <c r="O2747" s="5">
        <v>19</v>
      </c>
      <c r="P2747" s="5" t="s">
        <v>559</v>
      </c>
      <c r="Q2747" s="5" t="str">
        <f>IFERROR(INDEX(Holidays[Holiday],MATCH(Table1[[#This Row],[Order Date]],Holidays[Date],0)),"NO HOLIDAY")</f>
        <v>NO HOLIDAY</v>
      </c>
    </row>
    <row r="2748" spans="2:17" hidden="1" x14ac:dyDescent="0.3">
      <c r="B2748" t="s">
        <v>9</v>
      </c>
      <c r="C2748" t="s">
        <v>30</v>
      </c>
      <c r="D2748" t="s">
        <v>11</v>
      </c>
      <c r="E2748" t="s">
        <v>110</v>
      </c>
      <c r="F2748" s="4">
        <v>42569</v>
      </c>
      <c r="G2748" t="s">
        <v>39</v>
      </c>
      <c r="H2748">
        <v>5</v>
      </c>
      <c r="I2748">
        <f>IF(Table1[[#This Row],[Price]]&lt;15,10,IF(Table1[[#This Row],[Price]]&lt;20,15,IF(Table1[[#This Row],[Price]]&lt;30,22,IF(Table1[[#This Row],[Price]]&lt;50,36,45))))</f>
        <v>15</v>
      </c>
      <c r="J2748">
        <v>16.32</v>
      </c>
      <c r="K2748" s="14">
        <v>81.599999999999994</v>
      </c>
      <c r="L2748" s="14">
        <f>Table1[[#This Row],[Total Sale Amount]]-(Table1[[#This Row],[Cost Price]]*Table1[[#This Row],[Quantity]])</f>
        <v>6.5999999999999943</v>
      </c>
      <c r="M2748" t="str">
        <f>TEXT(Table1[[#This Row],[Order Date]],"mmm")</f>
        <v>Jul</v>
      </c>
      <c r="N2748" s="5" t="str">
        <f>TEXT(Table1[[#This Row],[Order Date]],"yyyy")</f>
        <v>2016</v>
      </c>
      <c r="O2748" s="5">
        <v>36</v>
      </c>
      <c r="P2748" s="5" t="s">
        <v>560</v>
      </c>
      <c r="Q2748" s="5" t="str">
        <f>IFERROR(INDEX(Holidays[Holiday],MATCH(Table1[[#This Row],[Order Date]],Holidays[Date],0)),"NO HOLIDAY")</f>
        <v>NO HOLIDAY</v>
      </c>
    </row>
    <row r="2749" spans="2:17" hidden="1" x14ac:dyDescent="0.3">
      <c r="B2749" t="s">
        <v>9</v>
      </c>
      <c r="C2749" t="s">
        <v>10</v>
      </c>
      <c r="D2749" t="s">
        <v>11</v>
      </c>
      <c r="E2749" t="s">
        <v>55</v>
      </c>
      <c r="F2749" s="4">
        <v>42569</v>
      </c>
      <c r="G2749" t="s">
        <v>39</v>
      </c>
      <c r="H2749">
        <v>3</v>
      </c>
      <c r="I2749">
        <f>IF(Table1[[#This Row],[Price]]&lt;15,10,IF(Table1[[#This Row],[Price]]&lt;20,15,IF(Table1[[#This Row],[Price]]&lt;30,22,IF(Table1[[#This Row],[Price]]&lt;50,36,45))))</f>
        <v>15</v>
      </c>
      <c r="J2749">
        <v>16.32</v>
      </c>
      <c r="K2749" s="14">
        <v>48.96</v>
      </c>
      <c r="L2749" s="14">
        <f>Table1[[#This Row],[Total Sale Amount]]-(Table1[[#This Row],[Cost Price]]*Table1[[#This Row],[Quantity]])</f>
        <v>3.9600000000000009</v>
      </c>
      <c r="M2749" t="str">
        <f>TEXT(Table1[[#This Row],[Order Date]],"mmm")</f>
        <v>Jul</v>
      </c>
      <c r="N2749" s="5" t="str">
        <f>TEXT(Table1[[#This Row],[Order Date]],"yyyy")</f>
        <v>2016</v>
      </c>
      <c r="O2749" s="5">
        <v>28</v>
      </c>
      <c r="P2749" s="5" t="s">
        <v>560</v>
      </c>
      <c r="Q2749" s="5" t="str">
        <f>IFERROR(INDEX(Holidays[Holiday],MATCH(Table1[[#This Row],[Order Date]],Holidays[Date],0)),"NO HOLIDAY")</f>
        <v>NO HOLIDAY</v>
      </c>
    </row>
    <row r="2750" spans="2:17" hidden="1" x14ac:dyDescent="0.3">
      <c r="B2750" t="s">
        <v>9</v>
      </c>
      <c r="C2750" t="s">
        <v>17</v>
      </c>
      <c r="D2750" t="s">
        <v>11</v>
      </c>
      <c r="E2750" t="s">
        <v>291</v>
      </c>
      <c r="F2750" s="4">
        <v>42569</v>
      </c>
      <c r="G2750" t="s">
        <v>15</v>
      </c>
      <c r="H2750">
        <v>4</v>
      </c>
      <c r="I2750">
        <f>IF(Table1[[#This Row],[Price]]&lt;15,10,IF(Table1[[#This Row],[Price]]&lt;20,15,IF(Table1[[#This Row],[Price]]&lt;30,22,IF(Table1[[#This Row],[Price]]&lt;50,36,45))))</f>
        <v>10</v>
      </c>
      <c r="J2750">
        <v>12.42</v>
      </c>
      <c r="K2750" s="14">
        <v>49.68</v>
      </c>
      <c r="L2750" s="14">
        <f>Table1[[#This Row],[Total Sale Amount]]-(Table1[[#This Row],[Cost Price]]*Table1[[#This Row],[Quantity]])</f>
        <v>9.68</v>
      </c>
      <c r="M2750" t="str">
        <f>TEXT(Table1[[#This Row],[Order Date]],"mmm")</f>
        <v>Jul</v>
      </c>
      <c r="N2750" s="5" t="str">
        <f>TEXT(Table1[[#This Row],[Order Date]],"yyyy")</f>
        <v>2016</v>
      </c>
      <c r="O2750" s="5">
        <v>42</v>
      </c>
      <c r="P2750" s="5" t="s">
        <v>560</v>
      </c>
      <c r="Q2750" s="5" t="str">
        <f>IFERROR(INDEX(Holidays[Holiday],MATCH(Table1[[#This Row],[Order Date]],Holidays[Date],0)),"NO HOLIDAY")</f>
        <v>NO HOLIDAY</v>
      </c>
    </row>
    <row r="2751" spans="2:17" hidden="1" x14ac:dyDescent="0.3">
      <c r="B2751" t="s">
        <v>9</v>
      </c>
      <c r="C2751" t="s">
        <v>17</v>
      </c>
      <c r="D2751" t="s">
        <v>11</v>
      </c>
      <c r="E2751" t="s">
        <v>167</v>
      </c>
      <c r="F2751" s="4">
        <v>42569</v>
      </c>
      <c r="G2751" t="s">
        <v>19</v>
      </c>
      <c r="H2751">
        <v>4</v>
      </c>
      <c r="I2751">
        <f>IF(Table1[[#This Row],[Price]]&lt;15,10,IF(Table1[[#This Row],[Price]]&lt;20,15,IF(Table1[[#This Row],[Price]]&lt;30,22,IF(Table1[[#This Row],[Price]]&lt;50,36,45))))</f>
        <v>45</v>
      </c>
      <c r="J2751">
        <v>53.35</v>
      </c>
      <c r="K2751" s="14">
        <v>213.4</v>
      </c>
      <c r="L2751" s="14">
        <f>Table1[[#This Row],[Total Sale Amount]]-(Table1[[#This Row],[Cost Price]]*Table1[[#This Row],[Quantity]])</f>
        <v>33.400000000000006</v>
      </c>
      <c r="M2751" t="str">
        <f>TEXT(Table1[[#This Row],[Order Date]],"mmm")</f>
        <v>Jul</v>
      </c>
      <c r="N2751" s="5" t="str">
        <f>TEXT(Table1[[#This Row],[Order Date]],"yyyy")</f>
        <v>2016</v>
      </c>
      <c r="O2751" s="5">
        <v>44</v>
      </c>
      <c r="P2751" s="5" t="s">
        <v>560</v>
      </c>
      <c r="Q2751" s="5" t="str">
        <f>IFERROR(INDEX(Holidays[Holiday],MATCH(Table1[[#This Row],[Order Date]],Holidays[Date],0)),"NO HOLIDAY")</f>
        <v>NO HOLIDAY</v>
      </c>
    </row>
    <row r="2752" spans="2:17" hidden="1" x14ac:dyDescent="0.3">
      <c r="B2752" t="s">
        <v>25</v>
      </c>
      <c r="C2752" t="s">
        <v>59</v>
      </c>
      <c r="D2752" t="s">
        <v>23</v>
      </c>
      <c r="E2752" t="s">
        <v>539</v>
      </c>
      <c r="F2752" s="4">
        <v>42569</v>
      </c>
      <c r="G2752" t="s">
        <v>13</v>
      </c>
      <c r="H2752">
        <v>4</v>
      </c>
      <c r="I2752">
        <f>IF(Table1[[#This Row],[Price]]&lt;15,10,IF(Table1[[#This Row],[Price]]&lt;20,15,IF(Table1[[#This Row],[Price]]&lt;30,22,IF(Table1[[#This Row],[Price]]&lt;50,36,45))))</f>
        <v>15</v>
      </c>
      <c r="J2752">
        <v>17.829999999999998</v>
      </c>
      <c r="K2752" s="14">
        <v>71.319999999999993</v>
      </c>
      <c r="L2752" s="14">
        <f>Table1[[#This Row],[Total Sale Amount]]-(Table1[[#This Row],[Cost Price]]*Table1[[#This Row],[Quantity]])</f>
        <v>11.319999999999993</v>
      </c>
      <c r="M2752" t="str">
        <f>TEXT(Table1[[#This Row],[Order Date]],"mmm")</f>
        <v>Jul</v>
      </c>
      <c r="N2752" s="5" t="str">
        <f>TEXT(Table1[[#This Row],[Order Date]],"yyyy")</f>
        <v>2016</v>
      </c>
      <c r="O2752" s="5">
        <v>36</v>
      </c>
      <c r="P2752" s="5" t="s">
        <v>559</v>
      </c>
      <c r="Q2752" s="5" t="str">
        <f>IFERROR(INDEX(Holidays[Holiday],MATCH(Table1[[#This Row],[Order Date]],Holidays[Date],0)),"NO HOLIDAY")</f>
        <v>NO HOLIDAY</v>
      </c>
    </row>
    <row r="2753" spans="2:17" hidden="1" x14ac:dyDescent="0.3">
      <c r="B2753" t="s">
        <v>9</v>
      </c>
      <c r="C2753" t="s">
        <v>10</v>
      </c>
      <c r="D2753" t="s">
        <v>11</v>
      </c>
      <c r="E2753" t="s">
        <v>312</v>
      </c>
      <c r="F2753" s="4">
        <v>42569</v>
      </c>
      <c r="G2753" t="s">
        <v>15</v>
      </c>
      <c r="H2753">
        <v>8</v>
      </c>
      <c r="I2753">
        <f>IF(Table1[[#This Row],[Price]]&lt;15,10,IF(Table1[[#This Row],[Price]]&lt;20,15,IF(Table1[[#This Row],[Price]]&lt;30,22,IF(Table1[[#This Row],[Price]]&lt;50,36,45))))</f>
        <v>10</v>
      </c>
      <c r="J2753">
        <v>12.42</v>
      </c>
      <c r="K2753" s="14">
        <v>99.36</v>
      </c>
      <c r="L2753" s="14">
        <f>Table1[[#This Row],[Total Sale Amount]]-(Table1[[#This Row],[Cost Price]]*Table1[[#This Row],[Quantity]])</f>
        <v>19.36</v>
      </c>
      <c r="M2753" t="str">
        <f>TEXT(Table1[[#This Row],[Order Date]],"mmm")</f>
        <v>Jul</v>
      </c>
      <c r="N2753" s="5" t="str">
        <f>TEXT(Table1[[#This Row],[Order Date]],"yyyy")</f>
        <v>2016</v>
      </c>
      <c r="O2753" s="5">
        <v>23</v>
      </c>
      <c r="P2753" s="5" t="s">
        <v>560</v>
      </c>
      <c r="Q2753" s="5" t="str">
        <f>IFERROR(INDEX(Holidays[Holiday],MATCH(Table1[[#This Row],[Order Date]],Holidays[Date],0)),"NO HOLIDAY")</f>
        <v>NO HOLIDAY</v>
      </c>
    </row>
    <row r="2754" spans="2:17" hidden="1" x14ac:dyDescent="0.3">
      <c r="B2754" t="s">
        <v>9</v>
      </c>
      <c r="C2754" t="s">
        <v>30</v>
      </c>
      <c r="D2754" t="s">
        <v>11</v>
      </c>
      <c r="E2754" t="s">
        <v>213</v>
      </c>
      <c r="F2754" s="4">
        <v>42569</v>
      </c>
      <c r="G2754" t="s">
        <v>15</v>
      </c>
      <c r="H2754">
        <v>7</v>
      </c>
      <c r="I2754">
        <f>IF(Table1[[#This Row],[Price]]&lt;15,10,IF(Table1[[#This Row],[Price]]&lt;20,15,IF(Table1[[#This Row],[Price]]&lt;30,22,IF(Table1[[#This Row],[Price]]&lt;50,36,45))))</f>
        <v>10</v>
      </c>
      <c r="J2754">
        <v>12.42</v>
      </c>
      <c r="K2754" s="14">
        <v>86.94</v>
      </c>
      <c r="L2754" s="14">
        <f>Table1[[#This Row],[Total Sale Amount]]-(Table1[[#This Row],[Cost Price]]*Table1[[#This Row],[Quantity]])</f>
        <v>16.939999999999998</v>
      </c>
      <c r="M2754" t="str">
        <f>TEXT(Table1[[#This Row],[Order Date]],"mmm")</f>
        <v>Jul</v>
      </c>
      <c r="N2754" s="5" t="str">
        <f>TEXT(Table1[[#This Row],[Order Date]],"yyyy")</f>
        <v>2016</v>
      </c>
      <c r="O2754" s="5">
        <v>28</v>
      </c>
      <c r="P2754" s="5" t="s">
        <v>559</v>
      </c>
      <c r="Q2754" s="5" t="str">
        <f>IFERROR(INDEX(Holidays[Holiday],MATCH(Table1[[#This Row],[Order Date]],Holidays[Date],0)),"NO HOLIDAY")</f>
        <v>NO HOLIDAY</v>
      </c>
    </row>
    <row r="2755" spans="2:17" hidden="1" x14ac:dyDescent="0.3">
      <c r="B2755" t="s">
        <v>25</v>
      </c>
      <c r="C2755" t="s">
        <v>59</v>
      </c>
      <c r="D2755" t="s">
        <v>23</v>
      </c>
      <c r="E2755" t="s">
        <v>61</v>
      </c>
      <c r="F2755" s="4">
        <v>42569</v>
      </c>
      <c r="G2755" t="s">
        <v>15</v>
      </c>
      <c r="H2755">
        <v>2</v>
      </c>
      <c r="I2755">
        <f>IF(Table1[[#This Row],[Price]]&lt;15,10,IF(Table1[[#This Row],[Price]]&lt;20,15,IF(Table1[[#This Row],[Price]]&lt;30,22,IF(Table1[[#This Row],[Price]]&lt;50,36,45))))</f>
        <v>10</v>
      </c>
      <c r="J2755">
        <v>12.42</v>
      </c>
      <c r="K2755" s="14">
        <v>24.84</v>
      </c>
      <c r="L2755" s="14">
        <f>Table1[[#This Row],[Total Sale Amount]]-(Table1[[#This Row],[Cost Price]]*Table1[[#This Row],[Quantity]])</f>
        <v>4.84</v>
      </c>
      <c r="M2755" t="str">
        <f>TEXT(Table1[[#This Row],[Order Date]],"mmm")</f>
        <v>Jul</v>
      </c>
      <c r="N2755" s="5" t="str">
        <f>TEXT(Table1[[#This Row],[Order Date]],"yyyy")</f>
        <v>2016</v>
      </c>
      <c r="O2755" s="5">
        <v>18</v>
      </c>
      <c r="P2755" s="5" t="s">
        <v>559</v>
      </c>
      <c r="Q2755" s="5" t="str">
        <f>IFERROR(INDEX(Holidays[Holiday],MATCH(Table1[[#This Row],[Order Date]],Holidays[Date],0)),"NO HOLIDAY")</f>
        <v>NO HOLIDAY</v>
      </c>
    </row>
    <row r="2756" spans="2:17" hidden="1" x14ac:dyDescent="0.3">
      <c r="B2756" t="s">
        <v>36</v>
      </c>
      <c r="C2756" t="s">
        <v>17</v>
      </c>
      <c r="D2756" t="s">
        <v>11</v>
      </c>
      <c r="E2756" t="s">
        <v>534</v>
      </c>
      <c r="F2756" s="4">
        <v>42569</v>
      </c>
      <c r="G2756" t="s">
        <v>39</v>
      </c>
      <c r="H2756">
        <v>6</v>
      </c>
      <c r="I2756">
        <f>IF(Table1[[#This Row],[Price]]&lt;15,10,IF(Table1[[#This Row],[Price]]&lt;20,15,IF(Table1[[#This Row],[Price]]&lt;30,22,IF(Table1[[#This Row],[Price]]&lt;50,36,45))))</f>
        <v>15</v>
      </c>
      <c r="J2756">
        <v>16.32</v>
      </c>
      <c r="K2756" s="14">
        <v>97.92</v>
      </c>
      <c r="L2756" s="14">
        <f>Table1[[#This Row],[Total Sale Amount]]-(Table1[[#This Row],[Cost Price]]*Table1[[#This Row],[Quantity]])</f>
        <v>7.9200000000000017</v>
      </c>
      <c r="M2756" t="str">
        <f>TEXT(Table1[[#This Row],[Order Date]],"mmm")</f>
        <v>Jul</v>
      </c>
      <c r="N2756" s="5" t="str">
        <f>TEXT(Table1[[#This Row],[Order Date]],"yyyy")</f>
        <v>2016</v>
      </c>
      <c r="O2756" s="5">
        <v>31</v>
      </c>
      <c r="P2756" s="5" t="s">
        <v>559</v>
      </c>
      <c r="Q2756" s="5" t="str">
        <f>IFERROR(INDEX(Holidays[Holiday],MATCH(Table1[[#This Row],[Order Date]],Holidays[Date],0)),"NO HOLIDAY")</f>
        <v>NO HOLIDAY</v>
      </c>
    </row>
    <row r="2757" spans="2:17" hidden="1" x14ac:dyDescent="0.3">
      <c r="B2757" t="s">
        <v>9</v>
      </c>
      <c r="C2757" t="s">
        <v>10</v>
      </c>
      <c r="D2757" t="s">
        <v>11</v>
      </c>
      <c r="E2757" t="s">
        <v>220</v>
      </c>
      <c r="F2757" s="4">
        <v>42570</v>
      </c>
      <c r="G2757" t="s">
        <v>13</v>
      </c>
      <c r="H2757">
        <v>2</v>
      </c>
      <c r="I2757">
        <f>IF(Table1[[#This Row],[Price]]&lt;15,10,IF(Table1[[#This Row],[Price]]&lt;20,15,IF(Table1[[#This Row],[Price]]&lt;30,22,IF(Table1[[#This Row],[Price]]&lt;50,36,45))))</f>
        <v>15</v>
      </c>
      <c r="J2757">
        <v>17.829999999999998</v>
      </c>
      <c r="K2757" s="14">
        <v>35.659999999999997</v>
      </c>
      <c r="L2757" s="14">
        <f>Table1[[#This Row],[Total Sale Amount]]-(Table1[[#This Row],[Cost Price]]*Table1[[#This Row],[Quantity]])</f>
        <v>5.6599999999999966</v>
      </c>
      <c r="M2757" t="str">
        <f>TEXT(Table1[[#This Row],[Order Date]],"mmm")</f>
        <v>Jul</v>
      </c>
      <c r="N2757" s="5" t="str">
        <f>TEXT(Table1[[#This Row],[Order Date]],"yyyy")</f>
        <v>2016</v>
      </c>
      <c r="O2757" s="5">
        <v>17</v>
      </c>
      <c r="P2757" s="5" t="s">
        <v>559</v>
      </c>
      <c r="Q2757" s="5" t="str">
        <f>IFERROR(INDEX(Holidays[Holiday],MATCH(Table1[[#This Row],[Order Date]],Holidays[Date],0)),"NO HOLIDAY")</f>
        <v>NO HOLIDAY</v>
      </c>
    </row>
    <row r="2758" spans="2:17" hidden="1" x14ac:dyDescent="0.3">
      <c r="B2758" t="s">
        <v>9</v>
      </c>
      <c r="C2758" t="s">
        <v>17</v>
      </c>
      <c r="D2758" t="s">
        <v>11</v>
      </c>
      <c r="E2758" t="s">
        <v>299</v>
      </c>
      <c r="F2758" s="4">
        <v>42570</v>
      </c>
      <c r="G2758" t="s">
        <v>39</v>
      </c>
      <c r="H2758">
        <v>3</v>
      </c>
      <c r="I2758">
        <f>IF(Table1[[#This Row],[Price]]&lt;15,10,IF(Table1[[#This Row],[Price]]&lt;20,15,IF(Table1[[#This Row],[Price]]&lt;30,22,IF(Table1[[#This Row],[Price]]&lt;50,36,45))))</f>
        <v>15</v>
      </c>
      <c r="J2758">
        <v>16.32</v>
      </c>
      <c r="K2758" s="14">
        <v>48.96</v>
      </c>
      <c r="L2758" s="14">
        <f>Table1[[#This Row],[Total Sale Amount]]-(Table1[[#This Row],[Cost Price]]*Table1[[#This Row],[Quantity]])</f>
        <v>3.9600000000000009</v>
      </c>
      <c r="M2758" t="str">
        <f>TEXT(Table1[[#This Row],[Order Date]],"mmm")</f>
        <v>Jul</v>
      </c>
      <c r="N2758" s="5" t="str">
        <f>TEXT(Table1[[#This Row],[Order Date]],"yyyy")</f>
        <v>2016</v>
      </c>
      <c r="O2758" s="5">
        <v>37</v>
      </c>
      <c r="P2758" s="5" t="s">
        <v>559</v>
      </c>
      <c r="Q2758" s="5" t="str">
        <f>IFERROR(INDEX(Holidays[Holiday],MATCH(Table1[[#This Row],[Order Date]],Holidays[Date],0)),"NO HOLIDAY")</f>
        <v>NO HOLIDAY</v>
      </c>
    </row>
    <row r="2759" spans="2:17" hidden="1" x14ac:dyDescent="0.3">
      <c r="B2759" t="s">
        <v>9</v>
      </c>
      <c r="C2759" t="s">
        <v>28</v>
      </c>
      <c r="D2759" t="s">
        <v>11</v>
      </c>
      <c r="E2759" t="s">
        <v>334</v>
      </c>
      <c r="F2759" s="4">
        <v>42570</v>
      </c>
      <c r="G2759" t="s">
        <v>39</v>
      </c>
      <c r="H2759">
        <v>2</v>
      </c>
      <c r="I2759">
        <f>IF(Table1[[#This Row],[Price]]&lt;15,10,IF(Table1[[#This Row],[Price]]&lt;20,15,IF(Table1[[#This Row],[Price]]&lt;30,22,IF(Table1[[#This Row],[Price]]&lt;50,36,45))))</f>
        <v>15</v>
      </c>
      <c r="J2759">
        <v>16.32</v>
      </c>
      <c r="K2759" s="14">
        <v>32.64</v>
      </c>
      <c r="L2759" s="14">
        <f>Table1[[#This Row],[Total Sale Amount]]-(Table1[[#This Row],[Cost Price]]*Table1[[#This Row],[Quantity]])</f>
        <v>2.6400000000000006</v>
      </c>
      <c r="M2759" t="str">
        <f>TEXT(Table1[[#This Row],[Order Date]],"mmm")</f>
        <v>Jul</v>
      </c>
      <c r="N2759" s="5" t="str">
        <f>TEXT(Table1[[#This Row],[Order Date]],"yyyy")</f>
        <v>2016</v>
      </c>
      <c r="O2759" s="5">
        <v>17</v>
      </c>
      <c r="P2759" s="5" t="s">
        <v>560</v>
      </c>
      <c r="Q2759" s="5" t="str">
        <f>IFERROR(INDEX(Holidays[Holiday],MATCH(Table1[[#This Row],[Order Date]],Holidays[Date],0)),"NO HOLIDAY")</f>
        <v>NO HOLIDAY</v>
      </c>
    </row>
    <row r="2760" spans="2:17" hidden="1" x14ac:dyDescent="0.3">
      <c r="B2760" t="s">
        <v>16</v>
      </c>
      <c r="C2760" t="s">
        <v>30</v>
      </c>
      <c r="D2760" t="s">
        <v>11</v>
      </c>
      <c r="E2760" t="s">
        <v>228</v>
      </c>
      <c r="F2760" s="4">
        <v>42570</v>
      </c>
      <c r="G2760" t="s">
        <v>15</v>
      </c>
      <c r="H2760">
        <v>10</v>
      </c>
      <c r="I2760">
        <f>IF(Table1[[#This Row],[Price]]&lt;15,10,IF(Table1[[#This Row],[Price]]&lt;20,15,IF(Table1[[#This Row],[Price]]&lt;30,22,IF(Table1[[#This Row],[Price]]&lt;50,36,45))))</f>
        <v>10</v>
      </c>
      <c r="J2760">
        <v>12.42</v>
      </c>
      <c r="K2760" s="14">
        <v>124.2</v>
      </c>
      <c r="L2760" s="14">
        <f>Table1[[#This Row],[Total Sale Amount]]-(Table1[[#This Row],[Cost Price]]*Table1[[#This Row],[Quantity]])</f>
        <v>24.200000000000003</v>
      </c>
      <c r="M2760" t="str">
        <f>TEXT(Table1[[#This Row],[Order Date]],"mmm")</f>
        <v>Jul</v>
      </c>
      <c r="N2760" s="5" t="str">
        <f>TEXT(Table1[[#This Row],[Order Date]],"yyyy")</f>
        <v>2016</v>
      </c>
      <c r="O2760" s="5">
        <v>19</v>
      </c>
      <c r="P2760" s="5" t="s">
        <v>559</v>
      </c>
      <c r="Q2760" s="5" t="str">
        <f>IFERROR(INDEX(Holidays[Holiday],MATCH(Table1[[#This Row],[Order Date]],Holidays[Date],0)),"NO HOLIDAY")</f>
        <v>NO HOLIDAY</v>
      </c>
    </row>
    <row r="2761" spans="2:17" hidden="1" x14ac:dyDescent="0.3">
      <c r="B2761" t="s">
        <v>9</v>
      </c>
      <c r="C2761" t="s">
        <v>17</v>
      </c>
      <c r="D2761" t="s">
        <v>11</v>
      </c>
      <c r="E2761" t="s">
        <v>306</v>
      </c>
      <c r="F2761" s="4">
        <v>42570</v>
      </c>
      <c r="G2761" t="s">
        <v>39</v>
      </c>
      <c r="H2761">
        <v>10</v>
      </c>
      <c r="I2761">
        <f>IF(Table1[[#This Row],[Price]]&lt;15,10,IF(Table1[[#This Row],[Price]]&lt;20,15,IF(Table1[[#This Row],[Price]]&lt;30,22,IF(Table1[[#This Row],[Price]]&lt;50,36,45))))</f>
        <v>15</v>
      </c>
      <c r="J2761">
        <v>16.32</v>
      </c>
      <c r="K2761" s="14">
        <v>163.19999999999999</v>
      </c>
      <c r="L2761" s="14">
        <f>Table1[[#This Row],[Total Sale Amount]]-(Table1[[#This Row],[Cost Price]]*Table1[[#This Row],[Quantity]])</f>
        <v>13.199999999999989</v>
      </c>
      <c r="M2761" t="str">
        <f>TEXT(Table1[[#This Row],[Order Date]],"mmm")</f>
        <v>Jul</v>
      </c>
      <c r="N2761" s="5" t="str">
        <f>TEXT(Table1[[#This Row],[Order Date]],"yyyy")</f>
        <v>2016</v>
      </c>
      <c r="O2761" s="5">
        <v>21</v>
      </c>
      <c r="P2761" s="5" t="s">
        <v>559</v>
      </c>
      <c r="Q2761" s="5" t="str">
        <f>IFERROR(INDEX(Holidays[Holiday],MATCH(Table1[[#This Row],[Order Date]],Holidays[Date],0)),"NO HOLIDAY")</f>
        <v>NO HOLIDAY</v>
      </c>
    </row>
    <row r="2762" spans="2:17" hidden="1" x14ac:dyDescent="0.3">
      <c r="B2762" t="s">
        <v>9</v>
      </c>
      <c r="C2762" t="s">
        <v>10</v>
      </c>
      <c r="D2762" t="s">
        <v>11</v>
      </c>
      <c r="E2762" t="s">
        <v>396</v>
      </c>
      <c r="F2762" s="4">
        <v>42570</v>
      </c>
      <c r="G2762" t="s">
        <v>19</v>
      </c>
      <c r="H2762">
        <v>2</v>
      </c>
      <c r="I2762">
        <f>IF(Table1[[#This Row],[Price]]&lt;15,10,IF(Table1[[#This Row],[Price]]&lt;20,15,IF(Table1[[#This Row],[Price]]&lt;30,22,IF(Table1[[#This Row],[Price]]&lt;50,36,45))))</f>
        <v>45</v>
      </c>
      <c r="J2762">
        <v>53.35</v>
      </c>
      <c r="K2762" s="14">
        <v>106.7</v>
      </c>
      <c r="L2762" s="14">
        <f>Table1[[#This Row],[Total Sale Amount]]-(Table1[[#This Row],[Cost Price]]*Table1[[#This Row],[Quantity]])</f>
        <v>16.700000000000003</v>
      </c>
      <c r="M2762" t="str">
        <f>TEXT(Table1[[#This Row],[Order Date]],"mmm")</f>
        <v>Jul</v>
      </c>
      <c r="N2762" s="5" t="str">
        <f>TEXT(Table1[[#This Row],[Order Date]],"yyyy")</f>
        <v>2016</v>
      </c>
      <c r="O2762" s="5">
        <v>34</v>
      </c>
      <c r="P2762" s="5" t="s">
        <v>559</v>
      </c>
      <c r="Q2762" s="5" t="str">
        <f>IFERROR(INDEX(Holidays[Holiday],MATCH(Table1[[#This Row],[Order Date]],Holidays[Date],0)),"NO HOLIDAY")</f>
        <v>NO HOLIDAY</v>
      </c>
    </row>
    <row r="2763" spans="2:17" hidden="1" x14ac:dyDescent="0.3">
      <c r="B2763" t="s">
        <v>9</v>
      </c>
      <c r="C2763" t="s">
        <v>17</v>
      </c>
      <c r="D2763" t="s">
        <v>11</v>
      </c>
      <c r="E2763" t="s">
        <v>448</v>
      </c>
      <c r="F2763" s="4">
        <v>42570</v>
      </c>
      <c r="G2763" t="s">
        <v>39</v>
      </c>
      <c r="H2763">
        <v>2</v>
      </c>
      <c r="I2763">
        <f>IF(Table1[[#This Row],[Price]]&lt;15,10,IF(Table1[[#This Row],[Price]]&lt;20,15,IF(Table1[[#This Row],[Price]]&lt;30,22,IF(Table1[[#This Row],[Price]]&lt;50,36,45))))</f>
        <v>15</v>
      </c>
      <c r="J2763">
        <v>16.32</v>
      </c>
      <c r="K2763" s="14">
        <v>32.64</v>
      </c>
      <c r="L2763" s="14">
        <f>Table1[[#This Row],[Total Sale Amount]]-(Table1[[#This Row],[Cost Price]]*Table1[[#This Row],[Quantity]])</f>
        <v>2.6400000000000006</v>
      </c>
      <c r="M2763" t="str">
        <f>TEXT(Table1[[#This Row],[Order Date]],"mmm")</f>
        <v>Jul</v>
      </c>
      <c r="N2763" s="5" t="str">
        <f>TEXT(Table1[[#This Row],[Order Date]],"yyyy")</f>
        <v>2016</v>
      </c>
      <c r="O2763" s="5">
        <v>28</v>
      </c>
      <c r="P2763" s="5" t="s">
        <v>560</v>
      </c>
      <c r="Q2763" s="5" t="str">
        <f>IFERROR(INDEX(Holidays[Holiday],MATCH(Table1[[#This Row],[Order Date]],Holidays[Date],0)),"NO HOLIDAY")</f>
        <v>NO HOLIDAY</v>
      </c>
    </row>
    <row r="2764" spans="2:17" hidden="1" x14ac:dyDescent="0.3">
      <c r="B2764" t="s">
        <v>21</v>
      </c>
      <c r="C2764" t="s">
        <v>22</v>
      </c>
      <c r="D2764" t="s">
        <v>23</v>
      </c>
      <c r="E2764" t="s">
        <v>136</v>
      </c>
      <c r="F2764" s="4">
        <v>42570</v>
      </c>
      <c r="G2764" t="s">
        <v>39</v>
      </c>
      <c r="H2764">
        <v>1</v>
      </c>
      <c r="I2764">
        <f>IF(Table1[[#This Row],[Price]]&lt;15,10,IF(Table1[[#This Row],[Price]]&lt;20,15,IF(Table1[[#This Row],[Price]]&lt;30,22,IF(Table1[[#This Row],[Price]]&lt;50,36,45))))</f>
        <v>15</v>
      </c>
      <c r="J2764">
        <v>16.32</v>
      </c>
      <c r="K2764" s="14">
        <v>16.32</v>
      </c>
      <c r="L2764" s="14">
        <f>Table1[[#This Row],[Total Sale Amount]]-(Table1[[#This Row],[Cost Price]]*Table1[[#This Row],[Quantity]])</f>
        <v>1.3200000000000003</v>
      </c>
      <c r="M2764" t="str">
        <f>TEXT(Table1[[#This Row],[Order Date]],"mmm")</f>
        <v>Jul</v>
      </c>
      <c r="N2764" s="5" t="str">
        <f>TEXT(Table1[[#This Row],[Order Date]],"yyyy")</f>
        <v>2016</v>
      </c>
      <c r="O2764" s="5">
        <v>29</v>
      </c>
      <c r="P2764" s="5" t="s">
        <v>559</v>
      </c>
      <c r="Q2764" s="5" t="str">
        <f>IFERROR(INDEX(Holidays[Holiday],MATCH(Table1[[#This Row],[Order Date]],Holidays[Date],0)),"NO HOLIDAY")</f>
        <v>NO HOLIDAY</v>
      </c>
    </row>
    <row r="2765" spans="2:17" hidden="1" x14ac:dyDescent="0.3">
      <c r="B2765" t="s">
        <v>9</v>
      </c>
      <c r="C2765" t="s">
        <v>10</v>
      </c>
      <c r="D2765" t="s">
        <v>11</v>
      </c>
      <c r="E2765" t="s">
        <v>335</v>
      </c>
      <c r="F2765" s="4">
        <v>42570</v>
      </c>
      <c r="G2765" t="s">
        <v>13</v>
      </c>
      <c r="H2765">
        <v>9</v>
      </c>
      <c r="I2765">
        <f>IF(Table1[[#This Row],[Price]]&lt;15,10,IF(Table1[[#This Row],[Price]]&lt;20,15,IF(Table1[[#This Row],[Price]]&lt;30,22,IF(Table1[[#This Row],[Price]]&lt;50,36,45))))</f>
        <v>15</v>
      </c>
      <c r="J2765">
        <v>17.829999999999998</v>
      </c>
      <c r="K2765" s="14">
        <v>160.46999999999997</v>
      </c>
      <c r="L2765" s="14">
        <f>Table1[[#This Row],[Total Sale Amount]]-(Table1[[#This Row],[Cost Price]]*Table1[[#This Row],[Quantity]])</f>
        <v>25.46999999999997</v>
      </c>
      <c r="M2765" t="str">
        <f>TEXT(Table1[[#This Row],[Order Date]],"mmm")</f>
        <v>Jul</v>
      </c>
      <c r="N2765" s="5" t="str">
        <f>TEXT(Table1[[#This Row],[Order Date]],"yyyy")</f>
        <v>2016</v>
      </c>
      <c r="O2765" s="5">
        <v>27</v>
      </c>
      <c r="P2765" s="5" t="s">
        <v>559</v>
      </c>
      <c r="Q2765" s="5" t="str">
        <f>IFERROR(INDEX(Holidays[Holiday],MATCH(Table1[[#This Row],[Order Date]],Holidays[Date],0)),"NO HOLIDAY")</f>
        <v>NO HOLIDAY</v>
      </c>
    </row>
    <row r="2766" spans="2:17" hidden="1" x14ac:dyDescent="0.3">
      <c r="B2766" t="s">
        <v>9</v>
      </c>
      <c r="C2766" t="s">
        <v>30</v>
      </c>
      <c r="D2766" t="s">
        <v>11</v>
      </c>
      <c r="E2766" t="s">
        <v>436</v>
      </c>
      <c r="F2766" s="4">
        <v>42570</v>
      </c>
      <c r="G2766" t="s">
        <v>15</v>
      </c>
      <c r="H2766">
        <v>4</v>
      </c>
      <c r="I2766">
        <f>IF(Table1[[#This Row],[Price]]&lt;15,10,IF(Table1[[#This Row],[Price]]&lt;20,15,IF(Table1[[#This Row],[Price]]&lt;30,22,IF(Table1[[#This Row],[Price]]&lt;50,36,45))))</f>
        <v>10</v>
      </c>
      <c r="J2766">
        <v>12.42</v>
      </c>
      <c r="K2766" s="14">
        <v>49.68</v>
      </c>
      <c r="L2766" s="14">
        <f>Table1[[#This Row],[Total Sale Amount]]-(Table1[[#This Row],[Cost Price]]*Table1[[#This Row],[Quantity]])</f>
        <v>9.68</v>
      </c>
      <c r="M2766" t="str">
        <f>TEXT(Table1[[#This Row],[Order Date]],"mmm")</f>
        <v>Jul</v>
      </c>
      <c r="N2766" s="5" t="str">
        <f>TEXT(Table1[[#This Row],[Order Date]],"yyyy")</f>
        <v>2016</v>
      </c>
      <c r="O2766" s="5">
        <v>32</v>
      </c>
      <c r="P2766" s="5" t="s">
        <v>559</v>
      </c>
      <c r="Q2766" s="5" t="str">
        <f>IFERROR(INDEX(Holidays[Holiday],MATCH(Table1[[#This Row],[Order Date]],Holidays[Date],0)),"NO HOLIDAY")</f>
        <v>NO HOLIDAY</v>
      </c>
    </row>
    <row r="2767" spans="2:17" hidden="1" x14ac:dyDescent="0.3">
      <c r="B2767" t="s">
        <v>36</v>
      </c>
      <c r="C2767" t="s">
        <v>10</v>
      </c>
      <c r="D2767" t="s">
        <v>11</v>
      </c>
      <c r="E2767" t="s">
        <v>254</v>
      </c>
      <c r="F2767" s="4">
        <v>42570</v>
      </c>
      <c r="G2767" t="s">
        <v>13</v>
      </c>
      <c r="H2767">
        <v>3</v>
      </c>
      <c r="I2767">
        <f>IF(Table1[[#This Row],[Price]]&lt;15,10,IF(Table1[[#This Row],[Price]]&lt;20,15,IF(Table1[[#This Row],[Price]]&lt;30,22,IF(Table1[[#This Row],[Price]]&lt;50,36,45))))</f>
        <v>15</v>
      </c>
      <c r="J2767">
        <v>17.829999999999998</v>
      </c>
      <c r="K2767" s="14">
        <v>53.489999999999995</v>
      </c>
      <c r="L2767" s="14">
        <f>Table1[[#This Row],[Total Sale Amount]]-(Table1[[#This Row],[Cost Price]]*Table1[[#This Row],[Quantity]])</f>
        <v>8.4899999999999949</v>
      </c>
      <c r="M2767" t="str">
        <f>TEXT(Table1[[#This Row],[Order Date]],"mmm")</f>
        <v>Jul</v>
      </c>
      <c r="N2767" s="5" t="str">
        <f>TEXT(Table1[[#This Row],[Order Date]],"yyyy")</f>
        <v>2016</v>
      </c>
      <c r="O2767" s="5">
        <v>27</v>
      </c>
      <c r="P2767" s="5" t="s">
        <v>559</v>
      </c>
      <c r="Q2767" s="5" t="str">
        <f>IFERROR(INDEX(Holidays[Holiday],MATCH(Table1[[#This Row],[Order Date]],Holidays[Date],0)),"NO HOLIDAY")</f>
        <v>NO HOLIDAY</v>
      </c>
    </row>
    <row r="2768" spans="2:17" hidden="1" x14ac:dyDescent="0.3">
      <c r="B2768" t="s">
        <v>25</v>
      </c>
      <c r="C2768" t="s">
        <v>26</v>
      </c>
      <c r="D2768" t="s">
        <v>23</v>
      </c>
      <c r="E2768" t="s">
        <v>480</v>
      </c>
      <c r="F2768" s="4">
        <v>42570</v>
      </c>
      <c r="G2768" t="s">
        <v>15</v>
      </c>
      <c r="H2768">
        <v>9</v>
      </c>
      <c r="I2768">
        <f>IF(Table1[[#This Row],[Price]]&lt;15,10,IF(Table1[[#This Row],[Price]]&lt;20,15,IF(Table1[[#This Row],[Price]]&lt;30,22,IF(Table1[[#This Row],[Price]]&lt;50,36,45))))</f>
        <v>10</v>
      </c>
      <c r="J2768">
        <v>12.42</v>
      </c>
      <c r="K2768" s="14">
        <v>111.78</v>
      </c>
      <c r="L2768" s="14">
        <f>Table1[[#This Row],[Total Sale Amount]]-(Table1[[#This Row],[Cost Price]]*Table1[[#This Row],[Quantity]])</f>
        <v>21.78</v>
      </c>
      <c r="M2768" t="str">
        <f>TEXT(Table1[[#This Row],[Order Date]],"mmm")</f>
        <v>Jul</v>
      </c>
      <c r="N2768" s="5" t="str">
        <f>TEXT(Table1[[#This Row],[Order Date]],"yyyy")</f>
        <v>2016</v>
      </c>
      <c r="O2768" s="5">
        <v>35</v>
      </c>
      <c r="P2768" s="5" t="s">
        <v>559</v>
      </c>
      <c r="Q2768" s="5" t="str">
        <f>IFERROR(INDEX(Holidays[Holiday],MATCH(Table1[[#This Row],[Order Date]],Holidays[Date],0)),"NO HOLIDAY")</f>
        <v>NO HOLIDAY</v>
      </c>
    </row>
    <row r="2769" spans="2:17" hidden="1" x14ac:dyDescent="0.3">
      <c r="B2769" t="s">
        <v>25</v>
      </c>
      <c r="C2769" t="s">
        <v>22</v>
      </c>
      <c r="D2769" t="s">
        <v>23</v>
      </c>
      <c r="E2769" t="s">
        <v>109</v>
      </c>
      <c r="F2769" s="4">
        <v>42570</v>
      </c>
      <c r="G2769" t="s">
        <v>13</v>
      </c>
      <c r="H2769">
        <v>6</v>
      </c>
      <c r="I2769">
        <f>IF(Table1[[#This Row],[Price]]&lt;15,10,IF(Table1[[#This Row],[Price]]&lt;20,15,IF(Table1[[#This Row],[Price]]&lt;30,22,IF(Table1[[#This Row],[Price]]&lt;50,36,45))))</f>
        <v>15</v>
      </c>
      <c r="J2769">
        <v>17.829999999999998</v>
      </c>
      <c r="K2769" s="14">
        <v>106.97999999999999</v>
      </c>
      <c r="L2769" s="14">
        <f>Table1[[#This Row],[Total Sale Amount]]-(Table1[[#This Row],[Cost Price]]*Table1[[#This Row],[Quantity]])</f>
        <v>16.97999999999999</v>
      </c>
      <c r="M2769" t="str">
        <f>TEXT(Table1[[#This Row],[Order Date]],"mmm")</f>
        <v>Jul</v>
      </c>
      <c r="N2769" s="5" t="str">
        <f>TEXT(Table1[[#This Row],[Order Date]],"yyyy")</f>
        <v>2016</v>
      </c>
      <c r="O2769" s="5">
        <v>27</v>
      </c>
      <c r="P2769" s="5" t="s">
        <v>559</v>
      </c>
      <c r="Q2769" s="5" t="str">
        <f>IFERROR(INDEX(Holidays[Holiday],MATCH(Table1[[#This Row],[Order Date]],Holidays[Date],0)),"NO HOLIDAY")</f>
        <v>NO HOLIDAY</v>
      </c>
    </row>
    <row r="2770" spans="2:17" hidden="1" x14ac:dyDescent="0.3">
      <c r="B2770" t="s">
        <v>9</v>
      </c>
      <c r="C2770" t="s">
        <v>10</v>
      </c>
      <c r="D2770" t="s">
        <v>11</v>
      </c>
      <c r="E2770" t="s">
        <v>151</v>
      </c>
      <c r="F2770" s="4">
        <v>42570</v>
      </c>
      <c r="G2770" t="s">
        <v>13</v>
      </c>
      <c r="H2770">
        <v>2</v>
      </c>
      <c r="I2770">
        <f>IF(Table1[[#This Row],[Price]]&lt;15,10,IF(Table1[[#This Row],[Price]]&lt;20,15,IF(Table1[[#This Row],[Price]]&lt;30,22,IF(Table1[[#This Row],[Price]]&lt;50,36,45))))</f>
        <v>15</v>
      </c>
      <c r="J2770">
        <v>17.829999999999998</v>
      </c>
      <c r="K2770" s="14">
        <v>35.659999999999997</v>
      </c>
      <c r="L2770" s="14">
        <f>Table1[[#This Row],[Total Sale Amount]]-(Table1[[#This Row],[Cost Price]]*Table1[[#This Row],[Quantity]])</f>
        <v>5.6599999999999966</v>
      </c>
      <c r="M2770" t="str">
        <f>TEXT(Table1[[#This Row],[Order Date]],"mmm")</f>
        <v>Jul</v>
      </c>
      <c r="N2770" s="5" t="str">
        <f>TEXT(Table1[[#This Row],[Order Date]],"yyyy")</f>
        <v>2016</v>
      </c>
      <c r="O2770" s="5">
        <v>20</v>
      </c>
      <c r="P2770" s="5" t="s">
        <v>559</v>
      </c>
      <c r="Q2770" s="5" t="str">
        <f>IFERROR(INDEX(Holidays[Holiday],MATCH(Table1[[#This Row],[Order Date]],Holidays[Date],0)),"NO HOLIDAY")</f>
        <v>NO HOLIDAY</v>
      </c>
    </row>
    <row r="2771" spans="2:17" hidden="1" x14ac:dyDescent="0.3">
      <c r="B2771" t="s">
        <v>25</v>
      </c>
      <c r="C2771" t="s">
        <v>26</v>
      </c>
      <c r="D2771" t="s">
        <v>23</v>
      </c>
      <c r="E2771" t="s">
        <v>440</v>
      </c>
      <c r="F2771" s="4">
        <v>42570</v>
      </c>
      <c r="G2771" t="s">
        <v>19</v>
      </c>
      <c r="H2771">
        <v>6</v>
      </c>
      <c r="I2771">
        <f>IF(Table1[[#This Row],[Price]]&lt;15,10,IF(Table1[[#This Row],[Price]]&lt;20,15,IF(Table1[[#This Row],[Price]]&lt;30,22,IF(Table1[[#This Row],[Price]]&lt;50,36,45))))</f>
        <v>45</v>
      </c>
      <c r="J2771">
        <v>53.35</v>
      </c>
      <c r="K2771" s="14">
        <v>320.10000000000002</v>
      </c>
      <c r="L2771" s="14">
        <f>Table1[[#This Row],[Total Sale Amount]]-(Table1[[#This Row],[Cost Price]]*Table1[[#This Row],[Quantity]])</f>
        <v>50.100000000000023</v>
      </c>
      <c r="M2771" t="str">
        <f>TEXT(Table1[[#This Row],[Order Date]],"mmm")</f>
        <v>Jul</v>
      </c>
      <c r="N2771" s="5" t="str">
        <f>TEXT(Table1[[#This Row],[Order Date]],"yyyy")</f>
        <v>2016</v>
      </c>
      <c r="O2771" s="5">
        <v>22</v>
      </c>
      <c r="P2771" s="5" t="s">
        <v>560</v>
      </c>
      <c r="Q2771" s="5" t="str">
        <f>IFERROR(INDEX(Holidays[Holiday],MATCH(Table1[[#This Row],[Order Date]],Holidays[Date],0)),"NO HOLIDAY")</f>
        <v>NO HOLIDAY</v>
      </c>
    </row>
    <row r="2772" spans="2:17" hidden="1" x14ac:dyDescent="0.3">
      <c r="B2772" t="s">
        <v>25</v>
      </c>
      <c r="C2772" t="s">
        <v>26</v>
      </c>
      <c r="D2772" t="s">
        <v>23</v>
      </c>
      <c r="E2772" t="s">
        <v>69</v>
      </c>
      <c r="F2772" s="4">
        <v>42570</v>
      </c>
      <c r="G2772" t="s">
        <v>13</v>
      </c>
      <c r="H2772">
        <v>9</v>
      </c>
      <c r="I2772">
        <f>IF(Table1[[#This Row],[Price]]&lt;15,10,IF(Table1[[#This Row],[Price]]&lt;20,15,IF(Table1[[#This Row],[Price]]&lt;30,22,IF(Table1[[#This Row],[Price]]&lt;50,36,45))))</f>
        <v>15</v>
      </c>
      <c r="J2772">
        <v>17.829999999999998</v>
      </c>
      <c r="K2772" s="14">
        <v>160.46999999999997</v>
      </c>
      <c r="L2772" s="14">
        <f>Table1[[#This Row],[Total Sale Amount]]-(Table1[[#This Row],[Cost Price]]*Table1[[#This Row],[Quantity]])</f>
        <v>25.46999999999997</v>
      </c>
      <c r="M2772" t="str">
        <f>TEXT(Table1[[#This Row],[Order Date]],"mmm")</f>
        <v>Jul</v>
      </c>
      <c r="N2772" s="5" t="str">
        <f>TEXT(Table1[[#This Row],[Order Date]],"yyyy")</f>
        <v>2016</v>
      </c>
      <c r="O2772" s="5">
        <v>40</v>
      </c>
      <c r="P2772" s="5" t="s">
        <v>560</v>
      </c>
      <c r="Q2772" s="5" t="str">
        <f>IFERROR(INDEX(Holidays[Holiday],MATCH(Table1[[#This Row],[Order Date]],Holidays[Date],0)),"NO HOLIDAY")</f>
        <v>NO HOLIDAY</v>
      </c>
    </row>
    <row r="2773" spans="2:17" hidden="1" x14ac:dyDescent="0.3">
      <c r="B2773" t="s">
        <v>36</v>
      </c>
      <c r="C2773" t="s">
        <v>10</v>
      </c>
      <c r="D2773" t="s">
        <v>11</v>
      </c>
      <c r="E2773" t="s">
        <v>135</v>
      </c>
      <c r="F2773" s="4">
        <v>42571</v>
      </c>
      <c r="G2773" t="s">
        <v>15</v>
      </c>
      <c r="H2773">
        <v>5</v>
      </c>
      <c r="I2773">
        <f>IF(Table1[[#This Row],[Price]]&lt;15,10,IF(Table1[[#This Row],[Price]]&lt;20,15,IF(Table1[[#This Row],[Price]]&lt;30,22,IF(Table1[[#This Row],[Price]]&lt;50,36,45))))</f>
        <v>10</v>
      </c>
      <c r="J2773">
        <v>12.42</v>
      </c>
      <c r="K2773" s="14">
        <v>62.1</v>
      </c>
      <c r="L2773" s="14">
        <f>Table1[[#This Row],[Total Sale Amount]]-(Table1[[#This Row],[Cost Price]]*Table1[[#This Row],[Quantity]])</f>
        <v>12.100000000000001</v>
      </c>
      <c r="M2773" t="str">
        <f>TEXT(Table1[[#This Row],[Order Date]],"mmm")</f>
        <v>Jul</v>
      </c>
      <c r="N2773" s="5" t="str">
        <f>TEXT(Table1[[#This Row],[Order Date]],"yyyy")</f>
        <v>2016</v>
      </c>
      <c r="O2773" s="5">
        <v>33</v>
      </c>
      <c r="P2773" s="5" t="s">
        <v>560</v>
      </c>
      <c r="Q2773" s="5" t="str">
        <f>IFERROR(INDEX(Holidays[Holiday],MATCH(Table1[[#This Row],[Order Date]],Holidays[Date],0)),"NO HOLIDAY")</f>
        <v>NO HOLIDAY</v>
      </c>
    </row>
    <row r="2774" spans="2:17" hidden="1" x14ac:dyDescent="0.3">
      <c r="B2774" t="s">
        <v>9</v>
      </c>
      <c r="C2774" t="s">
        <v>10</v>
      </c>
      <c r="D2774" t="s">
        <v>11</v>
      </c>
      <c r="E2774" t="s">
        <v>327</v>
      </c>
      <c r="F2774" s="4">
        <v>42571</v>
      </c>
      <c r="G2774" t="s">
        <v>13</v>
      </c>
      <c r="H2774">
        <v>8</v>
      </c>
      <c r="I2774">
        <f>IF(Table1[[#This Row],[Price]]&lt;15,10,IF(Table1[[#This Row],[Price]]&lt;20,15,IF(Table1[[#This Row],[Price]]&lt;30,22,IF(Table1[[#This Row],[Price]]&lt;50,36,45))))</f>
        <v>15</v>
      </c>
      <c r="J2774">
        <v>17.829999999999998</v>
      </c>
      <c r="K2774" s="14">
        <v>142.63999999999999</v>
      </c>
      <c r="L2774" s="14">
        <f>Table1[[#This Row],[Total Sale Amount]]-(Table1[[#This Row],[Cost Price]]*Table1[[#This Row],[Quantity]])</f>
        <v>22.639999999999986</v>
      </c>
      <c r="M2774" t="str">
        <f>TEXT(Table1[[#This Row],[Order Date]],"mmm")</f>
        <v>Jul</v>
      </c>
      <c r="N2774" s="5" t="str">
        <f>TEXT(Table1[[#This Row],[Order Date]],"yyyy")</f>
        <v>2016</v>
      </c>
      <c r="O2774" s="5">
        <v>25</v>
      </c>
      <c r="P2774" s="5" t="s">
        <v>560</v>
      </c>
      <c r="Q2774" s="5" t="str">
        <f>IFERROR(INDEX(Holidays[Holiday],MATCH(Table1[[#This Row],[Order Date]],Holidays[Date],0)),"NO HOLIDAY")</f>
        <v>NO HOLIDAY</v>
      </c>
    </row>
    <row r="2775" spans="2:17" hidden="1" x14ac:dyDescent="0.3">
      <c r="B2775" t="s">
        <v>21</v>
      </c>
      <c r="C2775" t="s">
        <v>26</v>
      </c>
      <c r="D2775" t="s">
        <v>23</v>
      </c>
      <c r="E2775" t="s">
        <v>348</v>
      </c>
      <c r="F2775" s="4">
        <v>42571</v>
      </c>
      <c r="G2775" t="s">
        <v>15</v>
      </c>
      <c r="H2775">
        <v>6</v>
      </c>
      <c r="I2775">
        <f>IF(Table1[[#This Row],[Price]]&lt;15,10,IF(Table1[[#This Row],[Price]]&lt;20,15,IF(Table1[[#This Row],[Price]]&lt;30,22,IF(Table1[[#This Row],[Price]]&lt;50,36,45))))</f>
        <v>10</v>
      </c>
      <c r="J2775">
        <v>12.42</v>
      </c>
      <c r="K2775" s="14">
        <v>74.52</v>
      </c>
      <c r="L2775" s="14">
        <f>Table1[[#This Row],[Total Sale Amount]]-(Table1[[#This Row],[Cost Price]]*Table1[[#This Row],[Quantity]])</f>
        <v>14.519999999999996</v>
      </c>
      <c r="M2775" t="str">
        <f>TEXT(Table1[[#This Row],[Order Date]],"mmm")</f>
        <v>Jul</v>
      </c>
      <c r="N2775" s="5" t="str">
        <f>TEXT(Table1[[#This Row],[Order Date]],"yyyy")</f>
        <v>2016</v>
      </c>
      <c r="O2775" s="5">
        <v>21</v>
      </c>
      <c r="P2775" s="5" t="s">
        <v>559</v>
      </c>
      <c r="Q2775" s="5" t="str">
        <f>IFERROR(INDEX(Holidays[Holiday],MATCH(Table1[[#This Row],[Order Date]],Holidays[Date],0)),"NO HOLIDAY")</f>
        <v>NO HOLIDAY</v>
      </c>
    </row>
    <row r="2776" spans="2:17" hidden="1" x14ac:dyDescent="0.3">
      <c r="B2776" t="s">
        <v>9</v>
      </c>
      <c r="C2776" t="s">
        <v>10</v>
      </c>
      <c r="D2776" t="s">
        <v>11</v>
      </c>
      <c r="E2776" t="s">
        <v>497</v>
      </c>
      <c r="F2776" s="4">
        <v>42571</v>
      </c>
      <c r="G2776" t="s">
        <v>15</v>
      </c>
      <c r="H2776">
        <v>3</v>
      </c>
      <c r="I2776">
        <f>IF(Table1[[#This Row],[Price]]&lt;15,10,IF(Table1[[#This Row],[Price]]&lt;20,15,IF(Table1[[#This Row],[Price]]&lt;30,22,IF(Table1[[#This Row],[Price]]&lt;50,36,45))))</f>
        <v>10</v>
      </c>
      <c r="J2776">
        <v>12.42</v>
      </c>
      <c r="K2776" s="14">
        <v>37.26</v>
      </c>
      <c r="L2776" s="14">
        <f>Table1[[#This Row],[Total Sale Amount]]-(Table1[[#This Row],[Cost Price]]*Table1[[#This Row],[Quantity]])</f>
        <v>7.259999999999998</v>
      </c>
      <c r="M2776" t="str">
        <f>TEXT(Table1[[#This Row],[Order Date]],"mmm")</f>
        <v>Jul</v>
      </c>
      <c r="N2776" s="5" t="str">
        <f>TEXT(Table1[[#This Row],[Order Date]],"yyyy")</f>
        <v>2016</v>
      </c>
      <c r="O2776" s="5">
        <v>23</v>
      </c>
      <c r="P2776" s="5" t="s">
        <v>560</v>
      </c>
      <c r="Q2776" s="5" t="str">
        <f>IFERROR(INDEX(Holidays[Holiday],MATCH(Table1[[#This Row],[Order Date]],Holidays[Date],0)),"NO HOLIDAY")</f>
        <v>NO HOLIDAY</v>
      </c>
    </row>
    <row r="2777" spans="2:17" hidden="1" x14ac:dyDescent="0.3">
      <c r="B2777" t="s">
        <v>9</v>
      </c>
      <c r="C2777" t="s">
        <v>17</v>
      </c>
      <c r="D2777" t="s">
        <v>11</v>
      </c>
      <c r="E2777" t="s">
        <v>493</v>
      </c>
      <c r="F2777" s="4">
        <v>42571</v>
      </c>
      <c r="G2777" t="s">
        <v>15</v>
      </c>
      <c r="H2777">
        <v>9</v>
      </c>
      <c r="I2777">
        <f>IF(Table1[[#This Row],[Price]]&lt;15,10,IF(Table1[[#This Row],[Price]]&lt;20,15,IF(Table1[[#This Row],[Price]]&lt;30,22,IF(Table1[[#This Row],[Price]]&lt;50,36,45))))</f>
        <v>10</v>
      </c>
      <c r="J2777">
        <v>12.42</v>
      </c>
      <c r="K2777" s="14">
        <v>111.78</v>
      </c>
      <c r="L2777" s="14">
        <f>Table1[[#This Row],[Total Sale Amount]]-(Table1[[#This Row],[Cost Price]]*Table1[[#This Row],[Quantity]])</f>
        <v>21.78</v>
      </c>
      <c r="M2777" t="str">
        <f>TEXT(Table1[[#This Row],[Order Date]],"mmm")</f>
        <v>Jul</v>
      </c>
      <c r="N2777" s="5" t="str">
        <f>TEXT(Table1[[#This Row],[Order Date]],"yyyy")</f>
        <v>2016</v>
      </c>
      <c r="O2777" s="5">
        <v>32</v>
      </c>
      <c r="P2777" s="5" t="s">
        <v>559</v>
      </c>
      <c r="Q2777" s="5" t="str">
        <f>IFERROR(INDEX(Holidays[Holiday],MATCH(Table1[[#This Row],[Order Date]],Holidays[Date],0)),"NO HOLIDAY")</f>
        <v>NO HOLIDAY</v>
      </c>
    </row>
    <row r="2778" spans="2:17" hidden="1" x14ac:dyDescent="0.3">
      <c r="B2778" t="s">
        <v>25</v>
      </c>
      <c r="C2778" t="s">
        <v>59</v>
      </c>
      <c r="D2778" t="s">
        <v>23</v>
      </c>
      <c r="E2778" t="s">
        <v>192</v>
      </c>
      <c r="F2778" s="4">
        <v>42571</v>
      </c>
      <c r="G2778" t="s">
        <v>15</v>
      </c>
      <c r="H2778">
        <v>10</v>
      </c>
      <c r="I2778">
        <f>IF(Table1[[#This Row],[Price]]&lt;15,10,IF(Table1[[#This Row],[Price]]&lt;20,15,IF(Table1[[#This Row],[Price]]&lt;30,22,IF(Table1[[#This Row],[Price]]&lt;50,36,45))))</f>
        <v>10</v>
      </c>
      <c r="J2778">
        <v>12.42</v>
      </c>
      <c r="K2778" s="14">
        <v>124.2</v>
      </c>
      <c r="L2778" s="14">
        <f>Table1[[#This Row],[Total Sale Amount]]-(Table1[[#This Row],[Cost Price]]*Table1[[#This Row],[Quantity]])</f>
        <v>24.200000000000003</v>
      </c>
      <c r="M2778" t="str">
        <f>TEXT(Table1[[#This Row],[Order Date]],"mmm")</f>
        <v>Jul</v>
      </c>
      <c r="N2778" s="5" t="str">
        <f>TEXT(Table1[[#This Row],[Order Date]],"yyyy")</f>
        <v>2016</v>
      </c>
      <c r="O2778" s="5">
        <v>36</v>
      </c>
      <c r="P2778" s="5" t="s">
        <v>560</v>
      </c>
      <c r="Q2778" s="5" t="str">
        <f>IFERROR(INDEX(Holidays[Holiday],MATCH(Table1[[#This Row],[Order Date]],Holidays[Date],0)),"NO HOLIDAY")</f>
        <v>NO HOLIDAY</v>
      </c>
    </row>
    <row r="2779" spans="2:17" hidden="1" x14ac:dyDescent="0.3">
      <c r="B2779" t="s">
        <v>25</v>
      </c>
      <c r="C2779" t="s">
        <v>59</v>
      </c>
      <c r="D2779" t="s">
        <v>23</v>
      </c>
      <c r="E2779" t="s">
        <v>539</v>
      </c>
      <c r="F2779" s="4">
        <v>42571</v>
      </c>
      <c r="G2779" t="s">
        <v>39</v>
      </c>
      <c r="H2779">
        <v>4</v>
      </c>
      <c r="I2779">
        <f>IF(Table1[[#This Row],[Price]]&lt;15,10,IF(Table1[[#This Row],[Price]]&lt;20,15,IF(Table1[[#This Row],[Price]]&lt;30,22,IF(Table1[[#This Row],[Price]]&lt;50,36,45))))</f>
        <v>15</v>
      </c>
      <c r="J2779">
        <v>16.32</v>
      </c>
      <c r="K2779" s="14">
        <v>65.28</v>
      </c>
      <c r="L2779" s="14">
        <f>Table1[[#This Row],[Total Sale Amount]]-(Table1[[#This Row],[Cost Price]]*Table1[[#This Row],[Quantity]])</f>
        <v>5.2800000000000011</v>
      </c>
      <c r="M2779" t="str">
        <f>TEXT(Table1[[#This Row],[Order Date]],"mmm")</f>
        <v>Jul</v>
      </c>
      <c r="N2779" s="5" t="str">
        <f>TEXT(Table1[[#This Row],[Order Date]],"yyyy")</f>
        <v>2016</v>
      </c>
      <c r="O2779" s="5">
        <v>21</v>
      </c>
      <c r="P2779" s="5" t="s">
        <v>559</v>
      </c>
      <c r="Q2779" s="5" t="str">
        <f>IFERROR(INDEX(Holidays[Holiday],MATCH(Table1[[#This Row],[Order Date]],Holidays[Date],0)),"NO HOLIDAY")</f>
        <v>NO HOLIDAY</v>
      </c>
    </row>
    <row r="2780" spans="2:17" hidden="1" x14ac:dyDescent="0.3">
      <c r="B2780" t="s">
        <v>9</v>
      </c>
      <c r="C2780" t="s">
        <v>10</v>
      </c>
      <c r="D2780" t="s">
        <v>11</v>
      </c>
      <c r="E2780" t="s">
        <v>477</v>
      </c>
      <c r="F2780" s="4">
        <v>42571</v>
      </c>
      <c r="G2780" t="s">
        <v>15</v>
      </c>
      <c r="H2780">
        <v>10</v>
      </c>
      <c r="I2780">
        <f>IF(Table1[[#This Row],[Price]]&lt;15,10,IF(Table1[[#This Row],[Price]]&lt;20,15,IF(Table1[[#This Row],[Price]]&lt;30,22,IF(Table1[[#This Row],[Price]]&lt;50,36,45))))</f>
        <v>10</v>
      </c>
      <c r="J2780">
        <v>12.42</v>
      </c>
      <c r="K2780" s="14">
        <v>124.2</v>
      </c>
      <c r="L2780" s="14">
        <f>Table1[[#This Row],[Total Sale Amount]]-(Table1[[#This Row],[Cost Price]]*Table1[[#This Row],[Quantity]])</f>
        <v>24.200000000000003</v>
      </c>
      <c r="M2780" t="str">
        <f>TEXT(Table1[[#This Row],[Order Date]],"mmm")</f>
        <v>Jul</v>
      </c>
      <c r="N2780" s="5" t="str">
        <f>TEXT(Table1[[#This Row],[Order Date]],"yyyy")</f>
        <v>2016</v>
      </c>
      <c r="O2780" s="5">
        <v>20</v>
      </c>
      <c r="P2780" s="5" t="s">
        <v>559</v>
      </c>
      <c r="Q2780" s="5" t="str">
        <f>IFERROR(INDEX(Holidays[Holiday],MATCH(Table1[[#This Row],[Order Date]],Holidays[Date],0)),"NO HOLIDAY")</f>
        <v>NO HOLIDAY</v>
      </c>
    </row>
    <row r="2781" spans="2:17" hidden="1" x14ac:dyDescent="0.3">
      <c r="B2781" t="s">
        <v>9</v>
      </c>
      <c r="C2781" t="s">
        <v>30</v>
      </c>
      <c r="D2781" t="s">
        <v>11</v>
      </c>
      <c r="E2781" t="s">
        <v>324</v>
      </c>
      <c r="F2781" s="4">
        <v>42571</v>
      </c>
      <c r="G2781" t="s">
        <v>15</v>
      </c>
      <c r="H2781">
        <v>5</v>
      </c>
      <c r="I2781">
        <f>IF(Table1[[#This Row],[Price]]&lt;15,10,IF(Table1[[#This Row],[Price]]&lt;20,15,IF(Table1[[#This Row],[Price]]&lt;30,22,IF(Table1[[#This Row],[Price]]&lt;50,36,45))))</f>
        <v>10</v>
      </c>
      <c r="J2781">
        <v>12.42</v>
      </c>
      <c r="K2781" s="14">
        <v>62.1</v>
      </c>
      <c r="L2781" s="14">
        <f>Table1[[#This Row],[Total Sale Amount]]-(Table1[[#This Row],[Cost Price]]*Table1[[#This Row],[Quantity]])</f>
        <v>12.100000000000001</v>
      </c>
      <c r="M2781" t="str">
        <f>TEXT(Table1[[#This Row],[Order Date]],"mmm")</f>
        <v>Jul</v>
      </c>
      <c r="N2781" s="5" t="str">
        <f>TEXT(Table1[[#This Row],[Order Date]],"yyyy")</f>
        <v>2016</v>
      </c>
      <c r="O2781" s="5">
        <v>44</v>
      </c>
      <c r="P2781" s="5" t="s">
        <v>559</v>
      </c>
      <c r="Q2781" s="5" t="str">
        <f>IFERROR(INDEX(Holidays[Holiday],MATCH(Table1[[#This Row],[Order Date]],Holidays[Date],0)),"NO HOLIDAY")</f>
        <v>NO HOLIDAY</v>
      </c>
    </row>
    <row r="2782" spans="2:17" hidden="1" x14ac:dyDescent="0.3">
      <c r="B2782" t="s">
        <v>36</v>
      </c>
      <c r="C2782" t="s">
        <v>17</v>
      </c>
      <c r="D2782" t="s">
        <v>11</v>
      </c>
      <c r="E2782" t="s">
        <v>92</v>
      </c>
      <c r="F2782" s="4">
        <v>42571</v>
      </c>
      <c r="G2782" t="s">
        <v>15</v>
      </c>
      <c r="H2782">
        <v>2</v>
      </c>
      <c r="I2782">
        <f>IF(Table1[[#This Row],[Price]]&lt;15,10,IF(Table1[[#This Row],[Price]]&lt;20,15,IF(Table1[[#This Row],[Price]]&lt;30,22,IF(Table1[[#This Row],[Price]]&lt;50,36,45))))</f>
        <v>10</v>
      </c>
      <c r="J2782">
        <v>12.42</v>
      </c>
      <c r="K2782" s="14">
        <v>24.84</v>
      </c>
      <c r="L2782" s="14">
        <f>Table1[[#This Row],[Total Sale Amount]]-(Table1[[#This Row],[Cost Price]]*Table1[[#This Row],[Quantity]])</f>
        <v>4.84</v>
      </c>
      <c r="M2782" t="str">
        <f>TEXT(Table1[[#This Row],[Order Date]],"mmm")</f>
        <v>Jul</v>
      </c>
      <c r="N2782" s="5" t="str">
        <f>TEXT(Table1[[#This Row],[Order Date]],"yyyy")</f>
        <v>2016</v>
      </c>
      <c r="O2782" s="5">
        <v>29</v>
      </c>
      <c r="P2782" s="5" t="s">
        <v>560</v>
      </c>
      <c r="Q2782" s="5" t="str">
        <f>IFERROR(INDEX(Holidays[Holiday],MATCH(Table1[[#This Row],[Order Date]],Holidays[Date],0)),"NO HOLIDAY")</f>
        <v>NO HOLIDAY</v>
      </c>
    </row>
    <row r="2783" spans="2:17" hidden="1" x14ac:dyDescent="0.3">
      <c r="B2783" t="s">
        <v>9</v>
      </c>
      <c r="C2783" t="s">
        <v>17</v>
      </c>
      <c r="D2783" t="s">
        <v>11</v>
      </c>
      <c r="E2783" t="s">
        <v>222</v>
      </c>
      <c r="F2783" s="4">
        <v>42571</v>
      </c>
      <c r="G2783" t="s">
        <v>15</v>
      </c>
      <c r="H2783">
        <v>4</v>
      </c>
      <c r="I2783">
        <f>IF(Table1[[#This Row],[Price]]&lt;15,10,IF(Table1[[#This Row],[Price]]&lt;20,15,IF(Table1[[#This Row],[Price]]&lt;30,22,IF(Table1[[#This Row],[Price]]&lt;50,36,45))))</f>
        <v>10</v>
      </c>
      <c r="J2783">
        <v>12.42</v>
      </c>
      <c r="K2783" s="14">
        <v>49.68</v>
      </c>
      <c r="L2783" s="14">
        <f>Table1[[#This Row],[Total Sale Amount]]-(Table1[[#This Row],[Cost Price]]*Table1[[#This Row],[Quantity]])</f>
        <v>9.68</v>
      </c>
      <c r="M2783" t="str">
        <f>TEXT(Table1[[#This Row],[Order Date]],"mmm")</f>
        <v>Jul</v>
      </c>
      <c r="N2783" s="5" t="str">
        <f>TEXT(Table1[[#This Row],[Order Date]],"yyyy")</f>
        <v>2016</v>
      </c>
      <c r="O2783" s="5">
        <v>32</v>
      </c>
      <c r="P2783" s="5" t="s">
        <v>559</v>
      </c>
      <c r="Q2783" s="5" t="str">
        <f>IFERROR(INDEX(Holidays[Holiday],MATCH(Table1[[#This Row],[Order Date]],Holidays[Date],0)),"NO HOLIDAY")</f>
        <v>NO HOLIDAY</v>
      </c>
    </row>
    <row r="2784" spans="2:17" hidden="1" x14ac:dyDescent="0.3">
      <c r="B2784" t="s">
        <v>9</v>
      </c>
      <c r="C2784" t="s">
        <v>17</v>
      </c>
      <c r="D2784" t="s">
        <v>11</v>
      </c>
      <c r="E2784" t="s">
        <v>210</v>
      </c>
      <c r="F2784" s="4">
        <v>42571</v>
      </c>
      <c r="G2784" t="s">
        <v>15</v>
      </c>
      <c r="H2784">
        <v>7</v>
      </c>
      <c r="I2784">
        <f>IF(Table1[[#This Row],[Price]]&lt;15,10,IF(Table1[[#This Row],[Price]]&lt;20,15,IF(Table1[[#This Row],[Price]]&lt;30,22,IF(Table1[[#This Row],[Price]]&lt;50,36,45))))</f>
        <v>10</v>
      </c>
      <c r="J2784">
        <v>12.42</v>
      </c>
      <c r="K2784" s="14">
        <v>86.94</v>
      </c>
      <c r="L2784" s="14">
        <f>Table1[[#This Row],[Total Sale Amount]]-(Table1[[#This Row],[Cost Price]]*Table1[[#This Row],[Quantity]])</f>
        <v>16.939999999999998</v>
      </c>
      <c r="M2784" t="str">
        <f>TEXT(Table1[[#This Row],[Order Date]],"mmm")</f>
        <v>Jul</v>
      </c>
      <c r="N2784" s="5" t="str">
        <f>TEXT(Table1[[#This Row],[Order Date]],"yyyy")</f>
        <v>2016</v>
      </c>
      <c r="O2784" s="5">
        <v>22</v>
      </c>
      <c r="P2784" s="5" t="s">
        <v>560</v>
      </c>
      <c r="Q2784" s="5" t="str">
        <f>IFERROR(INDEX(Holidays[Holiday],MATCH(Table1[[#This Row],[Order Date]],Holidays[Date],0)),"NO HOLIDAY")</f>
        <v>NO HOLIDAY</v>
      </c>
    </row>
    <row r="2785" spans="2:17" hidden="1" x14ac:dyDescent="0.3">
      <c r="B2785" t="s">
        <v>25</v>
      </c>
      <c r="C2785" t="s">
        <v>22</v>
      </c>
      <c r="D2785" t="s">
        <v>23</v>
      </c>
      <c r="E2785" t="s">
        <v>217</v>
      </c>
      <c r="F2785" s="4">
        <v>42571</v>
      </c>
      <c r="G2785" t="s">
        <v>39</v>
      </c>
      <c r="H2785">
        <v>10</v>
      </c>
      <c r="I2785">
        <f>IF(Table1[[#This Row],[Price]]&lt;15,10,IF(Table1[[#This Row],[Price]]&lt;20,15,IF(Table1[[#This Row],[Price]]&lt;30,22,IF(Table1[[#This Row],[Price]]&lt;50,36,45))))</f>
        <v>15</v>
      </c>
      <c r="J2785">
        <v>16.32</v>
      </c>
      <c r="K2785" s="14">
        <v>163.19999999999999</v>
      </c>
      <c r="L2785" s="14">
        <f>Table1[[#This Row],[Total Sale Amount]]-(Table1[[#This Row],[Cost Price]]*Table1[[#This Row],[Quantity]])</f>
        <v>13.199999999999989</v>
      </c>
      <c r="M2785" t="str">
        <f>TEXT(Table1[[#This Row],[Order Date]],"mmm")</f>
        <v>Jul</v>
      </c>
      <c r="N2785" s="5" t="str">
        <f>TEXT(Table1[[#This Row],[Order Date]],"yyyy")</f>
        <v>2016</v>
      </c>
      <c r="O2785" s="5">
        <v>35</v>
      </c>
      <c r="P2785" s="5" t="s">
        <v>559</v>
      </c>
      <c r="Q2785" s="5" t="str">
        <f>IFERROR(INDEX(Holidays[Holiday],MATCH(Table1[[#This Row],[Order Date]],Holidays[Date],0)),"NO HOLIDAY")</f>
        <v>NO HOLIDAY</v>
      </c>
    </row>
    <row r="2786" spans="2:17" hidden="1" x14ac:dyDescent="0.3">
      <c r="B2786" t="s">
        <v>25</v>
      </c>
      <c r="C2786" t="s">
        <v>59</v>
      </c>
      <c r="D2786" t="s">
        <v>23</v>
      </c>
      <c r="E2786" t="s">
        <v>539</v>
      </c>
      <c r="F2786" s="4">
        <v>42571</v>
      </c>
      <c r="G2786" t="s">
        <v>15</v>
      </c>
      <c r="H2786">
        <v>8</v>
      </c>
      <c r="I2786">
        <f>IF(Table1[[#This Row],[Price]]&lt;15,10,IF(Table1[[#This Row],[Price]]&lt;20,15,IF(Table1[[#This Row],[Price]]&lt;30,22,IF(Table1[[#This Row],[Price]]&lt;50,36,45))))</f>
        <v>10</v>
      </c>
      <c r="J2786">
        <v>12.42</v>
      </c>
      <c r="K2786" s="14">
        <v>99.36</v>
      </c>
      <c r="L2786" s="14">
        <f>Table1[[#This Row],[Total Sale Amount]]-(Table1[[#This Row],[Cost Price]]*Table1[[#This Row],[Quantity]])</f>
        <v>19.36</v>
      </c>
      <c r="M2786" t="str">
        <f>TEXT(Table1[[#This Row],[Order Date]],"mmm")</f>
        <v>Jul</v>
      </c>
      <c r="N2786" s="5" t="str">
        <f>TEXT(Table1[[#This Row],[Order Date]],"yyyy")</f>
        <v>2016</v>
      </c>
      <c r="O2786" s="5">
        <v>32</v>
      </c>
      <c r="P2786" s="5" t="s">
        <v>559</v>
      </c>
      <c r="Q2786" s="5" t="str">
        <f>IFERROR(INDEX(Holidays[Holiday],MATCH(Table1[[#This Row],[Order Date]],Holidays[Date],0)),"NO HOLIDAY")</f>
        <v>NO HOLIDAY</v>
      </c>
    </row>
    <row r="2787" spans="2:17" hidden="1" x14ac:dyDescent="0.3">
      <c r="B2787" t="s">
        <v>16</v>
      </c>
      <c r="C2787" t="s">
        <v>10</v>
      </c>
      <c r="D2787" t="s">
        <v>11</v>
      </c>
      <c r="E2787" t="s">
        <v>390</v>
      </c>
      <c r="F2787" s="4">
        <v>42571</v>
      </c>
      <c r="G2787" t="s">
        <v>13</v>
      </c>
      <c r="H2787">
        <v>7</v>
      </c>
      <c r="I2787">
        <f>IF(Table1[[#This Row],[Price]]&lt;15,10,IF(Table1[[#This Row],[Price]]&lt;20,15,IF(Table1[[#This Row],[Price]]&lt;30,22,IF(Table1[[#This Row],[Price]]&lt;50,36,45))))</f>
        <v>15</v>
      </c>
      <c r="J2787">
        <v>17.829999999999998</v>
      </c>
      <c r="K2787" s="14">
        <v>124.80999999999999</v>
      </c>
      <c r="L2787" s="14">
        <f>Table1[[#This Row],[Total Sale Amount]]-(Table1[[#This Row],[Cost Price]]*Table1[[#This Row],[Quantity]])</f>
        <v>19.809999999999988</v>
      </c>
      <c r="M2787" t="str">
        <f>TEXT(Table1[[#This Row],[Order Date]],"mmm")</f>
        <v>Jul</v>
      </c>
      <c r="N2787" s="5" t="str">
        <f>TEXT(Table1[[#This Row],[Order Date]],"yyyy")</f>
        <v>2016</v>
      </c>
      <c r="O2787" s="5">
        <v>40</v>
      </c>
      <c r="P2787" s="5" t="s">
        <v>559</v>
      </c>
      <c r="Q2787" s="5" t="str">
        <f>IFERROR(INDEX(Holidays[Holiday],MATCH(Table1[[#This Row],[Order Date]],Holidays[Date],0)),"NO HOLIDAY")</f>
        <v>NO HOLIDAY</v>
      </c>
    </row>
    <row r="2788" spans="2:17" hidden="1" x14ac:dyDescent="0.3">
      <c r="B2788" t="s">
        <v>9</v>
      </c>
      <c r="C2788" t="s">
        <v>30</v>
      </c>
      <c r="D2788" t="s">
        <v>11</v>
      </c>
      <c r="E2788" t="s">
        <v>470</v>
      </c>
      <c r="F2788" s="4">
        <v>42571</v>
      </c>
      <c r="G2788" t="s">
        <v>15</v>
      </c>
      <c r="H2788">
        <v>10</v>
      </c>
      <c r="I2788">
        <f>IF(Table1[[#This Row],[Price]]&lt;15,10,IF(Table1[[#This Row],[Price]]&lt;20,15,IF(Table1[[#This Row],[Price]]&lt;30,22,IF(Table1[[#This Row],[Price]]&lt;50,36,45))))</f>
        <v>10</v>
      </c>
      <c r="J2788">
        <v>12.42</v>
      </c>
      <c r="K2788" s="14">
        <v>124.2</v>
      </c>
      <c r="L2788" s="14">
        <f>Table1[[#This Row],[Total Sale Amount]]-(Table1[[#This Row],[Cost Price]]*Table1[[#This Row],[Quantity]])</f>
        <v>24.200000000000003</v>
      </c>
      <c r="M2788" t="str">
        <f>TEXT(Table1[[#This Row],[Order Date]],"mmm")</f>
        <v>Jul</v>
      </c>
      <c r="N2788" s="5" t="str">
        <f>TEXT(Table1[[#This Row],[Order Date]],"yyyy")</f>
        <v>2016</v>
      </c>
      <c r="O2788" s="5">
        <v>36</v>
      </c>
      <c r="P2788" s="5" t="s">
        <v>559</v>
      </c>
      <c r="Q2788" s="5" t="str">
        <f>IFERROR(INDEX(Holidays[Holiday],MATCH(Table1[[#This Row],[Order Date]],Holidays[Date],0)),"NO HOLIDAY")</f>
        <v>NO HOLIDAY</v>
      </c>
    </row>
    <row r="2789" spans="2:17" hidden="1" x14ac:dyDescent="0.3">
      <c r="B2789" t="s">
        <v>36</v>
      </c>
      <c r="C2789" t="s">
        <v>30</v>
      </c>
      <c r="D2789" t="s">
        <v>11</v>
      </c>
      <c r="E2789" t="s">
        <v>418</v>
      </c>
      <c r="F2789" s="4">
        <v>42571</v>
      </c>
      <c r="G2789" t="s">
        <v>15</v>
      </c>
      <c r="H2789">
        <v>7</v>
      </c>
      <c r="I2789">
        <f>IF(Table1[[#This Row],[Price]]&lt;15,10,IF(Table1[[#This Row],[Price]]&lt;20,15,IF(Table1[[#This Row],[Price]]&lt;30,22,IF(Table1[[#This Row],[Price]]&lt;50,36,45))))</f>
        <v>10</v>
      </c>
      <c r="J2789">
        <v>12.42</v>
      </c>
      <c r="K2789" s="14">
        <v>86.94</v>
      </c>
      <c r="L2789" s="14">
        <f>Table1[[#This Row],[Total Sale Amount]]-(Table1[[#This Row],[Cost Price]]*Table1[[#This Row],[Quantity]])</f>
        <v>16.939999999999998</v>
      </c>
      <c r="M2789" t="str">
        <f>TEXT(Table1[[#This Row],[Order Date]],"mmm")</f>
        <v>Jul</v>
      </c>
      <c r="N2789" s="5" t="str">
        <f>TEXT(Table1[[#This Row],[Order Date]],"yyyy")</f>
        <v>2016</v>
      </c>
      <c r="O2789" s="5">
        <v>26</v>
      </c>
      <c r="P2789" s="5" t="s">
        <v>559</v>
      </c>
      <c r="Q2789" s="5" t="str">
        <f>IFERROR(INDEX(Holidays[Holiday],MATCH(Table1[[#This Row],[Order Date]],Holidays[Date],0)),"NO HOLIDAY")</f>
        <v>NO HOLIDAY</v>
      </c>
    </row>
    <row r="2790" spans="2:17" hidden="1" x14ac:dyDescent="0.3">
      <c r="B2790" t="s">
        <v>9</v>
      </c>
      <c r="C2790" t="s">
        <v>17</v>
      </c>
      <c r="D2790" t="s">
        <v>11</v>
      </c>
      <c r="E2790" t="s">
        <v>391</v>
      </c>
      <c r="F2790" s="4">
        <v>42571</v>
      </c>
      <c r="G2790" t="s">
        <v>39</v>
      </c>
      <c r="H2790">
        <v>7</v>
      </c>
      <c r="I2790">
        <f>IF(Table1[[#This Row],[Price]]&lt;15,10,IF(Table1[[#This Row],[Price]]&lt;20,15,IF(Table1[[#This Row],[Price]]&lt;30,22,IF(Table1[[#This Row],[Price]]&lt;50,36,45))))</f>
        <v>15</v>
      </c>
      <c r="J2790">
        <v>16.32</v>
      </c>
      <c r="K2790" s="14">
        <v>114.24000000000001</v>
      </c>
      <c r="L2790" s="14">
        <f>Table1[[#This Row],[Total Sale Amount]]-(Table1[[#This Row],[Cost Price]]*Table1[[#This Row],[Quantity]])</f>
        <v>9.2400000000000091</v>
      </c>
      <c r="M2790" t="str">
        <f>TEXT(Table1[[#This Row],[Order Date]],"mmm")</f>
        <v>Jul</v>
      </c>
      <c r="N2790" s="5" t="str">
        <f>TEXT(Table1[[#This Row],[Order Date]],"yyyy")</f>
        <v>2016</v>
      </c>
      <c r="O2790" s="5">
        <v>43</v>
      </c>
      <c r="P2790" s="5" t="s">
        <v>559</v>
      </c>
      <c r="Q2790" s="5" t="str">
        <f>IFERROR(INDEX(Holidays[Holiday],MATCH(Table1[[#This Row],[Order Date]],Holidays[Date],0)),"NO HOLIDAY")</f>
        <v>NO HOLIDAY</v>
      </c>
    </row>
    <row r="2791" spans="2:17" hidden="1" x14ac:dyDescent="0.3">
      <c r="B2791" t="s">
        <v>25</v>
      </c>
      <c r="C2791" t="s">
        <v>43</v>
      </c>
      <c r="D2791" t="s">
        <v>23</v>
      </c>
      <c r="E2791" t="s">
        <v>504</v>
      </c>
      <c r="F2791" s="4">
        <v>42571</v>
      </c>
      <c r="G2791" t="s">
        <v>15</v>
      </c>
      <c r="H2791">
        <v>5</v>
      </c>
      <c r="I2791">
        <f>IF(Table1[[#This Row],[Price]]&lt;15,10,IF(Table1[[#This Row],[Price]]&lt;20,15,IF(Table1[[#This Row],[Price]]&lt;30,22,IF(Table1[[#This Row],[Price]]&lt;50,36,45))))</f>
        <v>10</v>
      </c>
      <c r="J2791">
        <v>12.42</v>
      </c>
      <c r="K2791" s="14">
        <v>62.1</v>
      </c>
      <c r="L2791" s="14">
        <f>Table1[[#This Row],[Total Sale Amount]]-(Table1[[#This Row],[Cost Price]]*Table1[[#This Row],[Quantity]])</f>
        <v>12.100000000000001</v>
      </c>
      <c r="M2791" t="str">
        <f>TEXT(Table1[[#This Row],[Order Date]],"mmm")</f>
        <v>Jul</v>
      </c>
      <c r="N2791" s="5" t="str">
        <f>TEXT(Table1[[#This Row],[Order Date]],"yyyy")</f>
        <v>2016</v>
      </c>
      <c r="O2791" s="5">
        <v>42</v>
      </c>
      <c r="P2791" s="5" t="s">
        <v>559</v>
      </c>
      <c r="Q2791" s="5" t="str">
        <f>IFERROR(INDEX(Holidays[Holiday],MATCH(Table1[[#This Row],[Order Date]],Holidays[Date],0)),"NO HOLIDAY")</f>
        <v>NO HOLIDAY</v>
      </c>
    </row>
    <row r="2792" spans="2:17" hidden="1" x14ac:dyDescent="0.3">
      <c r="B2792" t="s">
        <v>36</v>
      </c>
      <c r="C2792" t="s">
        <v>10</v>
      </c>
      <c r="D2792" t="s">
        <v>11</v>
      </c>
      <c r="E2792" t="s">
        <v>494</v>
      </c>
      <c r="F2792" s="4">
        <v>42571</v>
      </c>
      <c r="G2792" t="s">
        <v>19</v>
      </c>
      <c r="H2792">
        <v>8</v>
      </c>
      <c r="I2792">
        <f>IF(Table1[[#This Row],[Price]]&lt;15,10,IF(Table1[[#This Row],[Price]]&lt;20,15,IF(Table1[[#This Row],[Price]]&lt;30,22,IF(Table1[[#This Row],[Price]]&lt;50,36,45))))</f>
        <v>45</v>
      </c>
      <c r="J2792">
        <v>53.35</v>
      </c>
      <c r="K2792" s="14">
        <v>426.8</v>
      </c>
      <c r="L2792" s="14">
        <f>Table1[[#This Row],[Total Sale Amount]]-(Table1[[#This Row],[Cost Price]]*Table1[[#This Row],[Quantity]])</f>
        <v>66.800000000000011</v>
      </c>
      <c r="M2792" t="str">
        <f>TEXT(Table1[[#This Row],[Order Date]],"mmm")</f>
        <v>Jul</v>
      </c>
      <c r="N2792" s="5" t="str">
        <f>TEXT(Table1[[#This Row],[Order Date]],"yyyy")</f>
        <v>2016</v>
      </c>
      <c r="O2792" s="5">
        <v>17</v>
      </c>
      <c r="P2792" s="5" t="s">
        <v>560</v>
      </c>
      <c r="Q2792" s="5" t="str">
        <f>IFERROR(INDEX(Holidays[Holiday],MATCH(Table1[[#This Row],[Order Date]],Holidays[Date],0)),"NO HOLIDAY")</f>
        <v>NO HOLIDAY</v>
      </c>
    </row>
    <row r="2793" spans="2:17" hidden="1" x14ac:dyDescent="0.3">
      <c r="B2793" t="s">
        <v>36</v>
      </c>
      <c r="C2793" t="s">
        <v>30</v>
      </c>
      <c r="D2793" t="s">
        <v>11</v>
      </c>
      <c r="E2793" t="s">
        <v>127</v>
      </c>
      <c r="F2793" s="4">
        <v>42572</v>
      </c>
      <c r="G2793" t="s">
        <v>13</v>
      </c>
      <c r="H2793">
        <v>4</v>
      </c>
      <c r="I2793">
        <f>IF(Table1[[#This Row],[Price]]&lt;15,10,IF(Table1[[#This Row],[Price]]&lt;20,15,IF(Table1[[#This Row],[Price]]&lt;30,22,IF(Table1[[#This Row],[Price]]&lt;50,36,45))))</f>
        <v>15</v>
      </c>
      <c r="J2793">
        <v>17.829999999999998</v>
      </c>
      <c r="K2793" s="14">
        <v>71.319999999999993</v>
      </c>
      <c r="L2793" s="14">
        <f>Table1[[#This Row],[Total Sale Amount]]-(Table1[[#This Row],[Cost Price]]*Table1[[#This Row],[Quantity]])</f>
        <v>11.319999999999993</v>
      </c>
      <c r="M2793" t="str">
        <f>TEXT(Table1[[#This Row],[Order Date]],"mmm")</f>
        <v>Jul</v>
      </c>
      <c r="N2793" s="5" t="str">
        <f>TEXT(Table1[[#This Row],[Order Date]],"yyyy")</f>
        <v>2016</v>
      </c>
      <c r="O2793" s="5">
        <v>25</v>
      </c>
      <c r="P2793" s="5" t="s">
        <v>560</v>
      </c>
      <c r="Q2793" s="5" t="str">
        <f>IFERROR(INDEX(Holidays[Holiday],MATCH(Table1[[#This Row],[Order Date]],Holidays[Date],0)),"NO HOLIDAY")</f>
        <v>NO HOLIDAY</v>
      </c>
    </row>
    <row r="2794" spans="2:17" hidden="1" x14ac:dyDescent="0.3">
      <c r="B2794" t="s">
        <v>25</v>
      </c>
      <c r="C2794" t="s">
        <v>22</v>
      </c>
      <c r="D2794" t="s">
        <v>23</v>
      </c>
      <c r="E2794" t="s">
        <v>290</v>
      </c>
      <c r="F2794" s="4">
        <v>42572</v>
      </c>
      <c r="G2794" t="s">
        <v>19</v>
      </c>
      <c r="H2794">
        <v>8</v>
      </c>
      <c r="I2794">
        <f>IF(Table1[[#This Row],[Price]]&lt;15,10,IF(Table1[[#This Row],[Price]]&lt;20,15,IF(Table1[[#This Row],[Price]]&lt;30,22,IF(Table1[[#This Row],[Price]]&lt;50,36,45))))</f>
        <v>45</v>
      </c>
      <c r="J2794">
        <v>53.35</v>
      </c>
      <c r="K2794" s="14">
        <v>426.8</v>
      </c>
      <c r="L2794" s="14">
        <f>Table1[[#This Row],[Total Sale Amount]]-(Table1[[#This Row],[Cost Price]]*Table1[[#This Row],[Quantity]])</f>
        <v>66.800000000000011</v>
      </c>
      <c r="M2794" t="str">
        <f>TEXT(Table1[[#This Row],[Order Date]],"mmm")</f>
        <v>Jul</v>
      </c>
      <c r="N2794" s="5" t="str">
        <f>TEXT(Table1[[#This Row],[Order Date]],"yyyy")</f>
        <v>2016</v>
      </c>
      <c r="O2794" s="5">
        <v>44</v>
      </c>
      <c r="P2794" s="5" t="s">
        <v>559</v>
      </c>
      <c r="Q2794" s="5" t="str">
        <f>IFERROR(INDEX(Holidays[Holiday],MATCH(Table1[[#This Row],[Order Date]],Holidays[Date],0)),"NO HOLIDAY")</f>
        <v>NO HOLIDAY</v>
      </c>
    </row>
    <row r="2795" spans="2:17" hidden="1" x14ac:dyDescent="0.3">
      <c r="B2795" t="s">
        <v>25</v>
      </c>
      <c r="C2795" t="s">
        <v>22</v>
      </c>
      <c r="D2795" t="s">
        <v>23</v>
      </c>
      <c r="E2795" t="s">
        <v>366</v>
      </c>
      <c r="F2795" s="4">
        <v>42572</v>
      </c>
      <c r="G2795" t="s">
        <v>19</v>
      </c>
      <c r="H2795">
        <v>2</v>
      </c>
      <c r="I2795">
        <f>IF(Table1[[#This Row],[Price]]&lt;15,10,IF(Table1[[#This Row],[Price]]&lt;20,15,IF(Table1[[#This Row],[Price]]&lt;30,22,IF(Table1[[#This Row],[Price]]&lt;50,36,45))))</f>
        <v>45</v>
      </c>
      <c r="J2795">
        <v>53.35</v>
      </c>
      <c r="K2795" s="14">
        <v>106.7</v>
      </c>
      <c r="L2795" s="14">
        <f>Table1[[#This Row],[Total Sale Amount]]-(Table1[[#This Row],[Cost Price]]*Table1[[#This Row],[Quantity]])</f>
        <v>16.700000000000003</v>
      </c>
      <c r="M2795" t="str">
        <f>TEXT(Table1[[#This Row],[Order Date]],"mmm")</f>
        <v>Jul</v>
      </c>
      <c r="N2795" s="5" t="str">
        <f>TEXT(Table1[[#This Row],[Order Date]],"yyyy")</f>
        <v>2016</v>
      </c>
      <c r="O2795" s="5">
        <v>45</v>
      </c>
      <c r="P2795" s="5" t="s">
        <v>560</v>
      </c>
      <c r="Q2795" s="5" t="str">
        <f>IFERROR(INDEX(Holidays[Holiday],MATCH(Table1[[#This Row],[Order Date]],Holidays[Date],0)),"NO HOLIDAY")</f>
        <v>NO HOLIDAY</v>
      </c>
    </row>
    <row r="2796" spans="2:17" hidden="1" x14ac:dyDescent="0.3">
      <c r="B2796" t="s">
        <v>36</v>
      </c>
      <c r="C2796" t="s">
        <v>30</v>
      </c>
      <c r="D2796" t="s">
        <v>11</v>
      </c>
      <c r="E2796" t="s">
        <v>524</v>
      </c>
      <c r="F2796" s="4">
        <v>42572</v>
      </c>
      <c r="G2796" t="s">
        <v>19</v>
      </c>
      <c r="H2796">
        <v>2</v>
      </c>
      <c r="I2796">
        <f>IF(Table1[[#This Row],[Price]]&lt;15,10,IF(Table1[[#This Row],[Price]]&lt;20,15,IF(Table1[[#This Row],[Price]]&lt;30,22,IF(Table1[[#This Row],[Price]]&lt;50,36,45))))</f>
        <v>45</v>
      </c>
      <c r="J2796">
        <v>53.35</v>
      </c>
      <c r="K2796" s="14">
        <v>106.7</v>
      </c>
      <c r="L2796" s="14">
        <f>Table1[[#This Row],[Total Sale Amount]]-(Table1[[#This Row],[Cost Price]]*Table1[[#This Row],[Quantity]])</f>
        <v>16.700000000000003</v>
      </c>
      <c r="M2796" t="str">
        <f>TEXT(Table1[[#This Row],[Order Date]],"mmm")</f>
        <v>Jul</v>
      </c>
      <c r="N2796" s="5" t="str">
        <f>TEXT(Table1[[#This Row],[Order Date]],"yyyy")</f>
        <v>2016</v>
      </c>
      <c r="O2796" s="5">
        <v>36</v>
      </c>
      <c r="P2796" s="5" t="s">
        <v>560</v>
      </c>
      <c r="Q2796" s="5" t="str">
        <f>IFERROR(INDEX(Holidays[Holiday],MATCH(Table1[[#This Row],[Order Date]],Holidays[Date],0)),"NO HOLIDAY")</f>
        <v>NO HOLIDAY</v>
      </c>
    </row>
    <row r="2797" spans="2:17" hidden="1" x14ac:dyDescent="0.3">
      <c r="B2797" t="s">
        <v>21</v>
      </c>
      <c r="C2797" t="s">
        <v>26</v>
      </c>
      <c r="D2797" t="s">
        <v>23</v>
      </c>
      <c r="E2797" t="s">
        <v>132</v>
      </c>
      <c r="F2797" s="4">
        <v>42572</v>
      </c>
      <c r="G2797" t="s">
        <v>19</v>
      </c>
      <c r="H2797">
        <v>8</v>
      </c>
      <c r="I2797">
        <f>IF(Table1[[#This Row],[Price]]&lt;15,10,IF(Table1[[#This Row],[Price]]&lt;20,15,IF(Table1[[#This Row],[Price]]&lt;30,22,IF(Table1[[#This Row],[Price]]&lt;50,36,45))))</f>
        <v>45</v>
      </c>
      <c r="J2797">
        <v>53.35</v>
      </c>
      <c r="K2797" s="14">
        <v>426.8</v>
      </c>
      <c r="L2797" s="14">
        <f>Table1[[#This Row],[Total Sale Amount]]-(Table1[[#This Row],[Cost Price]]*Table1[[#This Row],[Quantity]])</f>
        <v>66.800000000000011</v>
      </c>
      <c r="M2797" t="str">
        <f>TEXT(Table1[[#This Row],[Order Date]],"mmm")</f>
        <v>Jul</v>
      </c>
      <c r="N2797" s="5" t="str">
        <f>TEXT(Table1[[#This Row],[Order Date]],"yyyy")</f>
        <v>2016</v>
      </c>
      <c r="O2797" s="5">
        <v>35</v>
      </c>
      <c r="P2797" s="5" t="s">
        <v>559</v>
      </c>
      <c r="Q2797" s="5" t="str">
        <f>IFERROR(INDEX(Holidays[Holiday],MATCH(Table1[[#This Row],[Order Date]],Holidays[Date],0)),"NO HOLIDAY")</f>
        <v>NO HOLIDAY</v>
      </c>
    </row>
    <row r="2798" spans="2:17" hidden="1" x14ac:dyDescent="0.3">
      <c r="B2798" t="s">
        <v>9</v>
      </c>
      <c r="C2798" t="s">
        <v>28</v>
      </c>
      <c r="D2798" t="s">
        <v>11</v>
      </c>
      <c r="E2798" t="s">
        <v>97</v>
      </c>
      <c r="F2798" s="4">
        <v>42572</v>
      </c>
      <c r="G2798" t="s">
        <v>15</v>
      </c>
      <c r="H2798">
        <v>5</v>
      </c>
      <c r="I2798">
        <f>IF(Table1[[#This Row],[Price]]&lt;15,10,IF(Table1[[#This Row],[Price]]&lt;20,15,IF(Table1[[#This Row],[Price]]&lt;30,22,IF(Table1[[#This Row],[Price]]&lt;50,36,45))))</f>
        <v>10</v>
      </c>
      <c r="J2798">
        <v>12.42</v>
      </c>
      <c r="K2798" s="14">
        <v>62.1</v>
      </c>
      <c r="L2798" s="14">
        <f>Table1[[#This Row],[Total Sale Amount]]-(Table1[[#This Row],[Cost Price]]*Table1[[#This Row],[Quantity]])</f>
        <v>12.100000000000001</v>
      </c>
      <c r="M2798" t="str">
        <f>TEXT(Table1[[#This Row],[Order Date]],"mmm")</f>
        <v>Jul</v>
      </c>
      <c r="N2798" s="5" t="str">
        <f>TEXT(Table1[[#This Row],[Order Date]],"yyyy")</f>
        <v>2016</v>
      </c>
      <c r="O2798" s="5">
        <v>19</v>
      </c>
      <c r="P2798" s="5" t="s">
        <v>559</v>
      </c>
      <c r="Q2798" s="5" t="str">
        <f>IFERROR(INDEX(Holidays[Holiday],MATCH(Table1[[#This Row],[Order Date]],Holidays[Date],0)),"NO HOLIDAY")</f>
        <v>NO HOLIDAY</v>
      </c>
    </row>
    <row r="2799" spans="2:17" hidden="1" x14ac:dyDescent="0.3">
      <c r="B2799" t="s">
        <v>25</v>
      </c>
      <c r="C2799" t="s">
        <v>59</v>
      </c>
      <c r="D2799" t="s">
        <v>23</v>
      </c>
      <c r="E2799" t="s">
        <v>406</v>
      </c>
      <c r="F2799" s="4">
        <v>42572</v>
      </c>
      <c r="G2799" t="s">
        <v>13</v>
      </c>
      <c r="H2799">
        <v>9</v>
      </c>
      <c r="I2799">
        <f>IF(Table1[[#This Row],[Price]]&lt;15,10,IF(Table1[[#This Row],[Price]]&lt;20,15,IF(Table1[[#This Row],[Price]]&lt;30,22,IF(Table1[[#This Row],[Price]]&lt;50,36,45))))</f>
        <v>15</v>
      </c>
      <c r="J2799">
        <v>17.829999999999998</v>
      </c>
      <c r="K2799" s="14">
        <v>160.46999999999997</v>
      </c>
      <c r="L2799" s="14">
        <f>Table1[[#This Row],[Total Sale Amount]]-(Table1[[#This Row],[Cost Price]]*Table1[[#This Row],[Quantity]])</f>
        <v>25.46999999999997</v>
      </c>
      <c r="M2799" t="str">
        <f>TEXT(Table1[[#This Row],[Order Date]],"mmm")</f>
        <v>Jul</v>
      </c>
      <c r="N2799" s="5" t="str">
        <f>TEXT(Table1[[#This Row],[Order Date]],"yyyy")</f>
        <v>2016</v>
      </c>
      <c r="O2799" s="5">
        <v>34</v>
      </c>
      <c r="P2799" s="5" t="s">
        <v>559</v>
      </c>
      <c r="Q2799" s="5" t="str">
        <f>IFERROR(INDEX(Holidays[Holiday],MATCH(Table1[[#This Row],[Order Date]],Holidays[Date],0)),"NO HOLIDAY")</f>
        <v>NO HOLIDAY</v>
      </c>
    </row>
    <row r="2800" spans="2:17" hidden="1" x14ac:dyDescent="0.3">
      <c r="B2800" t="s">
        <v>21</v>
      </c>
      <c r="C2800" t="s">
        <v>26</v>
      </c>
      <c r="D2800" t="s">
        <v>23</v>
      </c>
      <c r="E2800" t="s">
        <v>438</v>
      </c>
      <c r="F2800" s="4">
        <v>42572</v>
      </c>
      <c r="G2800" t="s">
        <v>39</v>
      </c>
      <c r="H2800">
        <v>7</v>
      </c>
      <c r="I2800">
        <f>IF(Table1[[#This Row],[Price]]&lt;15,10,IF(Table1[[#This Row],[Price]]&lt;20,15,IF(Table1[[#This Row],[Price]]&lt;30,22,IF(Table1[[#This Row],[Price]]&lt;50,36,45))))</f>
        <v>15</v>
      </c>
      <c r="J2800">
        <v>16.32</v>
      </c>
      <c r="K2800" s="14">
        <v>114.24000000000001</v>
      </c>
      <c r="L2800" s="14">
        <f>Table1[[#This Row],[Total Sale Amount]]-(Table1[[#This Row],[Cost Price]]*Table1[[#This Row],[Quantity]])</f>
        <v>9.2400000000000091</v>
      </c>
      <c r="M2800" t="str">
        <f>TEXT(Table1[[#This Row],[Order Date]],"mmm")</f>
        <v>Jul</v>
      </c>
      <c r="N2800" s="5" t="str">
        <f>TEXT(Table1[[#This Row],[Order Date]],"yyyy")</f>
        <v>2016</v>
      </c>
      <c r="O2800" s="5">
        <v>31</v>
      </c>
      <c r="P2800" s="5" t="s">
        <v>559</v>
      </c>
      <c r="Q2800" s="5" t="str">
        <f>IFERROR(INDEX(Holidays[Holiday],MATCH(Table1[[#This Row],[Order Date]],Holidays[Date],0)),"NO HOLIDAY")</f>
        <v>NO HOLIDAY</v>
      </c>
    </row>
    <row r="2801" spans="2:17" hidden="1" x14ac:dyDescent="0.3">
      <c r="B2801" t="s">
        <v>9</v>
      </c>
      <c r="C2801" t="s">
        <v>17</v>
      </c>
      <c r="D2801" t="s">
        <v>11</v>
      </c>
      <c r="E2801" t="s">
        <v>270</v>
      </c>
      <c r="F2801" s="4">
        <v>42572</v>
      </c>
      <c r="G2801" t="s">
        <v>39</v>
      </c>
      <c r="H2801">
        <v>9</v>
      </c>
      <c r="I2801">
        <f>IF(Table1[[#This Row],[Price]]&lt;15,10,IF(Table1[[#This Row],[Price]]&lt;20,15,IF(Table1[[#This Row],[Price]]&lt;30,22,IF(Table1[[#This Row],[Price]]&lt;50,36,45))))</f>
        <v>15</v>
      </c>
      <c r="J2801">
        <v>16.32</v>
      </c>
      <c r="K2801" s="14">
        <v>146.88</v>
      </c>
      <c r="L2801" s="14">
        <f>Table1[[#This Row],[Total Sale Amount]]-(Table1[[#This Row],[Cost Price]]*Table1[[#This Row],[Quantity]])</f>
        <v>11.879999999999995</v>
      </c>
      <c r="M2801" t="str">
        <f>TEXT(Table1[[#This Row],[Order Date]],"mmm")</f>
        <v>Jul</v>
      </c>
      <c r="N2801" s="5" t="str">
        <f>TEXT(Table1[[#This Row],[Order Date]],"yyyy")</f>
        <v>2016</v>
      </c>
      <c r="O2801" s="5">
        <v>18</v>
      </c>
      <c r="P2801" s="5" t="s">
        <v>559</v>
      </c>
      <c r="Q2801" s="5" t="str">
        <f>IFERROR(INDEX(Holidays[Holiday],MATCH(Table1[[#This Row],[Order Date]],Holidays[Date],0)),"NO HOLIDAY")</f>
        <v>NO HOLIDAY</v>
      </c>
    </row>
    <row r="2802" spans="2:17" hidden="1" x14ac:dyDescent="0.3">
      <c r="B2802" t="s">
        <v>36</v>
      </c>
      <c r="C2802" t="s">
        <v>10</v>
      </c>
      <c r="D2802" t="s">
        <v>11</v>
      </c>
      <c r="E2802" t="s">
        <v>318</v>
      </c>
      <c r="F2802" s="4">
        <v>42572</v>
      </c>
      <c r="G2802" t="s">
        <v>19</v>
      </c>
      <c r="H2802">
        <v>8</v>
      </c>
      <c r="I2802">
        <f>IF(Table1[[#This Row],[Price]]&lt;15,10,IF(Table1[[#This Row],[Price]]&lt;20,15,IF(Table1[[#This Row],[Price]]&lt;30,22,IF(Table1[[#This Row],[Price]]&lt;50,36,45))))</f>
        <v>45</v>
      </c>
      <c r="J2802">
        <v>53.35</v>
      </c>
      <c r="K2802" s="14">
        <v>426.8</v>
      </c>
      <c r="L2802" s="14">
        <f>Table1[[#This Row],[Total Sale Amount]]-(Table1[[#This Row],[Cost Price]]*Table1[[#This Row],[Quantity]])</f>
        <v>66.800000000000011</v>
      </c>
      <c r="M2802" t="str">
        <f>TEXT(Table1[[#This Row],[Order Date]],"mmm")</f>
        <v>Jul</v>
      </c>
      <c r="N2802" s="5" t="str">
        <f>TEXT(Table1[[#This Row],[Order Date]],"yyyy")</f>
        <v>2016</v>
      </c>
      <c r="O2802" s="5">
        <v>41</v>
      </c>
      <c r="P2802" s="5" t="s">
        <v>559</v>
      </c>
      <c r="Q2802" s="5" t="str">
        <f>IFERROR(INDEX(Holidays[Holiday],MATCH(Table1[[#This Row],[Order Date]],Holidays[Date],0)),"NO HOLIDAY")</f>
        <v>NO HOLIDAY</v>
      </c>
    </row>
    <row r="2803" spans="2:17" hidden="1" x14ac:dyDescent="0.3">
      <c r="B2803" t="s">
        <v>25</v>
      </c>
      <c r="C2803" t="s">
        <v>59</v>
      </c>
      <c r="D2803" t="s">
        <v>23</v>
      </c>
      <c r="E2803" t="s">
        <v>547</v>
      </c>
      <c r="F2803" s="4">
        <v>42572</v>
      </c>
      <c r="G2803" t="s">
        <v>15</v>
      </c>
      <c r="H2803">
        <v>9</v>
      </c>
      <c r="I2803">
        <f>IF(Table1[[#This Row],[Price]]&lt;15,10,IF(Table1[[#This Row],[Price]]&lt;20,15,IF(Table1[[#This Row],[Price]]&lt;30,22,IF(Table1[[#This Row],[Price]]&lt;50,36,45))))</f>
        <v>10</v>
      </c>
      <c r="J2803">
        <v>12.42</v>
      </c>
      <c r="K2803" s="14">
        <v>111.78</v>
      </c>
      <c r="L2803" s="14">
        <f>Table1[[#This Row],[Total Sale Amount]]-(Table1[[#This Row],[Cost Price]]*Table1[[#This Row],[Quantity]])</f>
        <v>21.78</v>
      </c>
      <c r="M2803" t="str">
        <f>TEXT(Table1[[#This Row],[Order Date]],"mmm")</f>
        <v>Jul</v>
      </c>
      <c r="N2803" s="5" t="str">
        <f>TEXT(Table1[[#This Row],[Order Date]],"yyyy")</f>
        <v>2016</v>
      </c>
      <c r="O2803" s="5">
        <v>31</v>
      </c>
      <c r="P2803" s="5" t="s">
        <v>560</v>
      </c>
      <c r="Q2803" s="5" t="str">
        <f>IFERROR(INDEX(Holidays[Holiday],MATCH(Table1[[#This Row],[Order Date]],Holidays[Date],0)),"NO HOLIDAY")</f>
        <v>NO HOLIDAY</v>
      </c>
    </row>
    <row r="2804" spans="2:17" hidden="1" x14ac:dyDescent="0.3">
      <c r="B2804" t="s">
        <v>36</v>
      </c>
      <c r="C2804" t="s">
        <v>30</v>
      </c>
      <c r="D2804" t="s">
        <v>11</v>
      </c>
      <c r="E2804" t="s">
        <v>58</v>
      </c>
      <c r="F2804" s="4">
        <v>42572</v>
      </c>
      <c r="G2804" t="s">
        <v>39</v>
      </c>
      <c r="H2804">
        <v>10</v>
      </c>
      <c r="I2804">
        <f>IF(Table1[[#This Row],[Price]]&lt;15,10,IF(Table1[[#This Row],[Price]]&lt;20,15,IF(Table1[[#This Row],[Price]]&lt;30,22,IF(Table1[[#This Row],[Price]]&lt;50,36,45))))</f>
        <v>15</v>
      </c>
      <c r="J2804">
        <v>16.32</v>
      </c>
      <c r="K2804" s="14">
        <v>163.19999999999999</v>
      </c>
      <c r="L2804" s="14">
        <f>Table1[[#This Row],[Total Sale Amount]]-(Table1[[#This Row],[Cost Price]]*Table1[[#This Row],[Quantity]])</f>
        <v>13.199999999999989</v>
      </c>
      <c r="M2804" t="str">
        <f>TEXT(Table1[[#This Row],[Order Date]],"mmm")</f>
        <v>Jul</v>
      </c>
      <c r="N2804" s="5" t="str">
        <f>TEXT(Table1[[#This Row],[Order Date]],"yyyy")</f>
        <v>2016</v>
      </c>
      <c r="O2804" s="5">
        <v>36</v>
      </c>
      <c r="P2804" s="5" t="s">
        <v>559</v>
      </c>
      <c r="Q2804" s="5" t="str">
        <f>IFERROR(INDEX(Holidays[Holiday],MATCH(Table1[[#This Row],[Order Date]],Holidays[Date],0)),"NO HOLIDAY")</f>
        <v>NO HOLIDAY</v>
      </c>
    </row>
    <row r="2805" spans="2:17" hidden="1" x14ac:dyDescent="0.3">
      <c r="B2805" t="s">
        <v>25</v>
      </c>
      <c r="C2805" t="s">
        <v>26</v>
      </c>
      <c r="D2805" t="s">
        <v>23</v>
      </c>
      <c r="E2805" t="s">
        <v>174</v>
      </c>
      <c r="F2805" s="4">
        <v>42573</v>
      </c>
      <c r="G2805" t="s">
        <v>15</v>
      </c>
      <c r="H2805">
        <v>7</v>
      </c>
      <c r="I2805">
        <f>IF(Table1[[#This Row],[Price]]&lt;15,10,IF(Table1[[#This Row],[Price]]&lt;20,15,IF(Table1[[#This Row],[Price]]&lt;30,22,IF(Table1[[#This Row],[Price]]&lt;50,36,45))))</f>
        <v>10</v>
      </c>
      <c r="J2805">
        <v>12.42</v>
      </c>
      <c r="K2805" s="14">
        <v>86.94</v>
      </c>
      <c r="L2805" s="14">
        <f>Table1[[#This Row],[Total Sale Amount]]-(Table1[[#This Row],[Cost Price]]*Table1[[#This Row],[Quantity]])</f>
        <v>16.939999999999998</v>
      </c>
      <c r="M2805" t="str">
        <f>TEXT(Table1[[#This Row],[Order Date]],"mmm")</f>
        <v>Jul</v>
      </c>
      <c r="N2805" s="5" t="str">
        <f>TEXT(Table1[[#This Row],[Order Date]],"yyyy")</f>
        <v>2016</v>
      </c>
      <c r="O2805" s="5">
        <v>18</v>
      </c>
      <c r="P2805" s="5" t="s">
        <v>559</v>
      </c>
      <c r="Q2805" s="5" t="str">
        <f>IFERROR(INDEX(Holidays[Holiday],MATCH(Table1[[#This Row],[Order Date]],Holidays[Date],0)),"NO HOLIDAY")</f>
        <v>NO HOLIDAY</v>
      </c>
    </row>
    <row r="2806" spans="2:17" hidden="1" x14ac:dyDescent="0.3">
      <c r="B2806" t="s">
        <v>21</v>
      </c>
      <c r="C2806" t="s">
        <v>22</v>
      </c>
      <c r="D2806" t="s">
        <v>23</v>
      </c>
      <c r="E2806" t="s">
        <v>24</v>
      </c>
      <c r="F2806" s="4">
        <v>42573</v>
      </c>
      <c r="G2806" t="s">
        <v>19</v>
      </c>
      <c r="H2806">
        <v>2</v>
      </c>
      <c r="I2806">
        <f>IF(Table1[[#This Row],[Price]]&lt;15,10,IF(Table1[[#This Row],[Price]]&lt;20,15,IF(Table1[[#This Row],[Price]]&lt;30,22,IF(Table1[[#This Row],[Price]]&lt;50,36,45))))</f>
        <v>45</v>
      </c>
      <c r="J2806">
        <v>53.35</v>
      </c>
      <c r="K2806" s="14">
        <v>106.7</v>
      </c>
      <c r="L2806" s="14">
        <f>Table1[[#This Row],[Total Sale Amount]]-(Table1[[#This Row],[Cost Price]]*Table1[[#This Row],[Quantity]])</f>
        <v>16.700000000000003</v>
      </c>
      <c r="M2806" t="str">
        <f>TEXT(Table1[[#This Row],[Order Date]],"mmm")</f>
        <v>Jul</v>
      </c>
      <c r="N2806" s="5" t="str">
        <f>TEXT(Table1[[#This Row],[Order Date]],"yyyy")</f>
        <v>2016</v>
      </c>
      <c r="O2806" s="5">
        <v>23</v>
      </c>
      <c r="P2806" s="5" t="s">
        <v>560</v>
      </c>
      <c r="Q2806" s="5" t="str">
        <f>IFERROR(INDEX(Holidays[Holiday],MATCH(Table1[[#This Row],[Order Date]],Holidays[Date],0)),"NO HOLIDAY")</f>
        <v>NO HOLIDAY</v>
      </c>
    </row>
    <row r="2807" spans="2:17" hidden="1" x14ac:dyDescent="0.3">
      <c r="B2807" t="s">
        <v>21</v>
      </c>
      <c r="C2807" t="s">
        <v>59</v>
      </c>
      <c r="D2807" t="s">
        <v>23</v>
      </c>
      <c r="E2807" t="s">
        <v>337</v>
      </c>
      <c r="F2807" s="4">
        <v>42573</v>
      </c>
      <c r="G2807" t="s">
        <v>15</v>
      </c>
      <c r="H2807">
        <v>2</v>
      </c>
      <c r="I2807">
        <f>IF(Table1[[#This Row],[Price]]&lt;15,10,IF(Table1[[#This Row],[Price]]&lt;20,15,IF(Table1[[#This Row],[Price]]&lt;30,22,IF(Table1[[#This Row],[Price]]&lt;50,36,45))))</f>
        <v>10</v>
      </c>
      <c r="J2807">
        <v>12.42</v>
      </c>
      <c r="K2807" s="14">
        <v>24.84</v>
      </c>
      <c r="L2807" s="14">
        <f>Table1[[#This Row],[Total Sale Amount]]-(Table1[[#This Row],[Cost Price]]*Table1[[#This Row],[Quantity]])</f>
        <v>4.84</v>
      </c>
      <c r="M2807" t="str">
        <f>TEXT(Table1[[#This Row],[Order Date]],"mmm")</f>
        <v>Jul</v>
      </c>
      <c r="N2807" s="5" t="str">
        <f>TEXT(Table1[[#This Row],[Order Date]],"yyyy")</f>
        <v>2016</v>
      </c>
      <c r="O2807" s="5">
        <v>27</v>
      </c>
      <c r="P2807" s="5" t="s">
        <v>559</v>
      </c>
      <c r="Q2807" s="5" t="str">
        <f>IFERROR(INDEX(Holidays[Holiday],MATCH(Table1[[#This Row],[Order Date]],Holidays[Date],0)),"NO HOLIDAY")</f>
        <v>NO HOLIDAY</v>
      </c>
    </row>
    <row r="2808" spans="2:17" hidden="1" x14ac:dyDescent="0.3">
      <c r="B2808" t="s">
        <v>25</v>
      </c>
      <c r="C2808" t="s">
        <v>26</v>
      </c>
      <c r="D2808" t="s">
        <v>23</v>
      </c>
      <c r="E2808" t="s">
        <v>508</v>
      </c>
      <c r="F2808" s="4">
        <v>42573</v>
      </c>
      <c r="G2808" t="s">
        <v>19</v>
      </c>
      <c r="H2808">
        <v>1</v>
      </c>
      <c r="I2808">
        <f>IF(Table1[[#This Row],[Price]]&lt;15,10,IF(Table1[[#This Row],[Price]]&lt;20,15,IF(Table1[[#This Row],[Price]]&lt;30,22,IF(Table1[[#This Row],[Price]]&lt;50,36,45))))</f>
        <v>45</v>
      </c>
      <c r="J2808">
        <v>53.35</v>
      </c>
      <c r="K2808" s="14">
        <v>53.35</v>
      </c>
      <c r="L2808" s="14">
        <f>Table1[[#This Row],[Total Sale Amount]]-(Table1[[#This Row],[Cost Price]]*Table1[[#This Row],[Quantity]])</f>
        <v>8.3500000000000014</v>
      </c>
      <c r="M2808" t="str">
        <f>TEXT(Table1[[#This Row],[Order Date]],"mmm")</f>
        <v>Jul</v>
      </c>
      <c r="N2808" s="5" t="str">
        <f>TEXT(Table1[[#This Row],[Order Date]],"yyyy")</f>
        <v>2016</v>
      </c>
      <c r="O2808" s="5">
        <v>44</v>
      </c>
      <c r="P2808" s="5" t="s">
        <v>560</v>
      </c>
      <c r="Q2808" s="5" t="str">
        <f>IFERROR(INDEX(Holidays[Holiday],MATCH(Table1[[#This Row],[Order Date]],Holidays[Date],0)),"NO HOLIDAY")</f>
        <v>NO HOLIDAY</v>
      </c>
    </row>
    <row r="2809" spans="2:17" hidden="1" x14ac:dyDescent="0.3">
      <c r="B2809" t="s">
        <v>9</v>
      </c>
      <c r="C2809" t="s">
        <v>10</v>
      </c>
      <c r="D2809" t="s">
        <v>11</v>
      </c>
      <c r="E2809" t="s">
        <v>342</v>
      </c>
      <c r="F2809" s="4">
        <v>42573</v>
      </c>
      <c r="G2809" t="s">
        <v>15</v>
      </c>
      <c r="H2809">
        <v>2</v>
      </c>
      <c r="I2809">
        <f>IF(Table1[[#This Row],[Price]]&lt;15,10,IF(Table1[[#This Row],[Price]]&lt;20,15,IF(Table1[[#This Row],[Price]]&lt;30,22,IF(Table1[[#This Row],[Price]]&lt;50,36,45))))</f>
        <v>10</v>
      </c>
      <c r="J2809">
        <v>12.42</v>
      </c>
      <c r="K2809" s="14">
        <v>24.84</v>
      </c>
      <c r="L2809" s="14">
        <f>Table1[[#This Row],[Total Sale Amount]]-(Table1[[#This Row],[Cost Price]]*Table1[[#This Row],[Quantity]])</f>
        <v>4.84</v>
      </c>
      <c r="M2809" t="str">
        <f>TEXT(Table1[[#This Row],[Order Date]],"mmm")</f>
        <v>Jul</v>
      </c>
      <c r="N2809" s="5" t="str">
        <f>TEXT(Table1[[#This Row],[Order Date]],"yyyy")</f>
        <v>2016</v>
      </c>
      <c r="O2809" s="5">
        <v>28</v>
      </c>
      <c r="P2809" s="5" t="s">
        <v>559</v>
      </c>
      <c r="Q2809" s="5" t="str">
        <f>IFERROR(INDEX(Holidays[Holiday],MATCH(Table1[[#This Row],[Order Date]],Holidays[Date],0)),"NO HOLIDAY")</f>
        <v>NO HOLIDAY</v>
      </c>
    </row>
    <row r="2810" spans="2:17" hidden="1" x14ac:dyDescent="0.3">
      <c r="B2810" t="s">
        <v>25</v>
      </c>
      <c r="C2810" t="s">
        <v>22</v>
      </c>
      <c r="D2810" t="s">
        <v>23</v>
      </c>
      <c r="E2810" t="s">
        <v>437</v>
      </c>
      <c r="F2810" s="4">
        <v>42573</v>
      </c>
      <c r="G2810" t="s">
        <v>15</v>
      </c>
      <c r="H2810">
        <v>10</v>
      </c>
      <c r="I2810">
        <f>IF(Table1[[#This Row],[Price]]&lt;15,10,IF(Table1[[#This Row],[Price]]&lt;20,15,IF(Table1[[#This Row],[Price]]&lt;30,22,IF(Table1[[#This Row],[Price]]&lt;50,36,45))))</f>
        <v>10</v>
      </c>
      <c r="J2810">
        <v>12.42</v>
      </c>
      <c r="K2810" s="14">
        <v>124.2</v>
      </c>
      <c r="L2810" s="14">
        <f>Table1[[#This Row],[Total Sale Amount]]-(Table1[[#This Row],[Cost Price]]*Table1[[#This Row],[Quantity]])</f>
        <v>24.200000000000003</v>
      </c>
      <c r="M2810" t="str">
        <f>TEXT(Table1[[#This Row],[Order Date]],"mmm")</f>
        <v>Jul</v>
      </c>
      <c r="N2810" s="5" t="str">
        <f>TEXT(Table1[[#This Row],[Order Date]],"yyyy")</f>
        <v>2016</v>
      </c>
      <c r="O2810" s="5">
        <v>22</v>
      </c>
      <c r="P2810" s="5" t="s">
        <v>560</v>
      </c>
      <c r="Q2810" s="5" t="str">
        <f>IFERROR(INDEX(Holidays[Holiday],MATCH(Table1[[#This Row],[Order Date]],Holidays[Date],0)),"NO HOLIDAY")</f>
        <v>NO HOLIDAY</v>
      </c>
    </row>
    <row r="2811" spans="2:17" hidden="1" x14ac:dyDescent="0.3">
      <c r="B2811" t="s">
        <v>25</v>
      </c>
      <c r="C2811" t="s">
        <v>26</v>
      </c>
      <c r="D2811" t="s">
        <v>23</v>
      </c>
      <c r="E2811" t="s">
        <v>85</v>
      </c>
      <c r="F2811" s="4">
        <v>42574</v>
      </c>
      <c r="G2811" t="s">
        <v>19</v>
      </c>
      <c r="H2811">
        <v>2</v>
      </c>
      <c r="I2811">
        <f>IF(Table1[[#This Row],[Price]]&lt;15,10,IF(Table1[[#This Row],[Price]]&lt;20,15,IF(Table1[[#This Row],[Price]]&lt;30,22,IF(Table1[[#This Row],[Price]]&lt;50,36,45))))</f>
        <v>45</v>
      </c>
      <c r="J2811">
        <v>53.35</v>
      </c>
      <c r="K2811" s="14">
        <v>106.7</v>
      </c>
      <c r="L2811" s="14">
        <f>Table1[[#This Row],[Total Sale Amount]]-(Table1[[#This Row],[Cost Price]]*Table1[[#This Row],[Quantity]])</f>
        <v>16.700000000000003</v>
      </c>
      <c r="M2811" t="str">
        <f>TEXT(Table1[[#This Row],[Order Date]],"mmm")</f>
        <v>Jul</v>
      </c>
      <c r="N2811" s="5" t="str">
        <f>TEXT(Table1[[#This Row],[Order Date]],"yyyy")</f>
        <v>2016</v>
      </c>
      <c r="O2811" s="5">
        <v>45</v>
      </c>
      <c r="P2811" s="5" t="s">
        <v>560</v>
      </c>
      <c r="Q2811" s="5" t="str">
        <f>IFERROR(INDEX(Holidays[Holiday],MATCH(Table1[[#This Row],[Order Date]],Holidays[Date],0)),"NO HOLIDAY")</f>
        <v>NO HOLIDAY</v>
      </c>
    </row>
    <row r="2812" spans="2:17" hidden="1" x14ac:dyDescent="0.3">
      <c r="B2812" t="s">
        <v>9</v>
      </c>
      <c r="C2812" t="s">
        <v>30</v>
      </c>
      <c r="D2812" t="s">
        <v>11</v>
      </c>
      <c r="E2812" t="s">
        <v>332</v>
      </c>
      <c r="F2812" s="4">
        <v>42574</v>
      </c>
      <c r="G2812" t="s">
        <v>15</v>
      </c>
      <c r="H2812">
        <v>7</v>
      </c>
      <c r="I2812">
        <f>IF(Table1[[#This Row],[Price]]&lt;15,10,IF(Table1[[#This Row],[Price]]&lt;20,15,IF(Table1[[#This Row],[Price]]&lt;30,22,IF(Table1[[#This Row],[Price]]&lt;50,36,45))))</f>
        <v>10</v>
      </c>
      <c r="J2812">
        <v>12.42</v>
      </c>
      <c r="K2812" s="14">
        <v>86.94</v>
      </c>
      <c r="L2812" s="14">
        <f>Table1[[#This Row],[Total Sale Amount]]-(Table1[[#This Row],[Cost Price]]*Table1[[#This Row],[Quantity]])</f>
        <v>16.939999999999998</v>
      </c>
      <c r="M2812" t="str">
        <f>TEXT(Table1[[#This Row],[Order Date]],"mmm")</f>
        <v>Jul</v>
      </c>
      <c r="N2812" s="5" t="str">
        <f>TEXT(Table1[[#This Row],[Order Date]],"yyyy")</f>
        <v>2016</v>
      </c>
      <c r="O2812" s="5">
        <v>36</v>
      </c>
      <c r="P2812" s="5" t="s">
        <v>559</v>
      </c>
      <c r="Q2812" s="5" t="str">
        <f>IFERROR(INDEX(Holidays[Holiday],MATCH(Table1[[#This Row],[Order Date]],Holidays[Date],0)),"NO HOLIDAY")</f>
        <v>NO HOLIDAY</v>
      </c>
    </row>
    <row r="2813" spans="2:17" hidden="1" x14ac:dyDescent="0.3">
      <c r="B2813" t="s">
        <v>9</v>
      </c>
      <c r="C2813" t="s">
        <v>10</v>
      </c>
      <c r="D2813" t="s">
        <v>11</v>
      </c>
      <c r="E2813" t="s">
        <v>175</v>
      </c>
      <c r="F2813" s="4">
        <v>42574</v>
      </c>
      <c r="G2813" t="s">
        <v>39</v>
      </c>
      <c r="H2813">
        <v>10</v>
      </c>
      <c r="I2813">
        <f>IF(Table1[[#This Row],[Price]]&lt;15,10,IF(Table1[[#This Row],[Price]]&lt;20,15,IF(Table1[[#This Row],[Price]]&lt;30,22,IF(Table1[[#This Row],[Price]]&lt;50,36,45))))</f>
        <v>15</v>
      </c>
      <c r="J2813">
        <v>16.32</v>
      </c>
      <c r="K2813" s="14">
        <v>163.19999999999999</v>
      </c>
      <c r="L2813" s="14">
        <f>Table1[[#This Row],[Total Sale Amount]]-(Table1[[#This Row],[Cost Price]]*Table1[[#This Row],[Quantity]])</f>
        <v>13.199999999999989</v>
      </c>
      <c r="M2813" t="str">
        <f>TEXT(Table1[[#This Row],[Order Date]],"mmm")</f>
        <v>Jul</v>
      </c>
      <c r="N2813" s="5" t="str">
        <f>TEXT(Table1[[#This Row],[Order Date]],"yyyy")</f>
        <v>2016</v>
      </c>
      <c r="O2813" s="5">
        <v>27</v>
      </c>
      <c r="P2813" s="5" t="s">
        <v>559</v>
      </c>
      <c r="Q2813" s="5" t="str">
        <f>IFERROR(INDEX(Holidays[Holiday],MATCH(Table1[[#This Row],[Order Date]],Holidays[Date],0)),"NO HOLIDAY")</f>
        <v>NO HOLIDAY</v>
      </c>
    </row>
    <row r="2814" spans="2:17" hidden="1" x14ac:dyDescent="0.3">
      <c r="B2814" t="s">
        <v>9</v>
      </c>
      <c r="C2814" t="s">
        <v>10</v>
      </c>
      <c r="D2814" t="s">
        <v>11</v>
      </c>
      <c r="E2814" t="s">
        <v>386</v>
      </c>
      <c r="F2814" s="4">
        <v>42574</v>
      </c>
      <c r="G2814" t="s">
        <v>13</v>
      </c>
      <c r="H2814">
        <v>4</v>
      </c>
      <c r="I2814">
        <f>IF(Table1[[#This Row],[Price]]&lt;15,10,IF(Table1[[#This Row],[Price]]&lt;20,15,IF(Table1[[#This Row],[Price]]&lt;30,22,IF(Table1[[#This Row],[Price]]&lt;50,36,45))))</f>
        <v>15</v>
      </c>
      <c r="J2814">
        <v>17.829999999999998</v>
      </c>
      <c r="K2814" s="14">
        <v>71.319999999999993</v>
      </c>
      <c r="L2814" s="14">
        <f>Table1[[#This Row],[Total Sale Amount]]-(Table1[[#This Row],[Cost Price]]*Table1[[#This Row],[Quantity]])</f>
        <v>11.319999999999993</v>
      </c>
      <c r="M2814" t="str">
        <f>TEXT(Table1[[#This Row],[Order Date]],"mmm")</f>
        <v>Jul</v>
      </c>
      <c r="N2814" s="5" t="str">
        <f>TEXT(Table1[[#This Row],[Order Date]],"yyyy")</f>
        <v>2016</v>
      </c>
      <c r="O2814" s="5">
        <v>37</v>
      </c>
      <c r="P2814" s="5" t="s">
        <v>559</v>
      </c>
      <c r="Q2814" s="5" t="str">
        <f>IFERROR(INDEX(Holidays[Holiday],MATCH(Table1[[#This Row],[Order Date]],Holidays[Date],0)),"NO HOLIDAY")</f>
        <v>NO HOLIDAY</v>
      </c>
    </row>
    <row r="2815" spans="2:17" hidden="1" x14ac:dyDescent="0.3">
      <c r="B2815" t="s">
        <v>21</v>
      </c>
      <c r="C2815" t="s">
        <v>59</v>
      </c>
      <c r="D2815" t="s">
        <v>23</v>
      </c>
      <c r="E2815" t="s">
        <v>216</v>
      </c>
      <c r="F2815" s="4">
        <v>42574</v>
      </c>
      <c r="G2815" t="s">
        <v>13</v>
      </c>
      <c r="H2815">
        <v>5</v>
      </c>
      <c r="I2815">
        <f>IF(Table1[[#This Row],[Price]]&lt;15,10,IF(Table1[[#This Row],[Price]]&lt;20,15,IF(Table1[[#This Row],[Price]]&lt;30,22,IF(Table1[[#This Row],[Price]]&lt;50,36,45))))</f>
        <v>15</v>
      </c>
      <c r="J2815">
        <v>17.829999999999998</v>
      </c>
      <c r="K2815" s="14">
        <v>89.149999999999991</v>
      </c>
      <c r="L2815" s="14">
        <f>Table1[[#This Row],[Total Sale Amount]]-(Table1[[#This Row],[Cost Price]]*Table1[[#This Row],[Quantity]])</f>
        <v>14.149999999999991</v>
      </c>
      <c r="M2815" t="str">
        <f>TEXT(Table1[[#This Row],[Order Date]],"mmm")</f>
        <v>Jul</v>
      </c>
      <c r="N2815" s="5" t="str">
        <f>TEXT(Table1[[#This Row],[Order Date]],"yyyy")</f>
        <v>2016</v>
      </c>
      <c r="O2815" s="5">
        <v>17</v>
      </c>
      <c r="P2815" s="5" t="s">
        <v>559</v>
      </c>
      <c r="Q2815" s="5" t="str">
        <f>IFERROR(INDEX(Holidays[Holiday],MATCH(Table1[[#This Row],[Order Date]],Holidays[Date],0)),"NO HOLIDAY")</f>
        <v>NO HOLIDAY</v>
      </c>
    </row>
    <row r="2816" spans="2:17" hidden="1" x14ac:dyDescent="0.3">
      <c r="B2816" t="s">
        <v>9</v>
      </c>
      <c r="C2816" t="s">
        <v>30</v>
      </c>
      <c r="D2816" t="s">
        <v>11</v>
      </c>
      <c r="E2816" t="s">
        <v>538</v>
      </c>
      <c r="F2816" s="4">
        <v>42574</v>
      </c>
      <c r="G2816" t="s">
        <v>39</v>
      </c>
      <c r="H2816">
        <v>8</v>
      </c>
      <c r="I2816">
        <f>IF(Table1[[#This Row],[Price]]&lt;15,10,IF(Table1[[#This Row],[Price]]&lt;20,15,IF(Table1[[#This Row],[Price]]&lt;30,22,IF(Table1[[#This Row],[Price]]&lt;50,36,45))))</f>
        <v>15</v>
      </c>
      <c r="J2816">
        <v>16.32</v>
      </c>
      <c r="K2816" s="14">
        <v>130.56</v>
      </c>
      <c r="L2816" s="14">
        <f>Table1[[#This Row],[Total Sale Amount]]-(Table1[[#This Row],[Cost Price]]*Table1[[#This Row],[Quantity]])</f>
        <v>10.560000000000002</v>
      </c>
      <c r="M2816" t="str">
        <f>TEXT(Table1[[#This Row],[Order Date]],"mmm")</f>
        <v>Jul</v>
      </c>
      <c r="N2816" s="5" t="str">
        <f>TEXT(Table1[[#This Row],[Order Date]],"yyyy")</f>
        <v>2016</v>
      </c>
      <c r="O2816" s="5">
        <v>33</v>
      </c>
      <c r="P2816" s="5" t="s">
        <v>559</v>
      </c>
      <c r="Q2816" s="5" t="str">
        <f>IFERROR(INDEX(Holidays[Holiday],MATCH(Table1[[#This Row],[Order Date]],Holidays[Date],0)),"NO HOLIDAY")</f>
        <v>NO HOLIDAY</v>
      </c>
    </row>
    <row r="2817" spans="2:17" hidden="1" x14ac:dyDescent="0.3">
      <c r="B2817" t="s">
        <v>36</v>
      </c>
      <c r="C2817" t="s">
        <v>30</v>
      </c>
      <c r="D2817" t="s">
        <v>11</v>
      </c>
      <c r="E2817" t="s">
        <v>322</v>
      </c>
      <c r="F2817" s="4">
        <v>42574</v>
      </c>
      <c r="G2817" t="s">
        <v>13</v>
      </c>
      <c r="H2817">
        <v>2</v>
      </c>
      <c r="I2817">
        <f>IF(Table1[[#This Row],[Price]]&lt;15,10,IF(Table1[[#This Row],[Price]]&lt;20,15,IF(Table1[[#This Row],[Price]]&lt;30,22,IF(Table1[[#This Row],[Price]]&lt;50,36,45))))</f>
        <v>15</v>
      </c>
      <c r="J2817">
        <v>17.829999999999998</v>
      </c>
      <c r="K2817" s="14">
        <v>35.659999999999997</v>
      </c>
      <c r="L2817" s="14">
        <f>Table1[[#This Row],[Total Sale Amount]]-(Table1[[#This Row],[Cost Price]]*Table1[[#This Row],[Quantity]])</f>
        <v>5.6599999999999966</v>
      </c>
      <c r="M2817" t="str">
        <f>TEXT(Table1[[#This Row],[Order Date]],"mmm")</f>
        <v>Jul</v>
      </c>
      <c r="N2817" s="5" t="str">
        <f>TEXT(Table1[[#This Row],[Order Date]],"yyyy")</f>
        <v>2016</v>
      </c>
      <c r="O2817" s="5">
        <v>21</v>
      </c>
      <c r="P2817" s="5" t="s">
        <v>559</v>
      </c>
      <c r="Q2817" s="5" t="str">
        <f>IFERROR(INDEX(Holidays[Holiday],MATCH(Table1[[#This Row],[Order Date]],Holidays[Date],0)),"NO HOLIDAY")</f>
        <v>NO HOLIDAY</v>
      </c>
    </row>
    <row r="2818" spans="2:17" hidden="1" x14ac:dyDescent="0.3">
      <c r="B2818" t="s">
        <v>9</v>
      </c>
      <c r="C2818" t="s">
        <v>17</v>
      </c>
      <c r="D2818" t="s">
        <v>11</v>
      </c>
      <c r="E2818" t="s">
        <v>338</v>
      </c>
      <c r="F2818" s="4">
        <v>42574</v>
      </c>
      <c r="G2818" t="s">
        <v>15</v>
      </c>
      <c r="H2818">
        <v>6</v>
      </c>
      <c r="I2818">
        <f>IF(Table1[[#This Row],[Price]]&lt;15,10,IF(Table1[[#This Row],[Price]]&lt;20,15,IF(Table1[[#This Row],[Price]]&lt;30,22,IF(Table1[[#This Row],[Price]]&lt;50,36,45))))</f>
        <v>10</v>
      </c>
      <c r="J2818">
        <v>12.42</v>
      </c>
      <c r="K2818" s="14">
        <v>74.52</v>
      </c>
      <c r="L2818" s="14">
        <f>Table1[[#This Row],[Total Sale Amount]]-(Table1[[#This Row],[Cost Price]]*Table1[[#This Row],[Quantity]])</f>
        <v>14.519999999999996</v>
      </c>
      <c r="M2818" t="str">
        <f>TEXT(Table1[[#This Row],[Order Date]],"mmm")</f>
        <v>Jul</v>
      </c>
      <c r="N2818" s="5" t="str">
        <f>TEXT(Table1[[#This Row],[Order Date]],"yyyy")</f>
        <v>2016</v>
      </c>
      <c r="O2818" s="5">
        <v>22</v>
      </c>
      <c r="P2818" s="5" t="s">
        <v>559</v>
      </c>
      <c r="Q2818" s="5" t="str">
        <f>IFERROR(INDEX(Holidays[Holiday],MATCH(Table1[[#This Row],[Order Date]],Holidays[Date],0)),"NO HOLIDAY")</f>
        <v>NO HOLIDAY</v>
      </c>
    </row>
    <row r="2819" spans="2:17" hidden="1" x14ac:dyDescent="0.3">
      <c r="B2819" t="s">
        <v>36</v>
      </c>
      <c r="C2819" t="s">
        <v>10</v>
      </c>
      <c r="D2819" t="s">
        <v>11</v>
      </c>
      <c r="E2819" t="s">
        <v>318</v>
      </c>
      <c r="F2819" s="4">
        <v>42574</v>
      </c>
      <c r="G2819" t="s">
        <v>19</v>
      </c>
      <c r="H2819">
        <v>9</v>
      </c>
      <c r="I2819">
        <f>IF(Table1[[#This Row],[Price]]&lt;15,10,IF(Table1[[#This Row],[Price]]&lt;20,15,IF(Table1[[#This Row],[Price]]&lt;30,22,IF(Table1[[#This Row],[Price]]&lt;50,36,45))))</f>
        <v>45</v>
      </c>
      <c r="J2819">
        <v>53.35</v>
      </c>
      <c r="K2819" s="14">
        <v>480.15000000000003</v>
      </c>
      <c r="L2819" s="14">
        <f>Table1[[#This Row],[Total Sale Amount]]-(Table1[[#This Row],[Cost Price]]*Table1[[#This Row],[Quantity]])</f>
        <v>75.150000000000034</v>
      </c>
      <c r="M2819" t="str">
        <f>TEXT(Table1[[#This Row],[Order Date]],"mmm")</f>
        <v>Jul</v>
      </c>
      <c r="N2819" s="5" t="str">
        <f>TEXT(Table1[[#This Row],[Order Date]],"yyyy")</f>
        <v>2016</v>
      </c>
      <c r="O2819" s="5">
        <v>21</v>
      </c>
      <c r="P2819" s="5" t="s">
        <v>560</v>
      </c>
      <c r="Q2819" s="5" t="str">
        <f>IFERROR(INDEX(Holidays[Holiday],MATCH(Table1[[#This Row],[Order Date]],Holidays[Date],0)),"NO HOLIDAY")</f>
        <v>NO HOLIDAY</v>
      </c>
    </row>
    <row r="2820" spans="2:17" hidden="1" x14ac:dyDescent="0.3">
      <c r="B2820" t="s">
        <v>36</v>
      </c>
      <c r="C2820" t="s">
        <v>17</v>
      </c>
      <c r="D2820" t="s">
        <v>11</v>
      </c>
      <c r="E2820" t="s">
        <v>458</v>
      </c>
      <c r="F2820" s="4">
        <v>42574</v>
      </c>
      <c r="G2820" t="s">
        <v>13</v>
      </c>
      <c r="H2820">
        <v>10</v>
      </c>
      <c r="I2820">
        <f>IF(Table1[[#This Row],[Price]]&lt;15,10,IF(Table1[[#This Row],[Price]]&lt;20,15,IF(Table1[[#This Row],[Price]]&lt;30,22,IF(Table1[[#This Row],[Price]]&lt;50,36,45))))</f>
        <v>15</v>
      </c>
      <c r="J2820">
        <v>17.829999999999998</v>
      </c>
      <c r="K2820" s="14">
        <v>178.29999999999998</v>
      </c>
      <c r="L2820" s="14">
        <f>Table1[[#This Row],[Total Sale Amount]]-(Table1[[#This Row],[Cost Price]]*Table1[[#This Row],[Quantity]])</f>
        <v>28.299999999999983</v>
      </c>
      <c r="M2820" t="str">
        <f>TEXT(Table1[[#This Row],[Order Date]],"mmm")</f>
        <v>Jul</v>
      </c>
      <c r="N2820" s="5" t="str">
        <f>TEXT(Table1[[#This Row],[Order Date]],"yyyy")</f>
        <v>2016</v>
      </c>
      <c r="O2820" s="5">
        <v>26</v>
      </c>
      <c r="P2820" s="5" t="s">
        <v>559</v>
      </c>
      <c r="Q2820" s="5" t="str">
        <f>IFERROR(INDEX(Holidays[Holiday],MATCH(Table1[[#This Row],[Order Date]],Holidays[Date],0)),"NO HOLIDAY")</f>
        <v>NO HOLIDAY</v>
      </c>
    </row>
    <row r="2821" spans="2:17" hidden="1" x14ac:dyDescent="0.3">
      <c r="B2821" t="s">
        <v>25</v>
      </c>
      <c r="C2821" t="s">
        <v>26</v>
      </c>
      <c r="D2821" t="s">
        <v>23</v>
      </c>
      <c r="E2821" t="s">
        <v>57</v>
      </c>
      <c r="F2821" s="4">
        <v>42574</v>
      </c>
      <c r="G2821" t="s">
        <v>15</v>
      </c>
      <c r="H2821">
        <v>4</v>
      </c>
      <c r="I2821">
        <f>IF(Table1[[#This Row],[Price]]&lt;15,10,IF(Table1[[#This Row],[Price]]&lt;20,15,IF(Table1[[#This Row],[Price]]&lt;30,22,IF(Table1[[#This Row],[Price]]&lt;50,36,45))))</f>
        <v>10</v>
      </c>
      <c r="J2821">
        <v>12.42</v>
      </c>
      <c r="K2821" s="14">
        <v>49.68</v>
      </c>
      <c r="L2821" s="14">
        <f>Table1[[#This Row],[Total Sale Amount]]-(Table1[[#This Row],[Cost Price]]*Table1[[#This Row],[Quantity]])</f>
        <v>9.68</v>
      </c>
      <c r="M2821" t="str">
        <f>TEXT(Table1[[#This Row],[Order Date]],"mmm")</f>
        <v>Jul</v>
      </c>
      <c r="N2821" s="5" t="str">
        <f>TEXT(Table1[[#This Row],[Order Date]],"yyyy")</f>
        <v>2016</v>
      </c>
      <c r="O2821" s="5">
        <v>42</v>
      </c>
      <c r="P2821" s="5" t="s">
        <v>560</v>
      </c>
      <c r="Q2821" s="5" t="str">
        <f>IFERROR(INDEX(Holidays[Holiday],MATCH(Table1[[#This Row],[Order Date]],Holidays[Date],0)),"NO HOLIDAY")</f>
        <v>NO HOLIDAY</v>
      </c>
    </row>
    <row r="2822" spans="2:17" hidden="1" x14ac:dyDescent="0.3">
      <c r="B2822" t="s">
        <v>9</v>
      </c>
      <c r="C2822" t="s">
        <v>30</v>
      </c>
      <c r="D2822" t="s">
        <v>11</v>
      </c>
      <c r="E2822" t="s">
        <v>449</v>
      </c>
      <c r="F2822" s="4">
        <v>42574</v>
      </c>
      <c r="G2822" t="s">
        <v>13</v>
      </c>
      <c r="H2822">
        <v>5</v>
      </c>
      <c r="I2822">
        <f>IF(Table1[[#This Row],[Price]]&lt;15,10,IF(Table1[[#This Row],[Price]]&lt;20,15,IF(Table1[[#This Row],[Price]]&lt;30,22,IF(Table1[[#This Row],[Price]]&lt;50,36,45))))</f>
        <v>15</v>
      </c>
      <c r="J2822">
        <v>17.829999999999998</v>
      </c>
      <c r="K2822" s="14">
        <v>89.149999999999991</v>
      </c>
      <c r="L2822" s="14">
        <f>Table1[[#This Row],[Total Sale Amount]]-(Table1[[#This Row],[Cost Price]]*Table1[[#This Row],[Quantity]])</f>
        <v>14.149999999999991</v>
      </c>
      <c r="M2822" t="str">
        <f>TEXT(Table1[[#This Row],[Order Date]],"mmm")</f>
        <v>Jul</v>
      </c>
      <c r="N2822" s="5" t="str">
        <f>TEXT(Table1[[#This Row],[Order Date]],"yyyy")</f>
        <v>2016</v>
      </c>
      <c r="O2822" s="5">
        <v>42</v>
      </c>
      <c r="P2822" s="5" t="s">
        <v>560</v>
      </c>
      <c r="Q2822" s="5" t="str">
        <f>IFERROR(INDEX(Holidays[Holiday],MATCH(Table1[[#This Row],[Order Date]],Holidays[Date],0)),"NO HOLIDAY")</f>
        <v>NO HOLIDAY</v>
      </c>
    </row>
    <row r="2823" spans="2:17" hidden="1" x14ac:dyDescent="0.3">
      <c r="B2823" t="s">
        <v>25</v>
      </c>
      <c r="C2823" t="s">
        <v>26</v>
      </c>
      <c r="D2823" t="s">
        <v>23</v>
      </c>
      <c r="E2823" t="s">
        <v>425</v>
      </c>
      <c r="F2823" s="4">
        <v>42574</v>
      </c>
      <c r="G2823" t="s">
        <v>13</v>
      </c>
      <c r="H2823">
        <v>8</v>
      </c>
      <c r="I2823">
        <f>IF(Table1[[#This Row],[Price]]&lt;15,10,IF(Table1[[#This Row],[Price]]&lt;20,15,IF(Table1[[#This Row],[Price]]&lt;30,22,IF(Table1[[#This Row],[Price]]&lt;50,36,45))))</f>
        <v>15</v>
      </c>
      <c r="J2823">
        <v>17.829999999999998</v>
      </c>
      <c r="K2823" s="14">
        <v>142.63999999999999</v>
      </c>
      <c r="L2823" s="14">
        <f>Table1[[#This Row],[Total Sale Amount]]-(Table1[[#This Row],[Cost Price]]*Table1[[#This Row],[Quantity]])</f>
        <v>22.639999999999986</v>
      </c>
      <c r="M2823" t="str">
        <f>TEXT(Table1[[#This Row],[Order Date]],"mmm")</f>
        <v>Jul</v>
      </c>
      <c r="N2823" s="5" t="str">
        <f>TEXT(Table1[[#This Row],[Order Date]],"yyyy")</f>
        <v>2016</v>
      </c>
      <c r="O2823" s="5">
        <v>33</v>
      </c>
      <c r="P2823" s="5" t="s">
        <v>559</v>
      </c>
      <c r="Q2823" s="5" t="str">
        <f>IFERROR(INDEX(Holidays[Holiday],MATCH(Table1[[#This Row],[Order Date]],Holidays[Date],0)),"NO HOLIDAY")</f>
        <v>NO HOLIDAY</v>
      </c>
    </row>
    <row r="2824" spans="2:17" hidden="1" x14ac:dyDescent="0.3">
      <c r="B2824" t="s">
        <v>9</v>
      </c>
      <c r="C2824" t="s">
        <v>30</v>
      </c>
      <c r="D2824" t="s">
        <v>11</v>
      </c>
      <c r="E2824" t="s">
        <v>449</v>
      </c>
      <c r="F2824" s="4">
        <v>42574</v>
      </c>
      <c r="G2824" t="s">
        <v>19</v>
      </c>
      <c r="H2824">
        <v>6</v>
      </c>
      <c r="I2824">
        <f>IF(Table1[[#This Row],[Price]]&lt;15,10,IF(Table1[[#This Row],[Price]]&lt;20,15,IF(Table1[[#This Row],[Price]]&lt;30,22,IF(Table1[[#This Row],[Price]]&lt;50,36,45))))</f>
        <v>45</v>
      </c>
      <c r="J2824">
        <v>53.35</v>
      </c>
      <c r="K2824" s="14">
        <v>320.10000000000002</v>
      </c>
      <c r="L2824" s="14">
        <f>Table1[[#This Row],[Total Sale Amount]]-(Table1[[#This Row],[Cost Price]]*Table1[[#This Row],[Quantity]])</f>
        <v>50.100000000000023</v>
      </c>
      <c r="M2824" t="str">
        <f>TEXT(Table1[[#This Row],[Order Date]],"mmm")</f>
        <v>Jul</v>
      </c>
      <c r="N2824" s="5" t="str">
        <f>TEXT(Table1[[#This Row],[Order Date]],"yyyy")</f>
        <v>2016</v>
      </c>
      <c r="O2824" s="5">
        <v>18</v>
      </c>
      <c r="P2824" s="5" t="s">
        <v>559</v>
      </c>
      <c r="Q2824" s="5" t="str">
        <f>IFERROR(INDEX(Holidays[Holiday],MATCH(Table1[[#This Row],[Order Date]],Holidays[Date],0)),"NO HOLIDAY")</f>
        <v>NO HOLIDAY</v>
      </c>
    </row>
    <row r="2825" spans="2:17" hidden="1" x14ac:dyDescent="0.3">
      <c r="B2825" t="s">
        <v>9</v>
      </c>
      <c r="C2825" t="s">
        <v>17</v>
      </c>
      <c r="D2825" t="s">
        <v>11</v>
      </c>
      <c r="E2825" t="s">
        <v>347</v>
      </c>
      <c r="F2825" s="4">
        <v>42574</v>
      </c>
      <c r="G2825" t="s">
        <v>15</v>
      </c>
      <c r="H2825">
        <v>8</v>
      </c>
      <c r="I2825">
        <f>IF(Table1[[#This Row],[Price]]&lt;15,10,IF(Table1[[#This Row],[Price]]&lt;20,15,IF(Table1[[#This Row],[Price]]&lt;30,22,IF(Table1[[#This Row],[Price]]&lt;50,36,45))))</f>
        <v>10</v>
      </c>
      <c r="J2825">
        <v>12.42</v>
      </c>
      <c r="K2825" s="14">
        <v>99.36</v>
      </c>
      <c r="L2825" s="14">
        <f>Table1[[#This Row],[Total Sale Amount]]-(Table1[[#This Row],[Cost Price]]*Table1[[#This Row],[Quantity]])</f>
        <v>19.36</v>
      </c>
      <c r="M2825" t="str">
        <f>TEXT(Table1[[#This Row],[Order Date]],"mmm")</f>
        <v>Jul</v>
      </c>
      <c r="N2825" s="5" t="str">
        <f>TEXT(Table1[[#This Row],[Order Date]],"yyyy")</f>
        <v>2016</v>
      </c>
      <c r="O2825" s="5">
        <v>37</v>
      </c>
      <c r="P2825" s="5" t="s">
        <v>559</v>
      </c>
      <c r="Q2825" s="5" t="str">
        <f>IFERROR(INDEX(Holidays[Holiday],MATCH(Table1[[#This Row],[Order Date]],Holidays[Date],0)),"NO HOLIDAY")</f>
        <v>NO HOLIDAY</v>
      </c>
    </row>
    <row r="2826" spans="2:17" hidden="1" x14ac:dyDescent="0.3">
      <c r="B2826" t="s">
        <v>9</v>
      </c>
      <c r="C2826" t="s">
        <v>10</v>
      </c>
      <c r="D2826" t="s">
        <v>11</v>
      </c>
      <c r="E2826" t="s">
        <v>371</v>
      </c>
      <c r="F2826" s="4">
        <v>42574</v>
      </c>
      <c r="G2826" t="s">
        <v>19</v>
      </c>
      <c r="H2826">
        <v>3</v>
      </c>
      <c r="I2826">
        <f>IF(Table1[[#This Row],[Price]]&lt;15,10,IF(Table1[[#This Row],[Price]]&lt;20,15,IF(Table1[[#This Row],[Price]]&lt;30,22,IF(Table1[[#This Row],[Price]]&lt;50,36,45))))</f>
        <v>45</v>
      </c>
      <c r="J2826">
        <v>53.35</v>
      </c>
      <c r="K2826" s="14">
        <v>160.05000000000001</v>
      </c>
      <c r="L2826" s="14">
        <f>Table1[[#This Row],[Total Sale Amount]]-(Table1[[#This Row],[Cost Price]]*Table1[[#This Row],[Quantity]])</f>
        <v>25.050000000000011</v>
      </c>
      <c r="M2826" t="str">
        <f>TEXT(Table1[[#This Row],[Order Date]],"mmm")</f>
        <v>Jul</v>
      </c>
      <c r="N2826" s="5" t="str">
        <f>TEXT(Table1[[#This Row],[Order Date]],"yyyy")</f>
        <v>2016</v>
      </c>
      <c r="O2826" s="5">
        <v>39</v>
      </c>
      <c r="P2826" s="5" t="s">
        <v>559</v>
      </c>
      <c r="Q2826" s="5" t="str">
        <f>IFERROR(INDEX(Holidays[Holiday],MATCH(Table1[[#This Row],[Order Date]],Holidays[Date],0)),"NO HOLIDAY")</f>
        <v>NO HOLIDAY</v>
      </c>
    </row>
    <row r="2827" spans="2:17" hidden="1" x14ac:dyDescent="0.3">
      <c r="B2827" t="s">
        <v>25</v>
      </c>
      <c r="C2827" t="s">
        <v>26</v>
      </c>
      <c r="D2827" t="s">
        <v>23</v>
      </c>
      <c r="E2827" t="s">
        <v>250</v>
      </c>
      <c r="F2827" s="4">
        <v>42575</v>
      </c>
      <c r="G2827" t="s">
        <v>15</v>
      </c>
      <c r="H2827">
        <v>7</v>
      </c>
      <c r="I2827">
        <f>IF(Table1[[#This Row],[Price]]&lt;15,10,IF(Table1[[#This Row],[Price]]&lt;20,15,IF(Table1[[#This Row],[Price]]&lt;30,22,IF(Table1[[#This Row],[Price]]&lt;50,36,45))))</f>
        <v>10</v>
      </c>
      <c r="J2827">
        <v>12.42</v>
      </c>
      <c r="K2827" s="14">
        <v>86.94</v>
      </c>
      <c r="L2827" s="14">
        <f>Table1[[#This Row],[Total Sale Amount]]-(Table1[[#This Row],[Cost Price]]*Table1[[#This Row],[Quantity]])</f>
        <v>16.939999999999998</v>
      </c>
      <c r="M2827" t="str">
        <f>TEXT(Table1[[#This Row],[Order Date]],"mmm")</f>
        <v>Jul</v>
      </c>
      <c r="N2827" s="5" t="str">
        <f>TEXT(Table1[[#This Row],[Order Date]],"yyyy")</f>
        <v>2016</v>
      </c>
      <c r="O2827" s="5">
        <v>37</v>
      </c>
      <c r="P2827" s="5" t="s">
        <v>560</v>
      </c>
      <c r="Q2827" s="5" t="str">
        <f>IFERROR(INDEX(Holidays[Holiday],MATCH(Table1[[#This Row],[Order Date]],Holidays[Date],0)),"NO HOLIDAY")</f>
        <v>NO HOLIDAY</v>
      </c>
    </row>
    <row r="2828" spans="2:17" hidden="1" x14ac:dyDescent="0.3">
      <c r="B2828" t="s">
        <v>9</v>
      </c>
      <c r="C2828" t="s">
        <v>30</v>
      </c>
      <c r="D2828" t="s">
        <v>11</v>
      </c>
      <c r="E2828" t="s">
        <v>449</v>
      </c>
      <c r="F2828" s="4">
        <v>42575</v>
      </c>
      <c r="G2828" t="s">
        <v>13</v>
      </c>
      <c r="H2828">
        <v>5</v>
      </c>
      <c r="I2828">
        <f>IF(Table1[[#This Row],[Price]]&lt;15,10,IF(Table1[[#This Row],[Price]]&lt;20,15,IF(Table1[[#This Row],[Price]]&lt;30,22,IF(Table1[[#This Row],[Price]]&lt;50,36,45))))</f>
        <v>15</v>
      </c>
      <c r="J2828">
        <v>17.829999999999998</v>
      </c>
      <c r="K2828" s="14">
        <v>89.149999999999991</v>
      </c>
      <c r="L2828" s="14">
        <f>Table1[[#This Row],[Total Sale Amount]]-(Table1[[#This Row],[Cost Price]]*Table1[[#This Row],[Quantity]])</f>
        <v>14.149999999999991</v>
      </c>
      <c r="M2828" t="str">
        <f>TEXT(Table1[[#This Row],[Order Date]],"mmm")</f>
        <v>Jul</v>
      </c>
      <c r="N2828" s="5" t="str">
        <f>TEXT(Table1[[#This Row],[Order Date]],"yyyy")</f>
        <v>2016</v>
      </c>
      <c r="O2828" s="5">
        <v>21</v>
      </c>
      <c r="P2828" s="5" t="s">
        <v>559</v>
      </c>
      <c r="Q2828" s="5" t="str">
        <f>IFERROR(INDEX(Holidays[Holiday],MATCH(Table1[[#This Row],[Order Date]],Holidays[Date],0)),"NO HOLIDAY")</f>
        <v>NO HOLIDAY</v>
      </c>
    </row>
    <row r="2829" spans="2:17" hidden="1" x14ac:dyDescent="0.3">
      <c r="B2829" t="s">
        <v>16</v>
      </c>
      <c r="C2829" t="s">
        <v>30</v>
      </c>
      <c r="D2829" t="s">
        <v>11</v>
      </c>
      <c r="E2829" t="s">
        <v>183</v>
      </c>
      <c r="F2829" s="4">
        <v>42575</v>
      </c>
      <c r="G2829" t="s">
        <v>39</v>
      </c>
      <c r="H2829">
        <v>7</v>
      </c>
      <c r="I2829">
        <f>IF(Table1[[#This Row],[Price]]&lt;15,10,IF(Table1[[#This Row],[Price]]&lt;20,15,IF(Table1[[#This Row],[Price]]&lt;30,22,IF(Table1[[#This Row],[Price]]&lt;50,36,45))))</f>
        <v>15</v>
      </c>
      <c r="J2829">
        <v>16.32</v>
      </c>
      <c r="K2829" s="14">
        <v>114.24000000000001</v>
      </c>
      <c r="L2829" s="14">
        <f>Table1[[#This Row],[Total Sale Amount]]-(Table1[[#This Row],[Cost Price]]*Table1[[#This Row],[Quantity]])</f>
        <v>9.2400000000000091</v>
      </c>
      <c r="M2829" t="str">
        <f>TEXT(Table1[[#This Row],[Order Date]],"mmm")</f>
        <v>Jul</v>
      </c>
      <c r="N2829" s="5" t="str">
        <f>TEXT(Table1[[#This Row],[Order Date]],"yyyy")</f>
        <v>2016</v>
      </c>
      <c r="O2829" s="5">
        <v>42</v>
      </c>
      <c r="P2829" s="5" t="s">
        <v>559</v>
      </c>
      <c r="Q2829" s="5" t="str">
        <f>IFERROR(INDEX(Holidays[Holiday],MATCH(Table1[[#This Row],[Order Date]],Holidays[Date],0)),"NO HOLIDAY")</f>
        <v>NO HOLIDAY</v>
      </c>
    </row>
    <row r="2830" spans="2:17" hidden="1" x14ac:dyDescent="0.3">
      <c r="B2830" t="s">
        <v>16</v>
      </c>
      <c r="C2830" t="s">
        <v>10</v>
      </c>
      <c r="D2830" t="s">
        <v>11</v>
      </c>
      <c r="E2830" t="s">
        <v>496</v>
      </c>
      <c r="F2830" s="4">
        <v>42575</v>
      </c>
      <c r="G2830" t="s">
        <v>15</v>
      </c>
      <c r="H2830">
        <v>3</v>
      </c>
      <c r="I2830">
        <f>IF(Table1[[#This Row],[Price]]&lt;15,10,IF(Table1[[#This Row],[Price]]&lt;20,15,IF(Table1[[#This Row],[Price]]&lt;30,22,IF(Table1[[#This Row],[Price]]&lt;50,36,45))))</f>
        <v>10</v>
      </c>
      <c r="J2830">
        <v>12.42</v>
      </c>
      <c r="K2830" s="14">
        <v>37.26</v>
      </c>
      <c r="L2830" s="14">
        <f>Table1[[#This Row],[Total Sale Amount]]-(Table1[[#This Row],[Cost Price]]*Table1[[#This Row],[Quantity]])</f>
        <v>7.259999999999998</v>
      </c>
      <c r="M2830" t="str">
        <f>TEXT(Table1[[#This Row],[Order Date]],"mmm")</f>
        <v>Jul</v>
      </c>
      <c r="N2830" s="5" t="str">
        <f>TEXT(Table1[[#This Row],[Order Date]],"yyyy")</f>
        <v>2016</v>
      </c>
      <c r="O2830" s="5">
        <v>35</v>
      </c>
      <c r="P2830" s="5" t="s">
        <v>559</v>
      </c>
      <c r="Q2830" s="5" t="str">
        <f>IFERROR(INDEX(Holidays[Holiday],MATCH(Table1[[#This Row],[Order Date]],Holidays[Date],0)),"NO HOLIDAY")</f>
        <v>NO HOLIDAY</v>
      </c>
    </row>
    <row r="2831" spans="2:17" hidden="1" x14ac:dyDescent="0.3">
      <c r="B2831" t="s">
        <v>9</v>
      </c>
      <c r="C2831" t="s">
        <v>17</v>
      </c>
      <c r="D2831" t="s">
        <v>11</v>
      </c>
      <c r="E2831" t="s">
        <v>367</v>
      </c>
      <c r="F2831" s="4">
        <v>42575</v>
      </c>
      <c r="G2831" t="s">
        <v>15</v>
      </c>
      <c r="H2831">
        <v>2</v>
      </c>
      <c r="I2831">
        <f>IF(Table1[[#This Row],[Price]]&lt;15,10,IF(Table1[[#This Row],[Price]]&lt;20,15,IF(Table1[[#This Row],[Price]]&lt;30,22,IF(Table1[[#This Row],[Price]]&lt;50,36,45))))</f>
        <v>10</v>
      </c>
      <c r="J2831">
        <v>12.42</v>
      </c>
      <c r="K2831" s="14">
        <v>24.84</v>
      </c>
      <c r="L2831" s="14">
        <f>Table1[[#This Row],[Total Sale Amount]]-(Table1[[#This Row],[Cost Price]]*Table1[[#This Row],[Quantity]])</f>
        <v>4.84</v>
      </c>
      <c r="M2831" t="str">
        <f>TEXT(Table1[[#This Row],[Order Date]],"mmm")</f>
        <v>Jul</v>
      </c>
      <c r="N2831" s="5" t="str">
        <f>TEXT(Table1[[#This Row],[Order Date]],"yyyy")</f>
        <v>2016</v>
      </c>
      <c r="O2831" s="5">
        <v>18</v>
      </c>
      <c r="P2831" s="5" t="s">
        <v>559</v>
      </c>
      <c r="Q2831" s="5" t="str">
        <f>IFERROR(INDEX(Holidays[Holiday],MATCH(Table1[[#This Row],[Order Date]],Holidays[Date],0)),"NO HOLIDAY")</f>
        <v>NO HOLIDAY</v>
      </c>
    </row>
    <row r="2832" spans="2:17" hidden="1" x14ac:dyDescent="0.3">
      <c r="B2832" t="s">
        <v>9</v>
      </c>
      <c r="C2832" t="s">
        <v>17</v>
      </c>
      <c r="D2832" t="s">
        <v>11</v>
      </c>
      <c r="E2832" t="s">
        <v>402</v>
      </c>
      <c r="F2832" s="4">
        <v>42575</v>
      </c>
      <c r="G2832" t="s">
        <v>39</v>
      </c>
      <c r="H2832">
        <v>7</v>
      </c>
      <c r="I2832">
        <f>IF(Table1[[#This Row],[Price]]&lt;15,10,IF(Table1[[#This Row],[Price]]&lt;20,15,IF(Table1[[#This Row],[Price]]&lt;30,22,IF(Table1[[#This Row],[Price]]&lt;50,36,45))))</f>
        <v>15</v>
      </c>
      <c r="J2832">
        <v>16.32</v>
      </c>
      <c r="K2832" s="14">
        <v>114.24000000000001</v>
      </c>
      <c r="L2832" s="14">
        <f>Table1[[#This Row],[Total Sale Amount]]-(Table1[[#This Row],[Cost Price]]*Table1[[#This Row],[Quantity]])</f>
        <v>9.2400000000000091</v>
      </c>
      <c r="M2832" t="str">
        <f>TEXT(Table1[[#This Row],[Order Date]],"mmm")</f>
        <v>Jul</v>
      </c>
      <c r="N2832" s="5" t="str">
        <f>TEXT(Table1[[#This Row],[Order Date]],"yyyy")</f>
        <v>2016</v>
      </c>
      <c r="O2832" s="5">
        <v>24</v>
      </c>
      <c r="P2832" s="5" t="s">
        <v>559</v>
      </c>
      <c r="Q2832" s="5" t="str">
        <f>IFERROR(INDEX(Holidays[Holiday],MATCH(Table1[[#This Row],[Order Date]],Holidays[Date],0)),"NO HOLIDAY")</f>
        <v>NO HOLIDAY</v>
      </c>
    </row>
    <row r="2833" spans="2:17" hidden="1" x14ac:dyDescent="0.3">
      <c r="B2833" t="s">
        <v>9</v>
      </c>
      <c r="C2833" t="s">
        <v>17</v>
      </c>
      <c r="D2833" t="s">
        <v>11</v>
      </c>
      <c r="E2833" t="s">
        <v>119</v>
      </c>
      <c r="F2833" s="4">
        <v>42575</v>
      </c>
      <c r="G2833" t="s">
        <v>19</v>
      </c>
      <c r="H2833">
        <v>9</v>
      </c>
      <c r="I2833">
        <f>IF(Table1[[#This Row],[Price]]&lt;15,10,IF(Table1[[#This Row],[Price]]&lt;20,15,IF(Table1[[#This Row],[Price]]&lt;30,22,IF(Table1[[#This Row],[Price]]&lt;50,36,45))))</f>
        <v>45</v>
      </c>
      <c r="J2833">
        <v>53.35</v>
      </c>
      <c r="K2833" s="14">
        <v>480.15000000000003</v>
      </c>
      <c r="L2833" s="14">
        <f>Table1[[#This Row],[Total Sale Amount]]-(Table1[[#This Row],[Cost Price]]*Table1[[#This Row],[Quantity]])</f>
        <v>75.150000000000034</v>
      </c>
      <c r="M2833" t="str">
        <f>TEXT(Table1[[#This Row],[Order Date]],"mmm")</f>
        <v>Jul</v>
      </c>
      <c r="N2833" s="5" t="str">
        <f>TEXT(Table1[[#This Row],[Order Date]],"yyyy")</f>
        <v>2016</v>
      </c>
      <c r="O2833" s="5">
        <v>45</v>
      </c>
      <c r="P2833" s="5" t="s">
        <v>560</v>
      </c>
      <c r="Q2833" s="5" t="str">
        <f>IFERROR(INDEX(Holidays[Holiday],MATCH(Table1[[#This Row],[Order Date]],Holidays[Date],0)),"NO HOLIDAY")</f>
        <v>NO HOLIDAY</v>
      </c>
    </row>
    <row r="2834" spans="2:17" hidden="1" x14ac:dyDescent="0.3">
      <c r="B2834" t="s">
        <v>21</v>
      </c>
      <c r="C2834" t="s">
        <v>26</v>
      </c>
      <c r="D2834" t="s">
        <v>23</v>
      </c>
      <c r="E2834" t="s">
        <v>438</v>
      </c>
      <c r="F2834" s="4">
        <v>42575</v>
      </c>
      <c r="G2834" t="s">
        <v>15</v>
      </c>
      <c r="H2834">
        <v>9</v>
      </c>
      <c r="I2834">
        <f>IF(Table1[[#This Row],[Price]]&lt;15,10,IF(Table1[[#This Row],[Price]]&lt;20,15,IF(Table1[[#This Row],[Price]]&lt;30,22,IF(Table1[[#This Row],[Price]]&lt;50,36,45))))</f>
        <v>10</v>
      </c>
      <c r="J2834">
        <v>12.42</v>
      </c>
      <c r="K2834" s="14">
        <v>111.78</v>
      </c>
      <c r="L2834" s="14">
        <f>Table1[[#This Row],[Total Sale Amount]]-(Table1[[#This Row],[Cost Price]]*Table1[[#This Row],[Quantity]])</f>
        <v>21.78</v>
      </c>
      <c r="M2834" t="str">
        <f>TEXT(Table1[[#This Row],[Order Date]],"mmm")</f>
        <v>Jul</v>
      </c>
      <c r="N2834" s="5" t="str">
        <f>TEXT(Table1[[#This Row],[Order Date]],"yyyy")</f>
        <v>2016</v>
      </c>
      <c r="O2834" s="5">
        <v>18</v>
      </c>
      <c r="P2834" s="5" t="s">
        <v>560</v>
      </c>
      <c r="Q2834" s="5" t="str">
        <f>IFERROR(INDEX(Holidays[Holiday],MATCH(Table1[[#This Row],[Order Date]],Holidays[Date],0)),"NO HOLIDAY")</f>
        <v>NO HOLIDAY</v>
      </c>
    </row>
    <row r="2835" spans="2:17" hidden="1" x14ac:dyDescent="0.3">
      <c r="B2835" t="s">
        <v>25</v>
      </c>
      <c r="C2835" t="s">
        <v>59</v>
      </c>
      <c r="D2835" t="s">
        <v>23</v>
      </c>
      <c r="E2835" t="s">
        <v>60</v>
      </c>
      <c r="F2835" s="4">
        <v>42575</v>
      </c>
      <c r="G2835" t="s">
        <v>13</v>
      </c>
      <c r="H2835">
        <v>8</v>
      </c>
      <c r="I2835">
        <f>IF(Table1[[#This Row],[Price]]&lt;15,10,IF(Table1[[#This Row],[Price]]&lt;20,15,IF(Table1[[#This Row],[Price]]&lt;30,22,IF(Table1[[#This Row],[Price]]&lt;50,36,45))))</f>
        <v>15</v>
      </c>
      <c r="J2835">
        <v>17.829999999999998</v>
      </c>
      <c r="K2835" s="14">
        <v>142.63999999999999</v>
      </c>
      <c r="L2835" s="14">
        <f>Table1[[#This Row],[Total Sale Amount]]-(Table1[[#This Row],[Cost Price]]*Table1[[#This Row],[Quantity]])</f>
        <v>22.639999999999986</v>
      </c>
      <c r="M2835" t="str">
        <f>TEXT(Table1[[#This Row],[Order Date]],"mmm")</f>
        <v>Jul</v>
      </c>
      <c r="N2835" s="5" t="str">
        <f>TEXT(Table1[[#This Row],[Order Date]],"yyyy")</f>
        <v>2016</v>
      </c>
      <c r="O2835" s="5">
        <v>25</v>
      </c>
      <c r="P2835" s="5" t="s">
        <v>560</v>
      </c>
      <c r="Q2835" s="5" t="str">
        <f>IFERROR(INDEX(Holidays[Holiday],MATCH(Table1[[#This Row],[Order Date]],Holidays[Date],0)),"NO HOLIDAY")</f>
        <v>NO HOLIDAY</v>
      </c>
    </row>
    <row r="2836" spans="2:17" hidden="1" x14ac:dyDescent="0.3">
      <c r="B2836" t="s">
        <v>25</v>
      </c>
      <c r="C2836" t="s">
        <v>26</v>
      </c>
      <c r="D2836" t="s">
        <v>23</v>
      </c>
      <c r="E2836" t="s">
        <v>140</v>
      </c>
      <c r="F2836" s="4">
        <v>42576</v>
      </c>
      <c r="G2836" t="s">
        <v>15</v>
      </c>
      <c r="H2836">
        <v>1</v>
      </c>
      <c r="I2836">
        <f>IF(Table1[[#This Row],[Price]]&lt;15,10,IF(Table1[[#This Row],[Price]]&lt;20,15,IF(Table1[[#This Row],[Price]]&lt;30,22,IF(Table1[[#This Row],[Price]]&lt;50,36,45))))</f>
        <v>10</v>
      </c>
      <c r="J2836">
        <v>12.42</v>
      </c>
      <c r="K2836" s="14">
        <v>12.42</v>
      </c>
      <c r="L2836" s="14">
        <f>Table1[[#This Row],[Total Sale Amount]]-(Table1[[#This Row],[Cost Price]]*Table1[[#This Row],[Quantity]])</f>
        <v>2.42</v>
      </c>
      <c r="M2836" t="str">
        <f>TEXT(Table1[[#This Row],[Order Date]],"mmm")</f>
        <v>Jul</v>
      </c>
      <c r="N2836" s="5" t="str">
        <f>TEXT(Table1[[#This Row],[Order Date]],"yyyy")</f>
        <v>2016</v>
      </c>
      <c r="O2836" s="5">
        <v>25</v>
      </c>
      <c r="P2836" s="5" t="s">
        <v>560</v>
      </c>
      <c r="Q2836" s="5" t="str">
        <f>IFERROR(INDEX(Holidays[Holiday],MATCH(Table1[[#This Row],[Order Date]],Holidays[Date],0)),"NO HOLIDAY")</f>
        <v>NO HOLIDAY</v>
      </c>
    </row>
    <row r="2837" spans="2:17" hidden="1" x14ac:dyDescent="0.3">
      <c r="B2837" t="s">
        <v>16</v>
      </c>
      <c r="C2837" t="s">
        <v>10</v>
      </c>
      <c r="D2837" t="s">
        <v>11</v>
      </c>
      <c r="E2837" t="s">
        <v>94</v>
      </c>
      <c r="F2837" s="4">
        <v>42576</v>
      </c>
      <c r="G2837" t="s">
        <v>39</v>
      </c>
      <c r="H2837">
        <v>6</v>
      </c>
      <c r="I2837">
        <f>IF(Table1[[#This Row],[Price]]&lt;15,10,IF(Table1[[#This Row],[Price]]&lt;20,15,IF(Table1[[#This Row],[Price]]&lt;30,22,IF(Table1[[#This Row],[Price]]&lt;50,36,45))))</f>
        <v>15</v>
      </c>
      <c r="J2837">
        <v>16.32</v>
      </c>
      <c r="K2837" s="14">
        <v>97.92</v>
      </c>
      <c r="L2837" s="14">
        <f>Table1[[#This Row],[Total Sale Amount]]-(Table1[[#This Row],[Cost Price]]*Table1[[#This Row],[Quantity]])</f>
        <v>7.9200000000000017</v>
      </c>
      <c r="M2837" t="str">
        <f>TEXT(Table1[[#This Row],[Order Date]],"mmm")</f>
        <v>Jul</v>
      </c>
      <c r="N2837" s="5" t="str">
        <f>TEXT(Table1[[#This Row],[Order Date]],"yyyy")</f>
        <v>2016</v>
      </c>
      <c r="O2837" s="5">
        <v>25</v>
      </c>
      <c r="P2837" s="5" t="s">
        <v>559</v>
      </c>
      <c r="Q2837" s="5" t="str">
        <f>IFERROR(INDEX(Holidays[Holiday],MATCH(Table1[[#This Row],[Order Date]],Holidays[Date],0)),"NO HOLIDAY")</f>
        <v>NO HOLIDAY</v>
      </c>
    </row>
    <row r="2838" spans="2:17" hidden="1" x14ac:dyDescent="0.3">
      <c r="B2838" t="s">
        <v>9</v>
      </c>
      <c r="C2838" t="s">
        <v>17</v>
      </c>
      <c r="D2838" t="s">
        <v>11</v>
      </c>
      <c r="E2838" t="s">
        <v>306</v>
      </c>
      <c r="F2838" s="4">
        <v>42576</v>
      </c>
      <c r="G2838" t="s">
        <v>15</v>
      </c>
      <c r="H2838">
        <v>8</v>
      </c>
      <c r="I2838">
        <f>IF(Table1[[#This Row],[Price]]&lt;15,10,IF(Table1[[#This Row],[Price]]&lt;20,15,IF(Table1[[#This Row],[Price]]&lt;30,22,IF(Table1[[#This Row],[Price]]&lt;50,36,45))))</f>
        <v>10</v>
      </c>
      <c r="J2838">
        <v>12.42</v>
      </c>
      <c r="K2838" s="14">
        <v>99.36</v>
      </c>
      <c r="L2838" s="14">
        <f>Table1[[#This Row],[Total Sale Amount]]-(Table1[[#This Row],[Cost Price]]*Table1[[#This Row],[Quantity]])</f>
        <v>19.36</v>
      </c>
      <c r="M2838" t="str">
        <f>TEXT(Table1[[#This Row],[Order Date]],"mmm")</f>
        <v>Jul</v>
      </c>
      <c r="N2838" s="5" t="str">
        <f>TEXT(Table1[[#This Row],[Order Date]],"yyyy")</f>
        <v>2016</v>
      </c>
      <c r="O2838" s="5">
        <v>38</v>
      </c>
      <c r="P2838" s="5" t="s">
        <v>560</v>
      </c>
      <c r="Q2838" s="5" t="str">
        <f>IFERROR(INDEX(Holidays[Holiday],MATCH(Table1[[#This Row],[Order Date]],Holidays[Date],0)),"NO HOLIDAY")</f>
        <v>NO HOLIDAY</v>
      </c>
    </row>
    <row r="2839" spans="2:17" hidden="1" x14ac:dyDescent="0.3">
      <c r="B2839" t="s">
        <v>36</v>
      </c>
      <c r="C2839" t="s">
        <v>17</v>
      </c>
      <c r="D2839" t="s">
        <v>11</v>
      </c>
      <c r="E2839" t="s">
        <v>383</v>
      </c>
      <c r="F2839" s="4">
        <v>42576</v>
      </c>
      <c r="G2839" t="s">
        <v>15</v>
      </c>
      <c r="H2839">
        <v>10</v>
      </c>
      <c r="I2839">
        <f>IF(Table1[[#This Row],[Price]]&lt;15,10,IF(Table1[[#This Row],[Price]]&lt;20,15,IF(Table1[[#This Row],[Price]]&lt;30,22,IF(Table1[[#This Row],[Price]]&lt;50,36,45))))</f>
        <v>10</v>
      </c>
      <c r="J2839">
        <v>12.42</v>
      </c>
      <c r="K2839" s="14">
        <v>124.2</v>
      </c>
      <c r="L2839" s="14">
        <f>Table1[[#This Row],[Total Sale Amount]]-(Table1[[#This Row],[Cost Price]]*Table1[[#This Row],[Quantity]])</f>
        <v>24.200000000000003</v>
      </c>
      <c r="M2839" t="str">
        <f>TEXT(Table1[[#This Row],[Order Date]],"mmm")</f>
        <v>Jul</v>
      </c>
      <c r="N2839" s="5" t="str">
        <f>TEXT(Table1[[#This Row],[Order Date]],"yyyy")</f>
        <v>2016</v>
      </c>
      <c r="O2839" s="5">
        <v>31</v>
      </c>
      <c r="P2839" s="5" t="s">
        <v>559</v>
      </c>
      <c r="Q2839" s="5" t="str">
        <f>IFERROR(INDEX(Holidays[Holiday],MATCH(Table1[[#This Row],[Order Date]],Holidays[Date],0)),"NO HOLIDAY")</f>
        <v>NO HOLIDAY</v>
      </c>
    </row>
    <row r="2840" spans="2:17" hidden="1" x14ac:dyDescent="0.3">
      <c r="B2840" t="s">
        <v>36</v>
      </c>
      <c r="C2840" t="s">
        <v>17</v>
      </c>
      <c r="D2840" t="s">
        <v>11</v>
      </c>
      <c r="E2840" t="s">
        <v>131</v>
      </c>
      <c r="F2840" s="4">
        <v>42576</v>
      </c>
      <c r="G2840" t="s">
        <v>13</v>
      </c>
      <c r="H2840">
        <v>2</v>
      </c>
      <c r="I2840">
        <f>IF(Table1[[#This Row],[Price]]&lt;15,10,IF(Table1[[#This Row],[Price]]&lt;20,15,IF(Table1[[#This Row],[Price]]&lt;30,22,IF(Table1[[#This Row],[Price]]&lt;50,36,45))))</f>
        <v>15</v>
      </c>
      <c r="J2840">
        <v>17.829999999999998</v>
      </c>
      <c r="K2840" s="14">
        <v>35.659999999999997</v>
      </c>
      <c r="L2840" s="14">
        <f>Table1[[#This Row],[Total Sale Amount]]-(Table1[[#This Row],[Cost Price]]*Table1[[#This Row],[Quantity]])</f>
        <v>5.6599999999999966</v>
      </c>
      <c r="M2840" t="str">
        <f>TEXT(Table1[[#This Row],[Order Date]],"mmm")</f>
        <v>Jul</v>
      </c>
      <c r="N2840" s="5" t="str">
        <f>TEXT(Table1[[#This Row],[Order Date]],"yyyy")</f>
        <v>2016</v>
      </c>
      <c r="O2840" s="5">
        <v>31</v>
      </c>
      <c r="P2840" s="5" t="s">
        <v>559</v>
      </c>
      <c r="Q2840" s="5" t="str">
        <f>IFERROR(INDEX(Holidays[Holiday],MATCH(Table1[[#This Row],[Order Date]],Holidays[Date],0)),"NO HOLIDAY")</f>
        <v>NO HOLIDAY</v>
      </c>
    </row>
    <row r="2841" spans="2:17" hidden="1" x14ac:dyDescent="0.3">
      <c r="B2841" t="s">
        <v>16</v>
      </c>
      <c r="C2841" t="s">
        <v>17</v>
      </c>
      <c r="D2841" t="s">
        <v>11</v>
      </c>
      <c r="E2841" t="s">
        <v>186</v>
      </c>
      <c r="F2841" s="4">
        <v>42576</v>
      </c>
      <c r="G2841" t="s">
        <v>15</v>
      </c>
      <c r="H2841">
        <v>9</v>
      </c>
      <c r="I2841">
        <f>IF(Table1[[#This Row],[Price]]&lt;15,10,IF(Table1[[#This Row],[Price]]&lt;20,15,IF(Table1[[#This Row],[Price]]&lt;30,22,IF(Table1[[#This Row],[Price]]&lt;50,36,45))))</f>
        <v>10</v>
      </c>
      <c r="J2841">
        <v>12.42</v>
      </c>
      <c r="K2841" s="14">
        <v>111.78</v>
      </c>
      <c r="L2841" s="14">
        <f>Table1[[#This Row],[Total Sale Amount]]-(Table1[[#This Row],[Cost Price]]*Table1[[#This Row],[Quantity]])</f>
        <v>21.78</v>
      </c>
      <c r="M2841" t="str">
        <f>TEXT(Table1[[#This Row],[Order Date]],"mmm")</f>
        <v>Jul</v>
      </c>
      <c r="N2841" s="5" t="str">
        <f>TEXT(Table1[[#This Row],[Order Date]],"yyyy")</f>
        <v>2016</v>
      </c>
      <c r="O2841" s="5">
        <v>33</v>
      </c>
      <c r="P2841" s="5" t="s">
        <v>560</v>
      </c>
      <c r="Q2841" s="5" t="str">
        <f>IFERROR(INDEX(Holidays[Holiday],MATCH(Table1[[#This Row],[Order Date]],Holidays[Date],0)),"NO HOLIDAY")</f>
        <v>NO HOLIDAY</v>
      </c>
    </row>
    <row r="2842" spans="2:17" hidden="1" x14ac:dyDescent="0.3">
      <c r="B2842" t="s">
        <v>25</v>
      </c>
      <c r="C2842" t="s">
        <v>59</v>
      </c>
      <c r="D2842" t="s">
        <v>23</v>
      </c>
      <c r="E2842" t="s">
        <v>319</v>
      </c>
      <c r="F2842" s="4">
        <v>42576</v>
      </c>
      <c r="G2842" t="s">
        <v>19</v>
      </c>
      <c r="H2842">
        <v>6</v>
      </c>
      <c r="I2842">
        <f>IF(Table1[[#This Row],[Price]]&lt;15,10,IF(Table1[[#This Row],[Price]]&lt;20,15,IF(Table1[[#This Row],[Price]]&lt;30,22,IF(Table1[[#This Row],[Price]]&lt;50,36,45))))</f>
        <v>45</v>
      </c>
      <c r="J2842">
        <v>53.35</v>
      </c>
      <c r="K2842" s="14">
        <v>320.10000000000002</v>
      </c>
      <c r="L2842" s="14">
        <f>Table1[[#This Row],[Total Sale Amount]]-(Table1[[#This Row],[Cost Price]]*Table1[[#This Row],[Quantity]])</f>
        <v>50.100000000000023</v>
      </c>
      <c r="M2842" t="str">
        <f>TEXT(Table1[[#This Row],[Order Date]],"mmm")</f>
        <v>Jul</v>
      </c>
      <c r="N2842" s="5" t="str">
        <f>TEXT(Table1[[#This Row],[Order Date]],"yyyy")</f>
        <v>2016</v>
      </c>
      <c r="O2842" s="5">
        <v>40</v>
      </c>
      <c r="P2842" s="5" t="s">
        <v>560</v>
      </c>
      <c r="Q2842" s="5" t="str">
        <f>IFERROR(INDEX(Holidays[Holiday],MATCH(Table1[[#This Row],[Order Date]],Holidays[Date],0)),"NO HOLIDAY")</f>
        <v>NO HOLIDAY</v>
      </c>
    </row>
    <row r="2843" spans="2:17" hidden="1" x14ac:dyDescent="0.3">
      <c r="B2843" t="s">
        <v>21</v>
      </c>
      <c r="C2843" t="s">
        <v>26</v>
      </c>
      <c r="D2843" t="s">
        <v>23</v>
      </c>
      <c r="E2843" t="s">
        <v>311</v>
      </c>
      <c r="F2843" s="4">
        <v>42576</v>
      </c>
      <c r="G2843" t="s">
        <v>13</v>
      </c>
      <c r="H2843">
        <v>2</v>
      </c>
      <c r="I2843">
        <f>IF(Table1[[#This Row],[Price]]&lt;15,10,IF(Table1[[#This Row],[Price]]&lt;20,15,IF(Table1[[#This Row],[Price]]&lt;30,22,IF(Table1[[#This Row],[Price]]&lt;50,36,45))))</f>
        <v>15</v>
      </c>
      <c r="J2843">
        <v>17.829999999999998</v>
      </c>
      <c r="K2843" s="14">
        <v>35.659999999999997</v>
      </c>
      <c r="L2843" s="14">
        <f>Table1[[#This Row],[Total Sale Amount]]-(Table1[[#This Row],[Cost Price]]*Table1[[#This Row],[Quantity]])</f>
        <v>5.6599999999999966</v>
      </c>
      <c r="M2843" t="str">
        <f>TEXT(Table1[[#This Row],[Order Date]],"mmm")</f>
        <v>Jul</v>
      </c>
      <c r="N2843" s="5" t="str">
        <f>TEXT(Table1[[#This Row],[Order Date]],"yyyy")</f>
        <v>2016</v>
      </c>
      <c r="O2843" s="5">
        <v>39</v>
      </c>
      <c r="P2843" s="5" t="s">
        <v>559</v>
      </c>
      <c r="Q2843" s="5" t="str">
        <f>IFERROR(INDEX(Holidays[Holiday],MATCH(Table1[[#This Row],[Order Date]],Holidays[Date],0)),"NO HOLIDAY")</f>
        <v>NO HOLIDAY</v>
      </c>
    </row>
    <row r="2844" spans="2:17" hidden="1" x14ac:dyDescent="0.3">
      <c r="B2844" t="s">
        <v>36</v>
      </c>
      <c r="C2844" t="s">
        <v>30</v>
      </c>
      <c r="D2844" t="s">
        <v>11</v>
      </c>
      <c r="E2844" t="s">
        <v>404</v>
      </c>
      <c r="F2844" s="4">
        <v>42576</v>
      </c>
      <c r="G2844" t="s">
        <v>15</v>
      </c>
      <c r="H2844">
        <v>6</v>
      </c>
      <c r="I2844">
        <f>IF(Table1[[#This Row],[Price]]&lt;15,10,IF(Table1[[#This Row],[Price]]&lt;20,15,IF(Table1[[#This Row],[Price]]&lt;30,22,IF(Table1[[#This Row],[Price]]&lt;50,36,45))))</f>
        <v>10</v>
      </c>
      <c r="J2844">
        <v>12.42</v>
      </c>
      <c r="K2844" s="14">
        <v>74.52</v>
      </c>
      <c r="L2844" s="14">
        <f>Table1[[#This Row],[Total Sale Amount]]-(Table1[[#This Row],[Cost Price]]*Table1[[#This Row],[Quantity]])</f>
        <v>14.519999999999996</v>
      </c>
      <c r="M2844" t="str">
        <f>TEXT(Table1[[#This Row],[Order Date]],"mmm")</f>
        <v>Jul</v>
      </c>
      <c r="N2844" s="5" t="str">
        <f>TEXT(Table1[[#This Row],[Order Date]],"yyyy")</f>
        <v>2016</v>
      </c>
      <c r="O2844" s="5">
        <v>28</v>
      </c>
      <c r="P2844" s="5" t="s">
        <v>560</v>
      </c>
      <c r="Q2844" s="5" t="str">
        <f>IFERROR(INDEX(Holidays[Holiday],MATCH(Table1[[#This Row],[Order Date]],Holidays[Date],0)),"NO HOLIDAY")</f>
        <v>NO HOLIDAY</v>
      </c>
    </row>
    <row r="2845" spans="2:17" hidden="1" x14ac:dyDescent="0.3">
      <c r="B2845" t="s">
        <v>25</v>
      </c>
      <c r="C2845" t="s">
        <v>22</v>
      </c>
      <c r="D2845" t="s">
        <v>23</v>
      </c>
      <c r="E2845" t="s">
        <v>157</v>
      </c>
      <c r="F2845" s="4">
        <v>42576</v>
      </c>
      <c r="G2845" t="s">
        <v>13</v>
      </c>
      <c r="H2845">
        <v>3</v>
      </c>
      <c r="I2845">
        <f>IF(Table1[[#This Row],[Price]]&lt;15,10,IF(Table1[[#This Row],[Price]]&lt;20,15,IF(Table1[[#This Row],[Price]]&lt;30,22,IF(Table1[[#This Row],[Price]]&lt;50,36,45))))</f>
        <v>15</v>
      </c>
      <c r="J2845">
        <v>17.829999999999998</v>
      </c>
      <c r="K2845" s="14">
        <v>53.489999999999995</v>
      </c>
      <c r="L2845" s="14">
        <f>Table1[[#This Row],[Total Sale Amount]]-(Table1[[#This Row],[Cost Price]]*Table1[[#This Row],[Quantity]])</f>
        <v>8.4899999999999949</v>
      </c>
      <c r="M2845" t="str">
        <f>TEXT(Table1[[#This Row],[Order Date]],"mmm")</f>
        <v>Jul</v>
      </c>
      <c r="N2845" s="5" t="str">
        <f>TEXT(Table1[[#This Row],[Order Date]],"yyyy")</f>
        <v>2016</v>
      </c>
      <c r="O2845" s="5">
        <v>34</v>
      </c>
      <c r="P2845" s="5" t="s">
        <v>559</v>
      </c>
      <c r="Q2845" s="5" t="str">
        <f>IFERROR(INDEX(Holidays[Holiday],MATCH(Table1[[#This Row],[Order Date]],Holidays[Date],0)),"NO HOLIDAY")</f>
        <v>NO HOLIDAY</v>
      </c>
    </row>
    <row r="2846" spans="2:17" hidden="1" x14ac:dyDescent="0.3">
      <c r="B2846" t="s">
        <v>9</v>
      </c>
      <c r="C2846" t="s">
        <v>17</v>
      </c>
      <c r="D2846" t="s">
        <v>11</v>
      </c>
      <c r="E2846" t="s">
        <v>483</v>
      </c>
      <c r="F2846" s="4">
        <v>42576</v>
      </c>
      <c r="G2846" t="s">
        <v>15</v>
      </c>
      <c r="H2846">
        <v>5</v>
      </c>
      <c r="I2846">
        <f>IF(Table1[[#This Row],[Price]]&lt;15,10,IF(Table1[[#This Row],[Price]]&lt;20,15,IF(Table1[[#This Row],[Price]]&lt;30,22,IF(Table1[[#This Row],[Price]]&lt;50,36,45))))</f>
        <v>10</v>
      </c>
      <c r="J2846">
        <v>12.42</v>
      </c>
      <c r="K2846" s="14">
        <v>62.1</v>
      </c>
      <c r="L2846" s="14">
        <f>Table1[[#This Row],[Total Sale Amount]]-(Table1[[#This Row],[Cost Price]]*Table1[[#This Row],[Quantity]])</f>
        <v>12.100000000000001</v>
      </c>
      <c r="M2846" t="str">
        <f>TEXT(Table1[[#This Row],[Order Date]],"mmm")</f>
        <v>Jul</v>
      </c>
      <c r="N2846" s="5" t="str">
        <f>TEXT(Table1[[#This Row],[Order Date]],"yyyy")</f>
        <v>2016</v>
      </c>
      <c r="O2846" s="5">
        <v>24</v>
      </c>
      <c r="P2846" s="5" t="s">
        <v>559</v>
      </c>
      <c r="Q2846" s="5" t="str">
        <f>IFERROR(INDEX(Holidays[Holiday],MATCH(Table1[[#This Row],[Order Date]],Holidays[Date],0)),"NO HOLIDAY")</f>
        <v>NO HOLIDAY</v>
      </c>
    </row>
    <row r="2847" spans="2:17" hidden="1" x14ac:dyDescent="0.3">
      <c r="B2847" t="s">
        <v>9</v>
      </c>
      <c r="C2847" t="s">
        <v>30</v>
      </c>
      <c r="D2847" t="s">
        <v>11</v>
      </c>
      <c r="E2847" t="s">
        <v>127</v>
      </c>
      <c r="F2847" s="4">
        <v>42576</v>
      </c>
      <c r="G2847" t="s">
        <v>13</v>
      </c>
      <c r="H2847">
        <v>3</v>
      </c>
      <c r="I2847">
        <f>IF(Table1[[#This Row],[Price]]&lt;15,10,IF(Table1[[#This Row],[Price]]&lt;20,15,IF(Table1[[#This Row],[Price]]&lt;30,22,IF(Table1[[#This Row],[Price]]&lt;50,36,45))))</f>
        <v>15</v>
      </c>
      <c r="J2847">
        <v>17.829999999999998</v>
      </c>
      <c r="K2847" s="14">
        <v>53.489999999999995</v>
      </c>
      <c r="L2847" s="14">
        <f>Table1[[#This Row],[Total Sale Amount]]-(Table1[[#This Row],[Cost Price]]*Table1[[#This Row],[Quantity]])</f>
        <v>8.4899999999999949</v>
      </c>
      <c r="M2847" t="str">
        <f>TEXT(Table1[[#This Row],[Order Date]],"mmm")</f>
        <v>Jul</v>
      </c>
      <c r="N2847" s="5" t="str">
        <f>TEXT(Table1[[#This Row],[Order Date]],"yyyy")</f>
        <v>2016</v>
      </c>
      <c r="O2847" s="5">
        <v>34</v>
      </c>
      <c r="P2847" s="5" t="s">
        <v>559</v>
      </c>
      <c r="Q2847" s="5" t="str">
        <f>IFERROR(INDEX(Holidays[Holiday],MATCH(Table1[[#This Row],[Order Date]],Holidays[Date],0)),"NO HOLIDAY")</f>
        <v>NO HOLIDAY</v>
      </c>
    </row>
    <row r="2848" spans="2:17" hidden="1" x14ac:dyDescent="0.3">
      <c r="B2848" t="s">
        <v>21</v>
      </c>
      <c r="C2848" t="s">
        <v>22</v>
      </c>
      <c r="D2848" t="s">
        <v>23</v>
      </c>
      <c r="E2848" t="s">
        <v>523</v>
      </c>
      <c r="F2848" s="4">
        <v>42576</v>
      </c>
      <c r="G2848" t="s">
        <v>15</v>
      </c>
      <c r="H2848">
        <v>9</v>
      </c>
      <c r="I2848">
        <f>IF(Table1[[#This Row],[Price]]&lt;15,10,IF(Table1[[#This Row],[Price]]&lt;20,15,IF(Table1[[#This Row],[Price]]&lt;30,22,IF(Table1[[#This Row],[Price]]&lt;50,36,45))))</f>
        <v>10</v>
      </c>
      <c r="J2848">
        <v>12.42</v>
      </c>
      <c r="K2848" s="14">
        <v>111.78</v>
      </c>
      <c r="L2848" s="14">
        <f>Table1[[#This Row],[Total Sale Amount]]-(Table1[[#This Row],[Cost Price]]*Table1[[#This Row],[Quantity]])</f>
        <v>21.78</v>
      </c>
      <c r="M2848" t="str">
        <f>TEXT(Table1[[#This Row],[Order Date]],"mmm")</f>
        <v>Jul</v>
      </c>
      <c r="N2848" s="5" t="str">
        <f>TEXT(Table1[[#This Row],[Order Date]],"yyyy")</f>
        <v>2016</v>
      </c>
      <c r="O2848" s="5">
        <v>22</v>
      </c>
      <c r="P2848" s="5" t="s">
        <v>560</v>
      </c>
      <c r="Q2848" s="5" t="str">
        <f>IFERROR(INDEX(Holidays[Holiday],MATCH(Table1[[#This Row],[Order Date]],Holidays[Date],0)),"NO HOLIDAY")</f>
        <v>NO HOLIDAY</v>
      </c>
    </row>
    <row r="2849" spans="2:17" hidden="1" x14ac:dyDescent="0.3">
      <c r="B2849" t="s">
        <v>21</v>
      </c>
      <c r="C2849" t="s">
        <v>26</v>
      </c>
      <c r="D2849" t="s">
        <v>23</v>
      </c>
      <c r="E2849" t="s">
        <v>316</v>
      </c>
      <c r="F2849" s="4">
        <v>42576</v>
      </c>
      <c r="G2849" t="s">
        <v>19</v>
      </c>
      <c r="H2849">
        <v>8</v>
      </c>
      <c r="I2849">
        <f>IF(Table1[[#This Row],[Price]]&lt;15,10,IF(Table1[[#This Row],[Price]]&lt;20,15,IF(Table1[[#This Row],[Price]]&lt;30,22,IF(Table1[[#This Row],[Price]]&lt;50,36,45))))</f>
        <v>45</v>
      </c>
      <c r="J2849">
        <v>53.35</v>
      </c>
      <c r="K2849" s="14">
        <v>426.8</v>
      </c>
      <c r="L2849" s="14">
        <f>Table1[[#This Row],[Total Sale Amount]]-(Table1[[#This Row],[Cost Price]]*Table1[[#This Row],[Quantity]])</f>
        <v>66.800000000000011</v>
      </c>
      <c r="M2849" t="str">
        <f>TEXT(Table1[[#This Row],[Order Date]],"mmm")</f>
        <v>Jul</v>
      </c>
      <c r="N2849" s="5" t="str">
        <f>TEXT(Table1[[#This Row],[Order Date]],"yyyy")</f>
        <v>2016</v>
      </c>
      <c r="O2849" s="5">
        <v>44</v>
      </c>
      <c r="P2849" s="5" t="s">
        <v>560</v>
      </c>
      <c r="Q2849" s="5" t="str">
        <f>IFERROR(INDEX(Holidays[Holiday],MATCH(Table1[[#This Row],[Order Date]],Holidays[Date],0)),"NO HOLIDAY")</f>
        <v>NO HOLIDAY</v>
      </c>
    </row>
    <row r="2850" spans="2:17" hidden="1" x14ac:dyDescent="0.3">
      <c r="B2850" t="s">
        <v>9</v>
      </c>
      <c r="C2850" t="s">
        <v>30</v>
      </c>
      <c r="D2850" t="s">
        <v>11</v>
      </c>
      <c r="E2850" t="s">
        <v>533</v>
      </c>
      <c r="F2850" s="4">
        <v>42576</v>
      </c>
      <c r="G2850" t="s">
        <v>19</v>
      </c>
      <c r="H2850">
        <v>3</v>
      </c>
      <c r="I2850">
        <f>IF(Table1[[#This Row],[Price]]&lt;15,10,IF(Table1[[#This Row],[Price]]&lt;20,15,IF(Table1[[#This Row],[Price]]&lt;30,22,IF(Table1[[#This Row],[Price]]&lt;50,36,45))))</f>
        <v>45</v>
      </c>
      <c r="J2850">
        <v>53.35</v>
      </c>
      <c r="K2850" s="14">
        <v>160.05000000000001</v>
      </c>
      <c r="L2850" s="14">
        <f>Table1[[#This Row],[Total Sale Amount]]-(Table1[[#This Row],[Cost Price]]*Table1[[#This Row],[Quantity]])</f>
        <v>25.050000000000011</v>
      </c>
      <c r="M2850" t="str">
        <f>TEXT(Table1[[#This Row],[Order Date]],"mmm")</f>
        <v>Jul</v>
      </c>
      <c r="N2850" s="5" t="str">
        <f>TEXT(Table1[[#This Row],[Order Date]],"yyyy")</f>
        <v>2016</v>
      </c>
      <c r="O2850" s="5">
        <v>26</v>
      </c>
      <c r="P2850" s="5" t="s">
        <v>559</v>
      </c>
      <c r="Q2850" s="5" t="str">
        <f>IFERROR(INDEX(Holidays[Holiday],MATCH(Table1[[#This Row],[Order Date]],Holidays[Date],0)),"NO HOLIDAY")</f>
        <v>NO HOLIDAY</v>
      </c>
    </row>
    <row r="2851" spans="2:17" hidden="1" x14ac:dyDescent="0.3">
      <c r="B2851" t="s">
        <v>21</v>
      </c>
      <c r="C2851" t="s">
        <v>26</v>
      </c>
      <c r="D2851" t="s">
        <v>23</v>
      </c>
      <c r="E2851" t="s">
        <v>368</v>
      </c>
      <c r="F2851" s="4">
        <v>42576</v>
      </c>
      <c r="G2851" t="s">
        <v>15</v>
      </c>
      <c r="H2851">
        <v>2</v>
      </c>
      <c r="I2851">
        <f>IF(Table1[[#This Row],[Price]]&lt;15,10,IF(Table1[[#This Row],[Price]]&lt;20,15,IF(Table1[[#This Row],[Price]]&lt;30,22,IF(Table1[[#This Row],[Price]]&lt;50,36,45))))</f>
        <v>10</v>
      </c>
      <c r="J2851">
        <v>12.42</v>
      </c>
      <c r="K2851" s="14">
        <v>24.84</v>
      </c>
      <c r="L2851" s="14">
        <f>Table1[[#This Row],[Total Sale Amount]]-(Table1[[#This Row],[Cost Price]]*Table1[[#This Row],[Quantity]])</f>
        <v>4.84</v>
      </c>
      <c r="M2851" t="str">
        <f>TEXT(Table1[[#This Row],[Order Date]],"mmm")</f>
        <v>Jul</v>
      </c>
      <c r="N2851" s="5" t="str">
        <f>TEXT(Table1[[#This Row],[Order Date]],"yyyy")</f>
        <v>2016</v>
      </c>
      <c r="O2851" s="5">
        <v>29</v>
      </c>
      <c r="P2851" s="5" t="s">
        <v>559</v>
      </c>
      <c r="Q2851" s="5" t="str">
        <f>IFERROR(INDEX(Holidays[Holiday],MATCH(Table1[[#This Row],[Order Date]],Holidays[Date],0)),"NO HOLIDAY")</f>
        <v>NO HOLIDAY</v>
      </c>
    </row>
    <row r="2852" spans="2:17" hidden="1" x14ac:dyDescent="0.3">
      <c r="B2852" t="s">
        <v>9</v>
      </c>
      <c r="C2852" t="s">
        <v>10</v>
      </c>
      <c r="D2852" t="s">
        <v>11</v>
      </c>
      <c r="E2852" t="s">
        <v>515</v>
      </c>
      <c r="F2852" s="4">
        <v>42576</v>
      </c>
      <c r="G2852" t="s">
        <v>15</v>
      </c>
      <c r="H2852">
        <v>2</v>
      </c>
      <c r="I2852">
        <f>IF(Table1[[#This Row],[Price]]&lt;15,10,IF(Table1[[#This Row],[Price]]&lt;20,15,IF(Table1[[#This Row],[Price]]&lt;30,22,IF(Table1[[#This Row],[Price]]&lt;50,36,45))))</f>
        <v>10</v>
      </c>
      <c r="J2852">
        <v>12.42</v>
      </c>
      <c r="K2852" s="14">
        <v>24.84</v>
      </c>
      <c r="L2852" s="14">
        <f>Table1[[#This Row],[Total Sale Amount]]-(Table1[[#This Row],[Cost Price]]*Table1[[#This Row],[Quantity]])</f>
        <v>4.84</v>
      </c>
      <c r="M2852" t="str">
        <f>TEXT(Table1[[#This Row],[Order Date]],"mmm")</f>
        <v>Jul</v>
      </c>
      <c r="N2852" s="5" t="str">
        <f>TEXT(Table1[[#This Row],[Order Date]],"yyyy")</f>
        <v>2016</v>
      </c>
      <c r="O2852" s="5">
        <v>34</v>
      </c>
      <c r="P2852" s="5" t="s">
        <v>560</v>
      </c>
      <c r="Q2852" s="5" t="str">
        <f>IFERROR(INDEX(Holidays[Holiday],MATCH(Table1[[#This Row],[Order Date]],Holidays[Date],0)),"NO HOLIDAY")</f>
        <v>NO HOLIDAY</v>
      </c>
    </row>
    <row r="2853" spans="2:17" hidden="1" x14ac:dyDescent="0.3">
      <c r="B2853" t="s">
        <v>9</v>
      </c>
      <c r="C2853" t="s">
        <v>30</v>
      </c>
      <c r="D2853" t="s">
        <v>11</v>
      </c>
      <c r="E2853" t="s">
        <v>168</v>
      </c>
      <c r="F2853" s="4">
        <v>42577</v>
      </c>
      <c r="G2853" t="s">
        <v>15</v>
      </c>
      <c r="H2853">
        <v>4</v>
      </c>
      <c r="I2853">
        <f>IF(Table1[[#This Row],[Price]]&lt;15,10,IF(Table1[[#This Row],[Price]]&lt;20,15,IF(Table1[[#This Row],[Price]]&lt;30,22,IF(Table1[[#This Row],[Price]]&lt;50,36,45))))</f>
        <v>10</v>
      </c>
      <c r="J2853">
        <v>12.42</v>
      </c>
      <c r="K2853" s="14">
        <v>49.68</v>
      </c>
      <c r="L2853" s="14">
        <f>Table1[[#This Row],[Total Sale Amount]]-(Table1[[#This Row],[Cost Price]]*Table1[[#This Row],[Quantity]])</f>
        <v>9.68</v>
      </c>
      <c r="M2853" t="str">
        <f>TEXT(Table1[[#This Row],[Order Date]],"mmm")</f>
        <v>Jul</v>
      </c>
      <c r="N2853" s="5" t="str">
        <f>TEXT(Table1[[#This Row],[Order Date]],"yyyy")</f>
        <v>2016</v>
      </c>
      <c r="O2853" s="5">
        <v>36</v>
      </c>
      <c r="P2853" s="5" t="s">
        <v>559</v>
      </c>
      <c r="Q2853" s="5" t="str">
        <f>IFERROR(INDEX(Holidays[Holiday],MATCH(Table1[[#This Row],[Order Date]],Holidays[Date],0)),"NO HOLIDAY")</f>
        <v>NO HOLIDAY</v>
      </c>
    </row>
    <row r="2854" spans="2:17" hidden="1" x14ac:dyDescent="0.3">
      <c r="B2854" t="s">
        <v>25</v>
      </c>
      <c r="C2854" t="s">
        <v>43</v>
      </c>
      <c r="D2854" t="s">
        <v>23</v>
      </c>
      <c r="E2854" t="s">
        <v>262</v>
      </c>
      <c r="F2854" s="4">
        <v>42577</v>
      </c>
      <c r="G2854" t="s">
        <v>19</v>
      </c>
      <c r="H2854">
        <v>3</v>
      </c>
      <c r="I2854">
        <f>IF(Table1[[#This Row],[Price]]&lt;15,10,IF(Table1[[#This Row],[Price]]&lt;20,15,IF(Table1[[#This Row],[Price]]&lt;30,22,IF(Table1[[#This Row],[Price]]&lt;50,36,45))))</f>
        <v>45</v>
      </c>
      <c r="J2854">
        <v>53.35</v>
      </c>
      <c r="K2854" s="14">
        <v>160.05000000000001</v>
      </c>
      <c r="L2854" s="14">
        <f>Table1[[#This Row],[Total Sale Amount]]-(Table1[[#This Row],[Cost Price]]*Table1[[#This Row],[Quantity]])</f>
        <v>25.050000000000011</v>
      </c>
      <c r="M2854" t="str">
        <f>TEXT(Table1[[#This Row],[Order Date]],"mmm")</f>
        <v>Jul</v>
      </c>
      <c r="N2854" s="5" t="str">
        <f>TEXT(Table1[[#This Row],[Order Date]],"yyyy")</f>
        <v>2016</v>
      </c>
      <c r="O2854" s="5">
        <v>43</v>
      </c>
      <c r="P2854" s="5" t="s">
        <v>560</v>
      </c>
      <c r="Q2854" s="5" t="str">
        <f>IFERROR(INDEX(Holidays[Holiday],MATCH(Table1[[#This Row],[Order Date]],Holidays[Date],0)),"NO HOLIDAY")</f>
        <v>NO HOLIDAY</v>
      </c>
    </row>
    <row r="2855" spans="2:17" hidden="1" x14ac:dyDescent="0.3">
      <c r="B2855" t="s">
        <v>25</v>
      </c>
      <c r="C2855" t="s">
        <v>59</v>
      </c>
      <c r="D2855" t="s">
        <v>23</v>
      </c>
      <c r="E2855" t="s">
        <v>296</v>
      </c>
      <c r="F2855" s="4">
        <v>42577</v>
      </c>
      <c r="G2855" t="s">
        <v>19</v>
      </c>
      <c r="H2855">
        <v>7</v>
      </c>
      <c r="I2855">
        <f>IF(Table1[[#This Row],[Price]]&lt;15,10,IF(Table1[[#This Row],[Price]]&lt;20,15,IF(Table1[[#This Row],[Price]]&lt;30,22,IF(Table1[[#This Row],[Price]]&lt;50,36,45))))</f>
        <v>45</v>
      </c>
      <c r="J2855">
        <v>53.35</v>
      </c>
      <c r="K2855" s="14">
        <v>373.45</v>
      </c>
      <c r="L2855" s="14">
        <f>Table1[[#This Row],[Total Sale Amount]]-(Table1[[#This Row],[Cost Price]]*Table1[[#This Row],[Quantity]])</f>
        <v>58.449999999999989</v>
      </c>
      <c r="M2855" t="str">
        <f>TEXT(Table1[[#This Row],[Order Date]],"mmm")</f>
        <v>Jul</v>
      </c>
      <c r="N2855" s="5" t="str">
        <f>TEXT(Table1[[#This Row],[Order Date]],"yyyy")</f>
        <v>2016</v>
      </c>
      <c r="O2855" s="5">
        <v>32</v>
      </c>
      <c r="P2855" s="5" t="s">
        <v>560</v>
      </c>
      <c r="Q2855" s="5" t="str">
        <f>IFERROR(INDEX(Holidays[Holiday],MATCH(Table1[[#This Row],[Order Date]],Holidays[Date],0)),"NO HOLIDAY")</f>
        <v>NO HOLIDAY</v>
      </c>
    </row>
    <row r="2856" spans="2:17" hidden="1" x14ac:dyDescent="0.3">
      <c r="B2856" t="s">
        <v>9</v>
      </c>
      <c r="C2856" t="s">
        <v>28</v>
      </c>
      <c r="D2856" t="s">
        <v>11</v>
      </c>
      <c r="E2856" t="s">
        <v>354</v>
      </c>
      <c r="F2856" s="4">
        <v>42577</v>
      </c>
      <c r="G2856" t="s">
        <v>19</v>
      </c>
      <c r="H2856">
        <v>1</v>
      </c>
      <c r="I2856">
        <f>IF(Table1[[#This Row],[Price]]&lt;15,10,IF(Table1[[#This Row],[Price]]&lt;20,15,IF(Table1[[#This Row],[Price]]&lt;30,22,IF(Table1[[#This Row],[Price]]&lt;50,36,45))))</f>
        <v>45</v>
      </c>
      <c r="J2856">
        <v>53.35</v>
      </c>
      <c r="K2856" s="14">
        <v>53.35</v>
      </c>
      <c r="L2856" s="14">
        <f>Table1[[#This Row],[Total Sale Amount]]-(Table1[[#This Row],[Cost Price]]*Table1[[#This Row],[Quantity]])</f>
        <v>8.3500000000000014</v>
      </c>
      <c r="M2856" t="str">
        <f>TEXT(Table1[[#This Row],[Order Date]],"mmm")</f>
        <v>Jul</v>
      </c>
      <c r="N2856" s="5" t="str">
        <f>TEXT(Table1[[#This Row],[Order Date]],"yyyy")</f>
        <v>2016</v>
      </c>
      <c r="O2856" s="5">
        <v>18</v>
      </c>
      <c r="P2856" s="5" t="s">
        <v>560</v>
      </c>
      <c r="Q2856" s="5" t="str">
        <f>IFERROR(INDEX(Holidays[Holiday],MATCH(Table1[[#This Row],[Order Date]],Holidays[Date],0)),"NO HOLIDAY")</f>
        <v>NO HOLIDAY</v>
      </c>
    </row>
    <row r="2857" spans="2:17" hidden="1" x14ac:dyDescent="0.3">
      <c r="B2857" t="s">
        <v>9</v>
      </c>
      <c r="C2857" t="s">
        <v>10</v>
      </c>
      <c r="D2857" t="s">
        <v>11</v>
      </c>
      <c r="E2857" t="s">
        <v>178</v>
      </c>
      <c r="F2857" s="4">
        <v>42577</v>
      </c>
      <c r="G2857" t="s">
        <v>13</v>
      </c>
      <c r="H2857">
        <v>5</v>
      </c>
      <c r="I2857">
        <f>IF(Table1[[#This Row],[Price]]&lt;15,10,IF(Table1[[#This Row],[Price]]&lt;20,15,IF(Table1[[#This Row],[Price]]&lt;30,22,IF(Table1[[#This Row],[Price]]&lt;50,36,45))))</f>
        <v>15</v>
      </c>
      <c r="J2857">
        <v>17.829999999999998</v>
      </c>
      <c r="K2857" s="14">
        <v>89.149999999999991</v>
      </c>
      <c r="L2857" s="14">
        <f>Table1[[#This Row],[Total Sale Amount]]-(Table1[[#This Row],[Cost Price]]*Table1[[#This Row],[Quantity]])</f>
        <v>14.149999999999991</v>
      </c>
      <c r="M2857" t="str">
        <f>TEXT(Table1[[#This Row],[Order Date]],"mmm")</f>
        <v>Jul</v>
      </c>
      <c r="N2857" s="5" t="str">
        <f>TEXT(Table1[[#This Row],[Order Date]],"yyyy")</f>
        <v>2016</v>
      </c>
      <c r="O2857" s="5">
        <v>21</v>
      </c>
      <c r="P2857" s="5" t="s">
        <v>559</v>
      </c>
      <c r="Q2857" s="5" t="str">
        <f>IFERROR(INDEX(Holidays[Holiday],MATCH(Table1[[#This Row],[Order Date]],Holidays[Date],0)),"NO HOLIDAY")</f>
        <v>NO HOLIDAY</v>
      </c>
    </row>
    <row r="2858" spans="2:17" hidden="1" x14ac:dyDescent="0.3">
      <c r="B2858" t="s">
        <v>21</v>
      </c>
      <c r="C2858" t="s">
        <v>43</v>
      </c>
      <c r="D2858" t="s">
        <v>23</v>
      </c>
      <c r="E2858" t="s">
        <v>428</v>
      </c>
      <c r="F2858" s="4">
        <v>42577</v>
      </c>
      <c r="G2858" t="s">
        <v>39</v>
      </c>
      <c r="H2858">
        <v>6</v>
      </c>
      <c r="I2858">
        <f>IF(Table1[[#This Row],[Price]]&lt;15,10,IF(Table1[[#This Row],[Price]]&lt;20,15,IF(Table1[[#This Row],[Price]]&lt;30,22,IF(Table1[[#This Row],[Price]]&lt;50,36,45))))</f>
        <v>15</v>
      </c>
      <c r="J2858">
        <v>16.32</v>
      </c>
      <c r="K2858" s="14">
        <v>97.92</v>
      </c>
      <c r="L2858" s="14">
        <f>Table1[[#This Row],[Total Sale Amount]]-(Table1[[#This Row],[Cost Price]]*Table1[[#This Row],[Quantity]])</f>
        <v>7.9200000000000017</v>
      </c>
      <c r="M2858" t="str">
        <f>TEXT(Table1[[#This Row],[Order Date]],"mmm")</f>
        <v>Jul</v>
      </c>
      <c r="N2858" s="5" t="str">
        <f>TEXT(Table1[[#This Row],[Order Date]],"yyyy")</f>
        <v>2016</v>
      </c>
      <c r="O2858" s="5">
        <v>18</v>
      </c>
      <c r="P2858" s="5" t="s">
        <v>559</v>
      </c>
      <c r="Q2858" s="5" t="str">
        <f>IFERROR(INDEX(Holidays[Holiday],MATCH(Table1[[#This Row],[Order Date]],Holidays[Date],0)),"NO HOLIDAY")</f>
        <v>NO HOLIDAY</v>
      </c>
    </row>
    <row r="2859" spans="2:17" hidden="1" x14ac:dyDescent="0.3">
      <c r="B2859" t="s">
        <v>16</v>
      </c>
      <c r="C2859" t="s">
        <v>10</v>
      </c>
      <c r="D2859" t="s">
        <v>11</v>
      </c>
      <c r="E2859" t="s">
        <v>300</v>
      </c>
      <c r="F2859" s="4">
        <v>42577</v>
      </c>
      <c r="G2859" t="s">
        <v>15</v>
      </c>
      <c r="H2859">
        <v>6</v>
      </c>
      <c r="I2859">
        <f>IF(Table1[[#This Row],[Price]]&lt;15,10,IF(Table1[[#This Row],[Price]]&lt;20,15,IF(Table1[[#This Row],[Price]]&lt;30,22,IF(Table1[[#This Row],[Price]]&lt;50,36,45))))</f>
        <v>10</v>
      </c>
      <c r="J2859">
        <v>12.42</v>
      </c>
      <c r="K2859" s="14">
        <v>74.52</v>
      </c>
      <c r="L2859" s="14">
        <f>Table1[[#This Row],[Total Sale Amount]]-(Table1[[#This Row],[Cost Price]]*Table1[[#This Row],[Quantity]])</f>
        <v>14.519999999999996</v>
      </c>
      <c r="M2859" t="str">
        <f>TEXT(Table1[[#This Row],[Order Date]],"mmm")</f>
        <v>Jul</v>
      </c>
      <c r="N2859" s="5" t="str">
        <f>TEXT(Table1[[#This Row],[Order Date]],"yyyy")</f>
        <v>2016</v>
      </c>
      <c r="O2859" s="5">
        <v>43</v>
      </c>
      <c r="P2859" s="5" t="s">
        <v>560</v>
      </c>
      <c r="Q2859" s="5" t="str">
        <f>IFERROR(INDEX(Holidays[Holiday],MATCH(Table1[[#This Row],[Order Date]],Holidays[Date],0)),"NO HOLIDAY")</f>
        <v>NO HOLIDAY</v>
      </c>
    </row>
    <row r="2860" spans="2:17" hidden="1" x14ac:dyDescent="0.3">
      <c r="B2860" t="s">
        <v>21</v>
      </c>
      <c r="C2860" t="s">
        <v>43</v>
      </c>
      <c r="D2860" t="s">
        <v>23</v>
      </c>
      <c r="E2860" t="s">
        <v>481</v>
      </c>
      <c r="F2860" s="4">
        <v>42577</v>
      </c>
      <c r="G2860" t="s">
        <v>15</v>
      </c>
      <c r="H2860">
        <v>1</v>
      </c>
      <c r="I2860">
        <f>IF(Table1[[#This Row],[Price]]&lt;15,10,IF(Table1[[#This Row],[Price]]&lt;20,15,IF(Table1[[#This Row],[Price]]&lt;30,22,IF(Table1[[#This Row],[Price]]&lt;50,36,45))))</f>
        <v>10</v>
      </c>
      <c r="J2860">
        <v>12.42</v>
      </c>
      <c r="K2860" s="14">
        <v>12.42</v>
      </c>
      <c r="L2860" s="14">
        <f>Table1[[#This Row],[Total Sale Amount]]-(Table1[[#This Row],[Cost Price]]*Table1[[#This Row],[Quantity]])</f>
        <v>2.42</v>
      </c>
      <c r="M2860" t="str">
        <f>TEXT(Table1[[#This Row],[Order Date]],"mmm")</f>
        <v>Jul</v>
      </c>
      <c r="N2860" s="5" t="str">
        <f>TEXT(Table1[[#This Row],[Order Date]],"yyyy")</f>
        <v>2016</v>
      </c>
      <c r="O2860" s="5">
        <v>32</v>
      </c>
      <c r="P2860" s="5" t="s">
        <v>559</v>
      </c>
      <c r="Q2860" s="5" t="str">
        <f>IFERROR(INDEX(Holidays[Holiday],MATCH(Table1[[#This Row],[Order Date]],Holidays[Date],0)),"NO HOLIDAY")</f>
        <v>NO HOLIDAY</v>
      </c>
    </row>
    <row r="2861" spans="2:17" hidden="1" x14ac:dyDescent="0.3">
      <c r="B2861" t="s">
        <v>25</v>
      </c>
      <c r="C2861" t="s">
        <v>26</v>
      </c>
      <c r="D2861" t="s">
        <v>23</v>
      </c>
      <c r="E2861" t="s">
        <v>435</v>
      </c>
      <c r="F2861" s="4">
        <v>42577</v>
      </c>
      <c r="G2861" t="s">
        <v>19</v>
      </c>
      <c r="H2861">
        <v>5</v>
      </c>
      <c r="I2861">
        <f>IF(Table1[[#This Row],[Price]]&lt;15,10,IF(Table1[[#This Row],[Price]]&lt;20,15,IF(Table1[[#This Row],[Price]]&lt;30,22,IF(Table1[[#This Row],[Price]]&lt;50,36,45))))</f>
        <v>45</v>
      </c>
      <c r="J2861">
        <v>53.35</v>
      </c>
      <c r="K2861" s="14">
        <v>266.75</v>
      </c>
      <c r="L2861" s="14">
        <f>Table1[[#This Row],[Total Sale Amount]]-(Table1[[#This Row],[Cost Price]]*Table1[[#This Row],[Quantity]])</f>
        <v>41.75</v>
      </c>
      <c r="M2861" t="str">
        <f>TEXT(Table1[[#This Row],[Order Date]],"mmm")</f>
        <v>Jul</v>
      </c>
      <c r="N2861" s="5" t="str">
        <f>TEXT(Table1[[#This Row],[Order Date]],"yyyy")</f>
        <v>2016</v>
      </c>
      <c r="O2861" s="5">
        <v>42</v>
      </c>
      <c r="P2861" s="5" t="s">
        <v>560</v>
      </c>
      <c r="Q2861" s="5" t="str">
        <f>IFERROR(INDEX(Holidays[Holiday],MATCH(Table1[[#This Row],[Order Date]],Holidays[Date],0)),"NO HOLIDAY")</f>
        <v>NO HOLIDAY</v>
      </c>
    </row>
    <row r="2862" spans="2:17" hidden="1" x14ac:dyDescent="0.3">
      <c r="B2862" t="s">
        <v>9</v>
      </c>
      <c r="C2862" t="s">
        <v>17</v>
      </c>
      <c r="D2862" t="s">
        <v>11</v>
      </c>
      <c r="E2862" t="s">
        <v>383</v>
      </c>
      <c r="F2862" s="4">
        <v>42577</v>
      </c>
      <c r="G2862" t="s">
        <v>15</v>
      </c>
      <c r="H2862">
        <v>4</v>
      </c>
      <c r="I2862">
        <f>IF(Table1[[#This Row],[Price]]&lt;15,10,IF(Table1[[#This Row],[Price]]&lt;20,15,IF(Table1[[#This Row],[Price]]&lt;30,22,IF(Table1[[#This Row],[Price]]&lt;50,36,45))))</f>
        <v>10</v>
      </c>
      <c r="J2862">
        <v>12.42</v>
      </c>
      <c r="K2862" s="14">
        <v>49.68</v>
      </c>
      <c r="L2862" s="14">
        <f>Table1[[#This Row],[Total Sale Amount]]-(Table1[[#This Row],[Cost Price]]*Table1[[#This Row],[Quantity]])</f>
        <v>9.68</v>
      </c>
      <c r="M2862" t="str">
        <f>TEXT(Table1[[#This Row],[Order Date]],"mmm")</f>
        <v>Jul</v>
      </c>
      <c r="N2862" s="5" t="str">
        <f>TEXT(Table1[[#This Row],[Order Date]],"yyyy")</f>
        <v>2016</v>
      </c>
      <c r="O2862" s="5">
        <v>45</v>
      </c>
      <c r="P2862" s="5" t="s">
        <v>560</v>
      </c>
      <c r="Q2862" s="5" t="str">
        <f>IFERROR(INDEX(Holidays[Holiday],MATCH(Table1[[#This Row],[Order Date]],Holidays[Date],0)),"NO HOLIDAY")</f>
        <v>NO HOLIDAY</v>
      </c>
    </row>
    <row r="2863" spans="2:17" hidden="1" x14ac:dyDescent="0.3">
      <c r="B2863" t="s">
        <v>25</v>
      </c>
      <c r="C2863" t="s">
        <v>43</v>
      </c>
      <c r="D2863" t="s">
        <v>23</v>
      </c>
      <c r="E2863" t="s">
        <v>395</v>
      </c>
      <c r="F2863" s="4">
        <v>42577</v>
      </c>
      <c r="G2863" t="s">
        <v>19</v>
      </c>
      <c r="H2863">
        <v>2</v>
      </c>
      <c r="I2863">
        <f>IF(Table1[[#This Row],[Price]]&lt;15,10,IF(Table1[[#This Row],[Price]]&lt;20,15,IF(Table1[[#This Row],[Price]]&lt;30,22,IF(Table1[[#This Row],[Price]]&lt;50,36,45))))</f>
        <v>45</v>
      </c>
      <c r="J2863">
        <v>53.35</v>
      </c>
      <c r="K2863" s="14">
        <v>106.7</v>
      </c>
      <c r="L2863" s="14">
        <f>Table1[[#This Row],[Total Sale Amount]]-(Table1[[#This Row],[Cost Price]]*Table1[[#This Row],[Quantity]])</f>
        <v>16.700000000000003</v>
      </c>
      <c r="M2863" t="str">
        <f>TEXT(Table1[[#This Row],[Order Date]],"mmm")</f>
        <v>Jul</v>
      </c>
      <c r="N2863" s="5" t="str">
        <f>TEXT(Table1[[#This Row],[Order Date]],"yyyy")</f>
        <v>2016</v>
      </c>
      <c r="O2863" s="5">
        <v>23</v>
      </c>
      <c r="P2863" s="5" t="s">
        <v>560</v>
      </c>
      <c r="Q2863" s="5" t="str">
        <f>IFERROR(INDEX(Holidays[Holiday],MATCH(Table1[[#This Row],[Order Date]],Holidays[Date],0)),"NO HOLIDAY")</f>
        <v>NO HOLIDAY</v>
      </c>
    </row>
    <row r="2864" spans="2:17" hidden="1" x14ac:dyDescent="0.3">
      <c r="B2864" t="s">
        <v>9</v>
      </c>
      <c r="C2864" t="s">
        <v>28</v>
      </c>
      <c r="D2864" t="s">
        <v>11</v>
      </c>
      <c r="E2864" t="s">
        <v>282</v>
      </c>
      <c r="F2864" s="4">
        <v>42577</v>
      </c>
      <c r="G2864" t="s">
        <v>19</v>
      </c>
      <c r="H2864">
        <v>10</v>
      </c>
      <c r="I2864">
        <f>IF(Table1[[#This Row],[Price]]&lt;15,10,IF(Table1[[#This Row],[Price]]&lt;20,15,IF(Table1[[#This Row],[Price]]&lt;30,22,IF(Table1[[#This Row],[Price]]&lt;50,36,45))))</f>
        <v>45</v>
      </c>
      <c r="J2864">
        <v>53.35</v>
      </c>
      <c r="K2864" s="14">
        <v>533.5</v>
      </c>
      <c r="L2864" s="14">
        <f>Table1[[#This Row],[Total Sale Amount]]-(Table1[[#This Row],[Cost Price]]*Table1[[#This Row],[Quantity]])</f>
        <v>83.5</v>
      </c>
      <c r="M2864" t="str">
        <f>TEXT(Table1[[#This Row],[Order Date]],"mmm")</f>
        <v>Jul</v>
      </c>
      <c r="N2864" s="5" t="str">
        <f>TEXT(Table1[[#This Row],[Order Date]],"yyyy")</f>
        <v>2016</v>
      </c>
      <c r="O2864" s="5">
        <v>27</v>
      </c>
      <c r="P2864" s="5" t="s">
        <v>559</v>
      </c>
      <c r="Q2864" s="5" t="str">
        <f>IFERROR(INDEX(Holidays[Holiday],MATCH(Table1[[#This Row],[Order Date]],Holidays[Date],0)),"NO HOLIDAY")</f>
        <v>NO HOLIDAY</v>
      </c>
    </row>
    <row r="2865" spans="2:17" hidden="1" x14ac:dyDescent="0.3">
      <c r="B2865" t="s">
        <v>9</v>
      </c>
      <c r="C2865" t="s">
        <v>28</v>
      </c>
      <c r="D2865" t="s">
        <v>11</v>
      </c>
      <c r="E2865" t="s">
        <v>97</v>
      </c>
      <c r="F2865" s="4">
        <v>42577</v>
      </c>
      <c r="G2865" t="s">
        <v>39</v>
      </c>
      <c r="H2865">
        <v>1</v>
      </c>
      <c r="I2865">
        <f>IF(Table1[[#This Row],[Price]]&lt;15,10,IF(Table1[[#This Row],[Price]]&lt;20,15,IF(Table1[[#This Row],[Price]]&lt;30,22,IF(Table1[[#This Row],[Price]]&lt;50,36,45))))</f>
        <v>15</v>
      </c>
      <c r="J2865">
        <v>16.32</v>
      </c>
      <c r="K2865" s="14">
        <v>16.32</v>
      </c>
      <c r="L2865" s="14">
        <f>Table1[[#This Row],[Total Sale Amount]]-(Table1[[#This Row],[Cost Price]]*Table1[[#This Row],[Quantity]])</f>
        <v>1.3200000000000003</v>
      </c>
      <c r="M2865" t="str">
        <f>TEXT(Table1[[#This Row],[Order Date]],"mmm")</f>
        <v>Jul</v>
      </c>
      <c r="N2865" s="5" t="str">
        <f>TEXT(Table1[[#This Row],[Order Date]],"yyyy")</f>
        <v>2016</v>
      </c>
      <c r="O2865" s="5">
        <v>40</v>
      </c>
      <c r="P2865" s="5" t="s">
        <v>560</v>
      </c>
      <c r="Q2865" s="5" t="str">
        <f>IFERROR(INDEX(Holidays[Holiday],MATCH(Table1[[#This Row],[Order Date]],Holidays[Date],0)),"NO HOLIDAY")</f>
        <v>NO HOLIDAY</v>
      </c>
    </row>
    <row r="2866" spans="2:17" hidden="1" x14ac:dyDescent="0.3">
      <c r="B2866" t="s">
        <v>16</v>
      </c>
      <c r="C2866" t="s">
        <v>17</v>
      </c>
      <c r="D2866" t="s">
        <v>11</v>
      </c>
      <c r="E2866" t="s">
        <v>288</v>
      </c>
      <c r="F2866" s="4">
        <v>42577</v>
      </c>
      <c r="G2866" t="s">
        <v>13</v>
      </c>
      <c r="H2866">
        <v>7</v>
      </c>
      <c r="I2866">
        <f>IF(Table1[[#This Row],[Price]]&lt;15,10,IF(Table1[[#This Row],[Price]]&lt;20,15,IF(Table1[[#This Row],[Price]]&lt;30,22,IF(Table1[[#This Row],[Price]]&lt;50,36,45))))</f>
        <v>15</v>
      </c>
      <c r="J2866">
        <v>17.829999999999998</v>
      </c>
      <c r="K2866" s="14">
        <v>124.80999999999999</v>
      </c>
      <c r="L2866" s="14">
        <f>Table1[[#This Row],[Total Sale Amount]]-(Table1[[#This Row],[Cost Price]]*Table1[[#This Row],[Quantity]])</f>
        <v>19.809999999999988</v>
      </c>
      <c r="M2866" t="str">
        <f>TEXT(Table1[[#This Row],[Order Date]],"mmm")</f>
        <v>Jul</v>
      </c>
      <c r="N2866" s="5" t="str">
        <f>TEXT(Table1[[#This Row],[Order Date]],"yyyy")</f>
        <v>2016</v>
      </c>
      <c r="O2866" s="5">
        <v>37</v>
      </c>
      <c r="P2866" s="5" t="s">
        <v>559</v>
      </c>
      <c r="Q2866" s="5" t="str">
        <f>IFERROR(INDEX(Holidays[Holiday],MATCH(Table1[[#This Row],[Order Date]],Holidays[Date],0)),"NO HOLIDAY")</f>
        <v>NO HOLIDAY</v>
      </c>
    </row>
    <row r="2867" spans="2:17" hidden="1" x14ac:dyDescent="0.3">
      <c r="B2867" t="s">
        <v>16</v>
      </c>
      <c r="C2867" t="s">
        <v>28</v>
      </c>
      <c r="D2867" t="s">
        <v>11</v>
      </c>
      <c r="E2867" t="s">
        <v>158</v>
      </c>
      <c r="F2867" s="4">
        <v>42577</v>
      </c>
      <c r="G2867" t="s">
        <v>15</v>
      </c>
      <c r="H2867">
        <v>4</v>
      </c>
      <c r="I2867">
        <f>IF(Table1[[#This Row],[Price]]&lt;15,10,IF(Table1[[#This Row],[Price]]&lt;20,15,IF(Table1[[#This Row],[Price]]&lt;30,22,IF(Table1[[#This Row],[Price]]&lt;50,36,45))))</f>
        <v>10</v>
      </c>
      <c r="J2867">
        <v>12.42</v>
      </c>
      <c r="K2867" s="14">
        <v>49.68</v>
      </c>
      <c r="L2867" s="14">
        <f>Table1[[#This Row],[Total Sale Amount]]-(Table1[[#This Row],[Cost Price]]*Table1[[#This Row],[Quantity]])</f>
        <v>9.68</v>
      </c>
      <c r="M2867" t="str">
        <f>TEXT(Table1[[#This Row],[Order Date]],"mmm")</f>
        <v>Jul</v>
      </c>
      <c r="N2867" s="5" t="str">
        <f>TEXT(Table1[[#This Row],[Order Date]],"yyyy")</f>
        <v>2016</v>
      </c>
      <c r="O2867" s="5">
        <v>22</v>
      </c>
      <c r="P2867" s="5" t="s">
        <v>560</v>
      </c>
      <c r="Q2867" s="5" t="str">
        <f>IFERROR(INDEX(Holidays[Holiday],MATCH(Table1[[#This Row],[Order Date]],Holidays[Date],0)),"NO HOLIDAY")</f>
        <v>NO HOLIDAY</v>
      </c>
    </row>
    <row r="2868" spans="2:17" hidden="1" x14ac:dyDescent="0.3">
      <c r="B2868" t="s">
        <v>9</v>
      </c>
      <c r="C2868" t="s">
        <v>30</v>
      </c>
      <c r="D2868" t="s">
        <v>11</v>
      </c>
      <c r="E2868" t="s">
        <v>198</v>
      </c>
      <c r="F2868" s="4">
        <v>42577</v>
      </c>
      <c r="G2868" t="s">
        <v>39</v>
      </c>
      <c r="H2868">
        <v>2</v>
      </c>
      <c r="I2868">
        <f>IF(Table1[[#This Row],[Price]]&lt;15,10,IF(Table1[[#This Row],[Price]]&lt;20,15,IF(Table1[[#This Row],[Price]]&lt;30,22,IF(Table1[[#This Row],[Price]]&lt;50,36,45))))</f>
        <v>15</v>
      </c>
      <c r="J2868">
        <v>16.32</v>
      </c>
      <c r="K2868" s="14">
        <v>32.64</v>
      </c>
      <c r="L2868" s="14">
        <f>Table1[[#This Row],[Total Sale Amount]]-(Table1[[#This Row],[Cost Price]]*Table1[[#This Row],[Quantity]])</f>
        <v>2.6400000000000006</v>
      </c>
      <c r="M2868" t="str">
        <f>TEXT(Table1[[#This Row],[Order Date]],"mmm")</f>
        <v>Jul</v>
      </c>
      <c r="N2868" s="5" t="str">
        <f>TEXT(Table1[[#This Row],[Order Date]],"yyyy")</f>
        <v>2016</v>
      </c>
      <c r="O2868" s="5">
        <v>37</v>
      </c>
      <c r="P2868" s="5" t="s">
        <v>560</v>
      </c>
      <c r="Q2868" s="5" t="str">
        <f>IFERROR(INDEX(Holidays[Holiday],MATCH(Table1[[#This Row],[Order Date]],Holidays[Date],0)),"NO HOLIDAY")</f>
        <v>NO HOLIDAY</v>
      </c>
    </row>
    <row r="2869" spans="2:17" hidden="1" x14ac:dyDescent="0.3">
      <c r="B2869" t="s">
        <v>25</v>
      </c>
      <c r="C2869" t="s">
        <v>26</v>
      </c>
      <c r="D2869" t="s">
        <v>23</v>
      </c>
      <c r="E2869" t="s">
        <v>425</v>
      </c>
      <c r="F2869" s="4">
        <v>42577</v>
      </c>
      <c r="G2869" t="s">
        <v>19</v>
      </c>
      <c r="H2869">
        <v>9</v>
      </c>
      <c r="I2869">
        <f>IF(Table1[[#This Row],[Price]]&lt;15,10,IF(Table1[[#This Row],[Price]]&lt;20,15,IF(Table1[[#This Row],[Price]]&lt;30,22,IF(Table1[[#This Row],[Price]]&lt;50,36,45))))</f>
        <v>45</v>
      </c>
      <c r="J2869">
        <v>53.35</v>
      </c>
      <c r="K2869" s="14">
        <v>480.15000000000003</v>
      </c>
      <c r="L2869" s="14">
        <f>Table1[[#This Row],[Total Sale Amount]]-(Table1[[#This Row],[Cost Price]]*Table1[[#This Row],[Quantity]])</f>
        <v>75.150000000000034</v>
      </c>
      <c r="M2869" t="str">
        <f>TEXT(Table1[[#This Row],[Order Date]],"mmm")</f>
        <v>Jul</v>
      </c>
      <c r="N2869" s="5" t="str">
        <f>TEXT(Table1[[#This Row],[Order Date]],"yyyy")</f>
        <v>2016</v>
      </c>
      <c r="O2869" s="5">
        <v>38</v>
      </c>
      <c r="P2869" s="5" t="s">
        <v>559</v>
      </c>
      <c r="Q2869" s="5" t="str">
        <f>IFERROR(INDEX(Holidays[Holiday],MATCH(Table1[[#This Row],[Order Date]],Holidays[Date],0)),"NO HOLIDAY")</f>
        <v>NO HOLIDAY</v>
      </c>
    </row>
    <row r="2870" spans="2:17" hidden="1" x14ac:dyDescent="0.3">
      <c r="B2870" t="s">
        <v>36</v>
      </c>
      <c r="C2870" t="s">
        <v>10</v>
      </c>
      <c r="D2870" t="s">
        <v>11</v>
      </c>
      <c r="E2870" t="s">
        <v>203</v>
      </c>
      <c r="F2870" s="4">
        <v>42577</v>
      </c>
      <c r="G2870" t="s">
        <v>39</v>
      </c>
      <c r="H2870">
        <v>2</v>
      </c>
      <c r="I2870">
        <f>IF(Table1[[#This Row],[Price]]&lt;15,10,IF(Table1[[#This Row],[Price]]&lt;20,15,IF(Table1[[#This Row],[Price]]&lt;30,22,IF(Table1[[#This Row],[Price]]&lt;50,36,45))))</f>
        <v>15</v>
      </c>
      <c r="J2870">
        <v>16.32</v>
      </c>
      <c r="K2870" s="14">
        <v>32.64</v>
      </c>
      <c r="L2870" s="14">
        <f>Table1[[#This Row],[Total Sale Amount]]-(Table1[[#This Row],[Cost Price]]*Table1[[#This Row],[Quantity]])</f>
        <v>2.6400000000000006</v>
      </c>
      <c r="M2870" t="str">
        <f>TEXT(Table1[[#This Row],[Order Date]],"mmm")</f>
        <v>Jul</v>
      </c>
      <c r="N2870" s="5" t="str">
        <f>TEXT(Table1[[#This Row],[Order Date]],"yyyy")</f>
        <v>2016</v>
      </c>
      <c r="O2870" s="5">
        <v>34</v>
      </c>
      <c r="P2870" s="5" t="s">
        <v>560</v>
      </c>
      <c r="Q2870" s="5" t="str">
        <f>IFERROR(INDEX(Holidays[Holiday],MATCH(Table1[[#This Row],[Order Date]],Holidays[Date],0)),"NO HOLIDAY")</f>
        <v>NO HOLIDAY</v>
      </c>
    </row>
    <row r="2871" spans="2:17" hidden="1" x14ac:dyDescent="0.3">
      <c r="B2871" t="s">
        <v>36</v>
      </c>
      <c r="C2871" t="s">
        <v>10</v>
      </c>
      <c r="D2871" t="s">
        <v>11</v>
      </c>
      <c r="E2871" t="s">
        <v>300</v>
      </c>
      <c r="F2871" s="4">
        <v>42577</v>
      </c>
      <c r="G2871" t="s">
        <v>15</v>
      </c>
      <c r="H2871">
        <v>7</v>
      </c>
      <c r="I2871">
        <f>IF(Table1[[#This Row],[Price]]&lt;15,10,IF(Table1[[#This Row],[Price]]&lt;20,15,IF(Table1[[#This Row],[Price]]&lt;30,22,IF(Table1[[#This Row],[Price]]&lt;50,36,45))))</f>
        <v>10</v>
      </c>
      <c r="J2871">
        <v>12.42</v>
      </c>
      <c r="K2871" s="14">
        <v>86.94</v>
      </c>
      <c r="L2871" s="14">
        <f>Table1[[#This Row],[Total Sale Amount]]-(Table1[[#This Row],[Cost Price]]*Table1[[#This Row],[Quantity]])</f>
        <v>16.939999999999998</v>
      </c>
      <c r="M2871" t="str">
        <f>TEXT(Table1[[#This Row],[Order Date]],"mmm")</f>
        <v>Jul</v>
      </c>
      <c r="N2871" s="5" t="str">
        <f>TEXT(Table1[[#This Row],[Order Date]],"yyyy")</f>
        <v>2016</v>
      </c>
      <c r="O2871" s="5">
        <v>19</v>
      </c>
      <c r="P2871" s="5" t="s">
        <v>559</v>
      </c>
      <c r="Q2871" s="5" t="str">
        <f>IFERROR(INDEX(Holidays[Holiday],MATCH(Table1[[#This Row],[Order Date]],Holidays[Date],0)),"NO HOLIDAY")</f>
        <v>NO HOLIDAY</v>
      </c>
    </row>
    <row r="2872" spans="2:17" hidden="1" x14ac:dyDescent="0.3">
      <c r="B2872" t="s">
        <v>9</v>
      </c>
      <c r="C2872" t="s">
        <v>10</v>
      </c>
      <c r="D2872" t="s">
        <v>11</v>
      </c>
      <c r="E2872" t="s">
        <v>234</v>
      </c>
      <c r="F2872" s="4">
        <v>42577</v>
      </c>
      <c r="G2872" t="s">
        <v>13</v>
      </c>
      <c r="H2872">
        <v>3</v>
      </c>
      <c r="I2872">
        <f>IF(Table1[[#This Row],[Price]]&lt;15,10,IF(Table1[[#This Row],[Price]]&lt;20,15,IF(Table1[[#This Row],[Price]]&lt;30,22,IF(Table1[[#This Row],[Price]]&lt;50,36,45))))</f>
        <v>15</v>
      </c>
      <c r="J2872">
        <v>17.829999999999998</v>
      </c>
      <c r="K2872" s="14">
        <v>53.489999999999995</v>
      </c>
      <c r="L2872" s="14">
        <f>Table1[[#This Row],[Total Sale Amount]]-(Table1[[#This Row],[Cost Price]]*Table1[[#This Row],[Quantity]])</f>
        <v>8.4899999999999949</v>
      </c>
      <c r="M2872" t="str">
        <f>TEXT(Table1[[#This Row],[Order Date]],"mmm")</f>
        <v>Jul</v>
      </c>
      <c r="N2872" s="5" t="str">
        <f>TEXT(Table1[[#This Row],[Order Date]],"yyyy")</f>
        <v>2016</v>
      </c>
      <c r="O2872" s="5">
        <v>38</v>
      </c>
      <c r="P2872" s="5" t="s">
        <v>559</v>
      </c>
      <c r="Q2872" s="5" t="str">
        <f>IFERROR(INDEX(Holidays[Holiday],MATCH(Table1[[#This Row],[Order Date]],Holidays[Date],0)),"NO HOLIDAY")</f>
        <v>NO HOLIDAY</v>
      </c>
    </row>
    <row r="2873" spans="2:17" hidden="1" x14ac:dyDescent="0.3">
      <c r="B2873" t="s">
        <v>9</v>
      </c>
      <c r="C2873" t="s">
        <v>17</v>
      </c>
      <c r="D2873" t="s">
        <v>11</v>
      </c>
      <c r="E2873" t="s">
        <v>102</v>
      </c>
      <c r="F2873" s="4">
        <v>42577</v>
      </c>
      <c r="G2873" t="s">
        <v>39</v>
      </c>
      <c r="H2873">
        <v>10</v>
      </c>
      <c r="I2873">
        <f>IF(Table1[[#This Row],[Price]]&lt;15,10,IF(Table1[[#This Row],[Price]]&lt;20,15,IF(Table1[[#This Row],[Price]]&lt;30,22,IF(Table1[[#This Row],[Price]]&lt;50,36,45))))</f>
        <v>15</v>
      </c>
      <c r="J2873">
        <v>16.32</v>
      </c>
      <c r="K2873" s="14">
        <v>163.19999999999999</v>
      </c>
      <c r="L2873" s="14">
        <f>Table1[[#This Row],[Total Sale Amount]]-(Table1[[#This Row],[Cost Price]]*Table1[[#This Row],[Quantity]])</f>
        <v>13.199999999999989</v>
      </c>
      <c r="M2873" t="str">
        <f>TEXT(Table1[[#This Row],[Order Date]],"mmm")</f>
        <v>Jul</v>
      </c>
      <c r="N2873" s="5" t="str">
        <f>TEXT(Table1[[#This Row],[Order Date]],"yyyy")</f>
        <v>2016</v>
      </c>
      <c r="O2873" s="5">
        <v>17</v>
      </c>
      <c r="P2873" s="5" t="s">
        <v>560</v>
      </c>
      <c r="Q2873" s="5" t="str">
        <f>IFERROR(INDEX(Holidays[Holiday],MATCH(Table1[[#This Row],[Order Date]],Holidays[Date],0)),"NO HOLIDAY")</f>
        <v>NO HOLIDAY</v>
      </c>
    </row>
    <row r="2874" spans="2:17" hidden="1" x14ac:dyDescent="0.3">
      <c r="B2874" t="s">
        <v>25</v>
      </c>
      <c r="C2874" t="s">
        <v>22</v>
      </c>
      <c r="D2874" t="s">
        <v>23</v>
      </c>
      <c r="E2874" t="s">
        <v>66</v>
      </c>
      <c r="F2874" s="4">
        <v>42577</v>
      </c>
      <c r="G2874" t="s">
        <v>15</v>
      </c>
      <c r="H2874">
        <v>6</v>
      </c>
      <c r="I2874">
        <f>IF(Table1[[#This Row],[Price]]&lt;15,10,IF(Table1[[#This Row],[Price]]&lt;20,15,IF(Table1[[#This Row],[Price]]&lt;30,22,IF(Table1[[#This Row],[Price]]&lt;50,36,45))))</f>
        <v>10</v>
      </c>
      <c r="J2874">
        <v>12.42</v>
      </c>
      <c r="K2874" s="14">
        <v>74.52</v>
      </c>
      <c r="L2874" s="14">
        <f>Table1[[#This Row],[Total Sale Amount]]-(Table1[[#This Row],[Cost Price]]*Table1[[#This Row],[Quantity]])</f>
        <v>14.519999999999996</v>
      </c>
      <c r="M2874" t="str">
        <f>TEXT(Table1[[#This Row],[Order Date]],"mmm")</f>
        <v>Jul</v>
      </c>
      <c r="N2874" s="5" t="str">
        <f>TEXT(Table1[[#This Row],[Order Date]],"yyyy")</f>
        <v>2016</v>
      </c>
      <c r="O2874" s="5">
        <v>18</v>
      </c>
      <c r="P2874" s="5" t="s">
        <v>559</v>
      </c>
      <c r="Q2874" s="5" t="str">
        <f>IFERROR(INDEX(Holidays[Holiday],MATCH(Table1[[#This Row],[Order Date]],Holidays[Date],0)),"NO HOLIDAY")</f>
        <v>NO HOLIDAY</v>
      </c>
    </row>
    <row r="2875" spans="2:17" hidden="1" x14ac:dyDescent="0.3">
      <c r="B2875" t="s">
        <v>16</v>
      </c>
      <c r="C2875" t="s">
        <v>10</v>
      </c>
      <c r="D2875" t="s">
        <v>11</v>
      </c>
      <c r="E2875" t="s">
        <v>80</v>
      </c>
      <c r="F2875" s="4">
        <v>42578</v>
      </c>
      <c r="G2875" t="s">
        <v>15</v>
      </c>
      <c r="H2875">
        <v>4</v>
      </c>
      <c r="I2875">
        <f>IF(Table1[[#This Row],[Price]]&lt;15,10,IF(Table1[[#This Row],[Price]]&lt;20,15,IF(Table1[[#This Row],[Price]]&lt;30,22,IF(Table1[[#This Row],[Price]]&lt;50,36,45))))</f>
        <v>10</v>
      </c>
      <c r="J2875">
        <v>12.42</v>
      </c>
      <c r="K2875" s="14">
        <v>49.68</v>
      </c>
      <c r="L2875" s="14">
        <f>Table1[[#This Row],[Total Sale Amount]]-(Table1[[#This Row],[Cost Price]]*Table1[[#This Row],[Quantity]])</f>
        <v>9.68</v>
      </c>
      <c r="M2875" t="str">
        <f>TEXT(Table1[[#This Row],[Order Date]],"mmm")</f>
        <v>Jul</v>
      </c>
      <c r="N2875" s="5" t="str">
        <f>TEXT(Table1[[#This Row],[Order Date]],"yyyy")</f>
        <v>2016</v>
      </c>
      <c r="O2875" s="5">
        <v>39</v>
      </c>
      <c r="P2875" s="5" t="s">
        <v>560</v>
      </c>
      <c r="Q2875" s="5" t="str">
        <f>IFERROR(INDEX(Holidays[Holiday],MATCH(Table1[[#This Row],[Order Date]],Holidays[Date],0)),"NO HOLIDAY")</f>
        <v>NO HOLIDAY</v>
      </c>
    </row>
    <row r="2876" spans="2:17" hidden="1" x14ac:dyDescent="0.3">
      <c r="B2876" t="s">
        <v>16</v>
      </c>
      <c r="C2876" t="s">
        <v>10</v>
      </c>
      <c r="D2876" t="s">
        <v>11</v>
      </c>
      <c r="E2876" t="s">
        <v>135</v>
      </c>
      <c r="F2876" s="4">
        <v>42578</v>
      </c>
      <c r="G2876" t="s">
        <v>39</v>
      </c>
      <c r="H2876">
        <v>2</v>
      </c>
      <c r="I2876">
        <f>IF(Table1[[#This Row],[Price]]&lt;15,10,IF(Table1[[#This Row],[Price]]&lt;20,15,IF(Table1[[#This Row],[Price]]&lt;30,22,IF(Table1[[#This Row],[Price]]&lt;50,36,45))))</f>
        <v>15</v>
      </c>
      <c r="J2876">
        <v>16.32</v>
      </c>
      <c r="K2876" s="14">
        <v>32.64</v>
      </c>
      <c r="L2876" s="14">
        <f>Table1[[#This Row],[Total Sale Amount]]-(Table1[[#This Row],[Cost Price]]*Table1[[#This Row],[Quantity]])</f>
        <v>2.6400000000000006</v>
      </c>
      <c r="M2876" t="str">
        <f>TEXT(Table1[[#This Row],[Order Date]],"mmm")</f>
        <v>Jul</v>
      </c>
      <c r="N2876" s="5" t="str">
        <f>TEXT(Table1[[#This Row],[Order Date]],"yyyy")</f>
        <v>2016</v>
      </c>
      <c r="O2876" s="5">
        <v>19</v>
      </c>
      <c r="P2876" s="5" t="s">
        <v>559</v>
      </c>
      <c r="Q2876" s="5" t="str">
        <f>IFERROR(INDEX(Holidays[Holiday],MATCH(Table1[[#This Row],[Order Date]],Holidays[Date],0)),"NO HOLIDAY")</f>
        <v>NO HOLIDAY</v>
      </c>
    </row>
    <row r="2877" spans="2:17" hidden="1" x14ac:dyDescent="0.3">
      <c r="B2877" t="s">
        <v>9</v>
      </c>
      <c r="C2877" t="s">
        <v>10</v>
      </c>
      <c r="D2877" t="s">
        <v>11</v>
      </c>
      <c r="E2877" t="s">
        <v>475</v>
      </c>
      <c r="F2877" s="4">
        <v>42578</v>
      </c>
      <c r="G2877" t="s">
        <v>19</v>
      </c>
      <c r="H2877">
        <v>9</v>
      </c>
      <c r="I2877">
        <f>IF(Table1[[#This Row],[Price]]&lt;15,10,IF(Table1[[#This Row],[Price]]&lt;20,15,IF(Table1[[#This Row],[Price]]&lt;30,22,IF(Table1[[#This Row],[Price]]&lt;50,36,45))))</f>
        <v>45</v>
      </c>
      <c r="J2877">
        <v>53.35</v>
      </c>
      <c r="K2877" s="14">
        <v>480.15000000000003</v>
      </c>
      <c r="L2877" s="14">
        <f>Table1[[#This Row],[Total Sale Amount]]-(Table1[[#This Row],[Cost Price]]*Table1[[#This Row],[Quantity]])</f>
        <v>75.150000000000034</v>
      </c>
      <c r="M2877" t="str">
        <f>TEXT(Table1[[#This Row],[Order Date]],"mmm")</f>
        <v>Jul</v>
      </c>
      <c r="N2877" s="5" t="str">
        <f>TEXT(Table1[[#This Row],[Order Date]],"yyyy")</f>
        <v>2016</v>
      </c>
      <c r="O2877" s="5">
        <v>20</v>
      </c>
      <c r="P2877" s="5" t="s">
        <v>560</v>
      </c>
      <c r="Q2877" s="5" t="str">
        <f>IFERROR(INDEX(Holidays[Holiday],MATCH(Table1[[#This Row],[Order Date]],Holidays[Date],0)),"NO HOLIDAY")</f>
        <v>NO HOLIDAY</v>
      </c>
    </row>
    <row r="2878" spans="2:17" hidden="1" x14ac:dyDescent="0.3">
      <c r="B2878" t="s">
        <v>36</v>
      </c>
      <c r="C2878" t="s">
        <v>30</v>
      </c>
      <c r="D2878" t="s">
        <v>11</v>
      </c>
      <c r="E2878" t="s">
        <v>333</v>
      </c>
      <c r="F2878" s="4">
        <v>42578</v>
      </c>
      <c r="G2878" t="s">
        <v>13</v>
      </c>
      <c r="H2878">
        <v>1</v>
      </c>
      <c r="I2878">
        <f>IF(Table1[[#This Row],[Price]]&lt;15,10,IF(Table1[[#This Row],[Price]]&lt;20,15,IF(Table1[[#This Row],[Price]]&lt;30,22,IF(Table1[[#This Row],[Price]]&lt;50,36,45))))</f>
        <v>15</v>
      </c>
      <c r="J2878">
        <v>17.829999999999998</v>
      </c>
      <c r="K2878" s="14">
        <v>17.829999999999998</v>
      </c>
      <c r="L2878" s="14">
        <f>Table1[[#This Row],[Total Sale Amount]]-(Table1[[#This Row],[Cost Price]]*Table1[[#This Row],[Quantity]])</f>
        <v>2.8299999999999983</v>
      </c>
      <c r="M2878" t="str">
        <f>TEXT(Table1[[#This Row],[Order Date]],"mmm")</f>
        <v>Jul</v>
      </c>
      <c r="N2878" s="5" t="str">
        <f>TEXT(Table1[[#This Row],[Order Date]],"yyyy")</f>
        <v>2016</v>
      </c>
      <c r="O2878" s="5">
        <v>18</v>
      </c>
      <c r="P2878" s="5" t="s">
        <v>560</v>
      </c>
      <c r="Q2878" s="5" t="str">
        <f>IFERROR(INDEX(Holidays[Holiday],MATCH(Table1[[#This Row],[Order Date]],Holidays[Date],0)),"NO HOLIDAY")</f>
        <v>NO HOLIDAY</v>
      </c>
    </row>
    <row r="2879" spans="2:17" hidden="1" x14ac:dyDescent="0.3">
      <c r="B2879" t="s">
        <v>9</v>
      </c>
      <c r="C2879" t="s">
        <v>17</v>
      </c>
      <c r="D2879" t="s">
        <v>11</v>
      </c>
      <c r="E2879" t="s">
        <v>285</v>
      </c>
      <c r="F2879" s="4">
        <v>42578</v>
      </c>
      <c r="G2879" t="s">
        <v>15</v>
      </c>
      <c r="H2879">
        <v>4</v>
      </c>
      <c r="I2879">
        <f>IF(Table1[[#This Row],[Price]]&lt;15,10,IF(Table1[[#This Row],[Price]]&lt;20,15,IF(Table1[[#This Row],[Price]]&lt;30,22,IF(Table1[[#This Row],[Price]]&lt;50,36,45))))</f>
        <v>10</v>
      </c>
      <c r="J2879">
        <v>12.42</v>
      </c>
      <c r="K2879" s="14">
        <v>49.68</v>
      </c>
      <c r="L2879" s="14">
        <f>Table1[[#This Row],[Total Sale Amount]]-(Table1[[#This Row],[Cost Price]]*Table1[[#This Row],[Quantity]])</f>
        <v>9.68</v>
      </c>
      <c r="M2879" t="str">
        <f>TEXT(Table1[[#This Row],[Order Date]],"mmm")</f>
        <v>Jul</v>
      </c>
      <c r="N2879" s="5" t="str">
        <f>TEXT(Table1[[#This Row],[Order Date]],"yyyy")</f>
        <v>2016</v>
      </c>
      <c r="O2879" s="5">
        <v>31</v>
      </c>
      <c r="P2879" s="5" t="s">
        <v>559</v>
      </c>
      <c r="Q2879" s="5" t="str">
        <f>IFERROR(INDEX(Holidays[Holiday],MATCH(Table1[[#This Row],[Order Date]],Holidays[Date],0)),"NO HOLIDAY")</f>
        <v>NO HOLIDAY</v>
      </c>
    </row>
    <row r="2880" spans="2:17" hidden="1" x14ac:dyDescent="0.3">
      <c r="B2880" t="s">
        <v>25</v>
      </c>
      <c r="C2880" t="s">
        <v>26</v>
      </c>
      <c r="D2880" t="s">
        <v>23</v>
      </c>
      <c r="E2880" t="s">
        <v>508</v>
      </c>
      <c r="F2880" s="4">
        <v>42578</v>
      </c>
      <c r="G2880" t="s">
        <v>15</v>
      </c>
      <c r="H2880">
        <v>9</v>
      </c>
      <c r="I2880">
        <f>IF(Table1[[#This Row],[Price]]&lt;15,10,IF(Table1[[#This Row],[Price]]&lt;20,15,IF(Table1[[#This Row],[Price]]&lt;30,22,IF(Table1[[#This Row],[Price]]&lt;50,36,45))))</f>
        <v>10</v>
      </c>
      <c r="J2880">
        <v>12.42</v>
      </c>
      <c r="K2880" s="14">
        <v>111.78</v>
      </c>
      <c r="L2880" s="14">
        <f>Table1[[#This Row],[Total Sale Amount]]-(Table1[[#This Row],[Cost Price]]*Table1[[#This Row],[Quantity]])</f>
        <v>21.78</v>
      </c>
      <c r="M2880" t="str">
        <f>TEXT(Table1[[#This Row],[Order Date]],"mmm")</f>
        <v>Jul</v>
      </c>
      <c r="N2880" s="5" t="str">
        <f>TEXT(Table1[[#This Row],[Order Date]],"yyyy")</f>
        <v>2016</v>
      </c>
      <c r="O2880" s="5">
        <v>20</v>
      </c>
      <c r="P2880" s="5" t="s">
        <v>560</v>
      </c>
      <c r="Q2880" s="5" t="str">
        <f>IFERROR(INDEX(Holidays[Holiday],MATCH(Table1[[#This Row],[Order Date]],Holidays[Date],0)),"NO HOLIDAY")</f>
        <v>NO HOLIDAY</v>
      </c>
    </row>
    <row r="2881" spans="2:17" hidden="1" x14ac:dyDescent="0.3">
      <c r="B2881" t="s">
        <v>36</v>
      </c>
      <c r="C2881" t="s">
        <v>30</v>
      </c>
      <c r="D2881" t="s">
        <v>11</v>
      </c>
      <c r="E2881" t="s">
        <v>313</v>
      </c>
      <c r="F2881" s="4">
        <v>42578</v>
      </c>
      <c r="G2881" t="s">
        <v>13</v>
      </c>
      <c r="H2881">
        <v>7</v>
      </c>
      <c r="I2881">
        <f>IF(Table1[[#This Row],[Price]]&lt;15,10,IF(Table1[[#This Row],[Price]]&lt;20,15,IF(Table1[[#This Row],[Price]]&lt;30,22,IF(Table1[[#This Row],[Price]]&lt;50,36,45))))</f>
        <v>15</v>
      </c>
      <c r="J2881">
        <v>17.829999999999998</v>
      </c>
      <c r="K2881" s="14">
        <v>124.80999999999999</v>
      </c>
      <c r="L2881" s="14">
        <f>Table1[[#This Row],[Total Sale Amount]]-(Table1[[#This Row],[Cost Price]]*Table1[[#This Row],[Quantity]])</f>
        <v>19.809999999999988</v>
      </c>
      <c r="M2881" t="str">
        <f>TEXT(Table1[[#This Row],[Order Date]],"mmm")</f>
        <v>Jul</v>
      </c>
      <c r="N2881" s="5" t="str">
        <f>TEXT(Table1[[#This Row],[Order Date]],"yyyy")</f>
        <v>2016</v>
      </c>
      <c r="O2881" s="5">
        <v>37</v>
      </c>
      <c r="P2881" s="5" t="s">
        <v>559</v>
      </c>
      <c r="Q2881" s="5" t="str">
        <f>IFERROR(INDEX(Holidays[Holiday],MATCH(Table1[[#This Row],[Order Date]],Holidays[Date],0)),"NO HOLIDAY")</f>
        <v>NO HOLIDAY</v>
      </c>
    </row>
    <row r="2882" spans="2:17" hidden="1" x14ac:dyDescent="0.3">
      <c r="B2882" t="s">
        <v>9</v>
      </c>
      <c r="C2882" t="s">
        <v>10</v>
      </c>
      <c r="D2882" t="s">
        <v>11</v>
      </c>
      <c r="E2882" t="s">
        <v>410</v>
      </c>
      <c r="F2882" s="4">
        <v>42578</v>
      </c>
      <c r="G2882" t="s">
        <v>15</v>
      </c>
      <c r="H2882">
        <v>7</v>
      </c>
      <c r="I2882">
        <f>IF(Table1[[#This Row],[Price]]&lt;15,10,IF(Table1[[#This Row],[Price]]&lt;20,15,IF(Table1[[#This Row],[Price]]&lt;30,22,IF(Table1[[#This Row],[Price]]&lt;50,36,45))))</f>
        <v>10</v>
      </c>
      <c r="J2882">
        <v>12.42</v>
      </c>
      <c r="K2882" s="14">
        <v>86.94</v>
      </c>
      <c r="L2882" s="14">
        <f>Table1[[#This Row],[Total Sale Amount]]-(Table1[[#This Row],[Cost Price]]*Table1[[#This Row],[Quantity]])</f>
        <v>16.939999999999998</v>
      </c>
      <c r="M2882" t="str">
        <f>TEXT(Table1[[#This Row],[Order Date]],"mmm")</f>
        <v>Jul</v>
      </c>
      <c r="N2882" s="5" t="str">
        <f>TEXT(Table1[[#This Row],[Order Date]],"yyyy")</f>
        <v>2016</v>
      </c>
      <c r="O2882" s="5">
        <v>20</v>
      </c>
      <c r="P2882" s="5" t="s">
        <v>559</v>
      </c>
      <c r="Q2882" s="5" t="str">
        <f>IFERROR(INDEX(Holidays[Holiday],MATCH(Table1[[#This Row],[Order Date]],Holidays[Date],0)),"NO HOLIDAY")</f>
        <v>NO HOLIDAY</v>
      </c>
    </row>
    <row r="2883" spans="2:17" hidden="1" x14ac:dyDescent="0.3">
      <c r="B2883" t="s">
        <v>21</v>
      </c>
      <c r="C2883" t="s">
        <v>59</v>
      </c>
      <c r="D2883" t="s">
        <v>23</v>
      </c>
      <c r="E2883" t="s">
        <v>309</v>
      </c>
      <c r="F2883" s="4">
        <v>42578</v>
      </c>
      <c r="G2883" t="s">
        <v>19</v>
      </c>
      <c r="H2883">
        <v>1</v>
      </c>
      <c r="I2883">
        <f>IF(Table1[[#This Row],[Price]]&lt;15,10,IF(Table1[[#This Row],[Price]]&lt;20,15,IF(Table1[[#This Row],[Price]]&lt;30,22,IF(Table1[[#This Row],[Price]]&lt;50,36,45))))</f>
        <v>45</v>
      </c>
      <c r="J2883">
        <v>53.35</v>
      </c>
      <c r="K2883" s="14">
        <v>53.35</v>
      </c>
      <c r="L2883" s="14">
        <f>Table1[[#This Row],[Total Sale Amount]]-(Table1[[#This Row],[Cost Price]]*Table1[[#This Row],[Quantity]])</f>
        <v>8.3500000000000014</v>
      </c>
      <c r="M2883" t="str">
        <f>TEXT(Table1[[#This Row],[Order Date]],"mmm")</f>
        <v>Jul</v>
      </c>
      <c r="N2883" s="5" t="str">
        <f>TEXT(Table1[[#This Row],[Order Date]],"yyyy")</f>
        <v>2016</v>
      </c>
      <c r="O2883" s="5">
        <v>29</v>
      </c>
      <c r="P2883" s="5" t="s">
        <v>560</v>
      </c>
      <c r="Q2883" s="5" t="str">
        <f>IFERROR(INDEX(Holidays[Holiday],MATCH(Table1[[#This Row],[Order Date]],Holidays[Date],0)),"NO HOLIDAY")</f>
        <v>NO HOLIDAY</v>
      </c>
    </row>
    <row r="2884" spans="2:17" hidden="1" x14ac:dyDescent="0.3">
      <c r="B2884" t="s">
        <v>9</v>
      </c>
      <c r="C2884" t="s">
        <v>10</v>
      </c>
      <c r="D2884" t="s">
        <v>11</v>
      </c>
      <c r="E2884" t="s">
        <v>302</v>
      </c>
      <c r="F2884" s="4">
        <v>42578</v>
      </c>
      <c r="G2884" t="s">
        <v>15</v>
      </c>
      <c r="H2884">
        <v>7</v>
      </c>
      <c r="I2884">
        <f>IF(Table1[[#This Row],[Price]]&lt;15,10,IF(Table1[[#This Row],[Price]]&lt;20,15,IF(Table1[[#This Row],[Price]]&lt;30,22,IF(Table1[[#This Row],[Price]]&lt;50,36,45))))</f>
        <v>10</v>
      </c>
      <c r="J2884">
        <v>12.42</v>
      </c>
      <c r="K2884" s="14">
        <v>86.94</v>
      </c>
      <c r="L2884" s="14">
        <f>Table1[[#This Row],[Total Sale Amount]]-(Table1[[#This Row],[Cost Price]]*Table1[[#This Row],[Quantity]])</f>
        <v>16.939999999999998</v>
      </c>
      <c r="M2884" t="str">
        <f>TEXT(Table1[[#This Row],[Order Date]],"mmm")</f>
        <v>Jul</v>
      </c>
      <c r="N2884" s="5" t="str">
        <f>TEXT(Table1[[#This Row],[Order Date]],"yyyy")</f>
        <v>2016</v>
      </c>
      <c r="O2884" s="5">
        <v>19</v>
      </c>
      <c r="P2884" s="5" t="s">
        <v>560</v>
      </c>
      <c r="Q2884" s="5" t="str">
        <f>IFERROR(INDEX(Holidays[Holiday],MATCH(Table1[[#This Row],[Order Date]],Holidays[Date],0)),"NO HOLIDAY")</f>
        <v>NO HOLIDAY</v>
      </c>
    </row>
    <row r="2885" spans="2:17" hidden="1" x14ac:dyDescent="0.3">
      <c r="B2885" t="s">
        <v>9</v>
      </c>
      <c r="C2885" t="s">
        <v>10</v>
      </c>
      <c r="D2885" t="s">
        <v>11</v>
      </c>
      <c r="E2885" t="s">
        <v>245</v>
      </c>
      <c r="F2885" s="4">
        <v>42578</v>
      </c>
      <c r="G2885" t="s">
        <v>13</v>
      </c>
      <c r="H2885">
        <v>10</v>
      </c>
      <c r="I2885">
        <f>IF(Table1[[#This Row],[Price]]&lt;15,10,IF(Table1[[#This Row],[Price]]&lt;20,15,IF(Table1[[#This Row],[Price]]&lt;30,22,IF(Table1[[#This Row],[Price]]&lt;50,36,45))))</f>
        <v>15</v>
      </c>
      <c r="J2885">
        <v>17.829999999999998</v>
      </c>
      <c r="K2885" s="14">
        <v>178.29999999999998</v>
      </c>
      <c r="L2885" s="14">
        <f>Table1[[#This Row],[Total Sale Amount]]-(Table1[[#This Row],[Cost Price]]*Table1[[#This Row],[Quantity]])</f>
        <v>28.299999999999983</v>
      </c>
      <c r="M2885" t="str">
        <f>TEXT(Table1[[#This Row],[Order Date]],"mmm")</f>
        <v>Jul</v>
      </c>
      <c r="N2885" s="5" t="str">
        <f>TEXT(Table1[[#This Row],[Order Date]],"yyyy")</f>
        <v>2016</v>
      </c>
      <c r="O2885" s="5">
        <v>27</v>
      </c>
      <c r="P2885" s="5" t="s">
        <v>559</v>
      </c>
      <c r="Q2885" s="5" t="str">
        <f>IFERROR(INDEX(Holidays[Holiday],MATCH(Table1[[#This Row],[Order Date]],Holidays[Date],0)),"NO HOLIDAY")</f>
        <v>NO HOLIDAY</v>
      </c>
    </row>
    <row r="2886" spans="2:17" hidden="1" x14ac:dyDescent="0.3">
      <c r="B2886" t="s">
        <v>9</v>
      </c>
      <c r="C2886" t="s">
        <v>10</v>
      </c>
      <c r="D2886" t="s">
        <v>11</v>
      </c>
      <c r="E2886" t="s">
        <v>53</v>
      </c>
      <c r="F2886" s="4">
        <v>42578</v>
      </c>
      <c r="G2886" t="s">
        <v>15</v>
      </c>
      <c r="H2886">
        <v>4</v>
      </c>
      <c r="I2886">
        <f>IF(Table1[[#This Row],[Price]]&lt;15,10,IF(Table1[[#This Row],[Price]]&lt;20,15,IF(Table1[[#This Row],[Price]]&lt;30,22,IF(Table1[[#This Row],[Price]]&lt;50,36,45))))</f>
        <v>10</v>
      </c>
      <c r="J2886">
        <v>12.42</v>
      </c>
      <c r="K2886" s="14">
        <v>49.68</v>
      </c>
      <c r="L2886" s="14">
        <f>Table1[[#This Row],[Total Sale Amount]]-(Table1[[#This Row],[Cost Price]]*Table1[[#This Row],[Quantity]])</f>
        <v>9.68</v>
      </c>
      <c r="M2886" t="str">
        <f>TEXT(Table1[[#This Row],[Order Date]],"mmm")</f>
        <v>Jul</v>
      </c>
      <c r="N2886" s="5" t="str">
        <f>TEXT(Table1[[#This Row],[Order Date]],"yyyy")</f>
        <v>2016</v>
      </c>
      <c r="O2886" s="5">
        <v>44</v>
      </c>
      <c r="P2886" s="5" t="s">
        <v>559</v>
      </c>
      <c r="Q2886" s="5" t="str">
        <f>IFERROR(INDEX(Holidays[Holiday],MATCH(Table1[[#This Row],[Order Date]],Holidays[Date],0)),"NO HOLIDAY")</f>
        <v>NO HOLIDAY</v>
      </c>
    </row>
    <row r="2887" spans="2:17" hidden="1" x14ac:dyDescent="0.3">
      <c r="B2887" t="s">
        <v>16</v>
      </c>
      <c r="C2887" t="s">
        <v>30</v>
      </c>
      <c r="D2887" t="s">
        <v>11</v>
      </c>
      <c r="E2887" t="s">
        <v>341</v>
      </c>
      <c r="F2887" s="4">
        <v>42578</v>
      </c>
      <c r="G2887" t="s">
        <v>13</v>
      </c>
      <c r="H2887">
        <v>3</v>
      </c>
      <c r="I2887">
        <f>IF(Table1[[#This Row],[Price]]&lt;15,10,IF(Table1[[#This Row],[Price]]&lt;20,15,IF(Table1[[#This Row],[Price]]&lt;30,22,IF(Table1[[#This Row],[Price]]&lt;50,36,45))))</f>
        <v>15</v>
      </c>
      <c r="J2887">
        <v>17.829999999999998</v>
      </c>
      <c r="K2887" s="14">
        <v>53.489999999999995</v>
      </c>
      <c r="L2887" s="14">
        <f>Table1[[#This Row],[Total Sale Amount]]-(Table1[[#This Row],[Cost Price]]*Table1[[#This Row],[Quantity]])</f>
        <v>8.4899999999999949</v>
      </c>
      <c r="M2887" t="str">
        <f>TEXT(Table1[[#This Row],[Order Date]],"mmm")</f>
        <v>Jul</v>
      </c>
      <c r="N2887" s="5" t="str">
        <f>TEXT(Table1[[#This Row],[Order Date]],"yyyy")</f>
        <v>2016</v>
      </c>
      <c r="O2887" s="5">
        <v>38</v>
      </c>
      <c r="P2887" s="5" t="s">
        <v>559</v>
      </c>
      <c r="Q2887" s="5" t="str">
        <f>IFERROR(INDEX(Holidays[Holiday],MATCH(Table1[[#This Row],[Order Date]],Holidays[Date],0)),"NO HOLIDAY")</f>
        <v>NO HOLIDAY</v>
      </c>
    </row>
    <row r="2888" spans="2:17" hidden="1" x14ac:dyDescent="0.3">
      <c r="B2888" t="s">
        <v>9</v>
      </c>
      <c r="C2888" t="s">
        <v>10</v>
      </c>
      <c r="D2888" t="s">
        <v>11</v>
      </c>
      <c r="E2888" t="s">
        <v>78</v>
      </c>
      <c r="F2888" s="4">
        <v>42578</v>
      </c>
      <c r="G2888" t="s">
        <v>19</v>
      </c>
      <c r="H2888">
        <v>8</v>
      </c>
      <c r="I2888">
        <f>IF(Table1[[#This Row],[Price]]&lt;15,10,IF(Table1[[#This Row],[Price]]&lt;20,15,IF(Table1[[#This Row],[Price]]&lt;30,22,IF(Table1[[#This Row],[Price]]&lt;50,36,45))))</f>
        <v>45</v>
      </c>
      <c r="J2888">
        <v>53.35</v>
      </c>
      <c r="K2888" s="14">
        <v>426.8</v>
      </c>
      <c r="L2888" s="14">
        <f>Table1[[#This Row],[Total Sale Amount]]-(Table1[[#This Row],[Cost Price]]*Table1[[#This Row],[Quantity]])</f>
        <v>66.800000000000011</v>
      </c>
      <c r="M2888" t="str">
        <f>TEXT(Table1[[#This Row],[Order Date]],"mmm")</f>
        <v>Jul</v>
      </c>
      <c r="N2888" s="5" t="str">
        <f>TEXT(Table1[[#This Row],[Order Date]],"yyyy")</f>
        <v>2016</v>
      </c>
      <c r="O2888" s="5">
        <v>28</v>
      </c>
      <c r="P2888" s="5" t="s">
        <v>560</v>
      </c>
      <c r="Q2888" s="5" t="str">
        <f>IFERROR(INDEX(Holidays[Holiday],MATCH(Table1[[#This Row],[Order Date]],Holidays[Date],0)),"NO HOLIDAY")</f>
        <v>NO HOLIDAY</v>
      </c>
    </row>
    <row r="2889" spans="2:17" hidden="1" x14ac:dyDescent="0.3">
      <c r="B2889" t="s">
        <v>21</v>
      </c>
      <c r="C2889" t="s">
        <v>26</v>
      </c>
      <c r="D2889" t="s">
        <v>23</v>
      </c>
      <c r="E2889" t="s">
        <v>214</v>
      </c>
      <c r="F2889" s="4">
        <v>42578</v>
      </c>
      <c r="G2889" t="s">
        <v>15</v>
      </c>
      <c r="H2889">
        <v>7</v>
      </c>
      <c r="I2889">
        <f>IF(Table1[[#This Row],[Price]]&lt;15,10,IF(Table1[[#This Row],[Price]]&lt;20,15,IF(Table1[[#This Row],[Price]]&lt;30,22,IF(Table1[[#This Row],[Price]]&lt;50,36,45))))</f>
        <v>10</v>
      </c>
      <c r="J2889">
        <v>12.42</v>
      </c>
      <c r="K2889" s="14">
        <v>86.94</v>
      </c>
      <c r="L2889" s="14">
        <f>Table1[[#This Row],[Total Sale Amount]]-(Table1[[#This Row],[Cost Price]]*Table1[[#This Row],[Quantity]])</f>
        <v>16.939999999999998</v>
      </c>
      <c r="M2889" t="str">
        <f>TEXT(Table1[[#This Row],[Order Date]],"mmm")</f>
        <v>Jul</v>
      </c>
      <c r="N2889" s="5" t="str">
        <f>TEXT(Table1[[#This Row],[Order Date]],"yyyy")</f>
        <v>2016</v>
      </c>
      <c r="O2889" s="5">
        <v>42</v>
      </c>
      <c r="P2889" s="5" t="s">
        <v>560</v>
      </c>
      <c r="Q2889" s="5" t="str">
        <f>IFERROR(INDEX(Holidays[Holiday],MATCH(Table1[[#This Row],[Order Date]],Holidays[Date],0)),"NO HOLIDAY")</f>
        <v>NO HOLIDAY</v>
      </c>
    </row>
    <row r="2890" spans="2:17" hidden="1" x14ac:dyDescent="0.3">
      <c r="B2890" t="s">
        <v>9</v>
      </c>
      <c r="C2890" t="s">
        <v>30</v>
      </c>
      <c r="D2890" t="s">
        <v>11</v>
      </c>
      <c r="E2890" t="s">
        <v>476</v>
      </c>
      <c r="F2890" s="4">
        <v>42578</v>
      </c>
      <c r="G2890" t="s">
        <v>13</v>
      </c>
      <c r="H2890">
        <v>10</v>
      </c>
      <c r="I2890">
        <f>IF(Table1[[#This Row],[Price]]&lt;15,10,IF(Table1[[#This Row],[Price]]&lt;20,15,IF(Table1[[#This Row],[Price]]&lt;30,22,IF(Table1[[#This Row],[Price]]&lt;50,36,45))))</f>
        <v>15</v>
      </c>
      <c r="J2890">
        <v>17.829999999999998</v>
      </c>
      <c r="K2890" s="14">
        <v>178.29999999999998</v>
      </c>
      <c r="L2890" s="14">
        <f>Table1[[#This Row],[Total Sale Amount]]-(Table1[[#This Row],[Cost Price]]*Table1[[#This Row],[Quantity]])</f>
        <v>28.299999999999983</v>
      </c>
      <c r="M2890" t="str">
        <f>TEXT(Table1[[#This Row],[Order Date]],"mmm")</f>
        <v>Jul</v>
      </c>
      <c r="N2890" s="5" t="str">
        <f>TEXT(Table1[[#This Row],[Order Date]],"yyyy")</f>
        <v>2016</v>
      </c>
      <c r="O2890" s="5">
        <v>37</v>
      </c>
      <c r="P2890" s="5" t="s">
        <v>559</v>
      </c>
      <c r="Q2890" s="5" t="str">
        <f>IFERROR(INDEX(Holidays[Holiday],MATCH(Table1[[#This Row],[Order Date]],Holidays[Date],0)),"NO HOLIDAY")</f>
        <v>NO HOLIDAY</v>
      </c>
    </row>
    <row r="2891" spans="2:17" hidden="1" x14ac:dyDescent="0.3">
      <c r="B2891" t="s">
        <v>25</v>
      </c>
      <c r="C2891" t="s">
        <v>26</v>
      </c>
      <c r="D2891" t="s">
        <v>23</v>
      </c>
      <c r="E2891" t="s">
        <v>274</v>
      </c>
      <c r="F2891" s="4">
        <v>42579</v>
      </c>
      <c r="G2891" t="s">
        <v>15</v>
      </c>
      <c r="H2891">
        <v>5</v>
      </c>
      <c r="I2891">
        <f>IF(Table1[[#This Row],[Price]]&lt;15,10,IF(Table1[[#This Row],[Price]]&lt;20,15,IF(Table1[[#This Row],[Price]]&lt;30,22,IF(Table1[[#This Row],[Price]]&lt;50,36,45))))</f>
        <v>10</v>
      </c>
      <c r="J2891">
        <v>12.42</v>
      </c>
      <c r="K2891" s="14">
        <v>62.1</v>
      </c>
      <c r="L2891" s="14">
        <f>Table1[[#This Row],[Total Sale Amount]]-(Table1[[#This Row],[Cost Price]]*Table1[[#This Row],[Quantity]])</f>
        <v>12.100000000000001</v>
      </c>
      <c r="M2891" t="str">
        <f>TEXT(Table1[[#This Row],[Order Date]],"mmm")</f>
        <v>Jul</v>
      </c>
      <c r="N2891" s="5" t="str">
        <f>TEXT(Table1[[#This Row],[Order Date]],"yyyy")</f>
        <v>2016</v>
      </c>
      <c r="O2891" s="5">
        <v>20</v>
      </c>
      <c r="P2891" s="5" t="s">
        <v>559</v>
      </c>
      <c r="Q2891" s="5" t="str">
        <f>IFERROR(INDEX(Holidays[Holiday],MATCH(Table1[[#This Row],[Order Date]],Holidays[Date],0)),"NO HOLIDAY")</f>
        <v>NO HOLIDAY</v>
      </c>
    </row>
    <row r="2892" spans="2:17" hidden="1" x14ac:dyDescent="0.3">
      <c r="B2892" t="s">
        <v>16</v>
      </c>
      <c r="C2892" t="s">
        <v>30</v>
      </c>
      <c r="D2892" t="s">
        <v>11</v>
      </c>
      <c r="E2892" t="s">
        <v>322</v>
      </c>
      <c r="F2892" s="4">
        <v>42579</v>
      </c>
      <c r="G2892" t="s">
        <v>39</v>
      </c>
      <c r="H2892">
        <v>10</v>
      </c>
      <c r="I2892">
        <f>IF(Table1[[#This Row],[Price]]&lt;15,10,IF(Table1[[#This Row],[Price]]&lt;20,15,IF(Table1[[#This Row],[Price]]&lt;30,22,IF(Table1[[#This Row],[Price]]&lt;50,36,45))))</f>
        <v>15</v>
      </c>
      <c r="J2892">
        <v>16.32</v>
      </c>
      <c r="K2892" s="14">
        <v>163.19999999999999</v>
      </c>
      <c r="L2892" s="14">
        <f>Table1[[#This Row],[Total Sale Amount]]-(Table1[[#This Row],[Cost Price]]*Table1[[#This Row],[Quantity]])</f>
        <v>13.199999999999989</v>
      </c>
      <c r="M2892" t="str">
        <f>TEXT(Table1[[#This Row],[Order Date]],"mmm")</f>
        <v>Jul</v>
      </c>
      <c r="N2892" s="5" t="str">
        <f>TEXT(Table1[[#This Row],[Order Date]],"yyyy")</f>
        <v>2016</v>
      </c>
      <c r="O2892" s="5">
        <v>36</v>
      </c>
      <c r="P2892" s="5" t="s">
        <v>559</v>
      </c>
      <c r="Q2892" s="5" t="str">
        <f>IFERROR(INDEX(Holidays[Holiday],MATCH(Table1[[#This Row],[Order Date]],Holidays[Date],0)),"NO HOLIDAY")</f>
        <v>NO HOLIDAY</v>
      </c>
    </row>
    <row r="2893" spans="2:17" hidden="1" x14ac:dyDescent="0.3">
      <c r="B2893" t="s">
        <v>9</v>
      </c>
      <c r="C2893" t="s">
        <v>17</v>
      </c>
      <c r="D2893" t="s">
        <v>11</v>
      </c>
      <c r="E2893" t="s">
        <v>369</v>
      </c>
      <c r="F2893" s="4">
        <v>42579</v>
      </c>
      <c r="G2893" t="s">
        <v>13</v>
      </c>
      <c r="H2893">
        <v>3</v>
      </c>
      <c r="I2893">
        <f>IF(Table1[[#This Row],[Price]]&lt;15,10,IF(Table1[[#This Row],[Price]]&lt;20,15,IF(Table1[[#This Row],[Price]]&lt;30,22,IF(Table1[[#This Row],[Price]]&lt;50,36,45))))</f>
        <v>15</v>
      </c>
      <c r="J2893">
        <v>17.829999999999998</v>
      </c>
      <c r="K2893" s="14">
        <v>53.489999999999995</v>
      </c>
      <c r="L2893" s="14">
        <f>Table1[[#This Row],[Total Sale Amount]]-(Table1[[#This Row],[Cost Price]]*Table1[[#This Row],[Quantity]])</f>
        <v>8.4899999999999949</v>
      </c>
      <c r="M2893" t="str">
        <f>TEXT(Table1[[#This Row],[Order Date]],"mmm")</f>
        <v>Jul</v>
      </c>
      <c r="N2893" s="5" t="str">
        <f>TEXT(Table1[[#This Row],[Order Date]],"yyyy")</f>
        <v>2016</v>
      </c>
      <c r="O2893" s="5">
        <v>23</v>
      </c>
      <c r="P2893" s="5" t="s">
        <v>559</v>
      </c>
      <c r="Q2893" s="5" t="str">
        <f>IFERROR(INDEX(Holidays[Holiday],MATCH(Table1[[#This Row],[Order Date]],Holidays[Date],0)),"NO HOLIDAY")</f>
        <v>NO HOLIDAY</v>
      </c>
    </row>
    <row r="2894" spans="2:17" hidden="1" x14ac:dyDescent="0.3">
      <c r="B2894" t="s">
        <v>9</v>
      </c>
      <c r="C2894" t="s">
        <v>30</v>
      </c>
      <c r="D2894" t="s">
        <v>11</v>
      </c>
      <c r="E2894" t="s">
        <v>436</v>
      </c>
      <c r="F2894" s="4">
        <v>42579</v>
      </c>
      <c r="G2894" t="s">
        <v>15</v>
      </c>
      <c r="H2894">
        <v>6</v>
      </c>
      <c r="I2894">
        <f>IF(Table1[[#This Row],[Price]]&lt;15,10,IF(Table1[[#This Row],[Price]]&lt;20,15,IF(Table1[[#This Row],[Price]]&lt;30,22,IF(Table1[[#This Row],[Price]]&lt;50,36,45))))</f>
        <v>10</v>
      </c>
      <c r="J2894">
        <v>12.42</v>
      </c>
      <c r="K2894" s="14">
        <v>74.52</v>
      </c>
      <c r="L2894" s="14">
        <f>Table1[[#This Row],[Total Sale Amount]]-(Table1[[#This Row],[Cost Price]]*Table1[[#This Row],[Quantity]])</f>
        <v>14.519999999999996</v>
      </c>
      <c r="M2894" t="str">
        <f>TEXT(Table1[[#This Row],[Order Date]],"mmm")</f>
        <v>Jul</v>
      </c>
      <c r="N2894" s="5" t="str">
        <f>TEXT(Table1[[#This Row],[Order Date]],"yyyy")</f>
        <v>2016</v>
      </c>
      <c r="O2894" s="5">
        <v>43</v>
      </c>
      <c r="P2894" s="5" t="s">
        <v>559</v>
      </c>
      <c r="Q2894" s="5" t="str">
        <f>IFERROR(INDEX(Holidays[Holiday],MATCH(Table1[[#This Row],[Order Date]],Holidays[Date],0)),"NO HOLIDAY")</f>
        <v>NO HOLIDAY</v>
      </c>
    </row>
    <row r="2895" spans="2:17" hidden="1" x14ac:dyDescent="0.3">
      <c r="B2895" t="s">
        <v>9</v>
      </c>
      <c r="C2895" t="s">
        <v>10</v>
      </c>
      <c r="D2895" t="s">
        <v>11</v>
      </c>
      <c r="E2895" t="s">
        <v>335</v>
      </c>
      <c r="F2895" s="4">
        <v>42579</v>
      </c>
      <c r="G2895" t="s">
        <v>15</v>
      </c>
      <c r="H2895">
        <v>3</v>
      </c>
      <c r="I2895">
        <f>IF(Table1[[#This Row],[Price]]&lt;15,10,IF(Table1[[#This Row],[Price]]&lt;20,15,IF(Table1[[#This Row],[Price]]&lt;30,22,IF(Table1[[#This Row],[Price]]&lt;50,36,45))))</f>
        <v>10</v>
      </c>
      <c r="J2895">
        <v>12.42</v>
      </c>
      <c r="K2895" s="14">
        <v>37.26</v>
      </c>
      <c r="L2895" s="14">
        <f>Table1[[#This Row],[Total Sale Amount]]-(Table1[[#This Row],[Cost Price]]*Table1[[#This Row],[Quantity]])</f>
        <v>7.259999999999998</v>
      </c>
      <c r="M2895" t="str">
        <f>TEXT(Table1[[#This Row],[Order Date]],"mmm")</f>
        <v>Jul</v>
      </c>
      <c r="N2895" s="5" t="str">
        <f>TEXT(Table1[[#This Row],[Order Date]],"yyyy")</f>
        <v>2016</v>
      </c>
      <c r="O2895" s="5">
        <v>17</v>
      </c>
      <c r="P2895" s="5" t="s">
        <v>560</v>
      </c>
      <c r="Q2895" s="5" t="str">
        <f>IFERROR(INDEX(Holidays[Holiday],MATCH(Table1[[#This Row],[Order Date]],Holidays[Date],0)),"NO HOLIDAY")</f>
        <v>NO HOLIDAY</v>
      </c>
    </row>
    <row r="2896" spans="2:17" hidden="1" x14ac:dyDescent="0.3">
      <c r="B2896" t="s">
        <v>9</v>
      </c>
      <c r="C2896" t="s">
        <v>17</v>
      </c>
      <c r="D2896" t="s">
        <v>11</v>
      </c>
      <c r="E2896" t="s">
        <v>102</v>
      </c>
      <c r="F2896" s="4">
        <v>42579</v>
      </c>
      <c r="G2896" t="s">
        <v>15</v>
      </c>
      <c r="H2896">
        <v>2</v>
      </c>
      <c r="I2896">
        <f>IF(Table1[[#This Row],[Price]]&lt;15,10,IF(Table1[[#This Row],[Price]]&lt;20,15,IF(Table1[[#This Row],[Price]]&lt;30,22,IF(Table1[[#This Row],[Price]]&lt;50,36,45))))</f>
        <v>10</v>
      </c>
      <c r="J2896">
        <v>12.42</v>
      </c>
      <c r="K2896" s="14">
        <v>24.84</v>
      </c>
      <c r="L2896" s="14">
        <f>Table1[[#This Row],[Total Sale Amount]]-(Table1[[#This Row],[Cost Price]]*Table1[[#This Row],[Quantity]])</f>
        <v>4.84</v>
      </c>
      <c r="M2896" t="str">
        <f>TEXT(Table1[[#This Row],[Order Date]],"mmm")</f>
        <v>Jul</v>
      </c>
      <c r="N2896" s="5" t="str">
        <f>TEXT(Table1[[#This Row],[Order Date]],"yyyy")</f>
        <v>2016</v>
      </c>
      <c r="O2896" s="5">
        <v>20</v>
      </c>
      <c r="P2896" s="5" t="s">
        <v>560</v>
      </c>
      <c r="Q2896" s="5" t="str">
        <f>IFERROR(INDEX(Holidays[Holiday],MATCH(Table1[[#This Row],[Order Date]],Holidays[Date],0)),"NO HOLIDAY")</f>
        <v>NO HOLIDAY</v>
      </c>
    </row>
    <row r="2897" spans="2:17" hidden="1" x14ac:dyDescent="0.3">
      <c r="B2897" t="s">
        <v>9</v>
      </c>
      <c r="C2897" t="s">
        <v>17</v>
      </c>
      <c r="D2897" t="s">
        <v>11</v>
      </c>
      <c r="E2897" t="s">
        <v>338</v>
      </c>
      <c r="F2897" s="4">
        <v>42579</v>
      </c>
      <c r="G2897" t="s">
        <v>39</v>
      </c>
      <c r="H2897">
        <v>3</v>
      </c>
      <c r="I2897">
        <f>IF(Table1[[#This Row],[Price]]&lt;15,10,IF(Table1[[#This Row],[Price]]&lt;20,15,IF(Table1[[#This Row],[Price]]&lt;30,22,IF(Table1[[#This Row],[Price]]&lt;50,36,45))))</f>
        <v>15</v>
      </c>
      <c r="J2897">
        <v>16.32</v>
      </c>
      <c r="K2897" s="14">
        <v>48.96</v>
      </c>
      <c r="L2897" s="14">
        <f>Table1[[#This Row],[Total Sale Amount]]-(Table1[[#This Row],[Cost Price]]*Table1[[#This Row],[Quantity]])</f>
        <v>3.9600000000000009</v>
      </c>
      <c r="M2897" t="str">
        <f>TEXT(Table1[[#This Row],[Order Date]],"mmm")</f>
        <v>Jul</v>
      </c>
      <c r="N2897" s="5" t="str">
        <f>TEXT(Table1[[#This Row],[Order Date]],"yyyy")</f>
        <v>2016</v>
      </c>
      <c r="O2897" s="5">
        <v>43</v>
      </c>
      <c r="P2897" s="5" t="s">
        <v>560</v>
      </c>
      <c r="Q2897" s="5" t="str">
        <f>IFERROR(INDEX(Holidays[Holiday],MATCH(Table1[[#This Row],[Order Date]],Holidays[Date],0)),"NO HOLIDAY")</f>
        <v>NO HOLIDAY</v>
      </c>
    </row>
    <row r="2898" spans="2:17" hidden="1" x14ac:dyDescent="0.3">
      <c r="B2898" t="s">
        <v>25</v>
      </c>
      <c r="C2898" t="s">
        <v>22</v>
      </c>
      <c r="D2898" t="s">
        <v>23</v>
      </c>
      <c r="E2898" t="s">
        <v>374</v>
      </c>
      <c r="F2898" s="4">
        <v>42579</v>
      </c>
      <c r="G2898" t="s">
        <v>15</v>
      </c>
      <c r="H2898">
        <v>7</v>
      </c>
      <c r="I2898">
        <f>IF(Table1[[#This Row],[Price]]&lt;15,10,IF(Table1[[#This Row],[Price]]&lt;20,15,IF(Table1[[#This Row],[Price]]&lt;30,22,IF(Table1[[#This Row],[Price]]&lt;50,36,45))))</f>
        <v>10</v>
      </c>
      <c r="J2898">
        <v>12.42</v>
      </c>
      <c r="K2898" s="14">
        <v>86.94</v>
      </c>
      <c r="L2898" s="14">
        <f>Table1[[#This Row],[Total Sale Amount]]-(Table1[[#This Row],[Cost Price]]*Table1[[#This Row],[Quantity]])</f>
        <v>16.939999999999998</v>
      </c>
      <c r="M2898" t="str">
        <f>TEXT(Table1[[#This Row],[Order Date]],"mmm")</f>
        <v>Jul</v>
      </c>
      <c r="N2898" s="5" t="str">
        <f>TEXT(Table1[[#This Row],[Order Date]],"yyyy")</f>
        <v>2016</v>
      </c>
      <c r="O2898" s="5">
        <v>39</v>
      </c>
      <c r="P2898" s="5" t="s">
        <v>559</v>
      </c>
      <c r="Q2898" s="5" t="str">
        <f>IFERROR(INDEX(Holidays[Holiday],MATCH(Table1[[#This Row],[Order Date]],Holidays[Date],0)),"NO HOLIDAY")</f>
        <v>NO HOLIDAY</v>
      </c>
    </row>
    <row r="2899" spans="2:17" hidden="1" x14ac:dyDescent="0.3">
      <c r="B2899" t="s">
        <v>16</v>
      </c>
      <c r="C2899" t="s">
        <v>28</v>
      </c>
      <c r="D2899" t="s">
        <v>11</v>
      </c>
      <c r="E2899" t="s">
        <v>227</v>
      </c>
      <c r="F2899" s="4">
        <v>42579</v>
      </c>
      <c r="G2899" t="s">
        <v>19</v>
      </c>
      <c r="H2899">
        <v>10</v>
      </c>
      <c r="I2899">
        <f>IF(Table1[[#This Row],[Price]]&lt;15,10,IF(Table1[[#This Row],[Price]]&lt;20,15,IF(Table1[[#This Row],[Price]]&lt;30,22,IF(Table1[[#This Row],[Price]]&lt;50,36,45))))</f>
        <v>45</v>
      </c>
      <c r="J2899">
        <v>53.35</v>
      </c>
      <c r="K2899" s="14">
        <v>533.5</v>
      </c>
      <c r="L2899" s="14">
        <f>Table1[[#This Row],[Total Sale Amount]]-(Table1[[#This Row],[Cost Price]]*Table1[[#This Row],[Quantity]])</f>
        <v>83.5</v>
      </c>
      <c r="M2899" t="str">
        <f>TEXT(Table1[[#This Row],[Order Date]],"mmm")</f>
        <v>Jul</v>
      </c>
      <c r="N2899" s="5" t="str">
        <f>TEXT(Table1[[#This Row],[Order Date]],"yyyy")</f>
        <v>2016</v>
      </c>
      <c r="O2899" s="5">
        <v>24</v>
      </c>
      <c r="P2899" s="5" t="s">
        <v>560</v>
      </c>
      <c r="Q2899" s="5" t="str">
        <f>IFERROR(INDEX(Holidays[Holiday],MATCH(Table1[[#This Row],[Order Date]],Holidays[Date],0)),"NO HOLIDAY")</f>
        <v>NO HOLIDAY</v>
      </c>
    </row>
    <row r="2900" spans="2:17" hidden="1" x14ac:dyDescent="0.3">
      <c r="B2900" t="s">
        <v>16</v>
      </c>
      <c r="C2900" t="s">
        <v>10</v>
      </c>
      <c r="D2900" t="s">
        <v>11</v>
      </c>
      <c r="E2900" t="s">
        <v>551</v>
      </c>
      <c r="F2900" s="4">
        <v>42579</v>
      </c>
      <c r="G2900" t="s">
        <v>13</v>
      </c>
      <c r="H2900">
        <v>1</v>
      </c>
      <c r="I2900">
        <f>IF(Table1[[#This Row],[Price]]&lt;15,10,IF(Table1[[#This Row],[Price]]&lt;20,15,IF(Table1[[#This Row],[Price]]&lt;30,22,IF(Table1[[#This Row],[Price]]&lt;50,36,45))))</f>
        <v>15</v>
      </c>
      <c r="J2900">
        <v>17.829999999999998</v>
      </c>
      <c r="K2900" s="14">
        <v>17.829999999999998</v>
      </c>
      <c r="L2900" s="14">
        <f>Table1[[#This Row],[Total Sale Amount]]-(Table1[[#This Row],[Cost Price]]*Table1[[#This Row],[Quantity]])</f>
        <v>2.8299999999999983</v>
      </c>
      <c r="M2900" t="str">
        <f>TEXT(Table1[[#This Row],[Order Date]],"mmm")</f>
        <v>Jul</v>
      </c>
      <c r="N2900" s="5" t="str">
        <f>TEXT(Table1[[#This Row],[Order Date]],"yyyy")</f>
        <v>2016</v>
      </c>
      <c r="O2900" s="5">
        <v>40</v>
      </c>
      <c r="P2900" s="5" t="s">
        <v>559</v>
      </c>
      <c r="Q2900" s="5" t="str">
        <f>IFERROR(INDEX(Holidays[Holiday],MATCH(Table1[[#This Row],[Order Date]],Holidays[Date],0)),"NO HOLIDAY")</f>
        <v>NO HOLIDAY</v>
      </c>
    </row>
    <row r="2901" spans="2:17" hidden="1" x14ac:dyDescent="0.3">
      <c r="B2901" t="s">
        <v>9</v>
      </c>
      <c r="C2901" t="s">
        <v>30</v>
      </c>
      <c r="D2901" t="s">
        <v>11</v>
      </c>
      <c r="E2901" t="s">
        <v>404</v>
      </c>
      <c r="F2901" s="4">
        <v>42579</v>
      </c>
      <c r="G2901" t="s">
        <v>19</v>
      </c>
      <c r="H2901">
        <v>1</v>
      </c>
      <c r="I2901">
        <f>IF(Table1[[#This Row],[Price]]&lt;15,10,IF(Table1[[#This Row],[Price]]&lt;20,15,IF(Table1[[#This Row],[Price]]&lt;30,22,IF(Table1[[#This Row],[Price]]&lt;50,36,45))))</f>
        <v>45</v>
      </c>
      <c r="J2901">
        <v>53.35</v>
      </c>
      <c r="K2901" s="14">
        <v>53.35</v>
      </c>
      <c r="L2901" s="14">
        <f>Table1[[#This Row],[Total Sale Amount]]-(Table1[[#This Row],[Cost Price]]*Table1[[#This Row],[Quantity]])</f>
        <v>8.3500000000000014</v>
      </c>
      <c r="M2901" t="str">
        <f>TEXT(Table1[[#This Row],[Order Date]],"mmm")</f>
        <v>Jul</v>
      </c>
      <c r="N2901" s="5" t="str">
        <f>TEXT(Table1[[#This Row],[Order Date]],"yyyy")</f>
        <v>2016</v>
      </c>
      <c r="O2901" s="5">
        <v>20</v>
      </c>
      <c r="P2901" s="5" t="s">
        <v>559</v>
      </c>
      <c r="Q2901" s="5" t="str">
        <f>IFERROR(INDEX(Holidays[Holiday],MATCH(Table1[[#This Row],[Order Date]],Holidays[Date],0)),"NO HOLIDAY")</f>
        <v>NO HOLIDAY</v>
      </c>
    </row>
    <row r="2902" spans="2:17" hidden="1" x14ac:dyDescent="0.3">
      <c r="B2902" t="s">
        <v>25</v>
      </c>
      <c r="C2902" t="s">
        <v>26</v>
      </c>
      <c r="D2902" t="s">
        <v>23</v>
      </c>
      <c r="E2902" t="s">
        <v>181</v>
      </c>
      <c r="F2902" s="4">
        <v>42580</v>
      </c>
      <c r="G2902" t="s">
        <v>39</v>
      </c>
      <c r="H2902">
        <v>7</v>
      </c>
      <c r="I2902">
        <f>IF(Table1[[#This Row],[Price]]&lt;15,10,IF(Table1[[#This Row],[Price]]&lt;20,15,IF(Table1[[#This Row],[Price]]&lt;30,22,IF(Table1[[#This Row],[Price]]&lt;50,36,45))))</f>
        <v>15</v>
      </c>
      <c r="J2902">
        <v>16.32</v>
      </c>
      <c r="K2902" s="14">
        <v>114.24000000000001</v>
      </c>
      <c r="L2902" s="14">
        <f>Table1[[#This Row],[Total Sale Amount]]-(Table1[[#This Row],[Cost Price]]*Table1[[#This Row],[Quantity]])</f>
        <v>9.2400000000000091</v>
      </c>
      <c r="M2902" t="str">
        <f>TEXT(Table1[[#This Row],[Order Date]],"mmm")</f>
        <v>Jul</v>
      </c>
      <c r="N2902" s="5" t="str">
        <f>TEXT(Table1[[#This Row],[Order Date]],"yyyy")</f>
        <v>2016</v>
      </c>
      <c r="O2902" s="5">
        <v>21</v>
      </c>
      <c r="P2902" s="5" t="s">
        <v>560</v>
      </c>
      <c r="Q2902" s="5" t="str">
        <f>IFERROR(INDEX(Holidays[Holiday],MATCH(Table1[[#This Row],[Order Date]],Holidays[Date],0)),"NO HOLIDAY")</f>
        <v>NO HOLIDAY</v>
      </c>
    </row>
    <row r="2903" spans="2:17" hidden="1" x14ac:dyDescent="0.3">
      <c r="B2903" t="s">
        <v>9</v>
      </c>
      <c r="C2903" t="s">
        <v>17</v>
      </c>
      <c r="D2903" t="s">
        <v>11</v>
      </c>
      <c r="E2903" t="s">
        <v>187</v>
      </c>
      <c r="F2903" s="4">
        <v>42580</v>
      </c>
      <c r="G2903" t="s">
        <v>15</v>
      </c>
      <c r="H2903">
        <v>5</v>
      </c>
      <c r="I2903">
        <f>IF(Table1[[#This Row],[Price]]&lt;15,10,IF(Table1[[#This Row],[Price]]&lt;20,15,IF(Table1[[#This Row],[Price]]&lt;30,22,IF(Table1[[#This Row],[Price]]&lt;50,36,45))))</f>
        <v>10</v>
      </c>
      <c r="J2903">
        <v>12.42</v>
      </c>
      <c r="K2903" s="14">
        <v>62.1</v>
      </c>
      <c r="L2903" s="14">
        <f>Table1[[#This Row],[Total Sale Amount]]-(Table1[[#This Row],[Cost Price]]*Table1[[#This Row],[Quantity]])</f>
        <v>12.100000000000001</v>
      </c>
      <c r="M2903" t="str">
        <f>TEXT(Table1[[#This Row],[Order Date]],"mmm")</f>
        <v>Jul</v>
      </c>
      <c r="N2903" s="5" t="str">
        <f>TEXT(Table1[[#This Row],[Order Date]],"yyyy")</f>
        <v>2016</v>
      </c>
      <c r="O2903" s="5">
        <v>33</v>
      </c>
      <c r="P2903" s="5" t="s">
        <v>560</v>
      </c>
      <c r="Q2903" s="5" t="str">
        <f>IFERROR(INDEX(Holidays[Holiday],MATCH(Table1[[#This Row],[Order Date]],Holidays[Date],0)),"NO HOLIDAY")</f>
        <v>NO HOLIDAY</v>
      </c>
    </row>
    <row r="2904" spans="2:17" hidden="1" x14ac:dyDescent="0.3">
      <c r="B2904" t="s">
        <v>9</v>
      </c>
      <c r="C2904" t="s">
        <v>30</v>
      </c>
      <c r="D2904" t="s">
        <v>11</v>
      </c>
      <c r="E2904" t="s">
        <v>195</v>
      </c>
      <c r="F2904" s="4">
        <v>42580</v>
      </c>
      <c r="G2904" t="s">
        <v>13</v>
      </c>
      <c r="H2904">
        <v>7</v>
      </c>
      <c r="I2904">
        <f>IF(Table1[[#This Row],[Price]]&lt;15,10,IF(Table1[[#This Row],[Price]]&lt;20,15,IF(Table1[[#This Row],[Price]]&lt;30,22,IF(Table1[[#This Row],[Price]]&lt;50,36,45))))</f>
        <v>15</v>
      </c>
      <c r="J2904">
        <v>17.829999999999998</v>
      </c>
      <c r="K2904" s="14">
        <v>124.80999999999999</v>
      </c>
      <c r="L2904" s="14">
        <f>Table1[[#This Row],[Total Sale Amount]]-(Table1[[#This Row],[Cost Price]]*Table1[[#This Row],[Quantity]])</f>
        <v>19.809999999999988</v>
      </c>
      <c r="M2904" t="str">
        <f>TEXT(Table1[[#This Row],[Order Date]],"mmm")</f>
        <v>Jul</v>
      </c>
      <c r="N2904" s="5" t="str">
        <f>TEXT(Table1[[#This Row],[Order Date]],"yyyy")</f>
        <v>2016</v>
      </c>
      <c r="O2904" s="5">
        <v>32</v>
      </c>
      <c r="P2904" s="5" t="s">
        <v>560</v>
      </c>
      <c r="Q2904" s="5" t="str">
        <f>IFERROR(INDEX(Holidays[Holiday],MATCH(Table1[[#This Row],[Order Date]],Holidays[Date],0)),"NO HOLIDAY")</f>
        <v>NO HOLIDAY</v>
      </c>
    </row>
    <row r="2905" spans="2:17" hidden="1" x14ac:dyDescent="0.3">
      <c r="B2905" t="s">
        <v>21</v>
      </c>
      <c r="C2905" t="s">
        <v>22</v>
      </c>
      <c r="D2905" t="s">
        <v>23</v>
      </c>
      <c r="E2905" t="s">
        <v>251</v>
      </c>
      <c r="F2905" s="4">
        <v>42580</v>
      </c>
      <c r="G2905" t="s">
        <v>15</v>
      </c>
      <c r="H2905">
        <v>6</v>
      </c>
      <c r="I2905">
        <f>IF(Table1[[#This Row],[Price]]&lt;15,10,IF(Table1[[#This Row],[Price]]&lt;20,15,IF(Table1[[#This Row],[Price]]&lt;30,22,IF(Table1[[#This Row],[Price]]&lt;50,36,45))))</f>
        <v>10</v>
      </c>
      <c r="J2905">
        <v>12.42</v>
      </c>
      <c r="K2905" s="14">
        <v>74.52</v>
      </c>
      <c r="L2905" s="14">
        <f>Table1[[#This Row],[Total Sale Amount]]-(Table1[[#This Row],[Cost Price]]*Table1[[#This Row],[Quantity]])</f>
        <v>14.519999999999996</v>
      </c>
      <c r="M2905" t="str">
        <f>TEXT(Table1[[#This Row],[Order Date]],"mmm")</f>
        <v>Jul</v>
      </c>
      <c r="N2905" s="5" t="str">
        <f>TEXT(Table1[[#This Row],[Order Date]],"yyyy")</f>
        <v>2016</v>
      </c>
      <c r="O2905" s="5">
        <v>24</v>
      </c>
      <c r="P2905" s="5" t="s">
        <v>559</v>
      </c>
      <c r="Q2905" s="5" t="str">
        <f>IFERROR(INDEX(Holidays[Holiday],MATCH(Table1[[#This Row],[Order Date]],Holidays[Date],0)),"NO HOLIDAY")</f>
        <v>NO HOLIDAY</v>
      </c>
    </row>
    <row r="2906" spans="2:17" hidden="1" x14ac:dyDescent="0.3">
      <c r="B2906" t="s">
        <v>25</v>
      </c>
      <c r="C2906" t="s">
        <v>59</v>
      </c>
      <c r="D2906" t="s">
        <v>23</v>
      </c>
      <c r="E2906" t="s">
        <v>329</v>
      </c>
      <c r="F2906" s="4">
        <v>42580</v>
      </c>
      <c r="G2906" t="s">
        <v>39</v>
      </c>
      <c r="H2906">
        <v>3</v>
      </c>
      <c r="I2906">
        <f>IF(Table1[[#This Row],[Price]]&lt;15,10,IF(Table1[[#This Row],[Price]]&lt;20,15,IF(Table1[[#This Row],[Price]]&lt;30,22,IF(Table1[[#This Row],[Price]]&lt;50,36,45))))</f>
        <v>15</v>
      </c>
      <c r="J2906">
        <v>16.32</v>
      </c>
      <c r="K2906" s="14">
        <v>48.96</v>
      </c>
      <c r="L2906" s="14">
        <f>Table1[[#This Row],[Total Sale Amount]]-(Table1[[#This Row],[Cost Price]]*Table1[[#This Row],[Quantity]])</f>
        <v>3.9600000000000009</v>
      </c>
      <c r="M2906" t="str">
        <f>TEXT(Table1[[#This Row],[Order Date]],"mmm")</f>
        <v>Jul</v>
      </c>
      <c r="N2906" s="5" t="str">
        <f>TEXT(Table1[[#This Row],[Order Date]],"yyyy")</f>
        <v>2016</v>
      </c>
      <c r="O2906" s="5">
        <v>22</v>
      </c>
      <c r="P2906" s="5" t="s">
        <v>560</v>
      </c>
      <c r="Q2906" s="5" t="str">
        <f>IFERROR(INDEX(Holidays[Holiday],MATCH(Table1[[#This Row],[Order Date]],Holidays[Date],0)),"NO HOLIDAY")</f>
        <v>NO HOLIDAY</v>
      </c>
    </row>
    <row r="2907" spans="2:17" hidden="1" x14ac:dyDescent="0.3">
      <c r="B2907" t="s">
        <v>16</v>
      </c>
      <c r="C2907" t="s">
        <v>10</v>
      </c>
      <c r="D2907" t="s">
        <v>11</v>
      </c>
      <c r="E2907" t="s">
        <v>382</v>
      </c>
      <c r="F2907" s="4">
        <v>42580</v>
      </c>
      <c r="G2907" t="s">
        <v>13</v>
      </c>
      <c r="H2907">
        <v>4</v>
      </c>
      <c r="I2907">
        <f>IF(Table1[[#This Row],[Price]]&lt;15,10,IF(Table1[[#This Row],[Price]]&lt;20,15,IF(Table1[[#This Row],[Price]]&lt;30,22,IF(Table1[[#This Row],[Price]]&lt;50,36,45))))</f>
        <v>15</v>
      </c>
      <c r="J2907">
        <v>17.829999999999998</v>
      </c>
      <c r="K2907" s="14">
        <v>71.319999999999993</v>
      </c>
      <c r="L2907" s="14">
        <f>Table1[[#This Row],[Total Sale Amount]]-(Table1[[#This Row],[Cost Price]]*Table1[[#This Row],[Quantity]])</f>
        <v>11.319999999999993</v>
      </c>
      <c r="M2907" t="str">
        <f>TEXT(Table1[[#This Row],[Order Date]],"mmm")</f>
        <v>Jul</v>
      </c>
      <c r="N2907" s="5" t="str">
        <f>TEXT(Table1[[#This Row],[Order Date]],"yyyy")</f>
        <v>2016</v>
      </c>
      <c r="O2907" s="5">
        <v>29</v>
      </c>
      <c r="P2907" s="5" t="s">
        <v>560</v>
      </c>
      <c r="Q2907" s="5" t="str">
        <f>IFERROR(INDEX(Holidays[Holiday],MATCH(Table1[[#This Row],[Order Date]],Holidays[Date],0)),"NO HOLIDAY")</f>
        <v>NO HOLIDAY</v>
      </c>
    </row>
    <row r="2908" spans="2:17" hidden="1" x14ac:dyDescent="0.3">
      <c r="B2908" t="s">
        <v>21</v>
      </c>
      <c r="C2908" t="s">
        <v>26</v>
      </c>
      <c r="D2908" t="s">
        <v>23</v>
      </c>
      <c r="E2908" t="s">
        <v>237</v>
      </c>
      <c r="F2908" s="4">
        <v>42580</v>
      </c>
      <c r="G2908" t="s">
        <v>13</v>
      </c>
      <c r="H2908">
        <v>1</v>
      </c>
      <c r="I2908">
        <f>IF(Table1[[#This Row],[Price]]&lt;15,10,IF(Table1[[#This Row],[Price]]&lt;20,15,IF(Table1[[#This Row],[Price]]&lt;30,22,IF(Table1[[#This Row],[Price]]&lt;50,36,45))))</f>
        <v>15</v>
      </c>
      <c r="J2908">
        <v>17.829999999999998</v>
      </c>
      <c r="K2908" s="14">
        <v>17.829999999999998</v>
      </c>
      <c r="L2908" s="14">
        <f>Table1[[#This Row],[Total Sale Amount]]-(Table1[[#This Row],[Cost Price]]*Table1[[#This Row],[Quantity]])</f>
        <v>2.8299999999999983</v>
      </c>
      <c r="M2908" t="str">
        <f>TEXT(Table1[[#This Row],[Order Date]],"mmm")</f>
        <v>Jul</v>
      </c>
      <c r="N2908" s="5" t="str">
        <f>TEXT(Table1[[#This Row],[Order Date]],"yyyy")</f>
        <v>2016</v>
      </c>
      <c r="O2908" s="5">
        <v>18</v>
      </c>
      <c r="P2908" s="5" t="s">
        <v>559</v>
      </c>
      <c r="Q2908" s="5" t="str">
        <f>IFERROR(INDEX(Holidays[Holiday],MATCH(Table1[[#This Row],[Order Date]],Holidays[Date],0)),"NO HOLIDAY")</f>
        <v>NO HOLIDAY</v>
      </c>
    </row>
    <row r="2909" spans="2:17" hidden="1" x14ac:dyDescent="0.3">
      <c r="B2909" t="s">
        <v>36</v>
      </c>
      <c r="C2909" t="s">
        <v>17</v>
      </c>
      <c r="D2909" t="s">
        <v>11</v>
      </c>
      <c r="E2909" t="s">
        <v>464</v>
      </c>
      <c r="F2909" s="4">
        <v>42580</v>
      </c>
      <c r="G2909" t="s">
        <v>19</v>
      </c>
      <c r="H2909">
        <v>6</v>
      </c>
      <c r="I2909">
        <f>IF(Table1[[#This Row],[Price]]&lt;15,10,IF(Table1[[#This Row],[Price]]&lt;20,15,IF(Table1[[#This Row],[Price]]&lt;30,22,IF(Table1[[#This Row],[Price]]&lt;50,36,45))))</f>
        <v>45</v>
      </c>
      <c r="J2909">
        <v>53.35</v>
      </c>
      <c r="K2909" s="14">
        <v>320.10000000000002</v>
      </c>
      <c r="L2909" s="14">
        <f>Table1[[#This Row],[Total Sale Amount]]-(Table1[[#This Row],[Cost Price]]*Table1[[#This Row],[Quantity]])</f>
        <v>50.100000000000023</v>
      </c>
      <c r="M2909" t="str">
        <f>TEXT(Table1[[#This Row],[Order Date]],"mmm")</f>
        <v>Jul</v>
      </c>
      <c r="N2909" s="5" t="str">
        <f>TEXT(Table1[[#This Row],[Order Date]],"yyyy")</f>
        <v>2016</v>
      </c>
      <c r="O2909" s="5">
        <v>39</v>
      </c>
      <c r="P2909" s="5" t="s">
        <v>559</v>
      </c>
      <c r="Q2909" s="5" t="str">
        <f>IFERROR(INDEX(Holidays[Holiday],MATCH(Table1[[#This Row],[Order Date]],Holidays[Date],0)),"NO HOLIDAY")</f>
        <v>NO HOLIDAY</v>
      </c>
    </row>
    <row r="2910" spans="2:17" hidden="1" x14ac:dyDescent="0.3">
      <c r="B2910" t="s">
        <v>16</v>
      </c>
      <c r="C2910" t="s">
        <v>10</v>
      </c>
      <c r="D2910" t="s">
        <v>11</v>
      </c>
      <c r="E2910" t="s">
        <v>339</v>
      </c>
      <c r="F2910" s="4">
        <v>42580</v>
      </c>
      <c r="G2910" t="s">
        <v>15</v>
      </c>
      <c r="H2910">
        <v>7</v>
      </c>
      <c r="I2910">
        <f>IF(Table1[[#This Row],[Price]]&lt;15,10,IF(Table1[[#This Row],[Price]]&lt;20,15,IF(Table1[[#This Row],[Price]]&lt;30,22,IF(Table1[[#This Row],[Price]]&lt;50,36,45))))</f>
        <v>10</v>
      </c>
      <c r="J2910">
        <v>12.42</v>
      </c>
      <c r="K2910" s="14">
        <v>86.94</v>
      </c>
      <c r="L2910" s="14">
        <f>Table1[[#This Row],[Total Sale Amount]]-(Table1[[#This Row],[Cost Price]]*Table1[[#This Row],[Quantity]])</f>
        <v>16.939999999999998</v>
      </c>
      <c r="M2910" t="str">
        <f>TEXT(Table1[[#This Row],[Order Date]],"mmm")</f>
        <v>Jul</v>
      </c>
      <c r="N2910" s="5" t="str">
        <f>TEXT(Table1[[#This Row],[Order Date]],"yyyy")</f>
        <v>2016</v>
      </c>
      <c r="O2910" s="5">
        <v>42</v>
      </c>
      <c r="P2910" s="5" t="s">
        <v>560</v>
      </c>
      <c r="Q2910" s="5" t="str">
        <f>IFERROR(INDEX(Holidays[Holiday],MATCH(Table1[[#This Row],[Order Date]],Holidays[Date],0)),"NO HOLIDAY")</f>
        <v>NO HOLIDAY</v>
      </c>
    </row>
    <row r="2911" spans="2:17" hidden="1" x14ac:dyDescent="0.3">
      <c r="B2911" t="s">
        <v>16</v>
      </c>
      <c r="C2911" t="s">
        <v>17</v>
      </c>
      <c r="D2911" t="s">
        <v>11</v>
      </c>
      <c r="E2911" t="s">
        <v>233</v>
      </c>
      <c r="F2911" s="4">
        <v>42580</v>
      </c>
      <c r="G2911" t="s">
        <v>39</v>
      </c>
      <c r="H2911">
        <v>9</v>
      </c>
      <c r="I2911">
        <f>IF(Table1[[#This Row],[Price]]&lt;15,10,IF(Table1[[#This Row],[Price]]&lt;20,15,IF(Table1[[#This Row],[Price]]&lt;30,22,IF(Table1[[#This Row],[Price]]&lt;50,36,45))))</f>
        <v>15</v>
      </c>
      <c r="J2911">
        <v>16.32</v>
      </c>
      <c r="K2911" s="14">
        <v>146.88</v>
      </c>
      <c r="L2911" s="14">
        <f>Table1[[#This Row],[Total Sale Amount]]-(Table1[[#This Row],[Cost Price]]*Table1[[#This Row],[Quantity]])</f>
        <v>11.879999999999995</v>
      </c>
      <c r="M2911" t="str">
        <f>TEXT(Table1[[#This Row],[Order Date]],"mmm")</f>
        <v>Jul</v>
      </c>
      <c r="N2911" s="5" t="str">
        <f>TEXT(Table1[[#This Row],[Order Date]],"yyyy")</f>
        <v>2016</v>
      </c>
      <c r="O2911" s="5">
        <v>22</v>
      </c>
      <c r="P2911" s="5" t="s">
        <v>560</v>
      </c>
      <c r="Q2911" s="5" t="str">
        <f>IFERROR(INDEX(Holidays[Holiday],MATCH(Table1[[#This Row],[Order Date]],Holidays[Date],0)),"NO HOLIDAY")</f>
        <v>NO HOLIDAY</v>
      </c>
    </row>
    <row r="2912" spans="2:17" hidden="1" x14ac:dyDescent="0.3">
      <c r="B2912" t="s">
        <v>25</v>
      </c>
      <c r="C2912" t="s">
        <v>26</v>
      </c>
      <c r="D2912" t="s">
        <v>23</v>
      </c>
      <c r="E2912" t="s">
        <v>69</v>
      </c>
      <c r="F2912" s="4">
        <v>42580</v>
      </c>
      <c r="G2912" t="s">
        <v>13</v>
      </c>
      <c r="H2912">
        <v>9</v>
      </c>
      <c r="I2912">
        <f>IF(Table1[[#This Row],[Price]]&lt;15,10,IF(Table1[[#This Row],[Price]]&lt;20,15,IF(Table1[[#This Row],[Price]]&lt;30,22,IF(Table1[[#This Row],[Price]]&lt;50,36,45))))</f>
        <v>15</v>
      </c>
      <c r="J2912">
        <v>17.829999999999998</v>
      </c>
      <c r="K2912" s="14">
        <v>160.46999999999997</v>
      </c>
      <c r="L2912" s="14">
        <f>Table1[[#This Row],[Total Sale Amount]]-(Table1[[#This Row],[Cost Price]]*Table1[[#This Row],[Quantity]])</f>
        <v>25.46999999999997</v>
      </c>
      <c r="M2912" t="str">
        <f>TEXT(Table1[[#This Row],[Order Date]],"mmm")</f>
        <v>Jul</v>
      </c>
      <c r="N2912" s="5" t="str">
        <f>TEXT(Table1[[#This Row],[Order Date]],"yyyy")</f>
        <v>2016</v>
      </c>
      <c r="O2912" s="5">
        <v>44</v>
      </c>
      <c r="P2912" s="5" t="s">
        <v>560</v>
      </c>
      <c r="Q2912" s="5" t="str">
        <f>IFERROR(INDEX(Holidays[Holiday],MATCH(Table1[[#This Row],[Order Date]],Holidays[Date],0)),"NO HOLIDAY")</f>
        <v>NO HOLIDAY</v>
      </c>
    </row>
    <row r="2913" spans="2:17" hidden="1" x14ac:dyDescent="0.3">
      <c r="B2913" t="s">
        <v>9</v>
      </c>
      <c r="C2913" t="s">
        <v>17</v>
      </c>
      <c r="D2913" t="s">
        <v>11</v>
      </c>
      <c r="E2913" t="s">
        <v>185</v>
      </c>
      <c r="F2913" s="4">
        <v>42580</v>
      </c>
      <c r="G2913" t="s">
        <v>15</v>
      </c>
      <c r="H2913">
        <v>8</v>
      </c>
      <c r="I2913">
        <f>IF(Table1[[#This Row],[Price]]&lt;15,10,IF(Table1[[#This Row],[Price]]&lt;20,15,IF(Table1[[#This Row],[Price]]&lt;30,22,IF(Table1[[#This Row],[Price]]&lt;50,36,45))))</f>
        <v>10</v>
      </c>
      <c r="J2913">
        <v>12.42</v>
      </c>
      <c r="K2913" s="14">
        <v>99.36</v>
      </c>
      <c r="L2913" s="14">
        <f>Table1[[#This Row],[Total Sale Amount]]-(Table1[[#This Row],[Cost Price]]*Table1[[#This Row],[Quantity]])</f>
        <v>19.36</v>
      </c>
      <c r="M2913" t="str">
        <f>TEXT(Table1[[#This Row],[Order Date]],"mmm")</f>
        <v>Jul</v>
      </c>
      <c r="N2913" s="5" t="str">
        <f>TEXT(Table1[[#This Row],[Order Date]],"yyyy")</f>
        <v>2016</v>
      </c>
      <c r="O2913" s="5">
        <v>27</v>
      </c>
      <c r="P2913" s="5" t="s">
        <v>560</v>
      </c>
      <c r="Q2913" s="5" t="str">
        <f>IFERROR(INDEX(Holidays[Holiday],MATCH(Table1[[#This Row],[Order Date]],Holidays[Date],0)),"NO HOLIDAY")</f>
        <v>NO HOLIDAY</v>
      </c>
    </row>
    <row r="2914" spans="2:17" hidden="1" x14ac:dyDescent="0.3">
      <c r="B2914" t="s">
        <v>21</v>
      </c>
      <c r="C2914" t="s">
        <v>22</v>
      </c>
      <c r="D2914" t="s">
        <v>23</v>
      </c>
      <c r="E2914" t="s">
        <v>427</v>
      </c>
      <c r="F2914" s="4">
        <v>42580</v>
      </c>
      <c r="G2914" t="s">
        <v>15</v>
      </c>
      <c r="H2914">
        <v>8</v>
      </c>
      <c r="I2914">
        <f>IF(Table1[[#This Row],[Price]]&lt;15,10,IF(Table1[[#This Row],[Price]]&lt;20,15,IF(Table1[[#This Row],[Price]]&lt;30,22,IF(Table1[[#This Row],[Price]]&lt;50,36,45))))</f>
        <v>10</v>
      </c>
      <c r="J2914">
        <v>12.42</v>
      </c>
      <c r="K2914" s="14">
        <v>99.36</v>
      </c>
      <c r="L2914" s="14">
        <f>Table1[[#This Row],[Total Sale Amount]]-(Table1[[#This Row],[Cost Price]]*Table1[[#This Row],[Quantity]])</f>
        <v>19.36</v>
      </c>
      <c r="M2914" t="str">
        <f>TEXT(Table1[[#This Row],[Order Date]],"mmm")</f>
        <v>Jul</v>
      </c>
      <c r="N2914" s="5" t="str">
        <f>TEXT(Table1[[#This Row],[Order Date]],"yyyy")</f>
        <v>2016</v>
      </c>
      <c r="O2914" s="5">
        <v>18</v>
      </c>
      <c r="P2914" s="5" t="s">
        <v>559</v>
      </c>
      <c r="Q2914" s="5" t="str">
        <f>IFERROR(INDEX(Holidays[Holiday],MATCH(Table1[[#This Row],[Order Date]],Holidays[Date],0)),"NO HOLIDAY")</f>
        <v>NO HOLIDAY</v>
      </c>
    </row>
    <row r="2915" spans="2:17" hidden="1" x14ac:dyDescent="0.3">
      <c r="B2915" t="s">
        <v>9</v>
      </c>
      <c r="C2915" t="s">
        <v>17</v>
      </c>
      <c r="D2915" t="s">
        <v>11</v>
      </c>
      <c r="E2915" t="s">
        <v>464</v>
      </c>
      <c r="F2915" s="4">
        <v>42580</v>
      </c>
      <c r="G2915" t="s">
        <v>13</v>
      </c>
      <c r="H2915">
        <v>2</v>
      </c>
      <c r="I2915">
        <f>IF(Table1[[#This Row],[Price]]&lt;15,10,IF(Table1[[#This Row],[Price]]&lt;20,15,IF(Table1[[#This Row],[Price]]&lt;30,22,IF(Table1[[#This Row],[Price]]&lt;50,36,45))))</f>
        <v>15</v>
      </c>
      <c r="J2915">
        <v>17.829999999999998</v>
      </c>
      <c r="K2915" s="14">
        <v>35.659999999999997</v>
      </c>
      <c r="L2915" s="14">
        <f>Table1[[#This Row],[Total Sale Amount]]-(Table1[[#This Row],[Cost Price]]*Table1[[#This Row],[Quantity]])</f>
        <v>5.6599999999999966</v>
      </c>
      <c r="M2915" t="str">
        <f>TEXT(Table1[[#This Row],[Order Date]],"mmm")</f>
        <v>Jul</v>
      </c>
      <c r="N2915" s="5" t="str">
        <f>TEXT(Table1[[#This Row],[Order Date]],"yyyy")</f>
        <v>2016</v>
      </c>
      <c r="O2915" s="5">
        <v>31</v>
      </c>
      <c r="P2915" s="5" t="s">
        <v>559</v>
      </c>
      <c r="Q2915" s="5" t="str">
        <f>IFERROR(INDEX(Holidays[Holiday],MATCH(Table1[[#This Row],[Order Date]],Holidays[Date],0)),"NO HOLIDAY")</f>
        <v>NO HOLIDAY</v>
      </c>
    </row>
    <row r="2916" spans="2:17" hidden="1" x14ac:dyDescent="0.3">
      <c r="B2916" t="s">
        <v>16</v>
      </c>
      <c r="C2916" t="s">
        <v>28</v>
      </c>
      <c r="D2916" t="s">
        <v>11</v>
      </c>
      <c r="E2916" t="s">
        <v>180</v>
      </c>
      <c r="F2916" s="4">
        <v>42580</v>
      </c>
      <c r="G2916" t="s">
        <v>15</v>
      </c>
      <c r="H2916">
        <v>7</v>
      </c>
      <c r="I2916">
        <f>IF(Table1[[#This Row],[Price]]&lt;15,10,IF(Table1[[#This Row],[Price]]&lt;20,15,IF(Table1[[#This Row],[Price]]&lt;30,22,IF(Table1[[#This Row],[Price]]&lt;50,36,45))))</f>
        <v>10</v>
      </c>
      <c r="J2916">
        <v>12.42</v>
      </c>
      <c r="K2916" s="14">
        <v>86.94</v>
      </c>
      <c r="L2916" s="14">
        <f>Table1[[#This Row],[Total Sale Amount]]-(Table1[[#This Row],[Cost Price]]*Table1[[#This Row],[Quantity]])</f>
        <v>16.939999999999998</v>
      </c>
      <c r="M2916" t="str">
        <f>TEXT(Table1[[#This Row],[Order Date]],"mmm")</f>
        <v>Jul</v>
      </c>
      <c r="N2916" s="5" t="str">
        <f>TEXT(Table1[[#This Row],[Order Date]],"yyyy")</f>
        <v>2016</v>
      </c>
      <c r="O2916" s="5">
        <v>19</v>
      </c>
      <c r="P2916" s="5" t="s">
        <v>559</v>
      </c>
      <c r="Q2916" s="5" t="str">
        <f>IFERROR(INDEX(Holidays[Holiday],MATCH(Table1[[#This Row],[Order Date]],Holidays[Date],0)),"NO HOLIDAY")</f>
        <v>NO HOLIDAY</v>
      </c>
    </row>
    <row r="2917" spans="2:17" hidden="1" x14ac:dyDescent="0.3">
      <c r="B2917" t="s">
        <v>25</v>
      </c>
      <c r="C2917" t="s">
        <v>26</v>
      </c>
      <c r="D2917" t="s">
        <v>23</v>
      </c>
      <c r="E2917" t="s">
        <v>133</v>
      </c>
      <c r="F2917" s="4">
        <v>42580</v>
      </c>
      <c r="G2917" t="s">
        <v>39</v>
      </c>
      <c r="H2917">
        <v>3</v>
      </c>
      <c r="I2917">
        <f>IF(Table1[[#This Row],[Price]]&lt;15,10,IF(Table1[[#This Row],[Price]]&lt;20,15,IF(Table1[[#This Row],[Price]]&lt;30,22,IF(Table1[[#This Row],[Price]]&lt;50,36,45))))</f>
        <v>15</v>
      </c>
      <c r="J2917">
        <v>16.32</v>
      </c>
      <c r="K2917" s="14">
        <v>48.96</v>
      </c>
      <c r="L2917" s="14">
        <f>Table1[[#This Row],[Total Sale Amount]]-(Table1[[#This Row],[Cost Price]]*Table1[[#This Row],[Quantity]])</f>
        <v>3.9600000000000009</v>
      </c>
      <c r="M2917" t="str">
        <f>TEXT(Table1[[#This Row],[Order Date]],"mmm")</f>
        <v>Jul</v>
      </c>
      <c r="N2917" s="5" t="str">
        <f>TEXT(Table1[[#This Row],[Order Date]],"yyyy")</f>
        <v>2016</v>
      </c>
      <c r="O2917" s="5">
        <v>35</v>
      </c>
      <c r="P2917" s="5" t="s">
        <v>560</v>
      </c>
      <c r="Q2917" s="5" t="str">
        <f>IFERROR(INDEX(Holidays[Holiday],MATCH(Table1[[#This Row],[Order Date]],Holidays[Date],0)),"NO HOLIDAY")</f>
        <v>NO HOLIDAY</v>
      </c>
    </row>
    <row r="2918" spans="2:17" hidden="1" x14ac:dyDescent="0.3">
      <c r="B2918" t="s">
        <v>21</v>
      </c>
      <c r="C2918" t="s">
        <v>26</v>
      </c>
      <c r="D2918" t="s">
        <v>23</v>
      </c>
      <c r="E2918" t="s">
        <v>422</v>
      </c>
      <c r="F2918" s="4">
        <v>42580</v>
      </c>
      <c r="G2918" t="s">
        <v>15</v>
      </c>
      <c r="H2918">
        <v>3</v>
      </c>
      <c r="I2918">
        <f>IF(Table1[[#This Row],[Price]]&lt;15,10,IF(Table1[[#This Row],[Price]]&lt;20,15,IF(Table1[[#This Row],[Price]]&lt;30,22,IF(Table1[[#This Row],[Price]]&lt;50,36,45))))</f>
        <v>10</v>
      </c>
      <c r="J2918">
        <v>12.42</v>
      </c>
      <c r="K2918" s="14">
        <v>37.26</v>
      </c>
      <c r="L2918" s="14">
        <f>Table1[[#This Row],[Total Sale Amount]]-(Table1[[#This Row],[Cost Price]]*Table1[[#This Row],[Quantity]])</f>
        <v>7.259999999999998</v>
      </c>
      <c r="M2918" t="str">
        <f>TEXT(Table1[[#This Row],[Order Date]],"mmm")</f>
        <v>Jul</v>
      </c>
      <c r="N2918" s="5" t="str">
        <f>TEXT(Table1[[#This Row],[Order Date]],"yyyy")</f>
        <v>2016</v>
      </c>
      <c r="O2918" s="5">
        <v>27</v>
      </c>
      <c r="P2918" s="5" t="s">
        <v>560</v>
      </c>
      <c r="Q2918" s="5" t="str">
        <f>IFERROR(INDEX(Holidays[Holiday],MATCH(Table1[[#This Row],[Order Date]],Holidays[Date],0)),"NO HOLIDAY")</f>
        <v>NO HOLIDAY</v>
      </c>
    </row>
    <row r="2919" spans="2:17" hidden="1" x14ac:dyDescent="0.3">
      <c r="B2919" t="s">
        <v>36</v>
      </c>
      <c r="C2919" t="s">
        <v>30</v>
      </c>
      <c r="D2919" t="s">
        <v>11</v>
      </c>
      <c r="E2919" t="s">
        <v>326</v>
      </c>
      <c r="F2919" s="4">
        <v>42580</v>
      </c>
      <c r="G2919" t="s">
        <v>15</v>
      </c>
      <c r="H2919">
        <v>8</v>
      </c>
      <c r="I2919">
        <f>IF(Table1[[#This Row],[Price]]&lt;15,10,IF(Table1[[#This Row],[Price]]&lt;20,15,IF(Table1[[#This Row],[Price]]&lt;30,22,IF(Table1[[#This Row],[Price]]&lt;50,36,45))))</f>
        <v>10</v>
      </c>
      <c r="J2919">
        <v>12.42</v>
      </c>
      <c r="K2919" s="14">
        <v>99.36</v>
      </c>
      <c r="L2919" s="14">
        <f>Table1[[#This Row],[Total Sale Amount]]-(Table1[[#This Row],[Cost Price]]*Table1[[#This Row],[Quantity]])</f>
        <v>19.36</v>
      </c>
      <c r="M2919" t="str">
        <f>TEXT(Table1[[#This Row],[Order Date]],"mmm")</f>
        <v>Jul</v>
      </c>
      <c r="N2919" s="5" t="str">
        <f>TEXT(Table1[[#This Row],[Order Date]],"yyyy")</f>
        <v>2016</v>
      </c>
      <c r="O2919" s="5">
        <v>39</v>
      </c>
      <c r="P2919" s="5" t="s">
        <v>560</v>
      </c>
      <c r="Q2919" s="5" t="str">
        <f>IFERROR(INDEX(Holidays[Holiday],MATCH(Table1[[#This Row],[Order Date]],Holidays[Date],0)),"NO HOLIDAY")</f>
        <v>NO HOLIDAY</v>
      </c>
    </row>
    <row r="2920" spans="2:17" hidden="1" x14ac:dyDescent="0.3">
      <c r="B2920" t="s">
        <v>16</v>
      </c>
      <c r="C2920" t="s">
        <v>10</v>
      </c>
      <c r="D2920" t="s">
        <v>11</v>
      </c>
      <c r="E2920" t="s">
        <v>94</v>
      </c>
      <c r="F2920" s="4">
        <v>42580</v>
      </c>
      <c r="G2920" t="s">
        <v>15</v>
      </c>
      <c r="H2920">
        <v>9</v>
      </c>
      <c r="I2920">
        <f>IF(Table1[[#This Row],[Price]]&lt;15,10,IF(Table1[[#This Row],[Price]]&lt;20,15,IF(Table1[[#This Row],[Price]]&lt;30,22,IF(Table1[[#This Row],[Price]]&lt;50,36,45))))</f>
        <v>10</v>
      </c>
      <c r="J2920">
        <v>12.42</v>
      </c>
      <c r="K2920" s="14">
        <v>111.78</v>
      </c>
      <c r="L2920" s="14">
        <f>Table1[[#This Row],[Total Sale Amount]]-(Table1[[#This Row],[Cost Price]]*Table1[[#This Row],[Quantity]])</f>
        <v>21.78</v>
      </c>
      <c r="M2920" t="str">
        <f>TEXT(Table1[[#This Row],[Order Date]],"mmm")</f>
        <v>Jul</v>
      </c>
      <c r="N2920" s="5" t="str">
        <f>TEXT(Table1[[#This Row],[Order Date]],"yyyy")</f>
        <v>2016</v>
      </c>
      <c r="O2920" s="5">
        <v>43</v>
      </c>
      <c r="P2920" s="5" t="s">
        <v>559</v>
      </c>
      <c r="Q2920" s="5" t="str">
        <f>IFERROR(INDEX(Holidays[Holiday],MATCH(Table1[[#This Row],[Order Date]],Holidays[Date],0)),"NO HOLIDAY")</f>
        <v>NO HOLIDAY</v>
      </c>
    </row>
    <row r="2921" spans="2:17" hidden="1" x14ac:dyDescent="0.3">
      <c r="B2921" t="s">
        <v>36</v>
      </c>
      <c r="C2921" t="s">
        <v>30</v>
      </c>
      <c r="D2921" t="s">
        <v>11</v>
      </c>
      <c r="E2921" t="s">
        <v>170</v>
      </c>
      <c r="F2921" s="4">
        <v>42580</v>
      </c>
      <c r="G2921" t="s">
        <v>13</v>
      </c>
      <c r="H2921">
        <v>5</v>
      </c>
      <c r="I2921">
        <f>IF(Table1[[#This Row],[Price]]&lt;15,10,IF(Table1[[#This Row],[Price]]&lt;20,15,IF(Table1[[#This Row],[Price]]&lt;30,22,IF(Table1[[#This Row],[Price]]&lt;50,36,45))))</f>
        <v>15</v>
      </c>
      <c r="J2921">
        <v>17.829999999999998</v>
      </c>
      <c r="K2921" s="14">
        <v>89.149999999999991</v>
      </c>
      <c r="L2921" s="14">
        <f>Table1[[#This Row],[Total Sale Amount]]-(Table1[[#This Row],[Cost Price]]*Table1[[#This Row],[Quantity]])</f>
        <v>14.149999999999991</v>
      </c>
      <c r="M2921" t="str">
        <f>TEXT(Table1[[#This Row],[Order Date]],"mmm")</f>
        <v>Jul</v>
      </c>
      <c r="N2921" s="5" t="str">
        <f>TEXT(Table1[[#This Row],[Order Date]],"yyyy")</f>
        <v>2016</v>
      </c>
      <c r="O2921" s="5">
        <v>32</v>
      </c>
      <c r="P2921" s="5" t="s">
        <v>559</v>
      </c>
      <c r="Q2921" s="5" t="str">
        <f>IFERROR(INDEX(Holidays[Holiday],MATCH(Table1[[#This Row],[Order Date]],Holidays[Date],0)),"NO HOLIDAY")</f>
        <v>NO HOLIDAY</v>
      </c>
    </row>
    <row r="2922" spans="2:17" hidden="1" x14ac:dyDescent="0.3">
      <c r="B2922" t="s">
        <v>9</v>
      </c>
      <c r="C2922" t="s">
        <v>17</v>
      </c>
      <c r="D2922" t="s">
        <v>11</v>
      </c>
      <c r="E2922" t="s">
        <v>270</v>
      </c>
      <c r="F2922" s="4">
        <v>42580</v>
      </c>
      <c r="G2922" t="s">
        <v>15</v>
      </c>
      <c r="H2922">
        <v>4</v>
      </c>
      <c r="I2922">
        <f>IF(Table1[[#This Row],[Price]]&lt;15,10,IF(Table1[[#This Row],[Price]]&lt;20,15,IF(Table1[[#This Row],[Price]]&lt;30,22,IF(Table1[[#This Row],[Price]]&lt;50,36,45))))</f>
        <v>10</v>
      </c>
      <c r="J2922">
        <v>12.42</v>
      </c>
      <c r="K2922" s="14">
        <v>49.68</v>
      </c>
      <c r="L2922" s="14">
        <f>Table1[[#This Row],[Total Sale Amount]]-(Table1[[#This Row],[Cost Price]]*Table1[[#This Row],[Quantity]])</f>
        <v>9.68</v>
      </c>
      <c r="M2922" t="str">
        <f>TEXT(Table1[[#This Row],[Order Date]],"mmm")</f>
        <v>Jul</v>
      </c>
      <c r="N2922" s="5" t="str">
        <f>TEXT(Table1[[#This Row],[Order Date]],"yyyy")</f>
        <v>2016</v>
      </c>
      <c r="O2922" s="5">
        <v>35</v>
      </c>
      <c r="P2922" s="5" t="s">
        <v>559</v>
      </c>
      <c r="Q2922" s="5" t="str">
        <f>IFERROR(INDEX(Holidays[Holiday],MATCH(Table1[[#This Row],[Order Date]],Holidays[Date],0)),"NO HOLIDAY")</f>
        <v>NO HOLIDAY</v>
      </c>
    </row>
    <row r="2923" spans="2:17" hidden="1" x14ac:dyDescent="0.3">
      <c r="B2923" t="s">
        <v>9</v>
      </c>
      <c r="C2923" t="s">
        <v>17</v>
      </c>
      <c r="D2923" t="s">
        <v>11</v>
      </c>
      <c r="E2923" t="s">
        <v>540</v>
      </c>
      <c r="F2923" s="4">
        <v>42580</v>
      </c>
      <c r="G2923" t="s">
        <v>19</v>
      </c>
      <c r="H2923">
        <v>8</v>
      </c>
      <c r="I2923">
        <f>IF(Table1[[#This Row],[Price]]&lt;15,10,IF(Table1[[#This Row],[Price]]&lt;20,15,IF(Table1[[#This Row],[Price]]&lt;30,22,IF(Table1[[#This Row],[Price]]&lt;50,36,45))))</f>
        <v>45</v>
      </c>
      <c r="J2923">
        <v>53.35</v>
      </c>
      <c r="K2923" s="14">
        <v>426.8</v>
      </c>
      <c r="L2923" s="14">
        <f>Table1[[#This Row],[Total Sale Amount]]-(Table1[[#This Row],[Cost Price]]*Table1[[#This Row],[Quantity]])</f>
        <v>66.800000000000011</v>
      </c>
      <c r="M2923" t="str">
        <f>TEXT(Table1[[#This Row],[Order Date]],"mmm")</f>
        <v>Jul</v>
      </c>
      <c r="N2923" s="5" t="str">
        <f>TEXT(Table1[[#This Row],[Order Date]],"yyyy")</f>
        <v>2016</v>
      </c>
      <c r="O2923" s="5">
        <v>39</v>
      </c>
      <c r="P2923" s="5" t="s">
        <v>559</v>
      </c>
      <c r="Q2923" s="5" t="str">
        <f>IFERROR(INDEX(Holidays[Holiday],MATCH(Table1[[#This Row],[Order Date]],Holidays[Date],0)),"NO HOLIDAY")</f>
        <v>NO HOLIDAY</v>
      </c>
    </row>
    <row r="2924" spans="2:17" hidden="1" x14ac:dyDescent="0.3">
      <c r="B2924" t="s">
        <v>21</v>
      </c>
      <c r="C2924" t="s">
        <v>43</v>
      </c>
      <c r="D2924" t="s">
        <v>23</v>
      </c>
      <c r="E2924" t="s">
        <v>428</v>
      </c>
      <c r="F2924" s="4">
        <v>42581</v>
      </c>
      <c r="G2924" t="s">
        <v>19</v>
      </c>
      <c r="H2924">
        <v>1</v>
      </c>
      <c r="I2924">
        <f>IF(Table1[[#This Row],[Price]]&lt;15,10,IF(Table1[[#This Row],[Price]]&lt;20,15,IF(Table1[[#This Row],[Price]]&lt;30,22,IF(Table1[[#This Row],[Price]]&lt;50,36,45))))</f>
        <v>45</v>
      </c>
      <c r="J2924">
        <v>53.35</v>
      </c>
      <c r="K2924" s="14">
        <v>53.35</v>
      </c>
      <c r="L2924" s="14">
        <f>Table1[[#This Row],[Total Sale Amount]]-(Table1[[#This Row],[Cost Price]]*Table1[[#This Row],[Quantity]])</f>
        <v>8.3500000000000014</v>
      </c>
      <c r="M2924" t="str">
        <f>TEXT(Table1[[#This Row],[Order Date]],"mmm")</f>
        <v>Jul</v>
      </c>
      <c r="N2924" s="5" t="str">
        <f>TEXT(Table1[[#This Row],[Order Date]],"yyyy")</f>
        <v>2016</v>
      </c>
      <c r="O2924" s="5">
        <v>25</v>
      </c>
      <c r="P2924" s="5" t="s">
        <v>559</v>
      </c>
      <c r="Q2924" s="5" t="str">
        <f>IFERROR(INDEX(Holidays[Holiday],MATCH(Table1[[#This Row],[Order Date]],Holidays[Date],0)),"NO HOLIDAY")</f>
        <v>NO HOLIDAY</v>
      </c>
    </row>
    <row r="2925" spans="2:17" hidden="1" x14ac:dyDescent="0.3">
      <c r="B2925" t="s">
        <v>36</v>
      </c>
      <c r="C2925" t="s">
        <v>17</v>
      </c>
      <c r="D2925" t="s">
        <v>11</v>
      </c>
      <c r="E2925" t="s">
        <v>171</v>
      </c>
      <c r="F2925" s="4">
        <v>42581</v>
      </c>
      <c r="G2925" t="s">
        <v>39</v>
      </c>
      <c r="H2925">
        <v>5</v>
      </c>
      <c r="I2925">
        <f>IF(Table1[[#This Row],[Price]]&lt;15,10,IF(Table1[[#This Row],[Price]]&lt;20,15,IF(Table1[[#This Row],[Price]]&lt;30,22,IF(Table1[[#This Row],[Price]]&lt;50,36,45))))</f>
        <v>15</v>
      </c>
      <c r="J2925">
        <v>16.32</v>
      </c>
      <c r="K2925" s="14">
        <v>81.599999999999994</v>
      </c>
      <c r="L2925" s="14">
        <f>Table1[[#This Row],[Total Sale Amount]]-(Table1[[#This Row],[Cost Price]]*Table1[[#This Row],[Quantity]])</f>
        <v>6.5999999999999943</v>
      </c>
      <c r="M2925" t="str">
        <f>TEXT(Table1[[#This Row],[Order Date]],"mmm")</f>
        <v>Jul</v>
      </c>
      <c r="N2925" s="5" t="str">
        <f>TEXT(Table1[[#This Row],[Order Date]],"yyyy")</f>
        <v>2016</v>
      </c>
      <c r="O2925" s="5">
        <v>29</v>
      </c>
      <c r="P2925" s="5" t="s">
        <v>559</v>
      </c>
      <c r="Q2925" s="5" t="str">
        <f>IFERROR(INDEX(Holidays[Holiday],MATCH(Table1[[#This Row],[Order Date]],Holidays[Date],0)),"NO HOLIDAY")</f>
        <v>NO HOLIDAY</v>
      </c>
    </row>
    <row r="2926" spans="2:17" hidden="1" x14ac:dyDescent="0.3">
      <c r="B2926" t="s">
        <v>9</v>
      </c>
      <c r="C2926" t="s">
        <v>10</v>
      </c>
      <c r="D2926" t="s">
        <v>11</v>
      </c>
      <c r="E2926" t="s">
        <v>439</v>
      </c>
      <c r="F2926" s="4">
        <v>42581</v>
      </c>
      <c r="G2926" t="s">
        <v>15</v>
      </c>
      <c r="H2926">
        <v>3</v>
      </c>
      <c r="I2926">
        <f>IF(Table1[[#This Row],[Price]]&lt;15,10,IF(Table1[[#This Row],[Price]]&lt;20,15,IF(Table1[[#This Row],[Price]]&lt;30,22,IF(Table1[[#This Row],[Price]]&lt;50,36,45))))</f>
        <v>10</v>
      </c>
      <c r="J2926">
        <v>12.42</v>
      </c>
      <c r="K2926" s="14">
        <v>37.26</v>
      </c>
      <c r="L2926" s="14">
        <f>Table1[[#This Row],[Total Sale Amount]]-(Table1[[#This Row],[Cost Price]]*Table1[[#This Row],[Quantity]])</f>
        <v>7.259999999999998</v>
      </c>
      <c r="M2926" t="str">
        <f>TEXT(Table1[[#This Row],[Order Date]],"mmm")</f>
        <v>Jul</v>
      </c>
      <c r="N2926" s="5" t="str">
        <f>TEXT(Table1[[#This Row],[Order Date]],"yyyy")</f>
        <v>2016</v>
      </c>
      <c r="O2926" s="5">
        <v>27</v>
      </c>
      <c r="P2926" s="5" t="s">
        <v>560</v>
      </c>
      <c r="Q2926" s="5" t="str">
        <f>IFERROR(INDEX(Holidays[Holiday],MATCH(Table1[[#This Row],[Order Date]],Holidays[Date],0)),"NO HOLIDAY")</f>
        <v>NO HOLIDAY</v>
      </c>
    </row>
    <row r="2927" spans="2:17" hidden="1" x14ac:dyDescent="0.3">
      <c r="B2927" t="s">
        <v>9</v>
      </c>
      <c r="C2927" t="s">
        <v>10</v>
      </c>
      <c r="D2927" t="s">
        <v>11</v>
      </c>
      <c r="E2927" t="s">
        <v>281</v>
      </c>
      <c r="F2927" s="4">
        <v>42581</v>
      </c>
      <c r="G2927" t="s">
        <v>19</v>
      </c>
      <c r="H2927">
        <v>1</v>
      </c>
      <c r="I2927">
        <f>IF(Table1[[#This Row],[Price]]&lt;15,10,IF(Table1[[#This Row],[Price]]&lt;20,15,IF(Table1[[#This Row],[Price]]&lt;30,22,IF(Table1[[#This Row],[Price]]&lt;50,36,45))))</f>
        <v>45</v>
      </c>
      <c r="J2927">
        <v>53.35</v>
      </c>
      <c r="K2927" s="14">
        <v>53.35</v>
      </c>
      <c r="L2927" s="14">
        <f>Table1[[#This Row],[Total Sale Amount]]-(Table1[[#This Row],[Cost Price]]*Table1[[#This Row],[Quantity]])</f>
        <v>8.3500000000000014</v>
      </c>
      <c r="M2927" t="str">
        <f>TEXT(Table1[[#This Row],[Order Date]],"mmm")</f>
        <v>Jul</v>
      </c>
      <c r="N2927" s="5" t="str">
        <f>TEXT(Table1[[#This Row],[Order Date]],"yyyy")</f>
        <v>2016</v>
      </c>
      <c r="O2927" s="5">
        <v>27</v>
      </c>
      <c r="P2927" s="5" t="s">
        <v>559</v>
      </c>
      <c r="Q2927" s="5" t="str">
        <f>IFERROR(INDEX(Holidays[Holiday],MATCH(Table1[[#This Row],[Order Date]],Holidays[Date],0)),"NO HOLIDAY")</f>
        <v>NO HOLIDAY</v>
      </c>
    </row>
    <row r="2928" spans="2:17" hidden="1" x14ac:dyDescent="0.3">
      <c r="B2928" t="s">
        <v>9</v>
      </c>
      <c r="C2928" t="s">
        <v>30</v>
      </c>
      <c r="D2928" t="s">
        <v>11</v>
      </c>
      <c r="E2928" t="s">
        <v>436</v>
      </c>
      <c r="F2928" s="4">
        <v>42581</v>
      </c>
      <c r="G2928" t="s">
        <v>39</v>
      </c>
      <c r="H2928">
        <v>3</v>
      </c>
      <c r="I2928">
        <f>IF(Table1[[#This Row],[Price]]&lt;15,10,IF(Table1[[#This Row],[Price]]&lt;20,15,IF(Table1[[#This Row],[Price]]&lt;30,22,IF(Table1[[#This Row],[Price]]&lt;50,36,45))))</f>
        <v>15</v>
      </c>
      <c r="J2928">
        <v>16.32</v>
      </c>
      <c r="K2928" s="14">
        <v>48.96</v>
      </c>
      <c r="L2928" s="14">
        <f>Table1[[#This Row],[Total Sale Amount]]-(Table1[[#This Row],[Cost Price]]*Table1[[#This Row],[Quantity]])</f>
        <v>3.9600000000000009</v>
      </c>
      <c r="M2928" t="str">
        <f>TEXT(Table1[[#This Row],[Order Date]],"mmm")</f>
        <v>Jul</v>
      </c>
      <c r="N2928" s="5" t="str">
        <f>TEXT(Table1[[#This Row],[Order Date]],"yyyy")</f>
        <v>2016</v>
      </c>
      <c r="O2928" s="5">
        <v>23</v>
      </c>
      <c r="P2928" s="5" t="s">
        <v>559</v>
      </c>
      <c r="Q2928" s="5" t="str">
        <f>IFERROR(INDEX(Holidays[Holiday],MATCH(Table1[[#This Row],[Order Date]],Holidays[Date],0)),"NO HOLIDAY")</f>
        <v>NO HOLIDAY</v>
      </c>
    </row>
    <row r="2929" spans="2:17" hidden="1" x14ac:dyDescent="0.3">
      <c r="B2929" t="s">
        <v>16</v>
      </c>
      <c r="C2929" t="s">
        <v>17</v>
      </c>
      <c r="D2929" t="s">
        <v>11</v>
      </c>
      <c r="E2929" t="s">
        <v>113</v>
      </c>
      <c r="F2929" s="4">
        <v>42581</v>
      </c>
      <c r="G2929" t="s">
        <v>15</v>
      </c>
      <c r="H2929">
        <v>7</v>
      </c>
      <c r="I2929">
        <f>IF(Table1[[#This Row],[Price]]&lt;15,10,IF(Table1[[#This Row],[Price]]&lt;20,15,IF(Table1[[#This Row],[Price]]&lt;30,22,IF(Table1[[#This Row],[Price]]&lt;50,36,45))))</f>
        <v>10</v>
      </c>
      <c r="J2929">
        <v>12.42</v>
      </c>
      <c r="K2929" s="14">
        <v>86.94</v>
      </c>
      <c r="L2929" s="14">
        <f>Table1[[#This Row],[Total Sale Amount]]-(Table1[[#This Row],[Cost Price]]*Table1[[#This Row],[Quantity]])</f>
        <v>16.939999999999998</v>
      </c>
      <c r="M2929" t="str">
        <f>TEXT(Table1[[#This Row],[Order Date]],"mmm")</f>
        <v>Jul</v>
      </c>
      <c r="N2929" s="5" t="str">
        <f>TEXT(Table1[[#This Row],[Order Date]],"yyyy")</f>
        <v>2016</v>
      </c>
      <c r="O2929" s="5">
        <v>29</v>
      </c>
      <c r="P2929" s="5" t="s">
        <v>559</v>
      </c>
      <c r="Q2929" s="5" t="str">
        <f>IFERROR(INDEX(Holidays[Holiday],MATCH(Table1[[#This Row],[Order Date]],Holidays[Date],0)),"NO HOLIDAY")</f>
        <v>NO HOLIDAY</v>
      </c>
    </row>
    <row r="2930" spans="2:17" hidden="1" x14ac:dyDescent="0.3">
      <c r="B2930" t="s">
        <v>9</v>
      </c>
      <c r="C2930" t="s">
        <v>17</v>
      </c>
      <c r="D2930" t="s">
        <v>11</v>
      </c>
      <c r="E2930" t="s">
        <v>186</v>
      </c>
      <c r="F2930" s="4">
        <v>42581</v>
      </c>
      <c r="G2930" t="s">
        <v>19</v>
      </c>
      <c r="H2930">
        <v>10</v>
      </c>
      <c r="I2930">
        <f>IF(Table1[[#This Row],[Price]]&lt;15,10,IF(Table1[[#This Row],[Price]]&lt;20,15,IF(Table1[[#This Row],[Price]]&lt;30,22,IF(Table1[[#This Row],[Price]]&lt;50,36,45))))</f>
        <v>45</v>
      </c>
      <c r="J2930">
        <v>53.35</v>
      </c>
      <c r="K2930" s="14">
        <v>533.5</v>
      </c>
      <c r="L2930" s="14">
        <f>Table1[[#This Row],[Total Sale Amount]]-(Table1[[#This Row],[Cost Price]]*Table1[[#This Row],[Quantity]])</f>
        <v>83.5</v>
      </c>
      <c r="M2930" t="str">
        <f>TEXT(Table1[[#This Row],[Order Date]],"mmm")</f>
        <v>Jul</v>
      </c>
      <c r="N2930" s="5" t="str">
        <f>TEXT(Table1[[#This Row],[Order Date]],"yyyy")</f>
        <v>2016</v>
      </c>
      <c r="O2930" s="5">
        <v>27</v>
      </c>
      <c r="P2930" s="5" t="s">
        <v>559</v>
      </c>
      <c r="Q2930" s="5" t="str">
        <f>IFERROR(INDEX(Holidays[Holiday],MATCH(Table1[[#This Row],[Order Date]],Holidays[Date],0)),"NO HOLIDAY")</f>
        <v>NO HOLIDAY</v>
      </c>
    </row>
    <row r="2931" spans="2:17" hidden="1" x14ac:dyDescent="0.3">
      <c r="B2931" t="s">
        <v>25</v>
      </c>
      <c r="C2931" t="s">
        <v>22</v>
      </c>
      <c r="D2931" t="s">
        <v>23</v>
      </c>
      <c r="E2931" t="s">
        <v>273</v>
      </c>
      <c r="F2931" s="4">
        <v>42581</v>
      </c>
      <c r="G2931" t="s">
        <v>15</v>
      </c>
      <c r="H2931">
        <v>7</v>
      </c>
      <c r="I2931">
        <f>IF(Table1[[#This Row],[Price]]&lt;15,10,IF(Table1[[#This Row],[Price]]&lt;20,15,IF(Table1[[#This Row],[Price]]&lt;30,22,IF(Table1[[#This Row],[Price]]&lt;50,36,45))))</f>
        <v>10</v>
      </c>
      <c r="J2931">
        <v>12.42</v>
      </c>
      <c r="K2931" s="14">
        <v>86.94</v>
      </c>
      <c r="L2931" s="14">
        <f>Table1[[#This Row],[Total Sale Amount]]-(Table1[[#This Row],[Cost Price]]*Table1[[#This Row],[Quantity]])</f>
        <v>16.939999999999998</v>
      </c>
      <c r="M2931" t="str">
        <f>TEXT(Table1[[#This Row],[Order Date]],"mmm")</f>
        <v>Jul</v>
      </c>
      <c r="N2931" s="5" t="str">
        <f>TEXT(Table1[[#This Row],[Order Date]],"yyyy")</f>
        <v>2016</v>
      </c>
      <c r="O2931" s="5">
        <v>20</v>
      </c>
      <c r="P2931" s="5" t="s">
        <v>559</v>
      </c>
      <c r="Q2931" s="5" t="str">
        <f>IFERROR(INDEX(Holidays[Holiday],MATCH(Table1[[#This Row],[Order Date]],Holidays[Date],0)),"NO HOLIDAY")</f>
        <v>NO HOLIDAY</v>
      </c>
    </row>
    <row r="2932" spans="2:17" hidden="1" x14ac:dyDescent="0.3">
      <c r="B2932" t="s">
        <v>9</v>
      </c>
      <c r="C2932" t="s">
        <v>10</v>
      </c>
      <c r="D2932" t="s">
        <v>11</v>
      </c>
      <c r="E2932" t="s">
        <v>257</v>
      </c>
      <c r="F2932" s="4">
        <v>42581</v>
      </c>
      <c r="G2932" t="s">
        <v>13</v>
      </c>
      <c r="H2932">
        <v>3</v>
      </c>
      <c r="I2932">
        <f>IF(Table1[[#This Row],[Price]]&lt;15,10,IF(Table1[[#This Row],[Price]]&lt;20,15,IF(Table1[[#This Row],[Price]]&lt;30,22,IF(Table1[[#This Row],[Price]]&lt;50,36,45))))</f>
        <v>15</v>
      </c>
      <c r="J2932">
        <v>17.829999999999998</v>
      </c>
      <c r="K2932" s="14">
        <v>53.489999999999995</v>
      </c>
      <c r="L2932" s="14">
        <f>Table1[[#This Row],[Total Sale Amount]]-(Table1[[#This Row],[Cost Price]]*Table1[[#This Row],[Quantity]])</f>
        <v>8.4899999999999949</v>
      </c>
      <c r="M2932" t="str">
        <f>TEXT(Table1[[#This Row],[Order Date]],"mmm")</f>
        <v>Jul</v>
      </c>
      <c r="N2932" s="5" t="str">
        <f>TEXT(Table1[[#This Row],[Order Date]],"yyyy")</f>
        <v>2016</v>
      </c>
      <c r="O2932" s="5">
        <v>25</v>
      </c>
      <c r="P2932" s="5" t="s">
        <v>559</v>
      </c>
      <c r="Q2932" s="5" t="str">
        <f>IFERROR(INDEX(Holidays[Holiday],MATCH(Table1[[#This Row],[Order Date]],Holidays[Date],0)),"NO HOLIDAY")</f>
        <v>NO HOLIDAY</v>
      </c>
    </row>
    <row r="2933" spans="2:17" hidden="1" x14ac:dyDescent="0.3">
      <c r="B2933" t="s">
        <v>9</v>
      </c>
      <c r="C2933" t="s">
        <v>30</v>
      </c>
      <c r="D2933" t="s">
        <v>11</v>
      </c>
      <c r="E2933" t="s">
        <v>332</v>
      </c>
      <c r="F2933" s="4">
        <v>42581</v>
      </c>
      <c r="G2933" t="s">
        <v>13</v>
      </c>
      <c r="H2933">
        <v>5</v>
      </c>
      <c r="I2933">
        <f>IF(Table1[[#This Row],[Price]]&lt;15,10,IF(Table1[[#This Row],[Price]]&lt;20,15,IF(Table1[[#This Row],[Price]]&lt;30,22,IF(Table1[[#This Row],[Price]]&lt;50,36,45))))</f>
        <v>15</v>
      </c>
      <c r="J2933">
        <v>17.829999999999998</v>
      </c>
      <c r="K2933" s="14">
        <v>89.149999999999991</v>
      </c>
      <c r="L2933" s="14">
        <f>Table1[[#This Row],[Total Sale Amount]]-(Table1[[#This Row],[Cost Price]]*Table1[[#This Row],[Quantity]])</f>
        <v>14.149999999999991</v>
      </c>
      <c r="M2933" t="str">
        <f>TEXT(Table1[[#This Row],[Order Date]],"mmm")</f>
        <v>Jul</v>
      </c>
      <c r="N2933" s="5" t="str">
        <f>TEXT(Table1[[#This Row],[Order Date]],"yyyy")</f>
        <v>2016</v>
      </c>
      <c r="O2933" s="5">
        <v>44</v>
      </c>
      <c r="P2933" s="5" t="s">
        <v>559</v>
      </c>
      <c r="Q2933" s="5" t="str">
        <f>IFERROR(INDEX(Holidays[Holiday],MATCH(Table1[[#This Row],[Order Date]],Holidays[Date],0)),"NO HOLIDAY")</f>
        <v>NO HOLIDAY</v>
      </c>
    </row>
    <row r="2934" spans="2:17" hidden="1" x14ac:dyDescent="0.3">
      <c r="B2934" t="s">
        <v>21</v>
      </c>
      <c r="C2934" t="s">
        <v>59</v>
      </c>
      <c r="D2934" t="s">
        <v>23</v>
      </c>
      <c r="E2934" t="s">
        <v>309</v>
      </c>
      <c r="F2934" s="4">
        <v>42581</v>
      </c>
      <c r="G2934" t="s">
        <v>13</v>
      </c>
      <c r="H2934">
        <v>1</v>
      </c>
      <c r="I2934">
        <f>IF(Table1[[#This Row],[Price]]&lt;15,10,IF(Table1[[#This Row],[Price]]&lt;20,15,IF(Table1[[#This Row],[Price]]&lt;30,22,IF(Table1[[#This Row],[Price]]&lt;50,36,45))))</f>
        <v>15</v>
      </c>
      <c r="J2934">
        <v>17.829999999999998</v>
      </c>
      <c r="K2934" s="14">
        <v>17.829999999999998</v>
      </c>
      <c r="L2934" s="14">
        <f>Table1[[#This Row],[Total Sale Amount]]-(Table1[[#This Row],[Cost Price]]*Table1[[#This Row],[Quantity]])</f>
        <v>2.8299999999999983</v>
      </c>
      <c r="M2934" t="str">
        <f>TEXT(Table1[[#This Row],[Order Date]],"mmm")</f>
        <v>Jul</v>
      </c>
      <c r="N2934" s="5" t="str">
        <f>TEXT(Table1[[#This Row],[Order Date]],"yyyy")</f>
        <v>2016</v>
      </c>
      <c r="O2934" s="5">
        <v>39</v>
      </c>
      <c r="P2934" s="5" t="s">
        <v>559</v>
      </c>
      <c r="Q2934" s="5" t="str">
        <f>IFERROR(INDEX(Holidays[Holiday],MATCH(Table1[[#This Row],[Order Date]],Holidays[Date],0)),"NO HOLIDAY")</f>
        <v>NO HOLIDAY</v>
      </c>
    </row>
    <row r="2935" spans="2:17" hidden="1" x14ac:dyDescent="0.3">
      <c r="B2935" t="s">
        <v>21</v>
      </c>
      <c r="C2935" t="s">
        <v>22</v>
      </c>
      <c r="D2935" t="s">
        <v>23</v>
      </c>
      <c r="E2935" t="s">
        <v>194</v>
      </c>
      <c r="F2935" s="4">
        <v>42581</v>
      </c>
      <c r="G2935" t="s">
        <v>39</v>
      </c>
      <c r="H2935">
        <v>10</v>
      </c>
      <c r="I2935">
        <f>IF(Table1[[#This Row],[Price]]&lt;15,10,IF(Table1[[#This Row],[Price]]&lt;20,15,IF(Table1[[#This Row],[Price]]&lt;30,22,IF(Table1[[#This Row],[Price]]&lt;50,36,45))))</f>
        <v>15</v>
      </c>
      <c r="J2935">
        <v>16.32</v>
      </c>
      <c r="K2935" s="14">
        <v>163.19999999999999</v>
      </c>
      <c r="L2935" s="14">
        <f>Table1[[#This Row],[Total Sale Amount]]-(Table1[[#This Row],[Cost Price]]*Table1[[#This Row],[Quantity]])</f>
        <v>13.199999999999989</v>
      </c>
      <c r="M2935" t="str">
        <f>TEXT(Table1[[#This Row],[Order Date]],"mmm")</f>
        <v>Jul</v>
      </c>
      <c r="N2935" s="5" t="str">
        <f>TEXT(Table1[[#This Row],[Order Date]],"yyyy")</f>
        <v>2016</v>
      </c>
      <c r="O2935" s="5">
        <v>37</v>
      </c>
      <c r="P2935" s="5" t="s">
        <v>559</v>
      </c>
      <c r="Q2935" s="5" t="str">
        <f>IFERROR(INDEX(Holidays[Holiday],MATCH(Table1[[#This Row],[Order Date]],Holidays[Date],0)),"NO HOLIDAY")</f>
        <v>NO HOLIDAY</v>
      </c>
    </row>
    <row r="2936" spans="2:17" hidden="1" x14ac:dyDescent="0.3">
      <c r="B2936" t="s">
        <v>16</v>
      </c>
      <c r="C2936" t="s">
        <v>10</v>
      </c>
      <c r="D2936" t="s">
        <v>11</v>
      </c>
      <c r="E2936" t="s">
        <v>497</v>
      </c>
      <c r="F2936" s="4">
        <v>42581</v>
      </c>
      <c r="G2936" t="s">
        <v>15</v>
      </c>
      <c r="H2936">
        <v>4</v>
      </c>
      <c r="I2936">
        <f>IF(Table1[[#This Row],[Price]]&lt;15,10,IF(Table1[[#This Row],[Price]]&lt;20,15,IF(Table1[[#This Row],[Price]]&lt;30,22,IF(Table1[[#This Row],[Price]]&lt;50,36,45))))</f>
        <v>10</v>
      </c>
      <c r="J2936">
        <v>12.42</v>
      </c>
      <c r="K2936" s="14">
        <v>49.68</v>
      </c>
      <c r="L2936" s="14">
        <f>Table1[[#This Row],[Total Sale Amount]]-(Table1[[#This Row],[Cost Price]]*Table1[[#This Row],[Quantity]])</f>
        <v>9.68</v>
      </c>
      <c r="M2936" t="str">
        <f>TEXT(Table1[[#This Row],[Order Date]],"mmm")</f>
        <v>Jul</v>
      </c>
      <c r="N2936" s="5" t="str">
        <f>TEXT(Table1[[#This Row],[Order Date]],"yyyy")</f>
        <v>2016</v>
      </c>
      <c r="O2936" s="5">
        <v>39</v>
      </c>
      <c r="P2936" s="5" t="s">
        <v>560</v>
      </c>
      <c r="Q2936" s="5" t="str">
        <f>IFERROR(INDEX(Holidays[Holiday],MATCH(Table1[[#This Row],[Order Date]],Holidays[Date],0)),"NO HOLIDAY")</f>
        <v>NO HOLIDAY</v>
      </c>
    </row>
    <row r="2937" spans="2:17" hidden="1" x14ac:dyDescent="0.3">
      <c r="B2937" t="s">
        <v>21</v>
      </c>
      <c r="C2937" t="s">
        <v>26</v>
      </c>
      <c r="D2937" t="s">
        <v>23</v>
      </c>
      <c r="E2937" t="s">
        <v>259</v>
      </c>
      <c r="F2937" s="4">
        <v>42581</v>
      </c>
      <c r="G2937" t="s">
        <v>19</v>
      </c>
      <c r="H2937">
        <v>2</v>
      </c>
      <c r="I2937">
        <f>IF(Table1[[#This Row],[Price]]&lt;15,10,IF(Table1[[#This Row],[Price]]&lt;20,15,IF(Table1[[#This Row],[Price]]&lt;30,22,IF(Table1[[#This Row],[Price]]&lt;50,36,45))))</f>
        <v>45</v>
      </c>
      <c r="J2937">
        <v>53.35</v>
      </c>
      <c r="K2937" s="14">
        <v>106.7</v>
      </c>
      <c r="L2937" s="14">
        <f>Table1[[#This Row],[Total Sale Amount]]-(Table1[[#This Row],[Cost Price]]*Table1[[#This Row],[Quantity]])</f>
        <v>16.700000000000003</v>
      </c>
      <c r="M2937" t="str">
        <f>TEXT(Table1[[#This Row],[Order Date]],"mmm")</f>
        <v>Jul</v>
      </c>
      <c r="N2937" s="5" t="str">
        <f>TEXT(Table1[[#This Row],[Order Date]],"yyyy")</f>
        <v>2016</v>
      </c>
      <c r="O2937" s="5">
        <v>18</v>
      </c>
      <c r="P2937" s="5" t="s">
        <v>559</v>
      </c>
      <c r="Q2937" s="5" t="str">
        <f>IFERROR(INDEX(Holidays[Holiday],MATCH(Table1[[#This Row],[Order Date]],Holidays[Date],0)),"NO HOLIDAY")</f>
        <v>NO HOLIDAY</v>
      </c>
    </row>
    <row r="2938" spans="2:17" hidden="1" x14ac:dyDescent="0.3">
      <c r="B2938" t="s">
        <v>16</v>
      </c>
      <c r="C2938" t="s">
        <v>17</v>
      </c>
      <c r="D2938" t="s">
        <v>11</v>
      </c>
      <c r="E2938" t="s">
        <v>248</v>
      </c>
      <c r="F2938" s="4">
        <v>42581</v>
      </c>
      <c r="G2938" t="s">
        <v>13</v>
      </c>
      <c r="H2938">
        <v>5</v>
      </c>
      <c r="I2938">
        <f>IF(Table1[[#This Row],[Price]]&lt;15,10,IF(Table1[[#This Row],[Price]]&lt;20,15,IF(Table1[[#This Row],[Price]]&lt;30,22,IF(Table1[[#This Row],[Price]]&lt;50,36,45))))</f>
        <v>15</v>
      </c>
      <c r="J2938">
        <v>17.829999999999998</v>
      </c>
      <c r="K2938" s="14">
        <v>89.149999999999991</v>
      </c>
      <c r="L2938" s="14">
        <f>Table1[[#This Row],[Total Sale Amount]]-(Table1[[#This Row],[Cost Price]]*Table1[[#This Row],[Quantity]])</f>
        <v>14.149999999999991</v>
      </c>
      <c r="M2938" t="str">
        <f>TEXT(Table1[[#This Row],[Order Date]],"mmm")</f>
        <v>Jul</v>
      </c>
      <c r="N2938" s="5" t="str">
        <f>TEXT(Table1[[#This Row],[Order Date]],"yyyy")</f>
        <v>2016</v>
      </c>
      <c r="O2938" s="5">
        <v>43</v>
      </c>
      <c r="P2938" s="5" t="s">
        <v>560</v>
      </c>
      <c r="Q2938" s="5" t="str">
        <f>IFERROR(INDEX(Holidays[Holiday],MATCH(Table1[[#This Row],[Order Date]],Holidays[Date],0)),"NO HOLIDAY")</f>
        <v>NO HOLIDAY</v>
      </c>
    </row>
    <row r="2939" spans="2:17" hidden="1" x14ac:dyDescent="0.3">
      <c r="B2939" t="s">
        <v>9</v>
      </c>
      <c r="C2939" t="s">
        <v>10</v>
      </c>
      <c r="D2939" t="s">
        <v>11</v>
      </c>
      <c r="E2939" t="s">
        <v>55</v>
      </c>
      <c r="F2939" s="4">
        <v>42581</v>
      </c>
      <c r="G2939" t="s">
        <v>13</v>
      </c>
      <c r="H2939">
        <v>9</v>
      </c>
      <c r="I2939">
        <f>IF(Table1[[#This Row],[Price]]&lt;15,10,IF(Table1[[#This Row],[Price]]&lt;20,15,IF(Table1[[#This Row],[Price]]&lt;30,22,IF(Table1[[#This Row],[Price]]&lt;50,36,45))))</f>
        <v>15</v>
      </c>
      <c r="J2939">
        <v>17.829999999999998</v>
      </c>
      <c r="K2939" s="14">
        <v>160.46999999999997</v>
      </c>
      <c r="L2939" s="14">
        <f>Table1[[#This Row],[Total Sale Amount]]-(Table1[[#This Row],[Cost Price]]*Table1[[#This Row],[Quantity]])</f>
        <v>25.46999999999997</v>
      </c>
      <c r="M2939" t="str">
        <f>TEXT(Table1[[#This Row],[Order Date]],"mmm")</f>
        <v>Jul</v>
      </c>
      <c r="N2939" s="5" t="str">
        <f>TEXT(Table1[[#This Row],[Order Date]],"yyyy")</f>
        <v>2016</v>
      </c>
      <c r="O2939" s="5">
        <v>20</v>
      </c>
      <c r="P2939" s="5" t="s">
        <v>559</v>
      </c>
      <c r="Q2939" s="5" t="str">
        <f>IFERROR(INDEX(Holidays[Holiday],MATCH(Table1[[#This Row],[Order Date]],Holidays[Date],0)),"NO HOLIDAY")</f>
        <v>NO HOLIDAY</v>
      </c>
    </row>
    <row r="2940" spans="2:17" x14ac:dyDescent="0.3">
      <c r="B2940" t="s">
        <v>9</v>
      </c>
      <c r="C2940" t="s">
        <v>30</v>
      </c>
      <c r="D2940" t="s">
        <v>11</v>
      </c>
      <c r="E2940" t="s">
        <v>75</v>
      </c>
      <c r="F2940" s="4">
        <v>42582</v>
      </c>
      <c r="G2940" t="s">
        <v>19</v>
      </c>
      <c r="H2940">
        <v>1</v>
      </c>
      <c r="I2940">
        <f>IF(Table1[[#This Row],[Price]]&lt;15,10,IF(Table1[[#This Row],[Price]]&lt;20,15,IF(Table1[[#This Row],[Price]]&lt;30,22,IF(Table1[[#This Row],[Price]]&lt;50,36,45))))</f>
        <v>45</v>
      </c>
      <c r="J2940">
        <v>53.35</v>
      </c>
      <c r="K2940" s="14">
        <v>53.35</v>
      </c>
      <c r="L2940" s="14">
        <f>Table1[[#This Row],[Total Sale Amount]]-(Table1[[#This Row],[Cost Price]]*Table1[[#This Row],[Quantity]])</f>
        <v>8.3500000000000014</v>
      </c>
      <c r="M2940" t="str">
        <f>TEXT(Table1[[#This Row],[Order Date]],"mmm")</f>
        <v>Jul</v>
      </c>
      <c r="N2940" s="5" t="str">
        <f>TEXT(Table1[[#This Row],[Order Date]],"yyyy")</f>
        <v>2016</v>
      </c>
      <c r="O2940" s="5">
        <v>23</v>
      </c>
      <c r="P2940" s="5" t="s">
        <v>560</v>
      </c>
      <c r="Q2940" s="5" t="str">
        <f>IFERROR(INDEX(Holidays[Holiday],MATCH(Table1[[#This Row],[Order Date]],Holidays[Date],0)),"NO HOLIDAY")</f>
        <v>Eid-ul-adha</v>
      </c>
    </row>
    <row r="2941" spans="2:17" x14ac:dyDescent="0.3">
      <c r="B2941" t="s">
        <v>36</v>
      </c>
      <c r="C2941" t="s">
        <v>17</v>
      </c>
      <c r="D2941" t="s">
        <v>11</v>
      </c>
      <c r="E2941" t="s">
        <v>124</v>
      </c>
      <c r="F2941" s="4">
        <v>42582</v>
      </c>
      <c r="G2941" t="s">
        <v>15</v>
      </c>
      <c r="H2941">
        <v>3</v>
      </c>
      <c r="I2941">
        <f>IF(Table1[[#This Row],[Price]]&lt;15,10,IF(Table1[[#This Row],[Price]]&lt;20,15,IF(Table1[[#This Row],[Price]]&lt;30,22,IF(Table1[[#This Row],[Price]]&lt;50,36,45))))</f>
        <v>10</v>
      </c>
      <c r="J2941">
        <v>12.42</v>
      </c>
      <c r="K2941" s="14">
        <v>37.26</v>
      </c>
      <c r="L2941" s="14">
        <f>Table1[[#This Row],[Total Sale Amount]]-(Table1[[#This Row],[Cost Price]]*Table1[[#This Row],[Quantity]])</f>
        <v>7.259999999999998</v>
      </c>
      <c r="M2941" t="str">
        <f>TEXT(Table1[[#This Row],[Order Date]],"mmm")</f>
        <v>Jul</v>
      </c>
      <c r="N2941" s="5" t="str">
        <f>TEXT(Table1[[#This Row],[Order Date]],"yyyy")</f>
        <v>2016</v>
      </c>
      <c r="O2941" s="5">
        <v>41</v>
      </c>
      <c r="P2941" s="5" t="s">
        <v>559</v>
      </c>
      <c r="Q2941" s="5" t="str">
        <f>IFERROR(INDEX(Holidays[Holiday],MATCH(Table1[[#This Row],[Order Date]],Holidays[Date],0)),"NO HOLIDAY")</f>
        <v>Eid-ul-adha</v>
      </c>
    </row>
    <row r="2942" spans="2:17" x14ac:dyDescent="0.3">
      <c r="B2942" t="s">
        <v>21</v>
      </c>
      <c r="C2942" t="s">
        <v>26</v>
      </c>
      <c r="D2942" t="s">
        <v>23</v>
      </c>
      <c r="E2942" t="s">
        <v>87</v>
      </c>
      <c r="F2942" s="4">
        <v>42582</v>
      </c>
      <c r="G2942" t="s">
        <v>13</v>
      </c>
      <c r="H2942">
        <v>6</v>
      </c>
      <c r="I2942">
        <f>IF(Table1[[#This Row],[Price]]&lt;15,10,IF(Table1[[#This Row],[Price]]&lt;20,15,IF(Table1[[#This Row],[Price]]&lt;30,22,IF(Table1[[#This Row],[Price]]&lt;50,36,45))))</f>
        <v>15</v>
      </c>
      <c r="J2942">
        <v>17.829999999999998</v>
      </c>
      <c r="K2942" s="14">
        <v>106.97999999999999</v>
      </c>
      <c r="L2942" s="14">
        <f>Table1[[#This Row],[Total Sale Amount]]-(Table1[[#This Row],[Cost Price]]*Table1[[#This Row],[Quantity]])</f>
        <v>16.97999999999999</v>
      </c>
      <c r="M2942" t="str">
        <f>TEXT(Table1[[#This Row],[Order Date]],"mmm")</f>
        <v>Jul</v>
      </c>
      <c r="N2942" s="5" t="str">
        <f>TEXT(Table1[[#This Row],[Order Date]],"yyyy")</f>
        <v>2016</v>
      </c>
      <c r="O2942" s="5">
        <v>30</v>
      </c>
      <c r="P2942" s="5" t="s">
        <v>559</v>
      </c>
      <c r="Q2942" s="5" t="str">
        <f>IFERROR(INDEX(Holidays[Holiday],MATCH(Table1[[#This Row],[Order Date]],Holidays[Date],0)),"NO HOLIDAY")</f>
        <v>Eid-ul-adha</v>
      </c>
    </row>
    <row r="2943" spans="2:17" x14ac:dyDescent="0.3">
      <c r="B2943" t="s">
        <v>25</v>
      </c>
      <c r="C2943" t="s">
        <v>26</v>
      </c>
      <c r="D2943" t="s">
        <v>23</v>
      </c>
      <c r="E2943" t="s">
        <v>57</v>
      </c>
      <c r="F2943" s="4">
        <v>42582</v>
      </c>
      <c r="G2943" t="s">
        <v>19</v>
      </c>
      <c r="H2943">
        <v>6</v>
      </c>
      <c r="I2943">
        <f>IF(Table1[[#This Row],[Price]]&lt;15,10,IF(Table1[[#This Row],[Price]]&lt;20,15,IF(Table1[[#This Row],[Price]]&lt;30,22,IF(Table1[[#This Row],[Price]]&lt;50,36,45))))</f>
        <v>45</v>
      </c>
      <c r="J2943">
        <v>53.35</v>
      </c>
      <c r="K2943" s="14">
        <v>320.10000000000002</v>
      </c>
      <c r="L2943" s="14">
        <f>Table1[[#This Row],[Total Sale Amount]]-(Table1[[#This Row],[Cost Price]]*Table1[[#This Row],[Quantity]])</f>
        <v>50.100000000000023</v>
      </c>
      <c r="M2943" t="str">
        <f>TEXT(Table1[[#This Row],[Order Date]],"mmm")</f>
        <v>Jul</v>
      </c>
      <c r="N2943" s="5" t="str">
        <f>TEXT(Table1[[#This Row],[Order Date]],"yyyy")</f>
        <v>2016</v>
      </c>
      <c r="O2943" s="5">
        <v>18</v>
      </c>
      <c r="P2943" s="5" t="s">
        <v>559</v>
      </c>
      <c r="Q2943" s="5" t="str">
        <f>IFERROR(INDEX(Holidays[Holiday],MATCH(Table1[[#This Row],[Order Date]],Holidays[Date],0)),"NO HOLIDAY")</f>
        <v>Eid-ul-adha</v>
      </c>
    </row>
    <row r="2944" spans="2:17" x14ac:dyDescent="0.3">
      <c r="B2944" t="s">
        <v>9</v>
      </c>
      <c r="C2944" t="s">
        <v>10</v>
      </c>
      <c r="D2944" t="s">
        <v>11</v>
      </c>
      <c r="E2944" t="s">
        <v>515</v>
      </c>
      <c r="F2944" s="4">
        <v>42582</v>
      </c>
      <c r="G2944" t="s">
        <v>13</v>
      </c>
      <c r="H2944">
        <v>7</v>
      </c>
      <c r="I2944">
        <f>IF(Table1[[#This Row],[Price]]&lt;15,10,IF(Table1[[#This Row],[Price]]&lt;20,15,IF(Table1[[#This Row],[Price]]&lt;30,22,IF(Table1[[#This Row],[Price]]&lt;50,36,45))))</f>
        <v>15</v>
      </c>
      <c r="J2944">
        <v>17.829999999999998</v>
      </c>
      <c r="K2944" s="14">
        <v>124.80999999999999</v>
      </c>
      <c r="L2944" s="14">
        <f>Table1[[#This Row],[Total Sale Amount]]-(Table1[[#This Row],[Cost Price]]*Table1[[#This Row],[Quantity]])</f>
        <v>19.809999999999988</v>
      </c>
      <c r="M2944" t="str">
        <f>TEXT(Table1[[#This Row],[Order Date]],"mmm")</f>
        <v>Jul</v>
      </c>
      <c r="N2944" s="5" t="str">
        <f>TEXT(Table1[[#This Row],[Order Date]],"yyyy")</f>
        <v>2016</v>
      </c>
      <c r="O2944" s="5">
        <v>23</v>
      </c>
      <c r="P2944" s="5" t="s">
        <v>560</v>
      </c>
      <c r="Q2944" s="5" t="str">
        <f>IFERROR(INDEX(Holidays[Holiday],MATCH(Table1[[#This Row],[Order Date]],Holidays[Date],0)),"NO HOLIDAY")</f>
        <v>Eid-ul-adha</v>
      </c>
    </row>
    <row r="2945" spans="2:17" x14ac:dyDescent="0.3">
      <c r="B2945" t="s">
        <v>21</v>
      </c>
      <c r="C2945" t="s">
        <v>59</v>
      </c>
      <c r="D2945" t="s">
        <v>23</v>
      </c>
      <c r="E2945" t="s">
        <v>330</v>
      </c>
      <c r="F2945" s="4">
        <v>42582</v>
      </c>
      <c r="G2945" t="s">
        <v>15</v>
      </c>
      <c r="H2945">
        <v>7</v>
      </c>
      <c r="I2945">
        <f>IF(Table1[[#This Row],[Price]]&lt;15,10,IF(Table1[[#This Row],[Price]]&lt;20,15,IF(Table1[[#This Row],[Price]]&lt;30,22,IF(Table1[[#This Row],[Price]]&lt;50,36,45))))</f>
        <v>10</v>
      </c>
      <c r="J2945">
        <v>12.42</v>
      </c>
      <c r="K2945" s="14">
        <v>86.94</v>
      </c>
      <c r="L2945" s="14">
        <f>Table1[[#This Row],[Total Sale Amount]]-(Table1[[#This Row],[Cost Price]]*Table1[[#This Row],[Quantity]])</f>
        <v>16.939999999999998</v>
      </c>
      <c r="M2945" t="str">
        <f>TEXT(Table1[[#This Row],[Order Date]],"mmm")</f>
        <v>Jul</v>
      </c>
      <c r="N2945" s="5" t="str">
        <f>TEXT(Table1[[#This Row],[Order Date]],"yyyy")</f>
        <v>2016</v>
      </c>
      <c r="O2945" s="5">
        <v>42</v>
      </c>
      <c r="P2945" s="5" t="s">
        <v>559</v>
      </c>
      <c r="Q2945" s="5" t="str">
        <f>IFERROR(INDEX(Holidays[Holiday],MATCH(Table1[[#This Row],[Order Date]],Holidays[Date],0)),"NO HOLIDAY")</f>
        <v>Eid-ul-adha</v>
      </c>
    </row>
    <row r="2946" spans="2:17" x14ac:dyDescent="0.3">
      <c r="B2946" t="s">
        <v>9</v>
      </c>
      <c r="C2946" t="s">
        <v>30</v>
      </c>
      <c r="D2946" t="s">
        <v>11</v>
      </c>
      <c r="E2946" t="s">
        <v>148</v>
      </c>
      <c r="F2946" s="4">
        <v>42582</v>
      </c>
      <c r="G2946" t="s">
        <v>15</v>
      </c>
      <c r="H2946">
        <v>6</v>
      </c>
      <c r="I2946">
        <f>IF(Table1[[#This Row],[Price]]&lt;15,10,IF(Table1[[#This Row],[Price]]&lt;20,15,IF(Table1[[#This Row],[Price]]&lt;30,22,IF(Table1[[#This Row],[Price]]&lt;50,36,45))))</f>
        <v>10</v>
      </c>
      <c r="J2946">
        <v>12.42</v>
      </c>
      <c r="K2946" s="14">
        <v>74.52</v>
      </c>
      <c r="L2946" s="14">
        <f>Table1[[#This Row],[Total Sale Amount]]-(Table1[[#This Row],[Cost Price]]*Table1[[#This Row],[Quantity]])</f>
        <v>14.519999999999996</v>
      </c>
      <c r="M2946" t="str">
        <f>TEXT(Table1[[#This Row],[Order Date]],"mmm")</f>
        <v>Jul</v>
      </c>
      <c r="N2946" s="5" t="str">
        <f>TEXT(Table1[[#This Row],[Order Date]],"yyyy")</f>
        <v>2016</v>
      </c>
      <c r="O2946" s="5">
        <v>17</v>
      </c>
      <c r="P2946" s="5" t="s">
        <v>559</v>
      </c>
      <c r="Q2946" s="5" t="str">
        <f>IFERROR(INDEX(Holidays[Holiday],MATCH(Table1[[#This Row],[Order Date]],Holidays[Date],0)),"NO HOLIDAY")</f>
        <v>Eid-ul-adha</v>
      </c>
    </row>
    <row r="2947" spans="2:17" x14ac:dyDescent="0.3">
      <c r="B2947" t="s">
        <v>9</v>
      </c>
      <c r="C2947" t="s">
        <v>17</v>
      </c>
      <c r="D2947" t="s">
        <v>11</v>
      </c>
      <c r="E2947" t="s">
        <v>206</v>
      </c>
      <c r="F2947" s="4">
        <v>42582</v>
      </c>
      <c r="G2947" t="s">
        <v>39</v>
      </c>
      <c r="H2947">
        <v>1</v>
      </c>
      <c r="I2947">
        <f>IF(Table1[[#This Row],[Price]]&lt;15,10,IF(Table1[[#This Row],[Price]]&lt;20,15,IF(Table1[[#This Row],[Price]]&lt;30,22,IF(Table1[[#This Row],[Price]]&lt;50,36,45))))</f>
        <v>15</v>
      </c>
      <c r="J2947">
        <v>16.32</v>
      </c>
      <c r="K2947" s="14">
        <v>16.32</v>
      </c>
      <c r="L2947" s="14">
        <f>Table1[[#This Row],[Total Sale Amount]]-(Table1[[#This Row],[Cost Price]]*Table1[[#This Row],[Quantity]])</f>
        <v>1.3200000000000003</v>
      </c>
      <c r="M2947" t="str">
        <f>TEXT(Table1[[#This Row],[Order Date]],"mmm")</f>
        <v>Jul</v>
      </c>
      <c r="N2947" s="5" t="str">
        <f>TEXT(Table1[[#This Row],[Order Date]],"yyyy")</f>
        <v>2016</v>
      </c>
      <c r="O2947" s="5">
        <v>34</v>
      </c>
      <c r="P2947" s="5" t="s">
        <v>560</v>
      </c>
      <c r="Q2947" s="5" t="str">
        <f>IFERROR(INDEX(Holidays[Holiday],MATCH(Table1[[#This Row],[Order Date]],Holidays[Date],0)),"NO HOLIDAY")</f>
        <v>Eid-ul-adha</v>
      </c>
    </row>
    <row r="2948" spans="2:17" x14ac:dyDescent="0.3">
      <c r="B2948" t="s">
        <v>25</v>
      </c>
      <c r="C2948" t="s">
        <v>22</v>
      </c>
      <c r="D2948" t="s">
        <v>23</v>
      </c>
      <c r="E2948" t="s">
        <v>437</v>
      </c>
      <c r="F2948" s="4">
        <v>42582</v>
      </c>
      <c r="G2948" t="s">
        <v>19</v>
      </c>
      <c r="H2948">
        <v>4</v>
      </c>
      <c r="I2948">
        <f>IF(Table1[[#This Row],[Price]]&lt;15,10,IF(Table1[[#This Row],[Price]]&lt;20,15,IF(Table1[[#This Row],[Price]]&lt;30,22,IF(Table1[[#This Row],[Price]]&lt;50,36,45))))</f>
        <v>45</v>
      </c>
      <c r="J2948">
        <v>53.35</v>
      </c>
      <c r="K2948" s="14">
        <v>213.4</v>
      </c>
      <c r="L2948" s="14">
        <f>Table1[[#This Row],[Total Sale Amount]]-(Table1[[#This Row],[Cost Price]]*Table1[[#This Row],[Quantity]])</f>
        <v>33.400000000000006</v>
      </c>
      <c r="M2948" t="str">
        <f>TEXT(Table1[[#This Row],[Order Date]],"mmm")</f>
        <v>Jul</v>
      </c>
      <c r="N2948" s="5" t="str">
        <f>TEXT(Table1[[#This Row],[Order Date]],"yyyy")</f>
        <v>2016</v>
      </c>
      <c r="O2948" s="5">
        <v>19</v>
      </c>
      <c r="P2948" s="5" t="s">
        <v>560</v>
      </c>
      <c r="Q2948" s="5" t="str">
        <f>IFERROR(INDEX(Holidays[Holiday],MATCH(Table1[[#This Row],[Order Date]],Holidays[Date],0)),"NO HOLIDAY")</f>
        <v>Eid-ul-adha</v>
      </c>
    </row>
    <row r="2949" spans="2:17" x14ac:dyDescent="0.3">
      <c r="B2949" t="s">
        <v>9</v>
      </c>
      <c r="C2949" t="s">
        <v>28</v>
      </c>
      <c r="D2949" t="s">
        <v>11</v>
      </c>
      <c r="E2949" t="s">
        <v>501</v>
      </c>
      <c r="F2949" s="4">
        <v>42582</v>
      </c>
      <c r="G2949" t="s">
        <v>13</v>
      </c>
      <c r="H2949">
        <v>3</v>
      </c>
      <c r="I2949">
        <f>IF(Table1[[#This Row],[Price]]&lt;15,10,IF(Table1[[#This Row],[Price]]&lt;20,15,IF(Table1[[#This Row],[Price]]&lt;30,22,IF(Table1[[#This Row],[Price]]&lt;50,36,45))))</f>
        <v>15</v>
      </c>
      <c r="J2949">
        <v>17.829999999999998</v>
      </c>
      <c r="K2949" s="14">
        <v>53.489999999999995</v>
      </c>
      <c r="L2949" s="14">
        <f>Table1[[#This Row],[Total Sale Amount]]-(Table1[[#This Row],[Cost Price]]*Table1[[#This Row],[Quantity]])</f>
        <v>8.4899999999999949</v>
      </c>
      <c r="M2949" t="str">
        <f>TEXT(Table1[[#This Row],[Order Date]],"mmm")</f>
        <v>Jul</v>
      </c>
      <c r="N2949" s="5" t="str">
        <f>TEXT(Table1[[#This Row],[Order Date]],"yyyy")</f>
        <v>2016</v>
      </c>
      <c r="O2949" s="5">
        <v>17</v>
      </c>
      <c r="P2949" s="5" t="s">
        <v>559</v>
      </c>
      <c r="Q2949" s="5" t="str">
        <f>IFERROR(INDEX(Holidays[Holiday],MATCH(Table1[[#This Row],[Order Date]],Holidays[Date],0)),"NO HOLIDAY")</f>
        <v>Eid-ul-adha</v>
      </c>
    </row>
    <row r="2950" spans="2:17" x14ac:dyDescent="0.3">
      <c r="B2950" t="s">
        <v>25</v>
      </c>
      <c r="C2950" t="s">
        <v>22</v>
      </c>
      <c r="D2950" t="s">
        <v>23</v>
      </c>
      <c r="E2950" t="s">
        <v>427</v>
      </c>
      <c r="F2950" s="4">
        <v>42582</v>
      </c>
      <c r="G2950" t="s">
        <v>15</v>
      </c>
      <c r="H2950">
        <v>5</v>
      </c>
      <c r="I2950">
        <f>IF(Table1[[#This Row],[Price]]&lt;15,10,IF(Table1[[#This Row],[Price]]&lt;20,15,IF(Table1[[#This Row],[Price]]&lt;30,22,IF(Table1[[#This Row],[Price]]&lt;50,36,45))))</f>
        <v>10</v>
      </c>
      <c r="J2950">
        <v>12.42</v>
      </c>
      <c r="K2950" s="14">
        <v>62.1</v>
      </c>
      <c r="L2950" s="14">
        <f>Table1[[#This Row],[Total Sale Amount]]-(Table1[[#This Row],[Cost Price]]*Table1[[#This Row],[Quantity]])</f>
        <v>12.100000000000001</v>
      </c>
      <c r="M2950" t="str">
        <f>TEXT(Table1[[#This Row],[Order Date]],"mmm")</f>
        <v>Jul</v>
      </c>
      <c r="N2950" s="5" t="str">
        <f>TEXT(Table1[[#This Row],[Order Date]],"yyyy")</f>
        <v>2016</v>
      </c>
      <c r="O2950" s="5">
        <v>18</v>
      </c>
      <c r="P2950" s="5" t="s">
        <v>560</v>
      </c>
      <c r="Q2950" s="5" t="str">
        <f>IFERROR(INDEX(Holidays[Holiday],MATCH(Table1[[#This Row],[Order Date]],Holidays[Date],0)),"NO HOLIDAY")</f>
        <v>Eid-ul-adha</v>
      </c>
    </row>
    <row r="2951" spans="2:17" x14ac:dyDescent="0.3">
      <c r="B2951" t="s">
        <v>25</v>
      </c>
      <c r="C2951" t="s">
        <v>26</v>
      </c>
      <c r="D2951" t="s">
        <v>23</v>
      </c>
      <c r="E2951" t="s">
        <v>276</v>
      </c>
      <c r="F2951" s="4">
        <v>42582</v>
      </c>
      <c r="G2951" t="s">
        <v>15</v>
      </c>
      <c r="H2951">
        <v>4</v>
      </c>
      <c r="I2951">
        <f>IF(Table1[[#This Row],[Price]]&lt;15,10,IF(Table1[[#This Row],[Price]]&lt;20,15,IF(Table1[[#This Row],[Price]]&lt;30,22,IF(Table1[[#This Row],[Price]]&lt;50,36,45))))</f>
        <v>10</v>
      </c>
      <c r="J2951">
        <v>12.42</v>
      </c>
      <c r="K2951" s="14">
        <v>49.68</v>
      </c>
      <c r="L2951" s="14">
        <f>Table1[[#This Row],[Total Sale Amount]]-(Table1[[#This Row],[Cost Price]]*Table1[[#This Row],[Quantity]])</f>
        <v>9.68</v>
      </c>
      <c r="M2951" t="str">
        <f>TEXT(Table1[[#This Row],[Order Date]],"mmm")</f>
        <v>Jul</v>
      </c>
      <c r="N2951" s="5" t="str">
        <f>TEXT(Table1[[#This Row],[Order Date]],"yyyy")</f>
        <v>2016</v>
      </c>
      <c r="O2951" s="5">
        <v>19</v>
      </c>
      <c r="P2951" s="5" t="s">
        <v>560</v>
      </c>
      <c r="Q2951" s="5" t="str">
        <f>IFERROR(INDEX(Holidays[Holiday],MATCH(Table1[[#This Row],[Order Date]],Holidays[Date],0)),"NO HOLIDAY")</f>
        <v>Eid-ul-adha</v>
      </c>
    </row>
    <row r="2952" spans="2:17" x14ac:dyDescent="0.3">
      <c r="B2952" t="s">
        <v>9</v>
      </c>
      <c r="C2952" t="s">
        <v>10</v>
      </c>
      <c r="D2952" t="s">
        <v>11</v>
      </c>
      <c r="E2952" t="s">
        <v>220</v>
      </c>
      <c r="F2952" s="4">
        <v>42582</v>
      </c>
      <c r="G2952" t="s">
        <v>15</v>
      </c>
      <c r="H2952">
        <v>9</v>
      </c>
      <c r="I2952">
        <f>IF(Table1[[#This Row],[Price]]&lt;15,10,IF(Table1[[#This Row],[Price]]&lt;20,15,IF(Table1[[#This Row],[Price]]&lt;30,22,IF(Table1[[#This Row],[Price]]&lt;50,36,45))))</f>
        <v>10</v>
      </c>
      <c r="J2952">
        <v>12.42</v>
      </c>
      <c r="K2952" s="14">
        <v>111.78</v>
      </c>
      <c r="L2952" s="14">
        <f>Table1[[#This Row],[Total Sale Amount]]-(Table1[[#This Row],[Cost Price]]*Table1[[#This Row],[Quantity]])</f>
        <v>21.78</v>
      </c>
      <c r="M2952" t="str">
        <f>TEXT(Table1[[#This Row],[Order Date]],"mmm")</f>
        <v>Jul</v>
      </c>
      <c r="N2952" s="5" t="str">
        <f>TEXT(Table1[[#This Row],[Order Date]],"yyyy")</f>
        <v>2016</v>
      </c>
      <c r="O2952" s="5">
        <v>36</v>
      </c>
      <c r="P2952" s="5" t="s">
        <v>560</v>
      </c>
      <c r="Q2952" s="5" t="str">
        <f>IFERROR(INDEX(Holidays[Holiday],MATCH(Table1[[#This Row],[Order Date]],Holidays[Date],0)),"NO HOLIDAY")</f>
        <v>Eid-ul-adha</v>
      </c>
    </row>
    <row r="2953" spans="2:17" x14ac:dyDescent="0.3">
      <c r="B2953" t="s">
        <v>36</v>
      </c>
      <c r="C2953" t="s">
        <v>17</v>
      </c>
      <c r="D2953" t="s">
        <v>11</v>
      </c>
      <c r="E2953" t="s">
        <v>306</v>
      </c>
      <c r="F2953" s="4">
        <v>42582</v>
      </c>
      <c r="G2953" t="s">
        <v>15</v>
      </c>
      <c r="H2953">
        <v>4</v>
      </c>
      <c r="I2953">
        <f>IF(Table1[[#This Row],[Price]]&lt;15,10,IF(Table1[[#This Row],[Price]]&lt;20,15,IF(Table1[[#This Row],[Price]]&lt;30,22,IF(Table1[[#This Row],[Price]]&lt;50,36,45))))</f>
        <v>10</v>
      </c>
      <c r="J2953">
        <v>12.42</v>
      </c>
      <c r="K2953" s="14">
        <v>49.68</v>
      </c>
      <c r="L2953" s="14">
        <f>Table1[[#This Row],[Total Sale Amount]]-(Table1[[#This Row],[Cost Price]]*Table1[[#This Row],[Quantity]])</f>
        <v>9.68</v>
      </c>
      <c r="M2953" t="str">
        <f>TEXT(Table1[[#This Row],[Order Date]],"mmm")</f>
        <v>Jul</v>
      </c>
      <c r="N2953" s="5" t="str">
        <f>TEXT(Table1[[#This Row],[Order Date]],"yyyy")</f>
        <v>2016</v>
      </c>
      <c r="O2953" s="5">
        <v>45</v>
      </c>
      <c r="P2953" s="5" t="s">
        <v>560</v>
      </c>
      <c r="Q2953" s="5" t="str">
        <f>IFERROR(INDEX(Holidays[Holiday],MATCH(Table1[[#This Row],[Order Date]],Holidays[Date],0)),"NO HOLIDAY")</f>
        <v>Eid-ul-adha</v>
      </c>
    </row>
    <row r="2954" spans="2:17" x14ac:dyDescent="0.3">
      <c r="B2954" t="s">
        <v>21</v>
      </c>
      <c r="C2954" t="s">
        <v>22</v>
      </c>
      <c r="D2954" t="s">
        <v>23</v>
      </c>
      <c r="E2954" t="s">
        <v>427</v>
      </c>
      <c r="F2954" s="4">
        <v>42582</v>
      </c>
      <c r="G2954" t="s">
        <v>19</v>
      </c>
      <c r="H2954">
        <v>9</v>
      </c>
      <c r="I2954">
        <f>IF(Table1[[#This Row],[Price]]&lt;15,10,IF(Table1[[#This Row],[Price]]&lt;20,15,IF(Table1[[#This Row],[Price]]&lt;30,22,IF(Table1[[#This Row],[Price]]&lt;50,36,45))))</f>
        <v>45</v>
      </c>
      <c r="J2954">
        <v>53.35</v>
      </c>
      <c r="K2954" s="14">
        <v>480.15000000000003</v>
      </c>
      <c r="L2954" s="14">
        <f>Table1[[#This Row],[Total Sale Amount]]-(Table1[[#This Row],[Cost Price]]*Table1[[#This Row],[Quantity]])</f>
        <v>75.150000000000034</v>
      </c>
      <c r="M2954" t="str">
        <f>TEXT(Table1[[#This Row],[Order Date]],"mmm")</f>
        <v>Jul</v>
      </c>
      <c r="N2954" s="5" t="str">
        <f>TEXT(Table1[[#This Row],[Order Date]],"yyyy")</f>
        <v>2016</v>
      </c>
      <c r="O2954" s="5">
        <v>38</v>
      </c>
      <c r="P2954" s="5" t="s">
        <v>559</v>
      </c>
      <c r="Q2954" s="5" t="str">
        <f>IFERROR(INDEX(Holidays[Holiday],MATCH(Table1[[#This Row],[Order Date]],Holidays[Date],0)),"NO HOLIDAY")</f>
        <v>Eid-ul-adha</v>
      </c>
    </row>
    <row r="2955" spans="2:17" x14ac:dyDescent="0.3">
      <c r="B2955" t="s">
        <v>9</v>
      </c>
      <c r="C2955" t="s">
        <v>17</v>
      </c>
      <c r="D2955" t="s">
        <v>11</v>
      </c>
      <c r="E2955" t="s">
        <v>233</v>
      </c>
      <c r="F2955" s="4">
        <v>42582</v>
      </c>
      <c r="G2955" t="s">
        <v>15</v>
      </c>
      <c r="H2955">
        <v>6</v>
      </c>
      <c r="I2955">
        <f>IF(Table1[[#This Row],[Price]]&lt;15,10,IF(Table1[[#This Row],[Price]]&lt;20,15,IF(Table1[[#This Row],[Price]]&lt;30,22,IF(Table1[[#This Row],[Price]]&lt;50,36,45))))</f>
        <v>10</v>
      </c>
      <c r="J2955">
        <v>12.42</v>
      </c>
      <c r="K2955" s="14">
        <v>74.52</v>
      </c>
      <c r="L2955" s="14">
        <f>Table1[[#This Row],[Total Sale Amount]]-(Table1[[#This Row],[Cost Price]]*Table1[[#This Row],[Quantity]])</f>
        <v>14.519999999999996</v>
      </c>
      <c r="M2955" t="str">
        <f>TEXT(Table1[[#This Row],[Order Date]],"mmm")</f>
        <v>Jul</v>
      </c>
      <c r="N2955" s="5" t="str">
        <f>TEXT(Table1[[#This Row],[Order Date]],"yyyy")</f>
        <v>2016</v>
      </c>
      <c r="O2955" s="5">
        <v>27</v>
      </c>
      <c r="P2955" s="5" t="s">
        <v>560</v>
      </c>
      <c r="Q2955" s="5" t="str">
        <f>IFERROR(INDEX(Holidays[Holiday],MATCH(Table1[[#This Row],[Order Date]],Holidays[Date],0)),"NO HOLIDAY")</f>
        <v>Eid-ul-adha</v>
      </c>
    </row>
    <row r="2956" spans="2:17" x14ac:dyDescent="0.3">
      <c r="B2956" t="s">
        <v>25</v>
      </c>
      <c r="C2956" t="s">
        <v>22</v>
      </c>
      <c r="D2956" t="s">
        <v>23</v>
      </c>
      <c r="E2956" t="s">
        <v>66</v>
      </c>
      <c r="F2956" s="4">
        <v>42582</v>
      </c>
      <c r="G2956" t="s">
        <v>19</v>
      </c>
      <c r="H2956">
        <v>1</v>
      </c>
      <c r="I2956">
        <f>IF(Table1[[#This Row],[Price]]&lt;15,10,IF(Table1[[#This Row],[Price]]&lt;20,15,IF(Table1[[#This Row],[Price]]&lt;30,22,IF(Table1[[#This Row],[Price]]&lt;50,36,45))))</f>
        <v>45</v>
      </c>
      <c r="J2956">
        <v>53.35</v>
      </c>
      <c r="K2956" s="14">
        <v>53.35</v>
      </c>
      <c r="L2956" s="14">
        <f>Table1[[#This Row],[Total Sale Amount]]-(Table1[[#This Row],[Cost Price]]*Table1[[#This Row],[Quantity]])</f>
        <v>8.3500000000000014</v>
      </c>
      <c r="M2956" t="str">
        <f>TEXT(Table1[[#This Row],[Order Date]],"mmm")</f>
        <v>Jul</v>
      </c>
      <c r="N2956" s="5" t="str">
        <f>TEXT(Table1[[#This Row],[Order Date]],"yyyy")</f>
        <v>2016</v>
      </c>
      <c r="O2956" s="5">
        <v>39</v>
      </c>
      <c r="P2956" s="5" t="s">
        <v>559</v>
      </c>
      <c r="Q2956" s="5" t="str">
        <f>IFERROR(INDEX(Holidays[Holiday],MATCH(Table1[[#This Row],[Order Date]],Holidays[Date],0)),"NO HOLIDAY")</f>
        <v>Eid-ul-adha</v>
      </c>
    </row>
    <row r="2957" spans="2:17" hidden="1" x14ac:dyDescent="0.3">
      <c r="B2957" t="s">
        <v>16</v>
      </c>
      <c r="C2957" t="s">
        <v>17</v>
      </c>
      <c r="D2957" t="s">
        <v>11</v>
      </c>
      <c r="E2957" t="s">
        <v>102</v>
      </c>
      <c r="F2957" s="4">
        <v>42583</v>
      </c>
      <c r="G2957" t="s">
        <v>39</v>
      </c>
      <c r="H2957">
        <v>7</v>
      </c>
      <c r="I2957">
        <f>IF(Table1[[#This Row],[Price]]&lt;15,10,IF(Table1[[#This Row],[Price]]&lt;20,15,IF(Table1[[#This Row],[Price]]&lt;30,22,IF(Table1[[#This Row],[Price]]&lt;50,36,45))))</f>
        <v>15</v>
      </c>
      <c r="J2957">
        <v>16.32</v>
      </c>
      <c r="K2957" s="14">
        <v>114.24000000000001</v>
      </c>
      <c r="L2957" s="14">
        <f>Table1[[#This Row],[Total Sale Amount]]-(Table1[[#This Row],[Cost Price]]*Table1[[#This Row],[Quantity]])</f>
        <v>9.2400000000000091</v>
      </c>
      <c r="M2957" t="str">
        <f>TEXT(Table1[[#This Row],[Order Date]],"mmm")</f>
        <v>Aug</v>
      </c>
      <c r="N2957" s="5" t="str">
        <f>TEXT(Table1[[#This Row],[Order Date]],"yyyy")</f>
        <v>2016</v>
      </c>
      <c r="O2957" s="5">
        <v>27</v>
      </c>
      <c r="P2957" s="5" t="s">
        <v>559</v>
      </c>
      <c r="Q2957" s="5" t="str">
        <f>IFERROR(INDEX(Holidays[Holiday],MATCH(Table1[[#This Row],[Order Date]],Holidays[Date],0)),"NO HOLIDAY")</f>
        <v>NO HOLIDAY</v>
      </c>
    </row>
    <row r="2958" spans="2:17" hidden="1" x14ac:dyDescent="0.3">
      <c r="B2958" t="s">
        <v>25</v>
      </c>
      <c r="C2958" t="s">
        <v>26</v>
      </c>
      <c r="D2958" t="s">
        <v>23</v>
      </c>
      <c r="E2958" t="s">
        <v>498</v>
      </c>
      <c r="F2958" s="4">
        <v>42583</v>
      </c>
      <c r="G2958" t="s">
        <v>19</v>
      </c>
      <c r="H2958">
        <v>3</v>
      </c>
      <c r="I2958">
        <f>IF(Table1[[#This Row],[Price]]&lt;15,10,IF(Table1[[#This Row],[Price]]&lt;20,15,IF(Table1[[#This Row],[Price]]&lt;30,22,IF(Table1[[#This Row],[Price]]&lt;50,36,45))))</f>
        <v>45</v>
      </c>
      <c r="J2958">
        <v>53.35</v>
      </c>
      <c r="K2958" s="14">
        <v>160.05000000000001</v>
      </c>
      <c r="L2958" s="14">
        <f>Table1[[#This Row],[Total Sale Amount]]-(Table1[[#This Row],[Cost Price]]*Table1[[#This Row],[Quantity]])</f>
        <v>25.050000000000011</v>
      </c>
      <c r="M2958" t="str">
        <f>TEXT(Table1[[#This Row],[Order Date]],"mmm")</f>
        <v>Aug</v>
      </c>
      <c r="N2958" s="5" t="str">
        <f>TEXT(Table1[[#This Row],[Order Date]],"yyyy")</f>
        <v>2016</v>
      </c>
      <c r="O2958" s="5">
        <v>30</v>
      </c>
      <c r="P2958" s="5" t="s">
        <v>560</v>
      </c>
      <c r="Q2958" s="5" t="str">
        <f>IFERROR(INDEX(Holidays[Holiday],MATCH(Table1[[#This Row],[Order Date]],Holidays[Date],0)),"NO HOLIDAY")</f>
        <v>NO HOLIDAY</v>
      </c>
    </row>
    <row r="2959" spans="2:17" hidden="1" x14ac:dyDescent="0.3">
      <c r="B2959" t="s">
        <v>9</v>
      </c>
      <c r="C2959" t="s">
        <v>10</v>
      </c>
      <c r="D2959" t="s">
        <v>11</v>
      </c>
      <c r="E2959" t="s">
        <v>342</v>
      </c>
      <c r="F2959" s="4">
        <v>42583</v>
      </c>
      <c r="G2959" t="s">
        <v>13</v>
      </c>
      <c r="H2959">
        <v>8</v>
      </c>
      <c r="I2959">
        <f>IF(Table1[[#This Row],[Price]]&lt;15,10,IF(Table1[[#This Row],[Price]]&lt;20,15,IF(Table1[[#This Row],[Price]]&lt;30,22,IF(Table1[[#This Row],[Price]]&lt;50,36,45))))</f>
        <v>15</v>
      </c>
      <c r="J2959">
        <v>17.829999999999998</v>
      </c>
      <c r="K2959" s="14">
        <v>142.63999999999999</v>
      </c>
      <c r="L2959" s="14">
        <f>Table1[[#This Row],[Total Sale Amount]]-(Table1[[#This Row],[Cost Price]]*Table1[[#This Row],[Quantity]])</f>
        <v>22.639999999999986</v>
      </c>
      <c r="M2959" t="str">
        <f>TEXT(Table1[[#This Row],[Order Date]],"mmm")</f>
        <v>Aug</v>
      </c>
      <c r="N2959" s="5" t="str">
        <f>TEXT(Table1[[#This Row],[Order Date]],"yyyy")</f>
        <v>2016</v>
      </c>
      <c r="O2959" s="5">
        <v>43</v>
      </c>
      <c r="P2959" s="5" t="s">
        <v>560</v>
      </c>
      <c r="Q2959" s="5" t="str">
        <f>IFERROR(INDEX(Holidays[Holiday],MATCH(Table1[[#This Row],[Order Date]],Holidays[Date],0)),"NO HOLIDAY")</f>
        <v>NO HOLIDAY</v>
      </c>
    </row>
    <row r="2960" spans="2:17" hidden="1" x14ac:dyDescent="0.3">
      <c r="B2960" t="s">
        <v>9</v>
      </c>
      <c r="C2960" t="s">
        <v>17</v>
      </c>
      <c r="D2960" t="s">
        <v>11</v>
      </c>
      <c r="E2960" t="s">
        <v>458</v>
      </c>
      <c r="F2960" s="4">
        <v>42583</v>
      </c>
      <c r="G2960" t="s">
        <v>13</v>
      </c>
      <c r="H2960">
        <v>4</v>
      </c>
      <c r="I2960">
        <f>IF(Table1[[#This Row],[Price]]&lt;15,10,IF(Table1[[#This Row],[Price]]&lt;20,15,IF(Table1[[#This Row],[Price]]&lt;30,22,IF(Table1[[#This Row],[Price]]&lt;50,36,45))))</f>
        <v>15</v>
      </c>
      <c r="J2960">
        <v>17.829999999999998</v>
      </c>
      <c r="K2960" s="14">
        <v>71.319999999999993</v>
      </c>
      <c r="L2960" s="14">
        <f>Table1[[#This Row],[Total Sale Amount]]-(Table1[[#This Row],[Cost Price]]*Table1[[#This Row],[Quantity]])</f>
        <v>11.319999999999993</v>
      </c>
      <c r="M2960" t="str">
        <f>TEXT(Table1[[#This Row],[Order Date]],"mmm")</f>
        <v>Aug</v>
      </c>
      <c r="N2960" s="5" t="str">
        <f>TEXT(Table1[[#This Row],[Order Date]],"yyyy")</f>
        <v>2016</v>
      </c>
      <c r="O2960" s="5">
        <v>20</v>
      </c>
      <c r="P2960" s="5" t="s">
        <v>560</v>
      </c>
      <c r="Q2960" s="5" t="str">
        <f>IFERROR(INDEX(Holidays[Holiday],MATCH(Table1[[#This Row],[Order Date]],Holidays[Date],0)),"NO HOLIDAY")</f>
        <v>NO HOLIDAY</v>
      </c>
    </row>
    <row r="2961" spans="2:17" hidden="1" x14ac:dyDescent="0.3">
      <c r="B2961" t="s">
        <v>9</v>
      </c>
      <c r="C2961" t="s">
        <v>30</v>
      </c>
      <c r="D2961" t="s">
        <v>11</v>
      </c>
      <c r="E2961" t="s">
        <v>455</v>
      </c>
      <c r="F2961" s="4">
        <v>42583</v>
      </c>
      <c r="G2961" t="s">
        <v>39</v>
      </c>
      <c r="H2961">
        <v>1</v>
      </c>
      <c r="I2961">
        <f>IF(Table1[[#This Row],[Price]]&lt;15,10,IF(Table1[[#This Row],[Price]]&lt;20,15,IF(Table1[[#This Row],[Price]]&lt;30,22,IF(Table1[[#This Row],[Price]]&lt;50,36,45))))</f>
        <v>15</v>
      </c>
      <c r="J2961">
        <v>16.32</v>
      </c>
      <c r="K2961" s="14">
        <v>16.32</v>
      </c>
      <c r="L2961" s="14">
        <f>Table1[[#This Row],[Total Sale Amount]]-(Table1[[#This Row],[Cost Price]]*Table1[[#This Row],[Quantity]])</f>
        <v>1.3200000000000003</v>
      </c>
      <c r="M2961" t="str">
        <f>TEXT(Table1[[#This Row],[Order Date]],"mmm")</f>
        <v>Aug</v>
      </c>
      <c r="N2961" s="5" t="str">
        <f>TEXT(Table1[[#This Row],[Order Date]],"yyyy")</f>
        <v>2016</v>
      </c>
      <c r="O2961" s="5">
        <v>20</v>
      </c>
      <c r="P2961" s="5" t="s">
        <v>560</v>
      </c>
      <c r="Q2961" s="5" t="str">
        <f>IFERROR(INDEX(Holidays[Holiday],MATCH(Table1[[#This Row],[Order Date]],Holidays[Date],0)),"NO HOLIDAY")</f>
        <v>NO HOLIDAY</v>
      </c>
    </row>
    <row r="2962" spans="2:17" hidden="1" x14ac:dyDescent="0.3">
      <c r="B2962" t="s">
        <v>9</v>
      </c>
      <c r="C2962" t="s">
        <v>10</v>
      </c>
      <c r="D2962" t="s">
        <v>11</v>
      </c>
      <c r="E2962" t="s">
        <v>269</v>
      </c>
      <c r="F2962" s="4">
        <v>42583</v>
      </c>
      <c r="G2962" t="s">
        <v>15</v>
      </c>
      <c r="H2962">
        <v>4</v>
      </c>
      <c r="I2962">
        <f>IF(Table1[[#This Row],[Price]]&lt;15,10,IF(Table1[[#This Row],[Price]]&lt;20,15,IF(Table1[[#This Row],[Price]]&lt;30,22,IF(Table1[[#This Row],[Price]]&lt;50,36,45))))</f>
        <v>10</v>
      </c>
      <c r="J2962">
        <v>12.42</v>
      </c>
      <c r="K2962" s="14">
        <v>49.68</v>
      </c>
      <c r="L2962" s="14">
        <f>Table1[[#This Row],[Total Sale Amount]]-(Table1[[#This Row],[Cost Price]]*Table1[[#This Row],[Quantity]])</f>
        <v>9.68</v>
      </c>
      <c r="M2962" t="str">
        <f>TEXT(Table1[[#This Row],[Order Date]],"mmm")</f>
        <v>Aug</v>
      </c>
      <c r="N2962" s="5" t="str">
        <f>TEXT(Table1[[#This Row],[Order Date]],"yyyy")</f>
        <v>2016</v>
      </c>
      <c r="O2962" s="5">
        <v>18</v>
      </c>
      <c r="P2962" s="5" t="s">
        <v>560</v>
      </c>
      <c r="Q2962" s="5" t="str">
        <f>IFERROR(INDEX(Holidays[Holiday],MATCH(Table1[[#This Row],[Order Date]],Holidays[Date],0)),"NO HOLIDAY")</f>
        <v>NO HOLIDAY</v>
      </c>
    </row>
    <row r="2963" spans="2:17" hidden="1" x14ac:dyDescent="0.3">
      <c r="B2963" t="s">
        <v>25</v>
      </c>
      <c r="C2963" t="s">
        <v>59</v>
      </c>
      <c r="D2963" t="s">
        <v>23</v>
      </c>
      <c r="E2963" t="s">
        <v>419</v>
      </c>
      <c r="F2963" s="4">
        <v>42583</v>
      </c>
      <c r="G2963" t="s">
        <v>13</v>
      </c>
      <c r="H2963">
        <v>2</v>
      </c>
      <c r="I2963">
        <f>IF(Table1[[#This Row],[Price]]&lt;15,10,IF(Table1[[#This Row],[Price]]&lt;20,15,IF(Table1[[#This Row],[Price]]&lt;30,22,IF(Table1[[#This Row],[Price]]&lt;50,36,45))))</f>
        <v>15</v>
      </c>
      <c r="J2963">
        <v>17.829999999999998</v>
      </c>
      <c r="K2963" s="14">
        <v>35.659999999999997</v>
      </c>
      <c r="L2963" s="14">
        <f>Table1[[#This Row],[Total Sale Amount]]-(Table1[[#This Row],[Cost Price]]*Table1[[#This Row],[Quantity]])</f>
        <v>5.6599999999999966</v>
      </c>
      <c r="M2963" t="str">
        <f>TEXT(Table1[[#This Row],[Order Date]],"mmm")</f>
        <v>Aug</v>
      </c>
      <c r="N2963" s="5" t="str">
        <f>TEXT(Table1[[#This Row],[Order Date]],"yyyy")</f>
        <v>2016</v>
      </c>
      <c r="O2963" s="5">
        <v>24</v>
      </c>
      <c r="P2963" s="5" t="s">
        <v>559</v>
      </c>
      <c r="Q2963" s="5" t="str">
        <f>IFERROR(INDEX(Holidays[Holiday],MATCH(Table1[[#This Row],[Order Date]],Holidays[Date],0)),"NO HOLIDAY")</f>
        <v>NO HOLIDAY</v>
      </c>
    </row>
    <row r="2964" spans="2:17" hidden="1" x14ac:dyDescent="0.3">
      <c r="B2964" t="s">
        <v>9</v>
      </c>
      <c r="C2964" t="s">
        <v>10</v>
      </c>
      <c r="D2964" t="s">
        <v>11</v>
      </c>
      <c r="E2964" t="s">
        <v>268</v>
      </c>
      <c r="F2964" s="4">
        <v>42584</v>
      </c>
      <c r="G2964" t="s">
        <v>19</v>
      </c>
      <c r="H2964">
        <v>2</v>
      </c>
      <c r="I2964">
        <f>IF(Table1[[#This Row],[Price]]&lt;15,10,IF(Table1[[#This Row],[Price]]&lt;20,15,IF(Table1[[#This Row],[Price]]&lt;30,22,IF(Table1[[#This Row],[Price]]&lt;50,36,45))))</f>
        <v>45</v>
      </c>
      <c r="J2964">
        <v>53.35</v>
      </c>
      <c r="K2964" s="14">
        <v>106.7</v>
      </c>
      <c r="L2964" s="14">
        <f>Table1[[#This Row],[Total Sale Amount]]-(Table1[[#This Row],[Cost Price]]*Table1[[#This Row],[Quantity]])</f>
        <v>16.700000000000003</v>
      </c>
      <c r="M2964" t="str">
        <f>TEXT(Table1[[#This Row],[Order Date]],"mmm")</f>
        <v>Aug</v>
      </c>
      <c r="N2964" s="5" t="str">
        <f>TEXT(Table1[[#This Row],[Order Date]],"yyyy")</f>
        <v>2016</v>
      </c>
      <c r="O2964" s="5">
        <v>24</v>
      </c>
      <c r="P2964" s="5" t="s">
        <v>560</v>
      </c>
      <c r="Q2964" s="5" t="str">
        <f>IFERROR(INDEX(Holidays[Holiday],MATCH(Table1[[#This Row],[Order Date]],Holidays[Date],0)),"NO HOLIDAY")</f>
        <v>NO HOLIDAY</v>
      </c>
    </row>
    <row r="2965" spans="2:17" hidden="1" x14ac:dyDescent="0.3">
      <c r="B2965" t="s">
        <v>9</v>
      </c>
      <c r="C2965" t="s">
        <v>17</v>
      </c>
      <c r="D2965" t="s">
        <v>11</v>
      </c>
      <c r="E2965" t="s">
        <v>77</v>
      </c>
      <c r="F2965" s="4">
        <v>42584</v>
      </c>
      <c r="G2965" t="s">
        <v>15</v>
      </c>
      <c r="H2965">
        <v>5</v>
      </c>
      <c r="I2965">
        <f>IF(Table1[[#This Row],[Price]]&lt;15,10,IF(Table1[[#This Row],[Price]]&lt;20,15,IF(Table1[[#This Row],[Price]]&lt;30,22,IF(Table1[[#This Row],[Price]]&lt;50,36,45))))</f>
        <v>10</v>
      </c>
      <c r="J2965">
        <v>12.42</v>
      </c>
      <c r="K2965" s="14">
        <v>62.1</v>
      </c>
      <c r="L2965" s="14">
        <f>Table1[[#This Row],[Total Sale Amount]]-(Table1[[#This Row],[Cost Price]]*Table1[[#This Row],[Quantity]])</f>
        <v>12.100000000000001</v>
      </c>
      <c r="M2965" t="str">
        <f>TEXT(Table1[[#This Row],[Order Date]],"mmm")</f>
        <v>Aug</v>
      </c>
      <c r="N2965" s="5" t="str">
        <f>TEXT(Table1[[#This Row],[Order Date]],"yyyy")</f>
        <v>2016</v>
      </c>
      <c r="O2965" s="5">
        <v>32</v>
      </c>
      <c r="P2965" s="5" t="s">
        <v>560</v>
      </c>
      <c r="Q2965" s="5" t="str">
        <f>IFERROR(INDEX(Holidays[Holiday],MATCH(Table1[[#This Row],[Order Date]],Holidays[Date],0)),"NO HOLIDAY")</f>
        <v>NO HOLIDAY</v>
      </c>
    </row>
    <row r="2966" spans="2:17" hidden="1" x14ac:dyDescent="0.3">
      <c r="B2966" t="s">
        <v>25</v>
      </c>
      <c r="C2966" t="s">
        <v>26</v>
      </c>
      <c r="D2966" t="s">
        <v>23</v>
      </c>
      <c r="E2966" t="s">
        <v>422</v>
      </c>
      <c r="F2966" s="4">
        <v>42584</v>
      </c>
      <c r="G2966" t="s">
        <v>39</v>
      </c>
      <c r="H2966">
        <v>5</v>
      </c>
      <c r="I2966">
        <f>IF(Table1[[#This Row],[Price]]&lt;15,10,IF(Table1[[#This Row],[Price]]&lt;20,15,IF(Table1[[#This Row],[Price]]&lt;30,22,IF(Table1[[#This Row],[Price]]&lt;50,36,45))))</f>
        <v>15</v>
      </c>
      <c r="J2966">
        <v>16.32</v>
      </c>
      <c r="K2966" s="14">
        <v>81.599999999999994</v>
      </c>
      <c r="L2966" s="14">
        <f>Table1[[#This Row],[Total Sale Amount]]-(Table1[[#This Row],[Cost Price]]*Table1[[#This Row],[Quantity]])</f>
        <v>6.5999999999999943</v>
      </c>
      <c r="M2966" t="str">
        <f>TEXT(Table1[[#This Row],[Order Date]],"mmm")</f>
        <v>Aug</v>
      </c>
      <c r="N2966" s="5" t="str">
        <f>TEXT(Table1[[#This Row],[Order Date]],"yyyy")</f>
        <v>2016</v>
      </c>
      <c r="O2966" s="5">
        <v>37</v>
      </c>
      <c r="P2966" s="5" t="s">
        <v>560</v>
      </c>
      <c r="Q2966" s="5" t="str">
        <f>IFERROR(INDEX(Holidays[Holiday],MATCH(Table1[[#This Row],[Order Date]],Holidays[Date],0)),"NO HOLIDAY")</f>
        <v>NO HOLIDAY</v>
      </c>
    </row>
    <row r="2967" spans="2:17" hidden="1" x14ac:dyDescent="0.3">
      <c r="B2967" t="s">
        <v>9</v>
      </c>
      <c r="C2967" t="s">
        <v>10</v>
      </c>
      <c r="D2967" t="s">
        <v>11</v>
      </c>
      <c r="E2967" t="s">
        <v>278</v>
      </c>
      <c r="F2967" s="4">
        <v>42584</v>
      </c>
      <c r="G2967" t="s">
        <v>13</v>
      </c>
      <c r="H2967">
        <v>4</v>
      </c>
      <c r="I2967">
        <f>IF(Table1[[#This Row],[Price]]&lt;15,10,IF(Table1[[#This Row],[Price]]&lt;20,15,IF(Table1[[#This Row],[Price]]&lt;30,22,IF(Table1[[#This Row],[Price]]&lt;50,36,45))))</f>
        <v>15</v>
      </c>
      <c r="J2967">
        <v>17.829999999999998</v>
      </c>
      <c r="K2967" s="14">
        <v>71.319999999999993</v>
      </c>
      <c r="L2967" s="14">
        <f>Table1[[#This Row],[Total Sale Amount]]-(Table1[[#This Row],[Cost Price]]*Table1[[#This Row],[Quantity]])</f>
        <v>11.319999999999993</v>
      </c>
      <c r="M2967" t="str">
        <f>TEXT(Table1[[#This Row],[Order Date]],"mmm")</f>
        <v>Aug</v>
      </c>
      <c r="N2967" s="5" t="str">
        <f>TEXT(Table1[[#This Row],[Order Date]],"yyyy")</f>
        <v>2016</v>
      </c>
      <c r="O2967" s="5">
        <v>21</v>
      </c>
      <c r="P2967" s="5" t="s">
        <v>560</v>
      </c>
      <c r="Q2967" s="5" t="str">
        <f>IFERROR(INDEX(Holidays[Holiday],MATCH(Table1[[#This Row],[Order Date]],Holidays[Date],0)),"NO HOLIDAY")</f>
        <v>NO HOLIDAY</v>
      </c>
    </row>
    <row r="2968" spans="2:17" hidden="1" x14ac:dyDescent="0.3">
      <c r="B2968" t="s">
        <v>9</v>
      </c>
      <c r="C2968" t="s">
        <v>28</v>
      </c>
      <c r="D2968" t="s">
        <v>11</v>
      </c>
      <c r="E2968" t="s">
        <v>372</v>
      </c>
      <c r="F2968" s="4">
        <v>42584</v>
      </c>
      <c r="G2968" t="s">
        <v>15</v>
      </c>
      <c r="H2968">
        <v>1</v>
      </c>
      <c r="I2968">
        <f>IF(Table1[[#This Row],[Price]]&lt;15,10,IF(Table1[[#This Row],[Price]]&lt;20,15,IF(Table1[[#This Row],[Price]]&lt;30,22,IF(Table1[[#This Row],[Price]]&lt;50,36,45))))</f>
        <v>10</v>
      </c>
      <c r="J2968">
        <v>12.42</v>
      </c>
      <c r="K2968" s="14">
        <v>12.42</v>
      </c>
      <c r="L2968" s="14">
        <f>Table1[[#This Row],[Total Sale Amount]]-(Table1[[#This Row],[Cost Price]]*Table1[[#This Row],[Quantity]])</f>
        <v>2.42</v>
      </c>
      <c r="M2968" t="str">
        <f>TEXT(Table1[[#This Row],[Order Date]],"mmm")</f>
        <v>Aug</v>
      </c>
      <c r="N2968" s="5" t="str">
        <f>TEXT(Table1[[#This Row],[Order Date]],"yyyy")</f>
        <v>2016</v>
      </c>
      <c r="O2968" s="5">
        <v>28</v>
      </c>
      <c r="P2968" s="5" t="s">
        <v>560</v>
      </c>
      <c r="Q2968" s="5" t="str">
        <f>IFERROR(INDEX(Holidays[Holiday],MATCH(Table1[[#This Row],[Order Date]],Holidays[Date],0)),"NO HOLIDAY")</f>
        <v>NO HOLIDAY</v>
      </c>
    </row>
    <row r="2969" spans="2:17" hidden="1" x14ac:dyDescent="0.3">
      <c r="B2969" t="s">
        <v>25</v>
      </c>
      <c r="C2969" t="s">
        <v>43</v>
      </c>
      <c r="D2969" t="s">
        <v>23</v>
      </c>
      <c r="E2969" t="s">
        <v>191</v>
      </c>
      <c r="F2969" s="4">
        <v>42584</v>
      </c>
      <c r="G2969" t="s">
        <v>15</v>
      </c>
      <c r="H2969">
        <v>3</v>
      </c>
      <c r="I2969">
        <f>IF(Table1[[#This Row],[Price]]&lt;15,10,IF(Table1[[#This Row],[Price]]&lt;20,15,IF(Table1[[#This Row],[Price]]&lt;30,22,IF(Table1[[#This Row],[Price]]&lt;50,36,45))))</f>
        <v>10</v>
      </c>
      <c r="J2969">
        <v>12.42</v>
      </c>
      <c r="K2969" s="14">
        <v>37.26</v>
      </c>
      <c r="L2969" s="14">
        <f>Table1[[#This Row],[Total Sale Amount]]-(Table1[[#This Row],[Cost Price]]*Table1[[#This Row],[Quantity]])</f>
        <v>7.259999999999998</v>
      </c>
      <c r="M2969" t="str">
        <f>TEXT(Table1[[#This Row],[Order Date]],"mmm")</f>
        <v>Aug</v>
      </c>
      <c r="N2969" s="5" t="str">
        <f>TEXT(Table1[[#This Row],[Order Date]],"yyyy")</f>
        <v>2016</v>
      </c>
      <c r="O2969" s="5">
        <v>45</v>
      </c>
      <c r="P2969" s="5" t="s">
        <v>559</v>
      </c>
      <c r="Q2969" s="5" t="str">
        <f>IFERROR(INDEX(Holidays[Holiday],MATCH(Table1[[#This Row],[Order Date]],Holidays[Date],0)),"NO HOLIDAY")</f>
        <v>NO HOLIDAY</v>
      </c>
    </row>
    <row r="2970" spans="2:17" hidden="1" x14ac:dyDescent="0.3">
      <c r="B2970" t="s">
        <v>21</v>
      </c>
      <c r="C2970" t="s">
        <v>59</v>
      </c>
      <c r="D2970" t="s">
        <v>23</v>
      </c>
      <c r="E2970" t="s">
        <v>188</v>
      </c>
      <c r="F2970" s="4">
        <v>42584</v>
      </c>
      <c r="G2970" t="s">
        <v>19</v>
      </c>
      <c r="H2970">
        <v>7</v>
      </c>
      <c r="I2970">
        <f>IF(Table1[[#This Row],[Price]]&lt;15,10,IF(Table1[[#This Row],[Price]]&lt;20,15,IF(Table1[[#This Row],[Price]]&lt;30,22,IF(Table1[[#This Row],[Price]]&lt;50,36,45))))</f>
        <v>45</v>
      </c>
      <c r="J2970">
        <v>53.35</v>
      </c>
      <c r="K2970" s="14">
        <v>373.45</v>
      </c>
      <c r="L2970" s="14">
        <f>Table1[[#This Row],[Total Sale Amount]]-(Table1[[#This Row],[Cost Price]]*Table1[[#This Row],[Quantity]])</f>
        <v>58.449999999999989</v>
      </c>
      <c r="M2970" t="str">
        <f>TEXT(Table1[[#This Row],[Order Date]],"mmm")</f>
        <v>Aug</v>
      </c>
      <c r="N2970" s="5" t="str">
        <f>TEXT(Table1[[#This Row],[Order Date]],"yyyy")</f>
        <v>2016</v>
      </c>
      <c r="O2970" s="5">
        <v>24</v>
      </c>
      <c r="P2970" s="5" t="s">
        <v>559</v>
      </c>
      <c r="Q2970" s="5" t="str">
        <f>IFERROR(INDEX(Holidays[Holiday],MATCH(Table1[[#This Row],[Order Date]],Holidays[Date],0)),"NO HOLIDAY")</f>
        <v>NO HOLIDAY</v>
      </c>
    </row>
    <row r="2971" spans="2:17" hidden="1" x14ac:dyDescent="0.3">
      <c r="B2971" t="s">
        <v>25</v>
      </c>
      <c r="C2971" t="s">
        <v>26</v>
      </c>
      <c r="D2971" t="s">
        <v>23</v>
      </c>
      <c r="E2971" t="s">
        <v>279</v>
      </c>
      <c r="F2971" s="4">
        <v>42584</v>
      </c>
      <c r="G2971" t="s">
        <v>39</v>
      </c>
      <c r="H2971">
        <v>3</v>
      </c>
      <c r="I2971">
        <f>IF(Table1[[#This Row],[Price]]&lt;15,10,IF(Table1[[#This Row],[Price]]&lt;20,15,IF(Table1[[#This Row],[Price]]&lt;30,22,IF(Table1[[#This Row],[Price]]&lt;50,36,45))))</f>
        <v>15</v>
      </c>
      <c r="J2971">
        <v>16.32</v>
      </c>
      <c r="K2971" s="14">
        <v>48.96</v>
      </c>
      <c r="L2971" s="14">
        <f>Table1[[#This Row],[Total Sale Amount]]-(Table1[[#This Row],[Cost Price]]*Table1[[#This Row],[Quantity]])</f>
        <v>3.9600000000000009</v>
      </c>
      <c r="M2971" t="str">
        <f>TEXT(Table1[[#This Row],[Order Date]],"mmm")</f>
        <v>Aug</v>
      </c>
      <c r="N2971" s="5" t="str">
        <f>TEXT(Table1[[#This Row],[Order Date]],"yyyy")</f>
        <v>2016</v>
      </c>
      <c r="O2971" s="5">
        <v>32</v>
      </c>
      <c r="P2971" s="5" t="s">
        <v>559</v>
      </c>
      <c r="Q2971" s="5" t="str">
        <f>IFERROR(INDEX(Holidays[Holiday],MATCH(Table1[[#This Row],[Order Date]],Holidays[Date],0)),"NO HOLIDAY")</f>
        <v>NO HOLIDAY</v>
      </c>
    </row>
    <row r="2972" spans="2:17" hidden="1" x14ac:dyDescent="0.3">
      <c r="B2972" t="s">
        <v>25</v>
      </c>
      <c r="C2972" t="s">
        <v>22</v>
      </c>
      <c r="D2972" t="s">
        <v>23</v>
      </c>
      <c r="E2972" t="s">
        <v>454</v>
      </c>
      <c r="F2972" s="4">
        <v>42584</v>
      </c>
      <c r="G2972" t="s">
        <v>15</v>
      </c>
      <c r="H2972">
        <v>6</v>
      </c>
      <c r="I2972">
        <f>IF(Table1[[#This Row],[Price]]&lt;15,10,IF(Table1[[#This Row],[Price]]&lt;20,15,IF(Table1[[#This Row],[Price]]&lt;30,22,IF(Table1[[#This Row],[Price]]&lt;50,36,45))))</f>
        <v>10</v>
      </c>
      <c r="J2972">
        <v>12.42</v>
      </c>
      <c r="K2972" s="14">
        <v>74.52</v>
      </c>
      <c r="L2972" s="14">
        <f>Table1[[#This Row],[Total Sale Amount]]-(Table1[[#This Row],[Cost Price]]*Table1[[#This Row],[Quantity]])</f>
        <v>14.519999999999996</v>
      </c>
      <c r="M2972" t="str">
        <f>TEXT(Table1[[#This Row],[Order Date]],"mmm")</f>
        <v>Aug</v>
      </c>
      <c r="N2972" s="5" t="str">
        <f>TEXT(Table1[[#This Row],[Order Date]],"yyyy")</f>
        <v>2016</v>
      </c>
      <c r="O2972" s="5">
        <v>27</v>
      </c>
      <c r="P2972" s="5" t="s">
        <v>559</v>
      </c>
      <c r="Q2972" s="5" t="str">
        <f>IFERROR(INDEX(Holidays[Holiday],MATCH(Table1[[#This Row],[Order Date]],Holidays[Date],0)),"NO HOLIDAY")</f>
        <v>NO HOLIDAY</v>
      </c>
    </row>
    <row r="2973" spans="2:17" hidden="1" x14ac:dyDescent="0.3">
      <c r="B2973" t="s">
        <v>21</v>
      </c>
      <c r="C2973" t="s">
        <v>26</v>
      </c>
      <c r="D2973" t="s">
        <v>23</v>
      </c>
      <c r="E2973" t="s">
        <v>414</v>
      </c>
      <c r="F2973" s="4">
        <v>42584</v>
      </c>
      <c r="G2973" t="s">
        <v>15</v>
      </c>
      <c r="H2973">
        <v>7</v>
      </c>
      <c r="I2973">
        <f>IF(Table1[[#This Row],[Price]]&lt;15,10,IF(Table1[[#This Row],[Price]]&lt;20,15,IF(Table1[[#This Row],[Price]]&lt;30,22,IF(Table1[[#This Row],[Price]]&lt;50,36,45))))</f>
        <v>10</v>
      </c>
      <c r="J2973">
        <v>12.42</v>
      </c>
      <c r="K2973" s="14">
        <v>86.94</v>
      </c>
      <c r="L2973" s="14">
        <f>Table1[[#This Row],[Total Sale Amount]]-(Table1[[#This Row],[Cost Price]]*Table1[[#This Row],[Quantity]])</f>
        <v>16.939999999999998</v>
      </c>
      <c r="M2973" t="str">
        <f>TEXT(Table1[[#This Row],[Order Date]],"mmm")</f>
        <v>Aug</v>
      </c>
      <c r="N2973" s="5" t="str">
        <f>TEXT(Table1[[#This Row],[Order Date]],"yyyy")</f>
        <v>2016</v>
      </c>
      <c r="O2973" s="5">
        <v>38</v>
      </c>
      <c r="P2973" s="5" t="s">
        <v>560</v>
      </c>
      <c r="Q2973" s="5" t="str">
        <f>IFERROR(INDEX(Holidays[Holiday],MATCH(Table1[[#This Row],[Order Date]],Holidays[Date],0)),"NO HOLIDAY")</f>
        <v>NO HOLIDAY</v>
      </c>
    </row>
    <row r="2974" spans="2:17" hidden="1" x14ac:dyDescent="0.3">
      <c r="B2974" t="s">
        <v>16</v>
      </c>
      <c r="C2974" t="s">
        <v>30</v>
      </c>
      <c r="D2974" t="s">
        <v>11</v>
      </c>
      <c r="E2974" t="s">
        <v>324</v>
      </c>
      <c r="F2974" s="4">
        <v>42584</v>
      </c>
      <c r="G2974" t="s">
        <v>13</v>
      </c>
      <c r="H2974">
        <v>7</v>
      </c>
      <c r="I2974">
        <f>IF(Table1[[#This Row],[Price]]&lt;15,10,IF(Table1[[#This Row],[Price]]&lt;20,15,IF(Table1[[#This Row],[Price]]&lt;30,22,IF(Table1[[#This Row],[Price]]&lt;50,36,45))))</f>
        <v>15</v>
      </c>
      <c r="J2974">
        <v>17.829999999999998</v>
      </c>
      <c r="K2974" s="14">
        <v>124.80999999999999</v>
      </c>
      <c r="L2974" s="14">
        <f>Table1[[#This Row],[Total Sale Amount]]-(Table1[[#This Row],[Cost Price]]*Table1[[#This Row],[Quantity]])</f>
        <v>19.809999999999988</v>
      </c>
      <c r="M2974" t="str">
        <f>TEXT(Table1[[#This Row],[Order Date]],"mmm")</f>
        <v>Aug</v>
      </c>
      <c r="N2974" s="5" t="str">
        <f>TEXT(Table1[[#This Row],[Order Date]],"yyyy")</f>
        <v>2016</v>
      </c>
      <c r="O2974" s="5">
        <v>38</v>
      </c>
      <c r="P2974" s="5" t="s">
        <v>559</v>
      </c>
      <c r="Q2974" s="5" t="str">
        <f>IFERROR(INDEX(Holidays[Holiday],MATCH(Table1[[#This Row],[Order Date]],Holidays[Date],0)),"NO HOLIDAY")</f>
        <v>NO HOLIDAY</v>
      </c>
    </row>
    <row r="2975" spans="2:17" hidden="1" x14ac:dyDescent="0.3">
      <c r="B2975" t="s">
        <v>36</v>
      </c>
      <c r="C2975" t="s">
        <v>17</v>
      </c>
      <c r="D2975" t="s">
        <v>11</v>
      </c>
      <c r="E2975" t="s">
        <v>196</v>
      </c>
      <c r="F2975" s="4">
        <v>42584</v>
      </c>
      <c r="G2975" t="s">
        <v>39</v>
      </c>
      <c r="H2975">
        <v>1</v>
      </c>
      <c r="I2975">
        <f>IF(Table1[[#This Row],[Price]]&lt;15,10,IF(Table1[[#This Row],[Price]]&lt;20,15,IF(Table1[[#This Row],[Price]]&lt;30,22,IF(Table1[[#This Row],[Price]]&lt;50,36,45))))</f>
        <v>15</v>
      </c>
      <c r="J2975">
        <v>16.32</v>
      </c>
      <c r="K2975" s="14">
        <v>16.32</v>
      </c>
      <c r="L2975" s="14">
        <f>Table1[[#This Row],[Total Sale Amount]]-(Table1[[#This Row],[Cost Price]]*Table1[[#This Row],[Quantity]])</f>
        <v>1.3200000000000003</v>
      </c>
      <c r="M2975" t="str">
        <f>TEXT(Table1[[#This Row],[Order Date]],"mmm")</f>
        <v>Aug</v>
      </c>
      <c r="N2975" s="5" t="str">
        <f>TEXT(Table1[[#This Row],[Order Date]],"yyyy")</f>
        <v>2016</v>
      </c>
      <c r="O2975" s="5">
        <v>32</v>
      </c>
      <c r="P2975" s="5" t="s">
        <v>559</v>
      </c>
      <c r="Q2975" s="5" t="str">
        <f>IFERROR(INDEX(Holidays[Holiday],MATCH(Table1[[#This Row],[Order Date]],Holidays[Date],0)),"NO HOLIDAY")</f>
        <v>NO HOLIDAY</v>
      </c>
    </row>
    <row r="2976" spans="2:17" hidden="1" x14ac:dyDescent="0.3">
      <c r="B2976" t="s">
        <v>16</v>
      </c>
      <c r="C2976" t="s">
        <v>30</v>
      </c>
      <c r="D2976" t="s">
        <v>11</v>
      </c>
      <c r="E2976" t="s">
        <v>277</v>
      </c>
      <c r="F2976" s="4">
        <v>42584</v>
      </c>
      <c r="G2976" t="s">
        <v>15</v>
      </c>
      <c r="H2976">
        <v>1</v>
      </c>
      <c r="I2976">
        <f>IF(Table1[[#This Row],[Price]]&lt;15,10,IF(Table1[[#This Row],[Price]]&lt;20,15,IF(Table1[[#This Row],[Price]]&lt;30,22,IF(Table1[[#This Row],[Price]]&lt;50,36,45))))</f>
        <v>10</v>
      </c>
      <c r="J2976">
        <v>12.42</v>
      </c>
      <c r="K2976" s="14">
        <v>12.42</v>
      </c>
      <c r="L2976" s="14">
        <f>Table1[[#This Row],[Total Sale Amount]]-(Table1[[#This Row],[Cost Price]]*Table1[[#This Row],[Quantity]])</f>
        <v>2.42</v>
      </c>
      <c r="M2976" t="str">
        <f>TEXT(Table1[[#This Row],[Order Date]],"mmm")</f>
        <v>Aug</v>
      </c>
      <c r="N2976" s="5" t="str">
        <f>TEXT(Table1[[#This Row],[Order Date]],"yyyy")</f>
        <v>2016</v>
      </c>
      <c r="O2976" s="5">
        <v>20</v>
      </c>
      <c r="P2976" s="5" t="s">
        <v>559</v>
      </c>
      <c r="Q2976" s="5" t="str">
        <f>IFERROR(INDEX(Holidays[Holiday],MATCH(Table1[[#This Row],[Order Date]],Holidays[Date],0)),"NO HOLIDAY")</f>
        <v>NO HOLIDAY</v>
      </c>
    </row>
    <row r="2977" spans="2:17" hidden="1" x14ac:dyDescent="0.3">
      <c r="B2977" t="s">
        <v>36</v>
      </c>
      <c r="C2977" t="s">
        <v>10</v>
      </c>
      <c r="D2977" t="s">
        <v>11</v>
      </c>
      <c r="E2977" t="s">
        <v>472</v>
      </c>
      <c r="F2977" s="4">
        <v>42584</v>
      </c>
      <c r="G2977" t="s">
        <v>39</v>
      </c>
      <c r="H2977">
        <v>9</v>
      </c>
      <c r="I2977">
        <f>IF(Table1[[#This Row],[Price]]&lt;15,10,IF(Table1[[#This Row],[Price]]&lt;20,15,IF(Table1[[#This Row],[Price]]&lt;30,22,IF(Table1[[#This Row],[Price]]&lt;50,36,45))))</f>
        <v>15</v>
      </c>
      <c r="J2977">
        <v>16.32</v>
      </c>
      <c r="K2977" s="14">
        <v>146.88</v>
      </c>
      <c r="L2977" s="14">
        <f>Table1[[#This Row],[Total Sale Amount]]-(Table1[[#This Row],[Cost Price]]*Table1[[#This Row],[Quantity]])</f>
        <v>11.879999999999995</v>
      </c>
      <c r="M2977" t="str">
        <f>TEXT(Table1[[#This Row],[Order Date]],"mmm")</f>
        <v>Aug</v>
      </c>
      <c r="N2977" s="5" t="str">
        <f>TEXT(Table1[[#This Row],[Order Date]],"yyyy")</f>
        <v>2016</v>
      </c>
      <c r="O2977" s="5">
        <v>30</v>
      </c>
      <c r="P2977" s="5" t="s">
        <v>560</v>
      </c>
      <c r="Q2977" s="5" t="str">
        <f>IFERROR(INDEX(Holidays[Holiday],MATCH(Table1[[#This Row],[Order Date]],Holidays[Date],0)),"NO HOLIDAY")</f>
        <v>NO HOLIDAY</v>
      </c>
    </row>
    <row r="2978" spans="2:17" hidden="1" x14ac:dyDescent="0.3">
      <c r="B2978" t="s">
        <v>21</v>
      </c>
      <c r="C2978" t="s">
        <v>59</v>
      </c>
      <c r="D2978" t="s">
        <v>23</v>
      </c>
      <c r="E2978" t="s">
        <v>309</v>
      </c>
      <c r="F2978" s="4">
        <v>42585</v>
      </c>
      <c r="G2978" t="s">
        <v>39</v>
      </c>
      <c r="H2978">
        <v>7</v>
      </c>
      <c r="I2978">
        <f>IF(Table1[[#This Row],[Price]]&lt;15,10,IF(Table1[[#This Row],[Price]]&lt;20,15,IF(Table1[[#This Row],[Price]]&lt;30,22,IF(Table1[[#This Row],[Price]]&lt;50,36,45))))</f>
        <v>15</v>
      </c>
      <c r="J2978">
        <v>16.32</v>
      </c>
      <c r="K2978" s="14">
        <v>114.24000000000001</v>
      </c>
      <c r="L2978" s="14">
        <f>Table1[[#This Row],[Total Sale Amount]]-(Table1[[#This Row],[Cost Price]]*Table1[[#This Row],[Quantity]])</f>
        <v>9.2400000000000091</v>
      </c>
      <c r="M2978" t="str">
        <f>TEXT(Table1[[#This Row],[Order Date]],"mmm")</f>
        <v>Aug</v>
      </c>
      <c r="N2978" s="5" t="str">
        <f>TEXT(Table1[[#This Row],[Order Date]],"yyyy")</f>
        <v>2016</v>
      </c>
      <c r="O2978" s="5">
        <v>22</v>
      </c>
      <c r="P2978" s="5" t="s">
        <v>559</v>
      </c>
      <c r="Q2978" s="5" t="str">
        <f>IFERROR(INDEX(Holidays[Holiday],MATCH(Table1[[#This Row],[Order Date]],Holidays[Date],0)),"NO HOLIDAY")</f>
        <v>NO HOLIDAY</v>
      </c>
    </row>
    <row r="2979" spans="2:17" hidden="1" x14ac:dyDescent="0.3">
      <c r="B2979" t="s">
        <v>25</v>
      </c>
      <c r="C2979" t="s">
        <v>26</v>
      </c>
      <c r="D2979" t="s">
        <v>23</v>
      </c>
      <c r="E2979" t="s">
        <v>214</v>
      </c>
      <c r="F2979" s="4">
        <v>42585</v>
      </c>
      <c r="G2979" t="s">
        <v>39</v>
      </c>
      <c r="H2979">
        <v>8</v>
      </c>
      <c r="I2979">
        <f>IF(Table1[[#This Row],[Price]]&lt;15,10,IF(Table1[[#This Row],[Price]]&lt;20,15,IF(Table1[[#This Row],[Price]]&lt;30,22,IF(Table1[[#This Row],[Price]]&lt;50,36,45))))</f>
        <v>15</v>
      </c>
      <c r="J2979">
        <v>16.32</v>
      </c>
      <c r="K2979" s="14">
        <v>130.56</v>
      </c>
      <c r="L2979" s="14">
        <f>Table1[[#This Row],[Total Sale Amount]]-(Table1[[#This Row],[Cost Price]]*Table1[[#This Row],[Quantity]])</f>
        <v>10.560000000000002</v>
      </c>
      <c r="M2979" t="str">
        <f>TEXT(Table1[[#This Row],[Order Date]],"mmm")</f>
        <v>Aug</v>
      </c>
      <c r="N2979" s="5" t="str">
        <f>TEXT(Table1[[#This Row],[Order Date]],"yyyy")</f>
        <v>2016</v>
      </c>
      <c r="O2979" s="5">
        <v>42</v>
      </c>
      <c r="P2979" s="5" t="s">
        <v>560</v>
      </c>
      <c r="Q2979" s="5" t="str">
        <f>IFERROR(INDEX(Holidays[Holiday],MATCH(Table1[[#This Row],[Order Date]],Holidays[Date],0)),"NO HOLIDAY")</f>
        <v>NO HOLIDAY</v>
      </c>
    </row>
    <row r="2980" spans="2:17" hidden="1" x14ac:dyDescent="0.3">
      <c r="B2980" t="s">
        <v>36</v>
      </c>
      <c r="C2980" t="s">
        <v>17</v>
      </c>
      <c r="D2980" t="s">
        <v>11</v>
      </c>
      <c r="E2980" t="s">
        <v>119</v>
      </c>
      <c r="F2980" s="4">
        <v>42585</v>
      </c>
      <c r="G2980" t="s">
        <v>15</v>
      </c>
      <c r="H2980">
        <v>4</v>
      </c>
      <c r="I2980">
        <f>IF(Table1[[#This Row],[Price]]&lt;15,10,IF(Table1[[#This Row],[Price]]&lt;20,15,IF(Table1[[#This Row],[Price]]&lt;30,22,IF(Table1[[#This Row],[Price]]&lt;50,36,45))))</f>
        <v>10</v>
      </c>
      <c r="J2980">
        <v>12.42</v>
      </c>
      <c r="K2980" s="14">
        <v>49.68</v>
      </c>
      <c r="L2980" s="14">
        <f>Table1[[#This Row],[Total Sale Amount]]-(Table1[[#This Row],[Cost Price]]*Table1[[#This Row],[Quantity]])</f>
        <v>9.68</v>
      </c>
      <c r="M2980" t="str">
        <f>TEXT(Table1[[#This Row],[Order Date]],"mmm")</f>
        <v>Aug</v>
      </c>
      <c r="N2980" s="5" t="str">
        <f>TEXT(Table1[[#This Row],[Order Date]],"yyyy")</f>
        <v>2016</v>
      </c>
      <c r="O2980" s="5">
        <v>44</v>
      </c>
      <c r="P2980" s="5" t="s">
        <v>559</v>
      </c>
      <c r="Q2980" s="5" t="str">
        <f>IFERROR(INDEX(Holidays[Holiday],MATCH(Table1[[#This Row],[Order Date]],Holidays[Date],0)),"NO HOLIDAY")</f>
        <v>NO HOLIDAY</v>
      </c>
    </row>
    <row r="2981" spans="2:17" hidden="1" x14ac:dyDescent="0.3">
      <c r="B2981" t="s">
        <v>21</v>
      </c>
      <c r="C2981" t="s">
        <v>26</v>
      </c>
      <c r="D2981" t="s">
        <v>23</v>
      </c>
      <c r="E2981" t="s">
        <v>414</v>
      </c>
      <c r="F2981" s="4">
        <v>42585</v>
      </c>
      <c r="G2981" t="s">
        <v>39</v>
      </c>
      <c r="H2981">
        <v>4</v>
      </c>
      <c r="I2981">
        <f>IF(Table1[[#This Row],[Price]]&lt;15,10,IF(Table1[[#This Row],[Price]]&lt;20,15,IF(Table1[[#This Row],[Price]]&lt;30,22,IF(Table1[[#This Row],[Price]]&lt;50,36,45))))</f>
        <v>15</v>
      </c>
      <c r="J2981">
        <v>16.32</v>
      </c>
      <c r="K2981" s="14">
        <v>65.28</v>
      </c>
      <c r="L2981" s="14">
        <f>Table1[[#This Row],[Total Sale Amount]]-(Table1[[#This Row],[Cost Price]]*Table1[[#This Row],[Quantity]])</f>
        <v>5.2800000000000011</v>
      </c>
      <c r="M2981" t="str">
        <f>TEXT(Table1[[#This Row],[Order Date]],"mmm")</f>
        <v>Aug</v>
      </c>
      <c r="N2981" s="5" t="str">
        <f>TEXT(Table1[[#This Row],[Order Date]],"yyyy")</f>
        <v>2016</v>
      </c>
      <c r="O2981" s="5">
        <v>43</v>
      </c>
      <c r="P2981" s="5" t="s">
        <v>559</v>
      </c>
      <c r="Q2981" s="5" t="str">
        <f>IFERROR(INDEX(Holidays[Holiday],MATCH(Table1[[#This Row],[Order Date]],Holidays[Date],0)),"NO HOLIDAY")</f>
        <v>NO HOLIDAY</v>
      </c>
    </row>
    <row r="2982" spans="2:17" hidden="1" x14ac:dyDescent="0.3">
      <c r="B2982" t="s">
        <v>9</v>
      </c>
      <c r="C2982" t="s">
        <v>30</v>
      </c>
      <c r="D2982" t="s">
        <v>11</v>
      </c>
      <c r="E2982" t="s">
        <v>476</v>
      </c>
      <c r="F2982" s="4">
        <v>42585</v>
      </c>
      <c r="G2982" t="s">
        <v>39</v>
      </c>
      <c r="H2982">
        <v>5</v>
      </c>
      <c r="I2982">
        <f>IF(Table1[[#This Row],[Price]]&lt;15,10,IF(Table1[[#This Row],[Price]]&lt;20,15,IF(Table1[[#This Row],[Price]]&lt;30,22,IF(Table1[[#This Row],[Price]]&lt;50,36,45))))</f>
        <v>15</v>
      </c>
      <c r="J2982">
        <v>16.32</v>
      </c>
      <c r="K2982" s="14">
        <v>81.599999999999994</v>
      </c>
      <c r="L2982" s="14">
        <f>Table1[[#This Row],[Total Sale Amount]]-(Table1[[#This Row],[Cost Price]]*Table1[[#This Row],[Quantity]])</f>
        <v>6.5999999999999943</v>
      </c>
      <c r="M2982" t="str">
        <f>TEXT(Table1[[#This Row],[Order Date]],"mmm")</f>
        <v>Aug</v>
      </c>
      <c r="N2982" s="5" t="str">
        <f>TEXT(Table1[[#This Row],[Order Date]],"yyyy")</f>
        <v>2016</v>
      </c>
      <c r="O2982" s="5">
        <v>19</v>
      </c>
      <c r="P2982" s="5" t="s">
        <v>560</v>
      </c>
      <c r="Q2982" s="5" t="str">
        <f>IFERROR(INDEX(Holidays[Holiday],MATCH(Table1[[#This Row],[Order Date]],Holidays[Date],0)),"NO HOLIDAY")</f>
        <v>NO HOLIDAY</v>
      </c>
    </row>
    <row r="2983" spans="2:17" hidden="1" x14ac:dyDescent="0.3">
      <c r="B2983" t="s">
        <v>9</v>
      </c>
      <c r="C2983" t="s">
        <v>10</v>
      </c>
      <c r="D2983" t="s">
        <v>11</v>
      </c>
      <c r="E2983" t="s">
        <v>254</v>
      </c>
      <c r="F2983" s="4">
        <v>42585</v>
      </c>
      <c r="G2983" t="s">
        <v>15</v>
      </c>
      <c r="H2983">
        <v>1</v>
      </c>
      <c r="I2983">
        <f>IF(Table1[[#This Row],[Price]]&lt;15,10,IF(Table1[[#This Row],[Price]]&lt;20,15,IF(Table1[[#This Row],[Price]]&lt;30,22,IF(Table1[[#This Row],[Price]]&lt;50,36,45))))</f>
        <v>10</v>
      </c>
      <c r="J2983">
        <v>12.42</v>
      </c>
      <c r="K2983" s="14">
        <v>12.42</v>
      </c>
      <c r="L2983" s="14">
        <f>Table1[[#This Row],[Total Sale Amount]]-(Table1[[#This Row],[Cost Price]]*Table1[[#This Row],[Quantity]])</f>
        <v>2.42</v>
      </c>
      <c r="M2983" t="str">
        <f>TEXT(Table1[[#This Row],[Order Date]],"mmm")</f>
        <v>Aug</v>
      </c>
      <c r="N2983" s="5" t="str">
        <f>TEXT(Table1[[#This Row],[Order Date]],"yyyy")</f>
        <v>2016</v>
      </c>
      <c r="O2983" s="5">
        <v>34</v>
      </c>
      <c r="P2983" s="5" t="s">
        <v>560</v>
      </c>
      <c r="Q2983" s="5" t="str">
        <f>IFERROR(INDEX(Holidays[Holiday],MATCH(Table1[[#This Row],[Order Date]],Holidays[Date],0)),"NO HOLIDAY")</f>
        <v>NO HOLIDAY</v>
      </c>
    </row>
    <row r="2984" spans="2:17" hidden="1" x14ac:dyDescent="0.3">
      <c r="B2984" t="s">
        <v>25</v>
      </c>
      <c r="C2984" t="s">
        <v>43</v>
      </c>
      <c r="D2984" t="s">
        <v>23</v>
      </c>
      <c r="E2984" t="s">
        <v>138</v>
      </c>
      <c r="F2984" s="4">
        <v>42585</v>
      </c>
      <c r="G2984" t="s">
        <v>15</v>
      </c>
      <c r="H2984">
        <v>5</v>
      </c>
      <c r="I2984">
        <f>IF(Table1[[#This Row],[Price]]&lt;15,10,IF(Table1[[#This Row],[Price]]&lt;20,15,IF(Table1[[#This Row],[Price]]&lt;30,22,IF(Table1[[#This Row],[Price]]&lt;50,36,45))))</f>
        <v>10</v>
      </c>
      <c r="J2984">
        <v>12.42</v>
      </c>
      <c r="K2984" s="14">
        <v>62.1</v>
      </c>
      <c r="L2984" s="14">
        <f>Table1[[#This Row],[Total Sale Amount]]-(Table1[[#This Row],[Cost Price]]*Table1[[#This Row],[Quantity]])</f>
        <v>12.100000000000001</v>
      </c>
      <c r="M2984" t="str">
        <f>TEXT(Table1[[#This Row],[Order Date]],"mmm")</f>
        <v>Aug</v>
      </c>
      <c r="N2984" s="5" t="str">
        <f>TEXT(Table1[[#This Row],[Order Date]],"yyyy")</f>
        <v>2016</v>
      </c>
      <c r="O2984" s="5">
        <v>29</v>
      </c>
      <c r="P2984" s="5" t="s">
        <v>559</v>
      </c>
      <c r="Q2984" s="5" t="str">
        <f>IFERROR(INDEX(Holidays[Holiday],MATCH(Table1[[#This Row],[Order Date]],Holidays[Date],0)),"NO HOLIDAY")</f>
        <v>NO HOLIDAY</v>
      </c>
    </row>
    <row r="2985" spans="2:17" hidden="1" x14ac:dyDescent="0.3">
      <c r="B2985" t="s">
        <v>9</v>
      </c>
      <c r="C2985" t="s">
        <v>10</v>
      </c>
      <c r="D2985" t="s">
        <v>11</v>
      </c>
      <c r="E2985" t="s">
        <v>81</v>
      </c>
      <c r="F2985" s="4">
        <v>42585</v>
      </c>
      <c r="G2985" t="s">
        <v>15</v>
      </c>
      <c r="H2985">
        <v>10</v>
      </c>
      <c r="I2985">
        <f>IF(Table1[[#This Row],[Price]]&lt;15,10,IF(Table1[[#This Row],[Price]]&lt;20,15,IF(Table1[[#This Row],[Price]]&lt;30,22,IF(Table1[[#This Row],[Price]]&lt;50,36,45))))</f>
        <v>10</v>
      </c>
      <c r="J2985">
        <v>12.42</v>
      </c>
      <c r="K2985" s="14">
        <v>124.2</v>
      </c>
      <c r="L2985" s="14">
        <f>Table1[[#This Row],[Total Sale Amount]]-(Table1[[#This Row],[Cost Price]]*Table1[[#This Row],[Quantity]])</f>
        <v>24.200000000000003</v>
      </c>
      <c r="M2985" t="str">
        <f>TEXT(Table1[[#This Row],[Order Date]],"mmm")</f>
        <v>Aug</v>
      </c>
      <c r="N2985" s="5" t="str">
        <f>TEXT(Table1[[#This Row],[Order Date]],"yyyy")</f>
        <v>2016</v>
      </c>
      <c r="O2985" s="5">
        <v>23</v>
      </c>
      <c r="P2985" s="5" t="s">
        <v>559</v>
      </c>
      <c r="Q2985" s="5" t="str">
        <f>IFERROR(INDEX(Holidays[Holiday],MATCH(Table1[[#This Row],[Order Date]],Holidays[Date],0)),"NO HOLIDAY")</f>
        <v>NO HOLIDAY</v>
      </c>
    </row>
    <row r="2986" spans="2:17" hidden="1" x14ac:dyDescent="0.3">
      <c r="B2986" t="s">
        <v>25</v>
      </c>
      <c r="C2986" t="s">
        <v>26</v>
      </c>
      <c r="D2986" t="s">
        <v>23</v>
      </c>
      <c r="E2986" t="s">
        <v>361</v>
      </c>
      <c r="F2986" s="4">
        <v>42585</v>
      </c>
      <c r="G2986" t="s">
        <v>15</v>
      </c>
      <c r="H2986">
        <v>3</v>
      </c>
      <c r="I2986">
        <f>IF(Table1[[#This Row],[Price]]&lt;15,10,IF(Table1[[#This Row],[Price]]&lt;20,15,IF(Table1[[#This Row],[Price]]&lt;30,22,IF(Table1[[#This Row],[Price]]&lt;50,36,45))))</f>
        <v>10</v>
      </c>
      <c r="J2986">
        <v>12.42</v>
      </c>
      <c r="K2986" s="14">
        <v>37.26</v>
      </c>
      <c r="L2986" s="14">
        <f>Table1[[#This Row],[Total Sale Amount]]-(Table1[[#This Row],[Cost Price]]*Table1[[#This Row],[Quantity]])</f>
        <v>7.259999999999998</v>
      </c>
      <c r="M2986" t="str">
        <f>TEXT(Table1[[#This Row],[Order Date]],"mmm")</f>
        <v>Aug</v>
      </c>
      <c r="N2986" s="5" t="str">
        <f>TEXT(Table1[[#This Row],[Order Date]],"yyyy")</f>
        <v>2016</v>
      </c>
      <c r="O2986" s="5">
        <v>22</v>
      </c>
      <c r="P2986" s="5" t="s">
        <v>560</v>
      </c>
      <c r="Q2986" s="5" t="str">
        <f>IFERROR(INDEX(Holidays[Holiday],MATCH(Table1[[#This Row],[Order Date]],Holidays[Date],0)),"NO HOLIDAY")</f>
        <v>NO HOLIDAY</v>
      </c>
    </row>
    <row r="2987" spans="2:17" hidden="1" x14ac:dyDescent="0.3">
      <c r="B2987" t="s">
        <v>9</v>
      </c>
      <c r="C2987" t="s">
        <v>10</v>
      </c>
      <c r="D2987" t="s">
        <v>11</v>
      </c>
      <c r="E2987" t="s">
        <v>335</v>
      </c>
      <c r="F2987" s="4">
        <v>42585</v>
      </c>
      <c r="G2987" t="s">
        <v>13</v>
      </c>
      <c r="H2987">
        <v>1</v>
      </c>
      <c r="I2987">
        <f>IF(Table1[[#This Row],[Price]]&lt;15,10,IF(Table1[[#This Row],[Price]]&lt;20,15,IF(Table1[[#This Row],[Price]]&lt;30,22,IF(Table1[[#This Row],[Price]]&lt;50,36,45))))</f>
        <v>15</v>
      </c>
      <c r="J2987">
        <v>17.829999999999998</v>
      </c>
      <c r="K2987" s="14">
        <v>17.829999999999998</v>
      </c>
      <c r="L2987" s="14">
        <f>Table1[[#This Row],[Total Sale Amount]]-(Table1[[#This Row],[Cost Price]]*Table1[[#This Row],[Quantity]])</f>
        <v>2.8299999999999983</v>
      </c>
      <c r="M2987" t="str">
        <f>TEXT(Table1[[#This Row],[Order Date]],"mmm")</f>
        <v>Aug</v>
      </c>
      <c r="N2987" s="5" t="str">
        <f>TEXT(Table1[[#This Row],[Order Date]],"yyyy")</f>
        <v>2016</v>
      </c>
      <c r="O2987" s="5">
        <v>45</v>
      </c>
      <c r="P2987" s="5" t="s">
        <v>559</v>
      </c>
      <c r="Q2987" s="5" t="str">
        <f>IFERROR(INDEX(Holidays[Holiday],MATCH(Table1[[#This Row],[Order Date]],Holidays[Date],0)),"NO HOLIDAY")</f>
        <v>NO HOLIDAY</v>
      </c>
    </row>
    <row r="2988" spans="2:17" hidden="1" x14ac:dyDescent="0.3">
      <c r="B2988" t="s">
        <v>36</v>
      </c>
      <c r="C2988" t="s">
        <v>10</v>
      </c>
      <c r="D2988" t="s">
        <v>11</v>
      </c>
      <c r="E2988" t="s">
        <v>314</v>
      </c>
      <c r="F2988" s="4">
        <v>42585</v>
      </c>
      <c r="G2988" t="s">
        <v>39</v>
      </c>
      <c r="H2988">
        <v>3</v>
      </c>
      <c r="I2988">
        <f>IF(Table1[[#This Row],[Price]]&lt;15,10,IF(Table1[[#This Row],[Price]]&lt;20,15,IF(Table1[[#This Row],[Price]]&lt;30,22,IF(Table1[[#This Row],[Price]]&lt;50,36,45))))</f>
        <v>15</v>
      </c>
      <c r="J2988">
        <v>16.32</v>
      </c>
      <c r="K2988" s="14">
        <v>48.96</v>
      </c>
      <c r="L2988" s="14">
        <f>Table1[[#This Row],[Total Sale Amount]]-(Table1[[#This Row],[Cost Price]]*Table1[[#This Row],[Quantity]])</f>
        <v>3.9600000000000009</v>
      </c>
      <c r="M2988" t="str">
        <f>TEXT(Table1[[#This Row],[Order Date]],"mmm")</f>
        <v>Aug</v>
      </c>
      <c r="N2988" s="5" t="str">
        <f>TEXT(Table1[[#This Row],[Order Date]],"yyyy")</f>
        <v>2016</v>
      </c>
      <c r="O2988" s="5">
        <v>44</v>
      </c>
      <c r="P2988" s="5" t="s">
        <v>559</v>
      </c>
      <c r="Q2988" s="5" t="str">
        <f>IFERROR(INDEX(Holidays[Holiday],MATCH(Table1[[#This Row],[Order Date]],Holidays[Date],0)),"NO HOLIDAY")</f>
        <v>NO HOLIDAY</v>
      </c>
    </row>
    <row r="2989" spans="2:17" hidden="1" x14ac:dyDescent="0.3">
      <c r="B2989" t="s">
        <v>25</v>
      </c>
      <c r="C2989" t="s">
        <v>26</v>
      </c>
      <c r="D2989" t="s">
        <v>23</v>
      </c>
      <c r="E2989" t="s">
        <v>204</v>
      </c>
      <c r="F2989" s="4">
        <v>42585</v>
      </c>
      <c r="G2989" t="s">
        <v>15</v>
      </c>
      <c r="H2989">
        <v>5</v>
      </c>
      <c r="I2989">
        <f>IF(Table1[[#This Row],[Price]]&lt;15,10,IF(Table1[[#This Row],[Price]]&lt;20,15,IF(Table1[[#This Row],[Price]]&lt;30,22,IF(Table1[[#This Row],[Price]]&lt;50,36,45))))</f>
        <v>10</v>
      </c>
      <c r="J2989">
        <v>12.42</v>
      </c>
      <c r="K2989" s="14">
        <v>62.1</v>
      </c>
      <c r="L2989" s="14">
        <f>Table1[[#This Row],[Total Sale Amount]]-(Table1[[#This Row],[Cost Price]]*Table1[[#This Row],[Quantity]])</f>
        <v>12.100000000000001</v>
      </c>
      <c r="M2989" t="str">
        <f>TEXT(Table1[[#This Row],[Order Date]],"mmm")</f>
        <v>Aug</v>
      </c>
      <c r="N2989" s="5" t="str">
        <f>TEXT(Table1[[#This Row],[Order Date]],"yyyy")</f>
        <v>2016</v>
      </c>
      <c r="O2989" s="5">
        <v>19</v>
      </c>
      <c r="P2989" s="5" t="s">
        <v>559</v>
      </c>
      <c r="Q2989" s="5" t="str">
        <f>IFERROR(INDEX(Holidays[Holiday],MATCH(Table1[[#This Row],[Order Date]],Holidays[Date],0)),"NO HOLIDAY")</f>
        <v>NO HOLIDAY</v>
      </c>
    </row>
    <row r="2990" spans="2:17" hidden="1" x14ac:dyDescent="0.3">
      <c r="B2990" t="s">
        <v>25</v>
      </c>
      <c r="C2990" t="s">
        <v>59</v>
      </c>
      <c r="D2990" t="s">
        <v>23</v>
      </c>
      <c r="E2990" t="s">
        <v>393</v>
      </c>
      <c r="F2990" s="4">
        <v>42585</v>
      </c>
      <c r="G2990" t="s">
        <v>13</v>
      </c>
      <c r="H2990">
        <v>1</v>
      </c>
      <c r="I2990">
        <f>IF(Table1[[#This Row],[Price]]&lt;15,10,IF(Table1[[#This Row],[Price]]&lt;20,15,IF(Table1[[#This Row],[Price]]&lt;30,22,IF(Table1[[#This Row],[Price]]&lt;50,36,45))))</f>
        <v>15</v>
      </c>
      <c r="J2990">
        <v>17.829999999999998</v>
      </c>
      <c r="K2990" s="14">
        <v>17.829999999999998</v>
      </c>
      <c r="L2990" s="14">
        <f>Table1[[#This Row],[Total Sale Amount]]-(Table1[[#This Row],[Cost Price]]*Table1[[#This Row],[Quantity]])</f>
        <v>2.8299999999999983</v>
      </c>
      <c r="M2990" t="str">
        <f>TEXT(Table1[[#This Row],[Order Date]],"mmm")</f>
        <v>Aug</v>
      </c>
      <c r="N2990" s="5" t="str">
        <f>TEXT(Table1[[#This Row],[Order Date]],"yyyy")</f>
        <v>2016</v>
      </c>
      <c r="O2990" s="5">
        <v>44</v>
      </c>
      <c r="P2990" s="5" t="s">
        <v>559</v>
      </c>
      <c r="Q2990" s="5" t="str">
        <f>IFERROR(INDEX(Holidays[Holiday],MATCH(Table1[[#This Row],[Order Date]],Holidays[Date],0)),"NO HOLIDAY")</f>
        <v>NO HOLIDAY</v>
      </c>
    </row>
    <row r="2991" spans="2:17" x14ac:dyDescent="0.3">
      <c r="B2991" t="s">
        <v>9</v>
      </c>
      <c r="C2991" t="s">
        <v>28</v>
      </c>
      <c r="D2991" t="s">
        <v>11</v>
      </c>
      <c r="E2991" t="s">
        <v>123</v>
      </c>
      <c r="F2991" s="4">
        <v>42586</v>
      </c>
      <c r="G2991" t="s">
        <v>19</v>
      </c>
      <c r="H2991">
        <v>6</v>
      </c>
      <c r="I2991">
        <f>IF(Table1[[#This Row],[Price]]&lt;15,10,IF(Table1[[#This Row],[Price]]&lt;20,15,IF(Table1[[#This Row],[Price]]&lt;30,22,IF(Table1[[#This Row],[Price]]&lt;50,36,45))))</f>
        <v>45</v>
      </c>
      <c r="J2991">
        <v>53.35</v>
      </c>
      <c r="K2991" s="14">
        <v>320.10000000000002</v>
      </c>
      <c r="L2991" s="14">
        <f>Table1[[#This Row],[Total Sale Amount]]-(Table1[[#This Row],[Cost Price]]*Table1[[#This Row],[Quantity]])</f>
        <v>50.100000000000023</v>
      </c>
      <c r="M2991" t="str">
        <f>TEXT(Table1[[#This Row],[Order Date]],"mmm")</f>
        <v>Aug</v>
      </c>
      <c r="N2991" s="5" t="str">
        <f>TEXT(Table1[[#This Row],[Order Date]],"yyyy")</f>
        <v>2016</v>
      </c>
      <c r="O2991" s="5">
        <v>39</v>
      </c>
      <c r="P2991" s="5" t="s">
        <v>559</v>
      </c>
      <c r="Q2991" s="5" t="str">
        <f>IFERROR(INDEX(Holidays[Holiday],MATCH(Table1[[#This Row],[Order Date]],Holidays[Date],0)),"NO HOLIDAY")</f>
        <v>Founders' Day</v>
      </c>
    </row>
    <row r="2992" spans="2:17" x14ac:dyDescent="0.3">
      <c r="B2992" t="s">
        <v>25</v>
      </c>
      <c r="C2992" t="s">
        <v>26</v>
      </c>
      <c r="D2992" t="s">
        <v>23</v>
      </c>
      <c r="E2992" t="s">
        <v>214</v>
      </c>
      <c r="F2992" s="4">
        <v>42586</v>
      </c>
      <c r="G2992" t="s">
        <v>15</v>
      </c>
      <c r="H2992">
        <v>2</v>
      </c>
      <c r="I2992">
        <f>IF(Table1[[#This Row],[Price]]&lt;15,10,IF(Table1[[#This Row],[Price]]&lt;20,15,IF(Table1[[#This Row],[Price]]&lt;30,22,IF(Table1[[#This Row],[Price]]&lt;50,36,45))))</f>
        <v>10</v>
      </c>
      <c r="J2992">
        <v>12.42</v>
      </c>
      <c r="K2992" s="14">
        <v>24.84</v>
      </c>
      <c r="L2992" s="14">
        <f>Table1[[#This Row],[Total Sale Amount]]-(Table1[[#This Row],[Cost Price]]*Table1[[#This Row],[Quantity]])</f>
        <v>4.84</v>
      </c>
      <c r="M2992" t="str">
        <f>TEXT(Table1[[#This Row],[Order Date]],"mmm")</f>
        <v>Aug</v>
      </c>
      <c r="N2992" s="5" t="str">
        <f>TEXT(Table1[[#This Row],[Order Date]],"yyyy")</f>
        <v>2016</v>
      </c>
      <c r="O2992" s="5">
        <v>36</v>
      </c>
      <c r="P2992" s="5" t="s">
        <v>559</v>
      </c>
      <c r="Q2992" s="5" t="str">
        <f>IFERROR(INDEX(Holidays[Holiday],MATCH(Table1[[#This Row],[Order Date]],Holidays[Date],0)),"NO HOLIDAY")</f>
        <v>Founders' Day</v>
      </c>
    </row>
    <row r="2993" spans="2:17" x14ac:dyDescent="0.3">
      <c r="B2993" t="s">
        <v>25</v>
      </c>
      <c r="C2993" t="s">
        <v>59</v>
      </c>
      <c r="D2993" t="s">
        <v>23</v>
      </c>
      <c r="E2993" t="s">
        <v>457</v>
      </c>
      <c r="F2993" s="4">
        <v>42586</v>
      </c>
      <c r="G2993" t="s">
        <v>15</v>
      </c>
      <c r="H2993">
        <v>2</v>
      </c>
      <c r="I2993">
        <f>IF(Table1[[#This Row],[Price]]&lt;15,10,IF(Table1[[#This Row],[Price]]&lt;20,15,IF(Table1[[#This Row],[Price]]&lt;30,22,IF(Table1[[#This Row],[Price]]&lt;50,36,45))))</f>
        <v>10</v>
      </c>
      <c r="J2993">
        <v>12.42</v>
      </c>
      <c r="K2993" s="14">
        <v>24.84</v>
      </c>
      <c r="L2993" s="14">
        <f>Table1[[#This Row],[Total Sale Amount]]-(Table1[[#This Row],[Cost Price]]*Table1[[#This Row],[Quantity]])</f>
        <v>4.84</v>
      </c>
      <c r="M2993" t="str">
        <f>TEXT(Table1[[#This Row],[Order Date]],"mmm")</f>
        <v>Aug</v>
      </c>
      <c r="N2993" s="5" t="str">
        <f>TEXT(Table1[[#This Row],[Order Date]],"yyyy")</f>
        <v>2016</v>
      </c>
      <c r="O2993" s="5">
        <v>40</v>
      </c>
      <c r="P2993" s="5" t="s">
        <v>560</v>
      </c>
      <c r="Q2993" s="5" t="str">
        <f>IFERROR(INDEX(Holidays[Holiday],MATCH(Table1[[#This Row],[Order Date]],Holidays[Date],0)),"NO HOLIDAY")</f>
        <v>Founders' Day</v>
      </c>
    </row>
    <row r="2994" spans="2:17" x14ac:dyDescent="0.3">
      <c r="B2994" t="s">
        <v>36</v>
      </c>
      <c r="C2994" t="s">
        <v>10</v>
      </c>
      <c r="D2994" t="s">
        <v>11</v>
      </c>
      <c r="E2994" t="s">
        <v>300</v>
      </c>
      <c r="F2994" s="4">
        <v>42586</v>
      </c>
      <c r="G2994" t="s">
        <v>19</v>
      </c>
      <c r="H2994">
        <v>3</v>
      </c>
      <c r="I2994">
        <f>IF(Table1[[#This Row],[Price]]&lt;15,10,IF(Table1[[#This Row],[Price]]&lt;20,15,IF(Table1[[#This Row],[Price]]&lt;30,22,IF(Table1[[#This Row],[Price]]&lt;50,36,45))))</f>
        <v>45</v>
      </c>
      <c r="J2994">
        <v>53.35</v>
      </c>
      <c r="K2994" s="14">
        <v>160.05000000000001</v>
      </c>
      <c r="L2994" s="14">
        <f>Table1[[#This Row],[Total Sale Amount]]-(Table1[[#This Row],[Cost Price]]*Table1[[#This Row],[Quantity]])</f>
        <v>25.050000000000011</v>
      </c>
      <c r="M2994" t="str">
        <f>TEXT(Table1[[#This Row],[Order Date]],"mmm")</f>
        <v>Aug</v>
      </c>
      <c r="N2994" s="5" t="str">
        <f>TEXT(Table1[[#This Row],[Order Date]],"yyyy")</f>
        <v>2016</v>
      </c>
      <c r="O2994" s="5">
        <v>30</v>
      </c>
      <c r="P2994" s="5" t="s">
        <v>559</v>
      </c>
      <c r="Q2994" s="5" t="str">
        <f>IFERROR(INDEX(Holidays[Holiday],MATCH(Table1[[#This Row],[Order Date]],Holidays[Date],0)),"NO HOLIDAY")</f>
        <v>Founders' Day</v>
      </c>
    </row>
    <row r="2995" spans="2:17" x14ac:dyDescent="0.3">
      <c r="B2995" t="s">
        <v>36</v>
      </c>
      <c r="C2995" t="s">
        <v>10</v>
      </c>
      <c r="D2995" t="s">
        <v>11</v>
      </c>
      <c r="E2995" t="s">
        <v>495</v>
      </c>
      <c r="F2995" s="4">
        <v>42586</v>
      </c>
      <c r="G2995" t="s">
        <v>39</v>
      </c>
      <c r="H2995">
        <v>5</v>
      </c>
      <c r="I2995">
        <f>IF(Table1[[#This Row],[Price]]&lt;15,10,IF(Table1[[#This Row],[Price]]&lt;20,15,IF(Table1[[#This Row],[Price]]&lt;30,22,IF(Table1[[#This Row],[Price]]&lt;50,36,45))))</f>
        <v>15</v>
      </c>
      <c r="J2995">
        <v>16.32</v>
      </c>
      <c r="K2995" s="14">
        <v>81.599999999999994</v>
      </c>
      <c r="L2995" s="14">
        <f>Table1[[#This Row],[Total Sale Amount]]-(Table1[[#This Row],[Cost Price]]*Table1[[#This Row],[Quantity]])</f>
        <v>6.5999999999999943</v>
      </c>
      <c r="M2995" t="str">
        <f>TEXT(Table1[[#This Row],[Order Date]],"mmm")</f>
        <v>Aug</v>
      </c>
      <c r="N2995" s="5" t="str">
        <f>TEXT(Table1[[#This Row],[Order Date]],"yyyy")</f>
        <v>2016</v>
      </c>
      <c r="O2995" s="5">
        <v>30</v>
      </c>
      <c r="P2995" s="5" t="s">
        <v>560</v>
      </c>
      <c r="Q2995" s="5" t="str">
        <f>IFERROR(INDEX(Holidays[Holiday],MATCH(Table1[[#This Row],[Order Date]],Holidays[Date],0)),"NO HOLIDAY")</f>
        <v>Founders' Day</v>
      </c>
    </row>
    <row r="2996" spans="2:17" x14ac:dyDescent="0.3">
      <c r="B2996" t="s">
        <v>36</v>
      </c>
      <c r="C2996" t="s">
        <v>10</v>
      </c>
      <c r="D2996" t="s">
        <v>11</v>
      </c>
      <c r="E2996" t="s">
        <v>34</v>
      </c>
      <c r="F2996" s="4">
        <v>42586</v>
      </c>
      <c r="G2996" t="s">
        <v>15</v>
      </c>
      <c r="H2996">
        <v>8</v>
      </c>
      <c r="I2996">
        <f>IF(Table1[[#This Row],[Price]]&lt;15,10,IF(Table1[[#This Row],[Price]]&lt;20,15,IF(Table1[[#This Row],[Price]]&lt;30,22,IF(Table1[[#This Row],[Price]]&lt;50,36,45))))</f>
        <v>10</v>
      </c>
      <c r="J2996">
        <v>12.42</v>
      </c>
      <c r="K2996" s="14">
        <v>99.36</v>
      </c>
      <c r="L2996" s="14">
        <f>Table1[[#This Row],[Total Sale Amount]]-(Table1[[#This Row],[Cost Price]]*Table1[[#This Row],[Quantity]])</f>
        <v>19.36</v>
      </c>
      <c r="M2996" t="str">
        <f>TEXT(Table1[[#This Row],[Order Date]],"mmm")</f>
        <v>Aug</v>
      </c>
      <c r="N2996" s="5" t="str">
        <f>TEXT(Table1[[#This Row],[Order Date]],"yyyy")</f>
        <v>2016</v>
      </c>
      <c r="O2996" s="5">
        <v>18</v>
      </c>
      <c r="P2996" s="5" t="s">
        <v>560</v>
      </c>
      <c r="Q2996" s="5" t="str">
        <f>IFERROR(INDEX(Holidays[Holiday],MATCH(Table1[[#This Row],[Order Date]],Holidays[Date],0)),"NO HOLIDAY")</f>
        <v>Founders' Day</v>
      </c>
    </row>
    <row r="2997" spans="2:17" x14ac:dyDescent="0.3">
      <c r="B2997" t="s">
        <v>25</v>
      </c>
      <c r="C2997" t="s">
        <v>26</v>
      </c>
      <c r="D2997" t="s">
        <v>23</v>
      </c>
      <c r="E2997" t="s">
        <v>355</v>
      </c>
      <c r="F2997" s="4">
        <v>42586</v>
      </c>
      <c r="G2997" t="s">
        <v>13</v>
      </c>
      <c r="H2997">
        <v>5</v>
      </c>
      <c r="I2997">
        <f>IF(Table1[[#This Row],[Price]]&lt;15,10,IF(Table1[[#This Row],[Price]]&lt;20,15,IF(Table1[[#This Row],[Price]]&lt;30,22,IF(Table1[[#This Row],[Price]]&lt;50,36,45))))</f>
        <v>15</v>
      </c>
      <c r="J2997">
        <v>17.829999999999998</v>
      </c>
      <c r="K2997" s="14">
        <v>89.149999999999991</v>
      </c>
      <c r="L2997" s="14">
        <f>Table1[[#This Row],[Total Sale Amount]]-(Table1[[#This Row],[Cost Price]]*Table1[[#This Row],[Quantity]])</f>
        <v>14.149999999999991</v>
      </c>
      <c r="M2997" t="str">
        <f>TEXT(Table1[[#This Row],[Order Date]],"mmm")</f>
        <v>Aug</v>
      </c>
      <c r="N2997" s="5" t="str">
        <f>TEXT(Table1[[#This Row],[Order Date]],"yyyy")</f>
        <v>2016</v>
      </c>
      <c r="O2997" s="5">
        <v>26</v>
      </c>
      <c r="P2997" s="5" t="s">
        <v>560</v>
      </c>
      <c r="Q2997" s="5" t="str">
        <f>IFERROR(INDEX(Holidays[Holiday],MATCH(Table1[[#This Row],[Order Date]],Holidays[Date],0)),"NO HOLIDAY")</f>
        <v>Founders' Day</v>
      </c>
    </row>
    <row r="2998" spans="2:17" x14ac:dyDescent="0.3">
      <c r="B2998" t="s">
        <v>36</v>
      </c>
      <c r="C2998" t="s">
        <v>10</v>
      </c>
      <c r="D2998" t="s">
        <v>11</v>
      </c>
      <c r="E2998" t="s">
        <v>151</v>
      </c>
      <c r="F2998" s="4">
        <v>42586</v>
      </c>
      <c r="G2998" t="s">
        <v>39</v>
      </c>
      <c r="H2998">
        <v>10</v>
      </c>
      <c r="I2998">
        <f>IF(Table1[[#This Row],[Price]]&lt;15,10,IF(Table1[[#This Row],[Price]]&lt;20,15,IF(Table1[[#This Row],[Price]]&lt;30,22,IF(Table1[[#This Row],[Price]]&lt;50,36,45))))</f>
        <v>15</v>
      </c>
      <c r="J2998">
        <v>16.32</v>
      </c>
      <c r="K2998" s="14">
        <v>163.19999999999999</v>
      </c>
      <c r="L2998" s="14">
        <f>Table1[[#This Row],[Total Sale Amount]]-(Table1[[#This Row],[Cost Price]]*Table1[[#This Row],[Quantity]])</f>
        <v>13.199999999999989</v>
      </c>
      <c r="M2998" t="str">
        <f>TEXT(Table1[[#This Row],[Order Date]],"mmm")</f>
        <v>Aug</v>
      </c>
      <c r="N2998" s="5" t="str">
        <f>TEXT(Table1[[#This Row],[Order Date]],"yyyy")</f>
        <v>2016</v>
      </c>
      <c r="O2998" s="5">
        <v>28</v>
      </c>
      <c r="P2998" s="5" t="s">
        <v>560</v>
      </c>
      <c r="Q2998" s="5" t="str">
        <f>IFERROR(INDEX(Holidays[Holiday],MATCH(Table1[[#This Row],[Order Date]],Holidays[Date],0)),"NO HOLIDAY")</f>
        <v>Founders' Day</v>
      </c>
    </row>
    <row r="2999" spans="2:17" x14ac:dyDescent="0.3">
      <c r="B2999" t="s">
        <v>21</v>
      </c>
      <c r="C2999" t="s">
        <v>26</v>
      </c>
      <c r="D2999" t="s">
        <v>23</v>
      </c>
      <c r="E2999" t="s">
        <v>526</v>
      </c>
      <c r="F2999" s="4">
        <v>42586</v>
      </c>
      <c r="G2999" t="s">
        <v>15</v>
      </c>
      <c r="H2999">
        <v>10</v>
      </c>
      <c r="I2999">
        <f>IF(Table1[[#This Row],[Price]]&lt;15,10,IF(Table1[[#This Row],[Price]]&lt;20,15,IF(Table1[[#This Row],[Price]]&lt;30,22,IF(Table1[[#This Row],[Price]]&lt;50,36,45))))</f>
        <v>10</v>
      </c>
      <c r="J2999">
        <v>12.42</v>
      </c>
      <c r="K2999" s="14">
        <v>124.2</v>
      </c>
      <c r="L2999" s="14">
        <f>Table1[[#This Row],[Total Sale Amount]]-(Table1[[#This Row],[Cost Price]]*Table1[[#This Row],[Quantity]])</f>
        <v>24.200000000000003</v>
      </c>
      <c r="M2999" t="str">
        <f>TEXT(Table1[[#This Row],[Order Date]],"mmm")</f>
        <v>Aug</v>
      </c>
      <c r="N2999" s="5" t="str">
        <f>TEXT(Table1[[#This Row],[Order Date]],"yyyy")</f>
        <v>2016</v>
      </c>
      <c r="O2999" s="5">
        <v>30</v>
      </c>
      <c r="P2999" s="5" t="s">
        <v>559</v>
      </c>
      <c r="Q2999" s="5" t="str">
        <f>IFERROR(INDEX(Holidays[Holiday],MATCH(Table1[[#This Row],[Order Date]],Holidays[Date],0)),"NO HOLIDAY")</f>
        <v>Founders' Day</v>
      </c>
    </row>
    <row r="3000" spans="2:17" x14ac:dyDescent="0.3">
      <c r="B3000" t="s">
        <v>25</v>
      </c>
      <c r="C3000" t="s">
        <v>26</v>
      </c>
      <c r="D3000" t="s">
        <v>23</v>
      </c>
      <c r="E3000" t="s">
        <v>474</v>
      </c>
      <c r="F3000" s="4">
        <v>42586</v>
      </c>
      <c r="G3000" t="s">
        <v>15</v>
      </c>
      <c r="H3000">
        <v>6</v>
      </c>
      <c r="I3000">
        <f>IF(Table1[[#This Row],[Price]]&lt;15,10,IF(Table1[[#This Row],[Price]]&lt;20,15,IF(Table1[[#This Row],[Price]]&lt;30,22,IF(Table1[[#This Row],[Price]]&lt;50,36,45))))</f>
        <v>10</v>
      </c>
      <c r="J3000">
        <v>12.42</v>
      </c>
      <c r="K3000" s="14">
        <v>74.52</v>
      </c>
      <c r="L3000" s="14">
        <f>Table1[[#This Row],[Total Sale Amount]]-(Table1[[#This Row],[Cost Price]]*Table1[[#This Row],[Quantity]])</f>
        <v>14.519999999999996</v>
      </c>
      <c r="M3000" t="str">
        <f>TEXT(Table1[[#This Row],[Order Date]],"mmm")</f>
        <v>Aug</v>
      </c>
      <c r="N3000" s="5" t="str">
        <f>TEXT(Table1[[#This Row],[Order Date]],"yyyy")</f>
        <v>2016</v>
      </c>
      <c r="O3000" s="5">
        <v>30</v>
      </c>
      <c r="P3000" s="5" t="s">
        <v>559</v>
      </c>
      <c r="Q3000" s="5" t="str">
        <f>IFERROR(INDEX(Holidays[Holiday],MATCH(Table1[[#This Row],[Order Date]],Holidays[Date],0)),"NO HOLIDAY")</f>
        <v>Founders' Day</v>
      </c>
    </row>
    <row r="3001" spans="2:17" x14ac:dyDescent="0.3">
      <c r="B3001" t="s">
        <v>9</v>
      </c>
      <c r="C3001" t="s">
        <v>10</v>
      </c>
      <c r="D3001" t="s">
        <v>11</v>
      </c>
      <c r="E3001" t="s">
        <v>202</v>
      </c>
      <c r="F3001" s="4">
        <v>42586</v>
      </c>
      <c r="G3001" t="s">
        <v>15</v>
      </c>
      <c r="H3001">
        <v>2</v>
      </c>
      <c r="I3001">
        <f>IF(Table1[[#This Row],[Price]]&lt;15,10,IF(Table1[[#This Row],[Price]]&lt;20,15,IF(Table1[[#This Row],[Price]]&lt;30,22,IF(Table1[[#This Row],[Price]]&lt;50,36,45))))</f>
        <v>10</v>
      </c>
      <c r="J3001">
        <v>12.42</v>
      </c>
      <c r="K3001" s="14">
        <v>24.84</v>
      </c>
      <c r="L3001" s="14">
        <f>Table1[[#This Row],[Total Sale Amount]]-(Table1[[#This Row],[Cost Price]]*Table1[[#This Row],[Quantity]])</f>
        <v>4.84</v>
      </c>
      <c r="M3001" t="str">
        <f>TEXT(Table1[[#This Row],[Order Date]],"mmm")</f>
        <v>Aug</v>
      </c>
      <c r="N3001" s="5" t="str">
        <f>TEXT(Table1[[#This Row],[Order Date]],"yyyy")</f>
        <v>2016</v>
      </c>
      <c r="O3001" s="5">
        <v>24</v>
      </c>
      <c r="P3001" s="5" t="s">
        <v>560</v>
      </c>
      <c r="Q3001" s="5" t="str">
        <f>IFERROR(INDEX(Holidays[Holiday],MATCH(Table1[[#This Row],[Order Date]],Holidays[Date],0)),"NO HOLIDAY")</f>
        <v>Founders' Day</v>
      </c>
    </row>
    <row r="3002" spans="2:17" x14ac:dyDescent="0.3">
      <c r="B3002" t="s">
        <v>9</v>
      </c>
      <c r="C3002" t="s">
        <v>30</v>
      </c>
      <c r="D3002" t="s">
        <v>11</v>
      </c>
      <c r="E3002" t="s">
        <v>42</v>
      </c>
      <c r="F3002" s="4">
        <v>42586</v>
      </c>
      <c r="G3002" t="s">
        <v>13</v>
      </c>
      <c r="H3002">
        <v>6</v>
      </c>
      <c r="I3002">
        <f>IF(Table1[[#This Row],[Price]]&lt;15,10,IF(Table1[[#This Row],[Price]]&lt;20,15,IF(Table1[[#This Row],[Price]]&lt;30,22,IF(Table1[[#This Row],[Price]]&lt;50,36,45))))</f>
        <v>15</v>
      </c>
      <c r="J3002">
        <v>17.829999999999998</v>
      </c>
      <c r="K3002" s="14">
        <v>106.97999999999999</v>
      </c>
      <c r="L3002" s="14">
        <f>Table1[[#This Row],[Total Sale Amount]]-(Table1[[#This Row],[Cost Price]]*Table1[[#This Row],[Quantity]])</f>
        <v>16.97999999999999</v>
      </c>
      <c r="M3002" t="str">
        <f>TEXT(Table1[[#This Row],[Order Date]],"mmm")</f>
        <v>Aug</v>
      </c>
      <c r="N3002" s="5" t="str">
        <f>TEXT(Table1[[#This Row],[Order Date]],"yyyy")</f>
        <v>2016</v>
      </c>
      <c r="O3002" s="5">
        <v>24</v>
      </c>
      <c r="P3002" s="5" t="s">
        <v>559</v>
      </c>
      <c r="Q3002" s="5" t="str">
        <f>IFERROR(INDEX(Holidays[Holiday],MATCH(Table1[[#This Row],[Order Date]],Holidays[Date],0)),"NO HOLIDAY")</f>
        <v>Founders' Day</v>
      </c>
    </row>
    <row r="3003" spans="2:17" x14ac:dyDescent="0.3">
      <c r="B3003" t="s">
        <v>25</v>
      </c>
      <c r="C3003" t="s">
        <v>22</v>
      </c>
      <c r="D3003" t="s">
        <v>23</v>
      </c>
      <c r="E3003" t="s">
        <v>182</v>
      </c>
      <c r="F3003" s="4">
        <v>42586</v>
      </c>
      <c r="G3003" t="s">
        <v>13</v>
      </c>
      <c r="H3003">
        <v>6</v>
      </c>
      <c r="I3003">
        <f>IF(Table1[[#This Row],[Price]]&lt;15,10,IF(Table1[[#This Row],[Price]]&lt;20,15,IF(Table1[[#This Row],[Price]]&lt;30,22,IF(Table1[[#This Row],[Price]]&lt;50,36,45))))</f>
        <v>15</v>
      </c>
      <c r="J3003">
        <v>17.829999999999998</v>
      </c>
      <c r="K3003" s="14">
        <v>106.97999999999999</v>
      </c>
      <c r="L3003" s="14">
        <f>Table1[[#This Row],[Total Sale Amount]]-(Table1[[#This Row],[Cost Price]]*Table1[[#This Row],[Quantity]])</f>
        <v>16.97999999999999</v>
      </c>
      <c r="M3003" t="str">
        <f>TEXT(Table1[[#This Row],[Order Date]],"mmm")</f>
        <v>Aug</v>
      </c>
      <c r="N3003" s="5" t="str">
        <f>TEXT(Table1[[#This Row],[Order Date]],"yyyy")</f>
        <v>2016</v>
      </c>
      <c r="O3003" s="5">
        <v>31</v>
      </c>
      <c r="P3003" s="5" t="s">
        <v>559</v>
      </c>
      <c r="Q3003" s="5" t="str">
        <f>IFERROR(INDEX(Holidays[Holiday],MATCH(Table1[[#This Row],[Order Date]],Holidays[Date],0)),"NO HOLIDAY")</f>
        <v>Founders' Day</v>
      </c>
    </row>
    <row r="3004" spans="2:17" x14ac:dyDescent="0.3">
      <c r="B3004" t="s">
        <v>9</v>
      </c>
      <c r="C3004" t="s">
        <v>17</v>
      </c>
      <c r="D3004" t="s">
        <v>11</v>
      </c>
      <c r="E3004" t="s">
        <v>102</v>
      </c>
      <c r="F3004" s="4">
        <v>42586</v>
      </c>
      <c r="G3004" t="s">
        <v>39</v>
      </c>
      <c r="H3004">
        <v>3</v>
      </c>
      <c r="I3004">
        <f>IF(Table1[[#This Row],[Price]]&lt;15,10,IF(Table1[[#This Row],[Price]]&lt;20,15,IF(Table1[[#This Row],[Price]]&lt;30,22,IF(Table1[[#This Row],[Price]]&lt;50,36,45))))</f>
        <v>15</v>
      </c>
      <c r="J3004">
        <v>16.32</v>
      </c>
      <c r="K3004" s="14">
        <v>48.96</v>
      </c>
      <c r="L3004" s="14">
        <f>Table1[[#This Row],[Total Sale Amount]]-(Table1[[#This Row],[Cost Price]]*Table1[[#This Row],[Quantity]])</f>
        <v>3.9600000000000009</v>
      </c>
      <c r="M3004" t="str">
        <f>TEXT(Table1[[#This Row],[Order Date]],"mmm")</f>
        <v>Aug</v>
      </c>
      <c r="N3004" s="5" t="str">
        <f>TEXT(Table1[[#This Row],[Order Date]],"yyyy")</f>
        <v>2016</v>
      </c>
      <c r="O3004" s="5">
        <v>41</v>
      </c>
      <c r="P3004" s="5" t="s">
        <v>559</v>
      </c>
      <c r="Q3004" s="5" t="str">
        <f>IFERROR(INDEX(Holidays[Holiday],MATCH(Table1[[#This Row],[Order Date]],Holidays[Date],0)),"NO HOLIDAY")</f>
        <v>Founders' Day</v>
      </c>
    </row>
    <row r="3005" spans="2:17" x14ac:dyDescent="0.3">
      <c r="B3005" t="s">
        <v>21</v>
      </c>
      <c r="C3005" t="s">
        <v>26</v>
      </c>
      <c r="D3005" t="s">
        <v>23</v>
      </c>
      <c r="E3005" t="s">
        <v>279</v>
      </c>
      <c r="F3005" s="4">
        <v>42586</v>
      </c>
      <c r="G3005" t="s">
        <v>15</v>
      </c>
      <c r="H3005">
        <v>5</v>
      </c>
      <c r="I3005">
        <f>IF(Table1[[#This Row],[Price]]&lt;15,10,IF(Table1[[#This Row],[Price]]&lt;20,15,IF(Table1[[#This Row],[Price]]&lt;30,22,IF(Table1[[#This Row],[Price]]&lt;50,36,45))))</f>
        <v>10</v>
      </c>
      <c r="J3005">
        <v>12.42</v>
      </c>
      <c r="K3005" s="14">
        <v>62.1</v>
      </c>
      <c r="L3005" s="14">
        <f>Table1[[#This Row],[Total Sale Amount]]-(Table1[[#This Row],[Cost Price]]*Table1[[#This Row],[Quantity]])</f>
        <v>12.100000000000001</v>
      </c>
      <c r="M3005" t="str">
        <f>TEXT(Table1[[#This Row],[Order Date]],"mmm")</f>
        <v>Aug</v>
      </c>
      <c r="N3005" s="5" t="str">
        <f>TEXT(Table1[[#This Row],[Order Date]],"yyyy")</f>
        <v>2016</v>
      </c>
      <c r="O3005" s="5">
        <v>42</v>
      </c>
      <c r="P3005" s="5" t="s">
        <v>560</v>
      </c>
      <c r="Q3005" s="5" t="str">
        <f>IFERROR(INDEX(Holidays[Holiday],MATCH(Table1[[#This Row],[Order Date]],Holidays[Date],0)),"NO HOLIDAY")</f>
        <v>Founders' Day</v>
      </c>
    </row>
    <row r="3006" spans="2:17" hidden="1" x14ac:dyDescent="0.3">
      <c r="B3006" t="s">
        <v>9</v>
      </c>
      <c r="C3006" t="s">
        <v>10</v>
      </c>
      <c r="D3006" t="s">
        <v>11</v>
      </c>
      <c r="E3006" t="s">
        <v>63</v>
      </c>
      <c r="F3006" s="4">
        <v>42587</v>
      </c>
      <c r="G3006" t="s">
        <v>15</v>
      </c>
      <c r="H3006">
        <v>1</v>
      </c>
      <c r="I3006">
        <f>IF(Table1[[#This Row],[Price]]&lt;15,10,IF(Table1[[#This Row],[Price]]&lt;20,15,IF(Table1[[#This Row],[Price]]&lt;30,22,IF(Table1[[#This Row],[Price]]&lt;50,36,45))))</f>
        <v>10</v>
      </c>
      <c r="J3006">
        <v>12.42</v>
      </c>
      <c r="K3006" s="14">
        <v>12.42</v>
      </c>
      <c r="L3006" s="14">
        <f>Table1[[#This Row],[Total Sale Amount]]-(Table1[[#This Row],[Cost Price]]*Table1[[#This Row],[Quantity]])</f>
        <v>2.42</v>
      </c>
      <c r="M3006" t="str">
        <f>TEXT(Table1[[#This Row],[Order Date]],"mmm")</f>
        <v>Aug</v>
      </c>
      <c r="N3006" s="5" t="str">
        <f>TEXT(Table1[[#This Row],[Order Date]],"yyyy")</f>
        <v>2016</v>
      </c>
      <c r="O3006" s="5">
        <v>37</v>
      </c>
      <c r="P3006" s="5" t="s">
        <v>559</v>
      </c>
      <c r="Q3006" s="5" t="str">
        <f>IFERROR(INDEX(Holidays[Holiday],MATCH(Table1[[#This Row],[Order Date]],Holidays[Date],0)),"NO HOLIDAY")</f>
        <v>NO HOLIDAY</v>
      </c>
    </row>
    <row r="3007" spans="2:17" hidden="1" x14ac:dyDescent="0.3">
      <c r="B3007" t="s">
        <v>9</v>
      </c>
      <c r="C3007" t="s">
        <v>10</v>
      </c>
      <c r="D3007" t="s">
        <v>11</v>
      </c>
      <c r="E3007" t="s">
        <v>220</v>
      </c>
      <c r="F3007" s="4">
        <v>42587</v>
      </c>
      <c r="G3007" t="s">
        <v>15</v>
      </c>
      <c r="H3007">
        <v>9</v>
      </c>
      <c r="I3007">
        <f>IF(Table1[[#This Row],[Price]]&lt;15,10,IF(Table1[[#This Row],[Price]]&lt;20,15,IF(Table1[[#This Row],[Price]]&lt;30,22,IF(Table1[[#This Row],[Price]]&lt;50,36,45))))</f>
        <v>10</v>
      </c>
      <c r="J3007">
        <v>12.42</v>
      </c>
      <c r="K3007" s="14">
        <v>111.78</v>
      </c>
      <c r="L3007" s="14">
        <f>Table1[[#This Row],[Total Sale Amount]]-(Table1[[#This Row],[Cost Price]]*Table1[[#This Row],[Quantity]])</f>
        <v>21.78</v>
      </c>
      <c r="M3007" t="str">
        <f>TEXT(Table1[[#This Row],[Order Date]],"mmm")</f>
        <v>Aug</v>
      </c>
      <c r="N3007" s="5" t="str">
        <f>TEXT(Table1[[#This Row],[Order Date]],"yyyy")</f>
        <v>2016</v>
      </c>
      <c r="O3007" s="5">
        <v>32</v>
      </c>
      <c r="P3007" s="5" t="s">
        <v>560</v>
      </c>
      <c r="Q3007" s="5" t="str">
        <f>IFERROR(INDEX(Holidays[Holiday],MATCH(Table1[[#This Row],[Order Date]],Holidays[Date],0)),"NO HOLIDAY")</f>
        <v>NO HOLIDAY</v>
      </c>
    </row>
    <row r="3008" spans="2:17" hidden="1" x14ac:dyDescent="0.3">
      <c r="B3008" t="s">
        <v>25</v>
      </c>
      <c r="C3008" t="s">
        <v>59</v>
      </c>
      <c r="D3008" t="s">
        <v>23</v>
      </c>
      <c r="E3008" t="s">
        <v>442</v>
      </c>
      <c r="F3008" s="4">
        <v>42587</v>
      </c>
      <c r="G3008" t="s">
        <v>39</v>
      </c>
      <c r="H3008">
        <v>7</v>
      </c>
      <c r="I3008">
        <f>IF(Table1[[#This Row],[Price]]&lt;15,10,IF(Table1[[#This Row],[Price]]&lt;20,15,IF(Table1[[#This Row],[Price]]&lt;30,22,IF(Table1[[#This Row],[Price]]&lt;50,36,45))))</f>
        <v>15</v>
      </c>
      <c r="J3008">
        <v>16.32</v>
      </c>
      <c r="K3008" s="14">
        <v>114.24000000000001</v>
      </c>
      <c r="L3008" s="14">
        <f>Table1[[#This Row],[Total Sale Amount]]-(Table1[[#This Row],[Cost Price]]*Table1[[#This Row],[Quantity]])</f>
        <v>9.2400000000000091</v>
      </c>
      <c r="M3008" t="str">
        <f>TEXT(Table1[[#This Row],[Order Date]],"mmm")</f>
        <v>Aug</v>
      </c>
      <c r="N3008" s="5" t="str">
        <f>TEXT(Table1[[#This Row],[Order Date]],"yyyy")</f>
        <v>2016</v>
      </c>
      <c r="O3008" s="5">
        <v>38</v>
      </c>
      <c r="P3008" s="5" t="s">
        <v>560</v>
      </c>
      <c r="Q3008" s="5" t="str">
        <f>IFERROR(INDEX(Holidays[Holiday],MATCH(Table1[[#This Row],[Order Date]],Holidays[Date],0)),"NO HOLIDAY")</f>
        <v>NO HOLIDAY</v>
      </c>
    </row>
    <row r="3009" spans="2:17" hidden="1" x14ac:dyDescent="0.3">
      <c r="B3009" t="s">
        <v>25</v>
      </c>
      <c r="C3009" t="s">
        <v>26</v>
      </c>
      <c r="D3009" t="s">
        <v>23</v>
      </c>
      <c r="E3009" t="s">
        <v>237</v>
      </c>
      <c r="F3009" s="4">
        <v>42587</v>
      </c>
      <c r="G3009" t="s">
        <v>15</v>
      </c>
      <c r="H3009">
        <v>6</v>
      </c>
      <c r="I3009">
        <f>IF(Table1[[#This Row],[Price]]&lt;15,10,IF(Table1[[#This Row],[Price]]&lt;20,15,IF(Table1[[#This Row],[Price]]&lt;30,22,IF(Table1[[#This Row],[Price]]&lt;50,36,45))))</f>
        <v>10</v>
      </c>
      <c r="J3009">
        <v>12.42</v>
      </c>
      <c r="K3009" s="14">
        <v>74.52</v>
      </c>
      <c r="L3009" s="14">
        <f>Table1[[#This Row],[Total Sale Amount]]-(Table1[[#This Row],[Cost Price]]*Table1[[#This Row],[Quantity]])</f>
        <v>14.519999999999996</v>
      </c>
      <c r="M3009" t="str">
        <f>TEXT(Table1[[#This Row],[Order Date]],"mmm")</f>
        <v>Aug</v>
      </c>
      <c r="N3009" s="5" t="str">
        <f>TEXT(Table1[[#This Row],[Order Date]],"yyyy")</f>
        <v>2016</v>
      </c>
      <c r="O3009" s="5">
        <v>33</v>
      </c>
      <c r="P3009" s="5" t="s">
        <v>559</v>
      </c>
      <c r="Q3009" s="5" t="str">
        <f>IFERROR(INDEX(Holidays[Holiday],MATCH(Table1[[#This Row],[Order Date]],Holidays[Date],0)),"NO HOLIDAY")</f>
        <v>NO HOLIDAY</v>
      </c>
    </row>
    <row r="3010" spans="2:17" hidden="1" x14ac:dyDescent="0.3">
      <c r="B3010" t="s">
        <v>25</v>
      </c>
      <c r="C3010" t="s">
        <v>59</v>
      </c>
      <c r="D3010" t="s">
        <v>23</v>
      </c>
      <c r="E3010" t="s">
        <v>190</v>
      </c>
      <c r="F3010" s="4">
        <v>42587</v>
      </c>
      <c r="G3010" t="s">
        <v>15</v>
      </c>
      <c r="H3010">
        <v>4</v>
      </c>
      <c r="I3010">
        <f>IF(Table1[[#This Row],[Price]]&lt;15,10,IF(Table1[[#This Row],[Price]]&lt;20,15,IF(Table1[[#This Row],[Price]]&lt;30,22,IF(Table1[[#This Row],[Price]]&lt;50,36,45))))</f>
        <v>10</v>
      </c>
      <c r="J3010">
        <v>12.42</v>
      </c>
      <c r="K3010" s="14">
        <v>49.68</v>
      </c>
      <c r="L3010" s="14">
        <f>Table1[[#This Row],[Total Sale Amount]]-(Table1[[#This Row],[Cost Price]]*Table1[[#This Row],[Quantity]])</f>
        <v>9.68</v>
      </c>
      <c r="M3010" t="str">
        <f>TEXT(Table1[[#This Row],[Order Date]],"mmm")</f>
        <v>Aug</v>
      </c>
      <c r="N3010" s="5" t="str">
        <f>TEXT(Table1[[#This Row],[Order Date]],"yyyy")</f>
        <v>2016</v>
      </c>
      <c r="O3010" s="5">
        <v>44</v>
      </c>
      <c r="P3010" s="5" t="s">
        <v>559</v>
      </c>
      <c r="Q3010" s="5" t="str">
        <f>IFERROR(INDEX(Holidays[Holiday],MATCH(Table1[[#This Row],[Order Date]],Holidays[Date],0)),"NO HOLIDAY")</f>
        <v>NO HOLIDAY</v>
      </c>
    </row>
    <row r="3011" spans="2:17" hidden="1" x14ac:dyDescent="0.3">
      <c r="B3011" t="s">
        <v>9</v>
      </c>
      <c r="C3011" t="s">
        <v>10</v>
      </c>
      <c r="D3011" t="s">
        <v>11</v>
      </c>
      <c r="E3011" t="s">
        <v>178</v>
      </c>
      <c r="F3011" s="4">
        <v>42587</v>
      </c>
      <c r="G3011" t="s">
        <v>15</v>
      </c>
      <c r="H3011">
        <v>7</v>
      </c>
      <c r="I3011">
        <f>IF(Table1[[#This Row],[Price]]&lt;15,10,IF(Table1[[#This Row],[Price]]&lt;20,15,IF(Table1[[#This Row],[Price]]&lt;30,22,IF(Table1[[#This Row],[Price]]&lt;50,36,45))))</f>
        <v>10</v>
      </c>
      <c r="J3011">
        <v>12.42</v>
      </c>
      <c r="K3011" s="14">
        <v>86.94</v>
      </c>
      <c r="L3011" s="14">
        <f>Table1[[#This Row],[Total Sale Amount]]-(Table1[[#This Row],[Cost Price]]*Table1[[#This Row],[Quantity]])</f>
        <v>16.939999999999998</v>
      </c>
      <c r="M3011" t="str">
        <f>TEXT(Table1[[#This Row],[Order Date]],"mmm")</f>
        <v>Aug</v>
      </c>
      <c r="N3011" s="5" t="str">
        <f>TEXT(Table1[[#This Row],[Order Date]],"yyyy")</f>
        <v>2016</v>
      </c>
      <c r="O3011" s="5">
        <v>45</v>
      </c>
      <c r="P3011" s="5" t="s">
        <v>560</v>
      </c>
      <c r="Q3011" s="5" t="str">
        <f>IFERROR(INDEX(Holidays[Holiday],MATCH(Table1[[#This Row],[Order Date]],Holidays[Date],0)),"NO HOLIDAY")</f>
        <v>NO HOLIDAY</v>
      </c>
    </row>
    <row r="3012" spans="2:17" hidden="1" x14ac:dyDescent="0.3">
      <c r="B3012" t="s">
        <v>9</v>
      </c>
      <c r="C3012" t="s">
        <v>17</v>
      </c>
      <c r="D3012" t="s">
        <v>11</v>
      </c>
      <c r="E3012" t="s">
        <v>256</v>
      </c>
      <c r="F3012" s="4">
        <v>42587</v>
      </c>
      <c r="G3012" t="s">
        <v>19</v>
      </c>
      <c r="H3012">
        <v>8</v>
      </c>
      <c r="I3012">
        <f>IF(Table1[[#This Row],[Price]]&lt;15,10,IF(Table1[[#This Row],[Price]]&lt;20,15,IF(Table1[[#This Row],[Price]]&lt;30,22,IF(Table1[[#This Row],[Price]]&lt;50,36,45))))</f>
        <v>45</v>
      </c>
      <c r="J3012">
        <v>53.35</v>
      </c>
      <c r="K3012" s="14">
        <v>426.8</v>
      </c>
      <c r="L3012" s="14">
        <f>Table1[[#This Row],[Total Sale Amount]]-(Table1[[#This Row],[Cost Price]]*Table1[[#This Row],[Quantity]])</f>
        <v>66.800000000000011</v>
      </c>
      <c r="M3012" t="str">
        <f>TEXT(Table1[[#This Row],[Order Date]],"mmm")</f>
        <v>Aug</v>
      </c>
      <c r="N3012" s="5" t="str">
        <f>TEXT(Table1[[#This Row],[Order Date]],"yyyy")</f>
        <v>2016</v>
      </c>
      <c r="O3012" s="5">
        <v>30</v>
      </c>
      <c r="P3012" s="5" t="s">
        <v>559</v>
      </c>
      <c r="Q3012" s="5" t="str">
        <f>IFERROR(INDEX(Holidays[Holiday],MATCH(Table1[[#This Row],[Order Date]],Holidays[Date],0)),"NO HOLIDAY")</f>
        <v>NO HOLIDAY</v>
      </c>
    </row>
    <row r="3013" spans="2:17" hidden="1" x14ac:dyDescent="0.3">
      <c r="B3013" t="s">
        <v>21</v>
      </c>
      <c r="C3013" t="s">
        <v>26</v>
      </c>
      <c r="D3013" t="s">
        <v>23</v>
      </c>
      <c r="E3013" t="s">
        <v>27</v>
      </c>
      <c r="F3013" s="4">
        <v>42587</v>
      </c>
      <c r="G3013" t="s">
        <v>13</v>
      </c>
      <c r="H3013">
        <v>9</v>
      </c>
      <c r="I3013">
        <f>IF(Table1[[#This Row],[Price]]&lt;15,10,IF(Table1[[#This Row],[Price]]&lt;20,15,IF(Table1[[#This Row],[Price]]&lt;30,22,IF(Table1[[#This Row],[Price]]&lt;50,36,45))))</f>
        <v>15</v>
      </c>
      <c r="J3013">
        <v>17.829999999999998</v>
      </c>
      <c r="K3013" s="14">
        <v>160.46999999999997</v>
      </c>
      <c r="L3013" s="14">
        <f>Table1[[#This Row],[Total Sale Amount]]-(Table1[[#This Row],[Cost Price]]*Table1[[#This Row],[Quantity]])</f>
        <v>25.46999999999997</v>
      </c>
      <c r="M3013" t="str">
        <f>TEXT(Table1[[#This Row],[Order Date]],"mmm")</f>
        <v>Aug</v>
      </c>
      <c r="N3013" s="5" t="str">
        <f>TEXT(Table1[[#This Row],[Order Date]],"yyyy")</f>
        <v>2016</v>
      </c>
      <c r="O3013" s="5">
        <v>38</v>
      </c>
      <c r="P3013" s="5" t="s">
        <v>560</v>
      </c>
      <c r="Q3013" s="5" t="str">
        <f>IFERROR(INDEX(Holidays[Holiday],MATCH(Table1[[#This Row],[Order Date]],Holidays[Date],0)),"NO HOLIDAY")</f>
        <v>NO HOLIDAY</v>
      </c>
    </row>
    <row r="3014" spans="2:17" hidden="1" x14ac:dyDescent="0.3">
      <c r="B3014" t="s">
        <v>21</v>
      </c>
      <c r="C3014" t="s">
        <v>26</v>
      </c>
      <c r="D3014" t="s">
        <v>23</v>
      </c>
      <c r="E3014" t="s">
        <v>503</v>
      </c>
      <c r="F3014" s="4">
        <v>42587</v>
      </c>
      <c r="G3014" t="s">
        <v>13</v>
      </c>
      <c r="H3014">
        <v>5</v>
      </c>
      <c r="I3014">
        <f>IF(Table1[[#This Row],[Price]]&lt;15,10,IF(Table1[[#This Row],[Price]]&lt;20,15,IF(Table1[[#This Row],[Price]]&lt;30,22,IF(Table1[[#This Row],[Price]]&lt;50,36,45))))</f>
        <v>15</v>
      </c>
      <c r="J3014">
        <v>17.829999999999998</v>
      </c>
      <c r="K3014" s="14">
        <v>89.149999999999991</v>
      </c>
      <c r="L3014" s="14">
        <f>Table1[[#This Row],[Total Sale Amount]]-(Table1[[#This Row],[Cost Price]]*Table1[[#This Row],[Quantity]])</f>
        <v>14.149999999999991</v>
      </c>
      <c r="M3014" t="str">
        <f>TEXT(Table1[[#This Row],[Order Date]],"mmm")</f>
        <v>Aug</v>
      </c>
      <c r="N3014" s="5" t="str">
        <f>TEXT(Table1[[#This Row],[Order Date]],"yyyy")</f>
        <v>2016</v>
      </c>
      <c r="O3014" s="5">
        <v>21</v>
      </c>
      <c r="P3014" s="5" t="s">
        <v>560</v>
      </c>
      <c r="Q3014" s="5" t="str">
        <f>IFERROR(INDEX(Holidays[Holiday],MATCH(Table1[[#This Row],[Order Date]],Holidays[Date],0)),"NO HOLIDAY")</f>
        <v>NO HOLIDAY</v>
      </c>
    </row>
    <row r="3015" spans="2:17" hidden="1" x14ac:dyDescent="0.3">
      <c r="B3015" t="s">
        <v>21</v>
      </c>
      <c r="C3015" t="s">
        <v>26</v>
      </c>
      <c r="D3015" t="s">
        <v>23</v>
      </c>
      <c r="E3015" t="s">
        <v>440</v>
      </c>
      <c r="F3015" s="4">
        <v>42587</v>
      </c>
      <c r="G3015" t="s">
        <v>19</v>
      </c>
      <c r="H3015">
        <v>7</v>
      </c>
      <c r="I3015">
        <f>IF(Table1[[#This Row],[Price]]&lt;15,10,IF(Table1[[#This Row],[Price]]&lt;20,15,IF(Table1[[#This Row],[Price]]&lt;30,22,IF(Table1[[#This Row],[Price]]&lt;50,36,45))))</f>
        <v>45</v>
      </c>
      <c r="J3015">
        <v>53.35</v>
      </c>
      <c r="K3015" s="14">
        <v>373.45</v>
      </c>
      <c r="L3015" s="14">
        <f>Table1[[#This Row],[Total Sale Amount]]-(Table1[[#This Row],[Cost Price]]*Table1[[#This Row],[Quantity]])</f>
        <v>58.449999999999989</v>
      </c>
      <c r="M3015" t="str">
        <f>TEXT(Table1[[#This Row],[Order Date]],"mmm")</f>
        <v>Aug</v>
      </c>
      <c r="N3015" s="5" t="str">
        <f>TEXT(Table1[[#This Row],[Order Date]],"yyyy")</f>
        <v>2016</v>
      </c>
      <c r="O3015" s="5">
        <v>36</v>
      </c>
      <c r="P3015" s="5" t="s">
        <v>559</v>
      </c>
      <c r="Q3015" s="5" t="str">
        <f>IFERROR(INDEX(Holidays[Holiday],MATCH(Table1[[#This Row],[Order Date]],Holidays[Date],0)),"NO HOLIDAY")</f>
        <v>NO HOLIDAY</v>
      </c>
    </row>
    <row r="3016" spans="2:17" hidden="1" x14ac:dyDescent="0.3">
      <c r="B3016" t="s">
        <v>25</v>
      </c>
      <c r="C3016" t="s">
        <v>22</v>
      </c>
      <c r="D3016" t="s">
        <v>23</v>
      </c>
      <c r="E3016" t="s">
        <v>454</v>
      </c>
      <c r="F3016" s="4">
        <v>42588</v>
      </c>
      <c r="G3016" t="s">
        <v>39</v>
      </c>
      <c r="H3016">
        <v>4</v>
      </c>
      <c r="I3016">
        <f>IF(Table1[[#This Row],[Price]]&lt;15,10,IF(Table1[[#This Row],[Price]]&lt;20,15,IF(Table1[[#This Row],[Price]]&lt;30,22,IF(Table1[[#This Row],[Price]]&lt;50,36,45))))</f>
        <v>15</v>
      </c>
      <c r="J3016">
        <v>16.32</v>
      </c>
      <c r="K3016" s="14">
        <v>65.28</v>
      </c>
      <c r="L3016" s="14">
        <f>Table1[[#This Row],[Total Sale Amount]]-(Table1[[#This Row],[Cost Price]]*Table1[[#This Row],[Quantity]])</f>
        <v>5.2800000000000011</v>
      </c>
      <c r="M3016" t="str">
        <f>TEXT(Table1[[#This Row],[Order Date]],"mmm")</f>
        <v>Aug</v>
      </c>
      <c r="N3016" s="5" t="str">
        <f>TEXT(Table1[[#This Row],[Order Date]],"yyyy")</f>
        <v>2016</v>
      </c>
      <c r="O3016" s="5">
        <v>42</v>
      </c>
      <c r="P3016" s="5" t="s">
        <v>560</v>
      </c>
      <c r="Q3016" s="5" t="str">
        <f>IFERROR(INDEX(Holidays[Holiday],MATCH(Table1[[#This Row],[Order Date]],Holidays[Date],0)),"NO HOLIDAY")</f>
        <v>NO HOLIDAY</v>
      </c>
    </row>
    <row r="3017" spans="2:17" hidden="1" x14ac:dyDescent="0.3">
      <c r="B3017" t="s">
        <v>9</v>
      </c>
      <c r="C3017" t="s">
        <v>28</v>
      </c>
      <c r="D3017" t="s">
        <v>11</v>
      </c>
      <c r="E3017" t="s">
        <v>184</v>
      </c>
      <c r="F3017" s="4">
        <v>42588</v>
      </c>
      <c r="G3017" t="s">
        <v>15</v>
      </c>
      <c r="H3017">
        <v>7</v>
      </c>
      <c r="I3017">
        <f>IF(Table1[[#This Row],[Price]]&lt;15,10,IF(Table1[[#This Row],[Price]]&lt;20,15,IF(Table1[[#This Row],[Price]]&lt;30,22,IF(Table1[[#This Row],[Price]]&lt;50,36,45))))</f>
        <v>10</v>
      </c>
      <c r="J3017">
        <v>12.42</v>
      </c>
      <c r="K3017" s="14">
        <v>86.94</v>
      </c>
      <c r="L3017" s="14">
        <f>Table1[[#This Row],[Total Sale Amount]]-(Table1[[#This Row],[Cost Price]]*Table1[[#This Row],[Quantity]])</f>
        <v>16.939999999999998</v>
      </c>
      <c r="M3017" t="str">
        <f>TEXT(Table1[[#This Row],[Order Date]],"mmm")</f>
        <v>Aug</v>
      </c>
      <c r="N3017" s="5" t="str">
        <f>TEXT(Table1[[#This Row],[Order Date]],"yyyy")</f>
        <v>2016</v>
      </c>
      <c r="O3017" s="5">
        <v>26</v>
      </c>
      <c r="P3017" s="5" t="s">
        <v>560</v>
      </c>
      <c r="Q3017" s="5" t="str">
        <f>IFERROR(INDEX(Holidays[Holiday],MATCH(Table1[[#This Row],[Order Date]],Holidays[Date],0)),"NO HOLIDAY")</f>
        <v>NO HOLIDAY</v>
      </c>
    </row>
    <row r="3018" spans="2:17" hidden="1" x14ac:dyDescent="0.3">
      <c r="B3018" t="s">
        <v>36</v>
      </c>
      <c r="C3018" t="s">
        <v>30</v>
      </c>
      <c r="D3018" t="s">
        <v>11</v>
      </c>
      <c r="E3018" t="s">
        <v>73</v>
      </c>
      <c r="F3018" s="4">
        <v>42588</v>
      </c>
      <c r="G3018" t="s">
        <v>15</v>
      </c>
      <c r="H3018">
        <v>7</v>
      </c>
      <c r="I3018">
        <f>IF(Table1[[#This Row],[Price]]&lt;15,10,IF(Table1[[#This Row],[Price]]&lt;20,15,IF(Table1[[#This Row],[Price]]&lt;30,22,IF(Table1[[#This Row],[Price]]&lt;50,36,45))))</f>
        <v>10</v>
      </c>
      <c r="J3018">
        <v>12.42</v>
      </c>
      <c r="K3018" s="14">
        <v>86.94</v>
      </c>
      <c r="L3018" s="14">
        <f>Table1[[#This Row],[Total Sale Amount]]-(Table1[[#This Row],[Cost Price]]*Table1[[#This Row],[Quantity]])</f>
        <v>16.939999999999998</v>
      </c>
      <c r="M3018" t="str">
        <f>TEXT(Table1[[#This Row],[Order Date]],"mmm")</f>
        <v>Aug</v>
      </c>
      <c r="N3018" s="5" t="str">
        <f>TEXT(Table1[[#This Row],[Order Date]],"yyyy")</f>
        <v>2016</v>
      </c>
      <c r="O3018" s="5">
        <v>24</v>
      </c>
      <c r="P3018" s="5" t="s">
        <v>559</v>
      </c>
      <c r="Q3018" s="5" t="str">
        <f>IFERROR(INDEX(Holidays[Holiday],MATCH(Table1[[#This Row],[Order Date]],Holidays[Date],0)),"NO HOLIDAY")</f>
        <v>NO HOLIDAY</v>
      </c>
    </row>
    <row r="3019" spans="2:17" hidden="1" x14ac:dyDescent="0.3">
      <c r="B3019" t="s">
        <v>25</v>
      </c>
      <c r="C3019" t="s">
        <v>26</v>
      </c>
      <c r="D3019" t="s">
        <v>23</v>
      </c>
      <c r="E3019" t="s">
        <v>355</v>
      </c>
      <c r="F3019" s="4">
        <v>42588</v>
      </c>
      <c r="G3019" t="s">
        <v>13</v>
      </c>
      <c r="H3019">
        <v>1</v>
      </c>
      <c r="I3019">
        <f>IF(Table1[[#This Row],[Price]]&lt;15,10,IF(Table1[[#This Row],[Price]]&lt;20,15,IF(Table1[[#This Row],[Price]]&lt;30,22,IF(Table1[[#This Row],[Price]]&lt;50,36,45))))</f>
        <v>15</v>
      </c>
      <c r="J3019">
        <v>17.829999999999998</v>
      </c>
      <c r="K3019" s="14">
        <v>17.829999999999998</v>
      </c>
      <c r="L3019" s="14">
        <f>Table1[[#This Row],[Total Sale Amount]]-(Table1[[#This Row],[Cost Price]]*Table1[[#This Row],[Quantity]])</f>
        <v>2.8299999999999983</v>
      </c>
      <c r="M3019" t="str">
        <f>TEXT(Table1[[#This Row],[Order Date]],"mmm")</f>
        <v>Aug</v>
      </c>
      <c r="N3019" s="5" t="str">
        <f>TEXT(Table1[[#This Row],[Order Date]],"yyyy")</f>
        <v>2016</v>
      </c>
      <c r="O3019" s="5">
        <v>37</v>
      </c>
      <c r="P3019" s="5" t="s">
        <v>560</v>
      </c>
      <c r="Q3019" s="5" t="str">
        <f>IFERROR(INDEX(Holidays[Holiday],MATCH(Table1[[#This Row],[Order Date]],Holidays[Date],0)),"NO HOLIDAY")</f>
        <v>NO HOLIDAY</v>
      </c>
    </row>
    <row r="3020" spans="2:17" hidden="1" x14ac:dyDescent="0.3">
      <c r="B3020" t="s">
        <v>9</v>
      </c>
      <c r="C3020" t="s">
        <v>10</v>
      </c>
      <c r="D3020" t="s">
        <v>11</v>
      </c>
      <c r="E3020" t="s">
        <v>342</v>
      </c>
      <c r="F3020" s="4">
        <v>42588</v>
      </c>
      <c r="G3020" t="s">
        <v>39</v>
      </c>
      <c r="H3020">
        <v>7</v>
      </c>
      <c r="I3020">
        <f>IF(Table1[[#This Row],[Price]]&lt;15,10,IF(Table1[[#This Row],[Price]]&lt;20,15,IF(Table1[[#This Row],[Price]]&lt;30,22,IF(Table1[[#This Row],[Price]]&lt;50,36,45))))</f>
        <v>15</v>
      </c>
      <c r="J3020">
        <v>16.32</v>
      </c>
      <c r="K3020" s="14">
        <v>114.24000000000001</v>
      </c>
      <c r="L3020" s="14">
        <f>Table1[[#This Row],[Total Sale Amount]]-(Table1[[#This Row],[Cost Price]]*Table1[[#This Row],[Quantity]])</f>
        <v>9.2400000000000091</v>
      </c>
      <c r="M3020" t="str">
        <f>TEXT(Table1[[#This Row],[Order Date]],"mmm")</f>
        <v>Aug</v>
      </c>
      <c r="N3020" s="5" t="str">
        <f>TEXT(Table1[[#This Row],[Order Date]],"yyyy")</f>
        <v>2016</v>
      </c>
      <c r="O3020" s="5">
        <v>25</v>
      </c>
      <c r="P3020" s="5" t="s">
        <v>559</v>
      </c>
      <c r="Q3020" s="5" t="str">
        <f>IFERROR(INDEX(Holidays[Holiday],MATCH(Table1[[#This Row],[Order Date]],Holidays[Date],0)),"NO HOLIDAY")</f>
        <v>NO HOLIDAY</v>
      </c>
    </row>
    <row r="3021" spans="2:17" hidden="1" x14ac:dyDescent="0.3">
      <c r="B3021" t="s">
        <v>9</v>
      </c>
      <c r="C3021" t="s">
        <v>10</v>
      </c>
      <c r="D3021" t="s">
        <v>11</v>
      </c>
      <c r="E3021" t="s">
        <v>63</v>
      </c>
      <c r="F3021" s="4">
        <v>42588</v>
      </c>
      <c r="G3021" t="s">
        <v>13</v>
      </c>
      <c r="H3021">
        <v>2</v>
      </c>
      <c r="I3021">
        <f>IF(Table1[[#This Row],[Price]]&lt;15,10,IF(Table1[[#This Row],[Price]]&lt;20,15,IF(Table1[[#This Row],[Price]]&lt;30,22,IF(Table1[[#This Row],[Price]]&lt;50,36,45))))</f>
        <v>15</v>
      </c>
      <c r="J3021">
        <v>17.829999999999998</v>
      </c>
      <c r="K3021" s="14">
        <v>35.659999999999997</v>
      </c>
      <c r="L3021" s="14">
        <f>Table1[[#This Row],[Total Sale Amount]]-(Table1[[#This Row],[Cost Price]]*Table1[[#This Row],[Quantity]])</f>
        <v>5.6599999999999966</v>
      </c>
      <c r="M3021" t="str">
        <f>TEXT(Table1[[#This Row],[Order Date]],"mmm")</f>
        <v>Aug</v>
      </c>
      <c r="N3021" s="5" t="str">
        <f>TEXT(Table1[[#This Row],[Order Date]],"yyyy")</f>
        <v>2016</v>
      </c>
      <c r="O3021" s="5">
        <v>25</v>
      </c>
      <c r="P3021" s="5" t="s">
        <v>559</v>
      </c>
      <c r="Q3021" s="5" t="str">
        <f>IFERROR(INDEX(Holidays[Holiday],MATCH(Table1[[#This Row],[Order Date]],Holidays[Date],0)),"NO HOLIDAY")</f>
        <v>NO HOLIDAY</v>
      </c>
    </row>
    <row r="3022" spans="2:17" hidden="1" x14ac:dyDescent="0.3">
      <c r="B3022" t="s">
        <v>25</v>
      </c>
      <c r="C3022" t="s">
        <v>22</v>
      </c>
      <c r="D3022" t="s">
        <v>23</v>
      </c>
      <c r="E3022" t="s">
        <v>144</v>
      </c>
      <c r="F3022" s="4">
        <v>42588</v>
      </c>
      <c r="G3022" t="s">
        <v>15</v>
      </c>
      <c r="H3022">
        <v>2</v>
      </c>
      <c r="I3022">
        <f>IF(Table1[[#This Row],[Price]]&lt;15,10,IF(Table1[[#This Row],[Price]]&lt;20,15,IF(Table1[[#This Row],[Price]]&lt;30,22,IF(Table1[[#This Row],[Price]]&lt;50,36,45))))</f>
        <v>10</v>
      </c>
      <c r="J3022">
        <v>12.42</v>
      </c>
      <c r="K3022" s="14">
        <v>24.84</v>
      </c>
      <c r="L3022" s="14">
        <f>Table1[[#This Row],[Total Sale Amount]]-(Table1[[#This Row],[Cost Price]]*Table1[[#This Row],[Quantity]])</f>
        <v>4.84</v>
      </c>
      <c r="M3022" t="str">
        <f>TEXT(Table1[[#This Row],[Order Date]],"mmm")</f>
        <v>Aug</v>
      </c>
      <c r="N3022" s="5" t="str">
        <f>TEXT(Table1[[#This Row],[Order Date]],"yyyy")</f>
        <v>2016</v>
      </c>
      <c r="O3022" s="5">
        <v>45</v>
      </c>
      <c r="P3022" s="5" t="s">
        <v>560</v>
      </c>
      <c r="Q3022" s="5" t="str">
        <f>IFERROR(INDEX(Holidays[Holiday],MATCH(Table1[[#This Row],[Order Date]],Holidays[Date],0)),"NO HOLIDAY")</f>
        <v>NO HOLIDAY</v>
      </c>
    </row>
    <row r="3023" spans="2:17" hidden="1" x14ac:dyDescent="0.3">
      <c r="B3023" t="s">
        <v>36</v>
      </c>
      <c r="C3023" t="s">
        <v>10</v>
      </c>
      <c r="D3023" t="s">
        <v>11</v>
      </c>
      <c r="E3023" t="s">
        <v>518</v>
      </c>
      <c r="F3023" s="4">
        <v>42588</v>
      </c>
      <c r="G3023" t="s">
        <v>19</v>
      </c>
      <c r="H3023">
        <v>5</v>
      </c>
      <c r="I3023">
        <f>IF(Table1[[#This Row],[Price]]&lt;15,10,IF(Table1[[#This Row],[Price]]&lt;20,15,IF(Table1[[#This Row],[Price]]&lt;30,22,IF(Table1[[#This Row],[Price]]&lt;50,36,45))))</f>
        <v>45</v>
      </c>
      <c r="J3023">
        <v>53.35</v>
      </c>
      <c r="K3023" s="14">
        <v>266.75</v>
      </c>
      <c r="L3023" s="14">
        <f>Table1[[#This Row],[Total Sale Amount]]-(Table1[[#This Row],[Cost Price]]*Table1[[#This Row],[Quantity]])</f>
        <v>41.75</v>
      </c>
      <c r="M3023" t="str">
        <f>TEXT(Table1[[#This Row],[Order Date]],"mmm")</f>
        <v>Aug</v>
      </c>
      <c r="N3023" s="5" t="str">
        <f>TEXT(Table1[[#This Row],[Order Date]],"yyyy")</f>
        <v>2016</v>
      </c>
      <c r="O3023" s="5">
        <v>38</v>
      </c>
      <c r="P3023" s="5" t="s">
        <v>560</v>
      </c>
      <c r="Q3023" s="5" t="str">
        <f>IFERROR(INDEX(Holidays[Holiday],MATCH(Table1[[#This Row],[Order Date]],Holidays[Date],0)),"NO HOLIDAY")</f>
        <v>NO HOLIDAY</v>
      </c>
    </row>
    <row r="3024" spans="2:17" hidden="1" x14ac:dyDescent="0.3">
      <c r="B3024" t="s">
        <v>25</v>
      </c>
      <c r="C3024" t="s">
        <v>26</v>
      </c>
      <c r="D3024" t="s">
        <v>23</v>
      </c>
      <c r="E3024" t="s">
        <v>498</v>
      </c>
      <c r="F3024" s="4">
        <v>42588</v>
      </c>
      <c r="G3024" t="s">
        <v>13</v>
      </c>
      <c r="H3024">
        <v>2</v>
      </c>
      <c r="I3024">
        <f>IF(Table1[[#This Row],[Price]]&lt;15,10,IF(Table1[[#This Row],[Price]]&lt;20,15,IF(Table1[[#This Row],[Price]]&lt;30,22,IF(Table1[[#This Row],[Price]]&lt;50,36,45))))</f>
        <v>15</v>
      </c>
      <c r="J3024">
        <v>17.829999999999998</v>
      </c>
      <c r="K3024" s="14">
        <v>35.659999999999997</v>
      </c>
      <c r="L3024" s="14">
        <f>Table1[[#This Row],[Total Sale Amount]]-(Table1[[#This Row],[Cost Price]]*Table1[[#This Row],[Quantity]])</f>
        <v>5.6599999999999966</v>
      </c>
      <c r="M3024" t="str">
        <f>TEXT(Table1[[#This Row],[Order Date]],"mmm")</f>
        <v>Aug</v>
      </c>
      <c r="N3024" s="5" t="str">
        <f>TEXT(Table1[[#This Row],[Order Date]],"yyyy")</f>
        <v>2016</v>
      </c>
      <c r="O3024" s="5">
        <v>33</v>
      </c>
      <c r="P3024" s="5" t="s">
        <v>559</v>
      </c>
      <c r="Q3024" s="5" t="str">
        <f>IFERROR(INDEX(Holidays[Holiday],MATCH(Table1[[#This Row],[Order Date]],Holidays[Date],0)),"NO HOLIDAY")</f>
        <v>NO HOLIDAY</v>
      </c>
    </row>
    <row r="3025" spans="2:17" hidden="1" x14ac:dyDescent="0.3">
      <c r="B3025" t="s">
        <v>36</v>
      </c>
      <c r="C3025" t="s">
        <v>17</v>
      </c>
      <c r="D3025" t="s">
        <v>11</v>
      </c>
      <c r="E3025" t="s">
        <v>18</v>
      </c>
      <c r="F3025" s="4">
        <v>42588</v>
      </c>
      <c r="G3025" t="s">
        <v>19</v>
      </c>
      <c r="H3025">
        <v>5</v>
      </c>
      <c r="I3025">
        <f>IF(Table1[[#This Row],[Price]]&lt;15,10,IF(Table1[[#This Row],[Price]]&lt;20,15,IF(Table1[[#This Row],[Price]]&lt;30,22,IF(Table1[[#This Row],[Price]]&lt;50,36,45))))</f>
        <v>45</v>
      </c>
      <c r="J3025">
        <v>53.35</v>
      </c>
      <c r="K3025" s="14">
        <v>266.75</v>
      </c>
      <c r="L3025" s="14">
        <f>Table1[[#This Row],[Total Sale Amount]]-(Table1[[#This Row],[Cost Price]]*Table1[[#This Row],[Quantity]])</f>
        <v>41.75</v>
      </c>
      <c r="M3025" t="str">
        <f>TEXT(Table1[[#This Row],[Order Date]],"mmm")</f>
        <v>Aug</v>
      </c>
      <c r="N3025" s="5" t="str">
        <f>TEXT(Table1[[#This Row],[Order Date]],"yyyy")</f>
        <v>2016</v>
      </c>
      <c r="O3025" s="5">
        <v>37</v>
      </c>
      <c r="P3025" s="5" t="s">
        <v>560</v>
      </c>
      <c r="Q3025" s="5" t="str">
        <f>IFERROR(INDEX(Holidays[Holiday],MATCH(Table1[[#This Row],[Order Date]],Holidays[Date],0)),"NO HOLIDAY")</f>
        <v>NO HOLIDAY</v>
      </c>
    </row>
    <row r="3026" spans="2:17" hidden="1" x14ac:dyDescent="0.3">
      <c r="B3026" t="s">
        <v>9</v>
      </c>
      <c r="C3026" t="s">
        <v>30</v>
      </c>
      <c r="D3026" t="s">
        <v>11</v>
      </c>
      <c r="E3026" t="s">
        <v>228</v>
      </c>
      <c r="F3026" s="4">
        <v>42588</v>
      </c>
      <c r="G3026" t="s">
        <v>39</v>
      </c>
      <c r="H3026">
        <v>8</v>
      </c>
      <c r="I3026">
        <f>IF(Table1[[#This Row],[Price]]&lt;15,10,IF(Table1[[#This Row],[Price]]&lt;20,15,IF(Table1[[#This Row],[Price]]&lt;30,22,IF(Table1[[#This Row],[Price]]&lt;50,36,45))))</f>
        <v>15</v>
      </c>
      <c r="J3026">
        <v>16.32</v>
      </c>
      <c r="K3026" s="14">
        <v>130.56</v>
      </c>
      <c r="L3026" s="14">
        <f>Table1[[#This Row],[Total Sale Amount]]-(Table1[[#This Row],[Cost Price]]*Table1[[#This Row],[Quantity]])</f>
        <v>10.560000000000002</v>
      </c>
      <c r="M3026" t="str">
        <f>TEXT(Table1[[#This Row],[Order Date]],"mmm")</f>
        <v>Aug</v>
      </c>
      <c r="N3026" s="5" t="str">
        <f>TEXT(Table1[[#This Row],[Order Date]],"yyyy")</f>
        <v>2016</v>
      </c>
      <c r="O3026" s="5">
        <v>17</v>
      </c>
      <c r="P3026" s="5" t="s">
        <v>560</v>
      </c>
      <c r="Q3026" s="5" t="str">
        <f>IFERROR(INDEX(Holidays[Holiday],MATCH(Table1[[#This Row],[Order Date]],Holidays[Date],0)),"NO HOLIDAY")</f>
        <v>NO HOLIDAY</v>
      </c>
    </row>
    <row r="3027" spans="2:17" hidden="1" x14ac:dyDescent="0.3">
      <c r="B3027" t="s">
        <v>9</v>
      </c>
      <c r="C3027" t="s">
        <v>30</v>
      </c>
      <c r="D3027" t="s">
        <v>11</v>
      </c>
      <c r="E3027" t="s">
        <v>341</v>
      </c>
      <c r="F3027" s="4">
        <v>42588</v>
      </c>
      <c r="G3027" t="s">
        <v>15</v>
      </c>
      <c r="H3027">
        <v>6</v>
      </c>
      <c r="I3027">
        <f>IF(Table1[[#This Row],[Price]]&lt;15,10,IF(Table1[[#This Row],[Price]]&lt;20,15,IF(Table1[[#This Row],[Price]]&lt;30,22,IF(Table1[[#This Row],[Price]]&lt;50,36,45))))</f>
        <v>10</v>
      </c>
      <c r="J3027">
        <v>12.42</v>
      </c>
      <c r="K3027" s="14">
        <v>74.52</v>
      </c>
      <c r="L3027" s="14">
        <f>Table1[[#This Row],[Total Sale Amount]]-(Table1[[#This Row],[Cost Price]]*Table1[[#This Row],[Quantity]])</f>
        <v>14.519999999999996</v>
      </c>
      <c r="M3027" t="str">
        <f>TEXT(Table1[[#This Row],[Order Date]],"mmm")</f>
        <v>Aug</v>
      </c>
      <c r="N3027" s="5" t="str">
        <f>TEXT(Table1[[#This Row],[Order Date]],"yyyy")</f>
        <v>2016</v>
      </c>
      <c r="O3027" s="5">
        <v>44</v>
      </c>
      <c r="P3027" s="5" t="s">
        <v>559</v>
      </c>
      <c r="Q3027" s="5" t="str">
        <f>IFERROR(INDEX(Holidays[Holiday],MATCH(Table1[[#This Row],[Order Date]],Holidays[Date],0)),"NO HOLIDAY")</f>
        <v>NO HOLIDAY</v>
      </c>
    </row>
    <row r="3028" spans="2:17" hidden="1" x14ac:dyDescent="0.3">
      <c r="B3028" t="s">
        <v>21</v>
      </c>
      <c r="C3028" t="s">
        <v>22</v>
      </c>
      <c r="D3028" t="s">
        <v>23</v>
      </c>
      <c r="E3028" t="s">
        <v>101</v>
      </c>
      <c r="F3028" s="4">
        <v>42588</v>
      </c>
      <c r="G3028" t="s">
        <v>19</v>
      </c>
      <c r="H3028">
        <v>7</v>
      </c>
      <c r="I3028">
        <f>IF(Table1[[#This Row],[Price]]&lt;15,10,IF(Table1[[#This Row],[Price]]&lt;20,15,IF(Table1[[#This Row],[Price]]&lt;30,22,IF(Table1[[#This Row],[Price]]&lt;50,36,45))))</f>
        <v>45</v>
      </c>
      <c r="J3028">
        <v>53.35</v>
      </c>
      <c r="K3028" s="14">
        <v>373.45</v>
      </c>
      <c r="L3028" s="14">
        <f>Table1[[#This Row],[Total Sale Amount]]-(Table1[[#This Row],[Cost Price]]*Table1[[#This Row],[Quantity]])</f>
        <v>58.449999999999989</v>
      </c>
      <c r="M3028" t="str">
        <f>TEXT(Table1[[#This Row],[Order Date]],"mmm")</f>
        <v>Aug</v>
      </c>
      <c r="N3028" s="5" t="str">
        <f>TEXT(Table1[[#This Row],[Order Date]],"yyyy")</f>
        <v>2016</v>
      </c>
      <c r="O3028" s="5">
        <v>28</v>
      </c>
      <c r="P3028" s="5" t="s">
        <v>560</v>
      </c>
      <c r="Q3028" s="5" t="str">
        <f>IFERROR(INDEX(Holidays[Holiday],MATCH(Table1[[#This Row],[Order Date]],Holidays[Date],0)),"NO HOLIDAY")</f>
        <v>NO HOLIDAY</v>
      </c>
    </row>
    <row r="3029" spans="2:17" hidden="1" x14ac:dyDescent="0.3">
      <c r="B3029" t="s">
        <v>21</v>
      </c>
      <c r="C3029" t="s">
        <v>26</v>
      </c>
      <c r="D3029" t="s">
        <v>23</v>
      </c>
      <c r="E3029" t="s">
        <v>129</v>
      </c>
      <c r="F3029" s="4">
        <v>42588</v>
      </c>
      <c r="G3029" t="s">
        <v>15</v>
      </c>
      <c r="H3029">
        <v>6</v>
      </c>
      <c r="I3029">
        <f>IF(Table1[[#This Row],[Price]]&lt;15,10,IF(Table1[[#This Row],[Price]]&lt;20,15,IF(Table1[[#This Row],[Price]]&lt;30,22,IF(Table1[[#This Row],[Price]]&lt;50,36,45))))</f>
        <v>10</v>
      </c>
      <c r="J3029">
        <v>12.42</v>
      </c>
      <c r="K3029" s="14">
        <v>74.52</v>
      </c>
      <c r="L3029" s="14">
        <f>Table1[[#This Row],[Total Sale Amount]]-(Table1[[#This Row],[Cost Price]]*Table1[[#This Row],[Quantity]])</f>
        <v>14.519999999999996</v>
      </c>
      <c r="M3029" t="str">
        <f>TEXT(Table1[[#This Row],[Order Date]],"mmm")</f>
        <v>Aug</v>
      </c>
      <c r="N3029" s="5" t="str">
        <f>TEXT(Table1[[#This Row],[Order Date]],"yyyy")</f>
        <v>2016</v>
      </c>
      <c r="O3029" s="5">
        <v>37</v>
      </c>
      <c r="P3029" s="5" t="s">
        <v>560</v>
      </c>
      <c r="Q3029" s="5" t="str">
        <f>IFERROR(INDEX(Holidays[Holiday],MATCH(Table1[[#This Row],[Order Date]],Holidays[Date],0)),"NO HOLIDAY")</f>
        <v>NO HOLIDAY</v>
      </c>
    </row>
    <row r="3030" spans="2:17" hidden="1" x14ac:dyDescent="0.3">
      <c r="B3030" t="s">
        <v>21</v>
      </c>
      <c r="C3030" t="s">
        <v>59</v>
      </c>
      <c r="D3030" t="s">
        <v>23</v>
      </c>
      <c r="E3030" t="s">
        <v>105</v>
      </c>
      <c r="F3030" s="4">
        <v>42589</v>
      </c>
      <c r="G3030" t="s">
        <v>19</v>
      </c>
      <c r="H3030">
        <v>5</v>
      </c>
      <c r="I3030">
        <f>IF(Table1[[#This Row],[Price]]&lt;15,10,IF(Table1[[#This Row],[Price]]&lt;20,15,IF(Table1[[#This Row],[Price]]&lt;30,22,IF(Table1[[#This Row],[Price]]&lt;50,36,45))))</f>
        <v>45</v>
      </c>
      <c r="J3030">
        <v>53.35</v>
      </c>
      <c r="K3030" s="14">
        <v>266.75</v>
      </c>
      <c r="L3030" s="14">
        <f>Table1[[#This Row],[Total Sale Amount]]-(Table1[[#This Row],[Cost Price]]*Table1[[#This Row],[Quantity]])</f>
        <v>41.75</v>
      </c>
      <c r="M3030" t="str">
        <f>TEXT(Table1[[#This Row],[Order Date]],"mmm")</f>
        <v>Aug</v>
      </c>
      <c r="N3030" s="5" t="str">
        <f>TEXT(Table1[[#This Row],[Order Date]],"yyyy")</f>
        <v>2016</v>
      </c>
      <c r="O3030" s="5">
        <v>32</v>
      </c>
      <c r="P3030" s="5" t="s">
        <v>560</v>
      </c>
      <c r="Q3030" s="5" t="str">
        <f>IFERROR(INDEX(Holidays[Holiday],MATCH(Table1[[#This Row],[Order Date]],Holidays[Date],0)),"NO HOLIDAY")</f>
        <v>NO HOLIDAY</v>
      </c>
    </row>
    <row r="3031" spans="2:17" hidden="1" x14ac:dyDescent="0.3">
      <c r="B3031" t="s">
        <v>25</v>
      </c>
      <c r="C3031" t="s">
        <v>26</v>
      </c>
      <c r="D3031" t="s">
        <v>23</v>
      </c>
      <c r="E3031" t="s">
        <v>246</v>
      </c>
      <c r="F3031" s="4">
        <v>42589</v>
      </c>
      <c r="G3031" t="s">
        <v>19</v>
      </c>
      <c r="H3031">
        <v>9</v>
      </c>
      <c r="I3031">
        <f>IF(Table1[[#This Row],[Price]]&lt;15,10,IF(Table1[[#This Row],[Price]]&lt;20,15,IF(Table1[[#This Row],[Price]]&lt;30,22,IF(Table1[[#This Row],[Price]]&lt;50,36,45))))</f>
        <v>45</v>
      </c>
      <c r="J3031">
        <v>53.35</v>
      </c>
      <c r="K3031" s="14">
        <v>480.15000000000003</v>
      </c>
      <c r="L3031" s="14">
        <f>Table1[[#This Row],[Total Sale Amount]]-(Table1[[#This Row],[Cost Price]]*Table1[[#This Row],[Quantity]])</f>
        <v>75.150000000000034</v>
      </c>
      <c r="M3031" t="str">
        <f>TEXT(Table1[[#This Row],[Order Date]],"mmm")</f>
        <v>Aug</v>
      </c>
      <c r="N3031" s="5" t="str">
        <f>TEXT(Table1[[#This Row],[Order Date]],"yyyy")</f>
        <v>2016</v>
      </c>
      <c r="O3031" s="5">
        <v>28</v>
      </c>
      <c r="P3031" s="5" t="s">
        <v>560</v>
      </c>
      <c r="Q3031" s="5" t="str">
        <f>IFERROR(INDEX(Holidays[Holiday],MATCH(Table1[[#This Row],[Order Date]],Holidays[Date],0)),"NO HOLIDAY")</f>
        <v>NO HOLIDAY</v>
      </c>
    </row>
    <row r="3032" spans="2:17" hidden="1" x14ac:dyDescent="0.3">
      <c r="B3032" t="s">
        <v>9</v>
      </c>
      <c r="C3032" t="s">
        <v>28</v>
      </c>
      <c r="D3032" t="s">
        <v>11</v>
      </c>
      <c r="E3032" t="s">
        <v>164</v>
      </c>
      <c r="F3032" s="4">
        <v>42589</v>
      </c>
      <c r="G3032" t="s">
        <v>13</v>
      </c>
      <c r="H3032">
        <v>2</v>
      </c>
      <c r="I3032">
        <f>IF(Table1[[#This Row],[Price]]&lt;15,10,IF(Table1[[#This Row],[Price]]&lt;20,15,IF(Table1[[#This Row],[Price]]&lt;30,22,IF(Table1[[#This Row],[Price]]&lt;50,36,45))))</f>
        <v>15</v>
      </c>
      <c r="J3032">
        <v>17.829999999999998</v>
      </c>
      <c r="K3032" s="14">
        <v>35.659999999999997</v>
      </c>
      <c r="L3032" s="14">
        <f>Table1[[#This Row],[Total Sale Amount]]-(Table1[[#This Row],[Cost Price]]*Table1[[#This Row],[Quantity]])</f>
        <v>5.6599999999999966</v>
      </c>
      <c r="M3032" t="str">
        <f>TEXT(Table1[[#This Row],[Order Date]],"mmm")</f>
        <v>Aug</v>
      </c>
      <c r="N3032" s="5" t="str">
        <f>TEXT(Table1[[#This Row],[Order Date]],"yyyy")</f>
        <v>2016</v>
      </c>
      <c r="O3032" s="5">
        <v>40</v>
      </c>
      <c r="P3032" s="5" t="s">
        <v>559</v>
      </c>
      <c r="Q3032" s="5" t="str">
        <f>IFERROR(INDEX(Holidays[Holiday],MATCH(Table1[[#This Row],[Order Date]],Holidays[Date],0)),"NO HOLIDAY")</f>
        <v>NO HOLIDAY</v>
      </c>
    </row>
    <row r="3033" spans="2:17" hidden="1" x14ac:dyDescent="0.3">
      <c r="B3033" t="s">
        <v>9</v>
      </c>
      <c r="C3033" t="s">
        <v>28</v>
      </c>
      <c r="D3033" t="s">
        <v>11</v>
      </c>
      <c r="E3033" t="s">
        <v>354</v>
      </c>
      <c r="F3033" s="4">
        <v>42589</v>
      </c>
      <c r="G3033" t="s">
        <v>39</v>
      </c>
      <c r="H3033">
        <v>2</v>
      </c>
      <c r="I3033">
        <f>IF(Table1[[#This Row],[Price]]&lt;15,10,IF(Table1[[#This Row],[Price]]&lt;20,15,IF(Table1[[#This Row],[Price]]&lt;30,22,IF(Table1[[#This Row],[Price]]&lt;50,36,45))))</f>
        <v>15</v>
      </c>
      <c r="J3033">
        <v>16.32</v>
      </c>
      <c r="K3033" s="14">
        <v>32.64</v>
      </c>
      <c r="L3033" s="14">
        <f>Table1[[#This Row],[Total Sale Amount]]-(Table1[[#This Row],[Cost Price]]*Table1[[#This Row],[Quantity]])</f>
        <v>2.6400000000000006</v>
      </c>
      <c r="M3033" t="str">
        <f>TEXT(Table1[[#This Row],[Order Date]],"mmm")</f>
        <v>Aug</v>
      </c>
      <c r="N3033" s="5" t="str">
        <f>TEXT(Table1[[#This Row],[Order Date]],"yyyy")</f>
        <v>2016</v>
      </c>
      <c r="O3033" s="5">
        <v>28</v>
      </c>
      <c r="P3033" s="5" t="s">
        <v>560</v>
      </c>
      <c r="Q3033" s="5" t="str">
        <f>IFERROR(INDEX(Holidays[Holiday],MATCH(Table1[[#This Row],[Order Date]],Holidays[Date],0)),"NO HOLIDAY")</f>
        <v>NO HOLIDAY</v>
      </c>
    </row>
    <row r="3034" spans="2:17" hidden="1" x14ac:dyDescent="0.3">
      <c r="B3034" t="s">
        <v>25</v>
      </c>
      <c r="C3034" t="s">
        <v>59</v>
      </c>
      <c r="D3034" t="s">
        <v>23</v>
      </c>
      <c r="E3034" t="s">
        <v>61</v>
      </c>
      <c r="F3034" s="4">
        <v>42589</v>
      </c>
      <c r="G3034" t="s">
        <v>19</v>
      </c>
      <c r="H3034">
        <v>9</v>
      </c>
      <c r="I3034">
        <f>IF(Table1[[#This Row],[Price]]&lt;15,10,IF(Table1[[#This Row],[Price]]&lt;20,15,IF(Table1[[#This Row],[Price]]&lt;30,22,IF(Table1[[#This Row],[Price]]&lt;50,36,45))))</f>
        <v>45</v>
      </c>
      <c r="J3034">
        <v>53.35</v>
      </c>
      <c r="K3034" s="14">
        <v>480.15000000000003</v>
      </c>
      <c r="L3034" s="14">
        <f>Table1[[#This Row],[Total Sale Amount]]-(Table1[[#This Row],[Cost Price]]*Table1[[#This Row],[Quantity]])</f>
        <v>75.150000000000034</v>
      </c>
      <c r="M3034" t="str">
        <f>TEXT(Table1[[#This Row],[Order Date]],"mmm")</f>
        <v>Aug</v>
      </c>
      <c r="N3034" s="5" t="str">
        <f>TEXT(Table1[[#This Row],[Order Date]],"yyyy")</f>
        <v>2016</v>
      </c>
      <c r="O3034" s="5">
        <v>34</v>
      </c>
      <c r="P3034" s="5" t="s">
        <v>559</v>
      </c>
      <c r="Q3034" s="5" t="str">
        <f>IFERROR(INDEX(Holidays[Holiday],MATCH(Table1[[#This Row],[Order Date]],Holidays[Date],0)),"NO HOLIDAY")</f>
        <v>NO HOLIDAY</v>
      </c>
    </row>
    <row r="3035" spans="2:17" hidden="1" x14ac:dyDescent="0.3">
      <c r="B3035" t="s">
        <v>21</v>
      </c>
      <c r="C3035" t="s">
        <v>26</v>
      </c>
      <c r="D3035" t="s">
        <v>23</v>
      </c>
      <c r="E3035" t="s">
        <v>355</v>
      </c>
      <c r="F3035" s="4">
        <v>42589</v>
      </c>
      <c r="G3035" t="s">
        <v>19</v>
      </c>
      <c r="H3035">
        <v>2</v>
      </c>
      <c r="I3035">
        <f>IF(Table1[[#This Row],[Price]]&lt;15,10,IF(Table1[[#This Row],[Price]]&lt;20,15,IF(Table1[[#This Row],[Price]]&lt;30,22,IF(Table1[[#This Row],[Price]]&lt;50,36,45))))</f>
        <v>45</v>
      </c>
      <c r="J3035">
        <v>53.35</v>
      </c>
      <c r="K3035" s="14">
        <v>106.7</v>
      </c>
      <c r="L3035" s="14">
        <f>Table1[[#This Row],[Total Sale Amount]]-(Table1[[#This Row],[Cost Price]]*Table1[[#This Row],[Quantity]])</f>
        <v>16.700000000000003</v>
      </c>
      <c r="M3035" t="str">
        <f>TEXT(Table1[[#This Row],[Order Date]],"mmm")</f>
        <v>Aug</v>
      </c>
      <c r="N3035" s="5" t="str">
        <f>TEXT(Table1[[#This Row],[Order Date]],"yyyy")</f>
        <v>2016</v>
      </c>
      <c r="O3035" s="5">
        <v>36</v>
      </c>
      <c r="P3035" s="5" t="s">
        <v>559</v>
      </c>
      <c r="Q3035" s="5" t="str">
        <f>IFERROR(INDEX(Holidays[Holiday],MATCH(Table1[[#This Row],[Order Date]],Holidays[Date],0)),"NO HOLIDAY")</f>
        <v>NO HOLIDAY</v>
      </c>
    </row>
    <row r="3036" spans="2:17" hidden="1" x14ac:dyDescent="0.3">
      <c r="B3036" t="s">
        <v>9</v>
      </c>
      <c r="C3036" t="s">
        <v>28</v>
      </c>
      <c r="D3036" t="s">
        <v>11</v>
      </c>
      <c r="E3036" t="s">
        <v>537</v>
      </c>
      <c r="F3036" s="4">
        <v>42589</v>
      </c>
      <c r="G3036" t="s">
        <v>13</v>
      </c>
      <c r="H3036">
        <v>10</v>
      </c>
      <c r="I3036">
        <f>IF(Table1[[#This Row],[Price]]&lt;15,10,IF(Table1[[#This Row],[Price]]&lt;20,15,IF(Table1[[#This Row],[Price]]&lt;30,22,IF(Table1[[#This Row],[Price]]&lt;50,36,45))))</f>
        <v>15</v>
      </c>
      <c r="J3036">
        <v>17.829999999999998</v>
      </c>
      <c r="K3036" s="14">
        <v>178.29999999999998</v>
      </c>
      <c r="L3036" s="14">
        <f>Table1[[#This Row],[Total Sale Amount]]-(Table1[[#This Row],[Cost Price]]*Table1[[#This Row],[Quantity]])</f>
        <v>28.299999999999983</v>
      </c>
      <c r="M3036" t="str">
        <f>TEXT(Table1[[#This Row],[Order Date]],"mmm")</f>
        <v>Aug</v>
      </c>
      <c r="N3036" s="5" t="str">
        <f>TEXT(Table1[[#This Row],[Order Date]],"yyyy")</f>
        <v>2016</v>
      </c>
      <c r="O3036" s="5">
        <v>22</v>
      </c>
      <c r="P3036" s="5" t="s">
        <v>559</v>
      </c>
      <c r="Q3036" s="5" t="str">
        <f>IFERROR(INDEX(Holidays[Holiday],MATCH(Table1[[#This Row],[Order Date]],Holidays[Date],0)),"NO HOLIDAY")</f>
        <v>NO HOLIDAY</v>
      </c>
    </row>
    <row r="3037" spans="2:17" hidden="1" x14ac:dyDescent="0.3">
      <c r="B3037" t="s">
        <v>9</v>
      </c>
      <c r="C3037" t="s">
        <v>10</v>
      </c>
      <c r="D3037" t="s">
        <v>11</v>
      </c>
      <c r="E3037" t="s">
        <v>550</v>
      </c>
      <c r="F3037" s="4">
        <v>42589</v>
      </c>
      <c r="G3037" t="s">
        <v>19</v>
      </c>
      <c r="H3037">
        <v>3</v>
      </c>
      <c r="I3037">
        <f>IF(Table1[[#This Row],[Price]]&lt;15,10,IF(Table1[[#This Row],[Price]]&lt;20,15,IF(Table1[[#This Row],[Price]]&lt;30,22,IF(Table1[[#This Row],[Price]]&lt;50,36,45))))</f>
        <v>45</v>
      </c>
      <c r="J3037">
        <v>53.35</v>
      </c>
      <c r="K3037" s="14">
        <v>160.05000000000001</v>
      </c>
      <c r="L3037" s="14">
        <f>Table1[[#This Row],[Total Sale Amount]]-(Table1[[#This Row],[Cost Price]]*Table1[[#This Row],[Quantity]])</f>
        <v>25.050000000000011</v>
      </c>
      <c r="M3037" t="str">
        <f>TEXT(Table1[[#This Row],[Order Date]],"mmm")</f>
        <v>Aug</v>
      </c>
      <c r="N3037" s="5" t="str">
        <f>TEXT(Table1[[#This Row],[Order Date]],"yyyy")</f>
        <v>2016</v>
      </c>
      <c r="O3037" s="5">
        <v>39</v>
      </c>
      <c r="P3037" s="5" t="s">
        <v>560</v>
      </c>
      <c r="Q3037" s="5" t="str">
        <f>IFERROR(INDEX(Holidays[Holiday],MATCH(Table1[[#This Row],[Order Date]],Holidays[Date],0)),"NO HOLIDAY")</f>
        <v>NO HOLIDAY</v>
      </c>
    </row>
    <row r="3038" spans="2:17" hidden="1" x14ac:dyDescent="0.3">
      <c r="B3038" t="s">
        <v>21</v>
      </c>
      <c r="C3038" t="s">
        <v>59</v>
      </c>
      <c r="D3038" t="s">
        <v>23</v>
      </c>
      <c r="E3038" t="s">
        <v>505</v>
      </c>
      <c r="F3038" s="4">
        <v>42589</v>
      </c>
      <c r="G3038" t="s">
        <v>15</v>
      </c>
      <c r="H3038">
        <v>1</v>
      </c>
      <c r="I3038">
        <f>IF(Table1[[#This Row],[Price]]&lt;15,10,IF(Table1[[#This Row],[Price]]&lt;20,15,IF(Table1[[#This Row],[Price]]&lt;30,22,IF(Table1[[#This Row],[Price]]&lt;50,36,45))))</f>
        <v>10</v>
      </c>
      <c r="J3038">
        <v>12.42</v>
      </c>
      <c r="K3038" s="14">
        <v>12.42</v>
      </c>
      <c r="L3038" s="14">
        <f>Table1[[#This Row],[Total Sale Amount]]-(Table1[[#This Row],[Cost Price]]*Table1[[#This Row],[Quantity]])</f>
        <v>2.42</v>
      </c>
      <c r="M3038" t="str">
        <f>TEXT(Table1[[#This Row],[Order Date]],"mmm")</f>
        <v>Aug</v>
      </c>
      <c r="N3038" s="5" t="str">
        <f>TEXT(Table1[[#This Row],[Order Date]],"yyyy")</f>
        <v>2016</v>
      </c>
      <c r="O3038" s="5">
        <v>42</v>
      </c>
      <c r="P3038" s="5" t="s">
        <v>560</v>
      </c>
      <c r="Q3038" s="5" t="str">
        <f>IFERROR(INDEX(Holidays[Holiday],MATCH(Table1[[#This Row],[Order Date]],Holidays[Date],0)),"NO HOLIDAY")</f>
        <v>NO HOLIDAY</v>
      </c>
    </row>
    <row r="3039" spans="2:17" hidden="1" x14ac:dyDescent="0.3">
      <c r="B3039" t="s">
        <v>9</v>
      </c>
      <c r="C3039" t="s">
        <v>10</v>
      </c>
      <c r="D3039" t="s">
        <v>11</v>
      </c>
      <c r="E3039" t="s">
        <v>55</v>
      </c>
      <c r="F3039" s="4">
        <v>42589</v>
      </c>
      <c r="G3039" t="s">
        <v>39</v>
      </c>
      <c r="H3039">
        <v>10</v>
      </c>
      <c r="I3039">
        <f>IF(Table1[[#This Row],[Price]]&lt;15,10,IF(Table1[[#This Row],[Price]]&lt;20,15,IF(Table1[[#This Row],[Price]]&lt;30,22,IF(Table1[[#This Row],[Price]]&lt;50,36,45))))</f>
        <v>15</v>
      </c>
      <c r="J3039">
        <v>16.32</v>
      </c>
      <c r="K3039" s="14">
        <v>163.19999999999999</v>
      </c>
      <c r="L3039" s="14">
        <f>Table1[[#This Row],[Total Sale Amount]]-(Table1[[#This Row],[Cost Price]]*Table1[[#This Row],[Quantity]])</f>
        <v>13.199999999999989</v>
      </c>
      <c r="M3039" t="str">
        <f>TEXT(Table1[[#This Row],[Order Date]],"mmm")</f>
        <v>Aug</v>
      </c>
      <c r="N3039" s="5" t="str">
        <f>TEXT(Table1[[#This Row],[Order Date]],"yyyy")</f>
        <v>2016</v>
      </c>
      <c r="O3039" s="5">
        <v>33</v>
      </c>
      <c r="P3039" s="5" t="s">
        <v>559</v>
      </c>
      <c r="Q3039" s="5" t="str">
        <f>IFERROR(INDEX(Holidays[Holiday],MATCH(Table1[[#This Row],[Order Date]],Holidays[Date],0)),"NO HOLIDAY")</f>
        <v>NO HOLIDAY</v>
      </c>
    </row>
    <row r="3040" spans="2:17" hidden="1" x14ac:dyDescent="0.3">
      <c r="B3040" t="s">
        <v>9</v>
      </c>
      <c r="C3040" t="s">
        <v>10</v>
      </c>
      <c r="D3040" t="s">
        <v>11</v>
      </c>
      <c r="E3040" t="s">
        <v>303</v>
      </c>
      <c r="F3040" s="4">
        <v>42589</v>
      </c>
      <c r="G3040" t="s">
        <v>19</v>
      </c>
      <c r="H3040">
        <v>3</v>
      </c>
      <c r="I3040">
        <f>IF(Table1[[#This Row],[Price]]&lt;15,10,IF(Table1[[#This Row],[Price]]&lt;20,15,IF(Table1[[#This Row],[Price]]&lt;30,22,IF(Table1[[#This Row],[Price]]&lt;50,36,45))))</f>
        <v>45</v>
      </c>
      <c r="J3040">
        <v>53.35</v>
      </c>
      <c r="K3040" s="14">
        <v>160.05000000000001</v>
      </c>
      <c r="L3040" s="14">
        <f>Table1[[#This Row],[Total Sale Amount]]-(Table1[[#This Row],[Cost Price]]*Table1[[#This Row],[Quantity]])</f>
        <v>25.050000000000011</v>
      </c>
      <c r="M3040" t="str">
        <f>TEXT(Table1[[#This Row],[Order Date]],"mmm")</f>
        <v>Aug</v>
      </c>
      <c r="N3040" s="5" t="str">
        <f>TEXT(Table1[[#This Row],[Order Date]],"yyyy")</f>
        <v>2016</v>
      </c>
      <c r="O3040" s="5">
        <v>30</v>
      </c>
      <c r="P3040" s="5" t="s">
        <v>560</v>
      </c>
      <c r="Q3040" s="5" t="str">
        <f>IFERROR(INDEX(Holidays[Holiday],MATCH(Table1[[#This Row],[Order Date]],Holidays[Date],0)),"NO HOLIDAY")</f>
        <v>NO HOLIDAY</v>
      </c>
    </row>
    <row r="3041" spans="2:17" hidden="1" x14ac:dyDescent="0.3">
      <c r="B3041" t="s">
        <v>36</v>
      </c>
      <c r="C3041" t="s">
        <v>17</v>
      </c>
      <c r="D3041" t="s">
        <v>11</v>
      </c>
      <c r="E3041" t="s">
        <v>117</v>
      </c>
      <c r="F3041" s="4">
        <v>42589</v>
      </c>
      <c r="G3041" t="s">
        <v>13</v>
      </c>
      <c r="H3041">
        <v>10</v>
      </c>
      <c r="I3041">
        <f>IF(Table1[[#This Row],[Price]]&lt;15,10,IF(Table1[[#This Row],[Price]]&lt;20,15,IF(Table1[[#This Row],[Price]]&lt;30,22,IF(Table1[[#This Row],[Price]]&lt;50,36,45))))</f>
        <v>15</v>
      </c>
      <c r="J3041">
        <v>17.829999999999998</v>
      </c>
      <c r="K3041" s="14">
        <v>178.29999999999998</v>
      </c>
      <c r="L3041" s="14">
        <f>Table1[[#This Row],[Total Sale Amount]]-(Table1[[#This Row],[Cost Price]]*Table1[[#This Row],[Quantity]])</f>
        <v>28.299999999999983</v>
      </c>
      <c r="M3041" t="str">
        <f>TEXT(Table1[[#This Row],[Order Date]],"mmm")</f>
        <v>Aug</v>
      </c>
      <c r="N3041" s="5" t="str">
        <f>TEXT(Table1[[#This Row],[Order Date]],"yyyy")</f>
        <v>2016</v>
      </c>
      <c r="O3041" s="5">
        <v>20</v>
      </c>
      <c r="P3041" s="5" t="s">
        <v>560</v>
      </c>
      <c r="Q3041" s="5" t="str">
        <f>IFERROR(INDEX(Holidays[Holiday],MATCH(Table1[[#This Row],[Order Date]],Holidays[Date],0)),"NO HOLIDAY")</f>
        <v>NO HOLIDAY</v>
      </c>
    </row>
    <row r="3042" spans="2:17" hidden="1" x14ac:dyDescent="0.3">
      <c r="B3042" t="s">
        <v>21</v>
      </c>
      <c r="C3042" t="s">
        <v>59</v>
      </c>
      <c r="D3042" t="s">
        <v>23</v>
      </c>
      <c r="E3042" t="s">
        <v>134</v>
      </c>
      <c r="F3042" s="4">
        <v>42589</v>
      </c>
      <c r="G3042" t="s">
        <v>19</v>
      </c>
      <c r="H3042">
        <v>1</v>
      </c>
      <c r="I3042">
        <f>IF(Table1[[#This Row],[Price]]&lt;15,10,IF(Table1[[#This Row],[Price]]&lt;20,15,IF(Table1[[#This Row],[Price]]&lt;30,22,IF(Table1[[#This Row],[Price]]&lt;50,36,45))))</f>
        <v>45</v>
      </c>
      <c r="J3042">
        <v>53.35</v>
      </c>
      <c r="K3042" s="14">
        <v>53.35</v>
      </c>
      <c r="L3042" s="14">
        <f>Table1[[#This Row],[Total Sale Amount]]-(Table1[[#This Row],[Cost Price]]*Table1[[#This Row],[Quantity]])</f>
        <v>8.3500000000000014</v>
      </c>
      <c r="M3042" t="str">
        <f>TEXT(Table1[[#This Row],[Order Date]],"mmm")</f>
        <v>Aug</v>
      </c>
      <c r="N3042" s="5" t="str">
        <f>TEXT(Table1[[#This Row],[Order Date]],"yyyy")</f>
        <v>2016</v>
      </c>
      <c r="O3042" s="5">
        <v>22</v>
      </c>
      <c r="P3042" s="5" t="s">
        <v>560</v>
      </c>
      <c r="Q3042" s="5" t="str">
        <f>IFERROR(INDEX(Holidays[Holiday],MATCH(Table1[[#This Row],[Order Date]],Holidays[Date],0)),"NO HOLIDAY")</f>
        <v>NO HOLIDAY</v>
      </c>
    </row>
    <row r="3043" spans="2:17" hidden="1" x14ac:dyDescent="0.3">
      <c r="B3043" t="s">
        <v>21</v>
      </c>
      <c r="C3043" t="s">
        <v>22</v>
      </c>
      <c r="D3043" t="s">
        <v>23</v>
      </c>
      <c r="E3043" t="s">
        <v>320</v>
      </c>
      <c r="F3043" s="4">
        <v>42590</v>
      </c>
      <c r="G3043" t="s">
        <v>15</v>
      </c>
      <c r="H3043">
        <v>7</v>
      </c>
      <c r="I3043">
        <f>IF(Table1[[#This Row],[Price]]&lt;15,10,IF(Table1[[#This Row],[Price]]&lt;20,15,IF(Table1[[#This Row],[Price]]&lt;30,22,IF(Table1[[#This Row],[Price]]&lt;50,36,45))))</f>
        <v>10</v>
      </c>
      <c r="J3043">
        <v>12.42</v>
      </c>
      <c r="K3043" s="14">
        <v>86.94</v>
      </c>
      <c r="L3043" s="14">
        <f>Table1[[#This Row],[Total Sale Amount]]-(Table1[[#This Row],[Cost Price]]*Table1[[#This Row],[Quantity]])</f>
        <v>16.939999999999998</v>
      </c>
      <c r="M3043" t="str">
        <f>TEXT(Table1[[#This Row],[Order Date]],"mmm")</f>
        <v>Aug</v>
      </c>
      <c r="N3043" s="5" t="str">
        <f>TEXT(Table1[[#This Row],[Order Date]],"yyyy")</f>
        <v>2016</v>
      </c>
      <c r="O3043" s="5">
        <v>33</v>
      </c>
      <c r="P3043" s="5" t="s">
        <v>560</v>
      </c>
      <c r="Q3043" s="5" t="str">
        <f>IFERROR(INDEX(Holidays[Holiday],MATCH(Table1[[#This Row],[Order Date]],Holidays[Date],0)),"NO HOLIDAY")</f>
        <v>NO HOLIDAY</v>
      </c>
    </row>
    <row r="3044" spans="2:17" hidden="1" x14ac:dyDescent="0.3">
      <c r="B3044" t="s">
        <v>9</v>
      </c>
      <c r="C3044" t="s">
        <v>17</v>
      </c>
      <c r="D3044" t="s">
        <v>11</v>
      </c>
      <c r="E3044" t="s">
        <v>402</v>
      </c>
      <c r="F3044" s="4">
        <v>42590</v>
      </c>
      <c r="G3044" t="s">
        <v>19</v>
      </c>
      <c r="H3044">
        <v>8</v>
      </c>
      <c r="I3044">
        <f>IF(Table1[[#This Row],[Price]]&lt;15,10,IF(Table1[[#This Row],[Price]]&lt;20,15,IF(Table1[[#This Row],[Price]]&lt;30,22,IF(Table1[[#This Row],[Price]]&lt;50,36,45))))</f>
        <v>45</v>
      </c>
      <c r="J3044">
        <v>53.35</v>
      </c>
      <c r="K3044" s="14">
        <v>426.8</v>
      </c>
      <c r="L3044" s="14">
        <f>Table1[[#This Row],[Total Sale Amount]]-(Table1[[#This Row],[Cost Price]]*Table1[[#This Row],[Quantity]])</f>
        <v>66.800000000000011</v>
      </c>
      <c r="M3044" t="str">
        <f>TEXT(Table1[[#This Row],[Order Date]],"mmm")</f>
        <v>Aug</v>
      </c>
      <c r="N3044" s="5" t="str">
        <f>TEXT(Table1[[#This Row],[Order Date]],"yyyy")</f>
        <v>2016</v>
      </c>
      <c r="O3044" s="5">
        <v>41</v>
      </c>
      <c r="P3044" s="5" t="s">
        <v>560</v>
      </c>
      <c r="Q3044" s="5" t="str">
        <f>IFERROR(INDEX(Holidays[Holiday],MATCH(Table1[[#This Row],[Order Date]],Holidays[Date],0)),"NO HOLIDAY")</f>
        <v>NO HOLIDAY</v>
      </c>
    </row>
    <row r="3045" spans="2:17" hidden="1" x14ac:dyDescent="0.3">
      <c r="B3045" t="s">
        <v>9</v>
      </c>
      <c r="C3045" t="s">
        <v>30</v>
      </c>
      <c r="D3045" t="s">
        <v>11</v>
      </c>
      <c r="E3045" t="s">
        <v>399</v>
      </c>
      <c r="F3045" s="4">
        <v>42590</v>
      </c>
      <c r="G3045" t="s">
        <v>13</v>
      </c>
      <c r="H3045">
        <v>2</v>
      </c>
      <c r="I3045">
        <f>IF(Table1[[#This Row],[Price]]&lt;15,10,IF(Table1[[#This Row],[Price]]&lt;20,15,IF(Table1[[#This Row],[Price]]&lt;30,22,IF(Table1[[#This Row],[Price]]&lt;50,36,45))))</f>
        <v>15</v>
      </c>
      <c r="J3045">
        <v>17.829999999999998</v>
      </c>
      <c r="K3045" s="14">
        <v>35.659999999999997</v>
      </c>
      <c r="L3045" s="14">
        <f>Table1[[#This Row],[Total Sale Amount]]-(Table1[[#This Row],[Cost Price]]*Table1[[#This Row],[Quantity]])</f>
        <v>5.6599999999999966</v>
      </c>
      <c r="M3045" t="str">
        <f>TEXT(Table1[[#This Row],[Order Date]],"mmm")</f>
        <v>Aug</v>
      </c>
      <c r="N3045" s="5" t="str">
        <f>TEXT(Table1[[#This Row],[Order Date]],"yyyy")</f>
        <v>2016</v>
      </c>
      <c r="O3045" s="5">
        <v>21</v>
      </c>
      <c r="P3045" s="5" t="s">
        <v>559</v>
      </c>
      <c r="Q3045" s="5" t="str">
        <f>IFERROR(INDEX(Holidays[Holiday],MATCH(Table1[[#This Row],[Order Date]],Holidays[Date],0)),"NO HOLIDAY")</f>
        <v>NO HOLIDAY</v>
      </c>
    </row>
    <row r="3046" spans="2:17" hidden="1" x14ac:dyDescent="0.3">
      <c r="B3046" t="s">
        <v>25</v>
      </c>
      <c r="C3046" t="s">
        <v>59</v>
      </c>
      <c r="D3046" t="s">
        <v>23</v>
      </c>
      <c r="E3046" t="s">
        <v>121</v>
      </c>
      <c r="F3046" s="4">
        <v>42590</v>
      </c>
      <c r="G3046" t="s">
        <v>19</v>
      </c>
      <c r="H3046">
        <v>2</v>
      </c>
      <c r="I3046">
        <f>IF(Table1[[#This Row],[Price]]&lt;15,10,IF(Table1[[#This Row],[Price]]&lt;20,15,IF(Table1[[#This Row],[Price]]&lt;30,22,IF(Table1[[#This Row],[Price]]&lt;50,36,45))))</f>
        <v>45</v>
      </c>
      <c r="J3046">
        <v>53.35</v>
      </c>
      <c r="K3046" s="14">
        <v>106.7</v>
      </c>
      <c r="L3046" s="14">
        <f>Table1[[#This Row],[Total Sale Amount]]-(Table1[[#This Row],[Cost Price]]*Table1[[#This Row],[Quantity]])</f>
        <v>16.700000000000003</v>
      </c>
      <c r="M3046" t="str">
        <f>TEXT(Table1[[#This Row],[Order Date]],"mmm")</f>
        <v>Aug</v>
      </c>
      <c r="N3046" s="5" t="str">
        <f>TEXT(Table1[[#This Row],[Order Date]],"yyyy")</f>
        <v>2016</v>
      </c>
      <c r="O3046" s="5">
        <v>35</v>
      </c>
      <c r="P3046" s="5" t="s">
        <v>559</v>
      </c>
      <c r="Q3046" s="5" t="str">
        <f>IFERROR(INDEX(Holidays[Holiday],MATCH(Table1[[#This Row],[Order Date]],Holidays[Date],0)),"NO HOLIDAY")</f>
        <v>NO HOLIDAY</v>
      </c>
    </row>
    <row r="3047" spans="2:17" hidden="1" x14ac:dyDescent="0.3">
      <c r="B3047" t="s">
        <v>36</v>
      </c>
      <c r="C3047" t="s">
        <v>17</v>
      </c>
      <c r="D3047" t="s">
        <v>11</v>
      </c>
      <c r="E3047" t="s">
        <v>464</v>
      </c>
      <c r="F3047" s="4">
        <v>42590</v>
      </c>
      <c r="G3047" t="s">
        <v>13</v>
      </c>
      <c r="H3047">
        <v>6</v>
      </c>
      <c r="I3047">
        <f>IF(Table1[[#This Row],[Price]]&lt;15,10,IF(Table1[[#This Row],[Price]]&lt;20,15,IF(Table1[[#This Row],[Price]]&lt;30,22,IF(Table1[[#This Row],[Price]]&lt;50,36,45))))</f>
        <v>15</v>
      </c>
      <c r="J3047">
        <v>17.829999999999998</v>
      </c>
      <c r="K3047" s="14">
        <v>106.97999999999999</v>
      </c>
      <c r="L3047" s="14">
        <f>Table1[[#This Row],[Total Sale Amount]]-(Table1[[#This Row],[Cost Price]]*Table1[[#This Row],[Quantity]])</f>
        <v>16.97999999999999</v>
      </c>
      <c r="M3047" t="str">
        <f>TEXT(Table1[[#This Row],[Order Date]],"mmm")</f>
        <v>Aug</v>
      </c>
      <c r="N3047" s="5" t="str">
        <f>TEXT(Table1[[#This Row],[Order Date]],"yyyy")</f>
        <v>2016</v>
      </c>
      <c r="O3047" s="5">
        <v>44</v>
      </c>
      <c r="P3047" s="5" t="s">
        <v>560</v>
      </c>
      <c r="Q3047" s="5" t="str">
        <f>IFERROR(INDEX(Holidays[Holiday],MATCH(Table1[[#This Row],[Order Date]],Holidays[Date],0)),"NO HOLIDAY")</f>
        <v>NO HOLIDAY</v>
      </c>
    </row>
    <row r="3048" spans="2:17" hidden="1" x14ac:dyDescent="0.3">
      <c r="B3048" t="s">
        <v>9</v>
      </c>
      <c r="C3048" t="s">
        <v>30</v>
      </c>
      <c r="D3048" t="s">
        <v>11</v>
      </c>
      <c r="E3048" t="s">
        <v>375</v>
      </c>
      <c r="F3048" s="4">
        <v>42590</v>
      </c>
      <c r="G3048" t="s">
        <v>15</v>
      </c>
      <c r="H3048">
        <v>6</v>
      </c>
      <c r="I3048">
        <f>IF(Table1[[#This Row],[Price]]&lt;15,10,IF(Table1[[#This Row],[Price]]&lt;20,15,IF(Table1[[#This Row],[Price]]&lt;30,22,IF(Table1[[#This Row],[Price]]&lt;50,36,45))))</f>
        <v>10</v>
      </c>
      <c r="J3048">
        <v>12.42</v>
      </c>
      <c r="K3048" s="14">
        <v>74.52</v>
      </c>
      <c r="L3048" s="14">
        <f>Table1[[#This Row],[Total Sale Amount]]-(Table1[[#This Row],[Cost Price]]*Table1[[#This Row],[Quantity]])</f>
        <v>14.519999999999996</v>
      </c>
      <c r="M3048" t="str">
        <f>TEXT(Table1[[#This Row],[Order Date]],"mmm")</f>
        <v>Aug</v>
      </c>
      <c r="N3048" s="5" t="str">
        <f>TEXT(Table1[[#This Row],[Order Date]],"yyyy")</f>
        <v>2016</v>
      </c>
      <c r="O3048" s="5">
        <v>35</v>
      </c>
      <c r="P3048" s="5" t="s">
        <v>559</v>
      </c>
      <c r="Q3048" s="5" t="str">
        <f>IFERROR(INDEX(Holidays[Holiday],MATCH(Table1[[#This Row],[Order Date]],Holidays[Date],0)),"NO HOLIDAY")</f>
        <v>NO HOLIDAY</v>
      </c>
    </row>
    <row r="3049" spans="2:17" hidden="1" x14ac:dyDescent="0.3">
      <c r="B3049" t="s">
        <v>9</v>
      </c>
      <c r="C3049" t="s">
        <v>10</v>
      </c>
      <c r="D3049" t="s">
        <v>11</v>
      </c>
      <c r="E3049" t="s">
        <v>152</v>
      </c>
      <c r="F3049" s="4">
        <v>42590</v>
      </c>
      <c r="G3049" t="s">
        <v>39</v>
      </c>
      <c r="H3049">
        <v>1</v>
      </c>
      <c r="I3049">
        <f>IF(Table1[[#This Row],[Price]]&lt;15,10,IF(Table1[[#This Row],[Price]]&lt;20,15,IF(Table1[[#This Row],[Price]]&lt;30,22,IF(Table1[[#This Row],[Price]]&lt;50,36,45))))</f>
        <v>15</v>
      </c>
      <c r="J3049">
        <v>16.32</v>
      </c>
      <c r="K3049" s="14">
        <v>16.32</v>
      </c>
      <c r="L3049" s="14">
        <f>Table1[[#This Row],[Total Sale Amount]]-(Table1[[#This Row],[Cost Price]]*Table1[[#This Row],[Quantity]])</f>
        <v>1.3200000000000003</v>
      </c>
      <c r="M3049" t="str">
        <f>TEXT(Table1[[#This Row],[Order Date]],"mmm")</f>
        <v>Aug</v>
      </c>
      <c r="N3049" s="5" t="str">
        <f>TEXT(Table1[[#This Row],[Order Date]],"yyyy")</f>
        <v>2016</v>
      </c>
      <c r="O3049" s="5">
        <v>42</v>
      </c>
      <c r="P3049" s="5" t="s">
        <v>559</v>
      </c>
      <c r="Q3049" s="5" t="str">
        <f>IFERROR(INDEX(Holidays[Holiday],MATCH(Table1[[#This Row],[Order Date]],Holidays[Date],0)),"NO HOLIDAY")</f>
        <v>NO HOLIDAY</v>
      </c>
    </row>
    <row r="3050" spans="2:17" hidden="1" x14ac:dyDescent="0.3">
      <c r="B3050" t="s">
        <v>9</v>
      </c>
      <c r="C3050" t="s">
        <v>10</v>
      </c>
      <c r="D3050" t="s">
        <v>11</v>
      </c>
      <c r="E3050" t="s">
        <v>269</v>
      </c>
      <c r="F3050" s="4">
        <v>42590</v>
      </c>
      <c r="G3050" t="s">
        <v>39</v>
      </c>
      <c r="H3050">
        <v>1</v>
      </c>
      <c r="I3050">
        <f>IF(Table1[[#This Row],[Price]]&lt;15,10,IF(Table1[[#This Row],[Price]]&lt;20,15,IF(Table1[[#This Row],[Price]]&lt;30,22,IF(Table1[[#This Row],[Price]]&lt;50,36,45))))</f>
        <v>15</v>
      </c>
      <c r="J3050">
        <v>16.32</v>
      </c>
      <c r="K3050" s="14">
        <v>16.32</v>
      </c>
      <c r="L3050" s="14">
        <f>Table1[[#This Row],[Total Sale Amount]]-(Table1[[#This Row],[Cost Price]]*Table1[[#This Row],[Quantity]])</f>
        <v>1.3200000000000003</v>
      </c>
      <c r="M3050" t="str">
        <f>TEXT(Table1[[#This Row],[Order Date]],"mmm")</f>
        <v>Aug</v>
      </c>
      <c r="N3050" s="5" t="str">
        <f>TEXT(Table1[[#This Row],[Order Date]],"yyyy")</f>
        <v>2016</v>
      </c>
      <c r="O3050" s="5">
        <v>27</v>
      </c>
      <c r="P3050" s="5" t="s">
        <v>559</v>
      </c>
      <c r="Q3050" s="5" t="str">
        <f>IFERROR(INDEX(Holidays[Holiday],MATCH(Table1[[#This Row],[Order Date]],Holidays[Date],0)),"NO HOLIDAY")</f>
        <v>NO HOLIDAY</v>
      </c>
    </row>
    <row r="3051" spans="2:17" hidden="1" x14ac:dyDescent="0.3">
      <c r="B3051" t="s">
        <v>9</v>
      </c>
      <c r="C3051" t="s">
        <v>30</v>
      </c>
      <c r="D3051" t="s">
        <v>11</v>
      </c>
      <c r="E3051" t="s">
        <v>333</v>
      </c>
      <c r="F3051" s="4">
        <v>42590</v>
      </c>
      <c r="G3051" t="s">
        <v>15</v>
      </c>
      <c r="H3051">
        <v>5</v>
      </c>
      <c r="I3051">
        <f>IF(Table1[[#This Row],[Price]]&lt;15,10,IF(Table1[[#This Row],[Price]]&lt;20,15,IF(Table1[[#This Row],[Price]]&lt;30,22,IF(Table1[[#This Row],[Price]]&lt;50,36,45))))</f>
        <v>10</v>
      </c>
      <c r="J3051">
        <v>12.42</v>
      </c>
      <c r="K3051" s="14">
        <v>62.1</v>
      </c>
      <c r="L3051" s="14">
        <f>Table1[[#This Row],[Total Sale Amount]]-(Table1[[#This Row],[Cost Price]]*Table1[[#This Row],[Quantity]])</f>
        <v>12.100000000000001</v>
      </c>
      <c r="M3051" t="str">
        <f>TEXT(Table1[[#This Row],[Order Date]],"mmm")</f>
        <v>Aug</v>
      </c>
      <c r="N3051" s="5" t="str">
        <f>TEXT(Table1[[#This Row],[Order Date]],"yyyy")</f>
        <v>2016</v>
      </c>
      <c r="O3051" s="5">
        <v>21</v>
      </c>
      <c r="P3051" s="5" t="s">
        <v>559</v>
      </c>
      <c r="Q3051" s="5" t="str">
        <f>IFERROR(INDEX(Holidays[Holiday],MATCH(Table1[[#This Row],[Order Date]],Holidays[Date],0)),"NO HOLIDAY")</f>
        <v>NO HOLIDAY</v>
      </c>
    </row>
    <row r="3052" spans="2:17" hidden="1" x14ac:dyDescent="0.3">
      <c r="B3052" t="s">
        <v>9</v>
      </c>
      <c r="C3052" t="s">
        <v>30</v>
      </c>
      <c r="D3052" t="s">
        <v>11</v>
      </c>
      <c r="E3052" t="s">
        <v>326</v>
      </c>
      <c r="F3052" s="4">
        <v>42590</v>
      </c>
      <c r="G3052" t="s">
        <v>39</v>
      </c>
      <c r="H3052">
        <v>10</v>
      </c>
      <c r="I3052">
        <f>IF(Table1[[#This Row],[Price]]&lt;15,10,IF(Table1[[#This Row],[Price]]&lt;20,15,IF(Table1[[#This Row],[Price]]&lt;30,22,IF(Table1[[#This Row],[Price]]&lt;50,36,45))))</f>
        <v>15</v>
      </c>
      <c r="J3052">
        <v>16.32</v>
      </c>
      <c r="K3052" s="14">
        <v>163.19999999999999</v>
      </c>
      <c r="L3052" s="14">
        <f>Table1[[#This Row],[Total Sale Amount]]-(Table1[[#This Row],[Cost Price]]*Table1[[#This Row],[Quantity]])</f>
        <v>13.199999999999989</v>
      </c>
      <c r="M3052" t="str">
        <f>TEXT(Table1[[#This Row],[Order Date]],"mmm")</f>
        <v>Aug</v>
      </c>
      <c r="N3052" s="5" t="str">
        <f>TEXT(Table1[[#This Row],[Order Date]],"yyyy")</f>
        <v>2016</v>
      </c>
      <c r="O3052" s="5">
        <v>39</v>
      </c>
      <c r="P3052" s="5" t="s">
        <v>559</v>
      </c>
      <c r="Q3052" s="5" t="str">
        <f>IFERROR(INDEX(Holidays[Holiday],MATCH(Table1[[#This Row],[Order Date]],Holidays[Date],0)),"NO HOLIDAY")</f>
        <v>NO HOLIDAY</v>
      </c>
    </row>
    <row r="3053" spans="2:17" hidden="1" x14ac:dyDescent="0.3">
      <c r="B3053" t="s">
        <v>9</v>
      </c>
      <c r="C3053" t="s">
        <v>10</v>
      </c>
      <c r="D3053" t="s">
        <v>11</v>
      </c>
      <c r="E3053" t="s">
        <v>450</v>
      </c>
      <c r="F3053" s="4">
        <v>42590</v>
      </c>
      <c r="G3053" t="s">
        <v>39</v>
      </c>
      <c r="H3053">
        <v>1</v>
      </c>
      <c r="I3053">
        <f>IF(Table1[[#This Row],[Price]]&lt;15,10,IF(Table1[[#This Row],[Price]]&lt;20,15,IF(Table1[[#This Row],[Price]]&lt;30,22,IF(Table1[[#This Row],[Price]]&lt;50,36,45))))</f>
        <v>15</v>
      </c>
      <c r="J3053">
        <v>16.32</v>
      </c>
      <c r="K3053" s="14">
        <v>16.32</v>
      </c>
      <c r="L3053" s="14">
        <f>Table1[[#This Row],[Total Sale Amount]]-(Table1[[#This Row],[Cost Price]]*Table1[[#This Row],[Quantity]])</f>
        <v>1.3200000000000003</v>
      </c>
      <c r="M3053" t="str">
        <f>TEXT(Table1[[#This Row],[Order Date]],"mmm")</f>
        <v>Aug</v>
      </c>
      <c r="N3053" s="5" t="str">
        <f>TEXT(Table1[[#This Row],[Order Date]],"yyyy")</f>
        <v>2016</v>
      </c>
      <c r="O3053" s="5">
        <v>38</v>
      </c>
      <c r="P3053" s="5" t="s">
        <v>560</v>
      </c>
      <c r="Q3053" s="5" t="str">
        <f>IFERROR(INDEX(Holidays[Holiday],MATCH(Table1[[#This Row],[Order Date]],Holidays[Date],0)),"NO HOLIDAY")</f>
        <v>NO HOLIDAY</v>
      </c>
    </row>
    <row r="3054" spans="2:17" hidden="1" x14ac:dyDescent="0.3">
      <c r="B3054" t="s">
        <v>9</v>
      </c>
      <c r="C3054" t="s">
        <v>10</v>
      </c>
      <c r="D3054" t="s">
        <v>11</v>
      </c>
      <c r="E3054" t="s">
        <v>40</v>
      </c>
      <c r="F3054" s="4">
        <v>42590</v>
      </c>
      <c r="G3054" t="s">
        <v>39</v>
      </c>
      <c r="H3054">
        <v>9</v>
      </c>
      <c r="I3054">
        <f>IF(Table1[[#This Row],[Price]]&lt;15,10,IF(Table1[[#This Row],[Price]]&lt;20,15,IF(Table1[[#This Row],[Price]]&lt;30,22,IF(Table1[[#This Row],[Price]]&lt;50,36,45))))</f>
        <v>15</v>
      </c>
      <c r="J3054">
        <v>16.32</v>
      </c>
      <c r="K3054" s="14">
        <v>146.88</v>
      </c>
      <c r="L3054" s="14">
        <f>Table1[[#This Row],[Total Sale Amount]]-(Table1[[#This Row],[Cost Price]]*Table1[[#This Row],[Quantity]])</f>
        <v>11.879999999999995</v>
      </c>
      <c r="M3054" t="str">
        <f>TEXT(Table1[[#This Row],[Order Date]],"mmm")</f>
        <v>Aug</v>
      </c>
      <c r="N3054" s="5" t="str">
        <f>TEXT(Table1[[#This Row],[Order Date]],"yyyy")</f>
        <v>2016</v>
      </c>
      <c r="O3054" s="5">
        <v>37</v>
      </c>
      <c r="P3054" s="5" t="s">
        <v>559</v>
      </c>
      <c r="Q3054" s="5" t="str">
        <f>IFERROR(INDEX(Holidays[Holiday],MATCH(Table1[[#This Row],[Order Date]],Holidays[Date],0)),"NO HOLIDAY")</f>
        <v>NO HOLIDAY</v>
      </c>
    </row>
    <row r="3055" spans="2:17" hidden="1" x14ac:dyDescent="0.3">
      <c r="B3055" t="s">
        <v>21</v>
      </c>
      <c r="C3055" t="s">
        <v>26</v>
      </c>
      <c r="D3055" t="s">
        <v>23</v>
      </c>
      <c r="E3055" t="s">
        <v>311</v>
      </c>
      <c r="F3055" s="4">
        <v>42590</v>
      </c>
      <c r="G3055" t="s">
        <v>15</v>
      </c>
      <c r="H3055">
        <v>2</v>
      </c>
      <c r="I3055">
        <f>IF(Table1[[#This Row],[Price]]&lt;15,10,IF(Table1[[#This Row],[Price]]&lt;20,15,IF(Table1[[#This Row],[Price]]&lt;30,22,IF(Table1[[#This Row],[Price]]&lt;50,36,45))))</f>
        <v>10</v>
      </c>
      <c r="J3055">
        <v>12.42</v>
      </c>
      <c r="K3055" s="14">
        <v>24.84</v>
      </c>
      <c r="L3055" s="14">
        <f>Table1[[#This Row],[Total Sale Amount]]-(Table1[[#This Row],[Cost Price]]*Table1[[#This Row],[Quantity]])</f>
        <v>4.84</v>
      </c>
      <c r="M3055" t="str">
        <f>TEXT(Table1[[#This Row],[Order Date]],"mmm")</f>
        <v>Aug</v>
      </c>
      <c r="N3055" s="5" t="str">
        <f>TEXT(Table1[[#This Row],[Order Date]],"yyyy")</f>
        <v>2016</v>
      </c>
      <c r="O3055" s="5">
        <v>17</v>
      </c>
      <c r="P3055" s="5" t="s">
        <v>560</v>
      </c>
      <c r="Q3055" s="5" t="str">
        <f>IFERROR(INDEX(Holidays[Holiday],MATCH(Table1[[#This Row],[Order Date]],Holidays[Date],0)),"NO HOLIDAY")</f>
        <v>NO HOLIDAY</v>
      </c>
    </row>
    <row r="3056" spans="2:17" hidden="1" x14ac:dyDescent="0.3">
      <c r="B3056" t="s">
        <v>9</v>
      </c>
      <c r="C3056" t="s">
        <v>10</v>
      </c>
      <c r="D3056" t="s">
        <v>11</v>
      </c>
      <c r="E3056" t="s">
        <v>441</v>
      </c>
      <c r="F3056" s="4">
        <v>42590</v>
      </c>
      <c r="G3056" t="s">
        <v>19</v>
      </c>
      <c r="H3056">
        <v>5</v>
      </c>
      <c r="I3056">
        <f>IF(Table1[[#This Row],[Price]]&lt;15,10,IF(Table1[[#This Row],[Price]]&lt;20,15,IF(Table1[[#This Row],[Price]]&lt;30,22,IF(Table1[[#This Row],[Price]]&lt;50,36,45))))</f>
        <v>45</v>
      </c>
      <c r="J3056">
        <v>53.35</v>
      </c>
      <c r="K3056" s="14">
        <v>266.75</v>
      </c>
      <c r="L3056" s="14">
        <f>Table1[[#This Row],[Total Sale Amount]]-(Table1[[#This Row],[Cost Price]]*Table1[[#This Row],[Quantity]])</f>
        <v>41.75</v>
      </c>
      <c r="M3056" t="str">
        <f>TEXT(Table1[[#This Row],[Order Date]],"mmm")</f>
        <v>Aug</v>
      </c>
      <c r="N3056" s="5" t="str">
        <f>TEXT(Table1[[#This Row],[Order Date]],"yyyy")</f>
        <v>2016</v>
      </c>
      <c r="O3056" s="5">
        <v>17</v>
      </c>
      <c r="P3056" s="5" t="s">
        <v>559</v>
      </c>
      <c r="Q3056" s="5" t="str">
        <f>IFERROR(INDEX(Holidays[Holiday],MATCH(Table1[[#This Row],[Order Date]],Holidays[Date],0)),"NO HOLIDAY")</f>
        <v>NO HOLIDAY</v>
      </c>
    </row>
    <row r="3057" spans="2:17" hidden="1" x14ac:dyDescent="0.3">
      <c r="B3057" t="s">
        <v>16</v>
      </c>
      <c r="C3057" t="s">
        <v>17</v>
      </c>
      <c r="D3057" t="s">
        <v>11</v>
      </c>
      <c r="E3057" t="s">
        <v>177</v>
      </c>
      <c r="F3057" s="4">
        <v>42590</v>
      </c>
      <c r="G3057" t="s">
        <v>13</v>
      </c>
      <c r="H3057">
        <v>6</v>
      </c>
      <c r="I3057">
        <f>IF(Table1[[#This Row],[Price]]&lt;15,10,IF(Table1[[#This Row],[Price]]&lt;20,15,IF(Table1[[#This Row],[Price]]&lt;30,22,IF(Table1[[#This Row],[Price]]&lt;50,36,45))))</f>
        <v>15</v>
      </c>
      <c r="J3057">
        <v>17.829999999999998</v>
      </c>
      <c r="K3057" s="14">
        <v>106.97999999999999</v>
      </c>
      <c r="L3057" s="14">
        <f>Table1[[#This Row],[Total Sale Amount]]-(Table1[[#This Row],[Cost Price]]*Table1[[#This Row],[Quantity]])</f>
        <v>16.97999999999999</v>
      </c>
      <c r="M3057" t="str">
        <f>TEXT(Table1[[#This Row],[Order Date]],"mmm")</f>
        <v>Aug</v>
      </c>
      <c r="N3057" s="5" t="str">
        <f>TEXT(Table1[[#This Row],[Order Date]],"yyyy")</f>
        <v>2016</v>
      </c>
      <c r="O3057" s="5">
        <v>37</v>
      </c>
      <c r="P3057" s="5" t="s">
        <v>560</v>
      </c>
      <c r="Q3057" s="5" t="str">
        <f>IFERROR(INDEX(Holidays[Holiday],MATCH(Table1[[#This Row],[Order Date]],Holidays[Date],0)),"NO HOLIDAY")</f>
        <v>NO HOLIDAY</v>
      </c>
    </row>
    <row r="3058" spans="2:17" hidden="1" x14ac:dyDescent="0.3">
      <c r="B3058" t="s">
        <v>25</v>
      </c>
      <c r="C3058" t="s">
        <v>26</v>
      </c>
      <c r="D3058" t="s">
        <v>23</v>
      </c>
      <c r="E3058" t="s">
        <v>526</v>
      </c>
      <c r="F3058" s="4">
        <v>42590</v>
      </c>
      <c r="G3058" t="s">
        <v>13</v>
      </c>
      <c r="H3058">
        <v>4</v>
      </c>
      <c r="I3058">
        <f>IF(Table1[[#This Row],[Price]]&lt;15,10,IF(Table1[[#This Row],[Price]]&lt;20,15,IF(Table1[[#This Row],[Price]]&lt;30,22,IF(Table1[[#This Row],[Price]]&lt;50,36,45))))</f>
        <v>15</v>
      </c>
      <c r="J3058">
        <v>17.829999999999998</v>
      </c>
      <c r="K3058" s="14">
        <v>71.319999999999993</v>
      </c>
      <c r="L3058" s="14">
        <f>Table1[[#This Row],[Total Sale Amount]]-(Table1[[#This Row],[Cost Price]]*Table1[[#This Row],[Quantity]])</f>
        <v>11.319999999999993</v>
      </c>
      <c r="M3058" t="str">
        <f>TEXT(Table1[[#This Row],[Order Date]],"mmm")</f>
        <v>Aug</v>
      </c>
      <c r="N3058" s="5" t="str">
        <f>TEXT(Table1[[#This Row],[Order Date]],"yyyy")</f>
        <v>2016</v>
      </c>
      <c r="O3058" s="5">
        <v>17</v>
      </c>
      <c r="P3058" s="5" t="s">
        <v>560</v>
      </c>
      <c r="Q3058" s="5" t="str">
        <f>IFERROR(INDEX(Holidays[Holiday],MATCH(Table1[[#This Row],[Order Date]],Holidays[Date],0)),"NO HOLIDAY")</f>
        <v>NO HOLIDAY</v>
      </c>
    </row>
    <row r="3059" spans="2:17" hidden="1" x14ac:dyDescent="0.3">
      <c r="B3059" t="s">
        <v>9</v>
      </c>
      <c r="C3059" t="s">
        <v>30</v>
      </c>
      <c r="D3059" t="s">
        <v>11</v>
      </c>
      <c r="E3059" t="s">
        <v>42</v>
      </c>
      <c r="F3059" s="4">
        <v>42591</v>
      </c>
      <c r="G3059" t="s">
        <v>15</v>
      </c>
      <c r="H3059">
        <v>6</v>
      </c>
      <c r="I3059">
        <f>IF(Table1[[#This Row],[Price]]&lt;15,10,IF(Table1[[#This Row],[Price]]&lt;20,15,IF(Table1[[#This Row],[Price]]&lt;30,22,IF(Table1[[#This Row],[Price]]&lt;50,36,45))))</f>
        <v>10</v>
      </c>
      <c r="J3059">
        <v>12.42</v>
      </c>
      <c r="K3059" s="14">
        <v>74.52</v>
      </c>
      <c r="L3059" s="14">
        <f>Table1[[#This Row],[Total Sale Amount]]-(Table1[[#This Row],[Cost Price]]*Table1[[#This Row],[Quantity]])</f>
        <v>14.519999999999996</v>
      </c>
      <c r="M3059" t="str">
        <f>TEXT(Table1[[#This Row],[Order Date]],"mmm")</f>
        <v>Aug</v>
      </c>
      <c r="N3059" s="5" t="str">
        <f>TEXT(Table1[[#This Row],[Order Date]],"yyyy")</f>
        <v>2016</v>
      </c>
      <c r="O3059" s="5">
        <v>23</v>
      </c>
      <c r="P3059" s="5" t="s">
        <v>560</v>
      </c>
      <c r="Q3059" s="5" t="str">
        <f>IFERROR(INDEX(Holidays[Holiday],MATCH(Table1[[#This Row],[Order Date]],Holidays[Date],0)),"NO HOLIDAY")</f>
        <v>NO HOLIDAY</v>
      </c>
    </row>
    <row r="3060" spans="2:17" hidden="1" x14ac:dyDescent="0.3">
      <c r="B3060" t="s">
        <v>21</v>
      </c>
      <c r="C3060" t="s">
        <v>22</v>
      </c>
      <c r="D3060" t="s">
        <v>23</v>
      </c>
      <c r="E3060" t="s">
        <v>32</v>
      </c>
      <c r="F3060" s="4">
        <v>42591</v>
      </c>
      <c r="G3060" t="s">
        <v>15</v>
      </c>
      <c r="H3060">
        <v>10</v>
      </c>
      <c r="I3060">
        <f>IF(Table1[[#This Row],[Price]]&lt;15,10,IF(Table1[[#This Row],[Price]]&lt;20,15,IF(Table1[[#This Row],[Price]]&lt;30,22,IF(Table1[[#This Row],[Price]]&lt;50,36,45))))</f>
        <v>10</v>
      </c>
      <c r="J3060">
        <v>12.42</v>
      </c>
      <c r="K3060" s="14">
        <v>124.2</v>
      </c>
      <c r="L3060" s="14">
        <f>Table1[[#This Row],[Total Sale Amount]]-(Table1[[#This Row],[Cost Price]]*Table1[[#This Row],[Quantity]])</f>
        <v>24.200000000000003</v>
      </c>
      <c r="M3060" t="str">
        <f>TEXT(Table1[[#This Row],[Order Date]],"mmm")</f>
        <v>Aug</v>
      </c>
      <c r="N3060" s="5" t="str">
        <f>TEXT(Table1[[#This Row],[Order Date]],"yyyy")</f>
        <v>2016</v>
      </c>
      <c r="O3060" s="5">
        <v>38</v>
      </c>
      <c r="P3060" s="5" t="s">
        <v>559</v>
      </c>
      <c r="Q3060" s="5" t="str">
        <f>IFERROR(INDEX(Holidays[Holiday],MATCH(Table1[[#This Row],[Order Date]],Holidays[Date],0)),"NO HOLIDAY")</f>
        <v>NO HOLIDAY</v>
      </c>
    </row>
    <row r="3061" spans="2:17" hidden="1" x14ac:dyDescent="0.3">
      <c r="B3061" t="s">
        <v>16</v>
      </c>
      <c r="C3061" t="s">
        <v>30</v>
      </c>
      <c r="D3061" t="s">
        <v>11</v>
      </c>
      <c r="E3061" t="s">
        <v>127</v>
      </c>
      <c r="F3061" s="4">
        <v>42591</v>
      </c>
      <c r="G3061" t="s">
        <v>19</v>
      </c>
      <c r="H3061">
        <v>5</v>
      </c>
      <c r="I3061">
        <f>IF(Table1[[#This Row],[Price]]&lt;15,10,IF(Table1[[#This Row],[Price]]&lt;20,15,IF(Table1[[#This Row],[Price]]&lt;30,22,IF(Table1[[#This Row],[Price]]&lt;50,36,45))))</f>
        <v>45</v>
      </c>
      <c r="J3061">
        <v>53.35</v>
      </c>
      <c r="K3061" s="14">
        <v>266.75</v>
      </c>
      <c r="L3061" s="14">
        <f>Table1[[#This Row],[Total Sale Amount]]-(Table1[[#This Row],[Cost Price]]*Table1[[#This Row],[Quantity]])</f>
        <v>41.75</v>
      </c>
      <c r="M3061" t="str">
        <f>TEXT(Table1[[#This Row],[Order Date]],"mmm")</f>
        <v>Aug</v>
      </c>
      <c r="N3061" s="5" t="str">
        <f>TEXT(Table1[[#This Row],[Order Date]],"yyyy")</f>
        <v>2016</v>
      </c>
      <c r="O3061" s="5">
        <v>36</v>
      </c>
      <c r="P3061" s="5" t="s">
        <v>559</v>
      </c>
      <c r="Q3061" s="5" t="str">
        <f>IFERROR(INDEX(Holidays[Holiday],MATCH(Table1[[#This Row],[Order Date]],Holidays[Date],0)),"NO HOLIDAY")</f>
        <v>NO HOLIDAY</v>
      </c>
    </row>
    <row r="3062" spans="2:17" hidden="1" x14ac:dyDescent="0.3">
      <c r="B3062" t="s">
        <v>9</v>
      </c>
      <c r="C3062" t="s">
        <v>10</v>
      </c>
      <c r="D3062" t="s">
        <v>11</v>
      </c>
      <c r="E3062" t="s">
        <v>293</v>
      </c>
      <c r="F3062" s="4">
        <v>42591</v>
      </c>
      <c r="G3062" t="s">
        <v>15</v>
      </c>
      <c r="H3062">
        <v>10</v>
      </c>
      <c r="I3062">
        <f>IF(Table1[[#This Row],[Price]]&lt;15,10,IF(Table1[[#This Row],[Price]]&lt;20,15,IF(Table1[[#This Row],[Price]]&lt;30,22,IF(Table1[[#This Row],[Price]]&lt;50,36,45))))</f>
        <v>10</v>
      </c>
      <c r="J3062">
        <v>12.42</v>
      </c>
      <c r="K3062" s="14">
        <v>124.2</v>
      </c>
      <c r="L3062" s="14">
        <f>Table1[[#This Row],[Total Sale Amount]]-(Table1[[#This Row],[Cost Price]]*Table1[[#This Row],[Quantity]])</f>
        <v>24.200000000000003</v>
      </c>
      <c r="M3062" t="str">
        <f>TEXT(Table1[[#This Row],[Order Date]],"mmm")</f>
        <v>Aug</v>
      </c>
      <c r="N3062" s="5" t="str">
        <f>TEXT(Table1[[#This Row],[Order Date]],"yyyy")</f>
        <v>2016</v>
      </c>
      <c r="O3062" s="5">
        <v>42</v>
      </c>
      <c r="P3062" s="5" t="s">
        <v>560</v>
      </c>
      <c r="Q3062" s="5" t="str">
        <f>IFERROR(INDEX(Holidays[Holiday],MATCH(Table1[[#This Row],[Order Date]],Holidays[Date],0)),"NO HOLIDAY")</f>
        <v>NO HOLIDAY</v>
      </c>
    </row>
    <row r="3063" spans="2:17" hidden="1" x14ac:dyDescent="0.3">
      <c r="B3063" t="s">
        <v>25</v>
      </c>
      <c r="C3063" t="s">
        <v>26</v>
      </c>
      <c r="D3063" t="s">
        <v>23</v>
      </c>
      <c r="E3063" t="s">
        <v>276</v>
      </c>
      <c r="F3063" s="4">
        <v>42591</v>
      </c>
      <c r="G3063" t="s">
        <v>15</v>
      </c>
      <c r="H3063">
        <v>10</v>
      </c>
      <c r="I3063">
        <f>IF(Table1[[#This Row],[Price]]&lt;15,10,IF(Table1[[#This Row],[Price]]&lt;20,15,IF(Table1[[#This Row],[Price]]&lt;30,22,IF(Table1[[#This Row],[Price]]&lt;50,36,45))))</f>
        <v>10</v>
      </c>
      <c r="J3063">
        <v>12.42</v>
      </c>
      <c r="K3063" s="14">
        <v>124.2</v>
      </c>
      <c r="L3063" s="14">
        <f>Table1[[#This Row],[Total Sale Amount]]-(Table1[[#This Row],[Cost Price]]*Table1[[#This Row],[Quantity]])</f>
        <v>24.200000000000003</v>
      </c>
      <c r="M3063" t="str">
        <f>TEXT(Table1[[#This Row],[Order Date]],"mmm")</f>
        <v>Aug</v>
      </c>
      <c r="N3063" s="5" t="str">
        <f>TEXT(Table1[[#This Row],[Order Date]],"yyyy")</f>
        <v>2016</v>
      </c>
      <c r="O3063" s="5">
        <v>36</v>
      </c>
      <c r="P3063" s="5" t="s">
        <v>559</v>
      </c>
      <c r="Q3063" s="5" t="str">
        <f>IFERROR(INDEX(Holidays[Holiday],MATCH(Table1[[#This Row],[Order Date]],Holidays[Date],0)),"NO HOLIDAY")</f>
        <v>NO HOLIDAY</v>
      </c>
    </row>
    <row r="3064" spans="2:17" hidden="1" x14ac:dyDescent="0.3">
      <c r="B3064" t="s">
        <v>36</v>
      </c>
      <c r="C3064" t="s">
        <v>30</v>
      </c>
      <c r="D3064" t="s">
        <v>11</v>
      </c>
      <c r="E3064" t="s">
        <v>459</v>
      </c>
      <c r="F3064" s="4">
        <v>42591</v>
      </c>
      <c r="G3064" t="s">
        <v>15</v>
      </c>
      <c r="H3064">
        <v>3</v>
      </c>
      <c r="I3064">
        <f>IF(Table1[[#This Row],[Price]]&lt;15,10,IF(Table1[[#This Row],[Price]]&lt;20,15,IF(Table1[[#This Row],[Price]]&lt;30,22,IF(Table1[[#This Row],[Price]]&lt;50,36,45))))</f>
        <v>10</v>
      </c>
      <c r="J3064">
        <v>12.42</v>
      </c>
      <c r="K3064" s="14">
        <v>37.26</v>
      </c>
      <c r="L3064" s="14">
        <f>Table1[[#This Row],[Total Sale Amount]]-(Table1[[#This Row],[Cost Price]]*Table1[[#This Row],[Quantity]])</f>
        <v>7.259999999999998</v>
      </c>
      <c r="M3064" t="str">
        <f>TEXT(Table1[[#This Row],[Order Date]],"mmm")</f>
        <v>Aug</v>
      </c>
      <c r="N3064" s="5" t="str">
        <f>TEXT(Table1[[#This Row],[Order Date]],"yyyy")</f>
        <v>2016</v>
      </c>
      <c r="O3064" s="5">
        <v>28</v>
      </c>
      <c r="P3064" s="5" t="s">
        <v>560</v>
      </c>
      <c r="Q3064" s="5" t="str">
        <f>IFERROR(INDEX(Holidays[Holiday],MATCH(Table1[[#This Row],[Order Date]],Holidays[Date],0)),"NO HOLIDAY")</f>
        <v>NO HOLIDAY</v>
      </c>
    </row>
    <row r="3065" spans="2:17" hidden="1" x14ac:dyDescent="0.3">
      <c r="B3065" t="s">
        <v>25</v>
      </c>
      <c r="C3065" t="s">
        <v>59</v>
      </c>
      <c r="D3065" t="s">
        <v>23</v>
      </c>
      <c r="E3065" t="s">
        <v>60</v>
      </c>
      <c r="F3065" s="4">
        <v>42591</v>
      </c>
      <c r="G3065" t="s">
        <v>15</v>
      </c>
      <c r="H3065">
        <v>6</v>
      </c>
      <c r="I3065">
        <f>IF(Table1[[#This Row],[Price]]&lt;15,10,IF(Table1[[#This Row],[Price]]&lt;20,15,IF(Table1[[#This Row],[Price]]&lt;30,22,IF(Table1[[#This Row],[Price]]&lt;50,36,45))))</f>
        <v>10</v>
      </c>
      <c r="J3065">
        <v>12.42</v>
      </c>
      <c r="K3065" s="14">
        <v>74.52</v>
      </c>
      <c r="L3065" s="14">
        <f>Table1[[#This Row],[Total Sale Amount]]-(Table1[[#This Row],[Cost Price]]*Table1[[#This Row],[Quantity]])</f>
        <v>14.519999999999996</v>
      </c>
      <c r="M3065" t="str">
        <f>TEXT(Table1[[#This Row],[Order Date]],"mmm")</f>
        <v>Aug</v>
      </c>
      <c r="N3065" s="5" t="str">
        <f>TEXT(Table1[[#This Row],[Order Date]],"yyyy")</f>
        <v>2016</v>
      </c>
      <c r="O3065" s="5">
        <v>19</v>
      </c>
      <c r="P3065" s="5" t="s">
        <v>559</v>
      </c>
      <c r="Q3065" s="5" t="str">
        <f>IFERROR(INDEX(Holidays[Holiday],MATCH(Table1[[#This Row],[Order Date]],Holidays[Date],0)),"NO HOLIDAY")</f>
        <v>NO HOLIDAY</v>
      </c>
    </row>
    <row r="3066" spans="2:17" hidden="1" x14ac:dyDescent="0.3">
      <c r="B3066" t="s">
        <v>25</v>
      </c>
      <c r="C3066" t="s">
        <v>59</v>
      </c>
      <c r="D3066" t="s">
        <v>23</v>
      </c>
      <c r="E3066" t="s">
        <v>88</v>
      </c>
      <c r="F3066" s="4">
        <v>42591</v>
      </c>
      <c r="G3066" t="s">
        <v>13</v>
      </c>
      <c r="H3066">
        <v>9</v>
      </c>
      <c r="I3066">
        <f>IF(Table1[[#This Row],[Price]]&lt;15,10,IF(Table1[[#This Row],[Price]]&lt;20,15,IF(Table1[[#This Row],[Price]]&lt;30,22,IF(Table1[[#This Row],[Price]]&lt;50,36,45))))</f>
        <v>15</v>
      </c>
      <c r="J3066">
        <v>17.829999999999998</v>
      </c>
      <c r="K3066" s="14">
        <v>160.46999999999997</v>
      </c>
      <c r="L3066" s="14">
        <f>Table1[[#This Row],[Total Sale Amount]]-(Table1[[#This Row],[Cost Price]]*Table1[[#This Row],[Quantity]])</f>
        <v>25.46999999999997</v>
      </c>
      <c r="M3066" t="str">
        <f>TEXT(Table1[[#This Row],[Order Date]],"mmm")</f>
        <v>Aug</v>
      </c>
      <c r="N3066" s="5" t="str">
        <f>TEXT(Table1[[#This Row],[Order Date]],"yyyy")</f>
        <v>2016</v>
      </c>
      <c r="O3066" s="5">
        <v>35</v>
      </c>
      <c r="P3066" s="5" t="s">
        <v>560</v>
      </c>
      <c r="Q3066" s="5" t="str">
        <f>IFERROR(INDEX(Holidays[Holiday],MATCH(Table1[[#This Row],[Order Date]],Holidays[Date],0)),"NO HOLIDAY")</f>
        <v>NO HOLIDAY</v>
      </c>
    </row>
    <row r="3067" spans="2:17" hidden="1" x14ac:dyDescent="0.3">
      <c r="B3067" t="s">
        <v>21</v>
      </c>
      <c r="C3067" t="s">
        <v>26</v>
      </c>
      <c r="D3067" t="s">
        <v>23</v>
      </c>
      <c r="E3067" t="s">
        <v>133</v>
      </c>
      <c r="F3067" s="4">
        <v>42591</v>
      </c>
      <c r="G3067" t="s">
        <v>19</v>
      </c>
      <c r="H3067">
        <v>8</v>
      </c>
      <c r="I3067">
        <f>IF(Table1[[#This Row],[Price]]&lt;15,10,IF(Table1[[#This Row],[Price]]&lt;20,15,IF(Table1[[#This Row],[Price]]&lt;30,22,IF(Table1[[#This Row],[Price]]&lt;50,36,45))))</f>
        <v>45</v>
      </c>
      <c r="J3067">
        <v>53.35</v>
      </c>
      <c r="K3067" s="14">
        <v>426.8</v>
      </c>
      <c r="L3067" s="14">
        <f>Table1[[#This Row],[Total Sale Amount]]-(Table1[[#This Row],[Cost Price]]*Table1[[#This Row],[Quantity]])</f>
        <v>66.800000000000011</v>
      </c>
      <c r="M3067" t="str">
        <f>TEXT(Table1[[#This Row],[Order Date]],"mmm")</f>
        <v>Aug</v>
      </c>
      <c r="N3067" s="5" t="str">
        <f>TEXT(Table1[[#This Row],[Order Date]],"yyyy")</f>
        <v>2016</v>
      </c>
      <c r="O3067" s="5">
        <v>35</v>
      </c>
      <c r="P3067" s="5" t="s">
        <v>560</v>
      </c>
      <c r="Q3067" s="5" t="str">
        <f>IFERROR(INDEX(Holidays[Holiday],MATCH(Table1[[#This Row],[Order Date]],Holidays[Date],0)),"NO HOLIDAY")</f>
        <v>NO HOLIDAY</v>
      </c>
    </row>
    <row r="3068" spans="2:17" hidden="1" x14ac:dyDescent="0.3">
      <c r="B3068" t="s">
        <v>25</v>
      </c>
      <c r="C3068" t="s">
        <v>59</v>
      </c>
      <c r="D3068" t="s">
        <v>23</v>
      </c>
      <c r="E3068" t="s">
        <v>387</v>
      </c>
      <c r="F3068" s="4">
        <v>42591</v>
      </c>
      <c r="G3068" t="s">
        <v>19</v>
      </c>
      <c r="H3068">
        <v>1</v>
      </c>
      <c r="I3068">
        <f>IF(Table1[[#This Row],[Price]]&lt;15,10,IF(Table1[[#This Row],[Price]]&lt;20,15,IF(Table1[[#This Row],[Price]]&lt;30,22,IF(Table1[[#This Row],[Price]]&lt;50,36,45))))</f>
        <v>45</v>
      </c>
      <c r="J3068">
        <v>53.35</v>
      </c>
      <c r="K3068" s="14">
        <v>53.35</v>
      </c>
      <c r="L3068" s="14">
        <f>Table1[[#This Row],[Total Sale Amount]]-(Table1[[#This Row],[Cost Price]]*Table1[[#This Row],[Quantity]])</f>
        <v>8.3500000000000014</v>
      </c>
      <c r="M3068" t="str">
        <f>TEXT(Table1[[#This Row],[Order Date]],"mmm")</f>
        <v>Aug</v>
      </c>
      <c r="N3068" s="5" t="str">
        <f>TEXT(Table1[[#This Row],[Order Date]],"yyyy")</f>
        <v>2016</v>
      </c>
      <c r="O3068" s="5">
        <v>20</v>
      </c>
      <c r="P3068" s="5" t="s">
        <v>560</v>
      </c>
      <c r="Q3068" s="5" t="str">
        <f>IFERROR(INDEX(Holidays[Holiday],MATCH(Table1[[#This Row],[Order Date]],Holidays[Date],0)),"NO HOLIDAY")</f>
        <v>NO HOLIDAY</v>
      </c>
    </row>
    <row r="3069" spans="2:17" hidden="1" x14ac:dyDescent="0.3">
      <c r="B3069" t="s">
        <v>9</v>
      </c>
      <c r="C3069" t="s">
        <v>17</v>
      </c>
      <c r="D3069" t="s">
        <v>11</v>
      </c>
      <c r="E3069" t="s">
        <v>117</v>
      </c>
      <c r="F3069" s="4">
        <v>42591</v>
      </c>
      <c r="G3069" t="s">
        <v>15</v>
      </c>
      <c r="H3069">
        <v>1</v>
      </c>
      <c r="I3069">
        <f>IF(Table1[[#This Row],[Price]]&lt;15,10,IF(Table1[[#This Row],[Price]]&lt;20,15,IF(Table1[[#This Row],[Price]]&lt;30,22,IF(Table1[[#This Row],[Price]]&lt;50,36,45))))</f>
        <v>10</v>
      </c>
      <c r="J3069">
        <v>12.42</v>
      </c>
      <c r="K3069" s="14">
        <v>12.42</v>
      </c>
      <c r="L3069" s="14">
        <f>Table1[[#This Row],[Total Sale Amount]]-(Table1[[#This Row],[Cost Price]]*Table1[[#This Row],[Quantity]])</f>
        <v>2.42</v>
      </c>
      <c r="M3069" t="str">
        <f>TEXT(Table1[[#This Row],[Order Date]],"mmm")</f>
        <v>Aug</v>
      </c>
      <c r="N3069" s="5" t="str">
        <f>TEXT(Table1[[#This Row],[Order Date]],"yyyy")</f>
        <v>2016</v>
      </c>
      <c r="O3069" s="5">
        <v>25</v>
      </c>
      <c r="P3069" s="5" t="s">
        <v>560</v>
      </c>
      <c r="Q3069" s="5" t="str">
        <f>IFERROR(INDEX(Holidays[Holiday],MATCH(Table1[[#This Row],[Order Date]],Holidays[Date],0)),"NO HOLIDAY")</f>
        <v>NO HOLIDAY</v>
      </c>
    </row>
    <row r="3070" spans="2:17" hidden="1" x14ac:dyDescent="0.3">
      <c r="B3070" t="s">
        <v>9</v>
      </c>
      <c r="C3070" t="s">
        <v>17</v>
      </c>
      <c r="D3070" t="s">
        <v>11</v>
      </c>
      <c r="E3070" t="s">
        <v>98</v>
      </c>
      <c r="F3070" s="4">
        <v>42591</v>
      </c>
      <c r="G3070" t="s">
        <v>13</v>
      </c>
      <c r="H3070">
        <v>3</v>
      </c>
      <c r="I3070">
        <f>IF(Table1[[#This Row],[Price]]&lt;15,10,IF(Table1[[#This Row],[Price]]&lt;20,15,IF(Table1[[#This Row],[Price]]&lt;30,22,IF(Table1[[#This Row],[Price]]&lt;50,36,45))))</f>
        <v>15</v>
      </c>
      <c r="J3070">
        <v>17.829999999999998</v>
      </c>
      <c r="K3070" s="14">
        <v>53.489999999999995</v>
      </c>
      <c r="L3070" s="14">
        <f>Table1[[#This Row],[Total Sale Amount]]-(Table1[[#This Row],[Cost Price]]*Table1[[#This Row],[Quantity]])</f>
        <v>8.4899999999999949</v>
      </c>
      <c r="M3070" t="str">
        <f>TEXT(Table1[[#This Row],[Order Date]],"mmm")</f>
        <v>Aug</v>
      </c>
      <c r="N3070" s="5" t="str">
        <f>TEXT(Table1[[#This Row],[Order Date]],"yyyy")</f>
        <v>2016</v>
      </c>
      <c r="O3070" s="5">
        <v>34</v>
      </c>
      <c r="P3070" s="5" t="s">
        <v>560</v>
      </c>
      <c r="Q3070" s="5" t="str">
        <f>IFERROR(INDEX(Holidays[Holiday],MATCH(Table1[[#This Row],[Order Date]],Holidays[Date],0)),"NO HOLIDAY")</f>
        <v>NO HOLIDAY</v>
      </c>
    </row>
    <row r="3071" spans="2:17" hidden="1" x14ac:dyDescent="0.3">
      <c r="B3071" t="s">
        <v>9</v>
      </c>
      <c r="C3071" t="s">
        <v>30</v>
      </c>
      <c r="D3071" t="s">
        <v>11</v>
      </c>
      <c r="E3071" t="s">
        <v>156</v>
      </c>
      <c r="F3071" s="4">
        <v>42591</v>
      </c>
      <c r="G3071" t="s">
        <v>15</v>
      </c>
      <c r="H3071">
        <v>7</v>
      </c>
      <c r="I3071">
        <f>IF(Table1[[#This Row],[Price]]&lt;15,10,IF(Table1[[#This Row],[Price]]&lt;20,15,IF(Table1[[#This Row],[Price]]&lt;30,22,IF(Table1[[#This Row],[Price]]&lt;50,36,45))))</f>
        <v>10</v>
      </c>
      <c r="J3071">
        <v>12.42</v>
      </c>
      <c r="K3071" s="14">
        <v>86.94</v>
      </c>
      <c r="L3071" s="14">
        <f>Table1[[#This Row],[Total Sale Amount]]-(Table1[[#This Row],[Cost Price]]*Table1[[#This Row],[Quantity]])</f>
        <v>16.939999999999998</v>
      </c>
      <c r="M3071" t="str">
        <f>TEXT(Table1[[#This Row],[Order Date]],"mmm")</f>
        <v>Aug</v>
      </c>
      <c r="N3071" s="5" t="str">
        <f>TEXT(Table1[[#This Row],[Order Date]],"yyyy")</f>
        <v>2016</v>
      </c>
      <c r="O3071" s="5">
        <v>44</v>
      </c>
      <c r="P3071" s="5" t="s">
        <v>560</v>
      </c>
      <c r="Q3071" s="5" t="str">
        <f>IFERROR(INDEX(Holidays[Holiday],MATCH(Table1[[#This Row],[Order Date]],Holidays[Date],0)),"NO HOLIDAY")</f>
        <v>NO HOLIDAY</v>
      </c>
    </row>
    <row r="3072" spans="2:17" hidden="1" x14ac:dyDescent="0.3">
      <c r="B3072" t="s">
        <v>9</v>
      </c>
      <c r="C3072" t="s">
        <v>17</v>
      </c>
      <c r="D3072" t="s">
        <v>11</v>
      </c>
      <c r="E3072" t="s">
        <v>167</v>
      </c>
      <c r="F3072" s="4">
        <v>42591</v>
      </c>
      <c r="G3072" t="s">
        <v>15</v>
      </c>
      <c r="H3072">
        <v>2</v>
      </c>
      <c r="I3072">
        <f>IF(Table1[[#This Row],[Price]]&lt;15,10,IF(Table1[[#This Row],[Price]]&lt;20,15,IF(Table1[[#This Row],[Price]]&lt;30,22,IF(Table1[[#This Row],[Price]]&lt;50,36,45))))</f>
        <v>10</v>
      </c>
      <c r="J3072">
        <v>12.42</v>
      </c>
      <c r="K3072" s="14">
        <v>24.84</v>
      </c>
      <c r="L3072" s="14">
        <f>Table1[[#This Row],[Total Sale Amount]]-(Table1[[#This Row],[Cost Price]]*Table1[[#This Row],[Quantity]])</f>
        <v>4.84</v>
      </c>
      <c r="M3072" t="str">
        <f>TEXT(Table1[[#This Row],[Order Date]],"mmm")</f>
        <v>Aug</v>
      </c>
      <c r="N3072" s="5" t="str">
        <f>TEXT(Table1[[#This Row],[Order Date]],"yyyy")</f>
        <v>2016</v>
      </c>
      <c r="O3072" s="5">
        <v>23</v>
      </c>
      <c r="P3072" s="5" t="s">
        <v>559</v>
      </c>
      <c r="Q3072" s="5" t="str">
        <f>IFERROR(INDEX(Holidays[Holiday],MATCH(Table1[[#This Row],[Order Date]],Holidays[Date],0)),"NO HOLIDAY")</f>
        <v>NO HOLIDAY</v>
      </c>
    </row>
    <row r="3073" spans="2:17" hidden="1" x14ac:dyDescent="0.3">
      <c r="B3073" t="s">
        <v>9</v>
      </c>
      <c r="C3073" t="s">
        <v>10</v>
      </c>
      <c r="D3073" t="s">
        <v>11</v>
      </c>
      <c r="E3073" t="s">
        <v>278</v>
      </c>
      <c r="F3073" s="4">
        <v>42591</v>
      </c>
      <c r="G3073" t="s">
        <v>13</v>
      </c>
      <c r="H3073">
        <v>9</v>
      </c>
      <c r="I3073">
        <f>IF(Table1[[#This Row],[Price]]&lt;15,10,IF(Table1[[#This Row],[Price]]&lt;20,15,IF(Table1[[#This Row],[Price]]&lt;30,22,IF(Table1[[#This Row],[Price]]&lt;50,36,45))))</f>
        <v>15</v>
      </c>
      <c r="J3073">
        <v>17.829999999999998</v>
      </c>
      <c r="K3073" s="14">
        <v>160.46999999999997</v>
      </c>
      <c r="L3073" s="14">
        <f>Table1[[#This Row],[Total Sale Amount]]-(Table1[[#This Row],[Cost Price]]*Table1[[#This Row],[Quantity]])</f>
        <v>25.46999999999997</v>
      </c>
      <c r="M3073" t="str">
        <f>TEXT(Table1[[#This Row],[Order Date]],"mmm")</f>
        <v>Aug</v>
      </c>
      <c r="N3073" s="5" t="str">
        <f>TEXT(Table1[[#This Row],[Order Date]],"yyyy")</f>
        <v>2016</v>
      </c>
      <c r="O3073" s="5">
        <v>35</v>
      </c>
      <c r="P3073" s="5" t="s">
        <v>560</v>
      </c>
      <c r="Q3073" s="5" t="str">
        <f>IFERROR(INDEX(Holidays[Holiday],MATCH(Table1[[#This Row],[Order Date]],Holidays[Date],0)),"NO HOLIDAY")</f>
        <v>NO HOLIDAY</v>
      </c>
    </row>
    <row r="3074" spans="2:17" hidden="1" x14ac:dyDescent="0.3">
      <c r="B3074" t="s">
        <v>25</v>
      </c>
      <c r="C3074" t="s">
        <v>22</v>
      </c>
      <c r="D3074" t="s">
        <v>23</v>
      </c>
      <c r="E3074" t="s">
        <v>423</v>
      </c>
      <c r="F3074" s="4">
        <v>42592</v>
      </c>
      <c r="G3074" t="s">
        <v>19</v>
      </c>
      <c r="H3074">
        <v>10</v>
      </c>
      <c r="I3074">
        <f>IF(Table1[[#This Row],[Price]]&lt;15,10,IF(Table1[[#This Row],[Price]]&lt;20,15,IF(Table1[[#This Row],[Price]]&lt;30,22,IF(Table1[[#This Row],[Price]]&lt;50,36,45))))</f>
        <v>45</v>
      </c>
      <c r="J3074">
        <v>53.35</v>
      </c>
      <c r="K3074" s="14">
        <v>533.5</v>
      </c>
      <c r="L3074" s="14">
        <f>Table1[[#This Row],[Total Sale Amount]]-(Table1[[#This Row],[Cost Price]]*Table1[[#This Row],[Quantity]])</f>
        <v>83.5</v>
      </c>
      <c r="M3074" t="str">
        <f>TEXT(Table1[[#This Row],[Order Date]],"mmm")</f>
        <v>Aug</v>
      </c>
      <c r="N3074" s="5" t="str">
        <f>TEXT(Table1[[#This Row],[Order Date]],"yyyy")</f>
        <v>2016</v>
      </c>
      <c r="O3074" s="5">
        <v>36</v>
      </c>
      <c r="P3074" s="5" t="s">
        <v>559</v>
      </c>
      <c r="Q3074" s="5" t="str">
        <f>IFERROR(INDEX(Holidays[Holiday],MATCH(Table1[[#This Row],[Order Date]],Holidays[Date],0)),"NO HOLIDAY")</f>
        <v>NO HOLIDAY</v>
      </c>
    </row>
    <row r="3075" spans="2:17" hidden="1" x14ac:dyDescent="0.3">
      <c r="B3075" t="s">
        <v>9</v>
      </c>
      <c r="C3075" t="s">
        <v>10</v>
      </c>
      <c r="D3075" t="s">
        <v>11</v>
      </c>
      <c r="E3075" t="s">
        <v>49</v>
      </c>
      <c r="F3075" s="4">
        <v>42592</v>
      </c>
      <c r="G3075" t="s">
        <v>15</v>
      </c>
      <c r="H3075">
        <v>10</v>
      </c>
      <c r="I3075">
        <f>IF(Table1[[#This Row],[Price]]&lt;15,10,IF(Table1[[#This Row],[Price]]&lt;20,15,IF(Table1[[#This Row],[Price]]&lt;30,22,IF(Table1[[#This Row],[Price]]&lt;50,36,45))))</f>
        <v>10</v>
      </c>
      <c r="J3075">
        <v>12.42</v>
      </c>
      <c r="K3075" s="14">
        <v>124.2</v>
      </c>
      <c r="L3075" s="14">
        <f>Table1[[#This Row],[Total Sale Amount]]-(Table1[[#This Row],[Cost Price]]*Table1[[#This Row],[Quantity]])</f>
        <v>24.200000000000003</v>
      </c>
      <c r="M3075" t="str">
        <f>TEXT(Table1[[#This Row],[Order Date]],"mmm")</f>
        <v>Aug</v>
      </c>
      <c r="N3075" s="5" t="str">
        <f>TEXT(Table1[[#This Row],[Order Date]],"yyyy")</f>
        <v>2016</v>
      </c>
      <c r="O3075" s="5">
        <v>34</v>
      </c>
      <c r="P3075" s="5" t="s">
        <v>560</v>
      </c>
      <c r="Q3075" s="5" t="str">
        <f>IFERROR(INDEX(Holidays[Holiday],MATCH(Table1[[#This Row],[Order Date]],Holidays[Date],0)),"NO HOLIDAY")</f>
        <v>NO HOLIDAY</v>
      </c>
    </row>
    <row r="3076" spans="2:17" hidden="1" x14ac:dyDescent="0.3">
      <c r="B3076" t="s">
        <v>16</v>
      </c>
      <c r="C3076" t="s">
        <v>10</v>
      </c>
      <c r="D3076" t="s">
        <v>11</v>
      </c>
      <c r="E3076" t="s">
        <v>410</v>
      </c>
      <c r="F3076" s="4">
        <v>42592</v>
      </c>
      <c r="G3076" t="s">
        <v>39</v>
      </c>
      <c r="H3076">
        <v>7</v>
      </c>
      <c r="I3076">
        <f>IF(Table1[[#This Row],[Price]]&lt;15,10,IF(Table1[[#This Row],[Price]]&lt;20,15,IF(Table1[[#This Row],[Price]]&lt;30,22,IF(Table1[[#This Row],[Price]]&lt;50,36,45))))</f>
        <v>15</v>
      </c>
      <c r="J3076">
        <v>16.32</v>
      </c>
      <c r="K3076" s="14">
        <v>114.24000000000001</v>
      </c>
      <c r="L3076" s="14">
        <f>Table1[[#This Row],[Total Sale Amount]]-(Table1[[#This Row],[Cost Price]]*Table1[[#This Row],[Quantity]])</f>
        <v>9.2400000000000091</v>
      </c>
      <c r="M3076" t="str">
        <f>TEXT(Table1[[#This Row],[Order Date]],"mmm")</f>
        <v>Aug</v>
      </c>
      <c r="N3076" s="5" t="str">
        <f>TEXT(Table1[[#This Row],[Order Date]],"yyyy")</f>
        <v>2016</v>
      </c>
      <c r="O3076" s="5">
        <v>38</v>
      </c>
      <c r="P3076" s="5" t="s">
        <v>560</v>
      </c>
      <c r="Q3076" s="5" t="str">
        <f>IFERROR(INDEX(Holidays[Holiday],MATCH(Table1[[#This Row],[Order Date]],Holidays[Date],0)),"NO HOLIDAY")</f>
        <v>NO HOLIDAY</v>
      </c>
    </row>
    <row r="3077" spans="2:17" hidden="1" x14ac:dyDescent="0.3">
      <c r="B3077" t="s">
        <v>9</v>
      </c>
      <c r="C3077" t="s">
        <v>10</v>
      </c>
      <c r="D3077" t="s">
        <v>11</v>
      </c>
      <c r="E3077" t="s">
        <v>345</v>
      </c>
      <c r="F3077" s="4">
        <v>42592</v>
      </c>
      <c r="G3077" t="s">
        <v>19</v>
      </c>
      <c r="H3077">
        <v>6</v>
      </c>
      <c r="I3077">
        <f>IF(Table1[[#This Row],[Price]]&lt;15,10,IF(Table1[[#This Row],[Price]]&lt;20,15,IF(Table1[[#This Row],[Price]]&lt;30,22,IF(Table1[[#This Row],[Price]]&lt;50,36,45))))</f>
        <v>45</v>
      </c>
      <c r="J3077">
        <v>53.35</v>
      </c>
      <c r="K3077" s="14">
        <v>320.10000000000002</v>
      </c>
      <c r="L3077" s="14">
        <f>Table1[[#This Row],[Total Sale Amount]]-(Table1[[#This Row],[Cost Price]]*Table1[[#This Row],[Quantity]])</f>
        <v>50.100000000000023</v>
      </c>
      <c r="M3077" t="str">
        <f>TEXT(Table1[[#This Row],[Order Date]],"mmm")</f>
        <v>Aug</v>
      </c>
      <c r="N3077" s="5" t="str">
        <f>TEXT(Table1[[#This Row],[Order Date]],"yyyy")</f>
        <v>2016</v>
      </c>
      <c r="O3077" s="5">
        <v>23</v>
      </c>
      <c r="P3077" s="5" t="s">
        <v>560</v>
      </c>
      <c r="Q3077" s="5" t="str">
        <f>IFERROR(INDEX(Holidays[Holiday],MATCH(Table1[[#This Row],[Order Date]],Holidays[Date],0)),"NO HOLIDAY")</f>
        <v>NO HOLIDAY</v>
      </c>
    </row>
    <row r="3078" spans="2:17" hidden="1" x14ac:dyDescent="0.3">
      <c r="B3078" t="s">
        <v>9</v>
      </c>
      <c r="C3078" t="s">
        <v>10</v>
      </c>
      <c r="D3078" t="s">
        <v>11</v>
      </c>
      <c r="E3078" t="s">
        <v>518</v>
      </c>
      <c r="F3078" s="4">
        <v>42592</v>
      </c>
      <c r="G3078" t="s">
        <v>15</v>
      </c>
      <c r="H3078">
        <v>7</v>
      </c>
      <c r="I3078">
        <f>IF(Table1[[#This Row],[Price]]&lt;15,10,IF(Table1[[#This Row],[Price]]&lt;20,15,IF(Table1[[#This Row],[Price]]&lt;30,22,IF(Table1[[#This Row],[Price]]&lt;50,36,45))))</f>
        <v>10</v>
      </c>
      <c r="J3078">
        <v>12.42</v>
      </c>
      <c r="K3078" s="14">
        <v>86.94</v>
      </c>
      <c r="L3078" s="14">
        <f>Table1[[#This Row],[Total Sale Amount]]-(Table1[[#This Row],[Cost Price]]*Table1[[#This Row],[Quantity]])</f>
        <v>16.939999999999998</v>
      </c>
      <c r="M3078" t="str">
        <f>TEXT(Table1[[#This Row],[Order Date]],"mmm")</f>
        <v>Aug</v>
      </c>
      <c r="N3078" s="5" t="str">
        <f>TEXT(Table1[[#This Row],[Order Date]],"yyyy")</f>
        <v>2016</v>
      </c>
      <c r="O3078" s="5">
        <v>34</v>
      </c>
      <c r="P3078" s="5" t="s">
        <v>559</v>
      </c>
      <c r="Q3078" s="5" t="str">
        <f>IFERROR(INDEX(Holidays[Holiday],MATCH(Table1[[#This Row],[Order Date]],Holidays[Date],0)),"NO HOLIDAY")</f>
        <v>NO HOLIDAY</v>
      </c>
    </row>
    <row r="3079" spans="2:17" hidden="1" x14ac:dyDescent="0.3">
      <c r="B3079" t="s">
        <v>21</v>
      </c>
      <c r="C3079" t="s">
        <v>22</v>
      </c>
      <c r="D3079" t="s">
        <v>23</v>
      </c>
      <c r="E3079" t="s">
        <v>263</v>
      </c>
      <c r="F3079" s="4">
        <v>42592</v>
      </c>
      <c r="G3079" t="s">
        <v>13</v>
      </c>
      <c r="H3079">
        <v>7</v>
      </c>
      <c r="I3079">
        <f>IF(Table1[[#This Row],[Price]]&lt;15,10,IF(Table1[[#This Row],[Price]]&lt;20,15,IF(Table1[[#This Row],[Price]]&lt;30,22,IF(Table1[[#This Row],[Price]]&lt;50,36,45))))</f>
        <v>15</v>
      </c>
      <c r="J3079">
        <v>17.829999999999998</v>
      </c>
      <c r="K3079" s="14">
        <v>124.80999999999999</v>
      </c>
      <c r="L3079" s="14">
        <f>Table1[[#This Row],[Total Sale Amount]]-(Table1[[#This Row],[Cost Price]]*Table1[[#This Row],[Quantity]])</f>
        <v>19.809999999999988</v>
      </c>
      <c r="M3079" t="str">
        <f>TEXT(Table1[[#This Row],[Order Date]],"mmm")</f>
        <v>Aug</v>
      </c>
      <c r="N3079" s="5" t="str">
        <f>TEXT(Table1[[#This Row],[Order Date]],"yyyy")</f>
        <v>2016</v>
      </c>
      <c r="O3079" s="5">
        <v>41</v>
      </c>
      <c r="P3079" s="5" t="s">
        <v>559</v>
      </c>
      <c r="Q3079" s="5" t="str">
        <f>IFERROR(INDEX(Holidays[Holiday],MATCH(Table1[[#This Row],[Order Date]],Holidays[Date],0)),"NO HOLIDAY")</f>
        <v>NO HOLIDAY</v>
      </c>
    </row>
    <row r="3080" spans="2:17" hidden="1" x14ac:dyDescent="0.3">
      <c r="B3080" t="s">
        <v>21</v>
      </c>
      <c r="C3080" t="s">
        <v>59</v>
      </c>
      <c r="D3080" t="s">
        <v>23</v>
      </c>
      <c r="E3080" t="s">
        <v>319</v>
      </c>
      <c r="F3080" s="4">
        <v>42592</v>
      </c>
      <c r="G3080" t="s">
        <v>15</v>
      </c>
      <c r="H3080">
        <v>6</v>
      </c>
      <c r="I3080">
        <f>IF(Table1[[#This Row],[Price]]&lt;15,10,IF(Table1[[#This Row],[Price]]&lt;20,15,IF(Table1[[#This Row],[Price]]&lt;30,22,IF(Table1[[#This Row],[Price]]&lt;50,36,45))))</f>
        <v>10</v>
      </c>
      <c r="J3080">
        <v>12.42</v>
      </c>
      <c r="K3080" s="14">
        <v>74.52</v>
      </c>
      <c r="L3080" s="14">
        <f>Table1[[#This Row],[Total Sale Amount]]-(Table1[[#This Row],[Cost Price]]*Table1[[#This Row],[Quantity]])</f>
        <v>14.519999999999996</v>
      </c>
      <c r="M3080" t="str">
        <f>TEXT(Table1[[#This Row],[Order Date]],"mmm")</f>
        <v>Aug</v>
      </c>
      <c r="N3080" s="5" t="str">
        <f>TEXT(Table1[[#This Row],[Order Date]],"yyyy")</f>
        <v>2016</v>
      </c>
      <c r="O3080" s="5">
        <v>18</v>
      </c>
      <c r="P3080" s="5" t="s">
        <v>560</v>
      </c>
      <c r="Q3080" s="5" t="str">
        <f>IFERROR(INDEX(Holidays[Holiday],MATCH(Table1[[#This Row],[Order Date]],Holidays[Date],0)),"NO HOLIDAY")</f>
        <v>NO HOLIDAY</v>
      </c>
    </row>
    <row r="3081" spans="2:17" hidden="1" x14ac:dyDescent="0.3">
      <c r="B3081" t="s">
        <v>9</v>
      </c>
      <c r="C3081" t="s">
        <v>28</v>
      </c>
      <c r="D3081" t="s">
        <v>11</v>
      </c>
      <c r="E3081" t="s">
        <v>227</v>
      </c>
      <c r="F3081" s="4">
        <v>42592</v>
      </c>
      <c r="G3081" t="s">
        <v>15</v>
      </c>
      <c r="H3081">
        <v>5</v>
      </c>
      <c r="I3081">
        <f>IF(Table1[[#This Row],[Price]]&lt;15,10,IF(Table1[[#This Row],[Price]]&lt;20,15,IF(Table1[[#This Row],[Price]]&lt;30,22,IF(Table1[[#This Row],[Price]]&lt;50,36,45))))</f>
        <v>10</v>
      </c>
      <c r="J3081">
        <v>12.42</v>
      </c>
      <c r="K3081" s="14">
        <v>62.1</v>
      </c>
      <c r="L3081" s="14">
        <f>Table1[[#This Row],[Total Sale Amount]]-(Table1[[#This Row],[Cost Price]]*Table1[[#This Row],[Quantity]])</f>
        <v>12.100000000000001</v>
      </c>
      <c r="M3081" t="str">
        <f>TEXT(Table1[[#This Row],[Order Date]],"mmm")</f>
        <v>Aug</v>
      </c>
      <c r="N3081" s="5" t="str">
        <f>TEXT(Table1[[#This Row],[Order Date]],"yyyy")</f>
        <v>2016</v>
      </c>
      <c r="O3081" s="5">
        <v>26</v>
      </c>
      <c r="P3081" s="5" t="s">
        <v>559</v>
      </c>
      <c r="Q3081" s="5" t="str">
        <f>IFERROR(INDEX(Holidays[Holiday],MATCH(Table1[[#This Row],[Order Date]],Holidays[Date],0)),"NO HOLIDAY")</f>
        <v>NO HOLIDAY</v>
      </c>
    </row>
    <row r="3082" spans="2:17" hidden="1" x14ac:dyDescent="0.3">
      <c r="B3082" t="s">
        <v>9</v>
      </c>
      <c r="C3082" t="s">
        <v>10</v>
      </c>
      <c r="D3082" t="s">
        <v>11</v>
      </c>
      <c r="E3082" t="s">
        <v>308</v>
      </c>
      <c r="F3082" s="4">
        <v>42592</v>
      </c>
      <c r="G3082" t="s">
        <v>15</v>
      </c>
      <c r="H3082">
        <v>3</v>
      </c>
      <c r="I3082">
        <f>IF(Table1[[#This Row],[Price]]&lt;15,10,IF(Table1[[#This Row],[Price]]&lt;20,15,IF(Table1[[#This Row],[Price]]&lt;30,22,IF(Table1[[#This Row],[Price]]&lt;50,36,45))))</f>
        <v>10</v>
      </c>
      <c r="J3082">
        <v>12.42</v>
      </c>
      <c r="K3082" s="14">
        <v>37.26</v>
      </c>
      <c r="L3082" s="14">
        <f>Table1[[#This Row],[Total Sale Amount]]-(Table1[[#This Row],[Cost Price]]*Table1[[#This Row],[Quantity]])</f>
        <v>7.259999999999998</v>
      </c>
      <c r="M3082" t="str">
        <f>TEXT(Table1[[#This Row],[Order Date]],"mmm")</f>
        <v>Aug</v>
      </c>
      <c r="N3082" s="5" t="str">
        <f>TEXT(Table1[[#This Row],[Order Date]],"yyyy")</f>
        <v>2016</v>
      </c>
      <c r="O3082" s="5">
        <v>18</v>
      </c>
      <c r="P3082" s="5" t="s">
        <v>560</v>
      </c>
      <c r="Q3082" s="5" t="str">
        <f>IFERROR(INDEX(Holidays[Holiday],MATCH(Table1[[#This Row],[Order Date]],Holidays[Date],0)),"NO HOLIDAY")</f>
        <v>NO HOLIDAY</v>
      </c>
    </row>
    <row r="3083" spans="2:17" hidden="1" x14ac:dyDescent="0.3">
      <c r="B3083" t="s">
        <v>9</v>
      </c>
      <c r="C3083" t="s">
        <v>10</v>
      </c>
      <c r="D3083" t="s">
        <v>11</v>
      </c>
      <c r="E3083" t="s">
        <v>169</v>
      </c>
      <c r="F3083" s="4">
        <v>42592</v>
      </c>
      <c r="G3083" t="s">
        <v>19</v>
      </c>
      <c r="H3083">
        <v>4</v>
      </c>
      <c r="I3083">
        <f>IF(Table1[[#This Row],[Price]]&lt;15,10,IF(Table1[[#This Row],[Price]]&lt;20,15,IF(Table1[[#This Row],[Price]]&lt;30,22,IF(Table1[[#This Row],[Price]]&lt;50,36,45))))</f>
        <v>45</v>
      </c>
      <c r="J3083">
        <v>53.35</v>
      </c>
      <c r="K3083" s="14">
        <v>213.4</v>
      </c>
      <c r="L3083" s="14">
        <f>Table1[[#This Row],[Total Sale Amount]]-(Table1[[#This Row],[Cost Price]]*Table1[[#This Row],[Quantity]])</f>
        <v>33.400000000000006</v>
      </c>
      <c r="M3083" t="str">
        <f>TEXT(Table1[[#This Row],[Order Date]],"mmm")</f>
        <v>Aug</v>
      </c>
      <c r="N3083" s="5" t="str">
        <f>TEXT(Table1[[#This Row],[Order Date]],"yyyy")</f>
        <v>2016</v>
      </c>
      <c r="O3083" s="5">
        <v>45</v>
      </c>
      <c r="P3083" s="5" t="s">
        <v>559</v>
      </c>
      <c r="Q3083" s="5" t="str">
        <f>IFERROR(INDEX(Holidays[Holiday],MATCH(Table1[[#This Row],[Order Date]],Holidays[Date],0)),"NO HOLIDAY")</f>
        <v>NO HOLIDAY</v>
      </c>
    </row>
    <row r="3084" spans="2:17" hidden="1" x14ac:dyDescent="0.3">
      <c r="B3084" t="s">
        <v>36</v>
      </c>
      <c r="C3084" t="s">
        <v>30</v>
      </c>
      <c r="D3084" t="s">
        <v>11</v>
      </c>
      <c r="E3084" t="s">
        <v>168</v>
      </c>
      <c r="F3084" s="4">
        <v>42592</v>
      </c>
      <c r="G3084" t="s">
        <v>13</v>
      </c>
      <c r="H3084">
        <v>6</v>
      </c>
      <c r="I3084">
        <f>IF(Table1[[#This Row],[Price]]&lt;15,10,IF(Table1[[#This Row],[Price]]&lt;20,15,IF(Table1[[#This Row],[Price]]&lt;30,22,IF(Table1[[#This Row],[Price]]&lt;50,36,45))))</f>
        <v>15</v>
      </c>
      <c r="J3084">
        <v>17.829999999999998</v>
      </c>
      <c r="K3084" s="14">
        <v>106.97999999999999</v>
      </c>
      <c r="L3084" s="14">
        <f>Table1[[#This Row],[Total Sale Amount]]-(Table1[[#This Row],[Cost Price]]*Table1[[#This Row],[Quantity]])</f>
        <v>16.97999999999999</v>
      </c>
      <c r="M3084" t="str">
        <f>TEXT(Table1[[#This Row],[Order Date]],"mmm")</f>
        <v>Aug</v>
      </c>
      <c r="N3084" s="5" t="str">
        <f>TEXT(Table1[[#This Row],[Order Date]],"yyyy")</f>
        <v>2016</v>
      </c>
      <c r="O3084" s="5">
        <v>22</v>
      </c>
      <c r="P3084" s="5" t="s">
        <v>560</v>
      </c>
      <c r="Q3084" s="5" t="str">
        <f>IFERROR(INDEX(Holidays[Holiday],MATCH(Table1[[#This Row],[Order Date]],Holidays[Date],0)),"NO HOLIDAY")</f>
        <v>NO HOLIDAY</v>
      </c>
    </row>
    <row r="3085" spans="2:17" hidden="1" x14ac:dyDescent="0.3">
      <c r="B3085" t="s">
        <v>16</v>
      </c>
      <c r="C3085" t="s">
        <v>28</v>
      </c>
      <c r="D3085" t="s">
        <v>11</v>
      </c>
      <c r="E3085" t="s">
        <v>97</v>
      </c>
      <c r="F3085" s="4">
        <v>42593</v>
      </c>
      <c r="G3085" t="s">
        <v>39</v>
      </c>
      <c r="H3085">
        <v>7</v>
      </c>
      <c r="I3085">
        <f>IF(Table1[[#This Row],[Price]]&lt;15,10,IF(Table1[[#This Row],[Price]]&lt;20,15,IF(Table1[[#This Row],[Price]]&lt;30,22,IF(Table1[[#This Row],[Price]]&lt;50,36,45))))</f>
        <v>15</v>
      </c>
      <c r="J3085">
        <v>16.32</v>
      </c>
      <c r="K3085" s="14">
        <v>114.24000000000001</v>
      </c>
      <c r="L3085" s="14">
        <f>Table1[[#This Row],[Total Sale Amount]]-(Table1[[#This Row],[Cost Price]]*Table1[[#This Row],[Quantity]])</f>
        <v>9.2400000000000091</v>
      </c>
      <c r="M3085" t="str">
        <f>TEXT(Table1[[#This Row],[Order Date]],"mmm")</f>
        <v>Aug</v>
      </c>
      <c r="N3085" s="5" t="str">
        <f>TEXT(Table1[[#This Row],[Order Date]],"yyyy")</f>
        <v>2016</v>
      </c>
      <c r="O3085" s="5">
        <v>45</v>
      </c>
      <c r="P3085" s="5" t="s">
        <v>560</v>
      </c>
      <c r="Q3085" s="5" t="str">
        <f>IFERROR(INDEX(Holidays[Holiday],MATCH(Table1[[#This Row],[Order Date]],Holidays[Date],0)),"NO HOLIDAY")</f>
        <v>NO HOLIDAY</v>
      </c>
    </row>
    <row r="3086" spans="2:17" hidden="1" x14ac:dyDescent="0.3">
      <c r="B3086" t="s">
        <v>16</v>
      </c>
      <c r="C3086" t="s">
        <v>17</v>
      </c>
      <c r="D3086" t="s">
        <v>11</v>
      </c>
      <c r="E3086" t="s">
        <v>162</v>
      </c>
      <c r="F3086" s="4">
        <v>42593</v>
      </c>
      <c r="G3086" t="s">
        <v>15</v>
      </c>
      <c r="H3086">
        <v>8</v>
      </c>
      <c r="I3086">
        <f>IF(Table1[[#This Row],[Price]]&lt;15,10,IF(Table1[[#This Row],[Price]]&lt;20,15,IF(Table1[[#This Row],[Price]]&lt;30,22,IF(Table1[[#This Row],[Price]]&lt;50,36,45))))</f>
        <v>10</v>
      </c>
      <c r="J3086">
        <v>12.42</v>
      </c>
      <c r="K3086" s="14">
        <v>99.36</v>
      </c>
      <c r="L3086" s="14">
        <f>Table1[[#This Row],[Total Sale Amount]]-(Table1[[#This Row],[Cost Price]]*Table1[[#This Row],[Quantity]])</f>
        <v>19.36</v>
      </c>
      <c r="M3086" t="str">
        <f>TEXT(Table1[[#This Row],[Order Date]],"mmm")</f>
        <v>Aug</v>
      </c>
      <c r="N3086" s="5" t="str">
        <f>TEXT(Table1[[#This Row],[Order Date]],"yyyy")</f>
        <v>2016</v>
      </c>
      <c r="O3086" s="5">
        <v>36</v>
      </c>
      <c r="P3086" s="5" t="s">
        <v>560</v>
      </c>
      <c r="Q3086" s="5" t="str">
        <f>IFERROR(INDEX(Holidays[Holiday],MATCH(Table1[[#This Row],[Order Date]],Holidays[Date],0)),"NO HOLIDAY")</f>
        <v>NO HOLIDAY</v>
      </c>
    </row>
    <row r="3087" spans="2:17" hidden="1" x14ac:dyDescent="0.3">
      <c r="B3087" t="s">
        <v>25</v>
      </c>
      <c r="C3087" t="s">
        <v>26</v>
      </c>
      <c r="D3087" t="s">
        <v>23</v>
      </c>
      <c r="E3087" t="s">
        <v>522</v>
      </c>
      <c r="F3087" s="4">
        <v>42593</v>
      </c>
      <c r="G3087" t="s">
        <v>13</v>
      </c>
      <c r="H3087">
        <v>5</v>
      </c>
      <c r="I3087">
        <f>IF(Table1[[#This Row],[Price]]&lt;15,10,IF(Table1[[#This Row],[Price]]&lt;20,15,IF(Table1[[#This Row],[Price]]&lt;30,22,IF(Table1[[#This Row],[Price]]&lt;50,36,45))))</f>
        <v>15</v>
      </c>
      <c r="J3087">
        <v>17.829999999999998</v>
      </c>
      <c r="K3087" s="14">
        <v>89.149999999999991</v>
      </c>
      <c r="L3087" s="14">
        <f>Table1[[#This Row],[Total Sale Amount]]-(Table1[[#This Row],[Cost Price]]*Table1[[#This Row],[Quantity]])</f>
        <v>14.149999999999991</v>
      </c>
      <c r="M3087" t="str">
        <f>TEXT(Table1[[#This Row],[Order Date]],"mmm")</f>
        <v>Aug</v>
      </c>
      <c r="N3087" s="5" t="str">
        <f>TEXT(Table1[[#This Row],[Order Date]],"yyyy")</f>
        <v>2016</v>
      </c>
      <c r="O3087" s="5">
        <v>28</v>
      </c>
      <c r="P3087" s="5" t="s">
        <v>559</v>
      </c>
      <c r="Q3087" s="5" t="str">
        <f>IFERROR(INDEX(Holidays[Holiday],MATCH(Table1[[#This Row],[Order Date]],Holidays[Date],0)),"NO HOLIDAY")</f>
        <v>NO HOLIDAY</v>
      </c>
    </row>
    <row r="3088" spans="2:17" hidden="1" x14ac:dyDescent="0.3">
      <c r="B3088" t="s">
        <v>9</v>
      </c>
      <c r="C3088" t="s">
        <v>17</v>
      </c>
      <c r="D3088" t="s">
        <v>11</v>
      </c>
      <c r="E3088" t="s">
        <v>405</v>
      </c>
      <c r="F3088" s="4">
        <v>42593</v>
      </c>
      <c r="G3088" t="s">
        <v>13</v>
      </c>
      <c r="H3088">
        <v>2</v>
      </c>
      <c r="I3088">
        <f>IF(Table1[[#This Row],[Price]]&lt;15,10,IF(Table1[[#This Row],[Price]]&lt;20,15,IF(Table1[[#This Row],[Price]]&lt;30,22,IF(Table1[[#This Row],[Price]]&lt;50,36,45))))</f>
        <v>15</v>
      </c>
      <c r="J3088">
        <v>17.829999999999998</v>
      </c>
      <c r="K3088" s="14">
        <v>35.659999999999997</v>
      </c>
      <c r="L3088" s="14">
        <f>Table1[[#This Row],[Total Sale Amount]]-(Table1[[#This Row],[Cost Price]]*Table1[[#This Row],[Quantity]])</f>
        <v>5.6599999999999966</v>
      </c>
      <c r="M3088" t="str">
        <f>TEXT(Table1[[#This Row],[Order Date]],"mmm")</f>
        <v>Aug</v>
      </c>
      <c r="N3088" s="5" t="str">
        <f>TEXT(Table1[[#This Row],[Order Date]],"yyyy")</f>
        <v>2016</v>
      </c>
      <c r="O3088" s="5">
        <v>45</v>
      </c>
      <c r="P3088" s="5" t="s">
        <v>560</v>
      </c>
      <c r="Q3088" s="5" t="str">
        <f>IFERROR(INDEX(Holidays[Holiday],MATCH(Table1[[#This Row],[Order Date]],Holidays[Date],0)),"NO HOLIDAY")</f>
        <v>NO HOLIDAY</v>
      </c>
    </row>
    <row r="3089" spans="2:17" hidden="1" x14ac:dyDescent="0.3">
      <c r="B3089" t="s">
        <v>25</v>
      </c>
      <c r="C3089" t="s">
        <v>22</v>
      </c>
      <c r="D3089" t="s">
        <v>23</v>
      </c>
      <c r="E3089" t="s">
        <v>263</v>
      </c>
      <c r="F3089" s="4">
        <v>42593</v>
      </c>
      <c r="G3089" t="s">
        <v>15</v>
      </c>
      <c r="H3089">
        <v>10</v>
      </c>
      <c r="I3089">
        <f>IF(Table1[[#This Row],[Price]]&lt;15,10,IF(Table1[[#This Row],[Price]]&lt;20,15,IF(Table1[[#This Row],[Price]]&lt;30,22,IF(Table1[[#This Row],[Price]]&lt;50,36,45))))</f>
        <v>10</v>
      </c>
      <c r="J3089">
        <v>12.42</v>
      </c>
      <c r="K3089" s="14">
        <v>124.2</v>
      </c>
      <c r="L3089" s="14">
        <f>Table1[[#This Row],[Total Sale Amount]]-(Table1[[#This Row],[Cost Price]]*Table1[[#This Row],[Quantity]])</f>
        <v>24.200000000000003</v>
      </c>
      <c r="M3089" t="str">
        <f>TEXT(Table1[[#This Row],[Order Date]],"mmm")</f>
        <v>Aug</v>
      </c>
      <c r="N3089" s="5" t="str">
        <f>TEXT(Table1[[#This Row],[Order Date]],"yyyy")</f>
        <v>2016</v>
      </c>
      <c r="O3089" s="5">
        <v>20</v>
      </c>
      <c r="P3089" s="5" t="s">
        <v>560</v>
      </c>
      <c r="Q3089" s="5" t="str">
        <f>IFERROR(INDEX(Holidays[Holiday],MATCH(Table1[[#This Row],[Order Date]],Holidays[Date],0)),"NO HOLIDAY")</f>
        <v>NO HOLIDAY</v>
      </c>
    </row>
    <row r="3090" spans="2:17" hidden="1" x14ac:dyDescent="0.3">
      <c r="B3090" t="s">
        <v>25</v>
      </c>
      <c r="C3090" t="s">
        <v>59</v>
      </c>
      <c r="D3090" t="s">
        <v>23</v>
      </c>
      <c r="E3090" t="s">
        <v>62</v>
      </c>
      <c r="F3090" s="4">
        <v>42593</v>
      </c>
      <c r="G3090" t="s">
        <v>13</v>
      </c>
      <c r="H3090">
        <v>5</v>
      </c>
      <c r="I3090">
        <f>IF(Table1[[#This Row],[Price]]&lt;15,10,IF(Table1[[#This Row],[Price]]&lt;20,15,IF(Table1[[#This Row],[Price]]&lt;30,22,IF(Table1[[#This Row],[Price]]&lt;50,36,45))))</f>
        <v>15</v>
      </c>
      <c r="J3090">
        <v>17.829999999999998</v>
      </c>
      <c r="K3090" s="14">
        <v>89.149999999999991</v>
      </c>
      <c r="L3090" s="14">
        <f>Table1[[#This Row],[Total Sale Amount]]-(Table1[[#This Row],[Cost Price]]*Table1[[#This Row],[Quantity]])</f>
        <v>14.149999999999991</v>
      </c>
      <c r="M3090" t="str">
        <f>TEXT(Table1[[#This Row],[Order Date]],"mmm")</f>
        <v>Aug</v>
      </c>
      <c r="N3090" s="5" t="str">
        <f>TEXT(Table1[[#This Row],[Order Date]],"yyyy")</f>
        <v>2016</v>
      </c>
      <c r="O3090" s="5">
        <v>18</v>
      </c>
      <c r="P3090" s="5" t="s">
        <v>559</v>
      </c>
      <c r="Q3090" s="5" t="str">
        <f>IFERROR(INDEX(Holidays[Holiday],MATCH(Table1[[#This Row],[Order Date]],Holidays[Date],0)),"NO HOLIDAY")</f>
        <v>NO HOLIDAY</v>
      </c>
    </row>
    <row r="3091" spans="2:17" hidden="1" x14ac:dyDescent="0.3">
      <c r="B3091" t="s">
        <v>21</v>
      </c>
      <c r="C3091" t="s">
        <v>43</v>
      </c>
      <c r="D3091" t="s">
        <v>23</v>
      </c>
      <c r="E3091" t="s">
        <v>364</v>
      </c>
      <c r="F3091" s="4">
        <v>42593</v>
      </c>
      <c r="G3091" t="s">
        <v>39</v>
      </c>
      <c r="H3091">
        <v>9</v>
      </c>
      <c r="I3091">
        <f>IF(Table1[[#This Row],[Price]]&lt;15,10,IF(Table1[[#This Row],[Price]]&lt;20,15,IF(Table1[[#This Row],[Price]]&lt;30,22,IF(Table1[[#This Row],[Price]]&lt;50,36,45))))</f>
        <v>15</v>
      </c>
      <c r="J3091">
        <v>16.32</v>
      </c>
      <c r="K3091" s="14">
        <v>146.88</v>
      </c>
      <c r="L3091" s="14">
        <f>Table1[[#This Row],[Total Sale Amount]]-(Table1[[#This Row],[Cost Price]]*Table1[[#This Row],[Quantity]])</f>
        <v>11.879999999999995</v>
      </c>
      <c r="M3091" t="str">
        <f>TEXT(Table1[[#This Row],[Order Date]],"mmm")</f>
        <v>Aug</v>
      </c>
      <c r="N3091" s="5" t="str">
        <f>TEXT(Table1[[#This Row],[Order Date]],"yyyy")</f>
        <v>2016</v>
      </c>
      <c r="O3091" s="5">
        <v>27</v>
      </c>
      <c r="P3091" s="5" t="s">
        <v>559</v>
      </c>
      <c r="Q3091" s="5" t="str">
        <f>IFERROR(INDEX(Holidays[Holiday],MATCH(Table1[[#This Row],[Order Date]],Holidays[Date],0)),"NO HOLIDAY")</f>
        <v>NO HOLIDAY</v>
      </c>
    </row>
    <row r="3092" spans="2:17" hidden="1" x14ac:dyDescent="0.3">
      <c r="B3092" t="s">
        <v>25</v>
      </c>
      <c r="C3092" t="s">
        <v>43</v>
      </c>
      <c r="D3092" t="s">
        <v>23</v>
      </c>
      <c r="E3092" t="s">
        <v>512</v>
      </c>
      <c r="F3092" s="4">
        <v>42593</v>
      </c>
      <c r="G3092" t="s">
        <v>15</v>
      </c>
      <c r="H3092">
        <v>4</v>
      </c>
      <c r="I3092">
        <f>IF(Table1[[#This Row],[Price]]&lt;15,10,IF(Table1[[#This Row],[Price]]&lt;20,15,IF(Table1[[#This Row],[Price]]&lt;30,22,IF(Table1[[#This Row],[Price]]&lt;50,36,45))))</f>
        <v>10</v>
      </c>
      <c r="J3092">
        <v>12.42</v>
      </c>
      <c r="K3092" s="14">
        <v>49.68</v>
      </c>
      <c r="L3092" s="14">
        <f>Table1[[#This Row],[Total Sale Amount]]-(Table1[[#This Row],[Cost Price]]*Table1[[#This Row],[Quantity]])</f>
        <v>9.68</v>
      </c>
      <c r="M3092" t="str">
        <f>TEXT(Table1[[#This Row],[Order Date]],"mmm")</f>
        <v>Aug</v>
      </c>
      <c r="N3092" s="5" t="str">
        <f>TEXT(Table1[[#This Row],[Order Date]],"yyyy")</f>
        <v>2016</v>
      </c>
      <c r="O3092" s="5">
        <v>30</v>
      </c>
      <c r="P3092" s="5" t="s">
        <v>560</v>
      </c>
      <c r="Q3092" s="5" t="str">
        <f>IFERROR(INDEX(Holidays[Holiday],MATCH(Table1[[#This Row],[Order Date]],Holidays[Date],0)),"NO HOLIDAY")</f>
        <v>NO HOLIDAY</v>
      </c>
    </row>
    <row r="3093" spans="2:17" hidden="1" x14ac:dyDescent="0.3">
      <c r="B3093" t="s">
        <v>21</v>
      </c>
      <c r="C3093" t="s">
        <v>26</v>
      </c>
      <c r="D3093" t="s">
        <v>23</v>
      </c>
      <c r="E3093" t="s">
        <v>361</v>
      </c>
      <c r="F3093" s="4">
        <v>42593</v>
      </c>
      <c r="G3093" t="s">
        <v>15</v>
      </c>
      <c r="H3093">
        <v>10</v>
      </c>
      <c r="I3093">
        <f>IF(Table1[[#This Row],[Price]]&lt;15,10,IF(Table1[[#This Row],[Price]]&lt;20,15,IF(Table1[[#This Row],[Price]]&lt;30,22,IF(Table1[[#This Row],[Price]]&lt;50,36,45))))</f>
        <v>10</v>
      </c>
      <c r="J3093">
        <v>12.42</v>
      </c>
      <c r="K3093" s="14">
        <v>124.2</v>
      </c>
      <c r="L3093" s="14">
        <f>Table1[[#This Row],[Total Sale Amount]]-(Table1[[#This Row],[Cost Price]]*Table1[[#This Row],[Quantity]])</f>
        <v>24.200000000000003</v>
      </c>
      <c r="M3093" t="str">
        <f>TEXT(Table1[[#This Row],[Order Date]],"mmm")</f>
        <v>Aug</v>
      </c>
      <c r="N3093" s="5" t="str">
        <f>TEXT(Table1[[#This Row],[Order Date]],"yyyy")</f>
        <v>2016</v>
      </c>
      <c r="O3093" s="5">
        <v>45</v>
      </c>
      <c r="P3093" s="5" t="s">
        <v>560</v>
      </c>
      <c r="Q3093" s="5" t="str">
        <f>IFERROR(INDEX(Holidays[Holiday],MATCH(Table1[[#This Row],[Order Date]],Holidays[Date],0)),"NO HOLIDAY")</f>
        <v>NO HOLIDAY</v>
      </c>
    </row>
    <row r="3094" spans="2:17" hidden="1" x14ac:dyDescent="0.3">
      <c r="B3094" t="s">
        <v>9</v>
      </c>
      <c r="C3094" t="s">
        <v>17</v>
      </c>
      <c r="D3094" t="s">
        <v>11</v>
      </c>
      <c r="E3094" t="s">
        <v>493</v>
      </c>
      <c r="F3094" s="4">
        <v>42593</v>
      </c>
      <c r="G3094" t="s">
        <v>15</v>
      </c>
      <c r="H3094">
        <v>10</v>
      </c>
      <c r="I3094">
        <f>IF(Table1[[#This Row],[Price]]&lt;15,10,IF(Table1[[#This Row],[Price]]&lt;20,15,IF(Table1[[#This Row],[Price]]&lt;30,22,IF(Table1[[#This Row],[Price]]&lt;50,36,45))))</f>
        <v>10</v>
      </c>
      <c r="J3094">
        <v>12.42</v>
      </c>
      <c r="K3094" s="14">
        <v>124.2</v>
      </c>
      <c r="L3094" s="14">
        <f>Table1[[#This Row],[Total Sale Amount]]-(Table1[[#This Row],[Cost Price]]*Table1[[#This Row],[Quantity]])</f>
        <v>24.200000000000003</v>
      </c>
      <c r="M3094" t="str">
        <f>TEXT(Table1[[#This Row],[Order Date]],"mmm")</f>
        <v>Aug</v>
      </c>
      <c r="N3094" s="5" t="str">
        <f>TEXT(Table1[[#This Row],[Order Date]],"yyyy")</f>
        <v>2016</v>
      </c>
      <c r="O3094" s="5">
        <v>34</v>
      </c>
      <c r="P3094" s="5" t="s">
        <v>560</v>
      </c>
      <c r="Q3094" s="5" t="str">
        <f>IFERROR(INDEX(Holidays[Holiday],MATCH(Table1[[#This Row],[Order Date]],Holidays[Date],0)),"NO HOLIDAY")</f>
        <v>NO HOLIDAY</v>
      </c>
    </row>
    <row r="3095" spans="2:17" hidden="1" x14ac:dyDescent="0.3">
      <c r="B3095" t="s">
        <v>9</v>
      </c>
      <c r="C3095" t="s">
        <v>10</v>
      </c>
      <c r="D3095" t="s">
        <v>11</v>
      </c>
      <c r="E3095" t="s">
        <v>208</v>
      </c>
      <c r="F3095" s="4">
        <v>42593</v>
      </c>
      <c r="G3095" t="s">
        <v>39</v>
      </c>
      <c r="H3095">
        <v>8</v>
      </c>
      <c r="I3095">
        <f>IF(Table1[[#This Row],[Price]]&lt;15,10,IF(Table1[[#This Row],[Price]]&lt;20,15,IF(Table1[[#This Row],[Price]]&lt;30,22,IF(Table1[[#This Row],[Price]]&lt;50,36,45))))</f>
        <v>15</v>
      </c>
      <c r="J3095">
        <v>16.32</v>
      </c>
      <c r="K3095" s="14">
        <v>130.56</v>
      </c>
      <c r="L3095" s="14">
        <f>Table1[[#This Row],[Total Sale Amount]]-(Table1[[#This Row],[Cost Price]]*Table1[[#This Row],[Quantity]])</f>
        <v>10.560000000000002</v>
      </c>
      <c r="M3095" t="str">
        <f>TEXT(Table1[[#This Row],[Order Date]],"mmm")</f>
        <v>Aug</v>
      </c>
      <c r="N3095" s="5" t="str">
        <f>TEXT(Table1[[#This Row],[Order Date]],"yyyy")</f>
        <v>2016</v>
      </c>
      <c r="O3095" s="5">
        <v>31</v>
      </c>
      <c r="P3095" s="5" t="s">
        <v>560</v>
      </c>
      <c r="Q3095" s="5" t="str">
        <f>IFERROR(INDEX(Holidays[Holiday],MATCH(Table1[[#This Row],[Order Date]],Holidays[Date],0)),"NO HOLIDAY")</f>
        <v>NO HOLIDAY</v>
      </c>
    </row>
    <row r="3096" spans="2:17" hidden="1" x14ac:dyDescent="0.3">
      <c r="B3096" t="s">
        <v>21</v>
      </c>
      <c r="C3096" t="s">
        <v>22</v>
      </c>
      <c r="D3096" t="s">
        <v>23</v>
      </c>
      <c r="E3096" t="s">
        <v>323</v>
      </c>
      <c r="F3096" s="4">
        <v>42594</v>
      </c>
      <c r="G3096" t="s">
        <v>19</v>
      </c>
      <c r="H3096">
        <v>2</v>
      </c>
      <c r="I3096">
        <f>IF(Table1[[#This Row],[Price]]&lt;15,10,IF(Table1[[#This Row],[Price]]&lt;20,15,IF(Table1[[#This Row],[Price]]&lt;30,22,IF(Table1[[#This Row],[Price]]&lt;50,36,45))))</f>
        <v>45</v>
      </c>
      <c r="J3096">
        <v>53.35</v>
      </c>
      <c r="K3096" s="14">
        <v>106.7</v>
      </c>
      <c r="L3096" s="14">
        <f>Table1[[#This Row],[Total Sale Amount]]-(Table1[[#This Row],[Cost Price]]*Table1[[#This Row],[Quantity]])</f>
        <v>16.700000000000003</v>
      </c>
      <c r="M3096" t="str">
        <f>TEXT(Table1[[#This Row],[Order Date]],"mmm")</f>
        <v>Aug</v>
      </c>
      <c r="N3096" s="5" t="str">
        <f>TEXT(Table1[[#This Row],[Order Date]],"yyyy")</f>
        <v>2016</v>
      </c>
      <c r="O3096" s="5">
        <v>43</v>
      </c>
      <c r="P3096" s="5" t="s">
        <v>559</v>
      </c>
      <c r="Q3096" s="5" t="str">
        <f>IFERROR(INDEX(Holidays[Holiday],MATCH(Table1[[#This Row],[Order Date]],Holidays[Date],0)),"NO HOLIDAY")</f>
        <v>NO HOLIDAY</v>
      </c>
    </row>
    <row r="3097" spans="2:17" hidden="1" x14ac:dyDescent="0.3">
      <c r="B3097" t="s">
        <v>9</v>
      </c>
      <c r="C3097" t="s">
        <v>10</v>
      </c>
      <c r="D3097" t="s">
        <v>11</v>
      </c>
      <c r="E3097" t="s">
        <v>331</v>
      </c>
      <c r="F3097" s="4">
        <v>42594</v>
      </c>
      <c r="G3097" t="s">
        <v>15</v>
      </c>
      <c r="H3097">
        <v>5</v>
      </c>
      <c r="I3097">
        <f>IF(Table1[[#This Row],[Price]]&lt;15,10,IF(Table1[[#This Row],[Price]]&lt;20,15,IF(Table1[[#This Row],[Price]]&lt;30,22,IF(Table1[[#This Row],[Price]]&lt;50,36,45))))</f>
        <v>10</v>
      </c>
      <c r="J3097">
        <v>12.42</v>
      </c>
      <c r="K3097" s="14">
        <v>62.1</v>
      </c>
      <c r="L3097" s="14">
        <f>Table1[[#This Row],[Total Sale Amount]]-(Table1[[#This Row],[Cost Price]]*Table1[[#This Row],[Quantity]])</f>
        <v>12.100000000000001</v>
      </c>
      <c r="M3097" t="str">
        <f>TEXT(Table1[[#This Row],[Order Date]],"mmm")</f>
        <v>Aug</v>
      </c>
      <c r="N3097" s="5" t="str">
        <f>TEXT(Table1[[#This Row],[Order Date]],"yyyy")</f>
        <v>2016</v>
      </c>
      <c r="O3097" s="5">
        <v>29</v>
      </c>
      <c r="P3097" s="5" t="s">
        <v>560</v>
      </c>
      <c r="Q3097" s="5" t="str">
        <f>IFERROR(INDEX(Holidays[Holiday],MATCH(Table1[[#This Row],[Order Date]],Holidays[Date],0)),"NO HOLIDAY")</f>
        <v>NO HOLIDAY</v>
      </c>
    </row>
    <row r="3098" spans="2:17" hidden="1" x14ac:dyDescent="0.3">
      <c r="B3098" t="s">
        <v>25</v>
      </c>
      <c r="C3098" t="s">
        <v>26</v>
      </c>
      <c r="D3098" t="s">
        <v>23</v>
      </c>
      <c r="E3098" t="s">
        <v>368</v>
      </c>
      <c r="F3098" s="4">
        <v>42594</v>
      </c>
      <c r="G3098" t="s">
        <v>39</v>
      </c>
      <c r="H3098">
        <v>2</v>
      </c>
      <c r="I3098">
        <f>IF(Table1[[#This Row],[Price]]&lt;15,10,IF(Table1[[#This Row],[Price]]&lt;20,15,IF(Table1[[#This Row],[Price]]&lt;30,22,IF(Table1[[#This Row],[Price]]&lt;50,36,45))))</f>
        <v>15</v>
      </c>
      <c r="J3098">
        <v>16.32</v>
      </c>
      <c r="K3098" s="14">
        <v>32.64</v>
      </c>
      <c r="L3098" s="14">
        <f>Table1[[#This Row],[Total Sale Amount]]-(Table1[[#This Row],[Cost Price]]*Table1[[#This Row],[Quantity]])</f>
        <v>2.6400000000000006</v>
      </c>
      <c r="M3098" t="str">
        <f>TEXT(Table1[[#This Row],[Order Date]],"mmm")</f>
        <v>Aug</v>
      </c>
      <c r="N3098" s="5" t="str">
        <f>TEXT(Table1[[#This Row],[Order Date]],"yyyy")</f>
        <v>2016</v>
      </c>
      <c r="O3098" s="5">
        <v>23</v>
      </c>
      <c r="P3098" s="5" t="s">
        <v>559</v>
      </c>
      <c r="Q3098" s="5" t="str">
        <f>IFERROR(INDEX(Holidays[Holiday],MATCH(Table1[[#This Row],[Order Date]],Holidays[Date],0)),"NO HOLIDAY")</f>
        <v>NO HOLIDAY</v>
      </c>
    </row>
    <row r="3099" spans="2:17" hidden="1" x14ac:dyDescent="0.3">
      <c r="B3099" t="s">
        <v>25</v>
      </c>
      <c r="C3099" t="s">
        <v>26</v>
      </c>
      <c r="D3099" t="s">
        <v>23</v>
      </c>
      <c r="E3099" t="s">
        <v>246</v>
      </c>
      <c r="F3099" s="4">
        <v>42594</v>
      </c>
      <c r="G3099" t="s">
        <v>15</v>
      </c>
      <c r="H3099">
        <v>4</v>
      </c>
      <c r="I3099">
        <f>IF(Table1[[#This Row],[Price]]&lt;15,10,IF(Table1[[#This Row],[Price]]&lt;20,15,IF(Table1[[#This Row],[Price]]&lt;30,22,IF(Table1[[#This Row],[Price]]&lt;50,36,45))))</f>
        <v>10</v>
      </c>
      <c r="J3099">
        <v>12.42</v>
      </c>
      <c r="K3099" s="14">
        <v>49.68</v>
      </c>
      <c r="L3099" s="14">
        <f>Table1[[#This Row],[Total Sale Amount]]-(Table1[[#This Row],[Cost Price]]*Table1[[#This Row],[Quantity]])</f>
        <v>9.68</v>
      </c>
      <c r="M3099" t="str">
        <f>TEXT(Table1[[#This Row],[Order Date]],"mmm")</f>
        <v>Aug</v>
      </c>
      <c r="N3099" s="5" t="str">
        <f>TEXT(Table1[[#This Row],[Order Date]],"yyyy")</f>
        <v>2016</v>
      </c>
      <c r="O3099" s="5">
        <v>45</v>
      </c>
      <c r="P3099" s="5" t="s">
        <v>560</v>
      </c>
      <c r="Q3099" s="5" t="str">
        <f>IFERROR(INDEX(Holidays[Holiday],MATCH(Table1[[#This Row],[Order Date]],Holidays[Date],0)),"NO HOLIDAY")</f>
        <v>NO HOLIDAY</v>
      </c>
    </row>
    <row r="3100" spans="2:17" hidden="1" x14ac:dyDescent="0.3">
      <c r="B3100" t="s">
        <v>25</v>
      </c>
      <c r="C3100" t="s">
        <v>22</v>
      </c>
      <c r="D3100" t="s">
        <v>23</v>
      </c>
      <c r="E3100" t="s">
        <v>251</v>
      </c>
      <c r="F3100" s="4">
        <v>42594</v>
      </c>
      <c r="G3100" t="s">
        <v>19</v>
      </c>
      <c r="H3100">
        <v>5</v>
      </c>
      <c r="I3100">
        <f>IF(Table1[[#This Row],[Price]]&lt;15,10,IF(Table1[[#This Row],[Price]]&lt;20,15,IF(Table1[[#This Row],[Price]]&lt;30,22,IF(Table1[[#This Row],[Price]]&lt;50,36,45))))</f>
        <v>45</v>
      </c>
      <c r="J3100">
        <v>53.35</v>
      </c>
      <c r="K3100" s="14">
        <v>266.75</v>
      </c>
      <c r="L3100" s="14">
        <f>Table1[[#This Row],[Total Sale Amount]]-(Table1[[#This Row],[Cost Price]]*Table1[[#This Row],[Quantity]])</f>
        <v>41.75</v>
      </c>
      <c r="M3100" t="str">
        <f>TEXT(Table1[[#This Row],[Order Date]],"mmm")</f>
        <v>Aug</v>
      </c>
      <c r="N3100" s="5" t="str">
        <f>TEXT(Table1[[#This Row],[Order Date]],"yyyy")</f>
        <v>2016</v>
      </c>
      <c r="O3100" s="5">
        <v>34</v>
      </c>
      <c r="P3100" s="5" t="s">
        <v>560</v>
      </c>
      <c r="Q3100" s="5" t="str">
        <f>IFERROR(INDEX(Holidays[Holiday],MATCH(Table1[[#This Row],[Order Date]],Holidays[Date],0)),"NO HOLIDAY")</f>
        <v>NO HOLIDAY</v>
      </c>
    </row>
    <row r="3101" spans="2:17" hidden="1" x14ac:dyDescent="0.3">
      <c r="B3101" t="s">
        <v>36</v>
      </c>
      <c r="C3101" t="s">
        <v>17</v>
      </c>
      <c r="D3101" t="s">
        <v>11</v>
      </c>
      <c r="E3101" t="s">
        <v>369</v>
      </c>
      <c r="F3101" s="4">
        <v>42594</v>
      </c>
      <c r="G3101" t="s">
        <v>39</v>
      </c>
      <c r="H3101">
        <v>9</v>
      </c>
      <c r="I3101">
        <f>IF(Table1[[#This Row],[Price]]&lt;15,10,IF(Table1[[#This Row],[Price]]&lt;20,15,IF(Table1[[#This Row],[Price]]&lt;30,22,IF(Table1[[#This Row],[Price]]&lt;50,36,45))))</f>
        <v>15</v>
      </c>
      <c r="J3101">
        <v>16.32</v>
      </c>
      <c r="K3101" s="14">
        <v>146.88</v>
      </c>
      <c r="L3101" s="14">
        <f>Table1[[#This Row],[Total Sale Amount]]-(Table1[[#This Row],[Cost Price]]*Table1[[#This Row],[Quantity]])</f>
        <v>11.879999999999995</v>
      </c>
      <c r="M3101" t="str">
        <f>TEXT(Table1[[#This Row],[Order Date]],"mmm")</f>
        <v>Aug</v>
      </c>
      <c r="N3101" s="5" t="str">
        <f>TEXT(Table1[[#This Row],[Order Date]],"yyyy")</f>
        <v>2016</v>
      </c>
      <c r="O3101" s="5">
        <v>36</v>
      </c>
      <c r="P3101" s="5" t="s">
        <v>560</v>
      </c>
      <c r="Q3101" s="5" t="str">
        <f>IFERROR(INDEX(Holidays[Holiday],MATCH(Table1[[#This Row],[Order Date]],Holidays[Date],0)),"NO HOLIDAY")</f>
        <v>NO HOLIDAY</v>
      </c>
    </row>
    <row r="3102" spans="2:17" hidden="1" x14ac:dyDescent="0.3">
      <c r="B3102" t="s">
        <v>9</v>
      </c>
      <c r="C3102" t="s">
        <v>10</v>
      </c>
      <c r="D3102" t="s">
        <v>11</v>
      </c>
      <c r="E3102" t="s">
        <v>74</v>
      </c>
      <c r="F3102" s="4">
        <v>42594</v>
      </c>
      <c r="G3102" t="s">
        <v>19</v>
      </c>
      <c r="H3102">
        <v>5</v>
      </c>
      <c r="I3102">
        <f>IF(Table1[[#This Row],[Price]]&lt;15,10,IF(Table1[[#This Row],[Price]]&lt;20,15,IF(Table1[[#This Row],[Price]]&lt;30,22,IF(Table1[[#This Row],[Price]]&lt;50,36,45))))</f>
        <v>45</v>
      </c>
      <c r="J3102">
        <v>53.35</v>
      </c>
      <c r="K3102" s="14">
        <v>266.75</v>
      </c>
      <c r="L3102" s="14">
        <f>Table1[[#This Row],[Total Sale Amount]]-(Table1[[#This Row],[Cost Price]]*Table1[[#This Row],[Quantity]])</f>
        <v>41.75</v>
      </c>
      <c r="M3102" t="str">
        <f>TEXT(Table1[[#This Row],[Order Date]],"mmm")</f>
        <v>Aug</v>
      </c>
      <c r="N3102" s="5" t="str">
        <f>TEXT(Table1[[#This Row],[Order Date]],"yyyy")</f>
        <v>2016</v>
      </c>
      <c r="O3102" s="5">
        <v>28</v>
      </c>
      <c r="P3102" s="5" t="s">
        <v>559</v>
      </c>
      <c r="Q3102" s="5" t="str">
        <f>IFERROR(INDEX(Holidays[Holiday],MATCH(Table1[[#This Row],[Order Date]],Holidays[Date],0)),"NO HOLIDAY")</f>
        <v>NO HOLIDAY</v>
      </c>
    </row>
    <row r="3103" spans="2:17" hidden="1" x14ac:dyDescent="0.3">
      <c r="B3103" t="s">
        <v>36</v>
      </c>
      <c r="C3103" t="s">
        <v>17</v>
      </c>
      <c r="D3103" t="s">
        <v>11</v>
      </c>
      <c r="E3103" t="s">
        <v>185</v>
      </c>
      <c r="F3103" s="4">
        <v>42594</v>
      </c>
      <c r="G3103" t="s">
        <v>39</v>
      </c>
      <c r="H3103">
        <v>10</v>
      </c>
      <c r="I3103">
        <f>IF(Table1[[#This Row],[Price]]&lt;15,10,IF(Table1[[#This Row],[Price]]&lt;20,15,IF(Table1[[#This Row],[Price]]&lt;30,22,IF(Table1[[#This Row],[Price]]&lt;50,36,45))))</f>
        <v>15</v>
      </c>
      <c r="J3103">
        <v>16.32</v>
      </c>
      <c r="K3103" s="14">
        <v>163.19999999999999</v>
      </c>
      <c r="L3103" s="14">
        <f>Table1[[#This Row],[Total Sale Amount]]-(Table1[[#This Row],[Cost Price]]*Table1[[#This Row],[Quantity]])</f>
        <v>13.199999999999989</v>
      </c>
      <c r="M3103" t="str">
        <f>TEXT(Table1[[#This Row],[Order Date]],"mmm")</f>
        <v>Aug</v>
      </c>
      <c r="N3103" s="5" t="str">
        <f>TEXT(Table1[[#This Row],[Order Date]],"yyyy")</f>
        <v>2016</v>
      </c>
      <c r="O3103" s="5">
        <v>36</v>
      </c>
      <c r="P3103" s="5" t="s">
        <v>559</v>
      </c>
      <c r="Q3103" s="5" t="str">
        <f>IFERROR(INDEX(Holidays[Holiday],MATCH(Table1[[#This Row],[Order Date]],Holidays[Date],0)),"NO HOLIDAY")</f>
        <v>NO HOLIDAY</v>
      </c>
    </row>
    <row r="3104" spans="2:17" hidden="1" x14ac:dyDescent="0.3">
      <c r="B3104" t="s">
        <v>21</v>
      </c>
      <c r="C3104" t="s">
        <v>59</v>
      </c>
      <c r="D3104" t="s">
        <v>23</v>
      </c>
      <c r="E3104" t="s">
        <v>118</v>
      </c>
      <c r="F3104" s="4">
        <v>42594</v>
      </c>
      <c r="G3104" t="s">
        <v>15</v>
      </c>
      <c r="H3104">
        <v>8</v>
      </c>
      <c r="I3104">
        <f>IF(Table1[[#This Row],[Price]]&lt;15,10,IF(Table1[[#This Row],[Price]]&lt;20,15,IF(Table1[[#This Row],[Price]]&lt;30,22,IF(Table1[[#This Row],[Price]]&lt;50,36,45))))</f>
        <v>10</v>
      </c>
      <c r="J3104">
        <v>12.42</v>
      </c>
      <c r="K3104" s="14">
        <v>99.36</v>
      </c>
      <c r="L3104" s="14">
        <f>Table1[[#This Row],[Total Sale Amount]]-(Table1[[#This Row],[Cost Price]]*Table1[[#This Row],[Quantity]])</f>
        <v>19.36</v>
      </c>
      <c r="M3104" t="str">
        <f>TEXT(Table1[[#This Row],[Order Date]],"mmm")</f>
        <v>Aug</v>
      </c>
      <c r="N3104" s="5" t="str">
        <f>TEXT(Table1[[#This Row],[Order Date]],"yyyy")</f>
        <v>2016</v>
      </c>
      <c r="O3104" s="5">
        <v>18</v>
      </c>
      <c r="P3104" s="5" t="s">
        <v>559</v>
      </c>
      <c r="Q3104" s="5" t="str">
        <f>IFERROR(INDEX(Holidays[Holiday],MATCH(Table1[[#This Row],[Order Date]],Holidays[Date],0)),"NO HOLIDAY")</f>
        <v>NO HOLIDAY</v>
      </c>
    </row>
    <row r="3105" spans="2:17" hidden="1" x14ac:dyDescent="0.3">
      <c r="B3105" t="s">
        <v>25</v>
      </c>
      <c r="C3105" t="s">
        <v>22</v>
      </c>
      <c r="D3105" t="s">
        <v>23</v>
      </c>
      <c r="E3105" t="s">
        <v>212</v>
      </c>
      <c r="F3105" s="4">
        <v>42594</v>
      </c>
      <c r="G3105" t="s">
        <v>13</v>
      </c>
      <c r="H3105">
        <v>9</v>
      </c>
      <c r="I3105">
        <f>IF(Table1[[#This Row],[Price]]&lt;15,10,IF(Table1[[#This Row],[Price]]&lt;20,15,IF(Table1[[#This Row],[Price]]&lt;30,22,IF(Table1[[#This Row],[Price]]&lt;50,36,45))))</f>
        <v>15</v>
      </c>
      <c r="J3105">
        <v>17.829999999999998</v>
      </c>
      <c r="K3105" s="14">
        <v>160.46999999999997</v>
      </c>
      <c r="L3105" s="14">
        <f>Table1[[#This Row],[Total Sale Amount]]-(Table1[[#This Row],[Cost Price]]*Table1[[#This Row],[Quantity]])</f>
        <v>25.46999999999997</v>
      </c>
      <c r="M3105" t="str">
        <f>TEXT(Table1[[#This Row],[Order Date]],"mmm")</f>
        <v>Aug</v>
      </c>
      <c r="N3105" s="5" t="str">
        <f>TEXT(Table1[[#This Row],[Order Date]],"yyyy")</f>
        <v>2016</v>
      </c>
      <c r="O3105" s="5">
        <v>35</v>
      </c>
      <c r="P3105" s="5" t="s">
        <v>560</v>
      </c>
      <c r="Q3105" s="5" t="str">
        <f>IFERROR(INDEX(Holidays[Holiday],MATCH(Table1[[#This Row],[Order Date]],Holidays[Date],0)),"NO HOLIDAY")</f>
        <v>NO HOLIDAY</v>
      </c>
    </row>
    <row r="3106" spans="2:17" hidden="1" x14ac:dyDescent="0.3">
      <c r="B3106" t="s">
        <v>16</v>
      </c>
      <c r="C3106" t="s">
        <v>10</v>
      </c>
      <c r="D3106" t="s">
        <v>11</v>
      </c>
      <c r="E3106" t="s">
        <v>339</v>
      </c>
      <c r="F3106" s="4">
        <v>42594</v>
      </c>
      <c r="G3106" t="s">
        <v>39</v>
      </c>
      <c r="H3106">
        <v>3</v>
      </c>
      <c r="I3106">
        <f>IF(Table1[[#This Row],[Price]]&lt;15,10,IF(Table1[[#This Row],[Price]]&lt;20,15,IF(Table1[[#This Row],[Price]]&lt;30,22,IF(Table1[[#This Row],[Price]]&lt;50,36,45))))</f>
        <v>15</v>
      </c>
      <c r="J3106">
        <v>16.32</v>
      </c>
      <c r="K3106" s="14">
        <v>48.96</v>
      </c>
      <c r="L3106" s="14">
        <f>Table1[[#This Row],[Total Sale Amount]]-(Table1[[#This Row],[Cost Price]]*Table1[[#This Row],[Quantity]])</f>
        <v>3.9600000000000009</v>
      </c>
      <c r="M3106" t="str">
        <f>TEXT(Table1[[#This Row],[Order Date]],"mmm")</f>
        <v>Aug</v>
      </c>
      <c r="N3106" s="5" t="str">
        <f>TEXT(Table1[[#This Row],[Order Date]],"yyyy")</f>
        <v>2016</v>
      </c>
      <c r="O3106" s="5">
        <v>26</v>
      </c>
      <c r="P3106" s="5" t="s">
        <v>559</v>
      </c>
      <c r="Q3106" s="5" t="str">
        <f>IFERROR(INDEX(Holidays[Holiday],MATCH(Table1[[#This Row],[Order Date]],Holidays[Date],0)),"NO HOLIDAY")</f>
        <v>NO HOLIDAY</v>
      </c>
    </row>
    <row r="3107" spans="2:17" hidden="1" x14ac:dyDescent="0.3">
      <c r="B3107" t="s">
        <v>25</v>
      </c>
      <c r="C3107" t="s">
        <v>22</v>
      </c>
      <c r="D3107" t="s">
        <v>23</v>
      </c>
      <c r="E3107" t="s">
        <v>182</v>
      </c>
      <c r="F3107" s="4">
        <v>42594</v>
      </c>
      <c r="G3107" t="s">
        <v>15</v>
      </c>
      <c r="H3107">
        <v>6</v>
      </c>
      <c r="I3107">
        <f>IF(Table1[[#This Row],[Price]]&lt;15,10,IF(Table1[[#This Row],[Price]]&lt;20,15,IF(Table1[[#This Row],[Price]]&lt;30,22,IF(Table1[[#This Row],[Price]]&lt;50,36,45))))</f>
        <v>10</v>
      </c>
      <c r="J3107">
        <v>12.42</v>
      </c>
      <c r="K3107" s="14">
        <v>74.52</v>
      </c>
      <c r="L3107" s="14">
        <f>Table1[[#This Row],[Total Sale Amount]]-(Table1[[#This Row],[Cost Price]]*Table1[[#This Row],[Quantity]])</f>
        <v>14.519999999999996</v>
      </c>
      <c r="M3107" t="str">
        <f>TEXT(Table1[[#This Row],[Order Date]],"mmm")</f>
        <v>Aug</v>
      </c>
      <c r="N3107" s="5" t="str">
        <f>TEXT(Table1[[#This Row],[Order Date]],"yyyy")</f>
        <v>2016</v>
      </c>
      <c r="O3107" s="5">
        <v>30</v>
      </c>
      <c r="P3107" s="5" t="s">
        <v>560</v>
      </c>
      <c r="Q3107" s="5" t="str">
        <f>IFERROR(INDEX(Holidays[Holiday],MATCH(Table1[[#This Row],[Order Date]],Holidays[Date],0)),"NO HOLIDAY")</f>
        <v>NO HOLIDAY</v>
      </c>
    </row>
    <row r="3108" spans="2:17" hidden="1" x14ac:dyDescent="0.3">
      <c r="B3108" t="s">
        <v>9</v>
      </c>
      <c r="C3108" t="s">
        <v>10</v>
      </c>
      <c r="D3108" t="s">
        <v>11</v>
      </c>
      <c r="E3108" t="s">
        <v>178</v>
      </c>
      <c r="F3108" s="4">
        <v>42595</v>
      </c>
      <c r="G3108" t="s">
        <v>15</v>
      </c>
      <c r="H3108">
        <v>2</v>
      </c>
      <c r="I3108">
        <f>IF(Table1[[#This Row],[Price]]&lt;15,10,IF(Table1[[#This Row],[Price]]&lt;20,15,IF(Table1[[#This Row],[Price]]&lt;30,22,IF(Table1[[#This Row],[Price]]&lt;50,36,45))))</f>
        <v>10</v>
      </c>
      <c r="J3108">
        <v>12.42</v>
      </c>
      <c r="K3108" s="14">
        <v>24.84</v>
      </c>
      <c r="L3108" s="14">
        <f>Table1[[#This Row],[Total Sale Amount]]-(Table1[[#This Row],[Cost Price]]*Table1[[#This Row],[Quantity]])</f>
        <v>4.84</v>
      </c>
      <c r="M3108" t="str">
        <f>TEXT(Table1[[#This Row],[Order Date]],"mmm")</f>
        <v>Aug</v>
      </c>
      <c r="N3108" s="5" t="str">
        <f>TEXT(Table1[[#This Row],[Order Date]],"yyyy")</f>
        <v>2016</v>
      </c>
      <c r="O3108" s="5">
        <v>29</v>
      </c>
      <c r="P3108" s="5" t="s">
        <v>560</v>
      </c>
      <c r="Q3108" s="5" t="str">
        <f>IFERROR(INDEX(Holidays[Holiday],MATCH(Table1[[#This Row],[Order Date]],Holidays[Date],0)),"NO HOLIDAY")</f>
        <v>NO HOLIDAY</v>
      </c>
    </row>
    <row r="3109" spans="2:17" hidden="1" x14ac:dyDescent="0.3">
      <c r="B3109" t="s">
        <v>25</v>
      </c>
      <c r="C3109" t="s">
        <v>26</v>
      </c>
      <c r="D3109" t="s">
        <v>23</v>
      </c>
      <c r="E3109" t="s">
        <v>260</v>
      </c>
      <c r="F3109" s="4">
        <v>42595</v>
      </c>
      <c r="G3109" t="s">
        <v>15</v>
      </c>
      <c r="H3109">
        <v>8</v>
      </c>
      <c r="I3109">
        <f>IF(Table1[[#This Row],[Price]]&lt;15,10,IF(Table1[[#This Row],[Price]]&lt;20,15,IF(Table1[[#This Row],[Price]]&lt;30,22,IF(Table1[[#This Row],[Price]]&lt;50,36,45))))</f>
        <v>10</v>
      </c>
      <c r="J3109">
        <v>12.42</v>
      </c>
      <c r="K3109" s="14">
        <v>99.36</v>
      </c>
      <c r="L3109" s="14">
        <f>Table1[[#This Row],[Total Sale Amount]]-(Table1[[#This Row],[Cost Price]]*Table1[[#This Row],[Quantity]])</f>
        <v>19.36</v>
      </c>
      <c r="M3109" t="str">
        <f>TEXT(Table1[[#This Row],[Order Date]],"mmm")</f>
        <v>Aug</v>
      </c>
      <c r="N3109" s="5" t="str">
        <f>TEXT(Table1[[#This Row],[Order Date]],"yyyy")</f>
        <v>2016</v>
      </c>
      <c r="O3109" s="5">
        <v>26</v>
      </c>
      <c r="P3109" s="5" t="s">
        <v>560</v>
      </c>
      <c r="Q3109" s="5" t="str">
        <f>IFERROR(INDEX(Holidays[Holiday],MATCH(Table1[[#This Row],[Order Date]],Holidays[Date],0)),"NO HOLIDAY")</f>
        <v>NO HOLIDAY</v>
      </c>
    </row>
    <row r="3110" spans="2:17" hidden="1" x14ac:dyDescent="0.3">
      <c r="B3110" t="s">
        <v>25</v>
      </c>
      <c r="C3110" t="s">
        <v>22</v>
      </c>
      <c r="D3110" t="s">
        <v>23</v>
      </c>
      <c r="E3110" t="s">
        <v>307</v>
      </c>
      <c r="F3110" s="4">
        <v>42595</v>
      </c>
      <c r="G3110" t="s">
        <v>39</v>
      </c>
      <c r="H3110">
        <v>10</v>
      </c>
      <c r="I3110">
        <f>IF(Table1[[#This Row],[Price]]&lt;15,10,IF(Table1[[#This Row],[Price]]&lt;20,15,IF(Table1[[#This Row],[Price]]&lt;30,22,IF(Table1[[#This Row],[Price]]&lt;50,36,45))))</f>
        <v>15</v>
      </c>
      <c r="J3110">
        <v>16.32</v>
      </c>
      <c r="K3110" s="14">
        <v>163.19999999999999</v>
      </c>
      <c r="L3110" s="14">
        <f>Table1[[#This Row],[Total Sale Amount]]-(Table1[[#This Row],[Cost Price]]*Table1[[#This Row],[Quantity]])</f>
        <v>13.199999999999989</v>
      </c>
      <c r="M3110" t="str">
        <f>TEXT(Table1[[#This Row],[Order Date]],"mmm")</f>
        <v>Aug</v>
      </c>
      <c r="N3110" s="5" t="str">
        <f>TEXT(Table1[[#This Row],[Order Date]],"yyyy")</f>
        <v>2016</v>
      </c>
      <c r="O3110" s="5">
        <v>29</v>
      </c>
      <c r="P3110" s="5" t="s">
        <v>559</v>
      </c>
      <c r="Q3110" s="5" t="str">
        <f>IFERROR(INDEX(Holidays[Holiday],MATCH(Table1[[#This Row],[Order Date]],Holidays[Date],0)),"NO HOLIDAY")</f>
        <v>NO HOLIDAY</v>
      </c>
    </row>
    <row r="3111" spans="2:17" hidden="1" x14ac:dyDescent="0.3">
      <c r="B3111" t="s">
        <v>25</v>
      </c>
      <c r="C3111" t="s">
        <v>59</v>
      </c>
      <c r="D3111" t="s">
        <v>23</v>
      </c>
      <c r="E3111" t="s">
        <v>141</v>
      </c>
      <c r="F3111" s="4">
        <v>42595</v>
      </c>
      <c r="G3111" t="s">
        <v>39</v>
      </c>
      <c r="H3111">
        <v>8</v>
      </c>
      <c r="I3111">
        <f>IF(Table1[[#This Row],[Price]]&lt;15,10,IF(Table1[[#This Row],[Price]]&lt;20,15,IF(Table1[[#This Row],[Price]]&lt;30,22,IF(Table1[[#This Row],[Price]]&lt;50,36,45))))</f>
        <v>15</v>
      </c>
      <c r="J3111">
        <v>16.32</v>
      </c>
      <c r="K3111" s="14">
        <v>130.56</v>
      </c>
      <c r="L3111" s="14">
        <f>Table1[[#This Row],[Total Sale Amount]]-(Table1[[#This Row],[Cost Price]]*Table1[[#This Row],[Quantity]])</f>
        <v>10.560000000000002</v>
      </c>
      <c r="M3111" t="str">
        <f>TEXT(Table1[[#This Row],[Order Date]],"mmm")</f>
        <v>Aug</v>
      </c>
      <c r="N3111" s="5" t="str">
        <f>TEXT(Table1[[#This Row],[Order Date]],"yyyy")</f>
        <v>2016</v>
      </c>
      <c r="O3111" s="5">
        <v>45</v>
      </c>
      <c r="P3111" s="5" t="s">
        <v>560</v>
      </c>
      <c r="Q3111" s="5" t="str">
        <f>IFERROR(INDEX(Holidays[Holiday],MATCH(Table1[[#This Row],[Order Date]],Holidays[Date],0)),"NO HOLIDAY")</f>
        <v>NO HOLIDAY</v>
      </c>
    </row>
    <row r="3112" spans="2:17" hidden="1" x14ac:dyDescent="0.3">
      <c r="B3112" t="s">
        <v>25</v>
      </c>
      <c r="C3112" t="s">
        <v>22</v>
      </c>
      <c r="D3112" t="s">
        <v>23</v>
      </c>
      <c r="E3112" t="s">
        <v>437</v>
      </c>
      <c r="F3112" s="4">
        <v>42595</v>
      </c>
      <c r="G3112" t="s">
        <v>19</v>
      </c>
      <c r="H3112">
        <v>6</v>
      </c>
      <c r="I3112">
        <f>IF(Table1[[#This Row],[Price]]&lt;15,10,IF(Table1[[#This Row],[Price]]&lt;20,15,IF(Table1[[#This Row],[Price]]&lt;30,22,IF(Table1[[#This Row],[Price]]&lt;50,36,45))))</f>
        <v>45</v>
      </c>
      <c r="J3112">
        <v>53.35</v>
      </c>
      <c r="K3112" s="14">
        <v>320.10000000000002</v>
      </c>
      <c r="L3112" s="14">
        <f>Table1[[#This Row],[Total Sale Amount]]-(Table1[[#This Row],[Cost Price]]*Table1[[#This Row],[Quantity]])</f>
        <v>50.100000000000023</v>
      </c>
      <c r="M3112" t="str">
        <f>TEXT(Table1[[#This Row],[Order Date]],"mmm")</f>
        <v>Aug</v>
      </c>
      <c r="N3112" s="5" t="str">
        <f>TEXT(Table1[[#This Row],[Order Date]],"yyyy")</f>
        <v>2016</v>
      </c>
      <c r="O3112" s="5">
        <v>21</v>
      </c>
      <c r="P3112" s="5" t="s">
        <v>560</v>
      </c>
      <c r="Q3112" s="5" t="str">
        <f>IFERROR(INDEX(Holidays[Holiday],MATCH(Table1[[#This Row],[Order Date]],Holidays[Date],0)),"NO HOLIDAY")</f>
        <v>NO HOLIDAY</v>
      </c>
    </row>
    <row r="3113" spans="2:17" hidden="1" x14ac:dyDescent="0.3">
      <c r="B3113" t="s">
        <v>25</v>
      </c>
      <c r="C3113" t="s">
        <v>26</v>
      </c>
      <c r="D3113" t="s">
        <v>23</v>
      </c>
      <c r="E3113" t="s">
        <v>499</v>
      </c>
      <c r="F3113" s="4">
        <v>42595</v>
      </c>
      <c r="G3113" t="s">
        <v>15</v>
      </c>
      <c r="H3113">
        <v>4</v>
      </c>
      <c r="I3113">
        <f>IF(Table1[[#This Row],[Price]]&lt;15,10,IF(Table1[[#This Row],[Price]]&lt;20,15,IF(Table1[[#This Row],[Price]]&lt;30,22,IF(Table1[[#This Row],[Price]]&lt;50,36,45))))</f>
        <v>10</v>
      </c>
      <c r="J3113">
        <v>12.42</v>
      </c>
      <c r="K3113" s="14">
        <v>49.68</v>
      </c>
      <c r="L3113" s="14">
        <f>Table1[[#This Row],[Total Sale Amount]]-(Table1[[#This Row],[Cost Price]]*Table1[[#This Row],[Quantity]])</f>
        <v>9.68</v>
      </c>
      <c r="M3113" t="str">
        <f>TEXT(Table1[[#This Row],[Order Date]],"mmm")</f>
        <v>Aug</v>
      </c>
      <c r="N3113" s="5" t="str">
        <f>TEXT(Table1[[#This Row],[Order Date]],"yyyy")</f>
        <v>2016</v>
      </c>
      <c r="O3113" s="5">
        <v>27</v>
      </c>
      <c r="P3113" s="5" t="s">
        <v>559</v>
      </c>
      <c r="Q3113" s="5" t="str">
        <f>IFERROR(INDEX(Holidays[Holiday],MATCH(Table1[[#This Row],[Order Date]],Holidays[Date],0)),"NO HOLIDAY")</f>
        <v>NO HOLIDAY</v>
      </c>
    </row>
    <row r="3114" spans="2:17" hidden="1" x14ac:dyDescent="0.3">
      <c r="B3114" t="s">
        <v>16</v>
      </c>
      <c r="C3114" t="s">
        <v>17</v>
      </c>
      <c r="D3114" t="s">
        <v>11</v>
      </c>
      <c r="E3114" t="s">
        <v>483</v>
      </c>
      <c r="F3114" s="4">
        <v>42595</v>
      </c>
      <c r="G3114" t="s">
        <v>15</v>
      </c>
      <c r="H3114">
        <v>2</v>
      </c>
      <c r="I3114">
        <f>IF(Table1[[#This Row],[Price]]&lt;15,10,IF(Table1[[#This Row],[Price]]&lt;20,15,IF(Table1[[#This Row],[Price]]&lt;30,22,IF(Table1[[#This Row],[Price]]&lt;50,36,45))))</f>
        <v>10</v>
      </c>
      <c r="J3114">
        <v>12.42</v>
      </c>
      <c r="K3114" s="14">
        <v>24.84</v>
      </c>
      <c r="L3114" s="14">
        <f>Table1[[#This Row],[Total Sale Amount]]-(Table1[[#This Row],[Cost Price]]*Table1[[#This Row],[Quantity]])</f>
        <v>4.84</v>
      </c>
      <c r="M3114" t="str">
        <f>TEXT(Table1[[#This Row],[Order Date]],"mmm")</f>
        <v>Aug</v>
      </c>
      <c r="N3114" s="5" t="str">
        <f>TEXT(Table1[[#This Row],[Order Date]],"yyyy")</f>
        <v>2016</v>
      </c>
      <c r="O3114" s="5">
        <v>41</v>
      </c>
      <c r="P3114" s="5" t="s">
        <v>559</v>
      </c>
      <c r="Q3114" s="5" t="str">
        <f>IFERROR(INDEX(Holidays[Holiday],MATCH(Table1[[#This Row],[Order Date]],Holidays[Date],0)),"NO HOLIDAY")</f>
        <v>NO HOLIDAY</v>
      </c>
    </row>
    <row r="3115" spans="2:17" hidden="1" x14ac:dyDescent="0.3">
      <c r="B3115" t="s">
        <v>16</v>
      </c>
      <c r="C3115" t="s">
        <v>10</v>
      </c>
      <c r="D3115" t="s">
        <v>11</v>
      </c>
      <c r="E3115" t="s">
        <v>49</v>
      </c>
      <c r="F3115" s="4">
        <v>42595</v>
      </c>
      <c r="G3115" t="s">
        <v>19</v>
      </c>
      <c r="H3115">
        <v>5</v>
      </c>
      <c r="I3115">
        <f>IF(Table1[[#This Row],[Price]]&lt;15,10,IF(Table1[[#This Row],[Price]]&lt;20,15,IF(Table1[[#This Row],[Price]]&lt;30,22,IF(Table1[[#This Row],[Price]]&lt;50,36,45))))</f>
        <v>45</v>
      </c>
      <c r="J3115">
        <v>53.35</v>
      </c>
      <c r="K3115" s="14">
        <v>266.75</v>
      </c>
      <c r="L3115" s="14">
        <f>Table1[[#This Row],[Total Sale Amount]]-(Table1[[#This Row],[Cost Price]]*Table1[[#This Row],[Quantity]])</f>
        <v>41.75</v>
      </c>
      <c r="M3115" t="str">
        <f>TEXT(Table1[[#This Row],[Order Date]],"mmm")</f>
        <v>Aug</v>
      </c>
      <c r="N3115" s="5" t="str">
        <f>TEXT(Table1[[#This Row],[Order Date]],"yyyy")</f>
        <v>2016</v>
      </c>
      <c r="O3115" s="5">
        <v>21</v>
      </c>
      <c r="P3115" s="5" t="s">
        <v>560</v>
      </c>
      <c r="Q3115" s="5" t="str">
        <f>IFERROR(INDEX(Holidays[Holiday],MATCH(Table1[[#This Row],[Order Date]],Holidays[Date],0)),"NO HOLIDAY")</f>
        <v>NO HOLIDAY</v>
      </c>
    </row>
    <row r="3116" spans="2:17" hidden="1" x14ac:dyDescent="0.3">
      <c r="B3116" t="s">
        <v>21</v>
      </c>
      <c r="C3116" t="s">
        <v>26</v>
      </c>
      <c r="D3116" t="s">
        <v>23</v>
      </c>
      <c r="E3116" t="s">
        <v>179</v>
      </c>
      <c r="F3116" s="4">
        <v>42595</v>
      </c>
      <c r="G3116" t="s">
        <v>39</v>
      </c>
      <c r="H3116">
        <v>2</v>
      </c>
      <c r="I3116">
        <f>IF(Table1[[#This Row],[Price]]&lt;15,10,IF(Table1[[#This Row],[Price]]&lt;20,15,IF(Table1[[#This Row],[Price]]&lt;30,22,IF(Table1[[#This Row],[Price]]&lt;50,36,45))))</f>
        <v>15</v>
      </c>
      <c r="J3116">
        <v>16.32</v>
      </c>
      <c r="K3116" s="14">
        <v>32.64</v>
      </c>
      <c r="L3116" s="14">
        <f>Table1[[#This Row],[Total Sale Amount]]-(Table1[[#This Row],[Cost Price]]*Table1[[#This Row],[Quantity]])</f>
        <v>2.6400000000000006</v>
      </c>
      <c r="M3116" t="str">
        <f>TEXT(Table1[[#This Row],[Order Date]],"mmm")</f>
        <v>Aug</v>
      </c>
      <c r="N3116" s="5" t="str">
        <f>TEXT(Table1[[#This Row],[Order Date]],"yyyy")</f>
        <v>2016</v>
      </c>
      <c r="O3116" s="5">
        <v>23</v>
      </c>
      <c r="P3116" s="5" t="s">
        <v>560</v>
      </c>
      <c r="Q3116" s="5" t="str">
        <f>IFERROR(INDEX(Holidays[Holiday],MATCH(Table1[[#This Row],[Order Date]],Holidays[Date],0)),"NO HOLIDAY")</f>
        <v>NO HOLIDAY</v>
      </c>
    </row>
    <row r="3117" spans="2:17" hidden="1" x14ac:dyDescent="0.3">
      <c r="B3117" t="s">
        <v>21</v>
      </c>
      <c r="C3117" t="s">
        <v>43</v>
      </c>
      <c r="D3117" t="s">
        <v>23</v>
      </c>
      <c r="E3117" t="s">
        <v>512</v>
      </c>
      <c r="F3117" s="4">
        <v>42595</v>
      </c>
      <c r="G3117" t="s">
        <v>15</v>
      </c>
      <c r="H3117">
        <v>3</v>
      </c>
      <c r="I3117">
        <f>IF(Table1[[#This Row],[Price]]&lt;15,10,IF(Table1[[#This Row],[Price]]&lt;20,15,IF(Table1[[#This Row],[Price]]&lt;30,22,IF(Table1[[#This Row],[Price]]&lt;50,36,45))))</f>
        <v>10</v>
      </c>
      <c r="J3117">
        <v>12.42</v>
      </c>
      <c r="K3117" s="14">
        <v>37.26</v>
      </c>
      <c r="L3117" s="14">
        <f>Table1[[#This Row],[Total Sale Amount]]-(Table1[[#This Row],[Cost Price]]*Table1[[#This Row],[Quantity]])</f>
        <v>7.259999999999998</v>
      </c>
      <c r="M3117" t="str">
        <f>TEXT(Table1[[#This Row],[Order Date]],"mmm")</f>
        <v>Aug</v>
      </c>
      <c r="N3117" s="5" t="str">
        <f>TEXT(Table1[[#This Row],[Order Date]],"yyyy")</f>
        <v>2016</v>
      </c>
      <c r="O3117" s="5">
        <v>30</v>
      </c>
      <c r="P3117" s="5" t="s">
        <v>559</v>
      </c>
      <c r="Q3117" s="5" t="str">
        <f>IFERROR(INDEX(Holidays[Holiday],MATCH(Table1[[#This Row],[Order Date]],Holidays[Date],0)),"NO HOLIDAY")</f>
        <v>NO HOLIDAY</v>
      </c>
    </row>
    <row r="3118" spans="2:17" hidden="1" x14ac:dyDescent="0.3">
      <c r="B3118" t="s">
        <v>16</v>
      </c>
      <c r="C3118" t="s">
        <v>30</v>
      </c>
      <c r="D3118" t="s">
        <v>11</v>
      </c>
      <c r="E3118" t="s">
        <v>193</v>
      </c>
      <c r="F3118" s="4">
        <v>42595</v>
      </c>
      <c r="G3118" t="s">
        <v>13</v>
      </c>
      <c r="H3118">
        <v>10</v>
      </c>
      <c r="I3118">
        <f>IF(Table1[[#This Row],[Price]]&lt;15,10,IF(Table1[[#This Row],[Price]]&lt;20,15,IF(Table1[[#This Row],[Price]]&lt;30,22,IF(Table1[[#This Row],[Price]]&lt;50,36,45))))</f>
        <v>15</v>
      </c>
      <c r="J3118">
        <v>17.829999999999998</v>
      </c>
      <c r="K3118" s="14">
        <v>178.29999999999998</v>
      </c>
      <c r="L3118" s="14">
        <f>Table1[[#This Row],[Total Sale Amount]]-(Table1[[#This Row],[Cost Price]]*Table1[[#This Row],[Quantity]])</f>
        <v>28.299999999999983</v>
      </c>
      <c r="M3118" t="str">
        <f>TEXT(Table1[[#This Row],[Order Date]],"mmm")</f>
        <v>Aug</v>
      </c>
      <c r="N3118" s="5" t="str">
        <f>TEXT(Table1[[#This Row],[Order Date]],"yyyy")</f>
        <v>2016</v>
      </c>
      <c r="O3118" s="5">
        <v>23</v>
      </c>
      <c r="P3118" s="5" t="s">
        <v>560</v>
      </c>
      <c r="Q3118" s="5" t="str">
        <f>IFERROR(INDEX(Holidays[Holiday],MATCH(Table1[[#This Row],[Order Date]],Holidays[Date],0)),"NO HOLIDAY")</f>
        <v>NO HOLIDAY</v>
      </c>
    </row>
    <row r="3119" spans="2:17" hidden="1" x14ac:dyDescent="0.3">
      <c r="B3119" t="s">
        <v>9</v>
      </c>
      <c r="C3119" t="s">
        <v>10</v>
      </c>
      <c r="D3119" t="s">
        <v>11</v>
      </c>
      <c r="E3119" t="s">
        <v>155</v>
      </c>
      <c r="F3119" s="4">
        <v>42595</v>
      </c>
      <c r="G3119" t="s">
        <v>39</v>
      </c>
      <c r="H3119">
        <v>2</v>
      </c>
      <c r="I3119">
        <f>IF(Table1[[#This Row],[Price]]&lt;15,10,IF(Table1[[#This Row],[Price]]&lt;20,15,IF(Table1[[#This Row],[Price]]&lt;30,22,IF(Table1[[#This Row],[Price]]&lt;50,36,45))))</f>
        <v>15</v>
      </c>
      <c r="J3119">
        <v>16.32</v>
      </c>
      <c r="K3119" s="14">
        <v>32.64</v>
      </c>
      <c r="L3119" s="14">
        <f>Table1[[#This Row],[Total Sale Amount]]-(Table1[[#This Row],[Cost Price]]*Table1[[#This Row],[Quantity]])</f>
        <v>2.6400000000000006</v>
      </c>
      <c r="M3119" t="str">
        <f>TEXT(Table1[[#This Row],[Order Date]],"mmm")</f>
        <v>Aug</v>
      </c>
      <c r="N3119" s="5" t="str">
        <f>TEXT(Table1[[#This Row],[Order Date]],"yyyy")</f>
        <v>2016</v>
      </c>
      <c r="O3119" s="5">
        <v>18</v>
      </c>
      <c r="P3119" s="5" t="s">
        <v>559</v>
      </c>
      <c r="Q3119" s="5" t="str">
        <f>IFERROR(INDEX(Holidays[Holiday],MATCH(Table1[[#This Row],[Order Date]],Holidays[Date],0)),"NO HOLIDAY")</f>
        <v>NO HOLIDAY</v>
      </c>
    </row>
    <row r="3120" spans="2:17" hidden="1" x14ac:dyDescent="0.3">
      <c r="B3120" t="s">
        <v>36</v>
      </c>
      <c r="C3120" t="s">
        <v>17</v>
      </c>
      <c r="D3120" t="s">
        <v>11</v>
      </c>
      <c r="E3120" t="s">
        <v>131</v>
      </c>
      <c r="F3120" s="4">
        <v>42595</v>
      </c>
      <c r="G3120" t="s">
        <v>13</v>
      </c>
      <c r="H3120">
        <v>1</v>
      </c>
      <c r="I3120">
        <f>IF(Table1[[#This Row],[Price]]&lt;15,10,IF(Table1[[#This Row],[Price]]&lt;20,15,IF(Table1[[#This Row],[Price]]&lt;30,22,IF(Table1[[#This Row],[Price]]&lt;50,36,45))))</f>
        <v>15</v>
      </c>
      <c r="J3120">
        <v>17.829999999999998</v>
      </c>
      <c r="K3120" s="14">
        <v>17.829999999999998</v>
      </c>
      <c r="L3120" s="14">
        <f>Table1[[#This Row],[Total Sale Amount]]-(Table1[[#This Row],[Cost Price]]*Table1[[#This Row],[Quantity]])</f>
        <v>2.8299999999999983</v>
      </c>
      <c r="M3120" t="str">
        <f>TEXT(Table1[[#This Row],[Order Date]],"mmm")</f>
        <v>Aug</v>
      </c>
      <c r="N3120" s="5" t="str">
        <f>TEXT(Table1[[#This Row],[Order Date]],"yyyy")</f>
        <v>2016</v>
      </c>
      <c r="O3120" s="5">
        <v>22</v>
      </c>
      <c r="P3120" s="5" t="s">
        <v>559</v>
      </c>
      <c r="Q3120" s="5" t="str">
        <f>IFERROR(INDEX(Holidays[Holiday],MATCH(Table1[[#This Row],[Order Date]],Holidays[Date],0)),"NO HOLIDAY")</f>
        <v>NO HOLIDAY</v>
      </c>
    </row>
    <row r="3121" spans="2:17" hidden="1" x14ac:dyDescent="0.3">
      <c r="B3121" t="s">
        <v>9</v>
      </c>
      <c r="C3121" t="s">
        <v>30</v>
      </c>
      <c r="D3121" t="s">
        <v>11</v>
      </c>
      <c r="E3121" t="s">
        <v>213</v>
      </c>
      <c r="F3121" s="4">
        <v>42595</v>
      </c>
      <c r="G3121" t="s">
        <v>13</v>
      </c>
      <c r="H3121">
        <v>6</v>
      </c>
      <c r="I3121">
        <f>IF(Table1[[#This Row],[Price]]&lt;15,10,IF(Table1[[#This Row],[Price]]&lt;20,15,IF(Table1[[#This Row],[Price]]&lt;30,22,IF(Table1[[#This Row],[Price]]&lt;50,36,45))))</f>
        <v>15</v>
      </c>
      <c r="J3121">
        <v>17.829999999999998</v>
      </c>
      <c r="K3121" s="14">
        <v>106.97999999999999</v>
      </c>
      <c r="L3121" s="14">
        <f>Table1[[#This Row],[Total Sale Amount]]-(Table1[[#This Row],[Cost Price]]*Table1[[#This Row],[Quantity]])</f>
        <v>16.97999999999999</v>
      </c>
      <c r="M3121" t="str">
        <f>TEXT(Table1[[#This Row],[Order Date]],"mmm")</f>
        <v>Aug</v>
      </c>
      <c r="N3121" s="5" t="str">
        <f>TEXT(Table1[[#This Row],[Order Date]],"yyyy")</f>
        <v>2016</v>
      </c>
      <c r="O3121" s="5">
        <v>38</v>
      </c>
      <c r="P3121" s="5" t="s">
        <v>559</v>
      </c>
      <c r="Q3121" s="5" t="str">
        <f>IFERROR(INDEX(Holidays[Holiday],MATCH(Table1[[#This Row],[Order Date]],Holidays[Date],0)),"NO HOLIDAY")</f>
        <v>NO HOLIDAY</v>
      </c>
    </row>
    <row r="3122" spans="2:17" hidden="1" x14ac:dyDescent="0.3">
      <c r="B3122" t="s">
        <v>25</v>
      </c>
      <c r="C3122" t="s">
        <v>22</v>
      </c>
      <c r="D3122" t="s">
        <v>23</v>
      </c>
      <c r="E3122" t="s">
        <v>66</v>
      </c>
      <c r="F3122" s="4">
        <v>42595</v>
      </c>
      <c r="G3122" t="s">
        <v>15</v>
      </c>
      <c r="H3122">
        <v>6</v>
      </c>
      <c r="I3122">
        <f>IF(Table1[[#This Row],[Price]]&lt;15,10,IF(Table1[[#This Row],[Price]]&lt;20,15,IF(Table1[[#This Row],[Price]]&lt;30,22,IF(Table1[[#This Row],[Price]]&lt;50,36,45))))</f>
        <v>10</v>
      </c>
      <c r="J3122">
        <v>12.42</v>
      </c>
      <c r="K3122" s="14">
        <v>74.52</v>
      </c>
      <c r="L3122" s="14">
        <f>Table1[[#This Row],[Total Sale Amount]]-(Table1[[#This Row],[Cost Price]]*Table1[[#This Row],[Quantity]])</f>
        <v>14.519999999999996</v>
      </c>
      <c r="M3122" t="str">
        <f>TEXT(Table1[[#This Row],[Order Date]],"mmm")</f>
        <v>Aug</v>
      </c>
      <c r="N3122" s="5" t="str">
        <f>TEXT(Table1[[#This Row],[Order Date]],"yyyy")</f>
        <v>2016</v>
      </c>
      <c r="O3122" s="5">
        <v>33</v>
      </c>
      <c r="P3122" s="5" t="s">
        <v>559</v>
      </c>
      <c r="Q3122" s="5" t="str">
        <f>IFERROR(INDEX(Holidays[Holiday],MATCH(Table1[[#This Row],[Order Date]],Holidays[Date],0)),"NO HOLIDAY")</f>
        <v>NO HOLIDAY</v>
      </c>
    </row>
    <row r="3123" spans="2:17" hidden="1" x14ac:dyDescent="0.3">
      <c r="B3123" t="s">
        <v>36</v>
      </c>
      <c r="C3123" t="s">
        <v>17</v>
      </c>
      <c r="D3123" t="s">
        <v>11</v>
      </c>
      <c r="E3123" t="s">
        <v>233</v>
      </c>
      <c r="F3123" s="4">
        <v>42595</v>
      </c>
      <c r="G3123" t="s">
        <v>39</v>
      </c>
      <c r="H3123">
        <v>9</v>
      </c>
      <c r="I3123">
        <f>IF(Table1[[#This Row],[Price]]&lt;15,10,IF(Table1[[#This Row],[Price]]&lt;20,15,IF(Table1[[#This Row],[Price]]&lt;30,22,IF(Table1[[#This Row],[Price]]&lt;50,36,45))))</f>
        <v>15</v>
      </c>
      <c r="J3123">
        <v>16.32</v>
      </c>
      <c r="K3123" s="14">
        <v>146.88</v>
      </c>
      <c r="L3123" s="14">
        <f>Table1[[#This Row],[Total Sale Amount]]-(Table1[[#This Row],[Cost Price]]*Table1[[#This Row],[Quantity]])</f>
        <v>11.879999999999995</v>
      </c>
      <c r="M3123" t="str">
        <f>TEXT(Table1[[#This Row],[Order Date]],"mmm")</f>
        <v>Aug</v>
      </c>
      <c r="N3123" s="5" t="str">
        <f>TEXT(Table1[[#This Row],[Order Date]],"yyyy")</f>
        <v>2016</v>
      </c>
      <c r="O3123" s="5">
        <v>17</v>
      </c>
      <c r="P3123" s="5" t="s">
        <v>560</v>
      </c>
      <c r="Q3123" s="5" t="str">
        <f>IFERROR(INDEX(Holidays[Holiday],MATCH(Table1[[#This Row],[Order Date]],Holidays[Date],0)),"NO HOLIDAY")</f>
        <v>NO HOLIDAY</v>
      </c>
    </row>
    <row r="3124" spans="2:17" hidden="1" x14ac:dyDescent="0.3">
      <c r="B3124" t="s">
        <v>21</v>
      </c>
      <c r="C3124" t="s">
        <v>26</v>
      </c>
      <c r="D3124" t="s">
        <v>23</v>
      </c>
      <c r="E3124" t="s">
        <v>484</v>
      </c>
      <c r="F3124" s="4">
        <v>42595</v>
      </c>
      <c r="G3124" t="s">
        <v>13</v>
      </c>
      <c r="H3124">
        <v>2</v>
      </c>
      <c r="I3124">
        <f>IF(Table1[[#This Row],[Price]]&lt;15,10,IF(Table1[[#This Row],[Price]]&lt;20,15,IF(Table1[[#This Row],[Price]]&lt;30,22,IF(Table1[[#This Row],[Price]]&lt;50,36,45))))</f>
        <v>15</v>
      </c>
      <c r="J3124">
        <v>17.829999999999998</v>
      </c>
      <c r="K3124" s="14">
        <v>35.659999999999997</v>
      </c>
      <c r="L3124" s="14">
        <f>Table1[[#This Row],[Total Sale Amount]]-(Table1[[#This Row],[Cost Price]]*Table1[[#This Row],[Quantity]])</f>
        <v>5.6599999999999966</v>
      </c>
      <c r="M3124" t="str">
        <f>TEXT(Table1[[#This Row],[Order Date]],"mmm")</f>
        <v>Aug</v>
      </c>
      <c r="N3124" s="5" t="str">
        <f>TEXT(Table1[[#This Row],[Order Date]],"yyyy")</f>
        <v>2016</v>
      </c>
      <c r="O3124" s="5">
        <v>25</v>
      </c>
      <c r="P3124" s="5" t="s">
        <v>560</v>
      </c>
      <c r="Q3124" s="5" t="str">
        <f>IFERROR(INDEX(Holidays[Holiday],MATCH(Table1[[#This Row],[Order Date]],Holidays[Date],0)),"NO HOLIDAY")</f>
        <v>NO HOLIDAY</v>
      </c>
    </row>
    <row r="3125" spans="2:17" hidden="1" x14ac:dyDescent="0.3">
      <c r="B3125" t="s">
        <v>21</v>
      </c>
      <c r="C3125" t="s">
        <v>22</v>
      </c>
      <c r="D3125" t="s">
        <v>23</v>
      </c>
      <c r="E3125" t="s">
        <v>79</v>
      </c>
      <c r="F3125" s="4">
        <v>42595</v>
      </c>
      <c r="G3125" t="s">
        <v>15</v>
      </c>
      <c r="H3125">
        <v>7</v>
      </c>
      <c r="I3125">
        <f>IF(Table1[[#This Row],[Price]]&lt;15,10,IF(Table1[[#This Row],[Price]]&lt;20,15,IF(Table1[[#This Row],[Price]]&lt;30,22,IF(Table1[[#This Row],[Price]]&lt;50,36,45))))</f>
        <v>10</v>
      </c>
      <c r="J3125">
        <v>12.42</v>
      </c>
      <c r="K3125" s="14">
        <v>86.94</v>
      </c>
      <c r="L3125" s="14">
        <f>Table1[[#This Row],[Total Sale Amount]]-(Table1[[#This Row],[Cost Price]]*Table1[[#This Row],[Quantity]])</f>
        <v>16.939999999999998</v>
      </c>
      <c r="M3125" t="str">
        <f>TEXT(Table1[[#This Row],[Order Date]],"mmm")</f>
        <v>Aug</v>
      </c>
      <c r="N3125" s="5" t="str">
        <f>TEXT(Table1[[#This Row],[Order Date]],"yyyy")</f>
        <v>2016</v>
      </c>
      <c r="O3125" s="5">
        <v>30</v>
      </c>
      <c r="P3125" s="5" t="s">
        <v>560</v>
      </c>
      <c r="Q3125" s="5" t="str">
        <f>IFERROR(INDEX(Holidays[Holiday],MATCH(Table1[[#This Row],[Order Date]],Holidays[Date],0)),"NO HOLIDAY")</f>
        <v>NO HOLIDAY</v>
      </c>
    </row>
    <row r="3126" spans="2:17" hidden="1" x14ac:dyDescent="0.3">
      <c r="B3126" t="s">
        <v>9</v>
      </c>
      <c r="C3126" t="s">
        <v>28</v>
      </c>
      <c r="D3126" t="s">
        <v>11</v>
      </c>
      <c r="E3126" t="s">
        <v>244</v>
      </c>
      <c r="F3126" s="4">
        <v>42595</v>
      </c>
      <c r="G3126" t="s">
        <v>15</v>
      </c>
      <c r="H3126">
        <v>1</v>
      </c>
      <c r="I3126">
        <f>IF(Table1[[#This Row],[Price]]&lt;15,10,IF(Table1[[#This Row],[Price]]&lt;20,15,IF(Table1[[#This Row],[Price]]&lt;30,22,IF(Table1[[#This Row],[Price]]&lt;50,36,45))))</f>
        <v>10</v>
      </c>
      <c r="J3126">
        <v>12.42</v>
      </c>
      <c r="K3126" s="14">
        <v>12.42</v>
      </c>
      <c r="L3126" s="14">
        <f>Table1[[#This Row],[Total Sale Amount]]-(Table1[[#This Row],[Cost Price]]*Table1[[#This Row],[Quantity]])</f>
        <v>2.42</v>
      </c>
      <c r="M3126" t="str">
        <f>TEXT(Table1[[#This Row],[Order Date]],"mmm")</f>
        <v>Aug</v>
      </c>
      <c r="N3126" s="5" t="str">
        <f>TEXT(Table1[[#This Row],[Order Date]],"yyyy")</f>
        <v>2016</v>
      </c>
      <c r="O3126" s="5">
        <v>30</v>
      </c>
      <c r="P3126" s="5" t="s">
        <v>560</v>
      </c>
      <c r="Q3126" s="5" t="str">
        <f>IFERROR(INDEX(Holidays[Holiday],MATCH(Table1[[#This Row],[Order Date]],Holidays[Date],0)),"NO HOLIDAY")</f>
        <v>NO HOLIDAY</v>
      </c>
    </row>
    <row r="3127" spans="2:17" hidden="1" x14ac:dyDescent="0.3">
      <c r="B3127" t="s">
        <v>25</v>
      </c>
      <c r="C3127" t="s">
        <v>59</v>
      </c>
      <c r="D3127" t="s">
        <v>23</v>
      </c>
      <c r="E3127" t="s">
        <v>192</v>
      </c>
      <c r="F3127" s="4">
        <v>42595</v>
      </c>
      <c r="G3127" t="s">
        <v>39</v>
      </c>
      <c r="H3127">
        <v>4</v>
      </c>
      <c r="I3127">
        <f>IF(Table1[[#This Row],[Price]]&lt;15,10,IF(Table1[[#This Row],[Price]]&lt;20,15,IF(Table1[[#This Row],[Price]]&lt;30,22,IF(Table1[[#This Row],[Price]]&lt;50,36,45))))</f>
        <v>15</v>
      </c>
      <c r="J3127">
        <v>16.32</v>
      </c>
      <c r="K3127" s="14">
        <v>65.28</v>
      </c>
      <c r="L3127" s="14">
        <f>Table1[[#This Row],[Total Sale Amount]]-(Table1[[#This Row],[Cost Price]]*Table1[[#This Row],[Quantity]])</f>
        <v>5.2800000000000011</v>
      </c>
      <c r="M3127" t="str">
        <f>TEXT(Table1[[#This Row],[Order Date]],"mmm")</f>
        <v>Aug</v>
      </c>
      <c r="N3127" s="5" t="str">
        <f>TEXT(Table1[[#This Row],[Order Date]],"yyyy")</f>
        <v>2016</v>
      </c>
      <c r="O3127" s="5">
        <v>20</v>
      </c>
      <c r="P3127" s="5" t="s">
        <v>559</v>
      </c>
      <c r="Q3127" s="5" t="str">
        <f>IFERROR(INDEX(Holidays[Holiday],MATCH(Table1[[#This Row],[Order Date]],Holidays[Date],0)),"NO HOLIDAY")</f>
        <v>NO HOLIDAY</v>
      </c>
    </row>
    <row r="3128" spans="2:17" hidden="1" x14ac:dyDescent="0.3">
      <c r="B3128" t="s">
        <v>9</v>
      </c>
      <c r="C3128" t="s">
        <v>28</v>
      </c>
      <c r="D3128" t="s">
        <v>11</v>
      </c>
      <c r="E3128" t="s">
        <v>207</v>
      </c>
      <c r="F3128" s="4">
        <v>42596</v>
      </c>
      <c r="G3128" t="s">
        <v>15</v>
      </c>
      <c r="H3128">
        <v>4</v>
      </c>
      <c r="I3128">
        <f>IF(Table1[[#This Row],[Price]]&lt;15,10,IF(Table1[[#This Row],[Price]]&lt;20,15,IF(Table1[[#This Row],[Price]]&lt;30,22,IF(Table1[[#This Row],[Price]]&lt;50,36,45))))</f>
        <v>10</v>
      </c>
      <c r="J3128">
        <v>12.42</v>
      </c>
      <c r="K3128" s="14">
        <v>49.68</v>
      </c>
      <c r="L3128" s="14">
        <f>Table1[[#This Row],[Total Sale Amount]]-(Table1[[#This Row],[Cost Price]]*Table1[[#This Row],[Quantity]])</f>
        <v>9.68</v>
      </c>
      <c r="M3128" t="str">
        <f>TEXT(Table1[[#This Row],[Order Date]],"mmm")</f>
        <v>Aug</v>
      </c>
      <c r="N3128" s="5" t="str">
        <f>TEXT(Table1[[#This Row],[Order Date]],"yyyy")</f>
        <v>2016</v>
      </c>
      <c r="O3128" s="5">
        <v>31</v>
      </c>
      <c r="P3128" s="5" t="s">
        <v>560</v>
      </c>
      <c r="Q3128" s="5" t="str">
        <f>IFERROR(INDEX(Holidays[Holiday],MATCH(Table1[[#This Row],[Order Date]],Holidays[Date],0)),"NO HOLIDAY")</f>
        <v>NO HOLIDAY</v>
      </c>
    </row>
    <row r="3129" spans="2:17" hidden="1" x14ac:dyDescent="0.3">
      <c r="B3129" t="s">
        <v>9</v>
      </c>
      <c r="C3129" t="s">
        <v>10</v>
      </c>
      <c r="D3129" t="s">
        <v>11</v>
      </c>
      <c r="E3129" t="s">
        <v>453</v>
      </c>
      <c r="F3129" s="4">
        <v>42596</v>
      </c>
      <c r="G3129" t="s">
        <v>15</v>
      </c>
      <c r="H3129">
        <v>4</v>
      </c>
      <c r="I3129">
        <f>IF(Table1[[#This Row],[Price]]&lt;15,10,IF(Table1[[#This Row],[Price]]&lt;20,15,IF(Table1[[#This Row],[Price]]&lt;30,22,IF(Table1[[#This Row],[Price]]&lt;50,36,45))))</f>
        <v>10</v>
      </c>
      <c r="J3129">
        <v>12.42</v>
      </c>
      <c r="K3129" s="14">
        <v>49.68</v>
      </c>
      <c r="L3129" s="14">
        <f>Table1[[#This Row],[Total Sale Amount]]-(Table1[[#This Row],[Cost Price]]*Table1[[#This Row],[Quantity]])</f>
        <v>9.68</v>
      </c>
      <c r="M3129" t="str">
        <f>TEXT(Table1[[#This Row],[Order Date]],"mmm")</f>
        <v>Aug</v>
      </c>
      <c r="N3129" s="5" t="str">
        <f>TEXT(Table1[[#This Row],[Order Date]],"yyyy")</f>
        <v>2016</v>
      </c>
      <c r="O3129" s="5">
        <v>25</v>
      </c>
      <c r="P3129" s="5" t="s">
        <v>560</v>
      </c>
      <c r="Q3129" s="5" t="str">
        <f>IFERROR(INDEX(Holidays[Holiday],MATCH(Table1[[#This Row],[Order Date]],Holidays[Date],0)),"NO HOLIDAY")</f>
        <v>NO HOLIDAY</v>
      </c>
    </row>
    <row r="3130" spans="2:17" hidden="1" x14ac:dyDescent="0.3">
      <c r="B3130" t="s">
        <v>9</v>
      </c>
      <c r="C3130" t="s">
        <v>17</v>
      </c>
      <c r="D3130" t="s">
        <v>11</v>
      </c>
      <c r="E3130" t="s">
        <v>172</v>
      </c>
      <c r="F3130" s="4">
        <v>42596</v>
      </c>
      <c r="G3130" t="s">
        <v>15</v>
      </c>
      <c r="H3130">
        <v>10</v>
      </c>
      <c r="I3130">
        <f>IF(Table1[[#This Row],[Price]]&lt;15,10,IF(Table1[[#This Row],[Price]]&lt;20,15,IF(Table1[[#This Row],[Price]]&lt;30,22,IF(Table1[[#This Row],[Price]]&lt;50,36,45))))</f>
        <v>10</v>
      </c>
      <c r="J3130">
        <v>12.42</v>
      </c>
      <c r="K3130" s="14">
        <v>124.2</v>
      </c>
      <c r="L3130" s="14">
        <f>Table1[[#This Row],[Total Sale Amount]]-(Table1[[#This Row],[Cost Price]]*Table1[[#This Row],[Quantity]])</f>
        <v>24.200000000000003</v>
      </c>
      <c r="M3130" t="str">
        <f>TEXT(Table1[[#This Row],[Order Date]],"mmm")</f>
        <v>Aug</v>
      </c>
      <c r="N3130" s="5" t="str">
        <f>TEXT(Table1[[#This Row],[Order Date]],"yyyy")</f>
        <v>2016</v>
      </c>
      <c r="O3130" s="5">
        <v>37</v>
      </c>
      <c r="P3130" s="5" t="s">
        <v>559</v>
      </c>
      <c r="Q3130" s="5" t="str">
        <f>IFERROR(INDEX(Holidays[Holiday],MATCH(Table1[[#This Row],[Order Date]],Holidays[Date],0)),"NO HOLIDAY")</f>
        <v>NO HOLIDAY</v>
      </c>
    </row>
    <row r="3131" spans="2:17" hidden="1" x14ac:dyDescent="0.3">
      <c r="B3131" t="s">
        <v>36</v>
      </c>
      <c r="C3131" t="s">
        <v>17</v>
      </c>
      <c r="D3131" t="s">
        <v>11</v>
      </c>
      <c r="E3131" t="s">
        <v>130</v>
      </c>
      <c r="F3131" s="4">
        <v>42596</v>
      </c>
      <c r="G3131" t="s">
        <v>19</v>
      </c>
      <c r="H3131">
        <v>5</v>
      </c>
      <c r="I3131">
        <f>IF(Table1[[#This Row],[Price]]&lt;15,10,IF(Table1[[#This Row],[Price]]&lt;20,15,IF(Table1[[#This Row],[Price]]&lt;30,22,IF(Table1[[#This Row],[Price]]&lt;50,36,45))))</f>
        <v>45</v>
      </c>
      <c r="J3131">
        <v>53.35</v>
      </c>
      <c r="K3131" s="14">
        <v>266.75</v>
      </c>
      <c r="L3131" s="14">
        <f>Table1[[#This Row],[Total Sale Amount]]-(Table1[[#This Row],[Cost Price]]*Table1[[#This Row],[Quantity]])</f>
        <v>41.75</v>
      </c>
      <c r="M3131" t="str">
        <f>TEXT(Table1[[#This Row],[Order Date]],"mmm")</f>
        <v>Aug</v>
      </c>
      <c r="N3131" s="5" t="str">
        <f>TEXT(Table1[[#This Row],[Order Date]],"yyyy")</f>
        <v>2016</v>
      </c>
      <c r="O3131" s="5">
        <v>39</v>
      </c>
      <c r="P3131" s="5" t="s">
        <v>560</v>
      </c>
      <c r="Q3131" s="5" t="str">
        <f>IFERROR(INDEX(Holidays[Holiday],MATCH(Table1[[#This Row],[Order Date]],Holidays[Date],0)),"NO HOLIDAY")</f>
        <v>NO HOLIDAY</v>
      </c>
    </row>
    <row r="3132" spans="2:17" hidden="1" x14ac:dyDescent="0.3">
      <c r="B3132" t="s">
        <v>21</v>
      </c>
      <c r="C3132" t="s">
        <v>22</v>
      </c>
      <c r="D3132" t="s">
        <v>23</v>
      </c>
      <c r="E3132" t="s">
        <v>437</v>
      </c>
      <c r="F3132" s="4">
        <v>42596</v>
      </c>
      <c r="G3132" t="s">
        <v>13</v>
      </c>
      <c r="H3132">
        <v>5</v>
      </c>
      <c r="I3132">
        <f>IF(Table1[[#This Row],[Price]]&lt;15,10,IF(Table1[[#This Row],[Price]]&lt;20,15,IF(Table1[[#This Row],[Price]]&lt;30,22,IF(Table1[[#This Row],[Price]]&lt;50,36,45))))</f>
        <v>15</v>
      </c>
      <c r="J3132">
        <v>17.829999999999998</v>
      </c>
      <c r="K3132" s="14">
        <v>89.149999999999991</v>
      </c>
      <c r="L3132" s="14">
        <f>Table1[[#This Row],[Total Sale Amount]]-(Table1[[#This Row],[Cost Price]]*Table1[[#This Row],[Quantity]])</f>
        <v>14.149999999999991</v>
      </c>
      <c r="M3132" t="str">
        <f>TEXT(Table1[[#This Row],[Order Date]],"mmm")</f>
        <v>Aug</v>
      </c>
      <c r="N3132" s="5" t="str">
        <f>TEXT(Table1[[#This Row],[Order Date]],"yyyy")</f>
        <v>2016</v>
      </c>
      <c r="O3132" s="5">
        <v>18</v>
      </c>
      <c r="P3132" s="5" t="s">
        <v>559</v>
      </c>
      <c r="Q3132" s="5" t="str">
        <f>IFERROR(INDEX(Holidays[Holiday],MATCH(Table1[[#This Row],[Order Date]],Holidays[Date],0)),"NO HOLIDAY")</f>
        <v>NO HOLIDAY</v>
      </c>
    </row>
    <row r="3133" spans="2:17" hidden="1" x14ac:dyDescent="0.3">
      <c r="B3133" t="s">
        <v>25</v>
      </c>
      <c r="C3133" t="s">
        <v>26</v>
      </c>
      <c r="D3133" t="s">
        <v>23</v>
      </c>
      <c r="E3133" t="s">
        <v>474</v>
      </c>
      <c r="F3133" s="4">
        <v>42596</v>
      </c>
      <c r="G3133" t="s">
        <v>15</v>
      </c>
      <c r="H3133">
        <v>1</v>
      </c>
      <c r="I3133">
        <f>IF(Table1[[#This Row],[Price]]&lt;15,10,IF(Table1[[#This Row],[Price]]&lt;20,15,IF(Table1[[#This Row],[Price]]&lt;30,22,IF(Table1[[#This Row],[Price]]&lt;50,36,45))))</f>
        <v>10</v>
      </c>
      <c r="J3133">
        <v>12.42</v>
      </c>
      <c r="K3133" s="14">
        <v>12.42</v>
      </c>
      <c r="L3133" s="14">
        <f>Table1[[#This Row],[Total Sale Amount]]-(Table1[[#This Row],[Cost Price]]*Table1[[#This Row],[Quantity]])</f>
        <v>2.42</v>
      </c>
      <c r="M3133" t="str">
        <f>TEXT(Table1[[#This Row],[Order Date]],"mmm")</f>
        <v>Aug</v>
      </c>
      <c r="N3133" s="5" t="str">
        <f>TEXT(Table1[[#This Row],[Order Date]],"yyyy")</f>
        <v>2016</v>
      </c>
      <c r="O3133" s="5">
        <v>17</v>
      </c>
      <c r="P3133" s="5" t="s">
        <v>559</v>
      </c>
      <c r="Q3133" s="5" t="str">
        <f>IFERROR(INDEX(Holidays[Holiday],MATCH(Table1[[#This Row],[Order Date]],Holidays[Date],0)),"NO HOLIDAY")</f>
        <v>NO HOLIDAY</v>
      </c>
    </row>
    <row r="3134" spans="2:17" hidden="1" x14ac:dyDescent="0.3">
      <c r="B3134" t="s">
        <v>9</v>
      </c>
      <c r="C3134" t="s">
        <v>30</v>
      </c>
      <c r="D3134" t="s">
        <v>11</v>
      </c>
      <c r="E3134" t="s">
        <v>418</v>
      </c>
      <c r="F3134" s="4">
        <v>42596</v>
      </c>
      <c r="G3134" t="s">
        <v>15</v>
      </c>
      <c r="H3134">
        <v>10</v>
      </c>
      <c r="I3134">
        <f>IF(Table1[[#This Row],[Price]]&lt;15,10,IF(Table1[[#This Row],[Price]]&lt;20,15,IF(Table1[[#This Row],[Price]]&lt;30,22,IF(Table1[[#This Row],[Price]]&lt;50,36,45))))</f>
        <v>10</v>
      </c>
      <c r="J3134">
        <v>12.42</v>
      </c>
      <c r="K3134" s="14">
        <v>124.2</v>
      </c>
      <c r="L3134" s="14">
        <f>Table1[[#This Row],[Total Sale Amount]]-(Table1[[#This Row],[Cost Price]]*Table1[[#This Row],[Quantity]])</f>
        <v>24.200000000000003</v>
      </c>
      <c r="M3134" t="str">
        <f>TEXT(Table1[[#This Row],[Order Date]],"mmm")</f>
        <v>Aug</v>
      </c>
      <c r="N3134" s="5" t="str">
        <f>TEXT(Table1[[#This Row],[Order Date]],"yyyy")</f>
        <v>2016</v>
      </c>
      <c r="O3134" s="5">
        <v>21</v>
      </c>
      <c r="P3134" s="5" t="s">
        <v>560</v>
      </c>
      <c r="Q3134" s="5" t="str">
        <f>IFERROR(INDEX(Holidays[Holiday],MATCH(Table1[[#This Row],[Order Date]],Holidays[Date],0)),"NO HOLIDAY")</f>
        <v>NO HOLIDAY</v>
      </c>
    </row>
    <row r="3135" spans="2:17" hidden="1" x14ac:dyDescent="0.3">
      <c r="B3135" t="s">
        <v>36</v>
      </c>
      <c r="C3135" t="s">
        <v>10</v>
      </c>
      <c r="D3135" t="s">
        <v>11</v>
      </c>
      <c r="E3135" t="s">
        <v>114</v>
      </c>
      <c r="F3135" s="4">
        <v>42596</v>
      </c>
      <c r="G3135" t="s">
        <v>15</v>
      </c>
      <c r="H3135">
        <v>5</v>
      </c>
      <c r="I3135">
        <f>IF(Table1[[#This Row],[Price]]&lt;15,10,IF(Table1[[#This Row],[Price]]&lt;20,15,IF(Table1[[#This Row],[Price]]&lt;30,22,IF(Table1[[#This Row],[Price]]&lt;50,36,45))))</f>
        <v>10</v>
      </c>
      <c r="J3135">
        <v>12.42</v>
      </c>
      <c r="K3135" s="14">
        <v>62.1</v>
      </c>
      <c r="L3135" s="14">
        <f>Table1[[#This Row],[Total Sale Amount]]-(Table1[[#This Row],[Cost Price]]*Table1[[#This Row],[Quantity]])</f>
        <v>12.100000000000001</v>
      </c>
      <c r="M3135" t="str">
        <f>TEXT(Table1[[#This Row],[Order Date]],"mmm")</f>
        <v>Aug</v>
      </c>
      <c r="N3135" s="5" t="str">
        <f>TEXT(Table1[[#This Row],[Order Date]],"yyyy")</f>
        <v>2016</v>
      </c>
      <c r="O3135" s="5">
        <v>30</v>
      </c>
      <c r="P3135" s="5" t="s">
        <v>560</v>
      </c>
      <c r="Q3135" s="5" t="str">
        <f>IFERROR(INDEX(Holidays[Holiday],MATCH(Table1[[#This Row],[Order Date]],Holidays[Date],0)),"NO HOLIDAY")</f>
        <v>NO HOLIDAY</v>
      </c>
    </row>
    <row r="3136" spans="2:17" hidden="1" x14ac:dyDescent="0.3">
      <c r="B3136" t="s">
        <v>9</v>
      </c>
      <c r="C3136" t="s">
        <v>10</v>
      </c>
      <c r="D3136" t="s">
        <v>11</v>
      </c>
      <c r="E3136" t="s">
        <v>94</v>
      </c>
      <c r="F3136" s="4">
        <v>42596</v>
      </c>
      <c r="G3136" t="s">
        <v>13</v>
      </c>
      <c r="H3136">
        <v>6</v>
      </c>
      <c r="I3136">
        <f>IF(Table1[[#This Row],[Price]]&lt;15,10,IF(Table1[[#This Row],[Price]]&lt;20,15,IF(Table1[[#This Row],[Price]]&lt;30,22,IF(Table1[[#This Row],[Price]]&lt;50,36,45))))</f>
        <v>15</v>
      </c>
      <c r="J3136">
        <v>17.829999999999998</v>
      </c>
      <c r="K3136" s="14">
        <v>106.97999999999999</v>
      </c>
      <c r="L3136" s="14">
        <f>Table1[[#This Row],[Total Sale Amount]]-(Table1[[#This Row],[Cost Price]]*Table1[[#This Row],[Quantity]])</f>
        <v>16.97999999999999</v>
      </c>
      <c r="M3136" t="str">
        <f>TEXT(Table1[[#This Row],[Order Date]],"mmm")</f>
        <v>Aug</v>
      </c>
      <c r="N3136" s="5" t="str">
        <f>TEXT(Table1[[#This Row],[Order Date]],"yyyy")</f>
        <v>2016</v>
      </c>
      <c r="O3136" s="5">
        <v>42</v>
      </c>
      <c r="P3136" s="5" t="s">
        <v>559</v>
      </c>
      <c r="Q3136" s="5" t="str">
        <f>IFERROR(INDEX(Holidays[Holiday],MATCH(Table1[[#This Row],[Order Date]],Holidays[Date],0)),"NO HOLIDAY")</f>
        <v>NO HOLIDAY</v>
      </c>
    </row>
    <row r="3137" spans="2:17" hidden="1" x14ac:dyDescent="0.3">
      <c r="B3137" t="s">
        <v>16</v>
      </c>
      <c r="C3137" t="s">
        <v>30</v>
      </c>
      <c r="D3137" t="s">
        <v>11</v>
      </c>
      <c r="E3137" t="s">
        <v>198</v>
      </c>
      <c r="F3137" s="4">
        <v>42596</v>
      </c>
      <c r="G3137" t="s">
        <v>15</v>
      </c>
      <c r="H3137">
        <v>3</v>
      </c>
      <c r="I3137">
        <f>IF(Table1[[#This Row],[Price]]&lt;15,10,IF(Table1[[#This Row],[Price]]&lt;20,15,IF(Table1[[#This Row],[Price]]&lt;30,22,IF(Table1[[#This Row],[Price]]&lt;50,36,45))))</f>
        <v>10</v>
      </c>
      <c r="J3137">
        <v>12.42</v>
      </c>
      <c r="K3137" s="14">
        <v>37.26</v>
      </c>
      <c r="L3137" s="14">
        <f>Table1[[#This Row],[Total Sale Amount]]-(Table1[[#This Row],[Cost Price]]*Table1[[#This Row],[Quantity]])</f>
        <v>7.259999999999998</v>
      </c>
      <c r="M3137" t="str">
        <f>TEXT(Table1[[#This Row],[Order Date]],"mmm")</f>
        <v>Aug</v>
      </c>
      <c r="N3137" s="5" t="str">
        <f>TEXT(Table1[[#This Row],[Order Date]],"yyyy")</f>
        <v>2016</v>
      </c>
      <c r="O3137" s="5">
        <v>33</v>
      </c>
      <c r="P3137" s="5" t="s">
        <v>559</v>
      </c>
      <c r="Q3137" s="5" t="str">
        <f>IFERROR(INDEX(Holidays[Holiday],MATCH(Table1[[#This Row],[Order Date]],Holidays[Date],0)),"NO HOLIDAY")</f>
        <v>NO HOLIDAY</v>
      </c>
    </row>
    <row r="3138" spans="2:17" hidden="1" x14ac:dyDescent="0.3">
      <c r="B3138" t="s">
        <v>21</v>
      </c>
      <c r="C3138" t="s">
        <v>59</v>
      </c>
      <c r="D3138" t="s">
        <v>23</v>
      </c>
      <c r="E3138" t="s">
        <v>62</v>
      </c>
      <c r="F3138" s="4">
        <v>42596</v>
      </c>
      <c r="G3138" t="s">
        <v>19</v>
      </c>
      <c r="H3138">
        <v>9</v>
      </c>
      <c r="I3138">
        <f>IF(Table1[[#This Row],[Price]]&lt;15,10,IF(Table1[[#This Row],[Price]]&lt;20,15,IF(Table1[[#This Row],[Price]]&lt;30,22,IF(Table1[[#This Row],[Price]]&lt;50,36,45))))</f>
        <v>45</v>
      </c>
      <c r="J3138">
        <v>53.35</v>
      </c>
      <c r="K3138" s="14">
        <v>480.15000000000003</v>
      </c>
      <c r="L3138" s="14">
        <f>Table1[[#This Row],[Total Sale Amount]]-(Table1[[#This Row],[Cost Price]]*Table1[[#This Row],[Quantity]])</f>
        <v>75.150000000000034</v>
      </c>
      <c r="M3138" t="str">
        <f>TEXT(Table1[[#This Row],[Order Date]],"mmm")</f>
        <v>Aug</v>
      </c>
      <c r="N3138" s="5" t="str">
        <f>TEXT(Table1[[#This Row],[Order Date]],"yyyy")</f>
        <v>2016</v>
      </c>
      <c r="O3138" s="5">
        <v>35</v>
      </c>
      <c r="P3138" s="5" t="s">
        <v>559</v>
      </c>
      <c r="Q3138" s="5" t="str">
        <f>IFERROR(INDEX(Holidays[Holiday],MATCH(Table1[[#This Row],[Order Date]],Holidays[Date],0)),"NO HOLIDAY")</f>
        <v>NO HOLIDAY</v>
      </c>
    </row>
    <row r="3139" spans="2:17" hidden="1" x14ac:dyDescent="0.3">
      <c r="B3139" t="s">
        <v>9</v>
      </c>
      <c r="C3139" t="s">
        <v>17</v>
      </c>
      <c r="D3139" t="s">
        <v>11</v>
      </c>
      <c r="E3139" t="s">
        <v>443</v>
      </c>
      <c r="F3139" s="4">
        <v>42596</v>
      </c>
      <c r="G3139" t="s">
        <v>39</v>
      </c>
      <c r="H3139">
        <v>6</v>
      </c>
      <c r="I3139">
        <f>IF(Table1[[#This Row],[Price]]&lt;15,10,IF(Table1[[#This Row],[Price]]&lt;20,15,IF(Table1[[#This Row],[Price]]&lt;30,22,IF(Table1[[#This Row],[Price]]&lt;50,36,45))))</f>
        <v>15</v>
      </c>
      <c r="J3139">
        <v>16.32</v>
      </c>
      <c r="K3139" s="14">
        <v>97.92</v>
      </c>
      <c r="L3139" s="14">
        <f>Table1[[#This Row],[Total Sale Amount]]-(Table1[[#This Row],[Cost Price]]*Table1[[#This Row],[Quantity]])</f>
        <v>7.9200000000000017</v>
      </c>
      <c r="M3139" t="str">
        <f>TEXT(Table1[[#This Row],[Order Date]],"mmm")</f>
        <v>Aug</v>
      </c>
      <c r="N3139" s="5" t="str">
        <f>TEXT(Table1[[#This Row],[Order Date]],"yyyy")</f>
        <v>2016</v>
      </c>
      <c r="O3139" s="5">
        <v>21</v>
      </c>
      <c r="P3139" s="5" t="s">
        <v>559</v>
      </c>
      <c r="Q3139" s="5" t="str">
        <f>IFERROR(INDEX(Holidays[Holiday],MATCH(Table1[[#This Row],[Order Date]],Holidays[Date],0)),"NO HOLIDAY")</f>
        <v>NO HOLIDAY</v>
      </c>
    </row>
    <row r="3140" spans="2:17" hidden="1" x14ac:dyDescent="0.3">
      <c r="B3140" t="s">
        <v>21</v>
      </c>
      <c r="C3140" t="s">
        <v>22</v>
      </c>
      <c r="D3140" t="s">
        <v>23</v>
      </c>
      <c r="E3140" t="s">
        <v>460</v>
      </c>
      <c r="F3140" s="4">
        <v>42596</v>
      </c>
      <c r="G3140" t="s">
        <v>13</v>
      </c>
      <c r="H3140">
        <v>3</v>
      </c>
      <c r="I3140">
        <f>IF(Table1[[#This Row],[Price]]&lt;15,10,IF(Table1[[#This Row],[Price]]&lt;20,15,IF(Table1[[#This Row],[Price]]&lt;30,22,IF(Table1[[#This Row],[Price]]&lt;50,36,45))))</f>
        <v>15</v>
      </c>
      <c r="J3140">
        <v>17.829999999999998</v>
      </c>
      <c r="K3140" s="14">
        <v>53.489999999999995</v>
      </c>
      <c r="L3140" s="14">
        <f>Table1[[#This Row],[Total Sale Amount]]-(Table1[[#This Row],[Cost Price]]*Table1[[#This Row],[Quantity]])</f>
        <v>8.4899999999999949</v>
      </c>
      <c r="M3140" t="str">
        <f>TEXT(Table1[[#This Row],[Order Date]],"mmm")</f>
        <v>Aug</v>
      </c>
      <c r="N3140" s="5" t="str">
        <f>TEXT(Table1[[#This Row],[Order Date]],"yyyy")</f>
        <v>2016</v>
      </c>
      <c r="O3140" s="5">
        <v>27</v>
      </c>
      <c r="P3140" s="5" t="s">
        <v>559</v>
      </c>
      <c r="Q3140" s="5" t="str">
        <f>IFERROR(INDEX(Holidays[Holiday],MATCH(Table1[[#This Row],[Order Date]],Holidays[Date],0)),"NO HOLIDAY")</f>
        <v>NO HOLIDAY</v>
      </c>
    </row>
    <row r="3141" spans="2:17" hidden="1" x14ac:dyDescent="0.3">
      <c r="B3141" t="s">
        <v>21</v>
      </c>
      <c r="C3141" t="s">
        <v>26</v>
      </c>
      <c r="D3141" t="s">
        <v>23</v>
      </c>
      <c r="E3141" t="s">
        <v>57</v>
      </c>
      <c r="F3141" s="4">
        <v>42597</v>
      </c>
      <c r="G3141" t="s">
        <v>13</v>
      </c>
      <c r="H3141">
        <v>6</v>
      </c>
      <c r="I3141">
        <f>IF(Table1[[#This Row],[Price]]&lt;15,10,IF(Table1[[#This Row],[Price]]&lt;20,15,IF(Table1[[#This Row],[Price]]&lt;30,22,IF(Table1[[#This Row],[Price]]&lt;50,36,45))))</f>
        <v>15</v>
      </c>
      <c r="J3141">
        <v>17.829999999999998</v>
      </c>
      <c r="K3141" s="14">
        <v>106.97999999999999</v>
      </c>
      <c r="L3141" s="14">
        <f>Table1[[#This Row],[Total Sale Amount]]-(Table1[[#This Row],[Cost Price]]*Table1[[#This Row],[Quantity]])</f>
        <v>16.97999999999999</v>
      </c>
      <c r="M3141" t="str">
        <f>TEXT(Table1[[#This Row],[Order Date]],"mmm")</f>
        <v>Aug</v>
      </c>
      <c r="N3141" s="5" t="str">
        <f>TEXT(Table1[[#This Row],[Order Date]],"yyyy")</f>
        <v>2016</v>
      </c>
      <c r="O3141" s="5">
        <v>43</v>
      </c>
      <c r="P3141" s="5" t="s">
        <v>560</v>
      </c>
      <c r="Q3141" s="5" t="str">
        <f>IFERROR(INDEX(Holidays[Holiday],MATCH(Table1[[#This Row],[Order Date]],Holidays[Date],0)),"NO HOLIDAY")</f>
        <v>NO HOLIDAY</v>
      </c>
    </row>
    <row r="3142" spans="2:17" hidden="1" x14ac:dyDescent="0.3">
      <c r="B3142" t="s">
        <v>25</v>
      </c>
      <c r="C3142" t="s">
        <v>22</v>
      </c>
      <c r="D3142" t="s">
        <v>23</v>
      </c>
      <c r="E3142" t="s">
        <v>101</v>
      </c>
      <c r="F3142" s="4">
        <v>42597</v>
      </c>
      <c r="G3142" t="s">
        <v>39</v>
      </c>
      <c r="H3142">
        <v>6</v>
      </c>
      <c r="I3142">
        <f>IF(Table1[[#This Row],[Price]]&lt;15,10,IF(Table1[[#This Row],[Price]]&lt;20,15,IF(Table1[[#This Row],[Price]]&lt;30,22,IF(Table1[[#This Row],[Price]]&lt;50,36,45))))</f>
        <v>15</v>
      </c>
      <c r="J3142">
        <v>16.32</v>
      </c>
      <c r="K3142" s="14">
        <v>97.92</v>
      </c>
      <c r="L3142" s="14">
        <f>Table1[[#This Row],[Total Sale Amount]]-(Table1[[#This Row],[Cost Price]]*Table1[[#This Row],[Quantity]])</f>
        <v>7.9200000000000017</v>
      </c>
      <c r="M3142" t="str">
        <f>TEXT(Table1[[#This Row],[Order Date]],"mmm")</f>
        <v>Aug</v>
      </c>
      <c r="N3142" s="5" t="str">
        <f>TEXT(Table1[[#This Row],[Order Date]],"yyyy")</f>
        <v>2016</v>
      </c>
      <c r="O3142" s="5">
        <v>35</v>
      </c>
      <c r="P3142" s="5" t="s">
        <v>560</v>
      </c>
      <c r="Q3142" s="5" t="str">
        <f>IFERROR(INDEX(Holidays[Holiday],MATCH(Table1[[#This Row],[Order Date]],Holidays[Date],0)),"NO HOLIDAY")</f>
        <v>NO HOLIDAY</v>
      </c>
    </row>
    <row r="3143" spans="2:17" hidden="1" x14ac:dyDescent="0.3">
      <c r="B3143" t="s">
        <v>21</v>
      </c>
      <c r="C3143" t="s">
        <v>22</v>
      </c>
      <c r="D3143" t="s">
        <v>23</v>
      </c>
      <c r="E3143" t="s">
        <v>83</v>
      </c>
      <c r="F3143" s="4">
        <v>42597</v>
      </c>
      <c r="G3143" t="s">
        <v>15</v>
      </c>
      <c r="H3143">
        <v>7</v>
      </c>
      <c r="I3143">
        <f>IF(Table1[[#This Row],[Price]]&lt;15,10,IF(Table1[[#This Row],[Price]]&lt;20,15,IF(Table1[[#This Row],[Price]]&lt;30,22,IF(Table1[[#This Row],[Price]]&lt;50,36,45))))</f>
        <v>10</v>
      </c>
      <c r="J3143">
        <v>12.42</v>
      </c>
      <c r="K3143" s="14">
        <v>86.94</v>
      </c>
      <c r="L3143" s="14">
        <f>Table1[[#This Row],[Total Sale Amount]]-(Table1[[#This Row],[Cost Price]]*Table1[[#This Row],[Quantity]])</f>
        <v>16.939999999999998</v>
      </c>
      <c r="M3143" t="str">
        <f>TEXT(Table1[[#This Row],[Order Date]],"mmm")</f>
        <v>Aug</v>
      </c>
      <c r="N3143" s="5" t="str">
        <f>TEXT(Table1[[#This Row],[Order Date]],"yyyy")</f>
        <v>2016</v>
      </c>
      <c r="O3143" s="5">
        <v>27</v>
      </c>
      <c r="P3143" s="5" t="s">
        <v>559</v>
      </c>
      <c r="Q3143" s="5" t="str">
        <f>IFERROR(INDEX(Holidays[Holiday],MATCH(Table1[[#This Row],[Order Date]],Holidays[Date],0)),"NO HOLIDAY")</f>
        <v>NO HOLIDAY</v>
      </c>
    </row>
    <row r="3144" spans="2:17" hidden="1" x14ac:dyDescent="0.3">
      <c r="B3144" t="s">
        <v>9</v>
      </c>
      <c r="C3144" t="s">
        <v>10</v>
      </c>
      <c r="D3144" t="s">
        <v>11</v>
      </c>
      <c r="E3144" t="s">
        <v>371</v>
      </c>
      <c r="F3144" s="4">
        <v>42597</v>
      </c>
      <c r="G3144" t="s">
        <v>39</v>
      </c>
      <c r="H3144">
        <v>9</v>
      </c>
      <c r="I3144">
        <f>IF(Table1[[#This Row],[Price]]&lt;15,10,IF(Table1[[#This Row],[Price]]&lt;20,15,IF(Table1[[#This Row],[Price]]&lt;30,22,IF(Table1[[#This Row],[Price]]&lt;50,36,45))))</f>
        <v>15</v>
      </c>
      <c r="J3144">
        <v>16.32</v>
      </c>
      <c r="K3144" s="14">
        <v>146.88</v>
      </c>
      <c r="L3144" s="14">
        <f>Table1[[#This Row],[Total Sale Amount]]-(Table1[[#This Row],[Cost Price]]*Table1[[#This Row],[Quantity]])</f>
        <v>11.879999999999995</v>
      </c>
      <c r="M3144" t="str">
        <f>TEXT(Table1[[#This Row],[Order Date]],"mmm")</f>
        <v>Aug</v>
      </c>
      <c r="N3144" s="5" t="str">
        <f>TEXT(Table1[[#This Row],[Order Date]],"yyyy")</f>
        <v>2016</v>
      </c>
      <c r="O3144" s="5">
        <v>42</v>
      </c>
      <c r="P3144" s="5" t="s">
        <v>560</v>
      </c>
      <c r="Q3144" s="5" t="str">
        <f>IFERROR(INDEX(Holidays[Holiday],MATCH(Table1[[#This Row],[Order Date]],Holidays[Date],0)),"NO HOLIDAY")</f>
        <v>NO HOLIDAY</v>
      </c>
    </row>
    <row r="3145" spans="2:17" hidden="1" x14ac:dyDescent="0.3">
      <c r="B3145" t="s">
        <v>16</v>
      </c>
      <c r="C3145" t="s">
        <v>28</v>
      </c>
      <c r="D3145" t="s">
        <v>11</v>
      </c>
      <c r="E3145" t="s">
        <v>334</v>
      </c>
      <c r="F3145" s="4">
        <v>42597</v>
      </c>
      <c r="G3145" t="s">
        <v>15</v>
      </c>
      <c r="H3145">
        <v>9</v>
      </c>
      <c r="I3145">
        <f>IF(Table1[[#This Row],[Price]]&lt;15,10,IF(Table1[[#This Row],[Price]]&lt;20,15,IF(Table1[[#This Row],[Price]]&lt;30,22,IF(Table1[[#This Row],[Price]]&lt;50,36,45))))</f>
        <v>10</v>
      </c>
      <c r="J3145">
        <v>12.42</v>
      </c>
      <c r="K3145" s="14">
        <v>111.78</v>
      </c>
      <c r="L3145" s="14">
        <f>Table1[[#This Row],[Total Sale Amount]]-(Table1[[#This Row],[Cost Price]]*Table1[[#This Row],[Quantity]])</f>
        <v>21.78</v>
      </c>
      <c r="M3145" t="str">
        <f>TEXT(Table1[[#This Row],[Order Date]],"mmm")</f>
        <v>Aug</v>
      </c>
      <c r="N3145" s="5" t="str">
        <f>TEXT(Table1[[#This Row],[Order Date]],"yyyy")</f>
        <v>2016</v>
      </c>
      <c r="O3145" s="5">
        <v>19</v>
      </c>
      <c r="P3145" s="5" t="s">
        <v>560</v>
      </c>
      <c r="Q3145" s="5" t="str">
        <f>IFERROR(INDEX(Holidays[Holiday],MATCH(Table1[[#This Row],[Order Date]],Holidays[Date],0)),"NO HOLIDAY")</f>
        <v>NO HOLIDAY</v>
      </c>
    </row>
    <row r="3146" spans="2:17" hidden="1" x14ac:dyDescent="0.3">
      <c r="B3146" t="s">
        <v>36</v>
      </c>
      <c r="C3146" t="s">
        <v>10</v>
      </c>
      <c r="D3146" t="s">
        <v>11</v>
      </c>
      <c r="E3146" t="s">
        <v>159</v>
      </c>
      <c r="F3146" s="4">
        <v>42597</v>
      </c>
      <c r="G3146" t="s">
        <v>15</v>
      </c>
      <c r="H3146">
        <v>3</v>
      </c>
      <c r="I3146">
        <f>IF(Table1[[#This Row],[Price]]&lt;15,10,IF(Table1[[#This Row],[Price]]&lt;20,15,IF(Table1[[#This Row],[Price]]&lt;30,22,IF(Table1[[#This Row],[Price]]&lt;50,36,45))))</f>
        <v>10</v>
      </c>
      <c r="J3146">
        <v>12.42</v>
      </c>
      <c r="K3146" s="14">
        <v>37.26</v>
      </c>
      <c r="L3146" s="14">
        <f>Table1[[#This Row],[Total Sale Amount]]-(Table1[[#This Row],[Cost Price]]*Table1[[#This Row],[Quantity]])</f>
        <v>7.259999999999998</v>
      </c>
      <c r="M3146" t="str">
        <f>TEXT(Table1[[#This Row],[Order Date]],"mmm")</f>
        <v>Aug</v>
      </c>
      <c r="N3146" s="5" t="str">
        <f>TEXT(Table1[[#This Row],[Order Date]],"yyyy")</f>
        <v>2016</v>
      </c>
      <c r="O3146" s="5">
        <v>21</v>
      </c>
      <c r="P3146" s="5" t="s">
        <v>559</v>
      </c>
      <c r="Q3146" s="5" t="str">
        <f>IFERROR(INDEX(Holidays[Holiday],MATCH(Table1[[#This Row],[Order Date]],Holidays[Date],0)),"NO HOLIDAY")</f>
        <v>NO HOLIDAY</v>
      </c>
    </row>
    <row r="3147" spans="2:17" hidden="1" x14ac:dyDescent="0.3">
      <c r="B3147" t="s">
        <v>21</v>
      </c>
      <c r="C3147" t="s">
        <v>22</v>
      </c>
      <c r="D3147" t="s">
        <v>23</v>
      </c>
      <c r="E3147" t="s">
        <v>320</v>
      </c>
      <c r="F3147" s="4">
        <v>42597</v>
      </c>
      <c r="G3147" t="s">
        <v>19</v>
      </c>
      <c r="H3147">
        <v>1</v>
      </c>
      <c r="I3147">
        <f>IF(Table1[[#This Row],[Price]]&lt;15,10,IF(Table1[[#This Row],[Price]]&lt;20,15,IF(Table1[[#This Row],[Price]]&lt;30,22,IF(Table1[[#This Row],[Price]]&lt;50,36,45))))</f>
        <v>45</v>
      </c>
      <c r="J3147">
        <v>53.35</v>
      </c>
      <c r="K3147" s="14">
        <v>53.35</v>
      </c>
      <c r="L3147" s="14">
        <f>Table1[[#This Row],[Total Sale Amount]]-(Table1[[#This Row],[Cost Price]]*Table1[[#This Row],[Quantity]])</f>
        <v>8.3500000000000014</v>
      </c>
      <c r="M3147" t="str">
        <f>TEXT(Table1[[#This Row],[Order Date]],"mmm")</f>
        <v>Aug</v>
      </c>
      <c r="N3147" s="5" t="str">
        <f>TEXT(Table1[[#This Row],[Order Date]],"yyyy")</f>
        <v>2016</v>
      </c>
      <c r="O3147" s="5">
        <v>29</v>
      </c>
      <c r="P3147" s="5" t="s">
        <v>560</v>
      </c>
      <c r="Q3147" s="5" t="str">
        <f>IFERROR(INDEX(Holidays[Holiday],MATCH(Table1[[#This Row],[Order Date]],Holidays[Date],0)),"NO HOLIDAY")</f>
        <v>NO HOLIDAY</v>
      </c>
    </row>
    <row r="3148" spans="2:17" hidden="1" x14ac:dyDescent="0.3">
      <c r="B3148" t="s">
        <v>25</v>
      </c>
      <c r="C3148" t="s">
        <v>26</v>
      </c>
      <c r="D3148" t="s">
        <v>23</v>
      </c>
      <c r="E3148" t="s">
        <v>412</v>
      </c>
      <c r="F3148" s="4">
        <v>42597</v>
      </c>
      <c r="G3148" t="s">
        <v>39</v>
      </c>
      <c r="H3148">
        <v>5</v>
      </c>
      <c r="I3148">
        <f>IF(Table1[[#This Row],[Price]]&lt;15,10,IF(Table1[[#This Row],[Price]]&lt;20,15,IF(Table1[[#This Row],[Price]]&lt;30,22,IF(Table1[[#This Row],[Price]]&lt;50,36,45))))</f>
        <v>15</v>
      </c>
      <c r="J3148">
        <v>16.32</v>
      </c>
      <c r="K3148" s="14">
        <v>81.599999999999994</v>
      </c>
      <c r="L3148" s="14">
        <f>Table1[[#This Row],[Total Sale Amount]]-(Table1[[#This Row],[Cost Price]]*Table1[[#This Row],[Quantity]])</f>
        <v>6.5999999999999943</v>
      </c>
      <c r="M3148" t="str">
        <f>TEXT(Table1[[#This Row],[Order Date]],"mmm")</f>
        <v>Aug</v>
      </c>
      <c r="N3148" s="5" t="str">
        <f>TEXT(Table1[[#This Row],[Order Date]],"yyyy")</f>
        <v>2016</v>
      </c>
      <c r="O3148" s="5">
        <v>30</v>
      </c>
      <c r="P3148" s="5" t="s">
        <v>559</v>
      </c>
      <c r="Q3148" s="5" t="str">
        <f>IFERROR(INDEX(Holidays[Holiday],MATCH(Table1[[#This Row],[Order Date]],Holidays[Date],0)),"NO HOLIDAY")</f>
        <v>NO HOLIDAY</v>
      </c>
    </row>
    <row r="3149" spans="2:17" hidden="1" x14ac:dyDescent="0.3">
      <c r="B3149" t="s">
        <v>25</v>
      </c>
      <c r="C3149" t="s">
        <v>59</v>
      </c>
      <c r="D3149" t="s">
        <v>23</v>
      </c>
      <c r="E3149" t="s">
        <v>539</v>
      </c>
      <c r="F3149" s="4">
        <v>42597</v>
      </c>
      <c r="G3149" t="s">
        <v>15</v>
      </c>
      <c r="H3149">
        <v>2</v>
      </c>
      <c r="I3149">
        <f>IF(Table1[[#This Row],[Price]]&lt;15,10,IF(Table1[[#This Row],[Price]]&lt;20,15,IF(Table1[[#This Row],[Price]]&lt;30,22,IF(Table1[[#This Row],[Price]]&lt;50,36,45))))</f>
        <v>10</v>
      </c>
      <c r="J3149">
        <v>12.42</v>
      </c>
      <c r="K3149" s="14">
        <v>24.84</v>
      </c>
      <c r="L3149" s="14">
        <f>Table1[[#This Row],[Total Sale Amount]]-(Table1[[#This Row],[Cost Price]]*Table1[[#This Row],[Quantity]])</f>
        <v>4.84</v>
      </c>
      <c r="M3149" t="str">
        <f>TEXT(Table1[[#This Row],[Order Date]],"mmm")</f>
        <v>Aug</v>
      </c>
      <c r="N3149" s="5" t="str">
        <f>TEXT(Table1[[#This Row],[Order Date]],"yyyy")</f>
        <v>2016</v>
      </c>
      <c r="O3149" s="5">
        <v>25</v>
      </c>
      <c r="P3149" s="5" t="s">
        <v>560</v>
      </c>
      <c r="Q3149" s="5" t="str">
        <f>IFERROR(INDEX(Holidays[Holiday],MATCH(Table1[[#This Row],[Order Date]],Holidays[Date],0)),"NO HOLIDAY")</f>
        <v>NO HOLIDAY</v>
      </c>
    </row>
    <row r="3150" spans="2:17" hidden="1" x14ac:dyDescent="0.3">
      <c r="B3150" t="s">
        <v>9</v>
      </c>
      <c r="C3150" t="s">
        <v>17</v>
      </c>
      <c r="D3150" t="s">
        <v>11</v>
      </c>
      <c r="E3150" t="s">
        <v>514</v>
      </c>
      <c r="F3150" s="4">
        <v>42597</v>
      </c>
      <c r="G3150" t="s">
        <v>15</v>
      </c>
      <c r="H3150">
        <v>10</v>
      </c>
      <c r="I3150">
        <f>IF(Table1[[#This Row],[Price]]&lt;15,10,IF(Table1[[#This Row],[Price]]&lt;20,15,IF(Table1[[#This Row],[Price]]&lt;30,22,IF(Table1[[#This Row],[Price]]&lt;50,36,45))))</f>
        <v>10</v>
      </c>
      <c r="J3150">
        <v>12.42</v>
      </c>
      <c r="K3150" s="14">
        <v>124.2</v>
      </c>
      <c r="L3150" s="14">
        <f>Table1[[#This Row],[Total Sale Amount]]-(Table1[[#This Row],[Cost Price]]*Table1[[#This Row],[Quantity]])</f>
        <v>24.200000000000003</v>
      </c>
      <c r="M3150" t="str">
        <f>TEXT(Table1[[#This Row],[Order Date]],"mmm")</f>
        <v>Aug</v>
      </c>
      <c r="N3150" s="5" t="str">
        <f>TEXT(Table1[[#This Row],[Order Date]],"yyyy")</f>
        <v>2016</v>
      </c>
      <c r="O3150" s="5">
        <v>27</v>
      </c>
      <c r="P3150" s="5" t="s">
        <v>560</v>
      </c>
      <c r="Q3150" s="5" t="str">
        <f>IFERROR(INDEX(Holidays[Holiday],MATCH(Table1[[#This Row],[Order Date]],Holidays[Date],0)),"NO HOLIDAY")</f>
        <v>NO HOLIDAY</v>
      </c>
    </row>
    <row r="3151" spans="2:17" hidden="1" x14ac:dyDescent="0.3">
      <c r="B3151" t="s">
        <v>9</v>
      </c>
      <c r="C3151" t="s">
        <v>10</v>
      </c>
      <c r="D3151" t="s">
        <v>11</v>
      </c>
      <c r="E3151" t="s">
        <v>482</v>
      </c>
      <c r="F3151" s="4">
        <v>42597</v>
      </c>
      <c r="G3151" t="s">
        <v>39</v>
      </c>
      <c r="H3151">
        <v>1</v>
      </c>
      <c r="I3151">
        <f>IF(Table1[[#This Row],[Price]]&lt;15,10,IF(Table1[[#This Row],[Price]]&lt;20,15,IF(Table1[[#This Row],[Price]]&lt;30,22,IF(Table1[[#This Row],[Price]]&lt;50,36,45))))</f>
        <v>15</v>
      </c>
      <c r="J3151">
        <v>16.32</v>
      </c>
      <c r="K3151" s="14">
        <v>16.32</v>
      </c>
      <c r="L3151" s="14">
        <f>Table1[[#This Row],[Total Sale Amount]]-(Table1[[#This Row],[Cost Price]]*Table1[[#This Row],[Quantity]])</f>
        <v>1.3200000000000003</v>
      </c>
      <c r="M3151" t="str">
        <f>TEXT(Table1[[#This Row],[Order Date]],"mmm")</f>
        <v>Aug</v>
      </c>
      <c r="N3151" s="5" t="str">
        <f>TEXT(Table1[[#This Row],[Order Date]],"yyyy")</f>
        <v>2016</v>
      </c>
      <c r="O3151" s="5">
        <v>27</v>
      </c>
      <c r="P3151" s="5" t="s">
        <v>560</v>
      </c>
      <c r="Q3151" s="5" t="str">
        <f>IFERROR(INDEX(Holidays[Holiday],MATCH(Table1[[#This Row],[Order Date]],Holidays[Date],0)),"NO HOLIDAY")</f>
        <v>NO HOLIDAY</v>
      </c>
    </row>
    <row r="3152" spans="2:17" hidden="1" x14ac:dyDescent="0.3">
      <c r="B3152" t="s">
        <v>9</v>
      </c>
      <c r="C3152" t="s">
        <v>10</v>
      </c>
      <c r="D3152" t="s">
        <v>11</v>
      </c>
      <c r="E3152" t="s">
        <v>465</v>
      </c>
      <c r="F3152" s="4">
        <v>42597</v>
      </c>
      <c r="G3152" t="s">
        <v>13</v>
      </c>
      <c r="H3152">
        <v>1</v>
      </c>
      <c r="I3152">
        <f>IF(Table1[[#This Row],[Price]]&lt;15,10,IF(Table1[[#This Row],[Price]]&lt;20,15,IF(Table1[[#This Row],[Price]]&lt;30,22,IF(Table1[[#This Row],[Price]]&lt;50,36,45))))</f>
        <v>15</v>
      </c>
      <c r="J3152">
        <v>17.829999999999998</v>
      </c>
      <c r="K3152" s="14">
        <v>17.829999999999998</v>
      </c>
      <c r="L3152" s="14">
        <f>Table1[[#This Row],[Total Sale Amount]]-(Table1[[#This Row],[Cost Price]]*Table1[[#This Row],[Quantity]])</f>
        <v>2.8299999999999983</v>
      </c>
      <c r="M3152" t="str">
        <f>TEXT(Table1[[#This Row],[Order Date]],"mmm")</f>
        <v>Aug</v>
      </c>
      <c r="N3152" s="5" t="str">
        <f>TEXT(Table1[[#This Row],[Order Date]],"yyyy")</f>
        <v>2016</v>
      </c>
      <c r="O3152" s="5">
        <v>22</v>
      </c>
      <c r="P3152" s="5" t="s">
        <v>559</v>
      </c>
      <c r="Q3152" s="5" t="str">
        <f>IFERROR(INDEX(Holidays[Holiday],MATCH(Table1[[#This Row],[Order Date]],Holidays[Date],0)),"NO HOLIDAY")</f>
        <v>NO HOLIDAY</v>
      </c>
    </row>
    <row r="3153" spans="2:17" hidden="1" x14ac:dyDescent="0.3">
      <c r="B3153" t="s">
        <v>9</v>
      </c>
      <c r="C3153" t="s">
        <v>17</v>
      </c>
      <c r="D3153" t="s">
        <v>11</v>
      </c>
      <c r="E3153" t="s">
        <v>52</v>
      </c>
      <c r="F3153" s="4">
        <v>42598</v>
      </c>
      <c r="G3153" t="s">
        <v>15</v>
      </c>
      <c r="H3153">
        <v>6</v>
      </c>
      <c r="I3153">
        <f>IF(Table1[[#This Row],[Price]]&lt;15,10,IF(Table1[[#This Row],[Price]]&lt;20,15,IF(Table1[[#This Row],[Price]]&lt;30,22,IF(Table1[[#This Row],[Price]]&lt;50,36,45))))</f>
        <v>10</v>
      </c>
      <c r="J3153">
        <v>12.42</v>
      </c>
      <c r="K3153" s="14">
        <v>74.52</v>
      </c>
      <c r="L3153" s="14">
        <f>Table1[[#This Row],[Total Sale Amount]]-(Table1[[#This Row],[Cost Price]]*Table1[[#This Row],[Quantity]])</f>
        <v>14.519999999999996</v>
      </c>
      <c r="M3153" t="str">
        <f>TEXT(Table1[[#This Row],[Order Date]],"mmm")</f>
        <v>Aug</v>
      </c>
      <c r="N3153" s="5" t="str">
        <f>TEXT(Table1[[#This Row],[Order Date]],"yyyy")</f>
        <v>2016</v>
      </c>
      <c r="O3153" s="5">
        <v>41</v>
      </c>
      <c r="P3153" s="5" t="s">
        <v>559</v>
      </c>
      <c r="Q3153" s="5" t="str">
        <f>IFERROR(INDEX(Holidays[Holiday],MATCH(Table1[[#This Row],[Order Date]],Holidays[Date],0)),"NO HOLIDAY")</f>
        <v>NO HOLIDAY</v>
      </c>
    </row>
    <row r="3154" spans="2:17" hidden="1" x14ac:dyDescent="0.3">
      <c r="B3154" t="s">
        <v>21</v>
      </c>
      <c r="C3154" t="s">
        <v>59</v>
      </c>
      <c r="D3154" t="s">
        <v>23</v>
      </c>
      <c r="E3154" t="s">
        <v>417</v>
      </c>
      <c r="F3154" s="4">
        <v>42598</v>
      </c>
      <c r="G3154" t="s">
        <v>13</v>
      </c>
      <c r="H3154">
        <v>2</v>
      </c>
      <c r="I3154">
        <f>IF(Table1[[#This Row],[Price]]&lt;15,10,IF(Table1[[#This Row],[Price]]&lt;20,15,IF(Table1[[#This Row],[Price]]&lt;30,22,IF(Table1[[#This Row],[Price]]&lt;50,36,45))))</f>
        <v>15</v>
      </c>
      <c r="J3154">
        <v>17.829999999999998</v>
      </c>
      <c r="K3154" s="14">
        <v>35.659999999999997</v>
      </c>
      <c r="L3154" s="14">
        <f>Table1[[#This Row],[Total Sale Amount]]-(Table1[[#This Row],[Cost Price]]*Table1[[#This Row],[Quantity]])</f>
        <v>5.6599999999999966</v>
      </c>
      <c r="M3154" t="str">
        <f>TEXT(Table1[[#This Row],[Order Date]],"mmm")</f>
        <v>Aug</v>
      </c>
      <c r="N3154" s="5" t="str">
        <f>TEXT(Table1[[#This Row],[Order Date]],"yyyy")</f>
        <v>2016</v>
      </c>
      <c r="O3154" s="5">
        <v>21</v>
      </c>
      <c r="P3154" s="5" t="s">
        <v>559</v>
      </c>
      <c r="Q3154" s="5" t="str">
        <f>IFERROR(INDEX(Holidays[Holiday],MATCH(Table1[[#This Row],[Order Date]],Holidays[Date],0)),"NO HOLIDAY")</f>
        <v>NO HOLIDAY</v>
      </c>
    </row>
    <row r="3155" spans="2:17" hidden="1" x14ac:dyDescent="0.3">
      <c r="B3155" t="s">
        <v>9</v>
      </c>
      <c r="C3155" t="s">
        <v>30</v>
      </c>
      <c r="D3155" t="s">
        <v>11</v>
      </c>
      <c r="E3155" t="s">
        <v>33</v>
      </c>
      <c r="F3155" s="4">
        <v>42598</v>
      </c>
      <c r="G3155" t="s">
        <v>39</v>
      </c>
      <c r="H3155">
        <v>9</v>
      </c>
      <c r="I3155">
        <f>IF(Table1[[#This Row],[Price]]&lt;15,10,IF(Table1[[#This Row],[Price]]&lt;20,15,IF(Table1[[#This Row],[Price]]&lt;30,22,IF(Table1[[#This Row],[Price]]&lt;50,36,45))))</f>
        <v>15</v>
      </c>
      <c r="J3155">
        <v>16.32</v>
      </c>
      <c r="K3155" s="14">
        <v>146.88</v>
      </c>
      <c r="L3155" s="14">
        <f>Table1[[#This Row],[Total Sale Amount]]-(Table1[[#This Row],[Cost Price]]*Table1[[#This Row],[Quantity]])</f>
        <v>11.879999999999995</v>
      </c>
      <c r="M3155" t="str">
        <f>TEXT(Table1[[#This Row],[Order Date]],"mmm")</f>
        <v>Aug</v>
      </c>
      <c r="N3155" s="5" t="str">
        <f>TEXT(Table1[[#This Row],[Order Date]],"yyyy")</f>
        <v>2016</v>
      </c>
      <c r="O3155" s="5">
        <v>33</v>
      </c>
      <c r="P3155" s="5" t="s">
        <v>560</v>
      </c>
      <c r="Q3155" s="5" t="str">
        <f>IFERROR(INDEX(Holidays[Holiday],MATCH(Table1[[#This Row],[Order Date]],Holidays[Date],0)),"NO HOLIDAY")</f>
        <v>NO HOLIDAY</v>
      </c>
    </row>
    <row r="3156" spans="2:17" hidden="1" x14ac:dyDescent="0.3">
      <c r="B3156" t="s">
        <v>25</v>
      </c>
      <c r="C3156" t="s">
        <v>26</v>
      </c>
      <c r="D3156" t="s">
        <v>23</v>
      </c>
      <c r="E3156" t="s">
        <v>414</v>
      </c>
      <c r="F3156" s="4">
        <v>42598</v>
      </c>
      <c r="G3156" t="s">
        <v>19</v>
      </c>
      <c r="H3156">
        <v>1</v>
      </c>
      <c r="I3156">
        <f>IF(Table1[[#This Row],[Price]]&lt;15,10,IF(Table1[[#This Row],[Price]]&lt;20,15,IF(Table1[[#This Row],[Price]]&lt;30,22,IF(Table1[[#This Row],[Price]]&lt;50,36,45))))</f>
        <v>45</v>
      </c>
      <c r="J3156">
        <v>53.35</v>
      </c>
      <c r="K3156" s="14">
        <v>53.35</v>
      </c>
      <c r="L3156" s="14">
        <f>Table1[[#This Row],[Total Sale Amount]]-(Table1[[#This Row],[Cost Price]]*Table1[[#This Row],[Quantity]])</f>
        <v>8.3500000000000014</v>
      </c>
      <c r="M3156" t="str">
        <f>TEXT(Table1[[#This Row],[Order Date]],"mmm")</f>
        <v>Aug</v>
      </c>
      <c r="N3156" s="5" t="str">
        <f>TEXT(Table1[[#This Row],[Order Date]],"yyyy")</f>
        <v>2016</v>
      </c>
      <c r="O3156" s="5">
        <v>24</v>
      </c>
      <c r="P3156" s="5" t="s">
        <v>559</v>
      </c>
      <c r="Q3156" s="5" t="str">
        <f>IFERROR(INDEX(Holidays[Holiday],MATCH(Table1[[#This Row],[Order Date]],Holidays[Date],0)),"NO HOLIDAY")</f>
        <v>NO HOLIDAY</v>
      </c>
    </row>
    <row r="3157" spans="2:17" hidden="1" x14ac:dyDescent="0.3">
      <c r="B3157" t="s">
        <v>25</v>
      </c>
      <c r="C3157" t="s">
        <v>26</v>
      </c>
      <c r="D3157" t="s">
        <v>23</v>
      </c>
      <c r="E3157" t="s">
        <v>140</v>
      </c>
      <c r="F3157" s="4">
        <v>42598</v>
      </c>
      <c r="G3157" t="s">
        <v>13</v>
      </c>
      <c r="H3157">
        <v>10</v>
      </c>
      <c r="I3157">
        <f>IF(Table1[[#This Row],[Price]]&lt;15,10,IF(Table1[[#This Row],[Price]]&lt;20,15,IF(Table1[[#This Row],[Price]]&lt;30,22,IF(Table1[[#This Row],[Price]]&lt;50,36,45))))</f>
        <v>15</v>
      </c>
      <c r="J3157">
        <v>17.829999999999998</v>
      </c>
      <c r="K3157" s="14">
        <v>178.29999999999998</v>
      </c>
      <c r="L3157" s="14">
        <f>Table1[[#This Row],[Total Sale Amount]]-(Table1[[#This Row],[Cost Price]]*Table1[[#This Row],[Quantity]])</f>
        <v>28.299999999999983</v>
      </c>
      <c r="M3157" t="str">
        <f>TEXT(Table1[[#This Row],[Order Date]],"mmm")</f>
        <v>Aug</v>
      </c>
      <c r="N3157" s="5" t="str">
        <f>TEXT(Table1[[#This Row],[Order Date]],"yyyy")</f>
        <v>2016</v>
      </c>
      <c r="O3157" s="5">
        <v>37</v>
      </c>
      <c r="P3157" s="5" t="s">
        <v>560</v>
      </c>
      <c r="Q3157" s="5" t="str">
        <f>IFERROR(INDEX(Holidays[Holiday],MATCH(Table1[[#This Row],[Order Date]],Holidays[Date],0)),"NO HOLIDAY")</f>
        <v>NO HOLIDAY</v>
      </c>
    </row>
    <row r="3158" spans="2:17" hidden="1" x14ac:dyDescent="0.3">
      <c r="B3158" t="s">
        <v>9</v>
      </c>
      <c r="C3158" t="s">
        <v>30</v>
      </c>
      <c r="D3158" t="s">
        <v>11</v>
      </c>
      <c r="E3158" t="s">
        <v>161</v>
      </c>
      <c r="F3158" s="4">
        <v>42598</v>
      </c>
      <c r="G3158" t="s">
        <v>19</v>
      </c>
      <c r="H3158">
        <v>7</v>
      </c>
      <c r="I3158">
        <f>IF(Table1[[#This Row],[Price]]&lt;15,10,IF(Table1[[#This Row],[Price]]&lt;20,15,IF(Table1[[#This Row],[Price]]&lt;30,22,IF(Table1[[#This Row],[Price]]&lt;50,36,45))))</f>
        <v>45</v>
      </c>
      <c r="J3158">
        <v>53.35</v>
      </c>
      <c r="K3158" s="14">
        <v>373.45</v>
      </c>
      <c r="L3158" s="14">
        <f>Table1[[#This Row],[Total Sale Amount]]-(Table1[[#This Row],[Cost Price]]*Table1[[#This Row],[Quantity]])</f>
        <v>58.449999999999989</v>
      </c>
      <c r="M3158" t="str">
        <f>TEXT(Table1[[#This Row],[Order Date]],"mmm")</f>
        <v>Aug</v>
      </c>
      <c r="N3158" s="5" t="str">
        <f>TEXT(Table1[[#This Row],[Order Date]],"yyyy")</f>
        <v>2016</v>
      </c>
      <c r="O3158" s="5">
        <v>27</v>
      </c>
      <c r="P3158" s="5" t="s">
        <v>559</v>
      </c>
      <c r="Q3158" s="5" t="str">
        <f>IFERROR(INDEX(Holidays[Holiday],MATCH(Table1[[#This Row],[Order Date]],Holidays[Date],0)),"NO HOLIDAY")</f>
        <v>NO HOLIDAY</v>
      </c>
    </row>
    <row r="3159" spans="2:17" hidden="1" x14ac:dyDescent="0.3">
      <c r="B3159" t="s">
        <v>9</v>
      </c>
      <c r="C3159" t="s">
        <v>10</v>
      </c>
      <c r="D3159" t="s">
        <v>11</v>
      </c>
      <c r="E3159" t="s">
        <v>415</v>
      </c>
      <c r="F3159" s="4">
        <v>42598</v>
      </c>
      <c r="G3159" t="s">
        <v>15</v>
      </c>
      <c r="H3159">
        <v>5</v>
      </c>
      <c r="I3159">
        <f>IF(Table1[[#This Row],[Price]]&lt;15,10,IF(Table1[[#This Row],[Price]]&lt;20,15,IF(Table1[[#This Row],[Price]]&lt;30,22,IF(Table1[[#This Row],[Price]]&lt;50,36,45))))</f>
        <v>10</v>
      </c>
      <c r="J3159">
        <v>12.42</v>
      </c>
      <c r="K3159" s="14">
        <v>62.1</v>
      </c>
      <c r="L3159" s="14">
        <f>Table1[[#This Row],[Total Sale Amount]]-(Table1[[#This Row],[Cost Price]]*Table1[[#This Row],[Quantity]])</f>
        <v>12.100000000000001</v>
      </c>
      <c r="M3159" t="str">
        <f>TEXT(Table1[[#This Row],[Order Date]],"mmm")</f>
        <v>Aug</v>
      </c>
      <c r="N3159" s="5" t="str">
        <f>TEXT(Table1[[#This Row],[Order Date]],"yyyy")</f>
        <v>2016</v>
      </c>
      <c r="O3159" s="5">
        <v>42</v>
      </c>
      <c r="P3159" s="5" t="s">
        <v>560</v>
      </c>
      <c r="Q3159" s="5" t="str">
        <f>IFERROR(INDEX(Holidays[Holiday],MATCH(Table1[[#This Row],[Order Date]],Holidays[Date],0)),"NO HOLIDAY")</f>
        <v>NO HOLIDAY</v>
      </c>
    </row>
    <row r="3160" spans="2:17" hidden="1" x14ac:dyDescent="0.3">
      <c r="B3160" t="s">
        <v>9</v>
      </c>
      <c r="C3160" t="s">
        <v>28</v>
      </c>
      <c r="D3160" t="s">
        <v>11</v>
      </c>
      <c r="E3160" t="s">
        <v>244</v>
      </c>
      <c r="F3160" s="4">
        <v>42598</v>
      </c>
      <c r="G3160" t="s">
        <v>15</v>
      </c>
      <c r="H3160">
        <v>7</v>
      </c>
      <c r="I3160">
        <f>IF(Table1[[#This Row],[Price]]&lt;15,10,IF(Table1[[#This Row],[Price]]&lt;20,15,IF(Table1[[#This Row],[Price]]&lt;30,22,IF(Table1[[#This Row],[Price]]&lt;50,36,45))))</f>
        <v>10</v>
      </c>
      <c r="J3160">
        <v>12.42</v>
      </c>
      <c r="K3160" s="14">
        <v>86.94</v>
      </c>
      <c r="L3160" s="14">
        <f>Table1[[#This Row],[Total Sale Amount]]-(Table1[[#This Row],[Cost Price]]*Table1[[#This Row],[Quantity]])</f>
        <v>16.939999999999998</v>
      </c>
      <c r="M3160" t="str">
        <f>TEXT(Table1[[#This Row],[Order Date]],"mmm")</f>
        <v>Aug</v>
      </c>
      <c r="N3160" s="5" t="str">
        <f>TEXT(Table1[[#This Row],[Order Date]],"yyyy")</f>
        <v>2016</v>
      </c>
      <c r="O3160" s="5">
        <v>38</v>
      </c>
      <c r="P3160" s="5" t="s">
        <v>559</v>
      </c>
      <c r="Q3160" s="5" t="str">
        <f>IFERROR(INDEX(Holidays[Holiday],MATCH(Table1[[#This Row],[Order Date]],Holidays[Date],0)),"NO HOLIDAY")</f>
        <v>NO HOLIDAY</v>
      </c>
    </row>
    <row r="3161" spans="2:17" hidden="1" x14ac:dyDescent="0.3">
      <c r="B3161" t="s">
        <v>36</v>
      </c>
      <c r="C3161" t="s">
        <v>10</v>
      </c>
      <c r="D3161" t="s">
        <v>11</v>
      </c>
      <c r="E3161" t="s">
        <v>506</v>
      </c>
      <c r="F3161" s="4">
        <v>42598</v>
      </c>
      <c r="G3161" t="s">
        <v>13</v>
      </c>
      <c r="H3161">
        <v>4</v>
      </c>
      <c r="I3161">
        <f>IF(Table1[[#This Row],[Price]]&lt;15,10,IF(Table1[[#This Row],[Price]]&lt;20,15,IF(Table1[[#This Row],[Price]]&lt;30,22,IF(Table1[[#This Row],[Price]]&lt;50,36,45))))</f>
        <v>15</v>
      </c>
      <c r="J3161">
        <v>17.829999999999998</v>
      </c>
      <c r="K3161" s="14">
        <v>71.319999999999993</v>
      </c>
      <c r="L3161" s="14">
        <f>Table1[[#This Row],[Total Sale Amount]]-(Table1[[#This Row],[Cost Price]]*Table1[[#This Row],[Quantity]])</f>
        <v>11.319999999999993</v>
      </c>
      <c r="M3161" t="str">
        <f>TEXT(Table1[[#This Row],[Order Date]],"mmm")</f>
        <v>Aug</v>
      </c>
      <c r="N3161" s="5" t="str">
        <f>TEXT(Table1[[#This Row],[Order Date]],"yyyy")</f>
        <v>2016</v>
      </c>
      <c r="O3161" s="5">
        <v>45</v>
      </c>
      <c r="P3161" s="5" t="s">
        <v>560</v>
      </c>
      <c r="Q3161" s="5" t="str">
        <f>IFERROR(INDEX(Holidays[Holiday],MATCH(Table1[[#This Row],[Order Date]],Holidays[Date],0)),"NO HOLIDAY")</f>
        <v>NO HOLIDAY</v>
      </c>
    </row>
    <row r="3162" spans="2:17" hidden="1" x14ac:dyDescent="0.3">
      <c r="B3162" t="s">
        <v>21</v>
      </c>
      <c r="C3162" t="s">
        <v>22</v>
      </c>
      <c r="D3162" t="s">
        <v>23</v>
      </c>
      <c r="E3162" t="s">
        <v>83</v>
      </c>
      <c r="F3162" s="4">
        <v>42598</v>
      </c>
      <c r="G3162" t="s">
        <v>15</v>
      </c>
      <c r="H3162">
        <v>6</v>
      </c>
      <c r="I3162">
        <f>IF(Table1[[#This Row],[Price]]&lt;15,10,IF(Table1[[#This Row],[Price]]&lt;20,15,IF(Table1[[#This Row],[Price]]&lt;30,22,IF(Table1[[#This Row],[Price]]&lt;50,36,45))))</f>
        <v>10</v>
      </c>
      <c r="J3162">
        <v>12.42</v>
      </c>
      <c r="K3162" s="14">
        <v>74.52</v>
      </c>
      <c r="L3162" s="14">
        <f>Table1[[#This Row],[Total Sale Amount]]-(Table1[[#This Row],[Cost Price]]*Table1[[#This Row],[Quantity]])</f>
        <v>14.519999999999996</v>
      </c>
      <c r="M3162" t="str">
        <f>TEXT(Table1[[#This Row],[Order Date]],"mmm")</f>
        <v>Aug</v>
      </c>
      <c r="N3162" s="5" t="str">
        <f>TEXT(Table1[[#This Row],[Order Date]],"yyyy")</f>
        <v>2016</v>
      </c>
      <c r="O3162" s="5">
        <v>26</v>
      </c>
      <c r="P3162" s="5" t="s">
        <v>559</v>
      </c>
      <c r="Q3162" s="5" t="str">
        <f>IFERROR(INDEX(Holidays[Holiday],MATCH(Table1[[#This Row],[Order Date]],Holidays[Date],0)),"NO HOLIDAY")</f>
        <v>NO HOLIDAY</v>
      </c>
    </row>
    <row r="3163" spans="2:17" hidden="1" x14ac:dyDescent="0.3">
      <c r="B3163" t="s">
        <v>25</v>
      </c>
      <c r="C3163" t="s">
        <v>26</v>
      </c>
      <c r="D3163" t="s">
        <v>23</v>
      </c>
      <c r="E3163" t="s">
        <v>363</v>
      </c>
      <c r="F3163" s="4">
        <v>42598</v>
      </c>
      <c r="G3163" t="s">
        <v>39</v>
      </c>
      <c r="H3163">
        <v>1</v>
      </c>
      <c r="I3163">
        <f>IF(Table1[[#This Row],[Price]]&lt;15,10,IF(Table1[[#This Row],[Price]]&lt;20,15,IF(Table1[[#This Row],[Price]]&lt;30,22,IF(Table1[[#This Row],[Price]]&lt;50,36,45))))</f>
        <v>15</v>
      </c>
      <c r="J3163">
        <v>16.32</v>
      </c>
      <c r="K3163" s="14">
        <v>16.32</v>
      </c>
      <c r="L3163" s="14">
        <f>Table1[[#This Row],[Total Sale Amount]]-(Table1[[#This Row],[Cost Price]]*Table1[[#This Row],[Quantity]])</f>
        <v>1.3200000000000003</v>
      </c>
      <c r="M3163" t="str">
        <f>TEXT(Table1[[#This Row],[Order Date]],"mmm")</f>
        <v>Aug</v>
      </c>
      <c r="N3163" s="5" t="str">
        <f>TEXT(Table1[[#This Row],[Order Date]],"yyyy")</f>
        <v>2016</v>
      </c>
      <c r="O3163" s="5">
        <v>35</v>
      </c>
      <c r="P3163" s="5" t="s">
        <v>560</v>
      </c>
      <c r="Q3163" s="5" t="str">
        <f>IFERROR(INDEX(Holidays[Holiday],MATCH(Table1[[#This Row],[Order Date]],Holidays[Date],0)),"NO HOLIDAY")</f>
        <v>NO HOLIDAY</v>
      </c>
    </row>
    <row r="3164" spans="2:17" hidden="1" x14ac:dyDescent="0.3">
      <c r="B3164" t="s">
        <v>16</v>
      </c>
      <c r="C3164" t="s">
        <v>10</v>
      </c>
      <c r="D3164" t="s">
        <v>11</v>
      </c>
      <c r="E3164" t="s">
        <v>49</v>
      </c>
      <c r="F3164" s="4">
        <v>42599</v>
      </c>
      <c r="G3164" t="s">
        <v>19</v>
      </c>
      <c r="H3164">
        <v>4</v>
      </c>
      <c r="I3164">
        <f>IF(Table1[[#This Row],[Price]]&lt;15,10,IF(Table1[[#This Row],[Price]]&lt;20,15,IF(Table1[[#This Row],[Price]]&lt;30,22,IF(Table1[[#This Row],[Price]]&lt;50,36,45))))</f>
        <v>45</v>
      </c>
      <c r="J3164">
        <v>53.35</v>
      </c>
      <c r="K3164" s="14">
        <v>213.4</v>
      </c>
      <c r="L3164" s="14">
        <f>Table1[[#This Row],[Total Sale Amount]]-(Table1[[#This Row],[Cost Price]]*Table1[[#This Row],[Quantity]])</f>
        <v>33.400000000000006</v>
      </c>
      <c r="M3164" t="str">
        <f>TEXT(Table1[[#This Row],[Order Date]],"mmm")</f>
        <v>Aug</v>
      </c>
      <c r="N3164" s="5" t="str">
        <f>TEXT(Table1[[#This Row],[Order Date]],"yyyy")</f>
        <v>2016</v>
      </c>
      <c r="O3164" s="5">
        <v>23</v>
      </c>
      <c r="P3164" s="5" t="s">
        <v>560</v>
      </c>
      <c r="Q3164" s="5" t="str">
        <f>IFERROR(INDEX(Holidays[Holiday],MATCH(Table1[[#This Row],[Order Date]],Holidays[Date],0)),"NO HOLIDAY")</f>
        <v>NO HOLIDAY</v>
      </c>
    </row>
    <row r="3165" spans="2:17" hidden="1" x14ac:dyDescent="0.3">
      <c r="B3165" t="s">
        <v>25</v>
      </c>
      <c r="C3165" t="s">
        <v>26</v>
      </c>
      <c r="D3165" t="s">
        <v>23</v>
      </c>
      <c r="E3165" t="s">
        <v>132</v>
      </c>
      <c r="F3165" s="4">
        <v>42599</v>
      </c>
      <c r="G3165" t="s">
        <v>13</v>
      </c>
      <c r="H3165">
        <v>5</v>
      </c>
      <c r="I3165">
        <f>IF(Table1[[#This Row],[Price]]&lt;15,10,IF(Table1[[#This Row],[Price]]&lt;20,15,IF(Table1[[#This Row],[Price]]&lt;30,22,IF(Table1[[#This Row],[Price]]&lt;50,36,45))))</f>
        <v>15</v>
      </c>
      <c r="J3165">
        <v>17.829999999999998</v>
      </c>
      <c r="K3165" s="14">
        <v>89.149999999999991</v>
      </c>
      <c r="L3165" s="14">
        <f>Table1[[#This Row],[Total Sale Amount]]-(Table1[[#This Row],[Cost Price]]*Table1[[#This Row],[Quantity]])</f>
        <v>14.149999999999991</v>
      </c>
      <c r="M3165" t="str">
        <f>TEXT(Table1[[#This Row],[Order Date]],"mmm")</f>
        <v>Aug</v>
      </c>
      <c r="N3165" s="5" t="str">
        <f>TEXT(Table1[[#This Row],[Order Date]],"yyyy")</f>
        <v>2016</v>
      </c>
      <c r="O3165" s="5">
        <v>45</v>
      </c>
      <c r="P3165" s="5" t="s">
        <v>559</v>
      </c>
      <c r="Q3165" s="5" t="str">
        <f>IFERROR(INDEX(Holidays[Holiday],MATCH(Table1[[#This Row],[Order Date]],Holidays[Date],0)),"NO HOLIDAY")</f>
        <v>NO HOLIDAY</v>
      </c>
    </row>
    <row r="3166" spans="2:17" hidden="1" x14ac:dyDescent="0.3">
      <c r="B3166" t="s">
        <v>36</v>
      </c>
      <c r="C3166" t="s">
        <v>10</v>
      </c>
      <c r="D3166" t="s">
        <v>11</v>
      </c>
      <c r="E3166" t="s">
        <v>286</v>
      </c>
      <c r="F3166" s="4">
        <v>42599</v>
      </c>
      <c r="G3166" t="s">
        <v>13</v>
      </c>
      <c r="H3166">
        <v>1</v>
      </c>
      <c r="I3166">
        <f>IF(Table1[[#This Row],[Price]]&lt;15,10,IF(Table1[[#This Row],[Price]]&lt;20,15,IF(Table1[[#This Row],[Price]]&lt;30,22,IF(Table1[[#This Row],[Price]]&lt;50,36,45))))</f>
        <v>15</v>
      </c>
      <c r="J3166">
        <v>17.829999999999998</v>
      </c>
      <c r="K3166" s="14">
        <v>17.829999999999998</v>
      </c>
      <c r="L3166" s="14">
        <f>Table1[[#This Row],[Total Sale Amount]]-(Table1[[#This Row],[Cost Price]]*Table1[[#This Row],[Quantity]])</f>
        <v>2.8299999999999983</v>
      </c>
      <c r="M3166" t="str">
        <f>TEXT(Table1[[#This Row],[Order Date]],"mmm")</f>
        <v>Aug</v>
      </c>
      <c r="N3166" s="5" t="str">
        <f>TEXT(Table1[[#This Row],[Order Date]],"yyyy")</f>
        <v>2016</v>
      </c>
      <c r="O3166" s="5">
        <v>40</v>
      </c>
      <c r="P3166" s="5" t="s">
        <v>559</v>
      </c>
      <c r="Q3166" s="5" t="str">
        <f>IFERROR(INDEX(Holidays[Holiday],MATCH(Table1[[#This Row],[Order Date]],Holidays[Date],0)),"NO HOLIDAY")</f>
        <v>NO HOLIDAY</v>
      </c>
    </row>
    <row r="3167" spans="2:17" hidden="1" x14ac:dyDescent="0.3">
      <c r="B3167" t="s">
        <v>21</v>
      </c>
      <c r="C3167" t="s">
        <v>22</v>
      </c>
      <c r="D3167" t="s">
        <v>23</v>
      </c>
      <c r="E3167" t="s">
        <v>157</v>
      </c>
      <c r="F3167" s="4">
        <v>42599</v>
      </c>
      <c r="G3167" t="s">
        <v>13</v>
      </c>
      <c r="H3167">
        <v>7</v>
      </c>
      <c r="I3167">
        <f>IF(Table1[[#This Row],[Price]]&lt;15,10,IF(Table1[[#This Row],[Price]]&lt;20,15,IF(Table1[[#This Row],[Price]]&lt;30,22,IF(Table1[[#This Row],[Price]]&lt;50,36,45))))</f>
        <v>15</v>
      </c>
      <c r="J3167">
        <v>17.829999999999998</v>
      </c>
      <c r="K3167" s="14">
        <v>124.80999999999999</v>
      </c>
      <c r="L3167" s="14">
        <f>Table1[[#This Row],[Total Sale Amount]]-(Table1[[#This Row],[Cost Price]]*Table1[[#This Row],[Quantity]])</f>
        <v>19.809999999999988</v>
      </c>
      <c r="M3167" t="str">
        <f>TEXT(Table1[[#This Row],[Order Date]],"mmm")</f>
        <v>Aug</v>
      </c>
      <c r="N3167" s="5" t="str">
        <f>TEXT(Table1[[#This Row],[Order Date]],"yyyy")</f>
        <v>2016</v>
      </c>
      <c r="O3167" s="5">
        <v>19</v>
      </c>
      <c r="P3167" s="5" t="s">
        <v>560</v>
      </c>
      <c r="Q3167" s="5" t="str">
        <f>IFERROR(INDEX(Holidays[Holiday],MATCH(Table1[[#This Row],[Order Date]],Holidays[Date],0)),"NO HOLIDAY")</f>
        <v>NO HOLIDAY</v>
      </c>
    </row>
    <row r="3168" spans="2:17" hidden="1" x14ac:dyDescent="0.3">
      <c r="B3168" t="s">
        <v>9</v>
      </c>
      <c r="C3168" t="s">
        <v>10</v>
      </c>
      <c r="D3168" t="s">
        <v>11</v>
      </c>
      <c r="E3168" t="s">
        <v>78</v>
      </c>
      <c r="F3168" s="4">
        <v>42599</v>
      </c>
      <c r="G3168" t="s">
        <v>19</v>
      </c>
      <c r="H3168">
        <v>1</v>
      </c>
      <c r="I3168">
        <f>IF(Table1[[#This Row],[Price]]&lt;15,10,IF(Table1[[#This Row],[Price]]&lt;20,15,IF(Table1[[#This Row],[Price]]&lt;30,22,IF(Table1[[#This Row],[Price]]&lt;50,36,45))))</f>
        <v>45</v>
      </c>
      <c r="J3168">
        <v>53.35</v>
      </c>
      <c r="K3168" s="14">
        <v>53.35</v>
      </c>
      <c r="L3168" s="14">
        <f>Table1[[#This Row],[Total Sale Amount]]-(Table1[[#This Row],[Cost Price]]*Table1[[#This Row],[Quantity]])</f>
        <v>8.3500000000000014</v>
      </c>
      <c r="M3168" t="str">
        <f>TEXT(Table1[[#This Row],[Order Date]],"mmm")</f>
        <v>Aug</v>
      </c>
      <c r="N3168" s="5" t="str">
        <f>TEXT(Table1[[#This Row],[Order Date]],"yyyy")</f>
        <v>2016</v>
      </c>
      <c r="O3168" s="5">
        <v>39</v>
      </c>
      <c r="P3168" s="5" t="s">
        <v>560</v>
      </c>
      <c r="Q3168" s="5" t="str">
        <f>IFERROR(INDEX(Holidays[Holiday],MATCH(Table1[[#This Row],[Order Date]],Holidays[Date],0)),"NO HOLIDAY")</f>
        <v>NO HOLIDAY</v>
      </c>
    </row>
    <row r="3169" spans="2:17" hidden="1" x14ac:dyDescent="0.3">
      <c r="B3169" t="s">
        <v>9</v>
      </c>
      <c r="C3169" t="s">
        <v>17</v>
      </c>
      <c r="D3169" t="s">
        <v>11</v>
      </c>
      <c r="E3169" t="s">
        <v>233</v>
      </c>
      <c r="F3169" s="4">
        <v>42599</v>
      </c>
      <c r="G3169" t="s">
        <v>19</v>
      </c>
      <c r="H3169">
        <v>8</v>
      </c>
      <c r="I3169">
        <f>IF(Table1[[#This Row],[Price]]&lt;15,10,IF(Table1[[#This Row],[Price]]&lt;20,15,IF(Table1[[#This Row],[Price]]&lt;30,22,IF(Table1[[#This Row],[Price]]&lt;50,36,45))))</f>
        <v>45</v>
      </c>
      <c r="J3169">
        <v>53.35</v>
      </c>
      <c r="K3169" s="14">
        <v>426.8</v>
      </c>
      <c r="L3169" s="14">
        <f>Table1[[#This Row],[Total Sale Amount]]-(Table1[[#This Row],[Cost Price]]*Table1[[#This Row],[Quantity]])</f>
        <v>66.800000000000011</v>
      </c>
      <c r="M3169" t="str">
        <f>TEXT(Table1[[#This Row],[Order Date]],"mmm")</f>
        <v>Aug</v>
      </c>
      <c r="N3169" s="5" t="str">
        <f>TEXT(Table1[[#This Row],[Order Date]],"yyyy")</f>
        <v>2016</v>
      </c>
      <c r="O3169" s="5">
        <v>36</v>
      </c>
      <c r="P3169" s="5" t="s">
        <v>559</v>
      </c>
      <c r="Q3169" s="5" t="str">
        <f>IFERROR(INDEX(Holidays[Holiday],MATCH(Table1[[#This Row],[Order Date]],Holidays[Date],0)),"NO HOLIDAY")</f>
        <v>NO HOLIDAY</v>
      </c>
    </row>
    <row r="3170" spans="2:17" hidden="1" x14ac:dyDescent="0.3">
      <c r="B3170" t="s">
        <v>9</v>
      </c>
      <c r="C3170" t="s">
        <v>10</v>
      </c>
      <c r="D3170" t="s">
        <v>11</v>
      </c>
      <c r="E3170" t="s">
        <v>289</v>
      </c>
      <c r="F3170" s="4">
        <v>42599</v>
      </c>
      <c r="G3170" t="s">
        <v>15</v>
      </c>
      <c r="H3170">
        <v>10</v>
      </c>
      <c r="I3170">
        <f>IF(Table1[[#This Row],[Price]]&lt;15,10,IF(Table1[[#This Row],[Price]]&lt;20,15,IF(Table1[[#This Row],[Price]]&lt;30,22,IF(Table1[[#This Row],[Price]]&lt;50,36,45))))</f>
        <v>10</v>
      </c>
      <c r="J3170">
        <v>12.42</v>
      </c>
      <c r="K3170" s="14">
        <v>124.2</v>
      </c>
      <c r="L3170" s="14">
        <f>Table1[[#This Row],[Total Sale Amount]]-(Table1[[#This Row],[Cost Price]]*Table1[[#This Row],[Quantity]])</f>
        <v>24.200000000000003</v>
      </c>
      <c r="M3170" t="str">
        <f>TEXT(Table1[[#This Row],[Order Date]],"mmm")</f>
        <v>Aug</v>
      </c>
      <c r="N3170" s="5" t="str">
        <f>TEXT(Table1[[#This Row],[Order Date]],"yyyy")</f>
        <v>2016</v>
      </c>
      <c r="O3170" s="5">
        <v>17</v>
      </c>
      <c r="P3170" s="5" t="s">
        <v>560</v>
      </c>
      <c r="Q3170" s="5" t="str">
        <f>IFERROR(INDEX(Holidays[Holiday],MATCH(Table1[[#This Row],[Order Date]],Holidays[Date],0)),"NO HOLIDAY")</f>
        <v>NO HOLIDAY</v>
      </c>
    </row>
    <row r="3171" spans="2:17" hidden="1" x14ac:dyDescent="0.3">
      <c r="B3171" t="s">
        <v>9</v>
      </c>
      <c r="C3171" t="s">
        <v>30</v>
      </c>
      <c r="D3171" t="s">
        <v>11</v>
      </c>
      <c r="E3171" t="s">
        <v>170</v>
      </c>
      <c r="F3171" s="4">
        <v>42599</v>
      </c>
      <c r="G3171" t="s">
        <v>39</v>
      </c>
      <c r="H3171">
        <v>2</v>
      </c>
      <c r="I3171">
        <f>IF(Table1[[#This Row],[Price]]&lt;15,10,IF(Table1[[#This Row],[Price]]&lt;20,15,IF(Table1[[#This Row],[Price]]&lt;30,22,IF(Table1[[#This Row],[Price]]&lt;50,36,45))))</f>
        <v>15</v>
      </c>
      <c r="J3171">
        <v>16.32</v>
      </c>
      <c r="K3171" s="14">
        <v>32.64</v>
      </c>
      <c r="L3171" s="14">
        <f>Table1[[#This Row],[Total Sale Amount]]-(Table1[[#This Row],[Cost Price]]*Table1[[#This Row],[Quantity]])</f>
        <v>2.6400000000000006</v>
      </c>
      <c r="M3171" t="str">
        <f>TEXT(Table1[[#This Row],[Order Date]],"mmm")</f>
        <v>Aug</v>
      </c>
      <c r="N3171" s="5" t="str">
        <f>TEXT(Table1[[#This Row],[Order Date]],"yyyy")</f>
        <v>2016</v>
      </c>
      <c r="O3171" s="5">
        <v>20</v>
      </c>
      <c r="P3171" s="5" t="s">
        <v>560</v>
      </c>
      <c r="Q3171" s="5" t="str">
        <f>IFERROR(INDEX(Holidays[Holiday],MATCH(Table1[[#This Row],[Order Date]],Holidays[Date],0)),"NO HOLIDAY")</f>
        <v>NO HOLIDAY</v>
      </c>
    </row>
    <row r="3172" spans="2:17" hidden="1" x14ac:dyDescent="0.3">
      <c r="B3172" t="s">
        <v>16</v>
      </c>
      <c r="C3172" t="s">
        <v>17</v>
      </c>
      <c r="D3172" t="s">
        <v>11</v>
      </c>
      <c r="E3172" t="s">
        <v>239</v>
      </c>
      <c r="F3172" s="4">
        <v>42599</v>
      </c>
      <c r="G3172" t="s">
        <v>39</v>
      </c>
      <c r="H3172">
        <v>5</v>
      </c>
      <c r="I3172">
        <f>IF(Table1[[#This Row],[Price]]&lt;15,10,IF(Table1[[#This Row],[Price]]&lt;20,15,IF(Table1[[#This Row],[Price]]&lt;30,22,IF(Table1[[#This Row],[Price]]&lt;50,36,45))))</f>
        <v>15</v>
      </c>
      <c r="J3172">
        <v>16.32</v>
      </c>
      <c r="K3172" s="14">
        <v>81.599999999999994</v>
      </c>
      <c r="L3172" s="14">
        <f>Table1[[#This Row],[Total Sale Amount]]-(Table1[[#This Row],[Cost Price]]*Table1[[#This Row],[Quantity]])</f>
        <v>6.5999999999999943</v>
      </c>
      <c r="M3172" t="str">
        <f>TEXT(Table1[[#This Row],[Order Date]],"mmm")</f>
        <v>Aug</v>
      </c>
      <c r="N3172" s="5" t="str">
        <f>TEXT(Table1[[#This Row],[Order Date]],"yyyy")</f>
        <v>2016</v>
      </c>
      <c r="O3172" s="5">
        <v>29</v>
      </c>
      <c r="P3172" s="5" t="s">
        <v>560</v>
      </c>
      <c r="Q3172" s="5" t="str">
        <f>IFERROR(INDEX(Holidays[Holiday],MATCH(Table1[[#This Row],[Order Date]],Holidays[Date],0)),"NO HOLIDAY")</f>
        <v>NO HOLIDAY</v>
      </c>
    </row>
    <row r="3173" spans="2:17" hidden="1" x14ac:dyDescent="0.3">
      <c r="B3173" t="s">
        <v>9</v>
      </c>
      <c r="C3173" t="s">
        <v>17</v>
      </c>
      <c r="D3173" t="s">
        <v>11</v>
      </c>
      <c r="E3173" t="s">
        <v>173</v>
      </c>
      <c r="F3173" s="4">
        <v>42599</v>
      </c>
      <c r="G3173" t="s">
        <v>39</v>
      </c>
      <c r="H3173">
        <v>3</v>
      </c>
      <c r="I3173">
        <f>IF(Table1[[#This Row],[Price]]&lt;15,10,IF(Table1[[#This Row],[Price]]&lt;20,15,IF(Table1[[#This Row],[Price]]&lt;30,22,IF(Table1[[#This Row],[Price]]&lt;50,36,45))))</f>
        <v>15</v>
      </c>
      <c r="J3173">
        <v>16.32</v>
      </c>
      <c r="K3173" s="14">
        <v>48.96</v>
      </c>
      <c r="L3173" s="14">
        <f>Table1[[#This Row],[Total Sale Amount]]-(Table1[[#This Row],[Cost Price]]*Table1[[#This Row],[Quantity]])</f>
        <v>3.9600000000000009</v>
      </c>
      <c r="M3173" t="str">
        <f>TEXT(Table1[[#This Row],[Order Date]],"mmm")</f>
        <v>Aug</v>
      </c>
      <c r="N3173" s="5" t="str">
        <f>TEXT(Table1[[#This Row],[Order Date]],"yyyy")</f>
        <v>2016</v>
      </c>
      <c r="O3173" s="5">
        <v>28</v>
      </c>
      <c r="P3173" s="5" t="s">
        <v>560</v>
      </c>
      <c r="Q3173" s="5" t="str">
        <f>IFERROR(INDEX(Holidays[Holiday],MATCH(Table1[[#This Row],[Order Date]],Holidays[Date],0)),"NO HOLIDAY")</f>
        <v>NO HOLIDAY</v>
      </c>
    </row>
    <row r="3174" spans="2:17" hidden="1" x14ac:dyDescent="0.3">
      <c r="B3174" t="s">
        <v>36</v>
      </c>
      <c r="C3174" t="s">
        <v>10</v>
      </c>
      <c r="D3174" t="s">
        <v>11</v>
      </c>
      <c r="E3174" t="s">
        <v>509</v>
      </c>
      <c r="F3174" s="4">
        <v>42599</v>
      </c>
      <c r="G3174" t="s">
        <v>39</v>
      </c>
      <c r="H3174">
        <v>8</v>
      </c>
      <c r="I3174">
        <f>IF(Table1[[#This Row],[Price]]&lt;15,10,IF(Table1[[#This Row],[Price]]&lt;20,15,IF(Table1[[#This Row],[Price]]&lt;30,22,IF(Table1[[#This Row],[Price]]&lt;50,36,45))))</f>
        <v>15</v>
      </c>
      <c r="J3174">
        <v>16.32</v>
      </c>
      <c r="K3174" s="14">
        <v>130.56</v>
      </c>
      <c r="L3174" s="14">
        <f>Table1[[#This Row],[Total Sale Amount]]-(Table1[[#This Row],[Cost Price]]*Table1[[#This Row],[Quantity]])</f>
        <v>10.560000000000002</v>
      </c>
      <c r="M3174" t="str">
        <f>TEXT(Table1[[#This Row],[Order Date]],"mmm")</f>
        <v>Aug</v>
      </c>
      <c r="N3174" s="5" t="str">
        <f>TEXT(Table1[[#This Row],[Order Date]],"yyyy")</f>
        <v>2016</v>
      </c>
      <c r="O3174" s="5">
        <v>21</v>
      </c>
      <c r="P3174" s="5" t="s">
        <v>560</v>
      </c>
      <c r="Q3174" s="5" t="str">
        <f>IFERROR(INDEX(Holidays[Holiday],MATCH(Table1[[#This Row],[Order Date]],Holidays[Date],0)),"NO HOLIDAY")</f>
        <v>NO HOLIDAY</v>
      </c>
    </row>
    <row r="3175" spans="2:17" hidden="1" x14ac:dyDescent="0.3">
      <c r="B3175" t="s">
        <v>25</v>
      </c>
      <c r="C3175" t="s">
        <v>43</v>
      </c>
      <c r="D3175" t="s">
        <v>23</v>
      </c>
      <c r="E3175" t="s">
        <v>262</v>
      </c>
      <c r="F3175" s="4">
        <v>42599</v>
      </c>
      <c r="G3175" t="s">
        <v>13</v>
      </c>
      <c r="H3175">
        <v>8</v>
      </c>
      <c r="I3175">
        <f>IF(Table1[[#This Row],[Price]]&lt;15,10,IF(Table1[[#This Row],[Price]]&lt;20,15,IF(Table1[[#This Row],[Price]]&lt;30,22,IF(Table1[[#This Row],[Price]]&lt;50,36,45))))</f>
        <v>15</v>
      </c>
      <c r="J3175">
        <v>17.829999999999998</v>
      </c>
      <c r="K3175" s="14">
        <v>142.63999999999999</v>
      </c>
      <c r="L3175" s="14">
        <f>Table1[[#This Row],[Total Sale Amount]]-(Table1[[#This Row],[Cost Price]]*Table1[[#This Row],[Quantity]])</f>
        <v>22.639999999999986</v>
      </c>
      <c r="M3175" t="str">
        <f>TEXT(Table1[[#This Row],[Order Date]],"mmm")</f>
        <v>Aug</v>
      </c>
      <c r="N3175" s="5" t="str">
        <f>TEXT(Table1[[#This Row],[Order Date]],"yyyy")</f>
        <v>2016</v>
      </c>
      <c r="O3175" s="5">
        <v>45</v>
      </c>
      <c r="P3175" s="5" t="s">
        <v>559</v>
      </c>
      <c r="Q3175" s="5" t="str">
        <f>IFERROR(INDEX(Holidays[Holiday],MATCH(Table1[[#This Row],[Order Date]],Holidays[Date],0)),"NO HOLIDAY")</f>
        <v>NO HOLIDAY</v>
      </c>
    </row>
    <row r="3176" spans="2:17" hidden="1" x14ac:dyDescent="0.3">
      <c r="B3176" t="s">
        <v>21</v>
      </c>
      <c r="C3176" t="s">
        <v>59</v>
      </c>
      <c r="D3176" t="s">
        <v>23</v>
      </c>
      <c r="E3176" t="s">
        <v>61</v>
      </c>
      <c r="F3176" s="4">
        <v>42599</v>
      </c>
      <c r="G3176" t="s">
        <v>39</v>
      </c>
      <c r="H3176">
        <v>7</v>
      </c>
      <c r="I3176">
        <f>IF(Table1[[#This Row],[Price]]&lt;15,10,IF(Table1[[#This Row],[Price]]&lt;20,15,IF(Table1[[#This Row],[Price]]&lt;30,22,IF(Table1[[#This Row],[Price]]&lt;50,36,45))))</f>
        <v>15</v>
      </c>
      <c r="J3176">
        <v>16.32</v>
      </c>
      <c r="K3176" s="14">
        <v>114.24000000000001</v>
      </c>
      <c r="L3176" s="14">
        <f>Table1[[#This Row],[Total Sale Amount]]-(Table1[[#This Row],[Cost Price]]*Table1[[#This Row],[Quantity]])</f>
        <v>9.2400000000000091</v>
      </c>
      <c r="M3176" t="str">
        <f>TEXT(Table1[[#This Row],[Order Date]],"mmm")</f>
        <v>Aug</v>
      </c>
      <c r="N3176" s="5" t="str">
        <f>TEXT(Table1[[#This Row],[Order Date]],"yyyy")</f>
        <v>2016</v>
      </c>
      <c r="O3176" s="5">
        <v>36</v>
      </c>
      <c r="P3176" s="5" t="s">
        <v>560</v>
      </c>
      <c r="Q3176" s="5" t="str">
        <f>IFERROR(INDEX(Holidays[Holiday],MATCH(Table1[[#This Row],[Order Date]],Holidays[Date],0)),"NO HOLIDAY")</f>
        <v>NO HOLIDAY</v>
      </c>
    </row>
    <row r="3177" spans="2:17" hidden="1" x14ac:dyDescent="0.3">
      <c r="B3177" t="s">
        <v>25</v>
      </c>
      <c r="C3177" t="s">
        <v>22</v>
      </c>
      <c r="D3177" t="s">
        <v>23</v>
      </c>
      <c r="E3177" t="s">
        <v>153</v>
      </c>
      <c r="F3177" s="4">
        <v>42600</v>
      </c>
      <c r="G3177" t="s">
        <v>19</v>
      </c>
      <c r="H3177">
        <v>9</v>
      </c>
      <c r="I3177">
        <f>IF(Table1[[#This Row],[Price]]&lt;15,10,IF(Table1[[#This Row],[Price]]&lt;20,15,IF(Table1[[#This Row],[Price]]&lt;30,22,IF(Table1[[#This Row],[Price]]&lt;50,36,45))))</f>
        <v>45</v>
      </c>
      <c r="J3177">
        <v>53.35</v>
      </c>
      <c r="K3177" s="14">
        <v>480.15000000000003</v>
      </c>
      <c r="L3177" s="14">
        <f>Table1[[#This Row],[Total Sale Amount]]-(Table1[[#This Row],[Cost Price]]*Table1[[#This Row],[Quantity]])</f>
        <v>75.150000000000034</v>
      </c>
      <c r="M3177" t="str">
        <f>TEXT(Table1[[#This Row],[Order Date]],"mmm")</f>
        <v>Aug</v>
      </c>
      <c r="N3177" s="5" t="str">
        <f>TEXT(Table1[[#This Row],[Order Date]],"yyyy")</f>
        <v>2016</v>
      </c>
      <c r="O3177" s="5">
        <v>41</v>
      </c>
      <c r="P3177" s="5" t="s">
        <v>560</v>
      </c>
      <c r="Q3177" s="5" t="str">
        <f>IFERROR(INDEX(Holidays[Holiday],MATCH(Table1[[#This Row],[Order Date]],Holidays[Date],0)),"NO HOLIDAY")</f>
        <v>NO HOLIDAY</v>
      </c>
    </row>
    <row r="3178" spans="2:17" hidden="1" x14ac:dyDescent="0.3">
      <c r="B3178" t="s">
        <v>25</v>
      </c>
      <c r="C3178" t="s">
        <v>22</v>
      </c>
      <c r="D3178" t="s">
        <v>23</v>
      </c>
      <c r="E3178" t="s">
        <v>212</v>
      </c>
      <c r="F3178" s="4">
        <v>42600</v>
      </c>
      <c r="G3178" t="s">
        <v>13</v>
      </c>
      <c r="H3178">
        <v>4</v>
      </c>
      <c r="I3178">
        <f>IF(Table1[[#This Row],[Price]]&lt;15,10,IF(Table1[[#This Row],[Price]]&lt;20,15,IF(Table1[[#This Row],[Price]]&lt;30,22,IF(Table1[[#This Row],[Price]]&lt;50,36,45))))</f>
        <v>15</v>
      </c>
      <c r="J3178">
        <v>17.829999999999998</v>
      </c>
      <c r="K3178" s="14">
        <v>71.319999999999993</v>
      </c>
      <c r="L3178" s="14">
        <f>Table1[[#This Row],[Total Sale Amount]]-(Table1[[#This Row],[Cost Price]]*Table1[[#This Row],[Quantity]])</f>
        <v>11.319999999999993</v>
      </c>
      <c r="M3178" t="str">
        <f>TEXT(Table1[[#This Row],[Order Date]],"mmm")</f>
        <v>Aug</v>
      </c>
      <c r="N3178" s="5" t="str">
        <f>TEXT(Table1[[#This Row],[Order Date]],"yyyy")</f>
        <v>2016</v>
      </c>
      <c r="O3178" s="5">
        <v>33</v>
      </c>
      <c r="P3178" s="5" t="s">
        <v>560</v>
      </c>
      <c r="Q3178" s="5" t="str">
        <f>IFERROR(INDEX(Holidays[Holiday],MATCH(Table1[[#This Row],[Order Date]],Holidays[Date],0)),"NO HOLIDAY")</f>
        <v>NO HOLIDAY</v>
      </c>
    </row>
    <row r="3179" spans="2:17" hidden="1" x14ac:dyDescent="0.3">
      <c r="B3179" t="s">
        <v>9</v>
      </c>
      <c r="C3179" t="s">
        <v>10</v>
      </c>
      <c r="D3179" t="s">
        <v>11</v>
      </c>
      <c r="E3179" t="s">
        <v>494</v>
      </c>
      <c r="F3179" s="4">
        <v>42600</v>
      </c>
      <c r="G3179" t="s">
        <v>15</v>
      </c>
      <c r="H3179">
        <v>6</v>
      </c>
      <c r="I3179">
        <f>IF(Table1[[#This Row],[Price]]&lt;15,10,IF(Table1[[#This Row],[Price]]&lt;20,15,IF(Table1[[#This Row],[Price]]&lt;30,22,IF(Table1[[#This Row],[Price]]&lt;50,36,45))))</f>
        <v>10</v>
      </c>
      <c r="J3179">
        <v>12.42</v>
      </c>
      <c r="K3179" s="14">
        <v>74.52</v>
      </c>
      <c r="L3179" s="14">
        <f>Table1[[#This Row],[Total Sale Amount]]-(Table1[[#This Row],[Cost Price]]*Table1[[#This Row],[Quantity]])</f>
        <v>14.519999999999996</v>
      </c>
      <c r="M3179" t="str">
        <f>TEXT(Table1[[#This Row],[Order Date]],"mmm")</f>
        <v>Aug</v>
      </c>
      <c r="N3179" s="5" t="str">
        <f>TEXT(Table1[[#This Row],[Order Date]],"yyyy")</f>
        <v>2016</v>
      </c>
      <c r="O3179" s="5">
        <v>38</v>
      </c>
      <c r="P3179" s="5" t="s">
        <v>560</v>
      </c>
      <c r="Q3179" s="5" t="str">
        <f>IFERROR(INDEX(Holidays[Holiday],MATCH(Table1[[#This Row],[Order Date]],Holidays[Date],0)),"NO HOLIDAY")</f>
        <v>NO HOLIDAY</v>
      </c>
    </row>
    <row r="3180" spans="2:17" hidden="1" x14ac:dyDescent="0.3">
      <c r="B3180" t="s">
        <v>9</v>
      </c>
      <c r="C3180" t="s">
        <v>30</v>
      </c>
      <c r="D3180" t="s">
        <v>11</v>
      </c>
      <c r="E3180" t="s">
        <v>93</v>
      </c>
      <c r="F3180" s="4">
        <v>42600</v>
      </c>
      <c r="G3180" t="s">
        <v>15</v>
      </c>
      <c r="H3180">
        <v>2</v>
      </c>
      <c r="I3180">
        <f>IF(Table1[[#This Row],[Price]]&lt;15,10,IF(Table1[[#This Row],[Price]]&lt;20,15,IF(Table1[[#This Row],[Price]]&lt;30,22,IF(Table1[[#This Row],[Price]]&lt;50,36,45))))</f>
        <v>10</v>
      </c>
      <c r="J3180">
        <v>12.42</v>
      </c>
      <c r="K3180" s="14">
        <v>24.84</v>
      </c>
      <c r="L3180" s="14">
        <f>Table1[[#This Row],[Total Sale Amount]]-(Table1[[#This Row],[Cost Price]]*Table1[[#This Row],[Quantity]])</f>
        <v>4.84</v>
      </c>
      <c r="M3180" t="str">
        <f>TEXT(Table1[[#This Row],[Order Date]],"mmm")</f>
        <v>Aug</v>
      </c>
      <c r="N3180" s="5" t="str">
        <f>TEXT(Table1[[#This Row],[Order Date]],"yyyy")</f>
        <v>2016</v>
      </c>
      <c r="O3180" s="5">
        <v>39</v>
      </c>
      <c r="P3180" s="5" t="s">
        <v>559</v>
      </c>
      <c r="Q3180" s="5" t="str">
        <f>IFERROR(INDEX(Holidays[Holiday],MATCH(Table1[[#This Row],[Order Date]],Holidays[Date],0)),"NO HOLIDAY")</f>
        <v>NO HOLIDAY</v>
      </c>
    </row>
    <row r="3181" spans="2:17" hidden="1" x14ac:dyDescent="0.3">
      <c r="B3181" t="s">
        <v>9</v>
      </c>
      <c r="C3181" t="s">
        <v>28</v>
      </c>
      <c r="D3181" t="s">
        <v>11</v>
      </c>
      <c r="E3181" t="s">
        <v>207</v>
      </c>
      <c r="F3181" s="4">
        <v>42600</v>
      </c>
      <c r="G3181" t="s">
        <v>15</v>
      </c>
      <c r="H3181">
        <v>5</v>
      </c>
      <c r="I3181">
        <f>IF(Table1[[#This Row],[Price]]&lt;15,10,IF(Table1[[#This Row],[Price]]&lt;20,15,IF(Table1[[#This Row],[Price]]&lt;30,22,IF(Table1[[#This Row],[Price]]&lt;50,36,45))))</f>
        <v>10</v>
      </c>
      <c r="J3181">
        <v>12.42</v>
      </c>
      <c r="K3181" s="14">
        <v>62.1</v>
      </c>
      <c r="L3181" s="14">
        <f>Table1[[#This Row],[Total Sale Amount]]-(Table1[[#This Row],[Cost Price]]*Table1[[#This Row],[Quantity]])</f>
        <v>12.100000000000001</v>
      </c>
      <c r="M3181" t="str">
        <f>TEXT(Table1[[#This Row],[Order Date]],"mmm")</f>
        <v>Aug</v>
      </c>
      <c r="N3181" s="5" t="str">
        <f>TEXT(Table1[[#This Row],[Order Date]],"yyyy")</f>
        <v>2016</v>
      </c>
      <c r="O3181" s="5">
        <v>24</v>
      </c>
      <c r="P3181" s="5" t="s">
        <v>560</v>
      </c>
      <c r="Q3181" s="5" t="str">
        <f>IFERROR(INDEX(Holidays[Holiday],MATCH(Table1[[#This Row],[Order Date]],Holidays[Date],0)),"NO HOLIDAY")</f>
        <v>NO HOLIDAY</v>
      </c>
    </row>
    <row r="3182" spans="2:17" hidden="1" x14ac:dyDescent="0.3">
      <c r="B3182" t="s">
        <v>36</v>
      </c>
      <c r="C3182" t="s">
        <v>10</v>
      </c>
      <c r="D3182" t="s">
        <v>11</v>
      </c>
      <c r="E3182" t="s">
        <v>411</v>
      </c>
      <c r="F3182" s="4">
        <v>42600</v>
      </c>
      <c r="G3182" t="s">
        <v>13</v>
      </c>
      <c r="H3182">
        <v>6</v>
      </c>
      <c r="I3182">
        <f>IF(Table1[[#This Row],[Price]]&lt;15,10,IF(Table1[[#This Row],[Price]]&lt;20,15,IF(Table1[[#This Row],[Price]]&lt;30,22,IF(Table1[[#This Row],[Price]]&lt;50,36,45))))</f>
        <v>15</v>
      </c>
      <c r="J3182">
        <v>17.829999999999998</v>
      </c>
      <c r="K3182" s="14">
        <v>106.97999999999999</v>
      </c>
      <c r="L3182" s="14">
        <f>Table1[[#This Row],[Total Sale Amount]]-(Table1[[#This Row],[Cost Price]]*Table1[[#This Row],[Quantity]])</f>
        <v>16.97999999999999</v>
      </c>
      <c r="M3182" t="str">
        <f>TEXT(Table1[[#This Row],[Order Date]],"mmm")</f>
        <v>Aug</v>
      </c>
      <c r="N3182" s="5" t="str">
        <f>TEXT(Table1[[#This Row],[Order Date]],"yyyy")</f>
        <v>2016</v>
      </c>
      <c r="O3182" s="5">
        <v>44</v>
      </c>
      <c r="P3182" s="5" t="s">
        <v>560</v>
      </c>
      <c r="Q3182" s="5" t="str">
        <f>IFERROR(INDEX(Holidays[Holiday],MATCH(Table1[[#This Row],[Order Date]],Holidays[Date],0)),"NO HOLIDAY")</f>
        <v>NO HOLIDAY</v>
      </c>
    </row>
    <row r="3183" spans="2:17" hidden="1" x14ac:dyDescent="0.3">
      <c r="B3183" t="s">
        <v>21</v>
      </c>
      <c r="C3183" t="s">
        <v>26</v>
      </c>
      <c r="D3183" t="s">
        <v>23</v>
      </c>
      <c r="E3183" t="s">
        <v>96</v>
      </c>
      <c r="F3183" s="4">
        <v>42600</v>
      </c>
      <c r="G3183" t="s">
        <v>19</v>
      </c>
      <c r="H3183">
        <v>10</v>
      </c>
      <c r="I3183">
        <f>IF(Table1[[#This Row],[Price]]&lt;15,10,IF(Table1[[#This Row],[Price]]&lt;20,15,IF(Table1[[#This Row],[Price]]&lt;30,22,IF(Table1[[#This Row],[Price]]&lt;50,36,45))))</f>
        <v>45</v>
      </c>
      <c r="J3183">
        <v>53.35</v>
      </c>
      <c r="K3183" s="14">
        <v>533.5</v>
      </c>
      <c r="L3183" s="14">
        <f>Table1[[#This Row],[Total Sale Amount]]-(Table1[[#This Row],[Cost Price]]*Table1[[#This Row],[Quantity]])</f>
        <v>83.5</v>
      </c>
      <c r="M3183" t="str">
        <f>TEXT(Table1[[#This Row],[Order Date]],"mmm")</f>
        <v>Aug</v>
      </c>
      <c r="N3183" s="5" t="str">
        <f>TEXT(Table1[[#This Row],[Order Date]],"yyyy")</f>
        <v>2016</v>
      </c>
      <c r="O3183" s="5">
        <v>33</v>
      </c>
      <c r="P3183" s="5" t="s">
        <v>560</v>
      </c>
      <c r="Q3183" s="5" t="str">
        <f>IFERROR(INDEX(Holidays[Holiday],MATCH(Table1[[#This Row],[Order Date]],Holidays[Date],0)),"NO HOLIDAY")</f>
        <v>NO HOLIDAY</v>
      </c>
    </row>
    <row r="3184" spans="2:17" hidden="1" x14ac:dyDescent="0.3">
      <c r="B3184" t="s">
        <v>16</v>
      </c>
      <c r="C3184" t="s">
        <v>10</v>
      </c>
      <c r="D3184" t="s">
        <v>11</v>
      </c>
      <c r="E3184" t="s">
        <v>272</v>
      </c>
      <c r="F3184" s="4">
        <v>42600</v>
      </c>
      <c r="G3184" t="s">
        <v>19</v>
      </c>
      <c r="H3184">
        <v>8</v>
      </c>
      <c r="I3184">
        <f>IF(Table1[[#This Row],[Price]]&lt;15,10,IF(Table1[[#This Row],[Price]]&lt;20,15,IF(Table1[[#This Row],[Price]]&lt;30,22,IF(Table1[[#This Row],[Price]]&lt;50,36,45))))</f>
        <v>45</v>
      </c>
      <c r="J3184">
        <v>53.35</v>
      </c>
      <c r="K3184" s="14">
        <v>426.8</v>
      </c>
      <c r="L3184" s="14">
        <f>Table1[[#This Row],[Total Sale Amount]]-(Table1[[#This Row],[Cost Price]]*Table1[[#This Row],[Quantity]])</f>
        <v>66.800000000000011</v>
      </c>
      <c r="M3184" t="str">
        <f>TEXT(Table1[[#This Row],[Order Date]],"mmm")</f>
        <v>Aug</v>
      </c>
      <c r="N3184" s="5" t="str">
        <f>TEXT(Table1[[#This Row],[Order Date]],"yyyy")</f>
        <v>2016</v>
      </c>
      <c r="O3184" s="5">
        <v>24</v>
      </c>
      <c r="P3184" s="5" t="s">
        <v>560</v>
      </c>
      <c r="Q3184" s="5" t="str">
        <f>IFERROR(INDEX(Holidays[Holiday],MATCH(Table1[[#This Row],[Order Date]],Holidays[Date],0)),"NO HOLIDAY")</f>
        <v>NO HOLIDAY</v>
      </c>
    </row>
    <row r="3185" spans="2:17" hidden="1" x14ac:dyDescent="0.3">
      <c r="B3185" t="s">
        <v>9</v>
      </c>
      <c r="C3185" t="s">
        <v>10</v>
      </c>
      <c r="D3185" t="s">
        <v>11</v>
      </c>
      <c r="E3185" t="s">
        <v>264</v>
      </c>
      <c r="F3185" s="4">
        <v>42600</v>
      </c>
      <c r="G3185" t="s">
        <v>15</v>
      </c>
      <c r="H3185">
        <v>2</v>
      </c>
      <c r="I3185">
        <f>IF(Table1[[#This Row],[Price]]&lt;15,10,IF(Table1[[#This Row],[Price]]&lt;20,15,IF(Table1[[#This Row],[Price]]&lt;30,22,IF(Table1[[#This Row],[Price]]&lt;50,36,45))))</f>
        <v>10</v>
      </c>
      <c r="J3185">
        <v>12.42</v>
      </c>
      <c r="K3185" s="14">
        <v>24.84</v>
      </c>
      <c r="L3185" s="14">
        <f>Table1[[#This Row],[Total Sale Amount]]-(Table1[[#This Row],[Cost Price]]*Table1[[#This Row],[Quantity]])</f>
        <v>4.84</v>
      </c>
      <c r="M3185" t="str">
        <f>TEXT(Table1[[#This Row],[Order Date]],"mmm")</f>
        <v>Aug</v>
      </c>
      <c r="N3185" s="5" t="str">
        <f>TEXT(Table1[[#This Row],[Order Date]],"yyyy")</f>
        <v>2016</v>
      </c>
      <c r="O3185" s="5">
        <v>42</v>
      </c>
      <c r="P3185" s="5" t="s">
        <v>559</v>
      </c>
      <c r="Q3185" s="5" t="str">
        <f>IFERROR(INDEX(Holidays[Holiday],MATCH(Table1[[#This Row],[Order Date]],Holidays[Date],0)),"NO HOLIDAY")</f>
        <v>NO HOLIDAY</v>
      </c>
    </row>
    <row r="3186" spans="2:17" hidden="1" x14ac:dyDescent="0.3">
      <c r="B3186" t="s">
        <v>9</v>
      </c>
      <c r="C3186" t="s">
        <v>28</v>
      </c>
      <c r="D3186" t="s">
        <v>11</v>
      </c>
      <c r="E3186" t="s">
        <v>176</v>
      </c>
      <c r="F3186" s="4">
        <v>42601</v>
      </c>
      <c r="G3186" t="s">
        <v>15</v>
      </c>
      <c r="H3186">
        <v>8</v>
      </c>
      <c r="I3186">
        <f>IF(Table1[[#This Row],[Price]]&lt;15,10,IF(Table1[[#This Row],[Price]]&lt;20,15,IF(Table1[[#This Row],[Price]]&lt;30,22,IF(Table1[[#This Row],[Price]]&lt;50,36,45))))</f>
        <v>10</v>
      </c>
      <c r="J3186">
        <v>12.42</v>
      </c>
      <c r="K3186" s="14">
        <v>99.36</v>
      </c>
      <c r="L3186" s="14">
        <f>Table1[[#This Row],[Total Sale Amount]]-(Table1[[#This Row],[Cost Price]]*Table1[[#This Row],[Quantity]])</f>
        <v>19.36</v>
      </c>
      <c r="M3186" t="str">
        <f>TEXT(Table1[[#This Row],[Order Date]],"mmm")</f>
        <v>Aug</v>
      </c>
      <c r="N3186" s="5" t="str">
        <f>TEXT(Table1[[#This Row],[Order Date]],"yyyy")</f>
        <v>2016</v>
      </c>
      <c r="O3186" s="5">
        <v>36</v>
      </c>
      <c r="P3186" s="5" t="s">
        <v>560</v>
      </c>
      <c r="Q3186" s="5" t="str">
        <f>IFERROR(INDEX(Holidays[Holiday],MATCH(Table1[[#This Row],[Order Date]],Holidays[Date],0)),"NO HOLIDAY")</f>
        <v>NO HOLIDAY</v>
      </c>
    </row>
    <row r="3187" spans="2:17" hidden="1" x14ac:dyDescent="0.3">
      <c r="B3187" t="s">
        <v>25</v>
      </c>
      <c r="C3187" t="s">
        <v>22</v>
      </c>
      <c r="D3187" t="s">
        <v>23</v>
      </c>
      <c r="E3187" t="s">
        <v>201</v>
      </c>
      <c r="F3187" s="4">
        <v>42601</v>
      </c>
      <c r="G3187" t="s">
        <v>13</v>
      </c>
      <c r="H3187">
        <v>4</v>
      </c>
      <c r="I3187">
        <f>IF(Table1[[#This Row],[Price]]&lt;15,10,IF(Table1[[#This Row],[Price]]&lt;20,15,IF(Table1[[#This Row],[Price]]&lt;30,22,IF(Table1[[#This Row],[Price]]&lt;50,36,45))))</f>
        <v>15</v>
      </c>
      <c r="J3187">
        <v>17.829999999999998</v>
      </c>
      <c r="K3187" s="14">
        <v>71.319999999999993</v>
      </c>
      <c r="L3187" s="14">
        <f>Table1[[#This Row],[Total Sale Amount]]-(Table1[[#This Row],[Cost Price]]*Table1[[#This Row],[Quantity]])</f>
        <v>11.319999999999993</v>
      </c>
      <c r="M3187" t="str">
        <f>TEXT(Table1[[#This Row],[Order Date]],"mmm")</f>
        <v>Aug</v>
      </c>
      <c r="N3187" s="5" t="str">
        <f>TEXT(Table1[[#This Row],[Order Date]],"yyyy")</f>
        <v>2016</v>
      </c>
      <c r="O3187" s="5">
        <v>38</v>
      </c>
      <c r="P3187" s="5" t="s">
        <v>559</v>
      </c>
      <c r="Q3187" s="5" t="str">
        <f>IFERROR(INDEX(Holidays[Holiday],MATCH(Table1[[#This Row],[Order Date]],Holidays[Date],0)),"NO HOLIDAY")</f>
        <v>NO HOLIDAY</v>
      </c>
    </row>
    <row r="3188" spans="2:17" hidden="1" x14ac:dyDescent="0.3">
      <c r="B3188" t="s">
        <v>36</v>
      </c>
      <c r="C3188" t="s">
        <v>30</v>
      </c>
      <c r="D3188" t="s">
        <v>11</v>
      </c>
      <c r="E3188" t="s">
        <v>183</v>
      </c>
      <c r="F3188" s="4">
        <v>42601</v>
      </c>
      <c r="G3188" t="s">
        <v>39</v>
      </c>
      <c r="H3188">
        <v>3</v>
      </c>
      <c r="I3188">
        <f>IF(Table1[[#This Row],[Price]]&lt;15,10,IF(Table1[[#This Row],[Price]]&lt;20,15,IF(Table1[[#This Row],[Price]]&lt;30,22,IF(Table1[[#This Row],[Price]]&lt;50,36,45))))</f>
        <v>15</v>
      </c>
      <c r="J3188">
        <v>16.32</v>
      </c>
      <c r="K3188" s="14">
        <v>48.96</v>
      </c>
      <c r="L3188" s="14">
        <f>Table1[[#This Row],[Total Sale Amount]]-(Table1[[#This Row],[Cost Price]]*Table1[[#This Row],[Quantity]])</f>
        <v>3.9600000000000009</v>
      </c>
      <c r="M3188" t="str">
        <f>TEXT(Table1[[#This Row],[Order Date]],"mmm")</f>
        <v>Aug</v>
      </c>
      <c r="N3188" s="5" t="str">
        <f>TEXT(Table1[[#This Row],[Order Date]],"yyyy")</f>
        <v>2016</v>
      </c>
      <c r="O3188" s="5">
        <v>35</v>
      </c>
      <c r="P3188" s="5" t="s">
        <v>560</v>
      </c>
      <c r="Q3188" s="5" t="str">
        <f>IFERROR(INDEX(Holidays[Holiday],MATCH(Table1[[#This Row],[Order Date]],Holidays[Date],0)),"NO HOLIDAY")</f>
        <v>NO HOLIDAY</v>
      </c>
    </row>
    <row r="3189" spans="2:17" hidden="1" x14ac:dyDescent="0.3">
      <c r="B3189" t="s">
        <v>25</v>
      </c>
      <c r="C3189" t="s">
        <v>26</v>
      </c>
      <c r="D3189" t="s">
        <v>23</v>
      </c>
      <c r="E3189" t="s">
        <v>179</v>
      </c>
      <c r="F3189" s="4">
        <v>42601</v>
      </c>
      <c r="G3189" t="s">
        <v>15</v>
      </c>
      <c r="H3189">
        <v>10</v>
      </c>
      <c r="I3189">
        <f>IF(Table1[[#This Row],[Price]]&lt;15,10,IF(Table1[[#This Row],[Price]]&lt;20,15,IF(Table1[[#This Row],[Price]]&lt;30,22,IF(Table1[[#This Row],[Price]]&lt;50,36,45))))</f>
        <v>10</v>
      </c>
      <c r="J3189">
        <v>12.42</v>
      </c>
      <c r="K3189" s="14">
        <v>124.2</v>
      </c>
      <c r="L3189" s="14">
        <f>Table1[[#This Row],[Total Sale Amount]]-(Table1[[#This Row],[Cost Price]]*Table1[[#This Row],[Quantity]])</f>
        <v>24.200000000000003</v>
      </c>
      <c r="M3189" t="str">
        <f>TEXT(Table1[[#This Row],[Order Date]],"mmm")</f>
        <v>Aug</v>
      </c>
      <c r="N3189" s="5" t="str">
        <f>TEXT(Table1[[#This Row],[Order Date]],"yyyy")</f>
        <v>2016</v>
      </c>
      <c r="O3189" s="5">
        <v>21</v>
      </c>
      <c r="P3189" s="5" t="s">
        <v>560</v>
      </c>
      <c r="Q3189" s="5" t="str">
        <f>IFERROR(INDEX(Holidays[Holiday],MATCH(Table1[[#This Row],[Order Date]],Holidays[Date],0)),"NO HOLIDAY")</f>
        <v>NO HOLIDAY</v>
      </c>
    </row>
    <row r="3190" spans="2:17" hidden="1" x14ac:dyDescent="0.3">
      <c r="B3190" t="s">
        <v>16</v>
      </c>
      <c r="C3190" t="s">
        <v>17</v>
      </c>
      <c r="D3190" t="s">
        <v>11</v>
      </c>
      <c r="E3190" t="s">
        <v>130</v>
      </c>
      <c r="F3190" s="4">
        <v>42601</v>
      </c>
      <c r="G3190" t="s">
        <v>13</v>
      </c>
      <c r="H3190">
        <v>2</v>
      </c>
      <c r="I3190">
        <f>IF(Table1[[#This Row],[Price]]&lt;15,10,IF(Table1[[#This Row],[Price]]&lt;20,15,IF(Table1[[#This Row],[Price]]&lt;30,22,IF(Table1[[#This Row],[Price]]&lt;50,36,45))))</f>
        <v>15</v>
      </c>
      <c r="J3190">
        <v>17.829999999999998</v>
      </c>
      <c r="K3190" s="14">
        <v>35.659999999999997</v>
      </c>
      <c r="L3190" s="14">
        <f>Table1[[#This Row],[Total Sale Amount]]-(Table1[[#This Row],[Cost Price]]*Table1[[#This Row],[Quantity]])</f>
        <v>5.6599999999999966</v>
      </c>
      <c r="M3190" t="str">
        <f>TEXT(Table1[[#This Row],[Order Date]],"mmm")</f>
        <v>Aug</v>
      </c>
      <c r="N3190" s="5" t="str">
        <f>TEXT(Table1[[#This Row],[Order Date]],"yyyy")</f>
        <v>2016</v>
      </c>
      <c r="O3190" s="5">
        <v>22</v>
      </c>
      <c r="P3190" s="5" t="s">
        <v>560</v>
      </c>
      <c r="Q3190" s="5" t="str">
        <f>IFERROR(INDEX(Holidays[Holiday],MATCH(Table1[[#This Row],[Order Date]],Holidays[Date],0)),"NO HOLIDAY")</f>
        <v>NO HOLIDAY</v>
      </c>
    </row>
    <row r="3191" spans="2:17" hidden="1" x14ac:dyDescent="0.3">
      <c r="B3191" t="s">
        <v>21</v>
      </c>
      <c r="C3191" t="s">
        <v>22</v>
      </c>
      <c r="D3191" t="s">
        <v>23</v>
      </c>
      <c r="E3191" t="s">
        <v>366</v>
      </c>
      <c r="F3191" s="4">
        <v>42601</v>
      </c>
      <c r="G3191" t="s">
        <v>13</v>
      </c>
      <c r="H3191">
        <v>3</v>
      </c>
      <c r="I3191">
        <f>IF(Table1[[#This Row],[Price]]&lt;15,10,IF(Table1[[#This Row],[Price]]&lt;20,15,IF(Table1[[#This Row],[Price]]&lt;30,22,IF(Table1[[#This Row],[Price]]&lt;50,36,45))))</f>
        <v>15</v>
      </c>
      <c r="J3191">
        <v>17.829999999999998</v>
      </c>
      <c r="K3191" s="14">
        <v>53.489999999999995</v>
      </c>
      <c r="L3191" s="14">
        <f>Table1[[#This Row],[Total Sale Amount]]-(Table1[[#This Row],[Cost Price]]*Table1[[#This Row],[Quantity]])</f>
        <v>8.4899999999999949</v>
      </c>
      <c r="M3191" t="str">
        <f>TEXT(Table1[[#This Row],[Order Date]],"mmm")</f>
        <v>Aug</v>
      </c>
      <c r="N3191" s="5" t="str">
        <f>TEXT(Table1[[#This Row],[Order Date]],"yyyy")</f>
        <v>2016</v>
      </c>
      <c r="O3191" s="5">
        <v>43</v>
      </c>
      <c r="P3191" s="5" t="s">
        <v>559</v>
      </c>
      <c r="Q3191" s="5" t="str">
        <f>IFERROR(INDEX(Holidays[Holiday],MATCH(Table1[[#This Row],[Order Date]],Holidays[Date],0)),"NO HOLIDAY")</f>
        <v>NO HOLIDAY</v>
      </c>
    </row>
    <row r="3192" spans="2:17" hidden="1" x14ac:dyDescent="0.3">
      <c r="B3192" t="s">
        <v>25</v>
      </c>
      <c r="C3192" t="s">
        <v>26</v>
      </c>
      <c r="D3192" t="s">
        <v>23</v>
      </c>
      <c r="E3192" t="s">
        <v>430</v>
      </c>
      <c r="F3192" s="4">
        <v>42601</v>
      </c>
      <c r="G3192" t="s">
        <v>13</v>
      </c>
      <c r="H3192">
        <v>7</v>
      </c>
      <c r="I3192">
        <f>IF(Table1[[#This Row],[Price]]&lt;15,10,IF(Table1[[#This Row],[Price]]&lt;20,15,IF(Table1[[#This Row],[Price]]&lt;30,22,IF(Table1[[#This Row],[Price]]&lt;50,36,45))))</f>
        <v>15</v>
      </c>
      <c r="J3192">
        <v>17.829999999999998</v>
      </c>
      <c r="K3192" s="14">
        <v>124.80999999999999</v>
      </c>
      <c r="L3192" s="14">
        <f>Table1[[#This Row],[Total Sale Amount]]-(Table1[[#This Row],[Cost Price]]*Table1[[#This Row],[Quantity]])</f>
        <v>19.809999999999988</v>
      </c>
      <c r="M3192" t="str">
        <f>TEXT(Table1[[#This Row],[Order Date]],"mmm")</f>
        <v>Aug</v>
      </c>
      <c r="N3192" s="5" t="str">
        <f>TEXT(Table1[[#This Row],[Order Date]],"yyyy")</f>
        <v>2016</v>
      </c>
      <c r="O3192" s="5">
        <v>21</v>
      </c>
      <c r="P3192" s="5" t="s">
        <v>559</v>
      </c>
      <c r="Q3192" s="5" t="str">
        <f>IFERROR(INDEX(Holidays[Holiday],MATCH(Table1[[#This Row],[Order Date]],Holidays[Date],0)),"NO HOLIDAY")</f>
        <v>NO HOLIDAY</v>
      </c>
    </row>
    <row r="3193" spans="2:17" hidden="1" x14ac:dyDescent="0.3">
      <c r="B3193" t="s">
        <v>9</v>
      </c>
      <c r="C3193" t="s">
        <v>30</v>
      </c>
      <c r="D3193" t="s">
        <v>11</v>
      </c>
      <c r="E3193" t="s">
        <v>168</v>
      </c>
      <c r="F3193" s="4">
        <v>42601</v>
      </c>
      <c r="G3193" t="s">
        <v>15</v>
      </c>
      <c r="H3193">
        <v>1</v>
      </c>
      <c r="I3193">
        <f>IF(Table1[[#This Row],[Price]]&lt;15,10,IF(Table1[[#This Row],[Price]]&lt;20,15,IF(Table1[[#This Row],[Price]]&lt;30,22,IF(Table1[[#This Row],[Price]]&lt;50,36,45))))</f>
        <v>10</v>
      </c>
      <c r="J3193">
        <v>12.42</v>
      </c>
      <c r="K3193" s="14">
        <v>12.42</v>
      </c>
      <c r="L3193" s="14">
        <f>Table1[[#This Row],[Total Sale Amount]]-(Table1[[#This Row],[Cost Price]]*Table1[[#This Row],[Quantity]])</f>
        <v>2.42</v>
      </c>
      <c r="M3193" t="str">
        <f>TEXT(Table1[[#This Row],[Order Date]],"mmm")</f>
        <v>Aug</v>
      </c>
      <c r="N3193" s="5" t="str">
        <f>TEXT(Table1[[#This Row],[Order Date]],"yyyy")</f>
        <v>2016</v>
      </c>
      <c r="O3193" s="5">
        <v>30</v>
      </c>
      <c r="P3193" s="5" t="s">
        <v>559</v>
      </c>
      <c r="Q3193" s="5" t="str">
        <f>IFERROR(INDEX(Holidays[Holiday],MATCH(Table1[[#This Row],[Order Date]],Holidays[Date],0)),"NO HOLIDAY")</f>
        <v>NO HOLIDAY</v>
      </c>
    </row>
    <row r="3194" spans="2:17" hidden="1" x14ac:dyDescent="0.3">
      <c r="B3194" t="s">
        <v>16</v>
      </c>
      <c r="C3194" t="s">
        <v>17</v>
      </c>
      <c r="D3194" t="s">
        <v>11</v>
      </c>
      <c r="E3194" t="s">
        <v>18</v>
      </c>
      <c r="F3194" s="4">
        <v>42601</v>
      </c>
      <c r="G3194" t="s">
        <v>15</v>
      </c>
      <c r="H3194">
        <v>8</v>
      </c>
      <c r="I3194">
        <f>IF(Table1[[#This Row],[Price]]&lt;15,10,IF(Table1[[#This Row],[Price]]&lt;20,15,IF(Table1[[#This Row],[Price]]&lt;30,22,IF(Table1[[#This Row],[Price]]&lt;50,36,45))))</f>
        <v>10</v>
      </c>
      <c r="J3194">
        <v>12.42</v>
      </c>
      <c r="K3194" s="14">
        <v>99.36</v>
      </c>
      <c r="L3194" s="14">
        <f>Table1[[#This Row],[Total Sale Amount]]-(Table1[[#This Row],[Cost Price]]*Table1[[#This Row],[Quantity]])</f>
        <v>19.36</v>
      </c>
      <c r="M3194" t="str">
        <f>TEXT(Table1[[#This Row],[Order Date]],"mmm")</f>
        <v>Aug</v>
      </c>
      <c r="N3194" s="5" t="str">
        <f>TEXT(Table1[[#This Row],[Order Date]],"yyyy")</f>
        <v>2016</v>
      </c>
      <c r="O3194" s="5">
        <v>32</v>
      </c>
      <c r="P3194" s="5" t="s">
        <v>560</v>
      </c>
      <c r="Q3194" s="5" t="str">
        <f>IFERROR(INDEX(Holidays[Holiday],MATCH(Table1[[#This Row],[Order Date]],Holidays[Date],0)),"NO HOLIDAY")</f>
        <v>NO HOLIDAY</v>
      </c>
    </row>
    <row r="3195" spans="2:17" hidden="1" x14ac:dyDescent="0.3">
      <c r="B3195" t="s">
        <v>25</v>
      </c>
      <c r="C3195" t="s">
        <v>26</v>
      </c>
      <c r="D3195" t="s">
        <v>23</v>
      </c>
      <c r="E3195" t="s">
        <v>348</v>
      </c>
      <c r="F3195" s="4">
        <v>42601</v>
      </c>
      <c r="G3195" t="s">
        <v>15</v>
      </c>
      <c r="H3195">
        <v>2</v>
      </c>
      <c r="I3195">
        <f>IF(Table1[[#This Row],[Price]]&lt;15,10,IF(Table1[[#This Row],[Price]]&lt;20,15,IF(Table1[[#This Row],[Price]]&lt;30,22,IF(Table1[[#This Row],[Price]]&lt;50,36,45))))</f>
        <v>10</v>
      </c>
      <c r="J3195">
        <v>12.42</v>
      </c>
      <c r="K3195" s="14">
        <v>24.84</v>
      </c>
      <c r="L3195" s="14">
        <f>Table1[[#This Row],[Total Sale Amount]]-(Table1[[#This Row],[Cost Price]]*Table1[[#This Row],[Quantity]])</f>
        <v>4.84</v>
      </c>
      <c r="M3195" t="str">
        <f>TEXT(Table1[[#This Row],[Order Date]],"mmm")</f>
        <v>Aug</v>
      </c>
      <c r="N3195" s="5" t="str">
        <f>TEXT(Table1[[#This Row],[Order Date]],"yyyy")</f>
        <v>2016</v>
      </c>
      <c r="O3195" s="5">
        <v>25</v>
      </c>
      <c r="P3195" s="5" t="s">
        <v>560</v>
      </c>
      <c r="Q3195" s="5" t="str">
        <f>IFERROR(INDEX(Holidays[Holiday],MATCH(Table1[[#This Row],[Order Date]],Holidays[Date],0)),"NO HOLIDAY")</f>
        <v>NO HOLIDAY</v>
      </c>
    </row>
    <row r="3196" spans="2:17" hidden="1" x14ac:dyDescent="0.3">
      <c r="B3196" t="s">
        <v>9</v>
      </c>
      <c r="C3196" t="s">
        <v>28</v>
      </c>
      <c r="D3196" t="s">
        <v>11</v>
      </c>
      <c r="E3196" t="s">
        <v>180</v>
      </c>
      <c r="F3196" s="4">
        <v>42601</v>
      </c>
      <c r="G3196" t="s">
        <v>15</v>
      </c>
      <c r="H3196">
        <v>4</v>
      </c>
      <c r="I3196">
        <f>IF(Table1[[#This Row],[Price]]&lt;15,10,IF(Table1[[#This Row],[Price]]&lt;20,15,IF(Table1[[#This Row],[Price]]&lt;30,22,IF(Table1[[#This Row],[Price]]&lt;50,36,45))))</f>
        <v>10</v>
      </c>
      <c r="J3196">
        <v>12.42</v>
      </c>
      <c r="K3196" s="14">
        <v>49.68</v>
      </c>
      <c r="L3196" s="14">
        <f>Table1[[#This Row],[Total Sale Amount]]-(Table1[[#This Row],[Cost Price]]*Table1[[#This Row],[Quantity]])</f>
        <v>9.68</v>
      </c>
      <c r="M3196" t="str">
        <f>TEXT(Table1[[#This Row],[Order Date]],"mmm")</f>
        <v>Aug</v>
      </c>
      <c r="N3196" s="5" t="str">
        <f>TEXT(Table1[[#This Row],[Order Date]],"yyyy")</f>
        <v>2016</v>
      </c>
      <c r="O3196" s="5">
        <v>21</v>
      </c>
      <c r="P3196" s="5" t="s">
        <v>559</v>
      </c>
      <c r="Q3196" s="5" t="str">
        <f>IFERROR(INDEX(Holidays[Holiday],MATCH(Table1[[#This Row],[Order Date]],Holidays[Date],0)),"NO HOLIDAY")</f>
        <v>NO HOLIDAY</v>
      </c>
    </row>
    <row r="3197" spans="2:17" hidden="1" x14ac:dyDescent="0.3">
      <c r="B3197" t="s">
        <v>9</v>
      </c>
      <c r="C3197" t="s">
        <v>17</v>
      </c>
      <c r="D3197" t="s">
        <v>11</v>
      </c>
      <c r="E3197" t="s">
        <v>56</v>
      </c>
      <c r="F3197" s="4">
        <v>42601</v>
      </c>
      <c r="G3197" t="s">
        <v>15</v>
      </c>
      <c r="H3197">
        <v>3</v>
      </c>
      <c r="I3197">
        <f>IF(Table1[[#This Row],[Price]]&lt;15,10,IF(Table1[[#This Row],[Price]]&lt;20,15,IF(Table1[[#This Row],[Price]]&lt;30,22,IF(Table1[[#This Row],[Price]]&lt;50,36,45))))</f>
        <v>10</v>
      </c>
      <c r="J3197">
        <v>12.42</v>
      </c>
      <c r="K3197" s="14">
        <v>37.26</v>
      </c>
      <c r="L3197" s="14">
        <f>Table1[[#This Row],[Total Sale Amount]]-(Table1[[#This Row],[Cost Price]]*Table1[[#This Row],[Quantity]])</f>
        <v>7.259999999999998</v>
      </c>
      <c r="M3197" t="str">
        <f>TEXT(Table1[[#This Row],[Order Date]],"mmm")</f>
        <v>Aug</v>
      </c>
      <c r="N3197" s="5" t="str">
        <f>TEXT(Table1[[#This Row],[Order Date]],"yyyy")</f>
        <v>2016</v>
      </c>
      <c r="O3197" s="5">
        <v>38</v>
      </c>
      <c r="P3197" s="5" t="s">
        <v>560</v>
      </c>
      <c r="Q3197" s="5" t="str">
        <f>IFERROR(INDEX(Holidays[Holiday],MATCH(Table1[[#This Row],[Order Date]],Holidays[Date],0)),"NO HOLIDAY")</f>
        <v>NO HOLIDAY</v>
      </c>
    </row>
    <row r="3198" spans="2:17" hidden="1" x14ac:dyDescent="0.3">
      <c r="B3198" t="s">
        <v>25</v>
      </c>
      <c r="C3198" t="s">
        <v>26</v>
      </c>
      <c r="D3198" t="s">
        <v>23</v>
      </c>
      <c r="E3198" t="s">
        <v>250</v>
      </c>
      <c r="F3198" s="4">
        <v>42601</v>
      </c>
      <c r="G3198" t="s">
        <v>13</v>
      </c>
      <c r="H3198">
        <v>8</v>
      </c>
      <c r="I3198">
        <f>IF(Table1[[#This Row],[Price]]&lt;15,10,IF(Table1[[#This Row],[Price]]&lt;20,15,IF(Table1[[#This Row],[Price]]&lt;30,22,IF(Table1[[#This Row],[Price]]&lt;50,36,45))))</f>
        <v>15</v>
      </c>
      <c r="J3198">
        <v>17.829999999999998</v>
      </c>
      <c r="K3198" s="14">
        <v>142.63999999999999</v>
      </c>
      <c r="L3198" s="14">
        <f>Table1[[#This Row],[Total Sale Amount]]-(Table1[[#This Row],[Cost Price]]*Table1[[#This Row],[Quantity]])</f>
        <v>22.639999999999986</v>
      </c>
      <c r="M3198" t="str">
        <f>TEXT(Table1[[#This Row],[Order Date]],"mmm")</f>
        <v>Aug</v>
      </c>
      <c r="N3198" s="5" t="str">
        <f>TEXT(Table1[[#This Row],[Order Date]],"yyyy")</f>
        <v>2016</v>
      </c>
      <c r="O3198" s="5">
        <v>45</v>
      </c>
      <c r="P3198" s="5" t="s">
        <v>560</v>
      </c>
      <c r="Q3198" s="5" t="str">
        <f>IFERROR(INDEX(Holidays[Holiday],MATCH(Table1[[#This Row],[Order Date]],Holidays[Date],0)),"NO HOLIDAY")</f>
        <v>NO HOLIDAY</v>
      </c>
    </row>
    <row r="3199" spans="2:17" hidden="1" x14ac:dyDescent="0.3">
      <c r="B3199" t="s">
        <v>25</v>
      </c>
      <c r="C3199" t="s">
        <v>26</v>
      </c>
      <c r="D3199" t="s">
        <v>23</v>
      </c>
      <c r="E3199" t="s">
        <v>253</v>
      </c>
      <c r="F3199" s="4">
        <v>42602</v>
      </c>
      <c r="G3199" t="s">
        <v>19</v>
      </c>
      <c r="H3199">
        <v>10</v>
      </c>
      <c r="I3199">
        <f>IF(Table1[[#This Row],[Price]]&lt;15,10,IF(Table1[[#This Row],[Price]]&lt;20,15,IF(Table1[[#This Row],[Price]]&lt;30,22,IF(Table1[[#This Row],[Price]]&lt;50,36,45))))</f>
        <v>45</v>
      </c>
      <c r="J3199">
        <v>53.35</v>
      </c>
      <c r="K3199" s="14">
        <v>533.5</v>
      </c>
      <c r="L3199" s="14">
        <f>Table1[[#This Row],[Total Sale Amount]]-(Table1[[#This Row],[Cost Price]]*Table1[[#This Row],[Quantity]])</f>
        <v>83.5</v>
      </c>
      <c r="M3199" t="str">
        <f>TEXT(Table1[[#This Row],[Order Date]],"mmm")</f>
        <v>Aug</v>
      </c>
      <c r="N3199" s="5" t="str">
        <f>TEXT(Table1[[#This Row],[Order Date]],"yyyy")</f>
        <v>2016</v>
      </c>
      <c r="O3199" s="5">
        <v>40</v>
      </c>
      <c r="P3199" s="5" t="s">
        <v>559</v>
      </c>
      <c r="Q3199" s="5" t="str">
        <f>IFERROR(INDEX(Holidays[Holiday],MATCH(Table1[[#This Row],[Order Date]],Holidays[Date],0)),"NO HOLIDAY")</f>
        <v>NO HOLIDAY</v>
      </c>
    </row>
    <row r="3200" spans="2:17" hidden="1" x14ac:dyDescent="0.3">
      <c r="B3200" t="s">
        <v>36</v>
      </c>
      <c r="C3200" t="s">
        <v>17</v>
      </c>
      <c r="D3200" t="s">
        <v>11</v>
      </c>
      <c r="E3200" t="s">
        <v>463</v>
      </c>
      <c r="F3200" s="4">
        <v>42602</v>
      </c>
      <c r="G3200" t="s">
        <v>15</v>
      </c>
      <c r="H3200">
        <v>4</v>
      </c>
      <c r="I3200">
        <f>IF(Table1[[#This Row],[Price]]&lt;15,10,IF(Table1[[#This Row],[Price]]&lt;20,15,IF(Table1[[#This Row],[Price]]&lt;30,22,IF(Table1[[#This Row],[Price]]&lt;50,36,45))))</f>
        <v>10</v>
      </c>
      <c r="J3200">
        <v>12.42</v>
      </c>
      <c r="K3200" s="14">
        <v>49.68</v>
      </c>
      <c r="L3200" s="14">
        <f>Table1[[#This Row],[Total Sale Amount]]-(Table1[[#This Row],[Cost Price]]*Table1[[#This Row],[Quantity]])</f>
        <v>9.68</v>
      </c>
      <c r="M3200" t="str">
        <f>TEXT(Table1[[#This Row],[Order Date]],"mmm")</f>
        <v>Aug</v>
      </c>
      <c r="N3200" s="5" t="str">
        <f>TEXT(Table1[[#This Row],[Order Date]],"yyyy")</f>
        <v>2016</v>
      </c>
      <c r="O3200" s="5">
        <v>38</v>
      </c>
      <c r="P3200" s="5" t="s">
        <v>560</v>
      </c>
      <c r="Q3200" s="5" t="str">
        <f>IFERROR(INDEX(Holidays[Holiday],MATCH(Table1[[#This Row],[Order Date]],Holidays[Date],0)),"NO HOLIDAY")</f>
        <v>NO HOLIDAY</v>
      </c>
    </row>
    <row r="3201" spans="2:17" hidden="1" x14ac:dyDescent="0.3">
      <c r="B3201" t="s">
        <v>25</v>
      </c>
      <c r="C3201" t="s">
        <v>22</v>
      </c>
      <c r="D3201" t="s">
        <v>23</v>
      </c>
      <c r="E3201" t="s">
        <v>128</v>
      </c>
      <c r="F3201" s="4">
        <v>42602</v>
      </c>
      <c r="G3201" t="s">
        <v>13</v>
      </c>
      <c r="H3201">
        <v>8</v>
      </c>
      <c r="I3201">
        <f>IF(Table1[[#This Row],[Price]]&lt;15,10,IF(Table1[[#This Row],[Price]]&lt;20,15,IF(Table1[[#This Row],[Price]]&lt;30,22,IF(Table1[[#This Row],[Price]]&lt;50,36,45))))</f>
        <v>15</v>
      </c>
      <c r="J3201">
        <v>17.829999999999998</v>
      </c>
      <c r="K3201" s="14">
        <v>142.63999999999999</v>
      </c>
      <c r="L3201" s="14">
        <f>Table1[[#This Row],[Total Sale Amount]]-(Table1[[#This Row],[Cost Price]]*Table1[[#This Row],[Quantity]])</f>
        <v>22.639999999999986</v>
      </c>
      <c r="M3201" t="str">
        <f>TEXT(Table1[[#This Row],[Order Date]],"mmm")</f>
        <v>Aug</v>
      </c>
      <c r="N3201" s="5" t="str">
        <f>TEXT(Table1[[#This Row],[Order Date]],"yyyy")</f>
        <v>2016</v>
      </c>
      <c r="O3201" s="5">
        <v>32</v>
      </c>
      <c r="P3201" s="5" t="s">
        <v>560</v>
      </c>
      <c r="Q3201" s="5" t="str">
        <f>IFERROR(INDEX(Holidays[Holiday],MATCH(Table1[[#This Row],[Order Date]],Holidays[Date],0)),"NO HOLIDAY")</f>
        <v>NO HOLIDAY</v>
      </c>
    </row>
    <row r="3202" spans="2:17" hidden="1" x14ac:dyDescent="0.3">
      <c r="B3202" t="s">
        <v>9</v>
      </c>
      <c r="C3202" t="s">
        <v>17</v>
      </c>
      <c r="D3202" t="s">
        <v>11</v>
      </c>
      <c r="E3202" t="s">
        <v>358</v>
      </c>
      <c r="F3202" s="4">
        <v>42602</v>
      </c>
      <c r="G3202" t="s">
        <v>13</v>
      </c>
      <c r="H3202">
        <v>1</v>
      </c>
      <c r="I3202">
        <f>IF(Table1[[#This Row],[Price]]&lt;15,10,IF(Table1[[#This Row],[Price]]&lt;20,15,IF(Table1[[#This Row],[Price]]&lt;30,22,IF(Table1[[#This Row],[Price]]&lt;50,36,45))))</f>
        <v>15</v>
      </c>
      <c r="J3202">
        <v>17.829999999999998</v>
      </c>
      <c r="K3202" s="14">
        <v>17.829999999999998</v>
      </c>
      <c r="L3202" s="14">
        <f>Table1[[#This Row],[Total Sale Amount]]-(Table1[[#This Row],[Cost Price]]*Table1[[#This Row],[Quantity]])</f>
        <v>2.8299999999999983</v>
      </c>
      <c r="M3202" t="str">
        <f>TEXT(Table1[[#This Row],[Order Date]],"mmm")</f>
        <v>Aug</v>
      </c>
      <c r="N3202" s="5" t="str">
        <f>TEXT(Table1[[#This Row],[Order Date]],"yyyy")</f>
        <v>2016</v>
      </c>
      <c r="O3202" s="5">
        <v>19</v>
      </c>
      <c r="P3202" s="5" t="s">
        <v>560</v>
      </c>
      <c r="Q3202" s="5" t="str">
        <f>IFERROR(INDEX(Holidays[Holiday],MATCH(Table1[[#This Row],[Order Date]],Holidays[Date],0)),"NO HOLIDAY")</f>
        <v>NO HOLIDAY</v>
      </c>
    </row>
    <row r="3203" spans="2:17" hidden="1" x14ac:dyDescent="0.3">
      <c r="B3203" t="s">
        <v>25</v>
      </c>
      <c r="C3203" t="s">
        <v>26</v>
      </c>
      <c r="D3203" t="s">
        <v>23</v>
      </c>
      <c r="E3203" t="s">
        <v>435</v>
      </c>
      <c r="F3203" s="4">
        <v>42602</v>
      </c>
      <c r="G3203" t="s">
        <v>19</v>
      </c>
      <c r="H3203">
        <v>3</v>
      </c>
      <c r="I3203">
        <f>IF(Table1[[#This Row],[Price]]&lt;15,10,IF(Table1[[#This Row],[Price]]&lt;20,15,IF(Table1[[#This Row],[Price]]&lt;30,22,IF(Table1[[#This Row],[Price]]&lt;50,36,45))))</f>
        <v>45</v>
      </c>
      <c r="J3203">
        <v>53.35</v>
      </c>
      <c r="K3203" s="14">
        <v>160.05000000000001</v>
      </c>
      <c r="L3203" s="14">
        <f>Table1[[#This Row],[Total Sale Amount]]-(Table1[[#This Row],[Cost Price]]*Table1[[#This Row],[Quantity]])</f>
        <v>25.050000000000011</v>
      </c>
      <c r="M3203" t="str">
        <f>TEXT(Table1[[#This Row],[Order Date]],"mmm")</f>
        <v>Aug</v>
      </c>
      <c r="N3203" s="5" t="str">
        <f>TEXT(Table1[[#This Row],[Order Date]],"yyyy")</f>
        <v>2016</v>
      </c>
      <c r="O3203" s="5">
        <v>27</v>
      </c>
      <c r="P3203" s="5" t="s">
        <v>560</v>
      </c>
      <c r="Q3203" s="5" t="str">
        <f>IFERROR(INDEX(Holidays[Holiday],MATCH(Table1[[#This Row],[Order Date]],Holidays[Date],0)),"NO HOLIDAY")</f>
        <v>NO HOLIDAY</v>
      </c>
    </row>
    <row r="3204" spans="2:17" hidden="1" x14ac:dyDescent="0.3">
      <c r="B3204" t="s">
        <v>25</v>
      </c>
      <c r="C3204" t="s">
        <v>59</v>
      </c>
      <c r="D3204" t="s">
        <v>23</v>
      </c>
      <c r="E3204" t="s">
        <v>112</v>
      </c>
      <c r="F3204" s="4">
        <v>42602</v>
      </c>
      <c r="G3204" t="s">
        <v>39</v>
      </c>
      <c r="H3204">
        <v>8</v>
      </c>
      <c r="I3204">
        <f>IF(Table1[[#This Row],[Price]]&lt;15,10,IF(Table1[[#This Row],[Price]]&lt;20,15,IF(Table1[[#This Row],[Price]]&lt;30,22,IF(Table1[[#This Row],[Price]]&lt;50,36,45))))</f>
        <v>15</v>
      </c>
      <c r="J3204">
        <v>16.32</v>
      </c>
      <c r="K3204" s="14">
        <v>130.56</v>
      </c>
      <c r="L3204" s="14">
        <f>Table1[[#This Row],[Total Sale Amount]]-(Table1[[#This Row],[Cost Price]]*Table1[[#This Row],[Quantity]])</f>
        <v>10.560000000000002</v>
      </c>
      <c r="M3204" t="str">
        <f>TEXT(Table1[[#This Row],[Order Date]],"mmm")</f>
        <v>Aug</v>
      </c>
      <c r="N3204" s="5" t="str">
        <f>TEXT(Table1[[#This Row],[Order Date]],"yyyy")</f>
        <v>2016</v>
      </c>
      <c r="O3204" s="5">
        <v>19</v>
      </c>
      <c r="P3204" s="5" t="s">
        <v>559</v>
      </c>
      <c r="Q3204" s="5" t="str">
        <f>IFERROR(INDEX(Holidays[Holiday],MATCH(Table1[[#This Row],[Order Date]],Holidays[Date],0)),"NO HOLIDAY")</f>
        <v>NO HOLIDAY</v>
      </c>
    </row>
    <row r="3205" spans="2:17" hidden="1" x14ac:dyDescent="0.3">
      <c r="B3205" t="s">
        <v>25</v>
      </c>
      <c r="C3205" t="s">
        <v>43</v>
      </c>
      <c r="D3205" t="s">
        <v>23</v>
      </c>
      <c r="E3205" t="s">
        <v>504</v>
      </c>
      <c r="F3205" s="4">
        <v>42602</v>
      </c>
      <c r="G3205" t="s">
        <v>15</v>
      </c>
      <c r="H3205">
        <v>9</v>
      </c>
      <c r="I3205">
        <f>IF(Table1[[#This Row],[Price]]&lt;15,10,IF(Table1[[#This Row],[Price]]&lt;20,15,IF(Table1[[#This Row],[Price]]&lt;30,22,IF(Table1[[#This Row],[Price]]&lt;50,36,45))))</f>
        <v>10</v>
      </c>
      <c r="J3205">
        <v>12.42</v>
      </c>
      <c r="K3205" s="14">
        <v>111.78</v>
      </c>
      <c r="L3205" s="14">
        <f>Table1[[#This Row],[Total Sale Amount]]-(Table1[[#This Row],[Cost Price]]*Table1[[#This Row],[Quantity]])</f>
        <v>21.78</v>
      </c>
      <c r="M3205" t="str">
        <f>TEXT(Table1[[#This Row],[Order Date]],"mmm")</f>
        <v>Aug</v>
      </c>
      <c r="N3205" s="5" t="str">
        <f>TEXT(Table1[[#This Row],[Order Date]],"yyyy")</f>
        <v>2016</v>
      </c>
      <c r="O3205" s="5">
        <v>19</v>
      </c>
      <c r="P3205" s="5" t="s">
        <v>560</v>
      </c>
      <c r="Q3205" s="5" t="str">
        <f>IFERROR(INDEX(Holidays[Holiday],MATCH(Table1[[#This Row],[Order Date]],Holidays[Date],0)),"NO HOLIDAY")</f>
        <v>NO HOLIDAY</v>
      </c>
    </row>
    <row r="3206" spans="2:17" hidden="1" x14ac:dyDescent="0.3">
      <c r="B3206" t="s">
        <v>25</v>
      </c>
      <c r="C3206" t="s">
        <v>22</v>
      </c>
      <c r="D3206" t="s">
        <v>23</v>
      </c>
      <c r="E3206" t="s">
        <v>225</v>
      </c>
      <c r="F3206" s="4">
        <v>42602</v>
      </c>
      <c r="G3206" t="s">
        <v>13</v>
      </c>
      <c r="H3206">
        <v>10</v>
      </c>
      <c r="I3206">
        <f>IF(Table1[[#This Row],[Price]]&lt;15,10,IF(Table1[[#This Row],[Price]]&lt;20,15,IF(Table1[[#This Row],[Price]]&lt;30,22,IF(Table1[[#This Row],[Price]]&lt;50,36,45))))</f>
        <v>15</v>
      </c>
      <c r="J3206">
        <v>17.829999999999998</v>
      </c>
      <c r="K3206" s="14">
        <v>178.29999999999998</v>
      </c>
      <c r="L3206" s="14">
        <f>Table1[[#This Row],[Total Sale Amount]]-(Table1[[#This Row],[Cost Price]]*Table1[[#This Row],[Quantity]])</f>
        <v>28.299999999999983</v>
      </c>
      <c r="M3206" t="str">
        <f>TEXT(Table1[[#This Row],[Order Date]],"mmm")</f>
        <v>Aug</v>
      </c>
      <c r="N3206" s="5" t="str">
        <f>TEXT(Table1[[#This Row],[Order Date]],"yyyy")</f>
        <v>2016</v>
      </c>
      <c r="O3206" s="5">
        <v>28</v>
      </c>
      <c r="P3206" s="5" t="s">
        <v>559</v>
      </c>
      <c r="Q3206" s="5" t="str">
        <f>IFERROR(INDEX(Holidays[Holiday],MATCH(Table1[[#This Row],[Order Date]],Holidays[Date],0)),"NO HOLIDAY")</f>
        <v>NO HOLIDAY</v>
      </c>
    </row>
    <row r="3207" spans="2:17" hidden="1" x14ac:dyDescent="0.3">
      <c r="B3207" t="s">
        <v>25</v>
      </c>
      <c r="C3207" t="s">
        <v>59</v>
      </c>
      <c r="D3207" t="s">
        <v>23</v>
      </c>
      <c r="E3207" t="s">
        <v>190</v>
      </c>
      <c r="F3207" s="4">
        <v>42602</v>
      </c>
      <c r="G3207" t="s">
        <v>15</v>
      </c>
      <c r="H3207">
        <v>5</v>
      </c>
      <c r="I3207">
        <f>IF(Table1[[#This Row],[Price]]&lt;15,10,IF(Table1[[#This Row],[Price]]&lt;20,15,IF(Table1[[#This Row],[Price]]&lt;30,22,IF(Table1[[#This Row],[Price]]&lt;50,36,45))))</f>
        <v>10</v>
      </c>
      <c r="J3207">
        <v>12.42</v>
      </c>
      <c r="K3207" s="14">
        <v>62.1</v>
      </c>
      <c r="L3207" s="14">
        <f>Table1[[#This Row],[Total Sale Amount]]-(Table1[[#This Row],[Cost Price]]*Table1[[#This Row],[Quantity]])</f>
        <v>12.100000000000001</v>
      </c>
      <c r="M3207" t="str">
        <f>TEXT(Table1[[#This Row],[Order Date]],"mmm")</f>
        <v>Aug</v>
      </c>
      <c r="N3207" s="5" t="str">
        <f>TEXT(Table1[[#This Row],[Order Date]],"yyyy")</f>
        <v>2016</v>
      </c>
      <c r="O3207" s="5">
        <v>34</v>
      </c>
      <c r="P3207" s="5" t="s">
        <v>559</v>
      </c>
      <c r="Q3207" s="5" t="str">
        <f>IFERROR(INDEX(Holidays[Holiday],MATCH(Table1[[#This Row],[Order Date]],Holidays[Date],0)),"NO HOLIDAY")</f>
        <v>NO HOLIDAY</v>
      </c>
    </row>
    <row r="3208" spans="2:17" hidden="1" x14ac:dyDescent="0.3">
      <c r="B3208" t="s">
        <v>25</v>
      </c>
      <c r="C3208" t="s">
        <v>26</v>
      </c>
      <c r="D3208" t="s">
        <v>23</v>
      </c>
      <c r="E3208" t="s">
        <v>311</v>
      </c>
      <c r="F3208" s="4">
        <v>42602</v>
      </c>
      <c r="G3208" t="s">
        <v>15</v>
      </c>
      <c r="H3208">
        <v>5</v>
      </c>
      <c r="I3208">
        <f>IF(Table1[[#This Row],[Price]]&lt;15,10,IF(Table1[[#This Row],[Price]]&lt;20,15,IF(Table1[[#This Row],[Price]]&lt;30,22,IF(Table1[[#This Row],[Price]]&lt;50,36,45))))</f>
        <v>10</v>
      </c>
      <c r="J3208">
        <v>12.42</v>
      </c>
      <c r="K3208" s="14">
        <v>62.1</v>
      </c>
      <c r="L3208" s="14">
        <f>Table1[[#This Row],[Total Sale Amount]]-(Table1[[#This Row],[Cost Price]]*Table1[[#This Row],[Quantity]])</f>
        <v>12.100000000000001</v>
      </c>
      <c r="M3208" t="str">
        <f>TEXT(Table1[[#This Row],[Order Date]],"mmm")</f>
        <v>Aug</v>
      </c>
      <c r="N3208" s="5" t="str">
        <f>TEXT(Table1[[#This Row],[Order Date]],"yyyy")</f>
        <v>2016</v>
      </c>
      <c r="O3208" s="5">
        <v>38</v>
      </c>
      <c r="P3208" s="5" t="s">
        <v>560</v>
      </c>
      <c r="Q3208" s="5" t="str">
        <f>IFERROR(INDEX(Holidays[Holiday],MATCH(Table1[[#This Row],[Order Date]],Holidays[Date],0)),"NO HOLIDAY")</f>
        <v>NO HOLIDAY</v>
      </c>
    </row>
    <row r="3209" spans="2:17" hidden="1" x14ac:dyDescent="0.3">
      <c r="B3209" t="s">
        <v>36</v>
      </c>
      <c r="C3209" t="s">
        <v>17</v>
      </c>
      <c r="D3209" t="s">
        <v>11</v>
      </c>
      <c r="E3209" t="s">
        <v>378</v>
      </c>
      <c r="F3209" s="4">
        <v>42602</v>
      </c>
      <c r="G3209" t="s">
        <v>39</v>
      </c>
      <c r="H3209">
        <v>10</v>
      </c>
      <c r="I3209">
        <f>IF(Table1[[#This Row],[Price]]&lt;15,10,IF(Table1[[#This Row],[Price]]&lt;20,15,IF(Table1[[#This Row],[Price]]&lt;30,22,IF(Table1[[#This Row],[Price]]&lt;50,36,45))))</f>
        <v>15</v>
      </c>
      <c r="J3209">
        <v>16.32</v>
      </c>
      <c r="K3209" s="14">
        <v>163.19999999999999</v>
      </c>
      <c r="L3209" s="14">
        <f>Table1[[#This Row],[Total Sale Amount]]-(Table1[[#This Row],[Cost Price]]*Table1[[#This Row],[Quantity]])</f>
        <v>13.199999999999989</v>
      </c>
      <c r="M3209" t="str">
        <f>TEXT(Table1[[#This Row],[Order Date]],"mmm")</f>
        <v>Aug</v>
      </c>
      <c r="N3209" s="5" t="str">
        <f>TEXT(Table1[[#This Row],[Order Date]],"yyyy")</f>
        <v>2016</v>
      </c>
      <c r="O3209" s="5">
        <v>21</v>
      </c>
      <c r="P3209" s="5" t="s">
        <v>560</v>
      </c>
      <c r="Q3209" s="5" t="str">
        <f>IFERROR(INDEX(Holidays[Holiday],MATCH(Table1[[#This Row],[Order Date]],Holidays[Date],0)),"NO HOLIDAY")</f>
        <v>NO HOLIDAY</v>
      </c>
    </row>
    <row r="3210" spans="2:17" hidden="1" x14ac:dyDescent="0.3">
      <c r="B3210" t="s">
        <v>25</v>
      </c>
      <c r="C3210" t="s">
        <v>26</v>
      </c>
      <c r="D3210" t="s">
        <v>23</v>
      </c>
      <c r="E3210" t="s">
        <v>129</v>
      </c>
      <c r="F3210" s="4">
        <v>42602</v>
      </c>
      <c r="G3210" t="s">
        <v>15</v>
      </c>
      <c r="H3210">
        <v>9</v>
      </c>
      <c r="I3210">
        <f>IF(Table1[[#This Row],[Price]]&lt;15,10,IF(Table1[[#This Row],[Price]]&lt;20,15,IF(Table1[[#This Row],[Price]]&lt;30,22,IF(Table1[[#This Row],[Price]]&lt;50,36,45))))</f>
        <v>10</v>
      </c>
      <c r="J3210">
        <v>12.42</v>
      </c>
      <c r="K3210" s="14">
        <v>111.78</v>
      </c>
      <c r="L3210" s="14">
        <f>Table1[[#This Row],[Total Sale Amount]]-(Table1[[#This Row],[Cost Price]]*Table1[[#This Row],[Quantity]])</f>
        <v>21.78</v>
      </c>
      <c r="M3210" t="str">
        <f>TEXT(Table1[[#This Row],[Order Date]],"mmm")</f>
        <v>Aug</v>
      </c>
      <c r="N3210" s="5" t="str">
        <f>TEXT(Table1[[#This Row],[Order Date]],"yyyy")</f>
        <v>2016</v>
      </c>
      <c r="O3210" s="5">
        <v>44</v>
      </c>
      <c r="P3210" s="5" t="s">
        <v>559</v>
      </c>
      <c r="Q3210" s="5" t="str">
        <f>IFERROR(INDEX(Holidays[Holiday],MATCH(Table1[[#This Row],[Order Date]],Holidays[Date],0)),"NO HOLIDAY")</f>
        <v>NO HOLIDAY</v>
      </c>
    </row>
    <row r="3211" spans="2:17" hidden="1" x14ac:dyDescent="0.3">
      <c r="B3211" t="s">
        <v>21</v>
      </c>
      <c r="C3211" t="s">
        <v>22</v>
      </c>
      <c r="D3211" t="s">
        <v>23</v>
      </c>
      <c r="E3211" t="s">
        <v>320</v>
      </c>
      <c r="F3211" s="4">
        <v>42602</v>
      </c>
      <c r="G3211" t="s">
        <v>15</v>
      </c>
      <c r="H3211">
        <v>1</v>
      </c>
      <c r="I3211">
        <f>IF(Table1[[#This Row],[Price]]&lt;15,10,IF(Table1[[#This Row],[Price]]&lt;20,15,IF(Table1[[#This Row],[Price]]&lt;30,22,IF(Table1[[#This Row],[Price]]&lt;50,36,45))))</f>
        <v>10</v>
      </c>
      <c r="J3211">
        <v>12.42</v>
      </c>
      <c r="K3211" s="14">
        <v>12.42</v>
      </c>
      <c r="L3211" s="14">
        <f>Table1[[#This Row],[Total Sale Amount]]-(Table1[[#This Row],[Cost Price]]*Table1[[#This Row],[Quantity]])</f>
        <v>2.42</v>
      </c>
      <c r="M3211" t="str">
        <f>TEXT(Table1[[#This Row],[Order Date]],"mmm")</f>
        <v>Aug</v>
      </c>
      <c r="N3211" s="5" t="str">
        <f>TEXT(Table1[[#This Row],[Order Date]],"yyyy")</f>
        <v>2016</v>
      </c>
      <c r="O3211" s="5">
        <v>18</v>
      </c>
      <c r="P3211" s="5" t="s">
        <v>559</v>
      </c>
      <c r="Q3211" s="5" t="str">
        <f>IFERROR(INDEX(Holidays[Holiday],MATCH(Table1[[#This Row],[Order Date]],Holidays[Date],0)),"NO HOLIDAY")</f>
        <v>NO HOLIDAY</v>
      </c>
    </row>
    <row r="3212" spans="2:17" hidden="1" x14ac:dyDescent="0.3">
      <c r="B3212" t="s">
        <v>9</v>
      </c>
      <c r="C3212" t="s">
        <v>30</v>
      </c>
      <c r="D3212" t="s">
        <v>11</v>
      </c>
      <c r="E3212" t="s">
        <v>418</v>
      </c>
      <c r="F3212" s="4">
        <v>42602</v>
      </c>
      <c r="G3212" t="s">
        <v>13</v>
      </c>
      <c r="H3212">
        <v>6</v>
      </c>
      <c r="I3212">
        <f>IF(Table1[[#This Row],[Price]]&lt;15,10,IF(Table1[[#This Row],[Price]]&lt;20,15,IF(Table1[[#This Row],[Price]]&lt;30,22,IF(Table1[[#This Row],[Price]]&lt;50,36,45))))</f>
        <v>15</v>
      </c>
      <c r="J3212">
        <v>17.829999999999998</v>
      </c>
      <c r="K3212" s="14">
        <v>106.97999999999999</v>
      </c>
      <c r="L3212" s="14">
        <f>Table1[[#This Row],[Total Sale Amount]]-(Table1[[#This Row],[Cost Price]]*Table1[[#This Row],[Quantity]])</f>
        <v>16.97999999999999</v>
      </c>
      <c r="M3212" t="str">
        <f>TEXT(Table1[[#This Row],[Order Date]],"mmm")</f>
        <v>Aug</v>
      </c>
      <c r="N3212" s="5" t="str">
        <f>TEXT(Table1[[#This Row],[Order Date]],"yyyy")</f>
        <v>2016</v>
      </c>
      <c r="O3212" s="5">
        <v>44</v>
      </c>
      <c r="P3212" s="5" t="s">
        <v>559</v>
      </c>
      <c r="Q3212" s="5" t="str">
        <f>IFERROR(INDEX(Holidays[Holiday],MATCH(Table1[[#This Row],[Order Date]],Holidays[Date],0)),"NO HOLIDAY")</f>
        <v>NO HOLIDAY</v>
      </c>
    </row>
    <row r="3213" spans="2:17" hidden="1" x14ac:dyDescent="0.3">
      <c r="B3213" t="s">
        <v>25</v>
      </c>
      <c r="C3213" t="s">
        <v>26</v>
      </c>
      <c r="D3213" t="s">
        <v>23</v>
      </c>
      <c r="E3213" t="s">
        <v>69</v>
      </c>
      <c r="F3213" s="4">
        <v>42603</v>
      </c>
      <c r="G3213" t="s">
        <v>13</v>
      </c>
      <c r="H3213">
        <v>7</v>
      </c>
      <c r="I3213">
        <f>IF(Table1[[#This Row],[Price]]&lt;15,10,IF(Table1[[#This Row],[Price]]&lt;20,15,IF(Table1[[#This Row],[Price]]&lt;30,22,IF(Table1[[#This Row],[Price]]&lt;50,36,45))))</f>
        <v>15</v>
      </c>
      <c r="J3213">
        <v>17.829999999999998</v>
      </c>
      <c r="K3213" s="14">
        <v>124.80999999999999</v>
      </c>
      <c r="L3213" s="14">
        <f>Table1[[#This Row],[Total Sale Amount]]-(Table1[[#This Row],[Cost Price]]*Table1[[#This Row],[Quantity]])</f>
        <v>19.809999999999988</v>
      </c>
      <c r="M3213" t="str">
        <f>TEXT(Table1[[#This Row],[Order Date]],"mmm")</f>
        <v>Aug</v>
      </c>
      <c r="N3213" s="5" t="str">
        <f>TEXT(Table1[[#This Row],[Order Date]],"yyyy")</f>
        <v>2016</v>
      </c>
      <c r="O3213" s="5">
        <v>21</v>
      </c>
      <c r="P3213" s="5" t="s">
        <v>559</v>
      </c>
      <c r="Q3213" s="5" t="str">
        <f>IFERROR(INDEX(Holidays[Holiday],MATCH(Table1[[#This Row],[Order Date]],Holidays[Date],0)),"NO HOLIDAY")</f>
        <v>NO HOLIDAY</v>
      </c>
    </row>
    <row r="3214" spans="2:17" hidden="1" x14ac:dyDescent="0.3">
      <c r="B3214" t="s">
        <v>16</v>
      </c>
      <c r="C3214" t="s">
        <v>17</v>
      </c>
      <c r="D3214" t="s">
        <v>11</v>
      </c>
      <c r="E3214" t="s">
        <v>299</v>
      </c>
      <c r="F3214" s="4">
        <v>42603</v>
      </c>
      <c r="G3214" t="s">
        <v>15</v>
      </c>
      <c r="H3214">
        <v>1</v>
      </c>
      <c r="I3214">
        <f>IF(Table1[[#This Row],[Price]]&lt;15,10,IF(Table1[[#This Row],[Price]]&lt;20,15,IF(Table1[[#This Row],[Price]]&lt;30,22,IF(Table1[[#This Row],[Price]]&lt;50,36,45))))</f>
        <v>10</v>
      </c>
      <c r="J3214">
        <v>12.42</v>
      </c>
      <c r="K3214" s="14">
        <v>12.42</v>
      </c>
      <c r="L3214" s="14">
        <f>Table1[[#This Row],[Total Sale Amount]]-(Table1[[#This Row],[Cost Price]]*Table1[[#This Row],[Quantity]])</f>
        <v>2.42</v>
      </c>
      <c r="M3214" t="str">
        <f>TEXT(Table1[[#This Row],[Order Date]],"mmm")</f>
        <v>Aug</v>
      </c>
      <c r="N3214" s="5" t="str">
        <f>TEXT(Table1[[#This Row],[Order Date]],"yyyy")</f>
        <v>2016</v>
      </c>
      <c r="O3214" s="5">
        <v>24</v>
      </c>
      <c r="P3214" s="5" t="s">
        <v>559</v>
      </c>
      <c r="Q3214" s="5" t="str">
        <f>IFERROR(INDEX(Holidays[Holiday],MATCH(Table1[[#This Row],[Order Date]],Holidays[Date],0)),"NO HOLIDAY")</f>
        <v>NO HOLIDAY</v>
      </c>
    </row>
    <row r="3215" spans="2:17" hidden="1" x14ac:dyDescent="0.3">
      <c r="B3215" t="s">
        <v>21</v>
      </c>
      <c r="C3215" t="s">
        <v>22</v>
      </c>
      <c r="D3215" t="s">
        <v>23</v>
      </c>
      <c r="E3215" t="s">
        <v>48</v>
      </c>
      <c r="F3215" s="4">
        <v>42603</v>
      </c>
      <c r="G3215" t="s">
        <v>15</v>
      </c>
      <c r="H3215">
        <v>2</v>
      </c>
      <c r="I3215">
        <f>IF(Table1[[#This Row],[Price]]&lt;15,10,IF(Table1[[#This Row],[Price]]&lt;20,15,IF(Table1[[#This Row],[Price]]&lt;30,22,IF(Table1[[#This Row],[Price]]&lt;50,36,45))))</f>
        <v>10</v>
      </c>
      <c r="J3215">
        <v>12.42</v>
      </c>
      <c r="K3215" s="14">
        <v>24.84</v>
      </c>
      <c r="L3215" s="14">
        <f>Table1[[#This Row],[Total Sale Amount]]-(Table1[[#This Row],[Cost Price]]*Table1[[#This Row],[Quantity]])</f>
        <v>4.84</v>
      </c>
      <c r="M3215" t="str">
        <f>TEXT(Table1[[#This Row],[Order Date]],"mmm")</f>
        <v>Aug</v>
      </c>
      <c r="N3215" s="5" t="str">
        <f>TEXT(Table1[[#This Row],[Order Date]],"yyyy")</f>
        <v>2016</v>
      </c>
      <c r="O3215" s="5">
        <v>22</v>
      </c>
      <c r="P3215" s="5" t="s">
        <v>559</v>
      </c>
      <c r="Q3215" s="5" t="str">
        <f>IFERROR(INDEX(Holidays[Holiday],MATCH(Table1[[#This Row],[Order Date]],Holidays[Date],0)),"NO HOLIDAY")</f>
        <v>NO HOLIDAY</v>
      </c>
    </row>
    <row r="3216" spans="2:17" hidden="1" x14ac:dyDescent="0.3">
      <c r="B3216" t="s">
        <v>36</v>
      </c>
      <c r="C3216" t="s">
        <v>17</v>
      </c>
      <c r="D3216" t="s">
        <v>11</v>
      </c>
      <c r="E3216" t="s">
        <v>370</v>
      </c>
      <c r="F3216" s="4">
        <v>42603</v>
      </c>
      <c r="G3216" t="s">
        <v>15</v>
      </c>
      <c r="H3216">
        <v>3</v>
      </c>
      <c r="I3216">
        <f>IF(Table1[[#This Row],[Price]]&lt;15,10,IF(Table1[[#This Row],[Price]]&lt;20,15,IF(Table1[[#This Row],[Price]]&lt;30,22,IF(Table1[[#This Row],[Price]]&lt;50,36,45))))</f>
        <v>10</v>
      </c>
      <c r="J3216">
        <v>12.42</v>
      </c>
      <c r="K3216" s="14">
        <v>37.26</v>
      </c>
      <c r="L3216" s="14">
        <f>Table1[[#This Row],[Total Sale Amount]]-(Table1[[#This Row],[Cost Price]]*Table1[[#This Row],[Quantity]])</f>
        <v>7.259999999999998</v>
      </c>
      <c r="M3216" t="str">
        <f>TEXT(Table1[[#This Row],[Order Date]],"mmm")</f>
        <v>Aug</v>
      </c>
      <c r="N3216" s="5" t="str">
        <f>TEXT(Table1[[#This Row],[Order Date]],"yyyy")</f>
        <v>2016</v>
      </c>
      <c r="O3216" s="5">
        <v>36</v>
      </c>
      <c r="P3216" s="5" t="s">
        <v>560</v>
      </c>
      <c r="Q3216" s="5" t="str">
        <f>IFERROR(INDEX(Holidays[Holiday],MATCH(Table1[[#This Row],[Order Date]],Holidays[Date],0)),"NO HOLIDAY")</f>
        <v>NO HOLIDAY</v>
      </c>
    </row>
    <row r="3217" spans="2:17" hidden="1" x14ac:dyDescent="0.3">
      <c r="B3217" t="s">
        <v>25</v>
      </c>
      <c r="C3217" t="s">
        <v>59</v>
      </c>
      <c r="D3217" t="s">
        <v>23</v>
      </c>
      <c r="E3217" t="s">
        <v>319</v>
      </c>
      <c r="F3217" s="4">
        <v>42603</v>
      </c>
      <c r="G3217" t="s">
        <v>15</v>
      </c>
      <c r="H3217">
        <v>8</v>
      </c>
      <c r="I3217">
        <f>IF(Table1[[#This Row],[Price]]&lt;15,10,IF(Table1[[#This Row],[Price]]&lt;20,15,IF(Table1[[#This Row],[Price]]&lt;30,22,IF(Table1[[#This Row],[Price]]&lt;50,36,45))))</f>
        <v>10</v>
      </c>
      <c r="J3217">
        <v>12.42</v>
      </c>
      <c r="K3217" s="14">
        <v>99.36</v>
      </c>
      <c r="L3217" s="14">
        <f>Table1[[#This Row],[Total Sale Amount]]-(Table1[[#This Row],[Cost Price]]*Table1[[#This Row],[Quantity]])</f>
        <v>19.36</v>
      </c>
      <c r="M3217" t="str">
        <f>TEXT(Table1[[#This Row],[Order Date]],"mmm")</f>
        <v>Aug</v>
      </c>
      <c r="N3217" s="5" t="str">
        <f>TEXT(Table1[[#This Row],[Order Date]],"yyyy")</f>
        <v>2016</v>
      </c>
      <c r="O3217" s="5">
        <v>26</v>
      </c>
      <c r="P3217" s="5" t="s">
        <v>559</v>
      </c>
      <c r="Q3217" s="5" t="str">
        <f>IFERROR(INDEX(Holidays[Holiday],MATCH(Table1[[#This Row],[Order Date]],Holidays[Date],0)),"NO HOLIDAY")</f>
        <v>NO HOLIDAY</v>
      </c>
    </row>
    <row r="3218" spans="2:17" hidden="1" x14ac:dyDescent="0.3">
      <c r="B3218" t="s">
        <v>36</v>
      </c>
      <c r="C3218" t="s">
        <v>17</v>
      </c>
      <c r="D3218" t="s">
        <v>11</v>
      </c>
      <c r="E3218" t="s">
        <v>171</v>
      </c>
      <c r="F3218" s="4">
        <v>42603</v>
      </c>
      <c r="G3218" t="s">
        <v>13</v>
      </c>
      <c r="H3218">
        <v>10</v>
      </c>
      <c r="I3218">
        <f>IF(Table1[[#This Row],[Price]]&lt;15,10,IF(Table1[[#This Row],[Price]]&lt;20,15,IF(Table1[[#This Row],[Price]]&lt;30,22,IF(Table1[[#This Row],[Price]]&lt;50,36,45))))</f>
        <v>15</v>
      </c>
      <c r="J3218">
        <v>17.829999999999998</v>
      </c>
      <c r="K3218" s="14">
        <v>178.29999999999998</v>
      </c>
      <c r="L3218" s="14">
        <f>Table1[[#This Row],[Total Sale Amount]]-(Table1[[#This Row],[Cost Price]]*Table1[[#This Row],[Quantity]])</f>
        <v>28.299999999999983</v>
      </c>
      <c r="M3218" t="str">
        <f>TEXT(Table1[[#This Row],[Order Date]],"mmm")</f>
        <v>Aug</v>
      </c>
      <c r="N3218" s="5" t="str">
        <f>TEXT(Table1[[#This Row],[Order Date]],"yyyy")</f>
        <v>2016</v>
      </c>
      <c r="O3218" s="5">
        <v>29</v>
      </c>
      <c r="P3218" s="5" t="s">
        <v>559</v>
      </c>
      <c r="Q3218" s="5" t="str">
        <f>IFERROR(INDEX(Holidays[Holiday],MATCH(Table1[[#This Row],[Order Date]],Holidays[Date],0)),"NO HOLIDAY")</f>
        <v>NO HOLIDAY</v>
      </c>
    </row>
    <row r="3219" spans="2:17" hidden="1" x14ac:dyDescent="0.3">
      <c r="B3219" t="s">
        <v>9</v>
      </c>
      <c r="C3219" t="s">
        <v>10</v>
      </c>
      <c r="D3219" t="s">
        <v>11</v>
      </c>
      <c r="E3219" t="s">
        <v>509</v>
      </c>
      <c r="F3219" s="4">
        <v>42603</v>
      </c>
      <c r="G3219" t="s">
        <v>19</v>
      </c>
      <c r="H3219">
        <v>10</v>
      </c>
      <c r="I3219">
        <f>IF(Table1[[#This Row],[Price]]&lt;15,10,IF(Table1[[#This Row],[Price]]&lt;20,15,IF(Table1[[#This Row],[Price]]&lt;30,22,IF(Table1[[#This Row],[Price]]&lt;50,36,45))))</f>
        <v>45</v>
      </c>
      <c r="J3219">
        <v>53.35</v>
      </c>
      <c r="K3219" s="14">
        <v>533.5</v>
      </c>
      <c r="L3219" s="14">
        <f>Table1[[#This Row],[Total Sale Amount]]-(Table1[[#This Row],[Cost Price]]*Table1[[#This Row],[Quantity]])</f>
        <v>83.5</v>
      </c>
      <c r="M3219" t="str">
        <f>TEXT(Table1[[#This Row],[Order Date]],"mmm")</f>
        <v>Aug</v>
      </c>
      <c r="N3219" s="5" t="str">
        <f>TEXT(Table1[[#This Row],[Order Date]],"yyyy")</f>
        <v>2016</v>
      </c>
      <c r="O3219" s="5">
        <v>35</v>
      </c>
      <c r="P3219" s="5" t="s">
        <v>559</v>
      </c>
      <c r="Q3219" s="5" t="str">
        <f>IFERROR(INDEX(Holidays[Holiday],MATCH(Table1[[#This Row],[Order Date]],Holidays[Date],0)),"NO HOLIDAY")</f>
        <v>NO HOLIDAY</v>
      </c>
    </row>
    <row r="3220" spans="2:17" hidden="1" x14ac:dyDescent="0.3">
      <c r="B3220" t="s">
        <v>36</v>
      </c>
      <c r="C3220" t="s">
        <v>30</v>
      </c>
      <c r="D3220" t="s">
        <v>11</v>
      </c>
      <c r="E3220" t="s">
        <v>161</v>
      </c>
      <c r="F3220" s="4">
        <v>42603</v>
      </c>
      <c r="G3220" t="s">
        <v>19</v>
      </c>
      <c r="H3220">
        <v>10</v>
      </c>
      <c r="I3220">
        <f>IF(Table1[[#This Row],[Price]]&lt;15,10,IF(Table1[[#This Row],[Price]]&lt;20,15,IF(Table1[[#This Row],[Price]]&lt;30,22,IF(Table1[[#This Row],[Price]]&lt;50,36,45))))</f>
        <v>45</v>
      </c>
      <c r="J3220">
        <v>53.35</v>
      </c>
      <c r="K3220" s="14">
        <v>533.5</v>
      </c>
      <c r="L3220" s="14">
        <f>Table1[[#This Row],[Total Sale Amount]]-(Table1[[#This Row],[Cost Price]]*Table1[[#This Row],[Quantity]])</f>
        <v>83.5</v>
      </c>
      <c r="M3220" t="str">
        <f>TEXT(Table1[[#This Row],[Order Date]],"mmm")</f>
        <v>Aug</v>
      </c>
      <c r="N3220" s="5" t="str">
        <f>TEXT(Table1[[#This Row],[Order Date]],"yyyy")</f>
        <v>2016</v>
      </c>
      <c r="O3220" s="5">
        <v>21</v>
      </c>
      <c r="P3220" s="5" t="s">
        <v>560</v>
      </c>
      <c r="Q3220" s="5" t="str">
        <f>IFERROR(INDEX(Holidays[Holiday],MATCH(Table1[[#This Row],[Order Date]],Holidays[Date],0)),"NO HOLIDAY")</f>
        <v>NO HOLIDAY</v>
      </c>
    </row>
    <row r="3221" spans="2:17" hidden="1" x14ac:dyDescent="0.3">
      <c r="B3221" t="s">
        <v>21</v>
      </c>
      <c r="C3221" t="s">
        <v>22</v>
      </c>
      <c r="D3221" t="s">
        <v>23</v>
      </c>
      <c r="E3221" t="s">
        <v>136</v>
      </c>
      <c r="F3221" s="4">
        <v>42603</v>
      </c>
      <c r="G3221" t="s">
        <v>15</v>
      </c>
      <c r="H3221">
        <v>1</v>
      </c>
      <c r="I3221">
        <f>IF(Table1[[#This Row],[Price]]&lt;15,10,IF(Table1[[#This Row],[Price]]&lt;20,15,IF(Table1[[#This Row],[Price]]&lt;30,22,IF(Table1[[#This Row],[Price]]&lt;50,36,45))))</f>
        <v>10</v>
      </c>
      <c r="J3221">
        <v>12.42</v>
      </c>
      <c r="K3221" s="14">
        <v>12.42</v>
      </c>
      <c r="L3221" s="14">
        <f>Table1[[#This Row],[Total Sale Amount]]-(Table1[[#This Row],[Cost Price]]*Table1[[#This Row],[Quantity]])</f>
        <v>2.42</v>
      </c>
      <c r="M3221" t="str">
        <f>TEXT(Table1[[#This Row],[Order Date]],"mmm")</f>
        <v>Aug</v>
      </c>
      <c r="N3221" s="5" t="str">
        <f>TEXT(Table1[[#This Row],[Order Date]],"yyyy")</f>
        <v>2016</v>
      </c>
      <c r="O3221" s="5">
        <v>34</v>
      </c>
      <c r="P3221" s="5" t="s">
        <v>560</v>
      </c>
      <c r="Q3221" s="5" t="str">
        <f>IFERROR(INDEX(Holidays[Holiday],MATCH(Table1[[#This Row],[Order Date]],Holidays[Date],0)),"NO HOLIDAY")</f>
        <v>NO HOLIDAY</v>
      </c>
    </row>
    <row r="3222" spans="2:17" hidden="1" x14ac:dyDescent="0.3">
      <c r="B3222" t="s">
        <v>9</v>
      </c>
      <c r="C3222" t="s">
        <v>10</v>
      </c>
      <c r="D3222" t="s">
        <v>11</v>
      </c>
      <c r="E3222" t="s">
        <v>350</v>
      </c>
      <c r="F3222" s="4">
        <v>42603</v>
      </c>
      <c r="G3222" t="s">
        <v>13</v>
      </c>
      <c r="H3222">
        <v>9</v>
      </c>
      <c r="I3222">
        <f>IF(Table1[[#This Row],[Price]]&lt;15,10,IF(Table1[[#This Row],[Price]]&lt;20,15,IF(Table1[[#This Row],[Price]]&lt;30,22,IF(Table1[[#This Row],[Price]]&lt;50,36,45))))</f>
        <v>15</v>
      </c>
      <c r="J3222">
        <v>17.829999999999998</v>
      </c>
      <c r="K3222" s="14">
        <v>160.46999999999997</v>
      </c>
      <c r="L3222" s="14">
        <f>Table1[[#This Row],[Total Sale Amount]]-(Table1[[#This Row],[Cost Price]]*Table1[[#This Row],[Quantity]])</f>
        <v>25.46999999999997</v>
      </c>
      <c r="M3222" t="str">
        <f>TEXT(Table1[[#This Row],[Order Date]],"mmm")</f>
        <v>Aug</v>
      </c>
      <c r="N3222" s="5" t="str">
        <f>TEXT(Table1[[#This Row],[Order Date]],"yyyy")</f>
        <v>2016</v>
      </c>
      <c r="O3222" s="5">
        <v>22</v>
      </c>
      <c r="P3222" s="5" t="s">
        <v>560</v>
      </c>
      <c r="Q3222" s="5" t="str">
        <f>IFERROR(INDEX(Holidays[Holiday],MATCH(Table1[[#This Row],[Order Date]],Holidays[Date],0)),"NO HOLIDAY")</f>
        <v>NO HOLIDAY</v>
      </c>
    </row>
    <row r="3223" spans="2:17" hidden="1" x14ac:dyDescent="0.3">
      <c r="B3223" t="s">
        <v>9</v>
      </c>
      <c r="C3223" t="s">
        <v>17</v>
      </c>
      <c r="D3223" t="s">
        <v>11</v>
      </c>
      <c r="E3223" t="s">
        <v>468</v>
      </c>
      <c r="F3223" s="4">
        <v>42603</v>
      </c>
      <c r="G3223" t="s">
        <v>15</v>
      </c>
      <c r="H3223">
        <v>5</v>
      </c>
      <c r="I3223">
        <f>IF(Table1[[#This Row],[Price]]&lt;15,10,IF(Table1[[#This Row],[Price]]&lt;20,15,IF(Table1[[#This Row],[Price]]&lt;30,22,IF(Table1[[#This Row],[Price]]&lt;50,36,45))))</f>
        <v>10</v>
      </c>
      <c r="J3223">
        <v>12.42</v>
      </c>
      <c r="K3223" s="14">
        <v>62.1</v>
      </c>
      <c r="L3223" s="14">
        <f>Table1[[#This Row],[Total Sale Amount]]-(Table1[[#This Row],[Cost Price]]*Table1[[#This Row],[Quantity]])</f>
        <v>12.100000000000001</v>
      </c>
      <c r="M3223" t="str">
        <f>TEXT(Table1[[#This Row],[Order Date]],"mmm")</f>
        <v>Aug</v>
      </c>
      <c r="N3223" s="5" t="str">
        <f>TEXT(Table1[[#This Row],[Order Date]],"yyyy")</f>
        <v>2016</v>
      </c>
      <c r="O3223" s="5">
        <v>34</v>
      </c>
      <c r="P3223" s="5" t="s">
        <v>559</v>
      </c>
      <c r="Q3223" s="5" t="str">
        <f>IFERROR(INDEX(Holidays[Holiday],MATCH(Table1[[#This Row],[Order Date]],Holidays[Date],0)),"NO HOLIDAY")</f>
        <v>NO HOLIDAY</v>
      </c>
    </row>
    <row r="3224" spans="2:17" hidden="1" x14ac:dyDescent="0.3">
      <c r="B3224" t="s">
        <v>16</v>
      </c>
      <c r="C3224" t="s">
        <v>28</v>
      </c>
      <c r="D3224" t="s">
        <v>11</v>
      </c>
      <c r="E3224" t="s">
        <v>103</v>
      </c>
      <c r="F3224" s="4">
        <v>42603</v>
      </c>
      <c r="G3224" t="s">
        <v>13</v>
      </c>
      <c r="H3224">
        <v>6</v>
      </c>
      <c r="I3224">
        <f>IF(Table1[[#This Row],[Price]]&lt;15,10,IF(Table1[[#This Row],[Price]]&lt;20,15,IF(Table1[[#This Row],[Price]]&lt;30,22,IF(Table1[[#This Row],[Price]]&lt;50,36,45))))</f>
        <v>15</v>
      </c>
      <c r="J3224">
        <v>17.829999999999998</v>
      </c>
      <c r="K3224" s="14">
        <v>106.97999999999999</v>
      </c>
      <c r="L3224" s="14">
        <f>Table1[[#This Row],[Total Sale Amount]]-(Table1[[#This Row],[Cost Price]]*Table1[[#This Row],[Quantity]])</f>
        <v>16.97999999999999</v>
      </c>
      <c r="M3224" t="str">
        <f>TEXT(Table1[[#This Row],[Order Date]],"mmm")</f>
        <v>Aug</v>
      </c>
      <c r="N3224" s="5" t="str">
        <f>TEXT(Table1[[#This Row],[Order Date]],"yyyy")</f>
        <v>2016</v>
      </c>
      <c r="O3224" s="5">
        <v>19</v>
      </c>
      <c r="P3224" s="5" t="s">
        <v>559</v>
      </c>
      <c r="Q3224" s="5" t="str">
        <f>IFERROR(INDEX(Holidays[Holiday],MATCH(Table1[[#This Row],[Order Date]],Holidays[Date],0)),"NO HOLIDAY")</f>
        <v>NO HOLIDAY</v>
      </c>
    </row>
    <row r="3225" spans="2:17" hidden="1" x14ac:dyDescent="0.3">
      <c r="B3225" t="s">
        <v>21</v>
      </c>
      <c r="C3225" t="s">
        <v>59</v>
      </c>
      <c r="D3225" t="s">
        <v>23</v>
      </c>
      <c r="E3225" t="s">
        <v>457</v>
      </c>
      <c r="F3225" s="4">
        <v>42603</v>
      </c>
      <c r="G3225" t="s">
        <v>19</v>
      </c>
      <c r="H3225">
        <v>9</v>
      </c>
      <c r="I3225">
        <f>IF(Table1[[#This Row],[Price]]&lt;15,10,IF(Table1[[#This Row],[Price]]&lt;20,15,IF(Table1[[#This Row],[Price]]&lt;30,22,IF(Table1[[#This Row],[Price]]&lt;50,36,45))))</f>
        <v>45</v>
      </c>
      <c r="J3225">
        <v>53.35</v>
      </c>
      <c r="K3225" s="14">
        <v>480.15000000000003</v>
      </c>
      <c r="L3225" s="14">
        <f>Table1[[#This Row],[Total Sale Amount]]-(Table1[[#This Row],[Cost Price]]*Table1[[#This Row],[Quantity]])</f>
        <v>75.150000000000034</v>
      </c>
      <c r="M3225" t="str">
        <f>TEXT(Table1[[#This Row],[Order Date]],"mmm")</f>
        <v>Aug</v>
      </c>
      <c r="N3225" s="5" t="str">
        <f>TEXT(Table1[[#This Row],[Order Date]],"yyyy")</f>
        <v>2016</v>
      </c>
      <c r="O3225" s="5">
        <v>26</v>
      </c>
      <c r="P3225" s="5" t="s">
        <v>559</v>
      </c>
      <c r="Q3225" s="5" t="str">
        <f>IFERROR(INDEX(Holidays[Holiday],MATCH(Table1[[#This Row],[Order Date]],Holidays[Date],0)),"NO HOLIDAY")</f>
        <v>NO HOLIDAY</v>
      </c>
    </row>
    <row r="3226" spans="2:17" hidden="1" x14ac:dyDescent="0.3">
      <c r="B3226" t="s">
        <v>9</v>
      </c>
      <c r="C3226" t="s">
        <v>10</v>
      </c>
      <c r="D3226" t="s">
        <v>11</v>
      </c>
      <c r="E3226" t="s">
        <v>54</v>
      </c>
      <c r="F3226" s="4">
        <v>42604</v>
      </c>
      <c r="G3226" t="s">
        <v>15</v>
      </c>
      <c r="H3226">
        <v>9</v>
      </c>
      <c r="I3226">
        <f>IF(Table1[[#This Row],[Price]]&lt;15,10,IF(Table1[[#This Row],[Price]]&lt;20,15,IF(Table1[[#This Row],[Price]]&lt;30,22,IF(Table1[[#This Row],[Price]]&lt;50,36,45))))</f>
        <v>10</v>
      </c>
      <c r="J3226">
        <v>12.42</v>
      </c>
      <c r="K3226" s="14">
        <v>111.78</v>
      </c>
      <c r="L3226" s="14">
        <f>Table1[[#This Row],[Total Sale Amount]]-(Table1[[#This Row],[Cost Price]]*Table1[[#This Row],[Quantity]])</f>
        <v>21.78</v>
      </c>
      <c r="M3226" t="str">
        <f>TEXT(Table1[[#This Row],[Order Date]],"mmm")</f>
        <v>Aug</v>
      </c>
      <c r="N3226" s="5" t="str">
        <f>TEXT(Table1[[#This Row],[Order Date]],"yyyy")</f>
        <v>2016</v>
      </c>
      <c r="O3226" s="5">
        <v>32</v>
      </c>
      <c r="P3226" s="5" t="s">
        <v>559</v>
      </c>
      <c r="Q3226" s="5" t="str">
        <f>IFERROR(INDEX(Holidays[Holiday],MATCH(Table1[[#This Row],[Order Date]],Holidays[Date],0)),"NO HOLIDAY")</f>
        <v>NO HOLIDAY</v>
      </c>
    </row>
    <row r="3227" spans="2:17" hidden="1" x14ac:dyDescent="0.3">
      <c r="B3227" t="s">
        <v>9</v>
      </c>
      <c r="C3227" t="s">
        <v>17</v>
      </c>
      <c r="D3227" t="s">
        <v>11</v>
      </c>
      <c r="E3227" t="s">
        <v>510</v>
      </c>
      <c r="F3227" s="4">
        <v>42604</v>
      </c>
      <c r="G3227" t="s">
        <v>13</v>
      </c>
      <c r="H3227">
        <v>6</v>
      </c>
      <c r="I3227">
        <f>IF(Table1[[#This Row],[Price]]&lt;15,10,IF(Table1[[#This Row],[Price]]&lt;20,15,IF(Table1[[#This Row],[Price]]&lt;30,22,IF(Table1[[#This Row],[Price]]&lt;50,36,45))))</f>
        <v>15</v>
      </c>
      <c r="J3227">
        <v>17.829999999999998</v>
      </c>
      <c r="K3227" s="14">
        <v>106.97999999999999</v>
      </c>
      <c r="L3227" s="14">
        <f>Table1[[#This Row],[Total Sale Amount]]-(Table1[[#This Row],[Cost Price]]*Table1[[#This Row],[Quantity]])</f>
        <v>16.97999999999999</v>
      </c>
      <c r="M3227" t="str">
        <f>TEXT(Table1[[#This Row],[Order Date]],"mmm")</f>
        <v>Aug</v>
      </c>
      <c r="N3227" s="5" t="str">
        <f>TEXT(Table1[[#This Row],[Order Date]],"yyyy")</f>
        <v>2016</v>
      </c>
      <c r="O3227" s="5">
        <v>34</v>
      </c>
      <c r="P3227" s="5" t="s">
        <v>560</v>
      </c>
      <c r="Q3227" s="5" t="str">
        <f>IFERROR(INDEX(Holidays[Holiday],MATCH(Table1[[#This Row],[Order Date]],Holidays[Date],0)),"NO HOLIDAY")</f>
        <v>NO HOLIDAY</v>
      </c>
    </row>
    <row r="3228" spans="2:17" hidden="1" x14ac:dyDescent="0.3">
      <c r="B3228" t="s">
        <v>9</v>
      </c>
      <c r="C3228" t="s">
        <v>30</v>
      </c>
      <c r="D3228" t="s">
        <v>11</v>
      </c>
      <c r="E3228" t="s">
        <v>519</v>
      </c>
      <c r="F3228" s="4">
        <v>42604</v>
      </c>
      <c r="G3228" t="s">
        <v>15</v>
      </c>
      <c r="H3228">
        <v>6</v>
      </c>
      <c r="I3228">
        <f>IF(Table1[[#This Row],[Price]]&lt;15,10,IF(Table1[[#This Row],[Price]]&lt;20,15,IF(Table1[[#This Row],[Price]]&lt;30,22,IF(Table1[[#This Row],[Price]]&lt;50,36,45))))</f>
        <v>10</v>
      </c>
      <c r="J3228">
        <v>12.42</v>
      </c>
      <c r="K3228" s="14">
        <v>74.52</v>
      </c>
      <c r="L3228" s="14">
        <f>Table1[[#This Row],[Total Sale Amount]]-(Table1[[#This Row],[Cost Price]]*Table1[[#This Row],[Quantity]])</f>
        <v>14.519999999999996</v>
      </c>
      <c r="M3228" t="str">
        <f>TEXT(Table1[[#This Row],[Order Date]],"mmm")</f>
        <v>Aug</v>
      </c>
      <c r="N3228" s="5" t="str">
        <f>TEXT(Table1[[#This Row],[Order Date]],"yyyy")</f>
        <v>2016</v>
      </c>
      <c r="O3228" s="5">
        <v>19</v>
      </c>
      <c r="P3228" s="5" t="s">
        <v>560</v>
      </c>
      <c r="Q3228" s="5" t="str">
        <f>IFERROR(INDEX(Holidays[Holiday],MATCH(Table1[[#This Row],[Order Date]],Holidays[Date],0)),"NO HOLIDAY")</f>
        <v>NO HOLIDAY</v>
      </c>
    </row>
    <row r="3229" spans="2:17" hidden="1" x14ac:dyDescent="0.3">
      <c r="B3229" t="s">
        <v>9</v>
      </c>
      <c r="C3229" t="s">
        <v>17</v>
      </c>
      <c r="D3229" t="s">
        <v>11</v>
      </c>
      <c r="E3229" t="s">
        <v>67</v>
      </c>
      <c r="F3229" s="4">
        <v>42604</v>
      </c>
      <c r="G3229" t="s">
        <v>39</v>
      </c>
      <c r="H3229">
        <v>8</v>
      </c>
      <c r="I3229">
        <f>IF(Table1[[#This Row],[Price]]&lt;15,10,IF(Table1[[#This Row],[Price]]&lt;20,15,IF(Table1[[#This Row],[Price]]&lt;30,22,IF(Table1[[#This Row],[Price]]&lt;50,36,45))))</f>
        <v>15</v>
      </c>
      <c r="J3229">
        <v>16.32</v>
      </c>
      <c r="K3229" s="14">
        <v>130.56</v>
      </c>
      <c r="L3229" s="14">
        <f>Table1[[#This Row],[Total Sale Amount]]-(Table1[[#This Row],[Cost Price]]*Table1[[#This Row],[Quantity]])</f>
        <v>10.560000000000002</v>
      </c>
      <c r="M3229" t="str">
        <f>TEXT(Table1[[#This Row],[Order Date]],"mmm")</f>
        <v>Aug</v>
      </c>
      <c r="N3229" s="5" t="str">
        <f>TEXT(Table1[[#This Row],[Order Date]],"yyyy")</f>
        <v>2016</v>
      </c>
      <c r="O3229" s="5">
        <v>41</v>
      </c>
      <c r="P3229" s="5" t="s">
        <v>560</v>
      </c>
      <c r="Q3229" s="5" t="str">
        <f>IFERROR(INDEX(Holidays[Holiday],MATCH(Table1[[#This Row],[Order Date]],Holidays[Date],0)),"NO HOLIDAY")</f>
        <v>NO HOLIDAY</v>
      </c>
    </row>
    <row r="3230" spans="2:17" hidden="1" x14ac:dyDescent="0.3">
      <c r="B3230" t="s">
        <v>25</v>
      </c>
      <c r="C3230" t="s">
        <v>59</v>
      </c>
      <c r="D3230" t="s">
        <v>23</v>
      </c>
      <c r="E3230" t="s">
        <v>61</v>
      </c>
      <c r="F3230" s="4">
        <v>42604</v>
      </c>
      <c r="G3230" t="s">
        <v>19</v>
      </c>
      <c r="H3230">
        <v>10</v>
      </c>
      <c r="I3230">
        <f>IF(Table1[[#This Row],[Price]]&lt;15,10,IF(Table1[[#This Row],[Price]]&lt;20,15,IF(Table1[[#This Row],[Price]]&lt;30,22,IF(Table1[[#This Row],[Price]]&lt;50,36,45))))</f>
        <v>45</v>
      </c>
      <c r="J3230">
        <v>53.35</v>
      </c>
      <c r="K3230" s="14">
        <v>533.5</v>
      </c>
      <c r="L3230" s="14">
        <f>Table1[[#This Row],[Total Sale Amount]]-(Table1[[#This Row],[Cost Price]]*Table1[[#This Row],[Quantity]])</f>
        <v>83.5</v>
      </c>
      <c r="M3230" t="str">
        <f>TEXT(Table1[[#This Row],[Order Date]],"mmm")</f>
        <v>Aug</v>
      </c>
      <c r="N3230" s="5" t="str">
        <f>TEXT(Table1[[#This Row],[Order Date]],"yyyy")</f>
        <v>2016</v>
      </c>
      <c r="O3230" s="5">
        <v>29</v>
      </c>
      <c r="P3230" s="5" t="s">
        <v>560</v>
      </c>
      <c r="Q3230" s="5" t="str">
        <f>IFERROR(INDEX(Holidays[Holiday],MATCH(Table1[[#This Row],[Order Date]],Holidays[Date],0)),"NO HOLIDAY")</f>
        <v>NO HOLIDAY</v>
      </c>
    </row>
    <row r="3231" spans="2:17" hidden="1" x14ac:dyDescent="0.3">
      <c r="B3231" t="s">
        <v>9</v>
      </c>
      <c r="C3231" t="s">
        <v>10</v>
      </c>
      <c r="D3231" t="s">
        <v>11</v>
      </c>
      <c r="E3231" t="s">
        <v>362</v>
      </c>
      <c r="F3231" s="4">
        <v>42604</v>
      </c>
      <c r="G3231" t="s">
        <v>13</v>
      </c>
      <c r="H3231">
        <v>4</v>
      </c>
      <c r="I3231">
        <f>IF(Table1[[#This Row],[Price]]&lt;15,10,IF(Table1[[#This Row],[Price]]&lt;20,15,IF(Table1[[#This Row],[Price]]&lt;30,22,IF(Table1[[#This Row],[Price]]&lt;50,36,45))))</f>
        <v>15</v>
      </c>
      <c r="J3231">
        <v>17.829999999999998</v>
      </c>
      <c r="K3231" s="14">
        <v>71.319999999999993</v>
      </c>
      <c r="L3231" s="14">
        <f>Table1[[#This Row],[Total Sale Amount]]-(Table1[[#This Row],[Cost Price]]*Table1[[#This Row],[Quantity]])</f>
        <v>11.319999999999993</v>
      </c>
      <c r="M3231" t="str">
        <f>TEXT(Table1[[#This Row],[Order Date]],"mmm")</f>
        <v>Aug</v>
      </c>
      <c r="N3231" s="5" t="str">
        <f>TEXT(Table1[[#This Row],[Order Date]],"yyyy")</f>
        <v>2016</v>
      </c>
      <c r="O3231" s="5">
        <v>25</v>
      </c>
      <c r="P3231" s="5" t="s">
        <v>560</v>
      </c>
      <c r="Q3231" s="5" t="str">
        <f>IFERROR(INDEX(Holidays[Holiday],MATCH(Table1[[#This Row],[Order Date]],Holidays[Date],0)),"NO HOLIDAY")</f>
        <v>NO HOLIDAY</v>
      </c>
    </row>
    <row r="3232" spans="2:17" hidden="1" x14ac:dyDescent="0.3">
      <c r="B3232" t="s">
        <v>21</v>
      </c>
      <c r="C3232" t="s">
        <v>22</v>
      </c>
      <c r="D3232" t="s">
        <v>23</v>
      </c>
      <c r="E3232" t="s">
        <v>101</v>
      </c>
      <c r="F3232" s="4">
        <v>42604</v>
      </c>
      <c r="G3232" t="s">
        <v>19</v>
      </c>
      <c r="H3232">
        <v>5</v>
      </c>
      <c r="I3232">
        <f>IF(Table1[[#This Row],[Price]]&lt;15,10,IF(Table1[[#This Row],[Price]]&lt;20,15,IF(Table1[[#This Row],[Price]]&lt;30,22,IF(Table1[[#This Row],[Price]]&lt;50,36,45))))</f>
        <v>45</v>
      </c>
      <c r="J3232">
        <v>53.35</v>
      </c>
      <c r="K3232" s="14">
        <v>266.75</v>
      </c>
      <c r="L3232" s="14">
        <f>Table1[[#This Row],[Total Sale Amount]]-(Table1[[#This Row],[Cost Price]]*Table1[[#This Row],[Quantity]])</f>
        <v>41.75</v>
      </c>
      <c r="M3232" t="str">
        <f>TEXT(Table1[[#This Row],[Order Date]],"mmm")</f>
        <v>Aug</v>
      </c>
      <c r="N3232" s="5" t="str">
        <f>TEXT(Table1[[#This Row],[Order Date]],"yyyy")</f>
        <v>2016</v>
      </c>
      <c r="O3232" s="5">
        <v>20</v>
      </c>
      <c r="P3232" s="5" t="s">
        <v>560</v>
      </c>
      <c r="Q3232" s="5" t="str">
        <f>IFERROR(INDEX(Holidays[Holiday],MATCH(Table1[[#This Row],[Order Date]],Holidays[Date],0)),"NO HOLIDAY")</f>
        <v>NO HOLIDAY</v>
      </c>
    </row>
    <row r="3233" spans="2:17" hidden="1" x14ac:dyDescent="0.3">
      <c r="B3233" t="s">
        <v>9</v>
      </c>
      <c r="C3233" t="s">
        <v>17</v>
      </c>
      <c r="D3233" t="s">
        <v>11</v>
      </c>
      <c r="E3233" t="s">
        <v>52</v>
      </c>
      <c r="F3233" s="4">
        <v>42604</v>
      </c>
      <c r="G3233" t="s">
        <v>15</v>
      </c>
      <c r="H3233">
        <v>8</v>
      </c>
      <c r="I3233">
        <f>IF(Table1[[#This Row],[Price]]&lt;15,10,IF(Table1[[#This Row],[Price]]&lt;20,15,IF(Table1[[#This Row],[Price]]&lt;30,22,IF(Table1[[#This Row],[Price]]&lt;50,36,45))))</f>
        <v>10</v>
      </c>
      <c r="J3233">
        <v>12.42</v>
      </c>
      <c r="K3233" s="14">
        <v>99.36</v>
      </c>
      <c r="L3233" s="14">
        <f>Table1[[#This Row],[Total Sale Amount]]-(Table1[[#This Row],[Cost Price]]*Table1[[#This Row],[Quantity]])</f>
        <v>19.36</v>
      </c>
      <c r="M3233" t="str">
        <f>TEXT(Table1[[#This Row],[Order Date]],"mmm")</f>
        <v>Aug</v>
      </c>
      <c r="N3233" s="5" t="str">
        <f>TEXT(Table1[[#This Row],[Order Date]],"yyyy")</f>
        <v>2016</v>
      </c>
      <c r="O3233" s="5">
        <v>45</v>
      </c>
      <c r="P3233" s="5" t="s">
        <v>560</v>
      </c>
      <c r="Q3233" s="5" t="str">
        <f>IFERROR(INDEX(Holidays[Holiday],MATCH(Table1[[#This Row],[Order Date]],Holidays[Date],0)),"NO HOLIDAY")</f>
        <v>NO HOLIDAY</v>
      </c>
    </row>
    <row r="3234" spans="2:17" hidden="1" x14ac:dyDescent="0.3">
      <c r="B3234" t="s">
        <v>21</v>
      </c>
      <c r="C3234" t="s">
        <v>59</v>
      </c>
      <c r="D3234" t="s">
        <v>23</v>
      </c>
      <c r="E3234" t="s">
        <v>309</v>
      </c>
      <c r="F3234" s="4">
        <v>42604</v>
      </c>
      <c r="G3234" t="s">
        <v>15</v>
      </c>
      <c r="H3234">
        <v>3</v>
      </c>
      <c r="I3234">
        <f>IF(Table1[[#This Row],[Price]]&lt;15,10,IF(Table1[[#This Row],[Price]]&lt;20,15,IF(Table1[[#This Row],[Price]]&lt;30,22,IF(Table1[[#This Row],[Price]]&lt;50,36,45))))</f>
        <v>10</v>
      </c>
      <c r="J3234">
        <v>12.42</v>
      </c>
      <c r="K3234" s="14">
        <v>37.26</v>
      </c>
      <c r="L3234" s="14">
        <f>Table1[[#This Row],[Total Sale Amount]]-(Table1[[#This Row],[Cost Price]]*Table1[[#This Row],[Quantity]])</f>
        <v>7.259999999999998</v>
      </c>
      <c r="M3234" t="str">
        <f>TEXT(Table1[[#This Row],[Order Date]],"mmm")</f>
        <v>Aug</v>
      </c>
      <c r="N3234" s="5" t="str">
        <f>TEXT(Table1[[#This Row],[Order Date]],"yyyy")</f>
        <v>2016</v>
      </c>
      <c r="O3234" s="5">
        <v>40</v>
      </c>
      <c r="P3234" s="5" t="s">
        <v>559</v>
      </c>
      <c r="Q3234" s="5" t="str">
        <f>IFERROR(INDEX(Holidays[Holiday],MATCH(Table1[[#This Row],[Order Date]],Holidays[Date],0)),"NO HOLIDAY")</f>
        <v>NO HOLIDAY</v>
      </c>
    </row>
    <row r="3235" spans="2:17" hidden="1" x14ac:dyDescent="0.3">
      <c r="B3235" t="s">
        <v>9</v>
      </c>
      <c r="C3235" t="s">
        <v>10</v>
      </c>
      <c r="D3235" t="s">
        <v>11</v>
      </c>
      <c r="E3235" t="s">
        <v>245</v>
      </c>
      <c r="F3235" s="4">
        <v>42604</v>
      </c>
      <c r="G3235" t="s">
        <v>13</v>
      </c>
      <c r="H3235">
        <v>8</v>
      </c>
      <c r="I3235">
        <f>IF(Table1[[#This Row],[Price]]&lt;15,10,IF(Table1[[#This Row],[Price]]&lt;20,15,IF(Table1[[#This Row],[Price]]&lt;30,22,IF(Table1[[#This Row],[Price]]&lt;50,36,45))))</f>
        <v>15</v>
      </c>
      <c r="J3235">
        <v>17.829999999999998</v>
      </c>
      <c r="K3235" s="14">
        <v>142.63999999999999</v>
      </c>
      <c r="L3235" s="14">
        <f>Table1[[#This Row],[Total Sale Amount]]-(Table1[[#This Row],[Cost Price]]*Table1[[#This Row],[Quantity]])</f>
        <v>22.639999999999986</v>
      </c>
      <c r="M3235" t="str">
        <f>TEXT(Table1[[#This Row],[Order Date]],"mmm")</f>
        <v>Aug</v>
      </c>
      <c r="N3235" s="5" t="str">
        <f>TEXT(Table1[[#This Row],[Order Date]],"yyyy")</f>
        <v>2016</v>
      </c>
      <c r="O3235" s="5">
        <v>44</v>
      </c>
      <c r="P3235" s="5" t="s">
        <v>560</v>
      </c>
      <c r="Q3235" s="5" t="str">
        <f>IFERROR(INDEX(Holidays[Holiday],MATCH(Table1[[#This Row],[Order Date]],Holidays[Date],0)),"NO HOLIDAY")</f>
        <v>NO HOLIDAY</v>
      </c>
    </row>
    <row r="3236" spans="2:17" hidden="1" x14ac:dyDescent="0.3">
      <c r="B3236" t="s">
        <v>25</v>
      </c>
      <c r="C3236" t="s">
        <v>43</v>
      </c>
      <c r="D3236" t="s">
        <v>23</v>
      </c>
      <c r="E3236" t="s">
        <v>262</v>
      </c>
      <c r="F3236" s="4">
        <v>42604</v>
      </c>
      <c r="G3236" t="s">
        <v>15</v>
      </c>
      <c r="H3236">
        <v>5</v>
      </c>
      <c r="I3236">
        <f>IF(Table1[[#This Row],[Price]]&lt;15,10,IF(Table1[[#This Row],[Price]]&lt;20,15,IF(Table1[[#This Row],[Price]]&lt;30,22,IF(Table1[[#This Row],[Price]]&lt;50,36,45))))</f>
        <v>10</v>
      </c>
      <c r="J3236">
        <v>12.42</v>
      </c>
      <c r="K3236" s="14">
        <v>62.1</v>
      </c>
      <c r="L3236" s="14">
        <f>Table1[[#This Row],[Total Sale Amount]]-(Table1[[#This Row],[Cost Price]]*Table1[[#This Row],[Quantity]])</f>
        <v>12.100000000000001</v>
      </c>
      <c r="M3236" t="str">
        <f>TEXT(Table1[[#This Row],[Order Date]],"mmm")</f>
        <v>Aug</v>
      </c>
      <c r="N3236" s="5" t="str">
        <f>TEXT(Table1[[#This Row],[Order Date]],"yyyy")</f>
        <v>2016</v>
      </c>
      <c r="O3236" s="5">
        <v>44</v>
      </c>
      <c r="P3236" s="5" t="s">
        <v>560</v>
      </c>
      <c r="Q3236" s="5" t="str">
        <f>IFERROR(INDEX(Holidays[Holiday],MATCH(Table1[[#This Row],[Order Date]],Holidays[Date],0)),"NO HOLIDAY")</f>
        <v>NO HOLIDAY</v>
      </c>
    </row>
    <row r="3237" spans="2:17" hidden="1" x14ac:dyDescent="0.3">
      <c r="B3237" t="s">
        <v>36</v>
      </c>
      <c r="C3237" t="s">
        <v>30</v>
      </c>
      <c r="D3237" t="s">
        <v>11</v>
      </c>
      <c r="E3237" t="s">
        <v>31</v>
      </c>
      <c r="F3237" s="4">
        <v>42604</v>
      </c>
      <c r="G3237" t="s">
        <v>39</v>
      </c>
      <c r="H3237">
        <v>9</v>
      </c>
      <c r="I3237">
        <f>IF(Table1[[#This Row],[Price]]&lt;15,10,IF(Table1[[#This Row],[Price]]&lt;20,15,IF(Table1[[#This Row],[Price]]&lt;30,22,IF(Table1[[#This Row],[Price]]&lt;50,36,45))))</f>
        <v>15</v>
      </c>
      <c r="J3237">
        <v>16.32</v>
      </c>
      <c r="K3237" s="14">
        <v>146.88</v>
      </c>
      <c r="L3237" s="14">
        <f>Table1[[#This Row],[Total Sale Amount]]-(Table1[[#This Row],[Cost Price]]*Table1[[#This Row],[Quantity]])</f>
        <v>11.879999999999995</v>
      </c>
      <c r="M3237" t="str">
        <f>TEXT(Table1[[#This Row],[Order Date]],"mmm")</f>
        <v>Aug</v>
      </c>
      <c r="N3237" s="5" t="str">
        <f>TEXT(Table1[[#This Row],[Order Date]],"yyyy")</f>
        <v>2016</v>
      </c>
      <c r="O3237" s="5">
        <v>27</v>
      </c>
      <c r="P3237" s="5" t="s">
        <v>559</v>
      </c>
      <c r="Q3237" s="5" t="str">
        <f>IFERROR(INDEX(Holidays[Holiday],MATCH(Table1[[#This Row],[Order Date]],Holidays[Date],0)),"NO HOLIDAY")</f>
        <v>NO HOLIDAY</v>
      </c>
    </row>
    <row r="3238" spans="2:17" hidden="1" x14ac:dyDescent="0.3">
      <c r="B3238" t="s">
        <v>16</v>
      </c>
      <c r="C3238" t="s">
        <v>10</v>
      </c>
      <c r="D3238" t="s">
        <v>11</v>
      </c>
      <c r="E3238" t="s">
        <v>224</v>
      </c>
      <c r="F3238" s="4">
        <v>42604</v>
      </c>
      <c r="G3238" t="s">
        <v>15</v>
      </c>
      <c r="H3238">
        <v>1</v>
      </c>
      <c r="I3238">
        <f>IF(Table1[[#This Row],[Price]]&lt;15,10,IF(Table1[[#This Row],[Price]]&lt;20,15,IF(Table1[[#This Row],[Price]]&lt;30,22,IF(Table1[[#This Row],[Price]]&lt;50,36,45))))</f>
        <v>10</v>
      </c>
      <c r="J3238">
        <v>12.42</v>
      </c>
      <c r="K3238" s="14">
        <v>12.42</v>
      </c>
      <c r="L3238" s="14">
        <f>Table1[[#This Row],[Total Sale Amount]]-(Table1[[#This Row],[Cost Price]]*Table1[[#This Row],[Quantity]])</f>
        <v>2.42</v>
      </c>
      <c r="M3238" t="str">
        <f>TEXT(Table1[[#This Row],[Order Date]],"mmm")</f>
        <v>Aug</v>
      </c>
      <c r="N3238" s="5" t="str">
        <f>TEXT(Table1[[#This Row],[Order Date]],"yyyy")</f>
        <v>2016</v>
      </c>
      <c r="O3238" s="5">
        <v>40</v>
      </c>
      <c r="P3238" s="5" t="s">
        <v>559</v>
      </c>
      <c r="Q3238" s="5" t="str">
        <f>IFERROR(INDEX(Holidays[Holiday],MATCH(Table1[[#This Row],[Order Date]],Holidays[Date],0)),"NO HOLIDAY")</f>
        <v>NO HOLIDAY</v>
      </c>
    </row>
    <row r="3239" spans="2:17" hidden="1" x14ac:dyDescent="0.3">
      <c r="B3239" t="s">
        <v>25</v>
      </c>
      <c r="C3239" t="s">
        <v>22</v>
      </c>
      <c r="D3239" t="s">
        <v>23</v>
      </c>
      <c r="E3239" t="s">
        <v>240</v>
      </c>
      <c r="F3239" s="4">
        <v>42604</v>
      </c>
      <c r="G3239" t="s">
        <v>13</v>
      </c>
      <c r="H3239">
        <v>1</v>
      </c>
      <c r="I3239">
        <f>IF(Table1[[#This Row],[Price]]&lt;15,10,IF(Table1[[#This Row],[Price]]&lt;20,15,IF(Table1[[#This Row],[Price]]&lt;30,22,IF(Table1[[#This Row],[Price]]&lt;50,36,45))))</f>
        <v>15</v>
      </c>
      <c r="J3239">
        <v>17.829999999999998</v>
      </c>
      <c r="K3239" s="14">
        <v>17.829999999999998</v>
      </c>
      <c r="L3239" s="14">
        <f>Table1[[#This Row],[Total Sale Amount]]-(Table1[[#This Row],[Cost Price]]*Table1[[#This Row],[Quantity]])</f>
        <v>2.8299999999999983</v>
      </c>
      <c r="M3239" t="str">
        <f>TEXT(Table1[[#This Row],[Order Date]],"mmm")</f>
        <v>Aug</v>
      </c>
      <c r="N3239" s="5" t="str">
        <f>TEXT(Table1[[#This Row],[Order Date]],"yyyy")</f>
        <v>2016</v>
      </c>
      <c r="O3239" s="5">
        <v>43</v>
      </c>
      <c r="P3239" s="5" t="s">
        <v>560</v>
      </c>
      <c r="Q3239" s="5" t="str">
        <f>IFERROR(INDEX(Holidays[Holiday],MATCH(Table1[[#This Row],[Order Date]],Holidays[Date],0)),"NO HOLIDAY")</f>
        <v>NO HOLIDAY</v>
      </c>
    </row>
    <row r="3240" spans="2:17" hidden="1" x14ac:dyDescent="0.3">
      <c r="B3240" t="s">
        <v>9</v>
      </c>
      <c r="C3240" t="s">
        <v>17</v>
      </c>
      <c r="D3240" t="s">
        <v>11</v>
      </c>
      <c r="E3240" t="s">
        <v>357</v>
      </c>
      <c r="F3240" s="4">
        <v>42604</v>
      </c>
      <c r="G3240" t="s">
        <v>19</v>
      </c>
      <c r="H3240">
        <v>1</v>
      </c>
      <c r="I3240">
        <f>IF(Table1[[#This Row],[Price]]&lt;15,10,IF(Table1[[#This Row],[Price]]&lt;20,15,IF(Table1[[#This Row],[Price]]&lt;30,22,IF(Table1[[#This Row],[Price]]&lt;50,36,45))))</f>
        <v>45</v>
      </c>
      <c r="J3240">
        <v>53.35</v>
      </c>
      <c r="K3240" s="14">
        <v>53.35</v>
      </c>
      <c r="L3240" s="14">
        <f>Table1[[#This Row],[Total Sale Amount]]-(Table1[[#This Row],[Cost Price]]*Table1[[#This Row],[Quantity]])</f>
        <v>8.3500000000000014</v>
      </c>
      <c r="M3240" t="str">
        <f>TEXT(Table1[[#This Row],[Order Date]],"mmm")</f>
        <v>Aug</v>
      </c>
      <c r="N3240" s="5" t="str">
        <f>TEXT(Table1[[#This Row],[Order Date]],"yyyy")</f>
        <v>2016</v>
      </c>
      <c r="O3240" s="5">
        <v>19</v>
      </c>
      <c r="P3240" s="5" t="s">
        <v>559</v>
      </c>
      <c r="Q3240" s="5" t="str">
        <f>IFERROR(INDEX(Holidays[Holiday],MATCH(Table1[[#This Row],[Order Date]],Holidays[Date],0)),"NO HOLIDAY")</f>
        <v>NO HOLIDAY</v>
      </c>
    </row>
    <row r="3241" spans="2:17" hidden="1" x14ac:dyDescent="0.3">
      <c r="B3241" t="s">
        <v>21</v>
      </c>
      <c r="C3241" t="s">
        <v>22</v>
      </c>
      <c r="D3241" t="s">
        <v>23</v>
      </c>
      <c r="E3241" t="s">
        <v>32</v>
      </c>
      <c r="F3241" s="4">
        <v>42605</v>
      </c>
      <c r="G3241" t="s">
        <v>19</v>
      </c>
      <c r="H3241">
        <v>1</v>
      </c>
      <c r="I3241">
        <f>IF(Table1[[#This Row],[Price]]&lt;15,10,IF(Table1[[#This Row],[Price]]&lt;20,15,IF(Table1[[#This Row],[Price]]&lt;30,22,IF(Table1[[#This Row],[Price]]&lt;50,36,45))))</f>
        <v>45</v>
      </c>
      <c r="J3241">
        <v>53.35</v>
      </c>
      <c r="K3241" s="14">
        <v>53.35</v>
      </c>
      <c r="L3241" s="14">
        <f>Table1[[#This Row],[Total Sale Amount]]-(Table1[[#This Row],[Cost Price]]*Table1[[#This Row],[Quantity]])</f>
        <v>8.3500000000000014</v>
      </c>
      <c r="M3241" t="str">
        <f>TEXT(Table1[[#This Row],[Order Date]],"mmm")</f>
        <v>Aug</v>
      </c>
      <c r="N3241" s="5" t="str">
        <f>TEXT(Table1[[#This Row],[Order Date]],"yyyy")</f>
        <v>2016</v>
      </c>
      <c r="O3241" s="5">
        <v>44</v>
      </c>
      <c r="P3241" s="5" t="s">
        <v>560</v>
      </c>
      <c r="Q3241" s="5" t="str">
        <f>IFERROR(INDEX(Holidays[Holiday],MATCH(Table1[[#This Row],[Order Date]],Holidays[Date],0)),"NO HOLIDAY")</f>
        <v>NO HOLIDAY</v>
      </c>
    </row>
    <row r="3242" spans="2:17" hidden="1" x14ac:dyDescent="0.3">
      <c r="B3242" t="s">
        <v>25</v>
      </c>
      <c r="C3242" t="s">
        <v>59</v>
      </c>
      <c r="D3242" t="s">
        <v>23</v>
      </c>
      <c r="E3242" t="s">
        <v>387</v>
      </c>
      <c r="F3242" s="4">
        <v>42605</v>
      </c>
      <c r="G3242" t="s">
        <v>19</v>
      </c>
      <c r="H3242">
        <v>5</v>
      </c>
      <c r="I3242">
        <f>IF(Table1[[#This Row],[Price]]&lt;15,10,IF(Table1[[#This Row],[Price]]&lt;20,15,IF(Table1[[#This Row],[Price]]&lt;30,22,IF(Table1[[#This Row],[Price]]&lt;50,36,45))))</f>
        <v>45</v>
      </c>
      <c r="J3242">
        <v>53.35</v>
      </c>
      <c r="K3242" s="14">
        <v>266.75</v>
      </c>
      <c r="L3242" s="14">
        <f>Table1[[#This Row],[Total Sale Amount]]-(Table1[[#This Row],[Cost Price]]*Table1[[#This Row],[Quantity]])</f>
        <v>41.75</v>
      </c>
      <c r="M3242" t="str">
        <f>TEXT(Table1[[#This Row],[Order Date]],"mmm")</f>
        <v>Aug</v>
      </c>
      <c r="N3242" s="5" t="str">
        <f>TEXT(Table1[[#This Row],[Order Date]],"yyyy")</f>
        <v>2016</v>
      </c>
      <c r="O3242" s="5">
        <v>38</v>
      </c>
      <c r="P3242" s="5" t="s">
        <v>560</v>
      </c>
      <c r="Q3242" s="5" t="str">
        <f>IFERROR(INDEX(Holidays[Holiday],MATCH(Table1[[#This Row],[Order Date]],Holidays[Date],0)),"NO HOLIDAY")</f>
        <v>NO HOLIDAY</v>
      </c>
    </row>
    <row r="3243" spans="2:17" hidden="1" x14ac:dyDescent="0.3">
      <c r="B3243" t="s">
        <v>9</v>
      </c>
      <c r="C3243" t="s">
        <v>10</v>
      </c>
      <c r="D3243" t="s">
        <v>11</v>
      </c>
      <c r="E3243" t="s">
        <v>411</v>
      </c>
      <c r="F3243" s="4">
        <v>42605</v>
      </c>
      <c r="G3243" t="s">
        <v>13</v>
      </c>
      <c r="H3243">
        <v>2</v>
      </c>
      <c r="I3243">
        <f>IF(Table1[[#This Row],[Price]]&lt;15,10,IF(Table1[[#This Row],[Price]]&lt;20,15,IF(Table1[[#This Row],[Price]]&lt;30,22,IF(Table1[[#This Row],[Price]]&lt;50,36,45))))</f>
        <v>15</v>
      </c>
      <c r="J3243">
        <v>17.829999999999998</v>
      </c>
      <c r="K3243" s="14">
        <v>35.659999999999997</v>
      </c>
      <c r="L3243" s="14">
        <f>Table1[[#This Row],[Total Sale Amount]]-(Table1[[#This Row],[Cost Price]]*Table1[[#This Row],[Quantity]])</f>
        <v>5.6599999999999966</v>
      </c>
      <c r="M3243" t="str">
        <f>TEXT(Table1[[#This Row],[Order Date]],"mmm")</f>
        <v>Aug</v>
      </c>
      <c r="N3243" s="5" t="str">
        <f>TEXT(Table1[[#This Row],[Order Date]],"yyyy")</f>
        <v>2016</v>
      </c>
      <c r="O3243" s="5">
        <v>37</v>
      </c>
      <c r="P3243" s="5" t="s">
        <v>560</v>
      </c>
      <c r="Q3243" s="5" t="str">
        <f>IFERROR(INDEX(Holidays[Holiday],MATCH(Table1[[#This Row],[Order Date]],Holidays[Date],0)),"NO HOLIDAY")</f>
        <v>NO HOLIDAY</v>
      </c>
    </row>
    <row r="3244" spans="2:17" hidden="1" x14ac:dyDescent="0.3">
      <c r="B3244" t="s">
        <v>9</v>
      </c>
      <c r="C3244" t="s">
        <v>17</v>
      </c>
      <c r="D3244" t="s">
        <v>11</v>
      </c>
      <c r="E3244" t="s">
        <v>383</v>
      </c>
      <c r="F3244" s="4">
        <v>42605</v>
      </c>
      <c r="G3244" t="s">
        <v>15</v>
      </c>
      <c r="H3244">
        <v>8</v>
      </c>
      <c r="I3244">
        <f>IF(Table1[[#This Row],[Price]]&lt;15,10,IF(Table1[[#This Row],[Price]]&lt;20,15,IF(Table1[[#This Row],[Price]]&lt;30,22,IF(Table1[[#This Row],[Price]]&lt;50,36,45))))</f>
        <v>10</v>
      </c>
      <c r="J3244">
        <v>12.42</v>
      </c>
      <c r="K3244" s="14">
        <v>99.36</v>
      </c>
      <c r="L3244" s="14">
        <f>Table1[[#This Row],[Total Sale Amount]]-(Table1[[#This Row],[Cost Price]]*Table1[[#This Row],[Quantity]])</f>
        <v>19.36</v>
      </c>
      <c r="M3244" t="str">
        <f>TEXT(Table1[[#This Row],[Order Date]],"mmm")</f>
        <v>Aug</v>
      </c>
      <c r="N3244" s="5" t="str">
        <f>TEXT(Table1[[#This Row],[Order Date]],"yyyy")</f>
        <v>2016</v>
      </c>
      <c r="O3244" s="5">
        <v>43</v>
      </c>
      <c r="P3244" s="5" t="s">
        <v>560</v>
      </c>
      <c r="Q3244" s="5" t="str">
        <f>IFERROR(INDEX(Holidays[Holiday],MATCH(Table1[[#This Row],[Order Date]],Holidays[Date],0)),"NO HOLIDAY")</f>
        <v>NO HOLIDAY</v>
      </c>
    </row>
    <row r="3245" spans="2:17" hidden="1" x14ac:dyDescent="0.3">
      <c r="B3245" t="s">
        <v>25</v>
      </c>
      <c r="C3245" t="s">
        <v>59</v>
      </c>
      <c r="D3245" t="s">
        <v>23</v>
      </c>
      <c r="E3245" t="s">
        <v>337</v>
      </c>
      <c r="F3245" s="4">
        <v>42605</v>
      </c>
      <c r="G3245" t="s">
        <v>15</v>
      </c>
      <c r="H3245">
        <v>8</v>
      </c>
      <c r="I3245">
        <f>IF(Table1[[#This Row],[Price]]&lt;15,10,IF(Table1[[#This Row],[Price]]&lt;20,15,IF(Table1[[#This Row],[Price]]&lt;30,22,IF(Table1[[#This Row],[Price]]&lt;50,36,45))))</f>
        <v>10</v>
      </c>
      <c r="J3245">
        <v>12.42</v>
      </c>
      <c r="K3245" s="14">
        <v>99.36</v>
      </c>
      <c r="L3245" s="14">
        <f>Table1[[#This Row],[Total Sale Amount]]-(Table1[[#This Row],[Cost Price]]*Table1[[#This Row],[Quantity]])</f>
        <v>19.36</v>
      </c>
      <c r="M3245" t="str">
        <f>TEXT(Table1[[#This Row],[Order Date]],"mmm")</f>
        <v>Aug</v>
      </c>
      <c r="N3245" s="5" t="str">
        <f>TEXT(Table1[[#This Row],[Order Date]],"yyyy")</f>
        <v>2016</v>
      </c>
      <c r="O3245" s="5">
        <v>21</v>
      </c>
      <c r="P3245" s="5" t="s">
        <v>560</v>
      </c>
      <c r="Q3245" s="5" t="str">
        <f>IFERROR(INDEX(Holidays[Holiday],MATCH(Table1[[#This Row],[Order Date]],Holidays[Date],0)),"NO HOLIDAY")</f>
        <v>NO HOLIDAY</v>
      </c>
    </row>
    <row r="3246" spans="2:17" hidden="1" x14ac:dyDescent="0.3">
      <c r="B3246" t="s">
        <v>36</v>
      </c>
      <c r="C3246" t="s">
        <v>28</v>
      </c>
      <c r="D3246" t="s">
        <v>11</v>
      </c>
      <c r="E3246" t="s">
        <v>244</v>
      </c>
      <c r="F3246" s="4">
        <v>42605</v>
      </c>
      <c r="G3246" t="s">
        <v>39</v>
      </c>
      <c r="H3246">
        <v>10</v>
      </c>
      <c r="I3246">
        <f>IF(Table1[[#This Row],[Price]]&lt;15,10,IF(Table1[[#This Row],[Price]]&lt;20,15,IF(Table1[[#This Row],[Price]]&lt;30,22,IF(Table1[[#This Row],[Price]]&lt;50,36,45))))</f>
        <v>15</v>
      </c>
      <c r="J3246">
        <v>16.32</v>
      </c>
      <c r="K3246" s="14">
        <v>163.19999999999999</v>
      </c>
      <c r="L3246" s="14">
        <f>Table1[[#This Row],[Total Sale Amount]]-(Table1[[#This Row],[Cost Price]]*Table1[[#This Row],[Quantity]])</f>
        <v>13.199999999999989</v>
      </c>
      <c r="M3246" t="str">
        <f>TEXT(Table1[[#This Row],[Order Date]],"mmm")</f>
        <v>Aug</v>
      </c>
      <c r="N3246" s="5" t="str">
        <f>TEXT(Table1[[#This Row],[Order Date]],"yyyy")</f>
        <v>2016</v>
      </c>
      <c r="O3246" s="5">
        <v>22</v>
      </c>
      <c r="P3246" s="5" t="s">
        <v>560</v>
      </c>
      <c r="Q3246" s="5" t="str">
        <f>IFERROR(INDEX(Holidays[Holiday],MATCH(Table1[[#This Row],[Order Date]],Holidays[Date],0)),"NO HOLIDAY")</f>
        <v>NO HOLIDAY</v>
      </c>
    </row>
    <row r="3247" spans="2:17" hidden="1" x14ac:dyDescent="0.3">
      <c r="B3247" t="s">
        <v>9</v>
      </c>
      <c r="C3247" t="s">
        <v>17</v>
      </c>
      <c r="D3247" t="s">
        <v>11</v>
      </c>
      <c r="E3247" t="s">
        <v>139</v>
      </c>
      <c r="F3247" s="4">
        <v>42605</v>
      </c>
      <c r="G3247" t="s">
        <v>19</v>
      </c>
      <c r="H3247">
        <v>5</v>
      </c>
      <c r="I3247">
        <f>IF(Table1[[#This Row],[Price]]&lt;15,10,IF(Table1[[#This Row],[Price]]&lt;20,15,IF(Table1[[#This Row],[Price]]&lt;30,22,IF(Table1[[#This Row],[Price]]&lt;50,36,45))))</f>
        <v>45</v>
      </c>
      <c r="J3247">
        <v>53.35</v>
      </c>
      <c r="K3247" s="14">
        <v>266.75</v>
      </c>
      <c r="L3247" s="14">
        <f>Table1[[#This Row],[Total Sale Amount]]-(Table1[[#This Row],[Cost Price]]*Table1[[#This Row],[Quantity]])</f>
        <v>41.75</v>
      </c>
      <c r="M3247" t="str">
        <f>TEXT(Table1[[#This Row],[Order Date]],"mmm")</f>
        <v>Aug</v>
      </c>
      <c r="N3247" s="5" t="str">
        <f>TEXT(Table1[[#This Row],[Order Date]],"yyyy")</f>
        <v>2016</v>
      </c>
      <c r="O3247" s="5">
        <v>29</v>
      </c>
      <c r="P3247" s="5" t="s">
        <v>560</v>
      </c>
      <c r="Q3247" s="5" t="str">
        <f>IFERROR(INDEX(Holidays[Holiday],MATCH(Table1[[#This Row],[Order Date]],Holidays[Date],0)),"NO HOLIDAY")</f>
        <v>NO HOLIDAY</v>
      </c>
    </row>
    <row r="3248" spans="2:17" hidden="1" x14ac:dyDescent="0.3">
      <c r="B3248" t="s">
        <v>16</v>
      </c>
      <c r="C3248" t="s">
        <v>17</v>
      </c>
      <c r="D3248" t="s">
        <v>11</v>
      </c>
      <c r="E3248" t="s">
        <v>370</v>
      </c>
      <c r="F3248" s="4">
        <v>42605</v>
      </c>
      <c r="G3248" t="s">
        <v>13</v>
      </c>
      <c r="H3248">
        <v>6</v>
      </c>
      <c r="I3248">
        <f>IF(Table1[[#This Row],[Price]]&lt;15,10,IF(Table1[[#This Row],[Price]]&lt;20,15,IF(Table1[[#This Row],[Price]]&lt;30,22,IF(Table1[[#This Row],[Price]]&lt;50,36,45))))</f>
        <v>15</v>
      </c>
      <c r="J3248">
        <v>17.829999999999998</v>
      </c>
      <c r="K3248" s="14">
        <v>106.97999999999999</v>
      </c>
      <c r="L3248" s="14">
        <f>Table1[[#This Row],[Total Sale Amount]]-(Table1[[#This Row],[Cost Price]]*Table1[[#This Row],[Quantity]])</f>
        <v>16.97999999999999</v>
      </c>
      <c r="M3248" t="str">
        <f>TEXT(Table1[[#This Row],[Order Date]],"mmm")</f>
        <v>Aug</v>
      </c>
      <c r="N3248" s="5" t="str">
        <f>TEXT(Table1[[#This Row],[Order Date]],"yyyy")</f>
        <v>2016</v>
      </c>
      <c r="O3248" s="5">
        <v>23</v>
      </c>
      <c r="P3248" s="5" t="s">
        <v>559</v>
      </c>
      <c r="Q3248" s="5" t="str">
        <f>IFERROR(INDEX(Holidays[Holiday],MATCH(Table1[[#This Row],[Order Date]],Holidays[Date],0)),"NO HOLIDAY")</f>
        <v>NO HOLIDAY</v>
      </c>
    </row>
    <row r="3249" spans="2:17" hidden="1" x14ac:dyDescent="0.3">
      <c r="B3249" t="s">
        <v>16</v>
      </c>
      <c r="C3249" t="s">
        <v>30</v>
      </c>
      <c r="D3249" t="s">
        <v>11</v>
      </c>
      <c r="E3249" t="s">
        <v>332</v>
      </c>
      <c r="F3249" s="4">
        <v>42605</v>
      </c>
      <c r="G3249" t="s">
        <v>15</v>
      </c>
      <c r="H3249">
        <v>5</v>
      </c>
      <c r="I3249">
        <f>IF(Table1[[#This Row],[Price]]&lt;15,10,IF(Table1[[#This Row],[Price]]&lt;20,15,IF(Table1[[#This Row],[Price]]&lt;30,22,IF(Table1[[#This Row],[Price]]&lt;50,36,45))))</f>
        <v>10</v>
      </c>
      <c r="J3249">
        <v>12.42</v>
      </c>
      <c r="K3249" s="14">
        <v>62.1</v>
      </c>
      <c r="L3249" s="14">
        <f>Table1[[#This Row],[Total Sale Amount]]-(Table1[[#This Row],[Cost Price]]*Table1[[#This Row],[Quantity]])</f>
        <v>12.100000000000001</v>
      </c>
      <c r="M3249" t="str">
        <f>TEXT(Table1[[#This Row],[Order Date]],"mmm")</f>
        <v>Aug</v>
      </c>
      <c r="N3249" s="5" t="str">
        <f>TEXT(Table1[[#This Row],[Order Date]],"yyyy")</f>
        <v>2016</v>
      </c>
      <c r="O3249" s="5">
        <v>20</v>
      </c>
      <c r="P3249" s="5" t="s">
        <v>560</v>
      </c>
      <c r="Q3249" s="5" t="str">
        <f>IFERROR(INDEX(Holidays[Holiday],MATCH(Table1[[#This Row],[Order Date]],Holidays[Date],0)),"NO HOLIDAY")</f>
        <v>NO HOLIDAY</v>
      </c>
    </row>
    <row r="3250" spans="2:17" hidden="1" x14ac:dyDescent="0.3">
      <c r="B3250" t="s">
        <v>9</v>
      </c>
      <c r="C3250" t="s">
        <v>30</v>
      </c>
      <c r="D3250" t="s">
        <v>11</v>
      </c>
      <c r="E3250" t="s">
        <v>31</v>
      </c>
      <c r="F3250" s="4">
        <v>42605</v>
      </c>
      <c r="G3250" t="s">
        <v>19</v>
      </c>
      <c r="H3250">
        <v>1</v>
      </c>
      <c r="I3250">
        <f>IF(Table1[[#This Row],[Price]]&lt;15,10,IF(Table1[[#This Row],[Price]]&lt;20,15,IF(Table1[[#This Row],[Price]]&lt;30,22,IF(Table1[[#This Row],[Price]]&lt;50,36,45))))</f>
        <v>45</v>
      </c>
      <c r="J3250">
        <v>53.35</v>
      </c>
      <c r="K3250" s="14">
        <v>53.35</v>
      </c>
      <c r="L3250" s="14">
        <f>Table1[[#This Row],[Total Sale Amount]]-(Table1[[#This Row],[Cost Price]]*Table1[[#This Row],[Quantity]])</f>
        <v>8.3500000000000014</v>
      </c>
      <c r="M3250" t="str">
        <f>TEXT(Table1[[#This Row],[Order Date]],"mmm")</f>
        <v>Aug</v>
      </c>
      <c r="N3250" s="5" t="str">
        <f>TEXT(Table1[[#This Row],[Order Date]],"yyyy")</f>
        <v>2016</v>
      </c>
      <c r="O3250" s="5">
        <v>41</v>
      </c>
      <c r="P3250" s="5" t="s">
        <v>559</v>
      </c>
      <c r="Q3250" s="5" t="str">
        <f>IFERROR(INDEX(Holidays[Holiday],MATCH(Table1[[#This Row],[Order Date]],Holidays[Date],0)),"NO HOLIDAY")</f>
        <v>NO HOLIDAY</v>
      </c>
    </row>
    <row r="3251" spans="2:17" hidden="1" x14ac:dyDescent="0.3">
      <c r="B3251" t="s">
        <v>25</v>
      </c>
      <c r="C3251" t="s">
        <v>59</v>
      </c>
      <c r="D3251" t="s">
        <v>23</v>
      </c>
      <c r="E3251" t="s">
        <v>296</v>
      </c>
      <c r="F3251" s="4">
        <v>42605</v>
      </c>
      <c r="G3251" t="s">
        <v>13</v>
      </c>
      <c r="H3251">
        <v>5</v>
      </c>
      <c r="I3251">
        <f>IF(Table1[[#This Row],[Price]]&lt;15,10,IF(Table1[[#This Row],[Price]]&lt;20,15,IF(Table1[[#This Row],[Price]]&lt;30,22,IF(Table1[[#This Row],[Price]]&lt;50,36,45))))</f>
        <v>15</v>
      </c>
      <c r="J3251">
        <v>17.829999999999998</v>
      </c>
      <c r="K3251" s="14">
        <v>89.149999999999991</v>
      </c>
      <c r="L3251" s="14">
        <f>Table1[[#This Row],[Total Sale Amount]]-(Table1[[#This Row],[Cost Price]]*Table1[[#This Row],[Quantity]])</f>
        <v>14.149999999999991</v>
      </c>
      <c r="M3251" t="str">
        <f>TEXT(Table1[[#This Row],[Order Date]],"mmm")</f>
        <v>Aug</v>
      </c>
      <c r="N3251" s="5" t="str">
        <f>TEXT(Table1[[#This Row],[Order Date]],"yyyy")</f>
        <v>2016</v>
      </c>
      <c r="O3251" s="5">
        <v>43</v>
      </c>
      <c r="P3251" s="5" t="s">
        <v>559</v>
      </c>
      <c r="Q3251" s="5" t="str">
        <f>IFERROR(INDEX(Holidays[Holiday],MATCH(Table1[[#This Row],[Order Date]],Holidays[Date],0)),"NO HOLIDAY")</f>
        <v>NO HOLIDAY</v>
      </c>
    </row>
    <row r="3252" spans="2:17" hidden="1" x14ac:dyDescent="0.3">
      <c r="B3252" t="s">
        <v>9</v>
      </c>
      <c r="C3252" t="s">
        <v>30</v>
      </c>
      <c r="D3252" t="s">
        <v>11</v>
      </c>
      <c r="E3252" t="s">
        <v>168</v>
      </c>
      <c r="F3252" s="4">
        <v>42605</v>
      </c>
      <c r="G3252" t="s">
        <v>39</v>
      </c>
      <c r="H3252">
        <v>6</v>
      </c>
      <c r="I3252">
        <f>IF(Table1[[#This Row],[Price]]&lt;15,10,IF(Table1[[#This Row],[Price]]&lt;20,15,IF(Table1[[#This Row],[Price]]&lt;30,22,IF(Table1[[#This Row],[Price]]&lt;50,36,45))))</f>
        <v>15</v>
      </c>
      <c r="J3252">
        <v>16.32</v>
      </c>
      <c r="K3252" s="14">
        <v>97.92</v>
      </c>
      <c r="L3252" s="14">
        <f>Table1[[#This Row],[Total Sale Amount]]-(Table1[[#This Row],[Cost Price]]*Table1[[#This Row],[Quantity]])</f>
        <v>7.9200000000000017</v>
      </c>
      <c r="M3252" t="str">
        <f>TEXT(Table1[[#This Row],[Order Date]],"mmm")</f>
        <v>Aug</v>
      </c>
      <c r="N3252" s="5" t="str">
        <f>TEXT(Table1[[#This Row],[Order Date]],"yyyy")</f>
        <v>2016</v>
      </c>
      <c r="O3252" s="5">
        <v>40</v>
      </c>
      <c r="P3252" s="5" t="s">
        <v>559</v>
      </c>
      <c r="Q3252" s="5" t="str">
        <f>IFERROR(INDEX(Holidays[Holiday],MATCH(Table1[[#This Row],[Order Date]],Holidays[Date],0)),"NO HOLIDAY")</f>
        <v>NO HOLIDAY</v>
      </c>
    </row>
    <row r="3253" spans="2:17" hidden="1" x14ac:dyDescent="0.3">
      <c r="B3253" t="s">
        <v>25</v>
      </c>
      <c r="C3253" t="s">
        <v>43</v>
      </c>
      <c r="D3253" t="s">
        <v>23</v>
      </c>
      <c r="E3253" t="s">
        <v>138</v>
      </c>
      <c r="F3253" s="4">
        <v>42605</v>
      </c>
      <c r="G3253" t="s">
        <v>13</v>
      </c>
      <c r="H3253">
        <v>7</v>
      </c>
      <c r="I3253">
        <f>IF(Table1[[#This Row],[Price]]&lt;15,10,IF(Table1[[#This Row],[Price]]&lt;20,15,IF(Table1[[#This Row],[Price]]&lt;30,22,IF(Table1[[#This Row],[Price]]&lt;50,36,45))))</f>
        <v>15</v>
      </c>
      <c r="J3253">
        <v>17.829999999999998</v>
      </c>
      <c r="K3253" s="14">
        <v>124.80999999999999</v>
      </c>
      <c r="L3253" s="14">
        <f>Table1[[#This Row],[Total Sale Amount]]-(Table1[[#This Row],[Cost Price]]*Table1[[#This Row],[Quantity]])</f>
        <v>19.809999999999988</v>
      </c>
      <c r="M3253" t="str">
        <f>TEXT(Table1[[#This Row],[Order Date]],"mmm")</f>
        <v>Aug</v>
      </c>
      <c r="N3253" s="5" t="str">
        <f>TEXT(Table1[[#This Row],[Order Date]],"yyyy")</f>
        <v>2016</v>
      </c>
      <c r="O3253" s="5">
        <v>40</v>
      </c>
      <c r="P3253" s="5" t="s">
        <v>559</v>
      </c>
      <c r="Q3253" s="5" t="str">
        <f>IFERROR(INDEX(Holidays[Holiday],MATCH(Table1[[#This Row],[Order Date]],Holidays[Date],0)),"NO HOLIDAY")</f>
        <v>NO HOLIDAY</v>
      </c>
    </row>
    <row r="3254" spans="2:17" hidden="1" x14ac:dyDescent="0.3">
      <c r="B3254" t="s">
        <v>9</v>
      </c>
      <c r="C3254" t="s">
        <v>28</v>
      </c>
      <c r="D3254" t="s">
        <v>11</v>
      </c>
      <c r="E3254" t="s">
        <v>123</v>
      </c>
      <c r="F3254" s="4">
        <v>42605</v>
      </c>
      <c r="G3254" t="s">
        <v>39</v>
      </c>
      <c r="H3254">
        <v>3</v>
      </c>
      <c r="I3254">
        <f>IF(Table1[[#This Row],[Price]]&lt;15,10,IF(Table1[[#This Row],[Price]]&lt;20,15,IF(Table1[[#This Row],[Price]]&lt;30,22,IF(Table1[[#This Row],[Price]]&lt;50,36,45))))</f>
        <v>15</v>
      </c>
      <c r="J3254">
        <v>16.32</v>
      </c>
      <c r="K3254" s="14">
        <v>48.96</v>
      </c>
      <c r="L3254" s="14">
        <f>Table1[[#This Row],[Total Sale Amount]]-(Table1[[#This Row],[Cost Price]]*Table1[[#This Row],[Quantity]])</f>
        <v>3.9600000000000009</v>
      </c>
      <c r="M3254" t="str">
        <f>TEXT(Table1[[#This Row],[Order Date]],"mmm")</f>
        <v>Aug</v>
      </c>
      <c r="N3254" s="5" t="str">
        <f>TEXT(Table1[[#This Row],[Order Date]],"yyyy")</f>
        <v>2016</v>
      </c>
      <c r="O3254" s="5">
        <v>27</v>
      </c>
      <c r="P3254" s="5" t="s">
        <v>559</v>
      </c>
      <c r="Q3254" s="5" t="str">
        <f>IFERROR(INDEX(Holidays[Holiday],MATCH(Table1[[#This Row],[Order Date]],Holidays[Date],0)),"NO HOLIDAY")</f>
        <v>NO HOLIDAY</v>
      </c>
    </row>
    <row r="3255" spans="2:17" hidden="1" x14ac:dyDescent="0.3">
      <c r="B3255" t="s">
        <v>25</v>
      </c>
      <c r="C3255" t="s">
        <v>26</v>
      </c>
      <c r="D3255" t="s">
        <v>23</v>
      </c>
      <c r="E3255" t="s">
        <v>532</v>
      </c>
      <c r="F3255" s="4">
        <v>42605</v>
      </c>
      <c r="G3255" t="s">
        <v>19</v>
      </c>
      <c r="H3255">
        <v>8</v>
      </c>
      <c r="I3255">
        <f>IF(Table1[[#This Row],[Price]]&lt;15,10,IF(Table1[[#This Row],[Price]]&lt;20,15,IF(Table1[[#This Row],[Price]]&lt;30,22,IF(Table1[[#This Row],[Price]]&lt;50,36,45))))</f>
        <v>45</v>
      </c>
      <c r="J3255">
        <v>53.35</v>
      </c>
      <c r="K3255" s="14">
        <v>426.8</v>
      </c>
      <c r="L3255" s="14">
        <f>Table1[[#This Row],[Total Sale Amount]]-(Table1[[#This Row],[Cost Price]]*Table1[[#This Row],[Quantity]])</f>
        <v>66.800000000000011</v>
      </c>
      <c r="M3255" t="str">
        <f>TEXT(Table1[[#This Row],[Order Date]],"mmm")</f>
        <v>Aug</v>
      </c>
      <c r="N3255" s="5" t="str">
        <f>TEXT(Table1[[#This Row],[Order Date]],"yyyy")</f>
        <v>2016</v>
      </c>
      <c r="O3255" s="5">
        <v>38</v>
      </c>
      <c r="P3255" s="5" t="s">
        <v>560</v>
      </c>
      <c r="Q3255" s="5" t="str">
        <f>IFERROR(INDEX(Holidays[Holiday],MATCH(Table1[[#This Row],[Order Date]],Holidays[Date],0)),"NO HOLIDAY")</f>
        <v>NO HOLIDAY</v>
      </c>
    </row>
    <row r="3256" spans="2:17" hidden="1" x14ac:dyDescent="0.3">
      <c r="B3256" t="s">
        <v>9</v>
      </c>
      <c r="C3256" t="s">
        <v>28</v>
      </c>
      <c r="D3256" t="s">
        <v>11</v>
      </c>
      <c r="E3256" t="s">
        <v>282</v>
      </c>
      <c r="F3256" s="4">
        <v>42605</v>
      </c>
      <c r="G3256" t="s">
        <v>19</v>
      </c>
      <c r="H3256">
        <v>6</v>
      </c>
      <c r="I3256">
        <f>IF(Table1[[#This Row],[Price]]&lt;15,10,IF(Table1[[#This Row],[Price]]&lt;20,15,IF(Table1[[#This Row],[Price]]&lt;30,22,IF(Table1[[#This Row],[Price]]&lt;50,36,45))))</f>
        <v>45</v>
      </c>
      <c r="J3256">
        <v>53.35</v>
      </c>
      <c r="K3256" s="14">
        <v>320.10000000000002</v>
      </c>
      <c r="L3256" s="14">
        <f>Table1[[#This Row],[Total Sale Amount]]-(Table1[[#This Row],[Cost Price]]*Table1[[#This Row],[Quantity]])</f>
        <v>50.100000000000023</v>
      </c>
      <c r="M3256" t="str">
        <f>TEXT(Table1[[#This Row],[Order Date]],"mmm")</f>
        <v>Aug</v>
      </c>
      <c r="N3256" s="5" t="str">
        <f>TEXT(Table1[[#This Row],[Order Date]],"yyyy")</f>
        <v>2016</v>
      </c>
      <c r="O3256" s="5">
        <v>43</v>
      </c>
      <c r="P3256" s="5" t="s">
        <v>559</v>
      </c>
      <c r="Q3256" s="5" t="str">
        <f>IFERROR(INDEX(Holidays[Holiday],MATCH(Table1[[#This Row],[Order Date]],Holidays[Date],0)),"NO HOLIDAY")</f>
        <v>NO HOLIDAY</v>
      </c>
    </row>
    <row r="3257" spans="2:17" hidden="1" x14ac:dyDescent="0.3">
      <c r="B3257" t="s">
        <v>36</v>
      </c>
      <c r="C3257" t="s">
        <v>28</v>
      </c>
      <c r="D3257" t="s">
        <v>11</v>
      </c>
      <c r="E3257" t="s">
        <v>244</v>
      </c>
      <c r="F3257" s="4">
        <v>42606</v>
      </c>
      <c r="G3257" t="s">
        <v>19</v>
      </c>
      <c r="H3257">
        <v>5</v>
      </c>
      <c r="I3257">
        <f>IF(Table1[[#This Row],[Price]]&lt;15,10,IF(Table1[[#This Row],[Price]]&lt;20,15,IF(Table1[[#This Row],[Price]]&lt;30,22,IF(Table1[[#This Row],[Price]]&lt;50,36,45))))</f>
        <v>45</v>
      </c>
      <c r="J3257">
        <v>53.35</v>
      </c>
      <c r="K3257" s="14">
        <v>266.75</v>
      </c>
      <c r="L3257" s="14">
        <f>Table1[[#This Row],[Total Sale Amount]]-(Table1[[#This Row],[Cost Price]]*Table1[[#This Row],[Quantity]])</f>
        <v>41.75</v>
      </c>
      <c r="M3257" t="str">
        <f>TEXT(Table1[[#This Row],[Order Date]],"mmm")</f>
        <v>Aug</v>
      </c>
      <c r="N3257" s="5" t="str">
        <f>TEXT(Table1[[#This Row],[Order Date]],"yyyy")</f>
        <v>2016</v>
      </c>
      <c r="O3257" s="5">
        <v>27</v>
      </c>
      <c r="P3257" s="5" t="s">
        <v>560</v>
      </c>
      <c r="Q3257" s="5" t="str">
        <f>IFERROR(INDEX(Holidays[Holiday],MATCH(Table1[[#This Row],[Order Date]],Holidays[Date],0)),"NO HOLIDAY")</f>
        <v>NO HOLIDAY</v>
      </c>
    </row>
    <row r="3258" spans="2:17" hidden="1" x14ac:dyDescent="0.3">
      <c r="B3258" t="s">
        <v>9</v>
      </c>
      <c r="C3258" t="s">
        <v>10</v>
      </c>
      <c r="D3258" t="s">
        <v>11</v>
      </c>
      <c r="E3258" t="s">
        <v>135</v>
      </c>
      <c r="F3258" s="4">
        <v>42606</v>
      </c>
      <c r="G3258" t="s">
        <v>15</v>
      </c>
      <c r="H3258">
        <v>4</v>
      </c>
      <c r="I3258">
        <f>IF(Table1[[#This Row],[Price]]&lt;15,10,IF(Table1[[#This Row],[Price]]&lt;20,15,IF(Table1[[#This Row],[Price]]&lt;30,22,IF(Table1[[#This Row],[Price]]&lt;50,36,45))))</f>
        <v>10</v>
      </c>
      <c r="J3258">
        <v>12.42</v>
      </c>
      <c r="K3258" s="14">
        <v>49.68</v>
      </c>
      <c r="L3258" s="14">
        <f>Table1[[#This Row],[Total Sale Amount]]-(Table1[[#This Row],[Cost Price]]*Table1[[#This Row],[Quantity]])</f>
        <v>9.68</v>
      </c>
      <c r="M3258" t="str">
        <f>TEXT(Table1[[#This Row],[Order Date]],"mmm")</f>
        <v>Aug</v>
      </c>
      <c r="N3258" s="5" t="str">
        <f>TEXT(Table1[[#This Row],[Order Date]],"yyyy")</f>
        <v>2016</v>
      </c>
      <c r="O3258" s="5">
        <v>18</v>
      </c>
      <c r="P3258" s="5" t="s">
        <v>559</v>
      </c>
      <c r="Q3258" s="5" t="str">
        <f>IFERROR(INDEX(Holidays[Holiday],MATCH(Table1[[#This Row],[Order Date]],Holidays[Date],0)),"NO HOLIDAY")</f>
        <v>NO HOLIDAY</v>
      </c>
    </row>
    <row r="3259" spans="2:17" hidden="1" x14ac:dyDescent="0.3">
      <c r="B3259" t="s">
        <v>9</v>
      </c>
      <c r="C3259" t="s">
        <v>30</v>
      </c>
      <c r="D3259" t="s">
        <v>11</v>
      </c>
      <c r="E3259" t="s">
        <v>213</v>
      </c>
      <c r="F3259" s="4">
        <v>42606</v>
      </c>
      <c r="G3259" t="s">
        <v>39</v>
      </c>
      <c r="H3259">
        <v>6</v>
      </c>
      <c r="I3259">
        <f>IF(Table1[[#This Row],[Price]]&lt;15,10,IF(Table1[[#This Row],[Price]]&lt;20,15,IF(Table1[[#This Row],[Price]]&lt;30,22,IF(Table1[[#This Row],[Price]]&lt;50,36,45))))</f>
        <v>15</v>
      </c>
      <c r="J3259">
        <v>16.32</v>
      </c>
      <c r="K3259" s="14">
        <v>97.92</v>
      </c>
      <c r="L3259" s="14">
        <f>Table1[[#This Row],[Total Sale Amount]]-(Table1[[#This Row],[Cost Price]]*Table1[[#This Row],[Quantity]])</f>
        <v>7.9200000000000017</v>
      </c>
      <c r="M3259" t="str">
        <f>TEXT(Table1[[#This Row],[Order Date]],"mmm")</f>
        <v>Aug</v>
      </c>
      <c r="N3259" s="5" t="str">
        <f>TEXT(Table1[[#This Row],[Order Date]],"yyyy")</f>
        <v>2016</v>
      </c>
      <c r="O3259" s="5">
        <v>18</v>
      </c>
      <c r="P3259" s="5" t="s">
        <v>560</v>
      </c>
      <c r="Q3259" s="5" t="str">
        <f>IFERROR(INDEX(Holidays[Holiday],MATCH(Table1[[#This Row],[Order Date]],Holidays[Date],0)),"NO HOLIDAY")</f>
        <v>NO HOLIDAY</v>
      </c>
    </row>
    <row r="3260" spans="2:17" hidden="1" x14ac:dyDescent="0.3">
      <c r="B3260" t="s">
        <v>25</v>
      </c>
      <c r="C3260" t="s">
        <v>26</v>
      </c>
      <c r="D3260" t="s">
        <v>23</v>
      </c>
      <c r="E3260" t="s">
        <v>276</v>
      </c>
      <c r="F3260" s="4">
        <v>42606</v>
      </c>
      <c r="G3260" t="s">
        <v>39</v>
      </c>
      <c r="H3260">
        <v>2</v>
      </c>
      <c r="I3260">
        <f>IF(Table1[[#This Row],[Price]]&lt;15,10,IF(Table1[[#This Row],[Price]]&lt;20,15,IF(Table1[[#This Row],[Price]]&lt;30,22,IF(Table1[[#This Row],[Price]]&lt;50,36,45))))</f>
        <v>15</v>
      </c>
      <c r="J3260">
        <v>16.32</v>
      </c>
      <c r="K3260" s="14">
        <v>32.64</v>
      </c>
      <c r="L3260" s="14">
        <f>Table1[[#This Row],[Total Sale Amount]]-(Table1[[#This Row],[Cost Price]]*Table1[[#This Row],[Quantity]])</f>
        <v>2.6400000000000006</v>
      </c>
      <c r="M3260" t="str">
        <f>TEXT(Table1[[#This Row],[Order Date]],"mmm")</f>
        <v>Aug</v>
      </c>
      <c r="N3260" s="5" t="str">
        <f>TEXT(Table1[[#This Row],[Order Date]],"yyyy")</f>
        <v>2016</v>
      </c>
      <c r="O3260" s="5">
        <v>32</v>
      </c>
      <c r="P3260" s="5" t="s">
        <v>559</v>
      </c>
      <c r="Q3260" s="5" t="str">
        <f>IFERROR(INDEX(Holidays[Holiday],MATCH(Table1[[#This Row],[Order Date]],Holidays[Date],0)),"NO HOLIDAY")</f>
        <v>NO HOLIDAY</v>
      </c>
    </row>
    <row r="3261" spans="2:17" hidden="1" x14ac:dyDescent="0.3">
      <c r="B3261" t="s">
        <v>25</v>
      </c>
      <c r="C3261" t="s">
        <v>59</v>
      </c>
      <c r="D3261" t="s">
        <v>23</v>
      </c>
      <c r="E3261" t="s">
        <v>330</v>
      </c>
      <c r="F3261" s="4">
        <v>42606</v>
      </c>
      <c r="G3261" t="s">
        <v>15</v>
      </c>
      <c r="H3261">
        <v>5</v>
      </c>
      <c r="I3261">
        <f>IF(Table1[[#This Row],[Price]]&lt;15,10,IF(Table1[[#This Row],[Price]]&lt;20,15,IF(Table1[[#This Row],[Price]]&lt;30,22,IF(Table1[[#This Row],[Price]]&lt;50,36,45))))</f>
        <v>10</v>
      </c>
      <c r="J3261">
        <v>12.42</v>
      </c>
      <c r="K3261" s="14">
        <v>62.1</v>
      </c>
      <c r="L3261" s="14">
        <f>Table1[[#This Row],[Total Sale Amount]]-(Table1[[#This Row],[Cost Price]]*Table1[[#This Row],[Quantity]])</f>
        <v>12.100000000000001</v>
      </c>
      <c r="M3261" t="str">
        <f>TEXT(Table1[[#This Row],[Order Date]],"mmm")</f>
        <v>Aug</v>
      </c>
      <c r="N3261" s="5" t="str">
        <f>TEXT(Table1[[#This Row],[Order Date]],"yyyy")</f>
        <v>2016</v>
      </c>
      <c r="O3261" s="5">
        <v>33</v>
      </c>
      <c r="P3261" s="5" t="s">
        <v>560</v>
      </c>
      <c r="Q3261" s="5" t="str">
        <f>IFERROR(INDEX(Holidays[Holiday],MATCH(Table1[[#This Row],[Order Date]],Holidays[Date],0)),"NO HOLIDAY")</f>
        <v>NO HOLIDAY</v>
      </c>
    </row>
    <row r="3262" spans="2:17" hidden="1" x14ac:dyDescent="0.3">
      <c r="B3262" t="s">
        <v>16</v>
      </c>
      <c r="C3262" t="s">
        <v>10</v>
      </c>
      <c r="D3262" t="s">
        <v>11</v>
      </c>
      <c r="E3262" t="s">
        <v>477</v>
      </c>
      <c r="F3262" s="4">
        <v>42606</v>
      </c>
      <c r="G3262" t="s">
        <v>15</v>
      </c>
      <c r="H3262">
        <v>1</v>
      </c>
      <c r="I3262">
        <f>IF(Table1[[#This Row],[Price]]&lt;15,10,IF(Table1[[#This Row],[Price]]&lt;20,15,IF(Table1[[#This Row],[Price]]&lt;30,22,IF(Table1[[#This Row],[Price]]&lt;50,36,45))))</f>
        <v>10</v>
      </c>
      <c r="J3262">
        <v>12.42</v>
      </c>
      <c r="K3262" s="14">
        <v>12.42</v>
      </c>
      <c r="L3262" s="14">
        <f>Table1[[#This Row],[Total Sale Amount]]-(Table1[[#This Row],[Cost Price]]*Table1[[#This Row],[Quantity]])</f>
        <v>2.42</v>
      </c>
      <c r="M3262" t="str">
        <f>TEXT(Table1[[#This Row],[Order Date]],"mmm")</f>
        <v>Aug</v>
      </c>
      <c r="N3262" s="5" t="str">
        <f>TEXT(Table1[[#This Row],[Order Date]],"yyyy")</f>
        <v>2016</v>
      </c>
      <c r="O3262" s="5">
        <v>25</v>
      </c>
      <c r="P3262" s="5" t="s">
        <v>560</v>
      </c>
      <c r="Q3262" s="5" t="str">
        <f>IFERROR(INDEX(Holidays[Holiday],MATCH(Table1[[#This Row],[Order Date]],Holidays[Date],0)),"NO HOLIDAY")</f>
        <v>NO HOLIDAY</v>
      </c>
    </row>
    <row r="3263" spans="2:17" hidden="1" x14ac:dyDescent="0.3">
      <c r="B3263" t="s">
        <v>9</v>
      </c>
      <c r="C3263" t="s">
        <v>17</v>
      </c>
      <c r="D3263" t="s">
        <v>11</v>
      </c>
      <c r="E3263" t="s">
        <v>233</v>
      </c>
      <c r="F3263" s="4">
        <v>42606</v>
      </c>
      <c r="G3263" t="s">
        <v>39</v>
      </c>
      <c r="H3263">
        <v>5</v>
      </c>
      <c r="I3263">
        <f>IF(Table1[[#This Row],[Price]]&lt;15,10,IF(Table1[[#This Row],[Price]]&lt;20,15,IF(Table1[[#This Row],[Price]]&lt;30,22,IF(Table1[[#This Row],[Price]]&lt;50,36,45))))</f>
        <v>15</v>
      </c>
      <c r="J3263">
        <v>16.32</v>
      </c>
      <c r="K3263" s="14">
        <v>81.599999999999994</v>
      </c>
      <c r="L3263" s="14">
        <f>Table1[[#This Row],[Total Sale Amount]]-(Table1[[#This Row],[Cost Price]]*Table1[[#This Row],[Quantity]])</f>
        <v>6.5999999999999943</v>
      </c>
      <c r="M3263" t="str">
        <f>TEXT(Table1[[#This Row],[Order Date]],"mmm")</f>
        <v>Aug</v>
      </c>
      <c r="N3263" s="5" t="str">
        <f>TEXT(Table1[[#This Row],[Order Date]],"yyyy")</f>
        <v>2016</v>
      </c>
      <c r="O3263" s="5">
        <v>41</v>
      </c>
      <c r="P3263" s="5" t="s">
        <v>559</v>
      </c>
      <c r="Q3263" s="5" t="str">
        <f>IFERROR(INDEX(Holidays[Holiday],MATCH(Table1[[#This Row],[Order Date]],Holidays[Date],0)),"NO HOLIDAY")</f>
        <v>NO HOLIDAY</v>
      </c>
    </row>
    <row r="3264" spans="2:17" hidden="1" x14ac:dyDescent="0.3">
      <c r="B3264" t="s">
        <v>16</v>
      </c>
      <c r="C3264" t="s">
        <v>17</v>
      </c>
      <c r="D3264" t="s">
        <v>11</v>
      </c>
      <c r="E3264" t="s">
        <v>67</v>
      </c>
      <c r="F3264" s="4">
        <v>42606</v>
      </c>
      <c r="G3264" t="s">
        <v>13</v>
      </c>
      <c r="H3264">
        <v>8</v>
      </c>
      <c r="I3264">
        <f>IF(Table1[[#This Row],[Price]]&lt;15,10,IF(Table1[[#This Row],[Price]]&lt;20,15,IF(Table1[[#This Row],[Price]]&lt;30,22,IF(Table1[[#This Row],[Price]]&lt;50,36,45))))</f>
        <v>15</v>
      </c>
      <c r="J3264">
        <v>17.829999999999998</v>
      </c>
      <c r="K3264" s="14">
        <v>142.63999999999999</v>
      </c>
      <c r="L3264" s="14">
        <f>Table1[[#This Row],[Total Sale Amount]]-(Table1[[#This Row],[Cost Price]]*Table1[[#This Row],[Quantity]])</f>
        <v>22.639999999999986</v>
      </c>
      <c r="M3264" t="str">
        <f>TEXT(Table1[[#This Row],[Order Date]],"mmm")</f>
        <v>Aug</v>
      </c>
      <c r="N3264" s="5" t="str">
        <f>TEXT(Table1[[#This Row],[Order Date]],"yyyy")</f>
        <v>2016</v>
      </c>
      <c r="O3264" s="5">
        <v>43</v>
      </c>
      <c r="P3264" s="5" t="s">
        <v>560</v>
      </c>
      <c r="Q3264" s="5" t="str">
        <f>IFERROR(INDEX(Holidays[Holiday],MATCH(Table1[[#This Row],[Order Date]],Holidays[Date],0)),"NO HOLIDAY")</f>
        <v>NO HOLIDAY</v>
      </c>
    </row>
    <row r="3265" spans="2:17" hidden="1" x14ac:dyDescent="0.3">
      <c r="B3265" t="s">
        <v>9</v>
      </c>
      <c r="C3265" t="s">
        <v>10</v>
      </c>
      <c r="D3265" t="s">
        <v>11</v>
      </c>
      <c r="E3265" t="s">
        <v>495</v>
      </c>
      <c r="F3265" s="4">
        <v>42606</v>
      </c>
      <c r="G3265" t="s">
        <v>15</v>
      </c>
      <c r="H3265">
        <v>5</v>
      </c>
      <c r="I3265">
        <f>IF(Table1[[#This Row],[Price]]&lt;15,10,IF(Table1[[#This Row],[Price]]&lt;20,15,IF(Table1[[#This Row],[Price]]&lt;30,22,IF(Table1[[#This Row],[Price]]&lt;50,36,45))))</f>
        <v>10</v>
      </c>
      <c r="J3265">
        <v>12.42</v>
      </c>
      <c r="K3265" s="14">
        <v>62.1</v>
      </c>
      <c r="L3265" s="14">
        <f>Table1[[#This Row],[Total Sale Amount]]-(Table1[[#This Row],[Cost Price]]*Table1[[#This Row],[Quantity]])</f>
        <v>12.100000000000001</v>
      </c>
      <c r="M3265" t="str">
        <f>TEXT(Table1[[#This Row],[Order Date]],"mmm")</f>
        <v>Aug</v>
      </c>
      <c r="N3265" s="5" t="str">
        <f>TEXT(Table1[[#This Row],[Order Date]],"yyyy")</f>
        <v>2016</v>
      </c>
      <c r="O3265" s="5">
        <v>37</v>
      </c>
      <c r="P3265" s="5" t="s">
        <v>559</v>
      </c>
      <c r="Q3265" s="5" t="str">
        <f>IFERROR(INDEX(Holidays[Holiday],MATCH(Table1[[#This Row],[Order Date]],Holidays[Date],0)),"NO HOLIDAY")</f>
        <v>NO HOLIDAY</v>
      </c>
    </row>
    <row r="3266" spans="2:17" hidden="1" x14ac:dyDescent="0.3">
      <c r="B3266" t="s">
        <v>25</v>
      </c>
      <c r="C3266" t="s">
        <v>26</v>
      </c>
      <c r="D3266" t="s">
        <v>23</v>
      </c>
      <c r="E3266" t="s">
        <v>140</v>
      </c>
      <c r="F3266" s="4">
        <v>42606</v>
      </c>
      <c r="G3266" t="s">
        <v>15</v>
      </c>
      <c r="H3266">
        <v>9</v>
      </c>
      <c r="I3266">
        <f>IF(Table1[[#This Row],[Price]]&lt;15,10,IF(Table1[[#This Row],[Price]]&lt;20,15,IF(Table1[[#This Row],[Price]]&lt;30,22,IF(Table1[[#This Row],[Price]]&lt;50,36,45))))</f>
        <v>10</v>
      </c>
      <c r="J3266">
        <v>12.42</v>
      </c>
      <c r="K3266" s="14">
        <v>111.78</v>
      </c>
      <c r="L3266" s="14">
        <f>Table1[[#This Row],[Total Sale Amount]]-(Table1[[#This Row],[Cost Price]]*Table1[[#This Row],[Quantity]])</f>
        <v>21.78</v>
      </c>
      <c r="M3266" t="str">
        <f>TEXT(Table1[[#This Row],[Order Date]],"mmm")</f>
        <v>Aug</v>
      </c>
      <c r="N3266" s="5" t="str">
        <f>TEXT(Table1[[#This Row],[Order Date]],"yyyy")</f>
        <v>2016</v>
      </c>
      <c r="O3266" s="5">
        <v>17</v>
      </c>
      <c r="P3266" s="5" t="s">
        <v>559</v>
      </c>
      <c r="Q3266" s="5" t="str">
        <f>IFERROR(INDEX(Holidays[Holiday],MATCH(Table1[[#This Row],[Order Date]],Holidays[Date],0)),"NO HOLIDAY")</f>
        <v>NO HOLIDAY</v>
      </c>
    </row>
    <row r="3267" spans="2:17" hidden="1" x14ac:dyDescent="0.3">
      <c r="B3267" t="s">
        <v>36</v>
      </c>
      <c r="C3267" t="s">
        <v>30</v>
      </c>
      <c r="D3267" t="s">
        <v>11</v>
      </c>
      <c r="E3267" t="s">
        <v>42</v>
      </c>
      <c r="F3267" s="4">
        <v>42606</v>
      </c>
      <c r="G3267" t="s">
        <v>19</v>
      </c>
      <c r="H3267">
        <v>1</v>
      </c>
      <c r="I3267">
        <f>IF(Table1[[#This Row],[Price]]&lt;15,10,IF(Table1[[#This Row],[Price]]&lt;20,15,IF(Table1[[#This Row],[Price]]&lt;30,22,IF(Table1[[#This Row],[Price]]&lt;50,36,45))))</f>
        <v>45</v>
      </c>
      <c r="J3267">
        <v>53.35</v>
      </c>
      <c r="K3267" s="14">
        <v>53.35</v>
      </c>
      <c r="L3267" s="14">
        <f>Table1[[#This Row],[Total Sale Amount]]-(Table1[[#This Row],[Cost Price]]*Table1[[#This Row],[Quantity]])</f>
        <v>8.3500000000000014</v>
      </c>
      <c r="M3267" t="str">
        <f>TEXT(Table1[[#This Row],[Order Date]],"mmm")</f>
        <v>Aug</v>
      </c>
      <c r="N3267" s="5" t="str">
        <f>TEXT(Table1[[#This Row],[Order Date]],"yyyy")</f>
        <v>2016</v>
      </c>
      <c r="O3267" s="5">
        <v>33</v>
      </c>
      <c r="P3267" s="5" t="s">
        <v>560</v>
      </c>
      <c r="Q3267" s="5" t="str">
        <f>IFERROR(INDEX(Holidays[Holiday],MATCH(Table1[[#This Row],[Order Date]],Holidays[Date],0)),"NO HOLIDAY")</f>
        <v>NO HOLIDAY</v>
      </c>
    </row>
    <row r="3268" spans="2:17" hidden="1" x14ac:dyDescent="0.3">
      <c r="B3268" t="s">
        <v>9</v>
      </c>
      <c r="C3268" t="s">
        <v>28</v>
      </c>
      <c r="D3268" t="s">
        <v>11</v>
      </c>
      <c r="E3268" t="s">
        <v>104</v>
      </c>
      <c r="F3268" s="4">
        <v>42606</v>
      </c>
      <c r="G3268" t="s">
        <v>15</v>
      </c>
      <c r="H3268">
        <v>2</v>
      </c>
      <c r="I3268">
        <f>IF(Table1[[#This Row],[Price]]&lt;15,10,IF(Table1[[#This Row],[Price]]&lt;20,15,IF(Table1[[#This Row],[Price]]&lt;30,22,IF(Table1[[#This Row],[Price]]&lt;50,36,45))))</f>
        <v>10</v>
      </c>
      <c r="J3268">
        <v>12.42</v>
      </c>
      <c r="K3268" s="14">
        <v>24.84</v>
      </c>
      <c r="L3268" s="14">
        <f>Table1[[#This Row],[Total Sale Amount]]-(Table1[[#This Row],[Cost Price]]*Table1[[#This Row],[Quantity]])</f>
        <v>4.84</v>
      </c>
      <c r="M3268" t="str">
        <f>TEXT(Table1[[#This Row],[Order Date]],"mmm")</f>
        <v>Aug</v>
      </c>
      <c r="N3268" s="5" t="str">
        <f>TEXT(Table1[[#This Row],[Order Date]],"yyyy")</f>
        <v>2016</v>
      </c>
      <c r="O3268" s="5">
        <v>18</v>
      </c>
      <c r="P3268" s="5" t="s">
        <v>559</v>
      </c>
      <c r="Q3268" s="5" t="str">
        <f>IFERROR(INDEX(Holidays[Holiday],MATCH(Table1[[#This Row],[Order Date]],Holidays[Date],0)),"NO HOLIDAY")</f>
        <v>NO HOLIDAY</v>
      </c>
    </row>
    <row r="3269" spans="2:17" hidden="1" x14ac:dyDescent="0.3">
      <c r="B3269" t="s">
        <v>25</v>
      </c>
      <c r="C3269" t="s">
        <v>43</v>
      </c>
      <c r="D3269" t="s">
        <v>23</v>
      </c>
      <c r="E3269" t="s">
        <v>138</v>
      </c>
      <c r="F3269" s="4">
        <v>42607</v>
      </c>
      <c r="G3269" t="s">
        <v>15</v>
      </c>
      <c r="H3269">
        <v>2</v>
      </c>
      <c r="I3269">
        <f>IF(Table1[[#This Row],[Price]]&lt;15,10,IF(Table1[[#This Row],[Price]]&lt;20,15,IF(Table1[[#This Row],[Price]]&lt;30,22,IF(Table1[[#This Row],[Price]]&lt;50,36,45))))</f>
        <v>10</v>
      </c>
      <c r="J3269">
        <v>12.42</v>
      </c>
      <c r="K3269" s="14">
        <v>24.84</v>
      </c>
      <c r="L3269" s="14">
        <f>Table1[[#This Row],[Total Sale Amount]]-(Table1[[#This Row],[Cost Price]]*Table1[[#This Row],[Quantity]])</f>
        <v>4.84</v>
      </c>
      <c r="M3269" t="str">
        <f>TEXT(Table1[[#This Row],[Order Date]],"mmm")</f>
        <v>Aug</v>
      </c>
      <c r="N3269" s="5" t="str">
        <f>TEXT(Table1[[#This Row],[Order Date]],"yyyy")</f>
        <v>2016</v>
      </c>
      <c r="O3269" s="5">
        <v>20</v>
      </c>
      <c r="P3269" s="5" t="s">
        <v>560</v>
      </c>
      <c r="Q3269" s="5" t="str">
        <f>IFERROR(INDEX(Holidays[Holiday],MATCH(Table1[[#This Row],[Order Date]],Holidays[Date],0)),"NO HOLIDAY")</f>
        <v>NO HOLIDAY</v>
      </c>
    </row>
    <row r="3270" spans="2:17" hidden="1" x14ac:dyDescent="0.3">
      <c r="B3270" t="s">
        <v>36</v>
      </c>
      <c r="C3270" t="s">
        <v>17</v>
      </c>
      <c r="D3270" t="s">
        <v>11</v>
      </c>
      <c r="E3270" t="s">
        <v>117</v>
      </c>
      <c r="F3270" s="4">
        <v>42607</v>
      </c>
      <c r="G3270" t="s">
        <v>15</v>
      </c>
      <c r="H3270">
        <v>9</v>
      </c>
      <c r="I3270">
        <f>IF(Table1[[#This Row],[Price]]&lt;15,10,IF(Table1[[#This Row],[Price]]&lt;20,15,IF(Table1[[#This Row],[Price]]&lt;30,22,IF(Table1[[#This Row],[Price]]&lt;50,36,45))))</f>
        <v>10</v>
      </c>
      <c r="J3270">
        <v>12.42</v>
      </c>
      <c r="K3270" s="14">
        <v>111.78</v>
      </c>
      <c r="L3270" s="14">
        <f>Table1[[#This Row],[Total Sale Amount]]-(Table1[[#This Row],[Cost Price]]*Table1[[#This Row],[Quantity]])</f>
        <v>21.78</v>
      </c>
      <c r="M3270" t="str">
        <f>TEXT(Table1[[#This Row],[Order Date]],"mmm")</f>
        <v>Aug</v>
      </c>
      <c r="N3270" s="5" t="str">
        <f>TEXT(Table1[[#This Row],[Order Date]],"yyyy")</f>
        <v>2016</v>
      </c>
      <c r="O3270" s="5">
        <v>37</v>
      </c>
      <c r="P3270" s="5" t="s">
        <v>560</v>
      </c>
      <c r="Q3270" s="5" t="str">
        <f>IFERROR(INDEX(Holidays[Holiday],MATCH(Table1[[#This Row],[Order Date]],Holidays[Date],0)),"NO HOLIDAY")</f>
        <v>NO HOLIDAY</v>
      </c>
    </row>
    <row r="3271" spans="2:17" hidden="1" x14ac:dyDescent="0.3">
      <c r="B3271" t="s">
        <v>25</v>
      </c>
      <c r="C3271" t="s">
        <v>26</v>
      </c>
      <c r="D3271" t="s">
        <v>23</v>
      </c>
      <c r="E3271" t="s">
        <v>321</v>
      </c>
      <c r="F3271" s="4">
        <v>42607</v>
      </c>
      <c r="G3271" t="s">
        <v>15</v>
      </c>
      <c r="H3271">
        <v>10</v>
      </c>
      <c r="I3271">
        <f>IF(Table1[[#This Row],[Price]]&lt;15,10,IF(Table1[[#This Row],[Price]]&lt;20,15,IF(Table1[[#This Row],[Price]]&lt;30,22,IF(Table1[[#This Row],[Price]]&lt;50,36,45))))</f>
        <v>10</v>
      </c>
      <c r="J3271">
        <v>12.42</v>
      </c>
      <c r="K3271" s="14">
        <v>124.2</v>
      </c>
      <c r="L3271" s="14">
        <f>Table1[[#This Row],[Total Sale Amount]]-(Table1[[#This Row],[Cost Price]]*Table1[[#This Row],[Quantity]])</f>
        <v>24.200000000000003</v>
      </c>
      <c r="M3271" t="str">
        <f>TEXT(Table1[[#This Row],[Order Date]],"mmm")</f>
        <v>Aug</v>
      </c>
      <c r="N3271" s="5" t="str">
        <f>TEXT(Table1[[#This Row],[Order Date]],"yyyy")</f>
        <v>2016</v>
      </c>
      <c r="O3271" s="5">
        <v>29</v>
      </c>
      <c r="P3271" s="5" t="s">
        <v>559</v>
      </c>
      <c r="Q3271" s="5" t="str">
        <f>IFERROR(INDEX(Holidays[Holiday],MATCH(Table1[[#This Row],[Order Date]],Holidays[Date],0)),"NO HOLIDAY")</f>
        <v>NO HOLIDAY</v>
      </c>
    </row>
    <row r="3272" spans="2:17" hidden="1" x14ac:dyDescent="0.3">
      <c r="B3272" t="s">
        <v>21</v>
      </c>
      <c r="C3272" t="s">
        <v>59</v>
      </c>
      <c r="D3272" t="s">
        <v>23</v>
      </c>
      <c r="E3272" t="s">
        <v>401</v>
      </c>
      <c r="F3272" s="4">
        <v>42607</v>
      </c>
      <c r="G3272" t="s">
        <v>15</v>
      </c>
      <c r="H3272">
        <v>10</v>
      </c>
      <c r="I3272">
        <f>IF(Table1[[#This Row],[Price]]&lt;15,10,IF(Table1[[#This Row],[Price]]&lt;20,15,IF(Table1[[#This Row],[Price]]&lt;30,22,IF(Table1[[#This Row],[Price]]&lt;50,36,45))))</f>
        <v>10</v>
      </c>
      <c r="J3272">
        <v>12.42</v>
      </c>
      <c r="K3272" s="14">
        <v>124.2</v>
      </c>
      <c r="L3272" s="14">
        <f>Table1[[#This Row],[Total Sale Amount]]-(Table1[[#This Row],[Cost Price]]*Table1[[#This Row],[Quantity]])</f>
        <v>24.200000000000003</v>
      </c>
      <c r="M3272" t="str">
        <f>TEXT(Table1[[#This Row],[Order Date]],"mmm")</f>
        <v>Aug</v>
      </c>
      <c r="N3272" s="5" t="str">
        <f>TEXT(Table1[[#This Row],[Order Date]],"yyyy")</f>
        <v>2016</v>
      </c>
      <c r="O3272" s="5">
        <v>38</v>
      </c>
      <c r="P3272" s="5" t="s">
        <v>559</v>
      </c>
      <c r="Q3272" s="5" t="str">
        <f>IFERROR(INDEX(Holidays[Holiday],MATCH(Table1[[#This Row],[Order Date]],Holidays[Date],0)),"NO HOLIDAY")</f>
        <v>NO HOLIDAY</v>
      </c>
    </row>
    <row r="3273" spans="2:17" hidden="1" x14ac:dyDescent="0.3">
      <c r="B3273" t="s">
        <v>16</v>
      </c>
      <c r="C3273" t="s">
        <v>30</v>
      </c>
      <c r="D3273" t="s">
        <v>11</v>
      </c>
      <c r="E3273" t="s">
        <v>161</v>
      </c>
      <c r="F3273" s="4">
        <v>42607</v>
      </c>
      <c r="G3273" t="s">
        <v>19</v>
      </c>
      <c r="H3273">
        <v>2</v>
      </c>
      <c r="I3273">
        <f>IF(Table1[[#This Row],[Price]]&lt;15,10,IF(Table1[[#This Row],[Price]]&lt;20,15,IF(Table1[[#This Row],[Price]]&lt;30,22,IF(Table1[[#This Row],[Price]]&lt;50,36,45))))</f>
        <v>45</v>
      </c>
      <c r="J3273">
        <v>53.35</v>
      </c>
      <c r="K3273" s="14">
        <v>106.7</v>
      </c>
      <c r="L3273" s="14">
        <f>Table1[[#This Row],[Total Sale Amount]]-(Table1[[#This Row],[Cost Price]]*Table1[[#This Row],[Quantity]])</f>
        <v>16.700000000000003</v>
      </c>
      <c r="M3273" t="str">
        <f>TEXT(Table1[[#This Row],[Order Date]],"mmm")</f>
        <v>Aug</v>
      </c>
      <c r="N3273" s="5" t="str">
        <f>TEXT(Table1[[#This Row],[Order Date]],"yyyy")</f>
        <v>2016</v>
      </c>
      <c r="O3273" s="5">
        <v>25</v>
      </c>
      <c r="P3273" s="5" t="s">
        <v>559</v>
      </c>
      <c r="Q3273" s="5" t="str">
        <f>IFERROR(INDEX(Holidays[Holiday],MATCH(Table1[[#This Row],[Order Date]],Holidays[Date],0)),"NO HOLIDAY")</f>
        <v>NO HOLIDAY</v>
      </c>
    </row>
    <row r="3274" spans="2:17" hidden="1" x14ac:dyDescent="0.3">
      <c r="B3274" t="s">
        <v>9</v>
      </c>
      <c r="C3274" t="s">
        <v>10</v>
      </c>
      <c r="D3274" t="s">
        <v>11</v>
      </c>
      <c r="E3274" t="s">
        <v>495</v>
      </c>
      <c r="F3274" s="4">
        <v>42607</v>
      </c>
      <c r="G3274" t="s">
        <v>15</v>
      </c>
      <c r="H3274">
        <v>2</v>
      </c>
      <c r="I3274">
        <f>IF(Table1[[#This Row],[Price]]&lt;15,10,IF(Table1[[#This Row],[Price]]&lt;20,15,IF(Table1[[#This Row],[Price]]&lt;30,22,IF(Table1[[#This Row],[Price]]&lt;50,36,45))))</f>
        <v>10</v>
      </c>
      <c r="J3274">
        <v>12.42</v>
      </c>
      <c r="K3274" s="14">
        <v>24.84</v>
      </c>
      <c r="L3274" s="14">
        <f>Table1[[#This Row],[Total Sale Amount]]-(Table1[[#This Row],[Cost Price]]*Table1[[#This Row],[Quantity]])</f>
        <v>4.84</v>
      </c>
      <c r="M3274" t="str">
        <f>TEXT(Table1[[#This Row],[Order Date]],"mmm")</f>
        <v>Aug</v>
      </c>
      <c r="N3274" s="5" t="str">
        <f>TEXT(Table1[[#This Row],[Order Date]],"yyyy")</f>
        <v>2016</v>
      </c>
      <c r="O3274" s="5">
        <v>43</v>
      </c>
      <c r="P3274" s="5" t="s">
        <v>560</v>
      </c>
      <c r="Q3274" s="5" t="str">
        <f>IFERROR(INDEX(Holidays[Holiday],MATCH(Table1[[#This Row],[Order Date]],Holidays[Date],0)),"NO HOLIDAY")</f>
        <v>NO HOLIDAY</v>
      </c>
    </row>
    <row r="3275" spans="2:17" hidden="1" x14ac:dyDescent="0.3">
      <c r="B3275" t="s">
        <v>36</v>
      </c>
      <c r="C3275" t="s">
        <v>17</v>
      </c>
      <c r="D3275" t="s">
        <v>11</v>
      </c>
      <c r="E3275" t="s">
        <v>210</v>
      </c>
      <c r="F3275" s="4">
        <v>42607</v>
      </c>
      <c r="G3275" t="s">
        <v>39</v>
      </c>
      <c r="H3275">
        <v>9</v>
      </c>
      <c r="I3275">
        <f>IF(Table1[[#This Row],[Price]]&lt;15,10,IF(Table1[[#This Row],[Price]]&lt;20,15,IF(Table1[[#This Row],[Price]]&lt;30,22,IF(Table1[[#This Row],[Price]]&lt;50,36,45))))</f>
        <v>15</v>
      </c>
      <c r="J3275">
        <v>16.32</v>
      </c>
      <c r="K3275" s="14">
        <v>146.88</v>
      </c>
      <c r="L3275" s="14">
        <f>Table1[[#This Row],[Total Sale Amount]]-(Table1[[#This Row],[Cost Price]]*Table1[[#This Row],[Quantity]])</f>
        <v>11.879999999999995</v>
      </c>
      <c r="M3275" t="str">
        <f>TEXT(Table1[[#This Row],[Order Date]],"mmm")</f>
        <v>Aug</v>
      </c>
      <c r="N3275" s="5" t="str">
        <f>TEXT(Table1[[#This Row],[Order Date]],"yyyy")</f>
        <v>2016</v>
      </c>
      <c r="O3275" s="5">
        <v>17</v>
      </c>
      <c r="P3275" s="5" t="s">
        <v>560</v>
      </c>
      <c r="Q3275" s="5" t="str">
        <f>IFERROR(INDEX(Holidays[Holiday],MATCH(Table1[[#This Row],[Order Date]],Holidays[Date],0)),"NO HOLIDAY")</f>
        <v>NO HOLIDAY</v>
      </c>
    </row>
    <row r="3276" spans="2:17" hidden="1" x14ac:dyDescent="0.3">
      <c r="B3276" t="s">
        <v>21</v>
      </c>
      <c r="C3276" t="s">
        <v>26</v>
      </c>
      <c r="D3276" t="s">
        <v>23</v>
      </c>
      <c r="E3276" t="s">
        <v>279</v>
      </c>
      <c r="F3276" s="4">
        <v>42607</v>
      </c>
      <c r="G3276" t="s">
        <v>19</v>
      </c>
      <c r="H3276">
        <v>4</v>
      </c>
      <c r="I3276">
        <f>IF(Table1[[#This Row],[Price]]&lt;15,10,IF(Table1[[#This Row],[Price]]&lt;20,15,IF(Table1[[#This Row],[Price]]&lt;30,22,IF(Table1[[#This Row],[Price]]&lt;50,36,45))))</f>
        <v>45</v>
      </c>
      <c r="J3276">
        <v>53.35</v>
      </c>
      <c r="K3276" s="14">
        <v>213.4</v>
      </c>
      <c r="L3276" s="14">
        <f>Table1[[#This Row],[Total Sale Amount]]-(Table1[[#This Row],[Cost Price]]*Table1[[#This Row],[Quantity]])</f>
        <v>33.400000000000006</v>
      </c>
      <c r="M3276" t="str">
        <f>TEXT(Table1[[#This Row],[Order Date]],"mmm")</f>
        <v>Aug</v>
      </c>
      <c r="N3276" s="5" t="str">
        <f>TEXT(Table1[[#This Row],[Order Date]],"yyyy")</f>
        <v>2016</v>
      </c>
      <c r="O3276" s="5">
        <v>26</v>
      </c>
      <c r="P3276" s="5" t="s">
        <v>559</v>
      </c>
      <c r="Q3276" s="5" t="str">
        <f>IFERROR(INDEX(Holidays[Holiday],MATCH(Table1[[#This Row],[Order Date]],Holidays[Date],0)),"NO HOLIDAY")</f>
        <v>NO HOLIDAY</v>
      </c>
    </row>
    <row r="3277" spans="2:17" hidden="1" x14ac:dyDescent="0.3">
      <c r="B3277" t="s">
        <v>9</v>
      </c>
      <c r="C3277" t="s">
        <v>10</v>
      </c>
      <c r="D3277" t="s">
        <v>11</v>
      </c>
      <c r="E3277" t="s">
        <v>125</v>
      </c>
      <c r="F3277" s="4">
        <v>42607</v>
      </c>
      <c r="G3277" t="s">
        <v>15</v>
      </c>
      <c r="H3277">
        <v>6</v>
      </c>
      <c r="I3277">
        <f>IF(Table1[[#This Row],[Price]]&lt;15,10,IF(Table1[[#This Row],[Price]]&lt;20,15,IF(Table1[[#This Row],[Price]]&lt;30,22,IF(Table1[[#This Row],[Price]]&lt;50,36,45))))</f>
        <v>10</v>
      </c>
      <c r="J3277">
        <v>12.42</v>
      </c>
      <c r="K3277" s="14">
        <v>74.52</v>
      </c>
      <c r="L3277" s="14">
        <f>Table1[[#This Row],[Total Sale Amount]]-(Table1[[#This Row],[Cost Price]]*Table1[[#This Row],[Quantity]])</f>
        <v>14.519999999999996</v>
      </c>
      <c r="M3277" t="str">
        <f>TEXT(Table1[[#This Row],[Order Date]],"mmm")</f>
        <v>Aug</v>
      </c>
      <c r="N3277" s="5" t="str">
        <f>TEXT(Table1[[#This Row],[Order Date]],"yyyy")</f>
        <v>2016</v>
      </c>
      <c r="O3277" s="5">
        <v>40</v>
      </c>
      <c r="P3277" s="5" t="s">
        <v>559</v>
      </c>
      <c r="Q3277" s="5" t="str">
        <f>IFERROR(INDEX(Holidays[Holiday],MATCH(Table1[[#This Row],[Order Date]],Holidays[Date],0)),"NO HOLIDAY")</f>
        <v>NO HOLIDAY</v>
      </c>
    </row>
    <row r="3278" spans="2:17" hidden="1" x14ac:dyDescent="0.3">
      <c r="B3278" t="s">
        <v>9</v>
      </c>
      <c r="C3278" t="s">
        <v>28</v>
      </c>
      <c r="D3278" t="s">
        <v>11</v>
      </c>
      <c r="E3278" t="s">
        <v>487</v>
      </c>
      <c r="F3278" s="4">
        <v>42607</v>
      </c>
      <c r="G3278" t="s">
        <v>15</v>
      </c>
      <c r="H3278">
        <v>1</v>
      </c>
      <c r="I3278">
        <f>IF(Table1[[#This Row],[Price]]&lt;15,10,IF(Table1[[#This Row],[Price]]&lt;20,15,IF(Table1[[#This Row],[Price]]&lt;30,22,IF(Table1[[#This Row],[Price]]&lt;50,36,45))))</f>
        <v>10</v>
      </c>
      <c r="J3278">
        <v>12.42</v>
      </c>
      <c r="K3278" s="14">
        <v>12.42</v>
      </c>
      <c r="L3278" s="14">
        <f>Table1[[#This Row],[Total Sale Amount]]-(Table1[[#This Row],[Cost Price]]*Table1[[#This Row],[Quantity]])</f>
        <v>2.42</v>
      </c>
      <c r="M3278" t="str">
        <f>TEXT(Table1[[#This Row],[Order Date]],"mmm")</f>
        <v>Aug</v>
      </c>
      <c r="N3278" s="5" t="str">
        <f>TEXT(Table1[[#This Row],[Order Date]],"yyyy")</f>
        <v>2016</v>
      </c>
      <c r="O3278" s="5">
        <v>24</v>
      </c>
      <c r="P3278" s="5" t="s">
        <v>560</v>
      </c>
      <c r="Q3278" s="5" t="str">
        <f>IFERROR(INDEX(Holidays[Holiday],MATCH(Table1[[#This Row],[Order Date]],Holidays[Date],0)),"NO HOLIDAY")</f>
        <v>NO HOLIDAY</v>
      </c>
    </row>
    <row r="3279" spans="2:17" hidden="1" x14ac:dyDescent="0.3">
      <c r="B3279" t="s">
        <v>36</v>
      </c>
      <c r="C3279" t="s">
        <v>10</v>
      </c>
      <c r="D3279" t="s">
        <v>11</v>
      </c>
      <c r="E3279" t="s">
        <v>208</v>
      </c>
      <c r="F3279" s="4">
        <v>42608</v>
      </c>
      <c r="G3279" t="s">
        <v>19</v>
      </c>
      <c r="H3279">
        <v>3</v>
      </c>
      <c r="I3279">
        <f>IF(Table1[[#This Row],[Price]]&lt;15,10,IF(Table1[[#This Row],[Price]]&lt;20,15,IF(Table1[[#This Row],[Price]]&lt;30,22,IF(Table1[[#This Row],[Price]]&lt;50,36,45))))</f>
        <v>45</v>
      </c>
      <c r="J3279">
        <v>53.35</v>
      </c>
      <c r="K3279" s="14">
        <v>160.05000000000001</v>
      </c>
      <c r="L3279" s="14">
        <f>Table1[[#This Row],[Total Sale Amount]]-(Table1[[#This Row],[Cost Price]]*Table1[[#This Row],[Quantity]])</f>
        <v>25.050000000000011</v>
      </c>
      <c r="M3279" t="str">
        <f>TEXT(Table1[[#This Row],[Order Date]],"mmm")</f>
        <v>Aug</v>
      </c>
      <c r="N3279" s="5" t="str">
        <f>TEXT(Table1[[#This Row],[Order Date]],"yyyy")</f>
        <v>2016</v>
      </c>
      <c r="O3279" s="5">
        <v>32</v>
      </c>
      <c r="P3279" s="5" t="s">
        <v>560</v>
      </c>
      <c r="Q3279" s="5" t="str">
        <f>IFERROR(INDEX(Holidays[Holiday],MATCH(Table1[[#This Row],[Order Date]],Holidays[Date],0)),"NO HOLIDAY")</f>
        <v>NO HOLIDAY</v>
      </c>
    </row>
    <row r="3280" spans="2:17" hidden="1" x14ac:dyDescent="0.3">
      <c r="B3280" t="s">
        <v>25</v>
      </c>
      <c r="C3280" t="s">
        <v>22</v>
      </c>
      <c r="D3280" t="s">
        <v>23</v>
      </c>
      <c r="E3280" t="s">
        <v>79</v>
      </c>
      <c r="F3280" s="4">
        <v>42608</v>
      </c>
      <c r="G3280" t="s">
        <v>15</v>
      </c>
      <c r="H3280">
        <v>4</v>
      </c>
      <c r="I3280">
        <f>IF(Table1[[#This Row],[Price]]&lt;15,10,IF(Table1[[#This Row],[Price]]&lt;20,15,IF(Table1[[#This Row],[Price]]&lt;30,22,IF(Table1[[#This Row],[Price]]&lt;50,36,45))))</f>
        <v>10</v>
      </c>
      <c r="J3280">
        <v>12.42</v>
      </c>
      <c r="K3280" s="14">
        <v>49.68</v>
      </c>
      <c r="L3280" s="14">
        <f>Table1[[#This Row],[Total Sale Amount]]-(Table1[[#This Row],[Cost Price]]*Table1[[#This Row],[Quantity]])</f>
        <v>9.68</v>
      </c>
      <c r="M3280" t="str">
        <f>TEXT(Table1[[#This Row],[Order Date]],"mmm")</f>
        <v>Aug</v>
      </c>
      <c r="N3280" s="5" t="str">
        <f>TEXT(Table1[[#This Row],[Order Date]],"yyyy")</f>
        <v>2016</v>
      </c>
      <c r="O3280" s="5">
        <v>18</v>
      </c>
      <c r="P3280" s="5" t="s">
        <v>560</v>
      </c>
      <c r="Q3280" s="5" t="str">
        <f>IFERROR(INDEX(Holidays[Holiday],MATCH(Table1[[#This Row],[Order Date]],Holidays[Date],0)),"NO HOLIDAY")</f>
        <v>NO HOLIDAY</v>
      </c>
    </row>
    <row r="3281" spans="2:17" hidden="1" x14ac:dyDescent="0.3">
      <c r="B3281" t="s">
        <v>16</v>
      </c>
      <c r="C3281" t="s">
        <v>17</v>
      </c>
      <c r="D3281" t="s">
        <v>11</v>
      </c>
      <c r="E3281" t="s">
        <v>336</v>
      </c>
      <c r="F3281" s="4">
        <v>42608</v>
      </c>
      <c r="G3281" t="s">
        <v>19</v>
      </c>
      <c r="H3281">
        <v>3</v>
      </c>
      <c r="I3281">
        <f>IF(Table1[[#This Row],[Price]]&lt;15,10,IF(Table1[[#This Row],[Price]]&lt;20,15,IF(Table1[[#This Row],[Price]]&lt;30,22,IF(Table1[[#This Row],[Price]]&lt;50,36,45))))</f>
        <v>45</v>
      </c>
      <c r="J3281">
        <v>53.35</v>
      </c>
      <c r="K3281" s="14">
        <v>160.05000000000001</v>
      </c>
      <c r="L3281" s="14">
        <f>Table1[[#This Row],[Total Sale Amount]]-(Table1[[#This Row],[Cost Price]]*Table1[[#This Row],[Quantity]])</f>
        <v>25.050000000000011</v>
      </c>
      <c r="M3281" t="str">
        <f>TEXT(Table1[[#This Row],[Order Date]],"mmm")</f>
        <v>Aug</v>
      </c>
      <c r="N3281" s="5" t="str">
        <f>TEXT(Table1[[#This Row],[Order Date]],"yyyy")</f>
        <v>2016</v>
      </c>
      <c r="O3281" s="5">
        <v>33</v>
      </c>
      <c r="P3281" s="5" t="s">
        <v>559</v>
      </c>
      <c r="Q3281" s="5" t="str">
        <f>IFERROR(INDEX(Holidays[Holiday],MATCH(Table1[[#This Row],[Order Date]],Holidays[Date],0)),"NO HOLIDAY")</f>
        <v>NO HOLIDAY</v>
      </c>
    </row>
    <row r="3282" spans="2:17" hidden="1" x14ac:dyDescent="0.3">
      <c r="B3282" t="s">
        <v>16</v>
      </c>
      <c r="C3282" t="s">
        <v>10</v>
      </c>
      <c r="D3282" t="s">
        <v>11</v>
      </c>
      <c r="E3282" t="s">
        <v>40</v>
      </c>
      <c r="F3282" s="4">
        <v>42608</v>
      </c>
      <c r="G3282" t="s">
        <v>39</v>
      </c>
      <c r="H3282">
        <v>7</v>
      </c>
      <c r="I3282">
        <f>IF(Table1[[#This Row],[Price]]&lt;15,10,IF(Table1[[#This Row],[Price]]&lt;20,15,IF(Table1[[#This Row],[Price]]&lt;30,22,IF(Table1[[#This Row],[Price]]&lt;50,36,45))))</f>
        <v>15</v>
      </c>
      <c r="J3282">
        <v>16.32</v>
      </c>
      <c r="K3282" s="14">
        <v>114.24000000000001</v>
      </c>
      <c r="L3282" s="14">
        <f>Table1[[#This Row],[Total Sale Amount]]-(Table1[[#This Row],[Cost Price]]*Table1[[#This Row],[Quantity]])</f>
        <v>9.2400000000000091</v>
      </c>
      <c r="M3282" t="str">
        <f>TEXT(Table1[[#This Row],[Order Date]],"mmm")</f>
        <v>Aug</v>
      </c>
      <c r="N3282" s="5" t="str">
        <f>TEXT(Table1[[#This Row],[Order Date]],"yyyy")</f>
        <v>2016</v>
      </c>
      <c r="O3282" s="5">
        <v>19</v>
      </c>
      <c r="P3282" s="5" t="s">
        <v>560</v>
      </c>
      <c r="Q3282" s="5" t="str">
        <f>IFERROR(INDEX(Holidays[Holiday],MATCH(Table1[[#This Row],[Order Date]],Holidays[Date],0)),"NO HOLIDAY")</f>
        <v>NO HOLIDAY</v>
      </c>
    </row>
    <row r="3283" spans="2:17" hidden="1" x14ac:dyDescent="0.3">
      <c r="B3283" t="s">
        <v>21</v>
      </c>
      <c r="C3283" t="s">
        <v>26</v>
      </c>
      <c r="D3283" t="s">
        <v>23</v>
      </c>
      <c r="E3283" t="s">
        <v>542</v>
      </c>
      <c r="F3283" s="4">
        <v>42608</v>
      </c>
      <c r="G3283" t="s">
        <v>39</v>
      </c>
      <c r="H3283">
        <v>2</v>
      </c>
      <c r="I3283">
        <f>IF(Table1[[#This Row],[Price]]&lt;15,10,IF(Table1[[#This Row],[Price]]&lt;20,15,IF(Table1[[#This Row],[Price]]&lt;30,22,IF(Table1[[#This Row],[Price]]&lt;50,36,45))))</f>
        <v>15</v>
      </c>
      <c r="J3283">
        <v>16.32</v>
      </c>
      <c r="K3283" s="14">
        <v>32.64</v>
      </c>
      <c r="L3283" s="14">
        <f>Table1[[#This Row],[Total Sale Amount]]-(Table1[[#This Row],[Cost Price]]*Table1[[#This Row],[Quantity]])</f>
        <v>2.6400000000000006</v>
      </c>
      <c r="M3283" t="str">
        <f>TEXT(Table1[[#This Row],[Order Date]],"mmm")</f>
        <v>Aug</v>
      </c>
      <c r="N3283" s="5" t="str">
        <f>TEXT(Table1[[#This Row],[Order Date]],"yyyy")</f>
        <v>2016</v>
      </c>
      <c r="O3283" s="5">
        <v>29</v>
      </c>
      <c r="P3283" s="5" t="s">
        <v>559</v>
      </c>
      <c r="Q3283" s="5" t="str">
        <f>IFERROR(INDEX(Holidays[Holiday],MATCH(Table1[[#This Row],[Order Date]],Holidays[Date],0)),"NO HOLIDAY")</f>
        <v>NO HOLIDAY</v>
      </c>
    </row>
    <row r="3284" spans="2:17" hidden="1" x14ac:dyDescent="0.3">
      <c r="B3284" t="s">
        <v>36</v>
      </c>
      <c r="C3284" t="s">
        <v>10</v>
      </c>
      <c r="D3284" t="s">
        <v>11</v>
      </c>
      <c r="E3284" t="s">
        <v>377</v>
      </c>
      <c r="F3284" s="4">
        <v>42608</v>
      </c>
      <c r="G3284" t="s">
        <v>15</v>
      </c>
      <c r="H3284">
        <v>10</v>
      </c>
      <c r="I3284">
        <f>IF(Table1[[#This Row],[Price]]&lt;15,10,IF(Table1[[#This Row],[Price]]&lt;20,15,IF(Table1[[#This Row],[Price]]&lt;30,22,IF(Table1[[#This Row],[Price]]&lt;50,36,45))))</f>
        <v>10</v>
      </c>
      <c r="J3284">
        <v>12.42</v>
      </c>
      <c r="K3284" s="14">
        <v>124.2</v>
      </c>
      <c r="L3284" s="14">
        <f>Table1[[#This Row],[Total Sale Amount]]-(Table1[[#This Row],[Cost Price]]*Table1[[#This Row],[Quantity]])</f>
        <v>24.200000000000003</v>
      </c>
      <c r="M3284" t="str">
        <f>TEXT(Table1[[#This Row],[Order Date]],"mmm")</f>
        <v>Aug</v>
      </c>
      <c r="N3284" s="5" t="str">
        <f>TEXT(Table1[[#This Row],[Order Date]],"yyyy")</f>
        <v>2016</v>
      </c>
      <c r="O3284" s="5">
        <v>34</v>
      </c>
      <c r="P3284" s="5" t="s">
        <v>560</v>
      </c>
      <c r="Q3284" s="5" t="str">
        <f>IFERROR(INDEX(Holidays[Holiday],MATCH(Table1[[#This Row],[Order Date]],Holidays[Date],0)),"NO HOLIDAY")</f>
        <v>NO HOLIDAY</v>
      </c>
    </row>
    <row r="3285" spans="2:17" hidden="1" x14ac:dyDescent="0.3">
      <c r="B3285" t="s">
        <v>36</v>
      </c>
      <c r="C3285" t="s">
        <v>10</v>
      </c>
      <c r="D3285" t="s">
        <v>11</v>
      </c>
      <c r="E3285" t="s">
        <v>81</v>
      </c>
      <c r="F3285" s="4">
        <v>42608</v>
      </c>
      <c r="G3285" t="s">
        <v>15</v>
      </c>
      <c r="H3285">
        <v>5</v>
      </c>
      <c r="I3285">
        <f>IF(Table1[[#This Row],[Price]]&lt;15,10,IF(Table1[[#This Row],[Price]]&lt;20,15,IF(Table1[[#This Row],[Price]]&lt;30,22,IF(Table1[[#This Row],[Price]]&lt;50,36,45))))</f>
        <v>10</v>
      </c>
      <c r="J3285">
        <v>12.42</v>
      </c>
      <c r="K3285" s="14">
        <v>62.1</v>
      </c>
      <c r="L3285" s="14">
        <f>Table1[[#This Row],[Total Sale Amount]]-(Table1[[#This Row],[Cost Price]]*Table1[[#This Row],[Quantity]])</f>
        <v>12.100000000000001</v>
      </c>
      <c r="M3285" t="str">
        <f>TEXT(Table1[[#This Row],[Order Date]],"mmm")</f>
        <v>Aug</v>
      </c>
      <c r="N3285" s="5" t="str">
        <f>TEXT(Table1[[#This Row],[Order Date]],"yyyy")</f>
        <v>2016</v>
      </c>
      <c r="O3285" s="5">
        <v>17</v>
      </c>
      <c r="P3285" s="5" t="s">
        <v>559</v>
      </c>
      <c r="Q3285" s="5" t="str">
        <f>IFERROR(INDEX(Holidays[Holiday],MATCH(Table1[[#This Row],[Order Date]],Holidays[Date],0)),"NO HOLIDAY")</f>
        <v>NO HOLIDAY</v>
      </c>
    </row>
    <row r="3286" spans="2:17" hidden="1" x14ac:dyDescent="0.3">
      <c r="B3286" t="s">
        <v>25</v>
      </c>
      <c r="C3286" t="s">
        <v>59</v>
      </c>
      <c r="D3286" t="s">
        <v>23</v>
      </c>
      <c r="E3286" t="s">
        <v>457</v>
      </c>
      <c r="F3286" s="4">
        <v>42608</v>
      </c>
      <c r="G3286" t="s">
        <v>13</v>
      </c>
      <c r="H3286">
        <v>8</v>
      </c>
      <c r="I3286">
        <f>IF(Table1[[#This Row],[Price]]&lt;15,10,IF(Table1[[#This Row],[Price]]&lt;20,15,IF(Table1[[#This Row],[Price]]&lt;30,22,IF(Table1[[#This Row],[Price]]&lt;50,36,45))))</f>
        <v>15</v>
      </c>
      <c r="J3286">
        <v>17.829999999999998</v>
      </c>
      <c r="K3286" s="14">
        <v>142.63999999999999</v>
      </c>
      <c r="L3286" s="14">
        <f>Table1[[#This Row],[Total Sale Amount]]-(Table1[[#This Row],[Cost Price]]*Table1[[#This Row],[Quantity]])</f>
        <v>22.639999999999986</v>
      </c>
      <c r="M3286" t="str">
        <f>TEXT(Table1[[#This Row],[Order Date]],"mmm")</f>
        <v>Aug</v>
      </c>
      <c r="N3286" s="5" t="str">
        <f>TEXT(Table1[[#This Row],[Order Date]],"yyyy")</f>
        <v>2016</v>
      </c>
      <c r="O3286" s="5">
        <v>25</v>
      </c>
      <c r="P3286" s="5" t="s">
        <v>559</v>
      </c>
      <c r="Q3286" s="5" t="str">
        <f>IFERROR(INDEX(Holidays[Holiday],MATCH(Table1[[#This Row],[Order Date]],Holidays[Date],0)),"NO HOLIDAY")</f>
        <v>NO HOLIDAY</v>
      </c>
    </row>
    <row r="3287" spans="2:17" hidden="1" x14ac:dyDescent="0.3">
      <c r="B3287" t="s">
        <v>9</v>
      </c>
      <c r="C3287" t="s">
        <v>10</v>
      </c>
      <c r="D3287" t="s">
        <v>11</v>
      </c>
      <c r="E3287" t="s">
        <v>151</v>
      </c>
      <c r="F3287" s="4">
        <v>42609</v>
      </c>
      <c r="G3287" t="s">
        <v>15</v>
      </c>
      <c r="H3287">
        <v>10</v>
      </c>
      <c r="I3287">
        <f>IF(Table1[[#This Row],[Price]]&lt;15,10,IF(Table1[[#This Row],[Price]]&lt;20,15,IF(Table1[[#This Row],[Price]]&lt;30,22,IF(Table1[[#This Row],[Price]]&lt;50,36,45))))</f>
        <v>10</v>
      </c>
      <c r="J3287">
        <v>12.42</v>
      </c>
      <c r="K3287" s="14">
        <v>124.2</v>
      </c>
      <c r="L3287" s="14">
        <f>Table1[[#This Row],[Total Sale Amount]]-(Table1[[#This Row],[Cost Price]]*Table1[[#This Row],[Quantity]])</f>
        <v>24.200000000000003</v>
      </c>
      <c r="M3287" t="str">
        <f>TEXT(Table1[[#This Row],[Order Date]],"mmm")</f>
        <v>Aug</v>
      </c>
      <c r="N3287" s="5" t="str">
        <f>TEXT(Table1[[#This Row],[Order Date]],"yyyy")</f>
        <v>2016</v>
      </c>
      <c r="O3287" s="5">
        <v>41</v>
      </c>
      <c r="P3287" s="5" t="s">
        <v>559</v>
      </c>
      <c r="Q3287" s="5" t="str">
        <f>IFERROR(INDEX(Holidays[Holiday],MATCH(Table1[[#This Row],[Order Date]],Holidays[Date],0)),"NO HOLIDAY")</f>
        <v>NO HOLIDAY</v>
      </c>
    </row>
    <row r="3288" spans="2:17" hidden="1" x14ac:dyDescent="0.3">
      <c r="B3288" t="s">
        <v>9</v>
      </c>
      <c r="C3288" t="s">
        <v>10</v>
      </c>
      <c r="D3288" t="s">
        <v>11</v>
      </c>
      <c r="E3288" t="s">
        <v>335</v>
      </c>
      <c r="F3288" s="4">
        <v>42609</v>
      </c>
      <c r="G3288" t="s">
        <v>39</v>
      </c>
      <c r="H3288">
        <v>8</v>
      </c>
      <c r="I3288">
        <f>IF(Table1[[#This Row],[Price]]&lt;15,10,IF(Table1[[#This Row],[Price]]&lt;20,15,IF(Table1[[#This Row],[Price]]&lt;30,22,IF(Table1[[#This Row],[Price]]&lt;50,36,45))))</f>
        <v>15</v>
      </c>
      <c r="J3288">
        <v>16.32</v>
      </c>
      <c r="K3288" s="14">
        <v>130.56</v>
      </c>
      <c r="L3288" s="14">
        <f>Table1[[#This Row],[Total Sale Amount]]-(Table1[[#This Row],[Cost Price]]*Table1[[#This Row],[Quantity]])</f>
        <v>10.560000000000002</v>
      </c>
      <c r="M3288" t="str">
        <f>TEXT(Table1[[#This Row],[Order Date]],"mmm")</f>
        <v>Aug</v>
      </c>
      <c r="N3288" s="5" t="str">
        <f>TEXT(Table1[[#This Row],[Order Date]],"yyyy")</f>
        <v>2016</v>
      </c>
      <c r="O3288" s="5">
        <v>34</v>
      </c>
      <c r="P3288" s="5" t="s">
        <v>560</v>
      </c>
      <c r="Q3288" s="5" t="str">
        <f>IFERROR(INDEX(Holidays[Holiday],MATCH(Table1[[#This Row],[Order Date]],Holidays[Date],0)),"NO HOLIDAY")</f>
        <v>NO HOLIDAY</v>
      </c>
    </row>
    <row r="3289" spans="2:17" hidden="1" x14ac:dyDescent="0.3">
      <c r="B3289" t="s">
        <v>25</v>
      </c>
      <c r="C3289" t="s">
        <v>26</v>
      </c>
      <c r="D3289" t="s">
        <v>23</v>
      </c>
      <c r="E3289" t="s">
        <v>340</v>
      </c>
      <c r="F3289" s="4">
        <v>42609</v>
      </c>
      <c r="G3289" t="s">
        <v>39</v>
      </c>
      <c r="H3289">
        <v>3</v>
      </c>
      <c r="I3289">
        <f>IF(Table1[[#This Row],[Price]]&lt;15,10,IF(Table1[[#This Row],[Price]]&lt;20,15,IF(Table1[[#This Row],[Price]]&lt;30,22,IF(Table1[[#This Row],[Price]]&lt;50,36,45))))</f>
        <v>15</v>
      </c>
      <c r="J3289">
        <v>16.32</v>
      </c>
      <c r="K3289" s="14">
        <v>48.96</v>
      </c>
      <c r="L3289" s="14">
        <f>Table1[[#This Row],[Total Sale Amount]]-(Table1[[#This Row],[Cost Price]]*Table1[[#This Row],[Quantity]])</f>
        <v>3.9600000000000009</v>
      </c>
      <c r="M3289" t="str">
        <f>TEXT(Table1[[#This Row],[Order Date]],"mmm")</f>
        <v>Aug</v>
      </c>
      <c r="N3289" s="5" t="str">
        <f>TEXT(Table1[[#This Row],[Order Date]],"yyyy")</f>
        <v>2016</v>
      </c>
      <c r="O3289" s="5">
        <v>29</v>
      </c>
      <c r="P3289" s="5" t="s">
        <v>559</v>
      </c>
      <c r="Q3289" s="5" t="str">
        <f>IFERROR(INDEX(Holidays[Holiday],MATCH(Table1[[#This Row],[Order Date]],Holidays[Date],0)),"NO HOLIDAY")</f>
        <v>NO HOLIDAY</v>
      </c>
    </row>
    <row r="3290" spans="2:17" hidden="1" x14ac:dyDescent="0.3">
      <c r="B3290" t="s">
        <v>9</v>
      </c>
      <c r="C3290" t="s">
        <v>17</v>
      </c>
      <c r="D3290" t="s">
        <v>11</v>
      </c>
      <c r="E3290" t="s">
        <v>448</v>
      </c>
      <c r="F3290" s="4">
        <v>42609</v>
      </c>
      <c r="G3290" t="s">
        <v>13</v>
      </c>
      <c r="H3290">
        <v>3</v>
      </c>
      <c r="I3290">
        <f>IF(Table1[[#This Row],[Price]]&lt;15,10,IF(Table1[[#This Row],[Price]]&lt;20,15,IF(Table1[[#This Row],[Price]]&lt;30,22,IF(Table1[[#This Row],[Price]]&lt;50,36,45))))</f>
        <v>15</v>
      </c>
      <c r="J3290">
        <v>17.829999999999998</v>
      </c>
      <c r="K3290" s="14">
        <v>53.489999999999995</v>
      </c>
      <c r="L3290" s="14">
        <f>Table1[[#This Row],[Total Sale Amount]]-(Table1[[#This Row],[Cost Price]]*Table1[[#This Row],[Quantity]])</f>
        <v>8.4899999999999949</v>
      </c>
      <c r="M3290" t="str">
        <f>TEXT(Table1[[#This Row],[Order Date]],"mmm")</f>
        <v>Aug</v>
      </c>
      <c r="N3290" s="5" t="str">
        <f>TEXT(Table1[[#This Row],[Order Date]],"yyyy")</f>
        <v>2016</v>
      </c>
      <c r="O3290" s="5">
        <v>25</v>
      </c>
      <c r="P3290" s="5" t="s">
        <v>560</v>
      </c>
      <c r="Q3290" s="5" t="str">
        <f>IFERROR(INDEX(Holidays[Holiday],MATCH(Table1[[#This Row],[Order Date]],Holidays[Date],0)),"NO HOLIDAY")</f>
        <v>NO HOLIDAY</v>
      </c>
    </row>
    <row r="3291" spans="2:17" hidden="1" x14ac:dyDescent="0.3">
      <c r="B3291" t="s">
        <v>21</v>
      </c>
      <c r="C3291" t="s">
        <v>22</v>
      </c>
      <c r="D3291" t="s">
        <v>23</v>
      </c>
      <c r="E3291" t="s">
        <v>452</v>
      </c>
      <c r="F3291" s="4">
        <v>42609</v>
      </c>
      <c r="G3291" t="s">
        <v>13</v>
      </c>
      <c r="H3291">
        <v>9</v>
      </c>
      <c r="I3291">
        <f>IF(Table1[[#This Row],[Price]]&lt;15,10,IF(Table1[[#This Row],[Price]]&lt;20,15,IF(Table1[[#This Row],[Price]]&lt;30,22,IF(Table1[[#This Row],[Price]]&lt;50,36,45))))</f>
        <v>15</v>
      </c>
      <c r="J3291">
        <v>17.829999999999998</v>
      </c>
      <c r="K3291" s="14">
        <v>160.46999999999997</v>
      </c>
      <c r="L3291" s="14">
        <f>Table1[[#This Row],[Total Sale Amount]]-(Table1[[#This Row],[Cost Price]]*Table1[[#This Row],[Quantity]])</f>
        <v>25.46999999999997</v>
      </c>
      <c r="M3291" t="str">
        <f>TEXT(Table1[[#This Row],[Order Date]],"mmm")</f>
        <v>Aug</v>
      </c>
      <c r="N3291" s="5" t="str">
        <f>TEXT(Table1[[#This Row],[Order Date]],"yyyy")</f>
        <v>2016</v>
      </c>
      <c r="O3291" s="5">
        <v>23</v>
      </c>
      <c r="P3291" s="5" t="s">
        <v>559</v>
      </c>
      <c r="Q3291" s="5" t="str">
        <f>IFERROR(INDEX(Holidays[Holiday],MATCH(Table1[[#This Row],[Order Date]],Holidays[Date],0)),"NO HOLIDAY")</f>
        <v>NO HOLIDAY</v>
      </c>
    </row>
    <row r="3292" spans="2:17" hidden="1" x14ac:dyDescent="0.3">
      <c r="B3292" t="s">
        <v>25</v>
      </c>
      <c r="C3292" t="s">
        <v>26</v>
      </c>
      <c r="D3292" t="s">
        <v>23</v>
      </c>
      <c r="E3292" t="s">
        <v>57</v>
      </c>
      <c r="F3292" s="4">
        <v>42609</v>
      </c>
      <c r="G3292" t="s">
        <v>19</v>
      </c>
      <c r="H3292">
        <v>1</v>
      </c>
      <c r="I3292">
        <f>IF(Table1[[#This Row],[Price]]&lt;15,10,IF(Table1[[#This Row],[Price]]&lt;20,15,IF(Table1[[#This Row],[Price]]&lt;30,22,IF(Table1[[#This Row],[Price]]&lt;50,36,45))))</f>
        <v>45</v>
      </c>
      <c r="J3292">
        <v>53.35</v>
      </c>
      <c r="K3292" s="14">
        <v>53.35</v>
      </c>
      <c r="L3292" s="14">
        <f>Table1[[#This Row],[Total Sale Amount]]-(Table1[[#This Row],[Cost Price]]*Table1[[#This Row],[Quantity]])</f>
        <v>8.3500000000000014</v>
      </c>
      <c r="M3292" t="str">
        <f>TEXT(Table1[[#This Row],[Order Date]],"mmm")</f>
        <v>Aug</v>
      </c>
      <c r="N3292" s="5" t="str">
        <f>TEXT(Table1[[#This Row],[Order Date]],"yyyy")</f>
        <v>2016</v>
      </c>
      <c r="O3292" s="5">
        <v>36</v>
      </c>
      <c r="P3292" s="5" t="s">
        <v>559</v>
      </c>
      <c r="Q3292" s="5" t="str">
        <f>IFERROR(INDEX(Holidays[Holiday],MATCH(Table1[[#This Row],[Order Date]],Holidays[Date],0)),"NO HOLIDAY")</f>
        <v>NO HOLIDAY</v>
      </c>
    </row>
    <row r="3293" spans="2:17" hidden="1" x14ac:dyDescent="0.3">
      <c r="B3293" t="s">
        <v>9</v>
      </c>
      <c r="C3293" t="s">
        <v>10</v>
      </c>
      <c r="D3293" t="s">
        <v>11</v>
      </c>
      <c r="E3293" t="s">
        <v>365</v>
      </c>
      <c r="F3293" s="4">
        <v>42609</v>
      </c>
      <c r="G3293" t="s">
        <v>19</v>
      </c>
      <c r="H3293">
        <v>5</v>
      </c>
      <c r="I3293">
        <f>IF(Table1[[#This Row],[Price]]&lt;15,10,IF(Table1[[#This Row],[Price]]&lt;20,15,IF(Table1[[#This Row],[Price]]&lt;30,22,IF(Table1[[#This Row],[Price]]&lt;50,36,45))))</f>
        <v>45</v>
      </c>
      <c r="J3293">
        <v>53.35</v>
      </c>
      <c r="K3293" s="14">
        <v>266.75</v>
      </c>
      <c r="L3293" s="14">
        <f>Table1[[#This Row],[Total Sale Amount]]-(Table1[[#This Row],[Cost Price]]*Table1[[#This Row],[Quantity]])</f>
        <v>41.75</v>
      </c>
      <c r="M3293" t="str">
        <f>TEXT(Table1[[#This Row],[Order Date]],"mmm")</f>
        <v>Aug</v>
      </c>
      <c r="N3293" s="5" t="str">
        <f>TEXT(Table1[[#This Row],[Order Date]],"yyyy")</f>
        <v>2016</v>
      </c>
      <c r="O3293" s="5">
        <v>25</v>
      </c>
      <c r="P3293" s="5" t="s">
        <v>560</v>
      </c>
      <c r="Q3293" s="5" t="str">
        <f>IFERROR(INDEX(Holidays[Holiday],MATCH(Table1[[#This Row],[Order Date]],Holidays[Date],0)),"NO HOLIDAY")</f>
        <v>NO HOLIDAY</v>
      </c>
    </row>
    <row r="3294" spans="2:17" hidden="1" x14ac:dyDescent="0.3">
      <c r="B3294" t="s">
        <v>36</v>
      </c>
      <c r="C3294" t="s">
        <v>17</v>
      </c>
      <c r="D3294" t="s">
        <v>11</v>
      </c>
      <c r="E3294" t="s">
        <v>463</v>
      </c>
      <c r="F3294" s="4">
        <v>42609</v>
      </c>
      <c r="G3294" t="s">
        <v>15</v>
      </c>
      <c r="H3294">
        <v>3</v>
      </c>
      <c r="I3294">
        <f>IF(Table1[[#This Row],[Price]]&lt;15,10,IF(Table1[[#This Row],[Price]]&lt;20,15,IF(Table1[[#This Row],[Price]]&lt;30,22,IF(Table1[[#This Row],[Price]]&lt;50,36,45))))</f>
        <v>10</v>
      </c>
      <c r="J3294">
        <v>12.42</v>
      </c>
      <c r="K3294" s="14">
        <v>37.26</v>
      </c>
      <c r="L3294" s="14">
        <f>Table1[[#This Row],[Total Sale Amount]]-(Table1[[#This Row],[Cost Price]]*Table1[[#This Row],[Quantity]])</f>
        <v>7.259999999999998</v>
      </c>
      <c r="M3294" t="str">
        <f>TEXT(Table1[[#This Row],[Order Date]],"mmm")</f>
        <v>Aug</v>
      </c>
      <c r="N3294" s="5" t="str">
        <f>TEXT(Table1[[#This Row],[Order Date]],"yyyy")</f>
        <v>2016</v>
      </c>
      <c r="O3294" s="5">
        <v>42</v>
      </c>
      <c r="P3294" s="5" t="s">
        <v>560</v>
      </c>
      <c r="Q3294" s="5" t="str">
        <f>IFERROR(INDEX(Holidays[Holiday],MATCH(Table1[[#This Row],[Order Date]],Holidays[Date],0)),"NO HOLIDAY")</f>
        <v>NO HOLIDAY</v>
      </c>
    </row>
    <row r="3295" spans="2:17" hidden="1" x14ac:dyDescent="0.3">
      <c r="B3295" t="s">
        <v>16</v>
      </c>
      <c r="C3295" t="s">
        <v>10</v>
      </c>
      <c r="D3295" t="s">
        <v>11</v>
      </c>
      <c r="E3295" t="s">
        <v>234</v>
      </c>
      <c r="F3295" s="4">
        <v>42609</v>
      </c>
      <c r="G3295" t="s">
        <v>15</v>
      </c>
      <c r="H3295">
        <v>4</v>
      </c>
      <c r="I3295">
        <f>IF(Table1[[#This Row],[Price]]&lt;15,10,IF(Table1[[#This Row],[Price]]&lt;20,15,IF(Table1[[#This Row],[Price]]&lt;30,22,IF(Table1[[#This Row],[Price]]&lt;50,36,45))))</f>
        <v>10</v>
      </c>
      <c r="J3295">
        <v>12.42</v>
      </c>
      <c r="K3295" s="14">
        <v>49.68</v>
      </c>
      <c r="L3295" s="14">
        <f>Table1[[#This Row],[Total Sale Amount]]-(Table1[[#This Row],[Cost Price]]*Table1[[#This Row],[Quantity]])</f>
        <v>9.68</v>
      </c>
      <c r="M3295" t="str">
        <f>TEXT(Table1[[#This Row],[Order Date]],"mmm")</f>
        <v>Aug</v>
      </c>
      <c r="N3295" s="5" t="str">
        <f>TEXT(Table1[[#This Row],[Order Date]],"yyyy")</f>
        <v>2016</v>
      </c>
      <c r="O3295" s="5">
        <v>32</v>
      </c>
      <c r="P3295" s="5" t="s">
        <v>559</v>
      </c>
      <c r="Q3295" s="5" t="str">
        <f>IFERROR(INDEX(Holidays[Holiday],MATCH(Table1[[#This Row],[Order Date]],Holidays[Date],0)),"NO HOLIDAY")</f>
        <v>NO HOLIDAY</v>
      </c>
    </row>
    <row r="3296" spans="2:17" hidden="1" x14ac:dyDescent="0.3">
      <c r="B3296" t="s">
        <v>9</v>
      </c>
      <c r="C3296" t="s">
        <v>30</v>
      </c>
      <c r="D3296" t="s">
        <v>11</v>
      </c>
      <c r="E3296" t="s">
        <v>193</v>
      </c>
      <c r="F3296" s="4">
        <v>42609</v>
      </c>
      <c r="G3296" t="s">
        <v>15</v>
      </c>
      <c r="H3296">
        <v>3</v>
      </c>
      <c r="I3296">
        <f>IF(Table1[[#This Row],[Price]]&lt;15,10,IF(Table1[[#This Row],[Price]]&lt;20,15,IF(Table1[[#This Row],[Price]]&lt;30,22,IF(Table1[[#This Row],[Price]]&lt;50,36,45))))</f>
        <v>10</v>
      </c>
      <c r="J3296">
        <v>12.42</v>
      </c>
      <c r="K3296" s="14">
        <v>37.26</v>
      </c>
      <c r="L3296" s="14">
        <f>Table1[[#This Row],[Total Sale Amount]]-(Table1[[#This Row],[Cost Price]]*Table1[[#This Row],[Quantity]])</f>
        <v>7.259999999999998</v>
      </c>
      <c r="M3296" t="str">
        <f>TEXT(Table1[[#This Row],[Order Date]],"mmm")</f>
        <v>Aug</v>
      </c>
      <c r="N3296" s="5" t="str">
        <f>TEXT(Table1[[#This Row],[Order Date]],"yyyy")</f>
        <v>2016</v>
      </c>
      <c r="O3296" s="5">
        <v>32</v>
      </c>
      <c r="P3296" s="5" t="s">
        <v>560</v>
      </c>
      <c r="Q3296" s="5" t="str">
        <f>IFERROR(INDEX(Holidays[Holiday],MATCH(Table1[[#This Row],[Order Date]],Holidays[Date],0)),"NO HOLIDAY")</f>
        <v>NO HOLIDAY</v>
      </c>
    </row>
    <row r="3297" spans="2:17" hidden="1" x14ac:dyDescent="0.3">
      <c r="B3297" t="s">
        <v>9</v>
      </c>
      <c r="C3297" t="s">
        <v>17</v>
      </c>
      <c r="D3297" t="s">
        <v>11</v>
      </c>
      <c r="E3297" t="s">
        <v>197</v>
      </c>
      <c r="F3297" s="4">
        <v>42609</v>
      </c>
      <c r="G3297" t="s">
        <v>39</v>
      </c>
      <c r="H3297">
        <v>5</v>
      </c>
      <c r="I3297">
        <f>IF(Table1[[#This Row],[Price]]&lt;15,10,IF(Table1[[#This Row],[Price]]&lt;20,15,IF(Table1[[#This Row],[Price]]&lt;30,22,IF(Table1[[#This Row],[Price]]&lt;50,36,45))))</f>
        <v>15</v>
      </c>
      <c r="J3297">
        <v>16.32</v>
      </c>
      <c r="K3297" s="14">
        <v>81.599999999999994</v>
      </c>
      <c r="L3297" s="14">
        <f>Table1[[#This Row],[Total Sale Amount]]-(Table1[[#This Row],[Cost Price]]*Table1[[#This Row],[Quantity]])</f>
        <v>6.5999999999999943</v>
      </c>
      <c r="M3297" t="str">
        <f>TEXT(Table1[[#This Row],[Order Date]],"mmm")</f>
        <v>Aug</v>
      </c>
      <c r="N3297" s="5" t="str">
        <f>TEXT(Table1[[#This Row],[Order Date]],"yyyy")</f>
        <v>2016</v>
      </c>
      <c r="O3297" s="5">
        <v>38</v>
      </c>
      <c r="P3297" s="5" t="s">
        <v>560</v>
      </c>
      <c r="Q3297" s="5" t="str">
        <f>IFERROR(INDEX(Holidays[Holiday],MATCH(Table1[[#This Row],[Order Date]],Holidays[Date],0)),"NO HOLIDAY")</f>
        <v>NO HOLIDAY</v>
      </c>
    </row>
    <row r="3298" spans="2:17" hidden="1" x14ac:dyDescent="0.3">
      <c r="B3298" t="s">
        <v>25</v>
      </c>
      <c r="C3298" t="s">
        <v>22</v>
      </c>
      <c r="D3298" t="s">
        <v>23</v>
      </c>
      <c r="E3298" t="s">
        <v>454</v>
      </c>
      <c r="F3298" s="4">
        <v>42609</v>
      </c>
      <c r="G3298" t="s">
        <v>13</v>
      </c>
      <c r="H3298">
        <v>5</v>
      </c>
      <c r="I3298">
        <f>IF(Table1[[#This Row],[Price]]&lt;15,10,IF(Table1[[#This Row],[Price]]&lt;20,15,IF(Table1[[#This Row],[Price]]&lt;30,22,IF(Table1[[#This Row],[Price]]&lt;50,36,45))))</f>
        <v>15</v>
      </c>
      <c r="J3298">
        <v>17.829999999999998</v>
      </c>
      <c r="K3298" s="14">
        <v>89.149999999999991</v>
      </c>
      <c r="L3298" s="14">
        <f>Table1[[#This Row],[Total Sale Amount]]-(Table1[[#This Row],[Cost Price]]*Table1[[#This Row],[Quantity]])</f>
        <v>14.149999999999991</v>
      </c>
      <c r="M3298" t="str">
        <f>TEXT(Table1[[#This Row],[Order Date]],"mmm")</f>
        <v>Aug</v>
      </c>
      <c r="N3298" s="5" t="str">
        <f>TEXT(Table1[[#This Row],[Order Date]],"yyyy")</f>
        <v>2016</v>
      </c>
      <c r="O3298" s="5">
        <v>17</v>
      </c>
      <c r="P3298" s="5" t="s">
        <v>559</v>
      </c>
      <c r="Q3298" s="5" t="str">
        <f>IFERROR(INDEX(Holidays[Holiday],MATCH(Table1[[#This Row],[Order Date]],Holidays[Date],0)),"NO HOLIDAY")</f>
        <v>NO HOLIDAY</v>
      </c>
    </row>
    <row r="3299" spans="2:17" hidden="1" x14ac:dyDescent="0.3">
      <c r="B3299" t="s">
        <v>9</v>
      </c>
      <c r="C3299" t="s">
        <v>17</v>
      </c>
      <c r="D3299" t="s">
        <v>11</v>
      </c>
      <c r="E3299" t="s">
        <v>162</v>
      </c>
      <c r="F3299" s="4">
        <v>42609</v>
      </c>
      <c r="G3299" t="s">
        <v>15</v>
      </c>
      <c r="H3299">
        <v>7</v>
      </c>
      <c r="I3299">
        <f>IF(Table1[[#This Row],[Price]]&lt;15,10,IF(Table1[[#This Row],[Price]]&lt;20,15,IF(Table1[[#This Row],[Price]]&lt;30,22,IF(Table1[[#This Row],[Price]]&lt;50,36,45))))</f>
        <v>10</v>
      </c>
      <c r="J3299">
        <v>12.42</v>
      </c>
      <c r="K3299" s="14">
        <v>86.94</v>
      </c>
      <c r="L3299" s="14">
        <f>Table1[[#This Row],[Total Sale Amount]]-(Table1[[#This Row],[Cost Price]]*Table1[[#This Row],[Quantity]])</f>
        <v>16.939999999999998</v>
      </c>
      <c r="M3299" t="str">
        <f>TEXT(Table1[[#This Row],[Order Date]],"mmm")</f>
        <v>Aug</v>
      </c>
      <c r="N3299" s="5" t="str">
        <f>TEXT(Table1[[#This Row],[Order Date]],"yyyy")</f>
        <v>2016</v>
      </c>
      <c r="O3299" s="5">
        <v>28</v>
      </c>
      <c r="P3299" s="5" t="s">
        <v>559</v>
      </c>
      <c r="Q3299" s="5" t="str">
        <f>IFERROR(INDEX(Holidays[Holiday],MATCH(Table1[[#This Row],[Order Date]],Holidays[Date],0)),"NO HOLIDAY")</f>
        <v>NO HOLIDAY</v>
      </c>
    </row>
    <row r="3300" spans="2:17" hidden="1" x14ac:dyDescent="0.3">
      <c r="B3300" t="s">
        <v>25</v>
      </c>
      <c r="C3300" t="s">
        <v>43</v>
      </c>
      <c r="D3300" t="s">
        <v>23</v>
      </c>
      <c r="E3300" t="s">
        <v>512</v>
      </c>
      <c r="F3300" s="4">
        <v>42609</v>
      </c>
      <c r="G3300" t="s">
        <v>39</v>
      </c>
      <c r="H3300">
        <v>6</v>
      </c>
      <c r="I3300">
        <f>IF(Table1[[#This Row],[Price]]&lt;15,10,IF(Table1[[#This Row],[Price]]&lt;20,15,IF(Table1[[#This Row],[Price]]&lt;30,22,IF(Table1[[#This Row],[Price]]&lt;50,36,45))))</f>
        <v>15</v>
      </c>
      <c r="J3300">
        <v>16.32</v>
      </c>
      <c r="K3300" s="14">
        <v>97.92</v>
      </c>
      <c r="L3300" s="14">
        <f>Table1[[#This Row],[Total Sale Amount]]-(Table1[[#This Row],[Cost Price]]*Table1[[#This Row],[Quantity]])</f>
        <v>7.9200000000000017</v>
      </c>
      <c r="M3300" t="str">
        <f>TEXT(Table1[[#This Row],[Order Date]],"mmm")</f>
        <v>Aug</v>
      </c>
      <c r="N3300" s="5" t="str">
        <f>TEXT(Table1[[#This Row],[Order Date]],"yyyy")</f>
        <v>2016</v>
      </c>
      <c r="O3300" s="5">
        <v>38</v>
      </c>
      <c r="P3300" s="5" t="s">
        <v>560</v>
      </c>
      <c r="Q3300" s="5" t="str">
        <f>IFERROR(INDEX(Holidays[Holiday],MATCH(Table1[[#This Row],[Order Date]],Holidays[Date],0)),"NO HOLIDAY")</f>
        <v>NO HOLIDAY</v>
      </c>
    </row>
    <row r="3301" spans="2:17" hidden="1" x14ac:dyDescent="0.3">
      <c r="B3301" t="s">
        <v>36</v>
      </c>
      <c r="C3301" t="s">
        <v>17</v>
      </c>
      <c r="D3301" t="s">
        <v>11</v>
      </c>
      <c r="E3301" t="s">
        <v>405</v>
      </c>
      <c r="F3301" s="4">
        <v>42609</v>
      </c>
      <c r="G3301" t="s">
        <v>19</v>
      </c>
      <c r="H3301">
        <v>10</v>
      </c>
      <c r="I3301">
        <f>IF(Table1[[#This Row],[Price]]&lt;15,10,IF(Table1[[#This Row],[Price]]&lt;20,15,IF(Table1[[#This Row],[Price]]&lt;30,22,IF(Table1[[#This Row],[Price]]&lt;50,36,45))))</f>
        <v>45</v>
      </c>
      <c r="J3301">
        <v>53.35</v>
      </c>
      <c r="K3301" s="14">
        <v>533.5</v>
      </c>
      <c r="L3301" s="14">
        <f>Table1[[#This Row],[Total Sale Amount]]-(Table1[[#This Row],[Cost Price]]*Table1[[#This Row],[Quantity]])</f>
        <v>83.5</v>
      </c>
      <c r="M3301" t="str">
        <f>TEXT(Table1[[#This Row],[Order Date]],"mmm")</f>
        <v>Aug</v>
      </c>
      <c r="N3301" s="5" t="str">
        <f>TEXT(Table1[[#This Row],[Order Date]],"yyyy")</f>
        <v>2016</v>
      </c>
      <c r="O3301" s="5">
        <v>30</v>
      </c>
      <c r="P3301" s="5" t="s">
        <v>559</v>
      </c>
      <c r="Q3301" s="5" t="str">
        <f>IFERROR(INDEX(Holidays[Holiday],MATCH(Table1[[#This Row],[Order Date]],Holidays[Date],0)),"NO HOLIDAY")</f>
        <v>NO HOLIDAY</v>
      </c>
    </row>
    <row r="3302" spans="2:17" hidden="1" x14ac:dyDescent="0.3">
      <c r="B3302" t="s">
        <v>36</v>
      </c>
      <c r="C3302" t="s">
        <v>10</v>
      </c>
      <c r="D3302" t="s">
        <v>11</v>
      </c>
      <c r="E3302" t="s">
        <v>303</v>
      </c>
      <c r="F3302" s="4">
        <v>42610</v>
      </c>
      <c r="G3302" t="s">
        <v>15</v>
      </c>
      <c r="H3302">
        <v>1</v>
      </c>
      <c r="I3302">
        <f>IF(Table1[[#This Row],[Price]]&lt;15,10,IF(Table1[[#This Row],[Price]]&lt;20,15,IF(Table1[[#This Row],[Price]]&lt;30,22,IF(Table1[[#This Row],[Price]]&lt;50,36,45))))</f>
        <v>10</v>
      </c>
      <c r="J3302">
        <v>12.42</v>
      </c>
      <c r="K3302" s="14">
        <v>12.42</v>
      </c>
      <c r="L3302" s="14">
        <f>Table1[[#This Row],[Total Sale Amount]]-(Table1[[#This Row],[Cost Price]]*Table1[[#This Row],[Quantity]])</f>
        <v>2.42</v>
      </c>
      <c r="M3302" t="str">
        <f>TEXT(Table1[[#This Row],[Order Date]],"mmm")</f>
        <v>Aug</v>
      </c>
      <c r="N3302" s="5" t="str">
        <f>TEXT(Table1[[#This Row],[Order Date]],"yyyy")</f>
        <v>2016</v>
      </c>
      <c r="O3302" s="5">
        <v>42</v>
      </c>
      <c r="P3302" s="5" t="s">
        <v>560</v>
      </c>
      <c r="Q3302" s="5" t="str">
        <f>IFERROR(INDEX(Holidays[Holiday],MATCH(Table1[[#This Row],[Order Date]],Holidays[Date],0)),"NO HOLIDAY")</f>
        <v>NO HOLIDAY</v>
      </c>
    </row>
    <row r="3303" spans="2:17" hidden="1" x14ac:dyDescent="0.3">
      <c r="B3303" t="s">
        <v>21</v>
      </c>
      <c r="C3303" t="s">
        <v>59</v>
      </c>
      <c r="D3303" t="s">
        <v>23</v>
      </c>
      <c r="E3303" t="s">
        <v>309</v>
      </c>
      <c r="F3303" s="4">
        <v>42610</v>
      </c>
      <c r="G3303" t="s">
        <v>13</v>
      </c>
      <c r="H3303">
        <v>9</v>
      </c>
      <c r="I3303">
        <f>IF(Table1[[#This Row],[Price]]&lt;15,10,IF(Table1[[#This Row],[Price]]&lt;20,15,IF(Table1[[#This Row],[Price]]&lt;30,22,IF(Table1[[#This Row],[Price]]&lt;50,36,45))))</f>
        <v>15</v>
      </c>
      <c r="J3303">
        <v>17.829999999999998</v>
      </c>
      <c r="K3303" s="14">
        <v>160.46999999999997</v>
      </c>
      <c r="L3303" s="14">
        <f>Table1[[#This Row],[Total Sale Amount]]-(Table1[[#This Row],[Cost Price]]*Table1[[#This Row],[Quantity]])</f>
        <v>25.46999999999997</v>
      </c>
      <c r="M3303" t="str">
        <f>TEXT(Table1[[#This Row],[Order Date]],"mmm")</f>
        <v>Aug</v>
      </c>
      <c r="N3303" s="5" t="str">
        <f>TEXT(Table1[[#This Row],[Order Date]],"yyyy")</f>
        <v>2016</v>
      </c>
      <c r="O3303" s="5">
        <v>38</v>
      </c>
      <c r="P3303" s="5" t="s">
        <v>560</v>
      </c>
      <c r="Q3303" s="5" t="str">
        <f>IFERROR(INDEX(Holidays[Holiday],MATCH(Table1[[#This Row],[Order Date]],Holidays[Date],0)),"NO HOLIDAY")</f>
        <v>NO HOLIDAY</v>
      </c>
    </row>
    <row r="3304" spans="2:17" hidden="1" x14ac:dyDescent="0.3">
      <c r="B3304" t="s">
        <v>9</v>
      </c>
      <c r="C3304" t="s">
        <v>17</v>
      </c>
      <c r="D3304" t="s">
        <v>11</v>
      </c>
      <c r="E3304" t="s">
        <v>131</v>
      </c>
      <c r="F3304" s="4">
        <v>42610</v>
      </c>
      <c r="G3304" t="s">
        <v>15</v>
      </c>
      <c r="H3304">
        <v>4</v>
      </c>
      <c r="I3304">
        <f>IF(Table1[[#This Row],[Price]]&lt;15,10,IF(Table1[[#This Row],[Price]]&lt;20,15,IF(Table1[[#This Row],[Price]]&lt;30,22,IF(Table1[[#This Row],[Price]]&lt;50,36,45))))</f>
        <v>10</v>
      </c>
      <c r="J3304">
        <v>12.42</v>
      </c>
      <c r="K3304" s="14">
        <v>49.68</v>
      </c>
      <c r="L3304" s="14">
        <f>Table1[[#This Row],[Total Sale Amount]]-(Table1[[#This Row],[Cost Price]]*Table1[[#This Row],[Quantity]])</f>
        <v>9.68</v>
      </c>
      <c r="M3304" t="str">
        <f>TEXT(Table1[[#This Row],[Order Date]],"mmm")</f>
        <v>Aug</v>
      </c>
      <c r="N3304" s="5" t="str">
        <f>TEXT(Table1[[#This Row],[Order Date]],"yyyy")</f>
        <v>2016</v>
      </c>
      <c r="O3304" s="5">
        <v>24</v>
      </c>
      <c r="P3304" s="5" t="s">
        <v>559</v>
      </c>
      <c r="Q3304" s="5" t="str">
        <f>IFERROR(INDEX(Holidays[Holiday],MATCH(Table1[[#This Row],[Order Date]],Holidays[Date],0)),"NO HOLIDAY")</f>
        <v>NO HOLIDAY</v>
      </c>
    </row>
    <row r="3305" spans="2:17" hidden="1" x14ac:dyDescent="0.3">
      <c r="B3305" t="s">
        <v>9</v>
      </c>
      <c r="C3305" t="s">
        <v>30</v>
      </c>
      <c r="D3305" t="s">
        <v>11</v>
      </c>
      <c r="E3305" t="s">
        <v>127</v>
      </c>
      <c r="F3305" s="4">
        <v>42610</v>
      </c>
      <c r="G3305" t="s">
        <v>15</v>
      </c>
      <c r="H3305">
        <v>4</v>
      </c>
      <c r="I3305">
        <f>IF(Table1[[#This Row],[Price]]&lt;15,10,IF(Table1[[#This Row],[Price]]&lt;20,15,IF(Table1[[#This Row],[Price]]&lt;30,22,IF(Table1[[#This Row],[Price]]&lt;50,36,45))))</f>
        <v>10</v>
      </c>
      <c r="J3305">
        <v>12.42</v>
      </c>
      <c r="K3305" s="14">
        <v>49.68</v>
      </c>
      <c r="L3305" s="14">
        <f>Table1[[#This Row],[Total Sale Amount]]-(Table1[[#This Row],[Cost Price]]*Table1[[#This Row],[Quantity]])</f>
        <v>9.68</v>
      </c>
      <c r="M3305" t="str">
        <f>TEXT(Table1[[#This Row],[Order Date]],"mmm")</f>
        <v>Aug</v>
      </c>
      <c r="N3305" s="5" t="str">
        <f>TEXT(Table1[[#This Row],[Order Date]],"yyyy")</f>
        <v>2016</v>
      </c>
      <c r="O3305" s="5">
        <v>43</v>
      </c>
      <c r="P3305" s="5" t="s">
        <v>559</v>
      </c>
      <c r="Q3305" s="5" t="str">
        <f>IFERROR(INDEX(Holidays[Holiday],MATCH(Table1[[#This Row],[Order Date]],Holidays[Date],0)),"NO HOLIDAY")</f>
        <v>NO HOLIDAY</v>
      </c>
    </row>
    <row r="3306" spans="2:17" hidden="1" x14ac:dyDescent="0.3">
      <c r="B3306" t="s">
        <v>9</v>
      </c>
      <c r="C3306" t="s">
        <v>28</v>
      </c>
      <c r="D3306" t="s">
        <v>11</v>
      </c>
      <c r="E3306" t="s">
        <v>372</v>
      </c>
      <c r="F3306" s="4">
        <v>42610</v>
      </c>
      <c r="G3306" t="s">
        <v>19</v>
      </c>
      <c r="H3306">
        <v>8</v>
      </c>
      <c r="I3306">
        <f>IF(Table1[[#This Row],[Price]]&lt;15,10,IF(Table1[[#This Row],[Price]]&lt;20,15,IF(Table1[[#This Row],[Price]]&lt;30,22,IF(Table1[[#This Row],[Price]]&lt;50,36,45))))</f>
        <v>45</v>
      </c>
      <c r="J3306">
        <v>53.35</v>
      </c>
      <c r="K3306" s="14">
        <v>426.8</v>
      </c>
      <c r="L3306" s="14">
        <f>Table1[[#This Row],[Total Sale Amount]]-(Table1[[#This Row],[Cost Price]]*Table1[[#This Row],[Quantity]])</f>
        <v>66.800000000000011</v>
      </c>
      <c r="M3306" t="str">
        <f>TEXT(Table1[[#This Row],[Order Date]],"mmm")</f>
        <v>Aug</v>
      </c>
      <c r="N3306" s="5" t="str">
        <f>TEXT(Table1[[#This Row],[Order Date]],"yyyy")</f>
        <v>2016</v>
      </c>
      <c r="O3306" s="5">
        <v>17</v>
      </c>
      <c r="P3306" s="5" t="s">
        <v>560</v>
      </c>
      <c r="Q3306" s="5" t="str">
        <f>IFERROR(INDEX(Holidays[Holiday],MATCH(Table1[[#This Row],[Order Date]],Holidays[Date],0)),"NO HOLIDAY")</f>
        <v>NO HOLIDAY</v>
      </c>
    </row>
    <row r="3307" spans="2:17" hidden="1" x14ac:dyDescent="0.3">
      <c r="B3307" t="s">
        <v>21</v>
      </c>
      <c r="C3307" t="s">
        <v>59</v>
      </c>
      <c r="D3307" t="s">
        <v>23</v>
      </c>
      <c r="E3307" t="s">
        <v>118</v>
      </c>
      <c r="F3307" s="4">
        <v>42610</v>
      </c>
      <c r="G3307" t="s">
        <v>19</v>
      </c>
      <c r="H3307">
        <v>3</v>
      </c>
      <c r="I3307">
        <f>IF(Table1[[#This Row],[Price]]&lt;15,10,IF(Table1[[#This Row],[Price]]&lt;20,15,IF(Table1[[#This Row],[Price]]&lt;30,22,IF(Table1[[#This Row],[Price]]&lt;50,36,45))))</f>
        <v>45</v>
      </c>
      <c r="J3307">
        <v>53.35</v>
      </c>
      <c r="K3307" s="14">
        <v>160.05000000000001</v>
      </c>
      <c r="L3307" s="14">
        <f>Table1[[#This Row],[Total Sale Amount]]-(Table1[[#This Row],[Cost Price]]*Table1[[#This Row],[Quantity]])</f>
        <v>25.050000000000011</v>
      </c>
      <c r="M3307" t="str">
        <f>TEXT(Table1[[#This Row],[Order Date]],"mmm")</f>
        <v>Aug</v>
      </c>
      <c r="N3307" s="5" t="str">
        <f>TEXT(Table1[[#This Row],[Order Date]],"yyyy")</f>
        <v>2016</v>
      </c>
      <c r="O3307" s="5">
        <v>19</v>
      </c>
      <c r="P3307" s="5" t="s">
        <v>559</v>
      </c>
      <c r="Q3307" s="5" t="str">
        <f>IFERROR(INDEX(Holidays[Holiday],MATCH(Table1[[#This Row],[Order Date]],Holidays[Date],0)),"NO HOLIDAY")</f>
        <v>NO HOLIDAY</v>
      </c>
    </row>
    <row r="3308" spans="2:17" hidden="1" x14ac:dyDescent="0.3">
      <c r="B3308" t="s">
        <v>9</v>
      </c>
      <c r="C3308" t="s">
        <v>10</v>
      </c>
      <c r="D3308" t="s">
        <v>11</v>
      </c>
      <c r="E3308" t="s">
        <v>245</v>
      </c>
      <c r="F3308" s="4">
        <v>42611</v>
      </c>
      <c r="G3308" t="s">
        <v>19</v>
      </c>
      <c r="H3308">
        <v>8</v>
      </c>
      <c r="I3308">
        <f>IF(Table1[[#This Row],[Price]]&lt;15,10,IF(Table1[[#This Row],[Price]]&lt;20,15,IF(Table1[[#This Row],[Price]]&lt;30,22,IF(Table1[[#This Row],[Price]]&lt;50,36,45))))</f>
        <v>45</v>
      </c>
      <c r="J3308">
        <v>53.35</v>
      </c>
      <c r="K3308" s="14">
        <v>426.8</v>
      </c>
      <c r="L3308" s="14">
        <f>Table1[[#This Row],[Total Sale Amount]]-(Table1[[#This Row],[Cost Price]]*Table1[[#This Row],[Quantity]])</f>
        <v>66.800000000000011</v>
      </c>
      <c r="M3308" t="str">
        <f>TEXT(Table1[[#This Row],[Order Date]],"mmm")</f>
        <v>Aug</v>
      </c>
      <c r="N3308" s="5" t="str">
        <f>TEXT(Table1[[#This Row],[Order Date]],"yyyy")</f>
        <v>2016</v>
      </c>
      <c r="O3308" s="5">
        <v>31</v>
      </c>
      <c r="P3308" s="5" t="s">
        <v>559</v>
      </c>
      <c r="Q3308" s="5" t="str">
        <f>IFERROR(INDEX(Holidays[Holiday],MATCH(Table1[[#This Row],[Order Date]],Holidays[Date],0)),"NO HOLIDAY")</f>
        <v>NO HOLIDAY</v>
      </c>
    </row>
    <row r="3309" spans="2:17" hidden="1" x14ac:dyDescent="0.3">
      <c r="B3309" t="s">
        <v>9</v>
      </c>
      <c r="C3309" t="s">
        <v>28</v>
      </c>
      <c r="D3309" t="s">
        <v>11</v>
      </c>
      <c r="E3309" t="s">
        <v>37</v>
      </c>
      <c r="F3309" s="4">
        <v>42611</v>
      </c>
      <c r="G3309" t="s">
        <v>15</v>
      </c>
      <c r="H3309">
        <v>7</v>
      </c>
      <c r="I3309">
        <f>IF(Table1[[#This Row],[Price]]&lt;15,10,IF(Table1[[#This Row],[Price]]&lt;20,15,IF(Table1[[#This Row],[Price]]&lt;30,22,IF(Table1[[#This Row],[Price]]&lt;50,36,45))))</f>
        <v>10</v>
      </c>
      <c r="J3309">
        <v>12.42</v>
      </c>
      <c r="K3309" s="14">
        <v>86.94</v>
      </c>
      <c r="L3309" s="14">
        <f>Table1[[#This Row],[Total Sale Amount]]-(Table1[[#This Row],[Cost Price]]*Table1[[#This Row],[Quantity]])</f>
        <v>16.939999999999998</v>
      </c>
      <c r="M3309" t="str">
        <f>TEXT(Table1[[#This Row],[Order Date]],"mmm")</f>
        <v>Aug</v>
      </c>
      <c r="N3309" s="5" t="str">
        <f>TEXT(Table1[[#This Row],[Order Date]],"yyyy")</f>
        <v>2016</v>
      </c>
      <c r="O3309" s="5">
        <v>35</v>
      </c>
      <c r="P3309" s="5" t="s">
        <v>559</v>
      </c>
      <c r="Q3309" s="5" t="str">
        <f>IFERROR(INDEX(Holidays[Holiday],MATCH(Table1[[#This Row],[Order Date]],Holidays[Date],0)),"NO HOLIDAY")</f>
        <v>NO HOLIDAY</v>
      </c>
    </row>
    <row r="3310" spans="2:17" hidden="1" x14ac:dyDescent="0.3">
      <c r="B3310" t="s">
        <v>25</v>
      </c>
      <c r="C3310" t="s">
        <v>26</v>
      </c>
      <c r="D3310" t="s">
        <v>23</v>
      </c>
      <c r="E3310" t="s">
        <v>85</v>
      </c>
      <c r="F3310" s="4">
        <v>42611</v>
      </c>
      <c r="G3310" t="s">
        <v>15</v>
      </c>
      <c r="H3310">
        <v>6</v>
      </c>
      <c r="I3310">
        <f>IF(Table1[[#This Row],[Price]]&lt;15,10,IF(Table1[[#This Row],[Price]]&lt;20,15,IF(Table1[[#This Row],[Price]]&lt;30,22,IF(Table1[[#This Row],[Price]]&lt;50,36,45))))</f>
        <v>10</v>
      </c>
      <c r="J3310">
        <v>12.42</v>
      </c>
      <c r="K3310" s="14">
        <v>74.52</v>
      </c>
      <c r="L3310" s="14">
        <f>Table1[[#This Row],[Total Sale Amount]]-(Table1[[#This Row],[Cost Price]]*Table1[[#This Row],[Quantity]])</f>
        <v>14.519999999999996</v>
      </c>
      <c r="M3310" t="str">
        <f>TEXT(Table1[[#This Row],[Order Date]],"mmm")</f>
        <v>Aug</v>
      </c>
      <c r="N3310" s="5" t="str">
        <f>TEXT(Table1[[#This Row],[Order Date]],"yyyy")</f>
        <v>2016</v>
      </c>
      <c r="O3310" s="5">
        <v>33</v>
      </c>
      <c r="P3310" s="5" t="s">
        <v>560</v>
      </c>
      <c r="Q3310" s="5" t="str">
        <f>IFERROR(INDEX(Holidays[Holiday],MATCH(Table1[[#This Row],[Order Date]],Holidays[Date],0)),"NO HOLIDAY")</f>
        <v>NO HOLIDAY</v>
      </c>
    </row>
    <row r="3311" spans="2:17" hidden="1" x14ac:dyDescent="0.3">
      <c r="B3311" t="s">
        <v>9</v>
      </c>
      <c r="C3311" t="s">
        <v>17</v>
      </c>
      <c r="D3311" t="s">
        <v>11</v>
      </c>
      <c r="E3311" t="s">
        <v>197</v>
      </c>
      <c r="F3311" s="4">
        <v>42611</v>
      </c>
      <c r="G3311" t="s">
        <v>15</v>
      </c>
      <c r="H3311">
        <v>9</v>
      </c>
      <c r="I3311">
        <f>IF(Table1[[#This Row],[Price]]&lt;15,10,IF(Table1[[#This Row],[Price]]&lt;20,15,IF(Table1[[#This Row],[Price]]&lt;30,22,IF(Table1[[#This Row],[Price]]&lt;50,36,45))))</f>
        <v>10</v>
      </c>
      <c r="J3311">
        <v>12.42</v>
      </c>
      <c r="K3311" s="14">
        <v>111.78</v>
      </c>
      <c r="L3311" s="14">
        <f>Table1[[#This Row],[Total Sale Amount]]-(Table1[[#This Row],[Cost Price]]*Table1[[#This Row],[Quantity]])</f>
        <v>21.78</v>
      </c>
      <c r="M3311" t="str">
        <f>TEXT(Table1[[#This Row],[Order Date]],"mmm")</f>
        <v>Aug</v>
      </c>
      <c r="N3311" s="5" t="str">
        <f>TEXT(Table1[[#This Row],[Order Date]],"yyyy")</f>
        <v>2016</v>
      </c>
      <c r="O3311" s="5">
        <v>41</v>
      </c>
      <c r="P3311" s="5" t="s">
        <v>559</v>
      </c>
      <c r="Q3311" s="5" t="str">
        <f>IFERROR(INDEX(Holidays[Holiday],MATCH(Table1[[#This Row],[Order Date]],Holidays[Date],0)),"NO HOLIDAY")</f>
        <v>NO HOLIDAY</v>
      </c>
    </row>
    <row r="3312" spans="2:17" hidden="1" x14ac:dyDescent="0.3">
      <c r="B3312" t="s">
        <v>21</v>
      </c>
      <c r="C3312" t="s">
        <v>26</v>
      </c>
      <c r="D3312" t="s">
        <v>23</v>
      </c>
      <c r="E3312" t="s">
        <v>422</v>
      </c>
      <c r="F3312" s="4">
        <v>42611</v>
      </c>
      <c r="G3312" t="s">
        <v>15</v>
      </c>
      <c r="H3312">
        <v>8</v>
      </c>
      <c r="I3312">
        <f>IF(Table1[[#This Row],[Price]]&lt;15,10,IF(Table1[[#This Row],[Price]]&lt;20,15,IF(Table1[[#This Row],[Price]]&lt;30,22,IF(Table1[[#This Row],[Price]]&lt;50,36,45))))</f>
        <v>10</v>
      </c>
      <c r="J3312">
        <v>12.42</v>
      </c>
      <c r="K3312" s="14">
        <v>99.36</v>
      </c>
      <c r="L3312" s="14">
        <f>Table1[[#This Row],[Total Sale Amount]]-(Table1[[#This Row],[Cost Price]]*Table1[[#This Row],[Quantity]])</f>
        <v>19.36</v>
      </c>
      <c r="M3312" t="str">
        <f>TEXT(Table1[[#This Row],[Order Date]],"mmm")</f>
        <v>Aug</v>
      </c>
      <c r="N3312" s="5" t="str">
        <f>TEXT(Table1[[#This Row],[Order Date]],"yyyy")</f>
        <v>2016</v>
      </c>
      <c r="O3312" s="5">
        <v>21</v>
      </c>
      <c r="P3312" s="5" t="s">
        <v>560</v>
      </c>
      <c r="Q3312" s="5" t="str">
        <f>IFERROR(INDEX(Holidays[Holiday],MATCH(Table1[[#This Row],[Order Date]],Holidays[Date],0)),"NO HOLIDAY")</f>
        <v>NO HOLIDAY</v>
      </c>
    </row>
    <row r="3313" spans="2:17" hidden="1" x14ac:dyDescent="0.3">
      <c r="B3313" t="s">
        <v>25</v>
      </c>
      <c r="C3313" t="s">
        <v>22</v>
      </c>
      <c r="D3313" t="s">
        <v>23</v>
      </c>
      <c r="E3313" t="s">
        <v>437</v>
      </c>
      <c r="F3313" s="4">
        <v>42611</v>
      </c>
      <c r="G3313" t="s">
        <v>19</v>
      </c>
      <c r="H3313">
        <v>6</v>
      </c>
      <c r="I3313">
        <f>IF(Table1[[#This Row],[Price]]&lt;15,10,IF(Table1[[#This Row],[Price]]&lt;20,15,IF(Table1[[#This Row],[Price]]&lt;30,22,IF(Table1[[#This Row],[Price]]&lt;50,36,45))))</f>
        <v>45</v>
      </c>
      <c r="J3313">
        <v>53.35</v>
      </c>
      <c r="K3313" s="14">
        <v>320.10000000000002</v>
      </c>
      <c r="L3313" s="14">
        <f>Table1[[#This Row],[Total Sale Amount]]-(Table1[[#This Row],[Cost Price]]*Table1[[#This Row],[Quantity]])</f>
        <v>50.100000000000023</v>
      </c>
      <c r="M3313" t="str">
        <f>TEXT(Table1[[#This Row],[Order Date]],"mmm")</f>
        <v>Aug</v>
      </c>
      <c r="N3313" s="5" t="str">
        <f>TEXT(Table1[[#This Row],[Order Date]],"yyyy")</f>
        <v>2016</v>
      </c>
      <c r="O3313" s="5">
        <v>31</v>
      </c>
      <c r="P3313" s="5" t="s">
        <v>559</v>
      </c>
      <c r="Q3313" s="5" t="str">
        <f>IFERROR(INDEX(Holidays[Holiday],MATCH(Table1[[#This Row],[Order Date]],Holidays[Date],0)),"NO HOLIDAY")</f>
        <v>NO HOLIDAY</v>
      </c>
    </row>
    <row r="3314" spans="2:17" hidden="1" x14ac:dyDescent="0.3">
      <c r="B3314" t="s">
        <v>9</v>
      </c>
      <c r="C3314" t="s">
        <v>17</v>
      </c>
      <c r="D3314" t="s">
        <v>11</v>
      </c>
      <c r="E3314" t="s">
        <v>20</v>
      </c>
      <c r="F3314" s="4">
        <v>42611</v>
      </c>
      <c r="G3314" t="s">
        <v>19</v>
      </c>
      <c r="H3314">
        <v>2</v>
      </c>
      <c r="I3314">
        <f>IF(Table1[[#This Row],[Price]]&lt;15,10,IF(Table1[[#This Row],[Price]]&lt;20,15,IF(Table1[[#This Row],[Price]]&lt;30,22,IF(Table1[[#This Row],[Price]]&lt;50,36,45))))</f>
        <v>45</v>
      </c>
      <c r="J3314">
        <v>53.35</v>
      </c>
      <c r="K3314" s="14">
        <v>106.7</v>
      </c>
      <c r="L3314" s="14">
        <f>Table1[[#This Row],[Total Sale Amount]]-(Table1[[#This Row],[Cost Price]]*Table1[[#This Row],[Quantity]])</f>
        <v>16.700000000000003</v>
      </c>
      <c r="M3314" t="str">
        <f>TEXT(Table1[[#This Row],[Order Date]],"mmm")</f>
        <v>Aug</v>
      </c>
      <c r="N3314" s="5" t="str">
        <f>TEXT(Table1[[#This Row],[Order Date]],"yyyy")</f>
        <v>2016</v>
      </c>
      <c r="O3314" s="5">
        <v>33</v>
      </c>
      <c r="P3314" s="5" t="s">
        <v>559</v>
      </c>
      <c r="Q3314" s="5" t="str">
        <f>IFERROR(INDEX(Holidays[Holiday],MATCH(Table1[[#This Row],[Order Date]],Holidays[Date],0)),"NO HOLIDAY")</f>
        <v>NO HOLIDAY</v>
      </c>
    </row>
    <row r="3315" spans="2:17" hidden="1" x14ac:dyDescent="0.3">
      <c r="B3315" t="s">
        <v>21</v>
      </c>
      <c r="C3315" t="s">
        <v>22</v>
      </c>
      <c r="D3315" t="s">
        <v>23</v>
      </c>
      <c r="E3315" t="s">
        <v>427</v>
      </c>
      <c r="F3315" s="4">
        <v>42611</v>
      </c>
      <c r="G3315" t="s">
        <v>15</v>
      </c>
      <c r="H3315">
        <v>4</v>
      </c>
      <c r="I3315">
        <f>IF(Table1[[#This Row],[Price]]&lt;15,10,IF(Table1[[#This Row],[Price]]&lt;20,15,IF(Table1[[#This Row],[Price]]&lt;30,22,IF(Table1[[#This Row],[Price]]&lt;50,36,45))))</f>
        <v>10</v>
      </c>
      <c r="J3315">
        <v>12.42</v>
      </c>
      <c r="K3315" s="14">
        <v>49.68</v>
      </c>
      <c r="L3315" s="14">
        <f>Table1[[#This Row],[Total Sale Amount]]-(Table1[[#This Row],[Cost Price]]*Table1[[#This Row],[Quantity]])</f>
        <v>9.68</v>
      </c>
      <c r="M3315" t="str">
        <f>TEXT(Table1[[#This Row],[Order Date]],"mmm")</f>
        <v>Aug</v>
      </c>
      <c r="N3315" s="5" t="str">
        <f>TEXT(Table1[[#This Row],[Order Date]],"yyyy")</f>
        <v>2016</v>
      </c>
      <c r="O3315" s="5">
        <v>28</v>
      </c>
      <c r="P3315" s="5" t="s">
        <v>560</v>
      </c>
      <c r="Q3315" s="5" t="str">
        <f>IFERROR(INDEX(Holidays[Holiday],MATCH(Table1[[#This Row],[Order Date]],Holidays[Date],0)),"NO HOLIDAY")</f>
        <v>NO HOLIDAY</v>
      </c>
    </row>
    <row r="3316" spans="2:17" hidden="1" x14ac:dyDescent="0.3">
      <c r="B3316" t="s">
        <v>9</v>
      </c>
      <c r="C3316" t="s">
        <v>17</v>
      </c>
      <c r="D3316" t="s">
        <v>11</v>
      </c>
      <c r="E3316" t="s">
        <v>173</v>
      </c>
      <c r="F3316" s="4">
        <v>42611</v>
      </c>
      <c r="G3316" t="s">
        <v>13</v>
      </c>
      <c r="H3316">
        <v>4</v>
      </c>
      <c r="I3316">
        <f>IF(Table1[[#This Row],[Price]]&lt;15,10,IF(Table1[[#This Row],[Price]]&lt;20,15,IF(Table1[[#This Row],[Price]]&lt;30,22,IF(Table1[[#This Row],[Price]]&lt;50,36,45))))</f>
        <v>15</v>
      </c>
      <c r="J3316">
        <v>17.829999999999998</v>
      </c>
      <c r="K3316" s="14">
        <v>71.319999999999993</v>
      </c>
      <c r="L3316" s="14">
        <f>Table1[[#This Row],[Total Sale Amount]]-(Table1[[#This Row],[Cost Price]]*Table1[[#This Row],[Quantity]])</f>
        <v>11.319999999999993</v>
      </c>
      <c r="M3316" t="str">
        <f>TEXT(Table1[[#This Row],[Order Date]],"mmm")</f>
        <v>Aug</v>
      </c>
      <c r="N3316" s="5" t="str">
        <f>TEXT(Table1[[#This Row],[Order Date]],"yyyy")</f>
        <v>2016</v>
      </c>
      <c r="O3316" s="5">
        <v>23</v>
      </c>
      <c r="P3316" s="5" t="s">
        <v>559</v>
      </c>
      <c r="Q3316" s="5" t="str">
        <f>IFERROR(INDEX(Holidays[Holiday],MATCH(Table1[[#This Row],[Order Date]],Holidays[Date],0)),"NO HOLIDAY")</f>
        <v>NO HOLIDAY</v>
      </c>
    </row>
    <row r="3317" spans="2:17" hidden="1" x14ac:dyDescent="0.3">
      <c r="B3317" t="s">
        <v>9</v>
      </c>
      <c r="C3317" t="s">
        <v>10</v>
      </c>
      <c r="D3317" t="s">
        <v>11</v>
      </c>
      <c r="E3317" t="s">
        <v>434</v>
      </c>
      <c r="F3317" s="4">
        <v>42611</v>
      </c>
      <c r="G3317" t="s">
        <v>15</v>
      </c>
      <c r="H3317">
        <v>2</v>
      </c>
      <c r="I3317">
        <f>IF(Table1[[#This Row],[Price]]&lt;15,10,IF(Table1[[#This Row],[Price]]&lt;20,15,IF(Table1[[#This Row],[Price]]&lt;30,22,IF(Table1[[#This Row],[Price]]&lt;50,36,45))))</f>
        <v>10</v>
      </c>
      <c r="J3317">
        <v>12.42</v>
      </c>
      <c r="K3317" s="14">
        <v>24.84</v>
      </c>
      <c r="L3317" s="14">
        <f>Table1[[#This Row],[Total Sale Amount]]-(Table1[[#This Row],[Cost Price]]*Table1[[#This Row],[Quantity]])</f>
        <v>4.84</v>
      </c>
      <c r="M3317" t="str">
        <f>TEXT(Table1[[#This Row],[Order Date]],"mmm")</f>
        <v>Aug</v>
      </c>
      <c r="N3317" s="5" t="str">
        <f>TEXT(Table1[[#This Row],[Order Date]],"yyyy")</f>
        <v>2016</v>
      </c>
      <c r="O3317" s="5">
        <v>45</v>
      </c>
      <c r="P3317" s="5" t="s">
        <v>559</v>
      </c>
      <c r="Q3317" s="5" t="str">
        <f>IFERROR(INDEX(Holidays[Holiday],MATCH(Table1[[#This Row],[Order Date]],Holidays[Date],0)),"NO HOLIDAY")</f>
        <v>NO HOLIDAY</v>
      </c>
    </row>
    <row r="3318" spans="2:17" hidden="1" x14ac:dyDescent="0.3">
      <c r="B3318" t="s">
        <v>36</v>
      </c>
      <c r="C3318" t="s">
        <v>10</v>
      </c>
      <c r="D3318" t="s">
        <v>11</v>
      </c>
      <c r="E3318" t="s">
        <v>482</v>
      </c>
      <c r="F3318" s="4">
        <v>42611</v>
      </c>
      <c r="G3318" t="s">
        <v>15</v>
      </c>
      <c r="H3318">
        <v>4</v>
      </c>
      <c r="I3318">
        <f>IF(Table1[[#This Row],[Price]]&lt;15,10,IF(Table1[[#This Row],[Price]]&lt;20,15,IF(Table1[[#This Row],[Price]]&lt;30,22,IF(Table1[[#This Row],[Price]]&lt;50,36,45))))</f>
        <v>10</v>
      </c>
      <c r="J3318">
        <v>12.42</v>
      </c>
      <c r="K3318" s="14">
        <v>49.68</v>
      </c>
      <c r="L3318" s="14">
        <f>Table1[[#This Row],[Total Sale Amount]]-(Table1[[#This Row],[Cost Price]]*Table1[[#This Row],[Quantity]])</f>
        <v>9.68</v>
      </c>
      <c r="M3318" t="str">
        <f>TEXT(Table1[[#This Row],[Order Date]],"mmm")</f>
        <v>Aug</v>
      </c>
      <c r="N3318" s="5" t="str">
        <f>TEXT(Table1[[#This Row],[Order Date]],"yyyy")</f>
        <v>2016</v>
      </c>
      <c r="O3318" s="5">
        <v>17</v>
      </c>
      <c r="P3318" s="5" t="s">
        <v>559</v>
      </c>
      <c r="Q3318" s="5" t="str">
        <f>IFERROR(INDEX(Holidays[Holiday],MATCH(Table1[[#This Row],[Order Date]],Holidays[Date],0)),"NO HOLIDAY")</f>
        <v>NO HOLIDAY</v>
      </c>
    </row>
    <row r="3319" spans="2:17" hidden="1" x14ac:dyDescent="0.3">
      <c r="B3319" t="s">
        <v>25</v>
      </c>
      <c r="C3319" t="s">
        <v>26</v>
      </c>
      <c r="D3319" t="s">
        <v>23</v>
      </c>
      <c r="E3319" t="s">
        <v>181</v>
      </c>
      <c r="F3319" s="4">
        <v>42611</v>
      </c>
      <c r="G3319" t="s">
        <v>39</v>
      </c>
      <c r="H3319">
        <v>4</v>
      </c>
      <c r="I3319">
        <f>IF(Table1[[#This Row],[Price]]&lt;15,10,IF(Table1[[#This Row],[Price]]&lt;20,15,IF(Table1[[#This Row],[Price]]&lt;30,22,IF(Table1[[#This Row],[Price]]&lt;50,36,45))))</f>
        <v>15</v>
      </c>
      <c r="J3319">
        <v>16.32</v>
      </c>
      <c r="K3319" s="14">
        <v>65.28</v>
      </c>
      <c r="L3319" s="14">
        <f>Table1[[#This Row],[Total Sale Amount]]-(Table1[[#This Row],[Cost Price]]*Table1[[#This Row],[Quantity]])</f>
        <v>5.2800000000000011</v>
      </c>
      <c r="M3319" t="str">
        <f>TEXT(Table1[[#This Row],[Order Date]],"mmm")</f>
        <v>Aug</v>
      </c>
      <c r="N3319" s="5" t="str">
        <f>TEXT(Table1[[#This Row],[Order Date]],"yyyy")</f>
        <v>2016</v>
      </c>
      <c r="O3319" s="5">
        <v>34</v>
      </c>
      <c r="P3319" s="5" t="s">
        <v>559</v>
      </c>
      <c r="Q3319" s="5" t="str">
        <f>IFERROR(INDEX(Holidays[Holiday],MATCH(Table1[[#This Row],[Order Date]],Holidays[Date],0)),"NO HOLIDAY")</f>
        <v>NO HOLIDAY</v>
      </c>
    </row>
    <row r="3320" spans="2:17" hidden="1" x14ac:dyDescent="0.3">
      <c r="B3320" t="s">
        <v>36</v>
      </c>
      <c r="C3320" t="s">
        <v>17</v>
      </c>
      <c r="D3320" t="s">
        <v>11</v>
      </c>
      <c r="E3320" t="s">
        <v>171</v>
      </c>
      <c r="F3320" s="4">
        <v>42611</v>
      </c>
      <c r="G3320" t="s">
        <v>13</v>
      </c>
      <c r="H3320">
        <v>9</v>
      </c>
      <c r="I3320">
        <f>IF(Table1[[#This Row],[Price]]&lt;15,10,IF(Table1[[#This Row],[Price]]&lt;20,15,IF(Table1[[#This Row],[Price]]&lt;30,22,IF(Table1[[#This Row],[Price]]&lt;50,36,45))))</f>
        <v>15</v>
      </c>
      <c r="J3320">
        <v>17.829999999999998</v>
      </c>
      <c r="K3320" s="14">
        <v>160.46999999999997</v>
      </c>
      <c r="L3320" s="14">
        <f>Table1[[#This Row],[Total Sale Amount]]-(Table1[[#This Row],[Cost Price]]*Table1[[#This Row],[Quantity]])</f>
        <v>25.46999999999997</v>
      </c>
      <c r="M3320" t="str">
        <f>TEXT(Table1[[#This Row],[Order Date]],"mmm")</f>
        <v>Aug</v>
      </c>
      <c r="N3320" s="5" t="str">
        <f>TEXT(Table1[[#This Row],[Order Date]],"yyyy")</f>
        <v>2016</v>
      </c>
      <c r="O3320" s="5">
        <v>44</v>
      </c>
      <c r="P3320" s="5" t="s">
        <v>559</v>
      </c>
      <c r="Q3320" s="5" t="str">
        <f>IFERROR(INDEX(Holidays[Holiday],MATCH(Table1[[#This Row],[Order Date]],Holidays[Date],0)),"NO HOLIDAY")</f>
        <v>NO HOLIDAY</v>
      </c>
    </row>
    <row r="3321" spans="2:17" hidden="1" x14ac:dyDescent="0.3">
      <c r="B3321" t="s">
        <v>36</v>
      </c>
      <c r="C3321" t="s">
        <v>10</v>
      </c>
      <c r="D3321" t="s">
        <v>11</v>
      </c>
      <c r="E3321" t="s">
        <v>54</v>
      </c>
      <c r="F3321" s="4">
        <v>42611</v>
      </c>
      <c r="G3321" t="s">
        <v>13</v>
      </c>
      <c r="H3321">
        <v>2</v>
      </c>
      <c r="I3321">
        <f>IF(Table1[[#This Row],[Price]]&lt;15,10,IF(Table1[[#This Row],[Price]]&lt;20,15,IF(Table1[[#This Row],[Price]]&lt;30,22,IF(Table1[[#This Row],[Price]]&lt;50,36,45))))</f>
        <v>15</v>
      </c>
      <c r="J3321">
        <v>17.829999999999998</v>
      </c>
      <c r="K3321" s="14">
        <v>35.659999999999997</v>
      </c>
      <c r="L3321" s="14">
        <f>Table1[[#This Row],[Total Sale Amount]]-(Table1[[#This Row],[Cost Price]]*Table1[[#This Row],[Quantity]])</f>
        <v>5.6599999999999966</v>
      </c>
      <c r="M3321" t="str">
        <f>TEXT(Table1[[#This Row],[Order Date]],"mmm")</f>
        <v>Aug</v>
      </c>
      <c r="N3321" s="5" t="str">
        <f>TEXT(Table1[[#This Row],[Order Date]],"yyyy")</f>
        <v>2016</v>
      </c>
      <c r="O3321" s="5">
        <v>20</v>
      </c>
      <c r="P3321" s="5" t="s">
        <v>560</v>
      </c>
      <c r="Q3321" s="5" t="str">
        <f>IFERROR(INDEX(Holidays[Holiday],MATCH(Table1[[#This Row],[Order Date]],Holidays[Date],0)),"NO HOLIDAY")</f>
        <v>NO HOLIDAY</v>
      </c>
    </row>
    <row r="3322" spans="2:17" hidden="1" x14ac:dyDescent="0.3">
      <c r="B3322" t="s">
        <v>9</v>
      </c>
      <c r="C3322" t="s">
        <v>28</v>
      </c>
      <c r="D3322" t="s">
        <v>11</v>
      </c>
      <c r="E3322" t="s">
        <v>226</v>
      </c>
      <c r="F3322" s="4">
        <v>42611</v>
      </c>
      <c r="G3322" t="s">
        <v>13</v>
      </c>
      <c r="H3322">
        <v>6</v>
      </c>
      <c r="I3322">
        <f>IF(Table1[[#This Row],[Price]]&lt;15,10,IF(Table1[[#This Row],[Price]]&lt;20,15,IF(Table1[[#This Row],[Price]]&lt;30,22,IF(Table1[[#This Row],[Price]]&lt;50,36,45))))</f>
        <v>15</v>
      </c>
      <c r="J3322">
        <v>17.829999999999998</v>
      </c>
      <c r="K3322" s="14">
        <v>106.97999999999999</v>
      </c>
      <c r="L3322" s="14">
        <f>Table1[[#This Row],[Total Sale Amount]]-(Table1[[#This Row],[Cost Price]]*Table1[[#This Row],[Quantity]])</f>
        <v>16.97999999999999</v>
      </c>
      <c r="M3322" t="str">
        <f>TEXT(Table1[[#This Row],[Order Date]],"mmm")</f>
        <v>Aug</v>
      </c>
      <c r="N3322" s="5" t="str">
        <f>TEXT(Table1[[#This Row],[Order Date]],"yyyy")</f>
        <v>2016</v>
      </c>
      <c r="O3322" s="5">
        <v>20</v>
      </c>
      <c r="P3322" s="5" t="s">
        <v>560</v>
      </c>
      <c r="Q3322" s="5" t="str">
        <f>IFERROR(INDEX(Holidays[Holiday],MATCH(Table1[[#This Row],[Order Date]],Holidays[Date],0)),"NO HOLIDAY")</f>
        <v>NO HOLIDAY</v>
      </c>
    </row>
    <row r="3323" spans="2:17" hidden="1" x14ac:dyDescent="0.3">
      <c r="B3323" t="s">
        <v>9</v>
      </c>
      <c r="C3323" t="s">
        <v>17</v>
      </c>
      <c r="D3323" t="s">
        <v>11</v>
      </c>
      <c r="E3323" t="s">
        <v>400</v>
      </c>
      <c r="F3323" s="4">
        <v>42611</v>
      </c>
      <c r="G3323" t="s">
        <v>15</v>
      </c>
      <c r="H3323">
        <v>10</v>
      </c>
      <c r="I3323">
        <f>IF(Table1[[#This Row],[Price]]&lt;15,10,IF(Table1[[#This Row],[Price]]&lt;20,15,IF(Table1[[#This Row],[Price]]&lt;30,22,IF(Table1[[#This Row],[Price]]&lt;50,36,45))))</f>
        <v>10</v>
      </c>
      <c r="J3323">
        <v>12.42</v>
      </c>
      <c r="K3323" s="14">
        <v>124.2</v>
      </c>
      <c r="L3323" s="14">
        <f>Table1[[#This Row],[Total Sale Amount]]-(Table1[[#This Row],[Cost Price]]*Table1[[#This Row],[Quantity]])</f>
        <v>24.200000000000003</v>
      </c>
      <c r="M3323" t="str">
        <f>TEXT(Table1[[#This Row],[Order Date]],"mmm")</f>
        <v>Aug</v>
      </c>
      <c r="N3323" s="5" t="str">
        <f>TEXT(Table1[[#This Row],[Order Date]],"yyyy")</f>
        <v>2016</v>
      </c>
      <c r="O3323" s="5">
        <v>23</v>
      </c>
      <c r="P3323" s="5" t="s">
        <v>560</v>
      </c>
      <c r="Q3323" s="5" t="str">
        <f>IFERROR(INDEX(Holidays[Holiday],MATCH(Table1[[#This Row],[Order Date]],Holidays[Date],0)),"NO HOLIDAY")</f>
        <v>NO HOLIDAY</v>
      </c>
    </row>
    <row r="3324" spans="2:17" hidden="1" x14ac:dyDescent="0.3">
      <c r="B3324" t="s">
        <v>25</v>
      </c>
      <c r="C3324" t="s">
        <v>22</v>
      </c>
      <c r="D3324" t="s">
        <v>23</v>
      </c>
      <c r="E3324" t="s">
        <v>157</v>
      </c>
      <c r="F3324" s="4">
        <v>42611</v>
      </c>
      <c r="G3324" t="s">
        <v>19</v>
      </c>
      <c r="H3324">
        <v>6</v>
      </c>
      <c r="I3324">
        <f>IF(Table1[[#This Row],[Price]]&lt;15,10,IF(Table1[[#This Row],[Price]]&lt;20,15,IF(Table1[[#This Row],[Price]]&lt;30,22,IF(Table1[[#This Row],[Price]]&lt;50,36,45))))</f>
        <v>45</v>
      </c>
      <c r="J3324">
        <v>53.35</v>
      </c>
      <c r="K3324" s="14">
        <v>320.10000000000002</v>
      </c>
      <c r="L3324" s="14">
        <f>Table1[[#This Row],[Total Sale Amount]]-(Table1[[#This Row],[Cost Price]]*Table1[[#This Row],[Quantity]])</f>
        <v>50.100000000000023</v>
      </c>
      <c r="M3324" t="str">
        <f>TEXT(Table1[[#This Row],[Order Date]],"mmm")</f>
        <v>Aug</v>
      </c>
      <c r="N3324" s="5" t="str">
        <f>TEXT(Table1[[#This Row],[Order Date]],"yyyy")</f>
        <v>2016</v>
      </c>
      <c r="O3324" s="5">
        <v>35</v>
      </c>
      <c r="P3324" s="5" t="s">
        <v>559</v>
      </c>
      <c r="Q3324" s="5" t="str">
        <f>IFERROR(INDEX(Holidays[Holiday],MATCH(Table1[[#This Row],[Order Date]],Holidays[Date],0)),"NO HOLIDAY")</f>
        <v>NO HOLIDAY</v>
      </c>
    </row>
    <row r="3325" spans="2:17" hidden="1" x14ac:dyDescent="0.3">
      <c r="B3325" t="s">
        <v>9</v>
      </c>
      <c r="C3325" t="s">
        <v>28</v>
      </c>
      <c r="D3325" t="s">
        <v>11</v>
      </c>
      <c r="E3325" t="s">
        <v>104</v>
      </c>
      <c r="F3325" s="4">
        <v>42611</v>
      </c>
      <c r="G3325" t="s">
        <v>15</v>
      </c>
      <c r="H3325">
        <v>4</v>
      </c>
      <c r="I3325">
        <f>IF(Table1[[#This Row],[Price]]&lt;15,10,IF(Table1[[#This Row],[Price]]&lt;20,15,IF(Table1[[#This Row],[Price]]&lt;30,22,IF(Table1[[#This Row],[Price]]&lt;50,36,45))))</f>
        <v>10</v>
      </c>
      <c r="J3325">
        <v>12.42</v>
      </c>
      <c r="K3325" s="14">
        <v>49.68</v>
      </c>
      <c r="L3325" s="14">
        <f>Table1[[#This Row],[Total Sale Amount]]-(Table1[[#This Row],[Cost Price]]*Table1[[#This Row],[Quantity]])</f>
        <v>9.68</v>
      </c>
      <c r="M3325" t="str">
        <f>TEXT(Table1[[#This Row],[Order Date]],"mmm")</f>
        <v>Aug</v>
      </c>
      <c r="N3325" s="5" t="str">
        <f>TEXT(Table1[[#This Row],[Order Date]],"yyyy")</f>
        <v>2016</v>
      </c>
      <c r="O3325" s="5">
        <v>39</v>
      </c>
      <c r="P3325" s="5" t="s">
        <v>559</v>
      </c>
      <c r="Q3325" s="5" t="str">
        <f>IFERROR(INDEX(Holidays[Holiday],MATCH(Table1[[#This Row],[Order Date]],Holidays[Date],0)),"NO HOLIDAY")</f>
        <v>NO HOLIDAY</v>
      </c>
    </row>
    <row r="3326" spans="2:17" hidden="1" x14ac:dyDescent="0.3">
      <c r="B3326" t="s">
        <v>9</v>
      </c>
      <c r="C3326" t="s">
        <v>10</v>
      </c>
      <c r="D3326" t="s">
        <v>11</v>
      </c>
      <c r="E3326" t="s">
        <v>303</v>
      </c>
      <c r="F3326" s="4">
        <v>42612</v>
      </c>
      <c r="G3326" t="s">
        <v>15</v>
      </c>
      <c r="H3326">
        <v>5</v>
      </c>
      <c r="I3326">
        <f>IF(Table1[[#This Row],[Price]]&lt;15,10,IF(Table1[[#This Row],[Price]]&lt;20,15,IF(Table1[[#This Row],[Price]]&lt;30,22,IF(Table1[[#This Row],[Price]]&lt;50,36,45))))</f>
        <v>10</v>
      </c>
      <c r="J3326">
        <v>12.42</v>
      </c>
      <c r="K3326" s="14">
        <v>62.1</v>
      </c>
      <c r="L3326" s="14">
        <f>Table1[[#This Row],[Total Sale Amount]]-(Table1[[#This Row],[Cost Price]]*Table1[[#This Row],[Quantity]])</f>
        <v>12.100000000000001</v>
      </c>
      <c r="M3326" t="str">
        <f>TEXT(Table1[[#This Row],[Order Date]],"mmm")</f>
        <v>Aug</v>
      </c>
      <c r="N3326" s="5" t="str">
        <f>TEXT(Table1[[#This Row],[Order Date]],"yyyy")</f>
        <v>2016</v>
      </c>
      <c r="O3326" s="5">
        <v>20</v>
      </c>
      <c r="P3326" s="5" t="s">
        <v>559</v>
      </c>
      <c r="Q3326" s="5" t="str">
        <f>IFERROR(INDEX(Holidays[Holiday],MATCH(Table1[[#This Row],[Order Date]],Holidays[Date],0)),"NO HOLIDAY")</f>
        <v>NO HOLIDAY</v>
      </c>
    </row>
    <row r="3327" spans="2:17" hidden="1" x14ac:dyDescent="0.3">
      <c r="B3327" t="s">
        <v>25</v>
      </c>
      <c r="C3327" t="s">
        <v>26</v>
      </c>
      <c r="D3327" t="s">
        <v>23</v>
      </c>
      <c r="E3327" t="s">
        <v>435</v>
      </c>
      <c r="F3327" s="4">
        <v>42612</v>
      </c>
      <c r="G3327" t="s">
        <v>15</v>
      </c>
      <c r="H3327">
        <v>1</v>
      </c>
      <c r="I3327">
        <f>IF(Table1[[#This Row],[Price]]&lt;15,10,IF(Table1[[#This Row],[Price]]&lt;20,15,IF(Table1[[#This Row],[Price]]&lt;30,22,IF(Table1[[#This Row],[Price]]&lt;50,36,45))))</f>
        <v>10</v>
      </c>
      <c r="J3327">
        <v>12.42</v>
      </c>
      <c r="K3327" s="14">
        <v>12.42</v>
      </c>
      <c r="L3327" s="14">
        <f>Table1[[#This Row],[Total Sale Amount]]-(Table1[[#This Row],[Cost Price]]*Table1[[#This Row],[Quantity]])</f>
        <v>2.42</v>
      </c>
      <c r="M3327" t="str">
        <f>TEXT(Table1[[#This Row],[Order Date]],"mmm")</f>
        <v>Aug</v>
      </c>
      <c r="N3327" s="5" t="str">
        <f>TEXT(Table1[[#This Row],[Order Date]],"yyyy")</f>
        <v>2016</v>
      </c>
      <c r="O3327" s="5">
        <v>36</v>
      </c>
      <c r="P3327" s="5" t="s">
        <v>560</v>
      </c>
      <c r="Q3327" s="5" t="str">
        <f>IFERROR(INDEX(Holidays[Holiday],MATCH(Table1[[#This Row],[Order Date]],Holidays[Date],0)),"NO HOLIDAY")</f>
        <v>NO HOLIDAY</v>
      </c>
    </row>
    <row r="3328" spans="2:17" hidden="1" x14ac:dyDescent="0.3">
      <c r="B3328" t="s">
        <v>9</v>
      </c>
      <c r="C3328" t="s">
        <v>17</v>
      </c>
      <c r="D3328" t="s">
        <v>11</v>
      </c>
      <c r="E3328" t="s">
        <v>510</v>
      </c>
      <c r="F3328" s="4">
        <v>42612</v>
      </c>
      <c r="G3328" t="s">
        <v>13</v>
      </c>
      <c r="H3328">
        <v>10</v>
      </c>
      <c r="I3328">
        <f>IF(Table1[[#This Row],[Price]]&lt;15,10,IF(Table1[[#This Row],[Price]]&lt;20,15,IF(Table1[[#This Row],[Price]]&lt;30,22,IF(Table1[[#This Row],[Price]]&lt;50,36,45))))</f>
        <v>15</v>
      </c>
      <c r="J3328">
        <v>17.829999999999998</v>
      </c>
      <c r="K3328" s="14">
        <v>178.29999999999998</v>
      </c>
      <c r="L3328" s="14">
        <f>Table1[[#This Row],[Total Sale Amount]]-(Table1[[#This Row],[Cost Price]]*Table1[[#This Row],[Quantity]])</f>
        <v>28.299999999999983</v>
      </c>
      <c r="M3328" t="str">
        <f>TEXT(Table1[[#This Row],[Order Date]],"mmm")</f>
        <v>Aug</v>
      </c>
      <c r="N3328" s="5" t="str">
        <f>TEXT(Table1[[#This Row],[Order Date]],"yyyy")</f>
        <v>2016</v>
      </c>
      <c r="O3328" s="5">
        <v>35</v>
      </c>
      <c r="P3328" s="5" t="s">
        <v>560</v>
      </c>
      <c r="Q3328" s="5" t="str">
        <f>IFERROR(INDEX(Holidays[Holiday],MATCH(Table1[[#This Row],[Order Date]],Holidays[Date],0)),"NO HOLIDAY")</f>
        <v>NO HOLIDAY</v>
      </c>
    </row>
    <row r="3329" spans="2:17" hidden="1" x14ac:dyDescent="0.3">
      <c r="B3329" t="s">
        <v>36</v>
      </c>
      <c r="C3329" t="s">
        <v>28</v>
      </c>
      <c r="D3329" t="s">
        <v>11</v>
      </c>
      <c r="E3329" t="s">
        <v>235</v>
      </c>
      <c r="F3329" s="4">
        <v>42612</v>
      </c>
      <c r="G3329" t="s">
        <v>15</v>
      </c>
      <c r="H3329">
        <v>4</v>
      </c>
      <c r="I3329">
        <f>IF(Table1[[#This Row],[Price]]&lt;15,10,IF(Table1[[#This Row],[Price]]&lt;20,15,IF(Table1[[#This Row],[Price]]&lt;30,22,IF(Table1[[#This Row],[Price]]&lt;50,36,45))))</f>
        <v>10</v>
      </c>
      <c r="J3329">
        <v>12.42</v>
      </c>
      <c r="K3329" s="14">
        <v>49.68</v>
      </c>
      <c r="L3329" s="14">
        <f>Table1[[#This Row],[Total Sale Amount]]-(Table1[[#This Row],[Cost Price]]*Table1[[#This Row],[Quantity]])</f>
        <v>9.68</v>
      </c>
      <c r="M3329" t="str">
        <f>TEXT(Table1[[#This Row],[Order Date]],"mmm")</f>
        <v>Aug</v>
      </c>
      <c r="N3329" s="5" t="str">
        <f>TEXT(Table1[[#This Row],[Order Date]],"yyyy")</f>
        <v>2016</v>
      </c>
      <c r="O3329" s="5">
        <v>27</v>
      </c>
      <c r="P3329" s="5" t="s">
        <v>560</v>
      </c>
      <c r="Q3329" s="5" t="str">
        <f>IFERROR(INDEX(Holidays[Holiday],MATCH(Table1[[#This Row],[Order Date]],Holidays[Date],0)),"NO HOLIDAY")</f>
        <v>NO HOLIDAY</v>
      </c>
    </row>
    <row r="3330" spans="2:17" hidden="1" x14ac:dyDescent="0.3">
      <c r="B3330" t="s">
        <v>25</v>
      </c>
      <c r="C3330" t="s">
        <v>59</v>
      </c>
      <c r="D3330" t="s">
        <v>23</v>
      </c>
      <c r="E3330" t="s">
        <v>442</v>
      </c>
      <c r="F3330" s="4">
        <v>42612</v>
      </c>
      <c r="G3330" t="s">
        <v>13</v>
      </c>
      <c r="H3330">
        <v>8</v>
      </c>
      <c r="I3330">
        <f>IF(Table1[[#This Row],[Price]]&lt;15,10,IF(Table1[[#This Row],[Price]]&lt;20,15,IF(Table1[[#This Row],[Price]]&lt;30,22,IF(Table1[[#This Row],[Price]]&lt;50,36,45))))</f>
        <v>15</v>
      </c>
      <c r="J3330">
        <v>17.829999999999998</v>
      </c>
      <c r="K3330" s="14">
        <v>142.63999999999999</v>
      </c>
      <c r="L3330" s="14">
        <f>Table1[[#This Row],[Total Sale Amount]]-(Table1[[#This Row],[Cost Price]]*Table1[[#This Row],[Quantity]])</f>
        <v>22.639999999999986</v>
      </c>
      <c r="M3330" t="str">
        <f>TEXT(Table1[[#This Row],[Order Date]],"mmm")</f>
        <v>Aug</v>
      </c>
      <c r="N3330" s="5" t="str">
        <f>TEXT(Table1[[#This Row],[Order Date]],"yyyy")</f>
        <v>2016</v>
      </c>
      <c r="O3330" s="5">
        <v>28</v>
      </c>
      <c r="P3330" s="5" t="s">
        <v>559</v>
      </c>
      <c r="Q3330" s="5" t="str">
        <f>IFERROR(INDEX(Holidays[Holiday],MATCH(Table1[[#This Row],[Order Date]],Holidays[Date],0)),"NO HOLIDAY")</f>
        <v>NO HOLIDAY</v>
      </c>
    </row>
    <row r="3331" spans="2:17" hidden="1" x14ac:dyDescent="0.3">
      <c r="B3331" t="s">
        <v>9</v>
      </c>
      <c r="C3331" t="s">
        <v>17</v>
      </c>
      <c r="D3331" t="s">
        <v>11</v>
      </c>
      <c r="E3331" t="s">
        <v>206</v>
      </c>
      <c r="F3331" s="4">
        <v>42612</v>
      </c>
      <c r="G3331" t="s">
        <v>19</v>
      </c>
      <c r="H3331">
        <v>5</v>
      </c>
      <c r="I3331">
        <f>IF(Table1[[#This Row],[Price]]&lt;15,10,IF(Table1[[#This Row],[Price]]&lt;20,15,IF(Table1[[#This Row],[Price]]&lt;30,22,IF(Table1[[#This Row],[Price]]&lt;50,36,45))))</f>
        <v>45</v>
      </c>
      <c r="J3331">
        <v>53.35</v>
      </c>
      <c r="K3331" s="14">
        <v>266.75</v>
      </c>
      <c r="L3331" s="14">
        <f>Table1[[#This Row],[Total Sale Amount]]-(Table1[[#This Row],[Cost Price]]*Table1[[#This Row],[Quantity]])</f>
        <v>41.75</v>
      </c>
      <c r="M3331" t="str">
        <f>TEXT(Table1[[#This Row],[Order Date]],"mmm")</f>
        <v>Aug</v>
      </c>
      <c r="N3331" s="5" t="str">
        <f>TEXT(Table1[[#This Row],[Order Date]],"yyyy")</f>
        <v>2016</v>
      </c>
      <c r="O3331" s="5">
        <v>33</v>
      </c>
      <c r="P3331" s="5" t="s">
        <v>559</v>
      </c>
      <c r="Q3331" s="5" t="str">
        <f>IFERROR(INDEX(Holidays[Holiday],MATCH(Table1[[#This Row],[Order Date]],Holidays[Date],0)),"NO HOLIDAY")</f>
        <v>NO HOLIDAY</v>
      </c>
    </row>
    <row r="3332" spans="2:17" hidden="1" x14ac:dyDescent="0.3">
      <c r="B3332" t="s">
        <v>25</v>
      </c>
      <c r="C3332" t="s">
        <v>22</v>
      </c>
      <c r="D3332" t="s">
        <v>23</v>
      </c>
      <c r="E3332" t="s">
        <v>516</v>
      </c>
      <c r="F3332" s="4">
        <v>42612</v>
      </c>
      <c r="G3332" t="s">
        <v>15</v>
      </c>
      <c r="H3332">
        <v>5</v>
      </c>
      <c r="I3332">
        <f>IF(Table1[[#This Row],[Price]]&lt;15,10,IF(Table1[[#This Row],[Price]]&lt;20,15,IF(Table1[[#This Row],[Price]]&lt;30,22,IF(Table1[[#This Row],[Price]]&lt;50,36,45))))</f>
        <v>10</v>
      </c>
      <c r="J3332">
        <v>12.42</v>
      </c>
      <c r="K3332" s="14">
        <v>62.1</v>
      </c>
      <c r="L3332" s="14">
        <f>Table1[[#This Row],[Total Sale Amount]]-(Table1[[#This Row],[Cost Price]]*Table1[[#This Row],[Quantity]])</f>
        <v>12.100000000000001</v>
      </c>
      <c r="M3332" t="str">
        <f>TEXT(Table1[[#This Row],[Order Date]],"mmm")</f>
        <v>Aug</v>
      </c>
      <c r="N3332" s="5" t="str">
        <f>TEXT(Table1[[#This Row],[Order Date]],"yyyy")</f>
        <v>2016</v>
      </c>
      <c r="O3332" s="5">
        <v>40</v>
      </c>
      <c r="P3332" s="5" t="s">
        <v>559</v>
      </c>
      <c r="Q3332" s="5" t="str">
        <f>IFERROR(INDEX(Holidays[Holiday],MATCH(Table1[[#This Row],[Order Date]],Holidays[Date],0)),"NO HOLIDAY")</f>
        <v>NO HOLIDAY</v>
      </c>
    </row>
    <row r="3333" spans="2:17" hidden="1" x14ac:dyDescent="0.3">
      <c r="B3333" t="s">
        <v>36</v>
      </c>
      <c r="C3333" t="s">
        <v>17</v>
      </c>
      <c r="D3333" t="s">
        <v>11</v>
      </c>
      <c r="E3333" t="s">
        <v>367</v>
      </c>
      <c r="F3333" s="4">
        <v>42612</v>
      </c>
      <c r="G3333" t="s">
        <v>13</v>
      </c>
      <c r="H3333">
        <v>3</v>
      </c>
      <c r="I3333">
        <f>IF(Table1[[#This Row],[Price]]&lt;15,10,IF(Table1[[#This Row],[Price]]&lt;20,15,IF(Table1[[#This Row],[Price]]&lt;30,22,IF(Table1[[#This Row],[Price]]&lt;50,36,45))))</f>
        <v>15</v>
      </c>
      <c r="J3333">
        <v>17.829999999999998</v>
      </c>
      <c r="K3333" s="14">
        <v>53.489999999999995</v>
      </c>
      <c r="L3333" s="14">
        <f>Table1[[#This Row],[Total Sale Amount]]-(Table1[[#This Row],[Cost Price]]*Table1[[#This Row],[Quantity]])</f>
        <v>8.4899999999999949</v>
      </c>
      <c r="M3333" t="str">
        <f>TEXT(Table1[[#This Row],[Order Date]],"mmm")</f>
        <v>Aug</v>
      </c>
      <c r="N3333" s="5" t="str">
        <f>TEXT(Table1[[#This Row],[Order Date]],"yyyy")</f>
        <v>2016</v>
      </c>
      <c r="O3333" s="5">
        <v>25</v>
      </c>
      <c r="P3333" s="5" t="s">
        <v>559</v>
      </c>
      <c r="Q3333" s="5" t="str">
        <f>IFERROR(INDEX(Holidays[Holiday],MATCH(Table1[[#This Row],[Order Date]],Holidays[Date],0)),"NO HOLIDAY")</f>
        <v>NO HOLIDAY</v>
      </c>
    </row>
    <row r="3334" spans="2:17" hidden="1" x14ac:dyDescent="0.3">
      <c r="B3334" t="s">
        <v>36</v>
      </c>
      <c r="C3334" t="s">
        <v>17</v>
      </c>
      <c r="D3334" t="s">
        <v>11</v>
      </c>
      <c r="E3334" t="s">
        <v>108</v>
      </c>
      <c r="F3334" s="4">
        <v>42613</v>
      </c>
      <c r="G3334" t="s">
        <v>15</v>
      </c>
      <c r="H3334">
        <v>3</v>
      </c>
      <c r="I3334">
        <f>IF(Table1[[#This Row],[Price]]&lt;15,10,IF(Table1[[#This Row],[Price]]&lt;20,15,IF(Table1[[#This Row],[Price]]&lt;30,22,IF(Table1[[#This Row],[Price]]&lt;50,36,45))))</f>
        <v>10</v>
      </c>
      <c r="J3334">
        <v>12.42</v>
      </c>
      <c r="K3334" s="14">
        <v>37.26</v>
      </c>
      <c r="L3334" s="14">
        <f>Table1[[#This Row],[Total Sale Amount]]-(Table1[[#This Row],[Cost Price]]*Table1[[#This Row],[Quantity]])</f>
        <v>7.259999999999998</v>
      </c>
      <c r="M3334" t="str">
        <f>TEXT(Table1[[#This Row],[Order Date]],"mmm")</f>
        <v>Aug</v>
      </c>
      <c r="N3334" s="5" t="str">
        <f>TEXT(Table1[[#This Row],[Order Date]],"yyyy")</f>
        <v>2016</v>
      </c>
      <c r="O3334" s="5">
        <v>44</v>
      </c>
      <c r="P3334" s="5" t="s">
        <v>560</v>
      </c>
      <c r="Q3334" s="5" t="str">
        <f>IFERROR(INDEX(Holidays[Holiday],MATCH(Table1[[#This Row],[Order Date]],Holidays[Date],0)),"NO HOLIDAY")</f>
        <v>NO HOLIDAY</v>
      </c>
    </row>
    <row r="3335" spans="2:17" hidden="1" x14ac:dyDescent="0.3">
      <c r="B3335" t="s">
        <v>25</v>
      </c>
      <c r="C3335" t="s">
        <v>59</v>
      </c>
      <c r="D3335" t="s">
        <v>23</v>
      </c>
      <c r="E3335" t="s">
        <v>62</v>
      </c>
      <c r="F3335" s="4">
        <v>42613</v>
      </c>
      <c r="G3335" t="s">
        <v>13</v>
      </c>
      <c r="H3335">
        <v>6</v>
      </c>
      <c r="I3335">
        <f>IF(Table1[[#This Row],[Price]]&lt;15,10,IF(Table1[[#This Row],[Price]]&lt;20,15,IF(Table1[[#This Row],[Price]]&lt;30,22,IF(Table1[[#This Row],[Price]]&lt;50,36,45))))</f>
        <v>15</v>
      </c>
      <c r="J3335">
        <v>17.829999999999998</v>
      </c>
      <c r="K3335" s="14">
        <v>106.97999999999999</v>
      </c>
      <c r="L3335" s="14">
        <f>Table1[[#This Row],[Total Sale Amount]]-(Table1[[#This Row],[Cost Price]]*Table1[[#This Row],[Quantity]])</f>
        <v>16.97999999999999</v>
      </c>
      <c r="M3335" t="str">
        <f>TEXT(Table1[[#This Row],[Order Date]],"mmm")</f>
        <v>Aug</v>
      </c>
      <c r="N3335" s="5" t="str">
        <f>TEXT(Table1[[#This Row],[Order Date]],"yyyy")</f>
        <v>2016</v>
      </c>
      <c r="O3335" s="5">
        <v>43</v>
      </c>
      <c r="P3335" s="5" t="s">
        <v>560</v>
      </c>
      <c r="Q3335" s="5" t="str">
        <f>IFERROR(INDEX(Holidays[Holiday],MATCH(Table1[[#This Row],[Order Date]],Holidays[Date],0)),"NO HOLIDAY")</f>
        <v>NO HOLIDAY</v>
      </c>
    </row>
    <row r="3336" spans="2:17" hidden="1" x14ac:dyDescent="0.3">
      <c r="B3336" t="s">
        <v>25</v>
      </c>
      <c r="C3336" t="s">
        <v>22</v>
      </c>
      <c r="D3336" t="s">
        <v>23</v>
      </c>
      <c r="E3336" t="s">
        <v>194</v>
      </c>
      <c r="F3336" s="4">
        <v>42613</v>
      </c>
      <c r="G3336" t="s">
        <v>39</v>
      </c>
      <c r="H3336">
        <v>7</v>
      </c>
      <c r="I3336">
        <f>IF(Table1[[#This Row],[Price]]&lt;15,10,IF(Table1[[#This Row],[Price]]&lt;20,15,IF(Table1[[#This Row],[Price]]&lt;30,22,IF(Table1[[#This Row],[Price]]&lt;50,36,45))))</f>
        <v>15</v>
      </c>
      <c r="J3336">
        <v>16.32</v>
      </c>
      <c r="K3336" s="14">
        <v>114.24000000000001</v>
      </c>
      <c r="L3336" s="14">
        <f>Table1[[#This Row],[Total Sale Amount]]-(Table1[[#This Row],[Cost Price]]*Table1[[#This Row],[Quantity]])</f>
        <v>9.2400000000000091</v>
      </c>
      <c r="M3336" t="str">
        <f>TEXT(Table1[[#This Row],[Order Date]],"mmm")</f>
        <v>Aug</v>
      </c>
      <c r="N3336" s="5" t="str">
        <f>TEXT(Table1[[#This Row],[Order Date]],"yyyy")</f>
        <v>2016</v>
      </c>
      <c r="O3336" s="5">
        <v>21</v>
      </c>
      <c r="P3336" s="5" t="s">
        <v>559</v>
      </c>
      <c r="Q3336" s="5" t="str">
        <f>IFERROR(INDEX(Holidays[Holiday],MATCH(Table1[[#This Row],[Order Date]],Holidays[Date],0)),"NO HOLIDAY")</f>
        <v>NO HOLIDAY</v>
      </c>
    </row>
    <row r="3337" spans="2:17" hidden="1" x14ac:dyDescent="0.3">
      <c r="B3337" t="s">
        <v>16</v>
      </c>
      <c r="C3337" t="s">
        <v>17</v>
      </c>
      <c r="D3337" t="s">
        <v>11</v>
      </c>
      <c r="E3337" t="s">
        <v>187</v>
      </c>
      <c r="F3337" s="4">
        <v>42613</v>
      </c>
      <c r="G3337" t="s">
        <v>19</v>
      </c>
      <c r="H3337">
        <v>2</v>
      </c>
      <c r="I3337">
        <f>IF(Table1[[#This Row],[Price]]&lt;15,10,IF(Table1[[#This Row],[Price]]&lt;20,15,IF(Table1[[#This Row],[Price]]&lt;30,22,IF(Table1[[#This Row],[Price]]&lt;50,36,45))))</f>
        <v>45</v>
      </c>
      <c r="J3337">
        <v>53.35</v>
      </c>
      <c r="K3337" s="14">
        <v>106.7</v>
      </c>
      <c r="L3337" s="14">
        <f>Table1[[#This Row],[Total Sale Amount]]-(Table1[[#This Row],[Cost Price]]*Table1[[#This Row],[Quantity]])</f>
        <v>16.700000000000003</v>
      </c>
      <c r="M3337" t="str">
        <f>TEXT(Table1[[#This Row],[Order Date]],"mmm")</f>
        <v>Aug</v>
      </c>
      <c r="N3337" s="5" t="str">
        <f>TEXT(Table1[[#This Row],[Order Date]],"yyyy")</f>
        <v>2016</v>
      </c>
      <c r="O3337" s="5">
        <v>30</v>
      </c>
      <c r="P3337" s="5" t="s">
        <v>560</v>
      </c>
      <c r="Q3337" s="5" t="str">
        <f>IFERROR(INDEX(Holidays[Holiday],MATCH(Table1[[#This Row],[Order Date]],Holidays[Date],0)),"NO HOLIDAY")</f>
        <v>NO HOLIDAY</v>
      </c>
    </row>
    <row r="3338" spans="2:17" hidden="1" x14ac:dyDescent="0.3">
      <c r="B3338" t="s">
        <v>9</v>
      </c>
      <c r="C3338" t="s">
        <v>17</v>
      </c>
      <c r="D3338" t="s">
        <v>11</v>
      </c>
      <c r="E3338" t="s">
        <v>223</v>
      </c>
      <c r="F3338" s="4">
        <v>42613</v>
      </c>
      <c r="G3338" t="s">
        <v>15</v>
      </c>
      <c r="H3338">
        <v>7</v>
      </c>
      <c r="I3338">
        <f>IF(Table1[[#This Row],[Price]]&lt;15,10,IF(Table1[[#This Row],[Price]]&lt;20,15,IF(Table1[[#This Row],[Price]]&lt;30,22,IF(Table1[[#This Row],[Price]]&lt;50,36,45))))</f>
        <v>10</v>
      </c>
      <c r="J3338">
        <v>12.42</v>
      </c>
      <c r="K3338" s="14">
        <v>86.94</v>
      </c>
      <c r="L3338" s="14">
        <f>Table1[[#This Row],[Total Sale Amount]]-(Table1[[#This Row],[Cost Price]]*Table1[[#This Row],[Quantity]])</f>
        <v>16.939999999999998</v>
      </c>
      <c r="M3338" t="str">
        <f>TEXT(Table1[[#This Row],[Order Date]],"mmm")</f>
        <v>Aug</v>
      </c>
      <c r="N3338" s="5" t="str">
        <f>TEXT(Table1[[#This Row],[Order Date]],"yyyy")</f>
        <v>2016</v>
      </c>
      <c r="O3338" s="5">
        <v>29</v>
      </c>
      <c r="P3338" s="5" t="s">
        <v>560</v>
      </c>
      <c r="Q3338" s="5" t="str">
        <f>IFERROR(INDEX(Holidays[Holiday],MATCH(Table1[[#This Row],[Order Date]],Holidays[Date],0)),"NO HOLIDAY")</f>
        <v>NO HOLIDAY</v>
      </c>
    </row>
    <row r="3339" spans="2:17" hidden="1" x14ac:dyDescent="0.3">
      <c r="B3339" t="s">
        <v>16</v>
      </c>
      <c r="C3339" t="s">
        <v>10</v>
      </c>
      <c r="D3339" t="s">
        <v>11</v>
      </c>
      <c r="E3339" t="s">
        <v>220</v>
      </c>
      <c r="F3339" s="4">
        <v>42613</v>
      </c>
      <c r="G3339" t="s">
        <v>15</v>
      </c>
      <c r="H3339">
        <v>4</v>
      </c>
      <c r="I3339">
        <f>IF(Table1[[#This Row],[Price]]&lt;15,10,IF(Table1[[#This Row],[Price]]&lt;20,15,IF(Table1[[#This Row],[Price]]&lt;30,22,IF(Table1[[#This Row],[Price]]&lt;50,36,45))))</f>
        <v>10</v>
      </c>
      <c r="J3339">
        <v>12.42</v>
      </c>
      <c r="K3339" s="14">
        <v>49.68</v>
      </c>
      <c r="L3339" s="14">
        <f>Table1[[#This Row],[Total Sale Amount]]-(Table1[[#This Row],[Cost Price]]*Table1[[#This Row],[Quantity]])</f>
        <v>9.68</v>
      </c>
      <c r="M3339" t="str">
        <f>TEXT(Table1[[#This Row],[Order Date]],"mmm")</f>
        <v>Aug</v>
      </c>
      <c r="N3339" s="5" t="str">
        <f>TEXT(Table1[[#This Row],[Order Date]],"yyyy")</f>
        <v>2016</v>
      </c>
      <c r="O3339" s="5">
        <v>21</v>
      </c>
      <c r="P3339" s="5" t="s">
        <v>559</v>
      </c>
      <c r="Q3339" s="5" t="str">
        <f>IFERROR(INDEX(Holidays[Holiday],MATCH(Table1[[#This Row],[Order Date]],Holidays[Date],0)),"NO HOLIDAY")</f>
        <v>NO HOLIDAY</v>
      </c>
    </row>
    <row r="3340" spans="2:17" hidden="1" x14ac:dyDescent="0.3">
      <c r="B3340" t="s">
        <v>36</v>
      </c>
      <c r="C3340" t="s">
        <v>30</v>
      </c>
      <c r="D3340" t="s">
        <v>11</v>
      </c>
      <c r="E3340" t="s">
        <v>543</v>
      </c>
      <c r="F3340" s="4">
        <v>42613</v>
      </c>
      <c r="G3340" t="s">
        <v>15</v>
      </c>
      <c r="H3340">
        <v>1</v>
      </c>
      <c r="I3340">
        <f>IF(Table1[[#This Row],[Price]]&lt;15,10,IF(Table1[[#This Row],[Price]]&lt;20,15,IF(Table1[[#This Row],[Price]]&lt;30,22,IF(Table1[[#This Row],[Price]]&lt;50,36,45))))</f>
        <v>10</v>
      </c>
      <c r="J3340">
        <v>12.42</v>
      </c>
      <c r="K3340" s="14">
        <v>12.42</v>
      </c>
      <c r="L3340" s="14">
        <f>Table1[[#This Row],[Total Sale Amount]]-(Table1[[#This Row],[Cost Price]]*Table1[[#This Row],[Quantity]])</f>
        <v>2.42</v>
      </c>
      <c r="M3340" t="str">
        <f>TEXT(Table1[[#This Row],[Order Date]],"mmm")</f>
        <v>Aug</v>
      </c>
      <c r="N3340" s="5" t="str">
        <f>TEXT(Table1[[#This Row],[Order Date]],"yyyy")</f>
        <v>2016</v>
      </c>
      <c r="O3340" s="5">
        <v>41</v>
      </c>
      <c r="P3340" s="5" t="s">
        <v>559</v>
      </c>
      <c r="Q3340" s="5" t="str">
        <f>IFERROR(INDEX(Holidays[Holiday],MATCH(Table1[[#This Row],[Order Date]],Holidays[Date],0)),"NO HOLIDAY")</f>
        <v>NO HOLIDAY</v>
      </c>
    </row>
    <row r="3341" spans="2:17" hidden="1" x14ac:dyDescent="0.3">
      <c r="B3341" t="s">
        <v>9</v>
      </c>
      <c r="C3341" t="s">
        <v>30</v>
      </c>
      <c r="D3341" t="s">
        <v>11</v>
      </c>
      <c r="E3341" t="s">
        <v>462</v>
      </c>
      <c r="F3341" s="4">
        <v>42613</v>
      </c>
      <c r="G3341" t="s">
        <v>15</v>
      </c>
      <c r="H3341">
        <v>4</v>
      </c>
      <c r="I3341">
        <f>IF(Table1[[#This Row],[Price]]&lt;15,10,IF(Table1[[#This Row],[Price]]&lt;20,15,IF(Table1[[#This Row],[Price]]&lt;30,22,IF(Table1[[#This Row],[Price]]&lt;50,36,45))))</f>
        <v>10</v>
      </c>
      <c r="J3341">
        <v>12.42</v>
      </c>
      <c r="K3341" s="14">
        <v>49.68</v>
      </c>
      <c r="L3341" s="14">
        <f>Table1[[#This Row],[Total Sale Amount]]-(Table1[[#This Row],[Cost Price]]*Table1[[#This Row],[Quantity]])</f>
        <v>9.68</v>
      </c>
      <c r="M3341" t="str">
        <f>TEXT(Table1[[#This Row],[Order Date]],"mmm")</f>
        <v>Aug</v>
      </c>
      <c r="N3341" s="5" t="str">
        <f>TEXT(Table1[[#This Row],[Order Date]],"yyyy")</f>
        <v>2016</v>
      </c>
      <c r="O3341" s="5">
        <v>31</v>
      </c>
      <c r="P3341" s="5" t="s">
        <v>559</v>
      </c>
      <c r="Q3341" s="5" t="str">
        <f>IFERROR(INDEX(Holidays[Holiday],MATCH(Table1[[#This Row],[Order Date]],Holidays[Date],0)),"NO HOLIDAY")</f>
        <v>NO HOLIDAY</v>
      </c>
    </row>
    <row r="3342" spans="2:17" hidden="1" x14ac:dyDescent="0.3">
      <c r="B3342" t="s">
        <v>36</v>
      </c>
      <c r="C3342" t="s">
        <v>17</v>
      </c>
      <c r="D3342" t="s">
        <v>11</v>
      </c>
      <c r="E3342" t="s">
        <v>384</v>
      </c>
      <c r="F3342" s="4">
        <v>42613</v>
      </c>
      <c r="G3342" t="s">
        <v>39</v>
      </c>
      <c r="H3342">
        <v>9</v>
      </c>
      <c r="I3342">
        <f>IF(Table1[[#This Row],[Price]]&lt;15,10,IF(Table1[[#This Row],[Price]]&lt;20,15,IF(Table1[[#This Row],[Price]]&lt;30,22,IF(Table1[[#This Row],[Price]]&lt;50,36,45))))</f>
        <v>15</v>
      </c>
      <c r="J3342">
        <v>16.32</v>
      </c>
      <c r="K3342" s="14">
        <v>146.88</v>
      </c>
      <c r="L3342" s="14">
        <f>Table1[[#This Row],[Total Sale Amount]]-(Table1[[#This Row],[Cost Price]]*Table1[[#This Row],[Quantity]])</f>
        <v>11.879999999999995</v>
      </c>
      <c r="M3342" t="str">
        <f>TEXT(Table1[[#This Row],[Order Date]],"mmm")</f>
        <v>Aug</v>
      </c>
      <c r="N3342" s="5" t="str">
        <f>TEXT(Table1[[#This Row],[Order Date]],"yyyy")</f>
        <v>2016</v>
      </c>
      <c r="O3342" s="5">
        <v>21</v>
      </c>
      <c r="P3342" s="5" t="s">
        <v>559</v>
      </c>
      <c r="Q3342" s="5" t="str">
        <f>IFERROR(INDEX(Holidays[Holiday],MATCH(Table1[[#This Row],[Order Date]],Holidays[Date],0)),"NO HOLIDAY")</f>
        <v>NO HOLIDAY</v>
      </c>
    </row>
    <row r="3343" spans="2:17" hidden="1" x14ac:dyDescent="0.3">
      <c r="B3343" t="s">
        <v>36</v>
      </c>
      <c r="C3343" t="s">
        <v>10</v>
      </c>
      <c r="D3343" t="s">
        <v>11</v>
      </c>
      <c r="E3343" t="s">
        <v>160</v>
      </c>
      <c r="F3343" s="4">
        <v>42613</v>
      </c>
      <c r="G3343" t="s">
        <v>19</v>
      </c>
      <c r="H3343">
        <v>2</v>
      </c>
      <c r="I3343">
        <f>IF(Table1[[#This Row],[Price]]&lt;15,10,IF(Table1[[#This Row],[Price]]&lt;20,15,IF(Table1[[#This Row],[Price]]&lt;30,22,IF(Table1[[#This Row],[Price]]&lt;50,36,45))))</f>
        <v>45</v>
      </c>
      <c r="J3343">
        <v>53.35</v>
      </c>
      <c r="K3343" s="14">
        <v>106.7</v>
      </c>
      <c r="L3343" s="14">
        <f>Table1[[#This Row],[Total Sale Amount]]-(Table1[[#This Row],[Cost Price]]*Table1[[#This Row],[Quantity]])</f>
        <v>16.700000000000003</v>
      </c>
      <c r="M3343" t="str">
        <f>TEXT(Table1[[#This Row],[Order Date]],"mmm")</f>
        <v>Aug</v>
      </c>
      <c r="N3343" s="5" t="str">
        <f>TEXT(Table1[[#This Row],[Order Date]],"yyyy")</f>
        <v>2016</v>
      </c>
      <c r="O3343" s="5">
        <v>18</v>
      </c>
      <c r="P3343" s="5" t="s">
        <v>559</v>
      </c>
      <c r="Q3343" s="5" t="str">
        <f>IFERROR(INDEX(Holidays[Holiday],MATCH(Table1[[#This Row],[Order Date]],Holidays[Date],0)),"NO HOLIDAY")</f>
        <v>NO HOLIDAY</v>
      </c>
    </row>
    <row r="3344" spans="2:17" hidden="1" x14ac:dyDescent="0.3">
      <c r="B3344" t="s">
        <v>25</v>
      </c>
      <c r="C3344" t="s">
        <v>22</v>
      </c>
      <c r="D3344" t="s">
        <v>23</v>
      </c>
      <c r="E3344" t="s">
        <v>275</v>
      </c>
      <c r="F3344" s="4">
        <v>42613</v>
      </c>
      <c r="G3344" t="s">
        <v>13</v>
      </c>
      <c r="H3344">
        <v>2</v>
      </c>
      <c r="I3344">
        <f>IF(Table1[[#This Row],[Price]]&lt;15,10,IF(Table1[[#This Row],[Price]]&lt;20,15,IF(Table1[[#This Row],[Price]]&lt;30,22,IF(Table1[[#This Row],[Price]]&lt;50,36,45))))</f>
        <v>15</v>
      </c>
      <c r="J3344">
        <v>17.829999999999998</v>
      </c>
      <c r="K3344" s="14">
        <v>35.659999999999997</v>
      </c>
      <c r="L3344" s="14">
        <f>Table1[[#This Row],[Total Sale Amount]]-(Table1[[#This Row],[Cost Price]]*Table1[[#This Row],[Quantity]])</f>
        <v>5.6599999999999966</v>
      </c>
      <c r="M3344" t="str">
        <f>TEXT(Table1[[#This Row],[Order Date]],"mmm")</f>
        <v>Aug</v>
      </c>
      <c r="N3344" s="5" t="str">
        <f>TEXT(Table1[[#This Row],[Order Date]],"yyyy")</f>
        <v>2016</v>
      </c>
      <c r="O3344" s="5">
        <v>31</v>
      </c>
      <c r="P3344" s="5" t="s">
        <v>559</v>
      </c>
      <c r="Q3344" s="5" t="str">
        <f>IFERROR(INDEX(Holidays[Holiday],MATCH(Table1[[#This Row],[Order Date]],Holidays[Date],0)),"NO HOLIDAY")</f>
        <v>NO HOLIDAY</v>
      </c>
    </row>
    <row r="3345" spans="2:17" hidden="1" x14ac:dyDescent="0.3">
      <c r="B3345" t="s">
        <v>16</v>
      </c>
      <c r="C3345" t="s">
        <v>17</v>
      </c>
      <c r="D3345" t="s">
        <v>11</v>
      </c>
      <c r="E3345" t="s">
        <v>541</v>
      </c>
      <c r="F3345" s="4">
        <v>42613</v>
      </c>
      <c r="G3345" t="s">
        <v>13</v>
      </c>
      <c r="H3345">
        <v>9</v>
      </c>
      <c r="I3345">
        <f>IF(Table1[[#This Row],[Price]]&lt;15,10,IF(Table1[[#This Row],[Price]]&lt;20,15,IF(Table1[[#This Row],[Price]]&lt;30,22,IF(Table1[[#This Row],[Price]]&lt;50,36,45))))</f>
        <v>15</v>
      </c>
      <c r="J3345">
        <v>17.829999999999998</v>
      </c>
      <c r="K3345" s="14">
        <v>160.46999999999997</v>
      </c>
      <c r="L3345" s="14">
        <f>Table1[[#This Row],[Total Sale Amount]]-(Table1[[#This Row],[Cost Price]]*Table1[[#This Row],[Quantity]])</f>
        <v>25.46999999999997</v>
      </c>
      <c r="M3345" t="str">
        <f>TEXT(Table1[[#This Row],[Order Date]],"mmm")</f>
        <v>Aug</v>
      </c>
      <c r="N3345" s="5" t="str">
        <f>TEXT(Table1[[#This Row],[Order Date]],"yyyy")</f>
        <v>2016</v>
      </c>
      <c r="O3345" s="5">
        <v>28</v>
      </c>
      <c r="P3345" s="5" t="s">
        <v>560</v>
      </c>
      <c r="Q3345" s="5" t="str">
        <f>IFERROR(INDEX(Holidays[Holiday],MATCH(Table1[[#This Row],[Order Date]],Holidays[Date],0)),"NO HOLIDAY")</f>
        <v>NO HOLIDAY</v>
      </c>
    </row>
    <row r="3346" spans="2:17" hidden="1" x14ac:dyDescent="0.3">
      <c r="B3346" t="s">
        <v>9</v>
      </c>
      <c r="C3346" t="s">
        <v>10</v>
      </c>
      <c r="D3346" t="s">
        <v>11</v>
      </c>
      <c r="E3346" t="s">
        <v>247</v>
      </c>
      <c r="F3346" s="4">
        <v>42613</v>
      </c>
      <c r="G3346" t="s">
        <v>15</v>
      </c>
      <c r="H3346">
        <v>4</v>
      </c>
      <c r="I3346">
        <f>IF(Table1[[#This Row],[Price]]&lt;15,10,IF(Table1[[#This Row],[Price]]&lt;20,15,IF(Table1[[#This Row],[Price]]&lt;30,22,IF(Table1[[#This Row],[Price]]&lt;50,36,45))))</f>
        <v>10</v>
      </c>
      <c r="J3346">
        <v>12.42</v>
      </c>
      <c r="K3346" s="14">
        <v>49.68</v>
      </c>
      <c r="L3346" s="14">
        <f>Table1[[#This Row],[Total Sale Amount]]-(Table1[[#This Row],[Cost Price]]*Table1[[#This Row],[Quantity]])</f>
        <v>9.68</v>
      </c>
      <c r="M3346" t="str">
        <f>TEXT(Table1[[#This Row],[Order Date]],"mmm")</f>
        <v>Aug</v>
      </c>
      <c r="N3346" s="5" t="str">
        <f>TEXT(Table1[[#This Row],[Order Date]],"yyyy")</f>
        <v>2016</v>
      </c>
      <c r="O3346" s="5">
        <v>25</v>
      </c>
      <c r="P3346" s="5" t="s">
        <v>560</v>
      </c>
      <c r="Q3346" s="5" t="str">
        <f>IFERROR(INDEX(Holidays[Holiday],MATCH(Table1[[#This Row],[Order Date]],Holidays[Date],0)),"NO HOLIDAY")</f>
        <v>NO HOLIDAY</v>
      </c>
    </row>
    <row r="3347" spans="2:17" hidden="1" x14ac:dyDescent="0.3">
      <c r="B3347" t="s">
        <v>36</v>
      </c>
      <c r="C3347" t="s">
        <v>28</v>
      </c>
      <c r="D3347" t="s">
        <v>11</v>
      </c>
      <c r="E3347" t="s">
        <v>104</v>
      </c>
      <c r="F3347" s="4">
        <v>42614</v>
      </c>
      <c r="G3347" t="s">
        <v>19</v>
      </c>
      <c r="H3347">
        <v>4</v>
      </c>
      <c r="I3347">
        <f>IF(Table1[[#This Row],[Price]]&lt;15,10,IF(Table1[[#This Row],[Price]]&lt;20,15,IF(Table1[[#This Row],[Price]]&lt;30,22,IF(Table1[[#This Row],[Price]]&lt;50,36,45))))</f>
        <v>45</v>
      </c>
      <c r="J3347">
        <v>53.35</v>
      </c>
      <c r="K3347" s="14">
        <v>213.4</v>
      </c>
      <c r="L3347" s="14">
        <f>Table1[[#This Row],[Total Sale Amount]]-(Table1[[#This Row],[Cost Price]]*Table1[[#This Row],[Quantity]])</f>
        <v>33.400000000000006</v>
      </c>
      <c r="M3347" t="str">
        <f>TEXT(Table1[[#This Row],[Order Date]],"mmm")</f>
        <v>Sep</v>
      </c>
      <c r="N3347" s="5" t="str">
        <f>TEXT(Table1[[#This Row],[Order Date]],"yyyy")</f>
        <v>2016</v>
      </c>
      <c r="O3347" s="5">
        <v>23</v>
      </c>
      <c r="P3347" s="5" t="s">
        <v>560</v>
      </c>
      <c r="Q3347" s="5" t="str">
        <f>IFERROR(INDEX(Holidays[Holiday],MATCH(Table1[[#This Row],[Order Date]],Holidays[Date],0)),"NO HOLIDAY")</f>
        <v>NO HOLIDAY</v>
      </c>
    </row>
    <row r="3348" spans="2:17" hidden="1" x14ac:dyDescent="0.3">
      <c r="B3348" t="s">
        <v>21</v>
      </c>
      <c r="C3348" t="s">
        <v>26</v>
      </c>
      <c r="D3348" t="s">
        <v>23</v>
      </c>
      <c r="E3348" t="s">
        <v>424</v>
      </c>
      <c r="F3348" s="4">
        <v>42614</v>
      </c>
      <c r="G3348" t="s">
        <v>19</v>
      </c>
      <c r="H3348">
        <v>9</v>
      </c>
      <c r="I3348">
        <f>IF(Table1[[#This Row],[Price]]&lt;15,10,IF(Table1[[#This Row],[Price]]&lt;20,15,IF(Table1[[#This Row],[Price]]&lt;30,22,IF(Table1[[#This Row],[Price]]&lt;50,36,45))))</f>
        <v>45</v>
      </c>
      <c r="J3348">
        <v>53.35</v>
      </c>
      <c r="K3348" s="14">
        <v>480.15000000000003</v>
      </c>
      <c r="L3348" s="14">
        <f>Table1[[#This Row],[Total Sale Amount]]-(Table1[[#This Row],[Cost Price]]*Table1[[#This Row],[Quantity]])</f>
        <v>75.150000000000034</v>
      </c>
      <c r="M3348" t="str">
        <f>TEXT(Table1[[#This Row],[Order Date]],"mmm")</f>
        <v>Sep</v>
      </c>
      <c r="N3348" s="5" t="str">
        <f>TEXT(Table1[[#This Row],[Order Date]],"yyyy")</f>
        <v>2016</v>
      </c>
      <c r="O3348" s="5">
        <v>23</v>
      </c>
      <c r="P3348" s="5" t="s">
        <v>560</v>
      </c>
      <c r="Q3348" s="5" t="str">
        <f>IFERROR(INDEX(Holidays[Holiday],MATCH(Table1[[#This Row],[Order Date]],Holidays[Date],0)),"NO HOLIDAY")</f>
        <v>NO HOLIDAY</v>
      </c>
    </row>
    <row r="3349" spans="2:17" hidden="1" x14ac:dyDescent="0.3">
      <c r="B3349" t="s">
        <v>25</v>
      </c>
      <c r="C3349" t="s">
        <v>22</v>
      </c>
      <c r="D3349" t="s">
        <v>23</v>
      </c>
      <c r="E3349" t="s">
        <v>431</v>
      </c>
      <c r="F3349" s="4">
        <v>42614</v>
      </c>
      <c r="G3349" t="s">
        <v>15</v>
      </c>
      <c r="H3349">
        <v>10</v>
      </c>
      <c r="I3349">
        <f>IF(Table1[[#This Row],[Price]]&lt;15,10,IF(Table1[[#This Row],[Price]]&lt;20,15,IF(Table1[[#This Row],[Price]]&lt;30,22,IF(Table1[[#This Row],[Price]]&lt;50,36,45))))</f>
        <v>10</v>
      </c>
      <c r="J3349">
        <v>12.42</v>
      </c>
      <c r="K3349" s="14">
        <v>124.2</v>
      </c>
      <c r="L3349" s="14">
        <f>Table1[[#This Row],[Total Sale Amount]]-(Table1[[#This Row],[Cost Price]]*Table1[[#This Row],[Quantity]])</f>
        <v>24.200000000000003</v>
      </c>
      <c r="M3349" t="str">
        <f>TEXT(Table1[[#This Row],[Order Date]],"mmm")</f>
        <v>Sep</v>
      </c>
      <c r="N3349" s="5" t="str">
        <f>TEXT(Table1[[#This Row],[Order Date]],"yyyy")</f>
        <v>2016</v>
      </c>
      <c r="O3349" s="5">
        <v>18</v>
      </c>
      <c r="P3349" s="5" t="s">
        <v>559</v>
      </c>
      <c r="Q3349" s="5" t="str">
        <f>IFERROR(INDEX(Holidays[Holiday],MATCH(Table1[[#This Row],[Order Date]],Holidays[Date],0)),"NO HOLIDAY")</f>
        <v>NO HOLIDAY</v>
      </c>
    </row>
    <row r="3350" spans="2:17" hidden="1" x14ac:dyDescent="0.3">
      <c r="B3350" t="s">
        <v>25</v>
      </c>
      <c r="C3350" t="s">
        <v>59</v>
      </c>
      <c r="D3350" t="s">
        <v>23</v>
      </c>
      <c r="E3350" t="s">
        <v>118</v>
      </c>
      <c r="F3350" s="4">
        <v>42614</v>
      </c>
      <c r="G3350" t="s">
        <v>15</v>
      </c>
      <c r="H3350">
        <v>1</v>
      </c>
      <c r="I3350">
        <f>IF(Table1[[#This Row],[Price]]&lt;15,10,IF(Table1[[#This Row],[Price]]&lt;20,15,IF(Table1[[#This Row],[Price]]&lt;30,22,IF(Table1[[#This Row],[Price]]&lt;50,36,45))))</f>
        <v>10</v>
      </c>
      <c r="J3350">
        <v>12.42</v>
      </c>
      <c r="K3350" s="14">
        <v>12.42</v>
      </c>
      <c r="L3350" s="14">
        <f>Table1[[#This Row],[Total Sale Amount]]-(Table1[[#This Row],[Cost Price]]*Table1[[#This Row],[Quantity]])</f>
        <v>2.42</v>
      </c>
      <c r="M3350" t="str">
        <f>TEXT(Table1[[#This Row],[Order Date]],"mmm")</f>
        <v>Sep</v>
      </c>
      <c r="N3350" s="5" t="str">
        <f>TEXT(Table1[[#This Row],[Order Date]],"yyyy")</f>
        <v>2016</v>
      </c>
      <c r="O3350" s="5">
        <v>28</v>
      </c>
      <c r="P3350" s="5" t="s">
        <v>559</v>
      </c>
      <c r="Q3350" s="5" t="str">
        <f>IFERROR(INDEX(Holidays[Holiday],MATCH(Table1[[#This Row],[Order Date]],Holidays[Date],0)),"NO HOLIDAY")</f>
        <v>NO HOLIDAY</v>
      </c>
    </row>
    <row r="3351" spans="2:17" hidden="1" x14ac:dyDescent="0.3">
      <c r="B3351" t="s">
        <v>36</v>
      </c>
      <c r="C3351" t="s">
        <v>17</v>
      </c>
      <c r="D3351" t="s">
        <v>11</v>
      </c>
      <c r="E3351" t="s">
        <v>358</v>
      </c>
      <c r="F3351" s="4">
        <v>42614</v>
      </c>
      <c r="G3351" t="s">
        <v>15</v>
      </c>
      <c r="H3351">
        <v>10</v>
      </c>
      <c r="I3351">
        <f>IF(Table1[[#This Row],[Price]]&lt;15,10,IF(Table1[[#This Row],[Price]]&lt;20,15,IF(Table1[[#This Row],[Price]]&lt;30,22,IF(Table1[[#This Row],[Price]]&lt;50,36,45))))</f>
        <v>10</v>
      </c>
      <c r="J3351">
        <v>12.42</v>
      </c>
      <c r="K3351" s="14">
        <v>124.2</v>
      </c>
      <c r="L3351" s="14">
        <f>Table1[[#This Row],[Total Sale Amount]]-(Table1[[#This Row],[Cost Price]]*Table1[[#This Row],[Quantity]])</f>
        <v>24.200000000000003</v>
      </c>
      <c r="M3351" t="str">
        <f>TEXT(Table1[[#This Row],[Order Date]],"mmm")</f>
        <v>Sep</v>
      </c>
      <c r="N3351" s="5" t="str">
        <f>TEXT(Table1[[#This Row],[Order Date]],"yyyy")</f>
        <v>2016</v>
      </c>
      <c r="O3351" s="5">
        <v>19</v>
      </c>
      <c r="P3351" s="5" t="s">
        <v>560</v>
      </c>
      <c r="Q3351" s="5" t="str">
        <f>IFERROR(INDEX(Holidays[Holiday],MATCH(Table1[[#This Row],[Order Date]],Holidays[Date],0)),"NO HOLIDAY")</f>
        <v>NO HOLIDAY</v>
      </c>
    </row>
    <row r="3352" spans="2:17" hidden="1" x14ac:dyDescent="0.3">
      <c r="B3352" t="s">
        <v>36</v>
      </c>
      <c r="C3352" t="s">
        <v>10</v>
      </c>
      <c r="D3352" t="s">
        <v>11</v>
      </c>
      <c r="E3352" t="s">
        <v>396</v>
      </c>
      <c r="F3352" s="4">
        <v>42614</v>
      </c>
      <c r="G3352" t="s">
        <v>13</v>
      </c>
      <c r="H3352">
        <v>3</v>
      </c>
      <c r="I3352">
        <f>IF(Table1[[#This Row],[Price]]&lt;15,10,IF(Table1[[#This Row],[Price]]&lt;20,15,IF(Table1[[#This Row],[Price]]&lt;30,22,IF(Table1[[#This Row],[Price]]&lt;50,36,45))))</f>
        <v>15</v>
      </c>
      <c r="J3352">
        <v>17.829999999999998</v>
      </c>
      <c r="K3352" s="14">
        <v>53.489999999999995</v>
      </c>
      <c r="L3352" s="14">
        <f>Table1[[#This Row],[Total Sale Amount]]-(Table1[[#This Row],[Cost Price]]*Table1[[#This Row],[Quantity]])</f>
        <v>8.4899999999999949</v>
      </c>
      <c r="M3352" t="str">
        <f>TEXT(Table1[[#This Row],[Order Date]],"mmm")</f>
        <v>Sep</v>
      </c>
      <c r="N3352" s="5" t="str">
        <f>TEXT(Table1[[#This Row],[Order Date]],"yyyy")</f>
        <v>2016</v>
      </c>
      <c r="O3352" s="5">
        <v>27</v>
      </c>
      <c r="P3352" s="5" t="s">
        <v>559</v>
      </c>
      <c r="Q3352" s="5" t="str">
        <f>IFERROR(INDEX(Holidays[Holiday],MATCH(Table1[[#This Row],[Order Date]],Holidays[Date],0)),"NO HOLIDAY")</f>
        <v>NO HOLIDAY</v>
      </c>
    </row>
    <row r="3353" spans="2:17" hidden="1" x14ac:dyDescent="0.3">
      <c r="B3353" t="s">
        <v>21</v>
      </c>
      <c r="C3353" t="s">
        <v>22</v>
      </c>
      <c r="D3353" t="s">
        <v>23</v>
      </c>
      <c r="E3353" t="s">
        <v>201</v>
      </c>
      <c r="F3353" s="4">
        <v>42614</v>
      </c>
      <c r="G3353" t="s">
        <v>13</v>
      </c>
      <c r="H3353">
        <v>2</v>
      </c>
      <c r="I3353">
        <f>IF(Table1[[#This Row],[Price]]&lt;15,10,IF(Table1[[#This Row],[Price]]&lt;20,15,IF(Table1[[#This Row],[Price]]&lt;30,22,IF(Table1[[#This Row],[Price]]&lt;50,36,45))))</f>
        <v>15</v>
      </c>
      <c r="J3353">
        <v>17.829999999999998</v>
      </c>
      <c r="K3353" s="14">
        <v>35.659999999999997</v>
      </c>
      <c r="L3353" s="14">
        <f>Table1[[#This Row],[Total Sale Amount]]-(Table1[[#This Row],[Cost Price]]*Table1[[#This Row],[Quantity]])</f>
        <v>5.6599999999999966</v>
      </c>
      <c r="M3353" t="str">
        <f>TEXT(Table1[[#This Row],[Order Date]],"mmm")</f>
        <v>Sep</v>
      </c>
      <c r="N3353" s="5" t="str">
        <f>TEXT(Table1[[#This Row],[Order Date]],"yyyy")</f>
        <v>2016</v>
      </c>
      <c r="O3353" s="5">
        <v>30</v>
      </c>
      <c r="P3353" s="5" t="s">
        <v>559</v>
      </c>
      <c r="Q3353" s="5" t="str">
        <f>IFERROR(INDEX(Holidays[Holiday],MATCH(Table1[[#This Row],[Order Date]],Holidays[Date],0)),"NO HOLIDAY")</f>
        <v>NO HOLIDAY</v>
      </c>
    </row>
    <row r="3354" spans="2:17" hidden="1" x14ac:dyDescent="0.3">
      <c r="B3354" t="s">
        <v>36</v>
      </c>
      <c r="C3354" t="s">
        <v>10</v>
      </c>
      <c r="D3354" t="s">
        <v>11</v>
      </c>
      <c r="E3354" t="s">
        <v>286</v>
      </c>
      <c r="F3354" s="4">
        <v>42614</v>
      </c>
      <c r="G3354" t="s">
        <v>39</v>
      </c>
      <c r="H3354">
        <v>3</v>
      </c>
      <c r="I3354">
        <f>IF(Table1[[#This Row],[Price]]&lt;15,10,IF(Table1[[#This Row],[Price]]&lt;20,15,IF(Table1[[#This Row],[Price]]&lt;30,22,IF(Table1[[#This Row],[Price]]&lt;50,36,45))))</f>
        <v>15</v>
      </c>
      <c r="J3354">
        <v>16.32</v>
      </c>
      <c r="K3354" s="14">
        <v>48.96</v>
      </c>
      <c r="L3354" s="14">
        <f>Table1[[#This Row],[Total Sale Amount]]-(Table1[[#This Row],[Cost Price]]*Table1[[#This Row],[Quantity]])</f>
        <v>3.9600000000000009</v>
      </c>
      <c r="M3354" t="str">
        <f>TEXT(Table1[[#This Row],[Order Date]],"mmm")</f>
        <v>Sep</v>
      </c>
      <c r="N3354" s="5" t="str">
        <f>TEXT(Table1[[#This Row],[Order Date]],"yyyy")</f>
        <v>2016</v>
      </c>
      <c r="O3354" s="5">
        <v>32</v>
      </c>
      <c r="P3354" s="5" t="s">
        <v>559</v>
      </c>
      <c r="Q3354" s="5" t="str">
        <f>IFERROR(INDEX(Holidays[Holiday],MATCH(Table1[[#This Row],[Order Date]],Holidays[Date],0)),"NO HOLIDAY")</f>
        <v>NO HOLIDAY</v>
      </c>
    </row>
    <row r="3355" spans="2:17" hidden="1" x14ac:dyDescent="0.3">
      <c r="B3355" t="s">
        <v>25</v>
      </c>
      <c r="C3355" t="s">
        <v>26</v>
      </c>
      <c r="D3355" t="s">
        <v>23</v>
      </c>
      <c r="E3355" t="s">
        <v>478</v>
      </c>
      <c r="F3355" s="4">
        <v>42614</v>
      </c>
      <c r="G3355" t="s">
        <v>15</v>
      </c>
      <c r="H3355">
        <v>3</v>
      </c>
      <c r="I3355">
        <f>IF(Table1[[#This Row],[Price]]&lt;15,10,IF(Table1[[#This Row],[Price]]&lt;20,15,IF(Table1[[#This Row],[Price]]&lt;30,22,IF(Table1[[#This Row],[Price]]&lt;50,36,45))))</f>
        <v>10</v>
      </c>
      <c r="J3355">
        <v>12.42</v>
      </c>
      <c r="K3355" s="14">
        <v>37.26</v>
      </c>
      <c r="L3355" s="14">
        <f>Table1[[#This Row],[Total Sale Amount]]-(Table1[[#This Row],[Cost Price]]*Table1[[#This Row],[Quantity]])</f>
        <v>7.259999999999998</v>
      </c>
      <c r="M3355" t="str">
        <f>TEXT(Table1[[#This Row],[Order Date]],"mmm")</f>
        <v>Sep</v>
      </c>
      <c r="N3355" s="5" t="str">
        <f>TEXT(Table1[[#This Row],[Order Date]],"yyyy")</f>
        <v>2016</v>
      </c>
      <c r="O3355" s="5">
        <v>45</v>
      </c>
      <c r="P3355" s="5" t="s">
        <v>559</v>
      </c>
      <c r="Q3355" s="5" t="str">
        <f>IFERROR(INDEX(Holidays[Holiday],MATCH(Table1[[#This Row],[Order Date]],Holidays[Date],0)),"NO HOLIDAY")</f>
        <v>NO HOLIDAY</v>
      </c>
    </row>
    <row r="3356" spans="2:17" hidden="1" x14ac:dyDescent="0.3">
      <c r="B3356" t="s">
        <v>21</v>
      </c>
      <c r="C3356" t="s">
        <v>26</v>
      </c>
      <c r="D3356" t="s">
        <v>23</v>
      </c>
      <c r="E3356" t="s">
        <v>316</v>
      </c>
      <c r="F3356" s="4">
        <v>42614</v>
      </c>
      <c r="G3356" t="s">
        <v>15</v>
      </c>
      <c r="H3356">
        <v>1</v>
      </c>
      <c r="I3356">
        <f>IF(Table1[[#This Row],[Price]]&lt;15,10,IF(Table1[[#This Row],[Price]]&lt;20,15,IF(Table1[[#This Row],[Price]]&lt;30,22,IF(Table1[[#This Row],[Price]]&lt;50,36,45))))</f>
        <v>10</v>
      </c>
      <c r="J3356">
        <v>12.42</v>
      </c>
      <c r="K3356" s="14">
        <v>12.42</v>
      </c>
      <c r="L3356" s="14">
        <f>Table1[[#This Row],[Total Sale Amount]]-(Table1[[#This Row],[Cost Price]]*Table1[[#This Row],[Quantity]])</f>
        <v>2.42</v>
      </c>
      <c r="M3356" t="str">
        <f>TEXT(Table1[[#This Row],[Order Date]],"mmm")</f>
        <v>Sep</v>
      </c>
      <c r="N3356" s="5" t="str">
        <f>TEXT(Table1[[#This Row],[Order Date]],"yyyy")</f>
        <v>2016</v>
      </c>
      <c r="O3356" s="5">
        <v>33</v>
      </c>
      <c r="P3356" s="5" t="s">
        <v>560</v>
      </c>
      <c r="Q3356" s="5" t="str">
        <f>IFERROR(INDEX(Holidays[Holiday],MATCH(Table1[[#This Row],[Order Date]],Holidays[Date],0)),"NO HOLIDAY")</f>
        <v>NO HOLIDAY</v>
      </c>
    </row>
    <row r="3357" spans="2:17" hidden="1" x14ac:dyDescent="0.3">
      <c r="B3357" t="s">
        <v>36</v>
      </c>
      <c r="C3357" t="s">
        <v>10</v>
      </c>
      <c r="D3357" t="s">
        <v>11</v>
      </c>
      <c r="E3357" t="s">
        <v>390</v>
      </c>
      <c r="F3357" s="4">
        <v>42614</v>
      </c>
      <c r="G3357" t="s">
        <v>13</v>
      </c>
      <c r="H3357">
        <v>6</v>
      </c>
      <c r="I3357">
        <f>IF(Table1[[#This Row],[Price]]&lt;15,10,IF(Table1[[#This Row],[Price]]&lt;20,15,IF(Table1[[#This Row],[Price]]&lt;30,22,IF(Table1[[#This Row],[Price]]&lt;50,36,45))))</f>
        <v>15</v>
      </c>
      <c r="J3357">
        <v>17.829999999999998</v>
      </c>
      <c r="K3357" s="14">
        <v>106.97999999999999</v>
      </c>
      <c r="L3357" s="14">
        <f>Table1[[#This Row],[Total Sale Amount]]-(Table1[[#This Row],[Cost Price]]*Table1[[#This Row],[Quantity]])</f>
        <v>16.97999999999999</v>
      </c>
      <c r="M3357" t="str">
        <f>TEXT(Table1[[#This Row],[Order Date]],"mmm")</f>
        <v>Sep</v>
      </c>
      <c r="N3357" s="5" t="str">
        <f>TEXT(Table1[[#This Row],[Order Date]],"yyyy")</f>
        <v>2016</v>
      </c>
      <c r="O3357" s="5">
        <v>19</v>
      </c>
      <c r="P3357" s="5" t="s">
        <v>559</v>
      </c>
      <c r="Q3357" s="5" t="str">
        <f>IFERROR(INDEX(Holidays[Holiday],MATCH(Table1[[#This Row],[Order Date]],Holidays[Date],0)),"NO HOLIDAY")</f>
        <v>NO HOLIDAY</v>
      </c>
    </row>
    <row r="3358" spans="2:17" hidden="1" x14ac:dyDescent="0.3">
      <c r="B3358" t="s">
        <v>25</v>
      </c>
      <c r="C3358" t="s">
        <v>59</v>
      </c>
      <c r="D3358" t="s">
        <v>23</v>
      </c>
      <c r="E3358" t="s">
        <v>548</v>
      </c>
      <c r="F3358" s="4">
        <v>42614</v>
      </c>
      <c r="G3358" t="s">
        <v>13</v>
      </c>
      <c r="H3358">
        <v>5</v>
      </c>
      <c r="I3358">
        <f>IF(Table1[[#This Row],[Price]]&lt;15,10,IF(Table1[[#This Row],[Price]]&lt;20,15,IF(Table1[[#This Row],[Price]]&lt;30,22,IF(Table1[[#This Row],[Price]]&lt;50,36,45))))</f>
        <v>15</v>
      </c>
      <c r="J3358">
        <v>17.829999999999998</v>
      </c>
      <c r="K3358" s="14">
        <v>89.149999999999991</v>
      </c>
      <c r="L3358" s="14">
        <f>Table1[[#This Row],[Total Sale Amount]]-(Table1[[#This Row],[Cost Price]]*Table1[[#This Row],[Quantity]])</f>
        <v>14.149999999999991</v>
      </c>
      <c r="M3358" t="str">
        <f>TEXT(Table1[[#This Row],[Order Date]],"mmm")</f>
        <v>Sep</v>
      </c>
      <c r="N3358" s="5" t="str">
        <f>TEXT(Table1[[#This Row],[Order Date]],"yyyy")</f>
        <v>2016</v>
      </c>
      <c r="O3358" s="5">
        <v>25</v>
      </c>
      <c r="P3358" s="5" t="s">
        <v>560</v>
      </c>
      <c r="Q3358" s="5" t="str">
        <f>IFERROR(INDEX(Holidays[Holiday],MATCH(Table1[[#This Row],[Order Date]],Holidays[Date],0)),"NO HOLIDAY")</f>
        <v>NO HOLIDAY</v>
      </c>
    </row>
    <row r="3359" spans="2:17" hidden="1" x14ac:dyDescent="0.3">
      <c r="B3359" t="s">
        <v>9</v>
      </c>
      <c r="C3359" t="s">
        <v>17</v>
      </c>
      <c r="D3359" t="s">
        <v>11</v>
      </c>
      <c r="E3359" t="s">
        <v>113</v>
      </c>
      <c r="F3359" s="4">
        <v>42614</v>
      </c>
      <c r="G3359" t="s">
        <v>13</v>
      </c>
      <c r="H3359">
        <v>3</v>
      </c>
      <c r="I3359">
        <f>IF(Table1[[#This Row],[Price]]&lt;15,10,IF(Table1[[#This Row],[Price]]&lt;20,15,IF(Table1[[#This Row],[Price]]&lt;30,22,IF(Table1[[#This Row],[Price]]&lt;50,36,45))))</f>
        <v>15</v>
      </c>
      <c r="J3359">
        <v>17.829999999999998</v>
      </c>
      <c r="K3359" s="14">
        <v>53.489999999999995</v>
      </c>
      <c r="L3359" s="14">
        <f>Table1[[#This Row],[Total Sale Amount]]-(Table1[[#This Row],[Cost Price]]*Table1[[#This Row],[Quantity]])</f>
        <v>8.4899999999999949</v>
      </c>
      <c r="M3359" t="str">
        <f>TEXT(Table1[[#This Row],[Order Date]],"mmm")</f>
        <v>Sep</v>
      </c>
      <c r="N3359" s="5" t="str">
        <f>TEXT(Table1[[#This Row],[Order Date]],"yyyy")</f>
        <v>2016</v>
      </c>
      <c r="O3359" s="5">
        <v>21</v>
      </c>
      <c r="P3359" s="5" t="s">
        <v>560</v>
      </c>
      <c r="Q3359" s="5" t="str">
        <f>IFERROR(INDEX(Holidays[Holiday],MATCH(Table1[[#This Row],[Order Date]],Holidays[Date],0)),"NO HOLIDAY")</f>
        <v>NO HOLIDAY</v>
      </c>
    </row>
    <row r="3360" spans="2:17" hidden="1" x14ac:dyDescent="0.3">
      <c r="B3360" t="s">
        <v>9</v>
      </c>
      <c r="C3360" t="s">
        <v>10</v>
      </c>
      <c r="D3360" t="s">
        <v>11</v>
      </c>
      <c r="E3360" t="s">
        <v>497</v>
      </c>
      <c r="F3360" s="4">
        <v>42614</v>
      </c>
      <c r="G3360" t="s">
        <v>19</v>
      </c>
      <c r="H3360">
        <v>7</v>
      </c>
      <c r="I3360">
        <f>IF(Table1[[#This Row],[Price]]&lt;15,10,IF(Table1[[#This Row],[Price]]&lt;20,15,IF(Table1[[#This Row],[Price]]&lt;30,22,IF(Table1[[#This Row],[Price]]&lt;50,36,45))))</f>
        <v>45</v>
      </c>
      <c r="J3360">
        <v>53.35</v>
      </c>
      <c r="K3360" s="14">
        <v>373.45</v>
      </c>
      <c r="L3360" s="14">
        <f>Table1[[#This Row],[Total Sale Amount]]-(Table1[[#This Row],[Cost Price]]*Table1[[#This Row],[Quantity]])</f>
        <v>58.449999999999989</v>
      </c>
      <c r="M3360" t="str">
        <f>TEXT(Table1[[#This Row],[Order Date]],"mmm")</f>
        <v>Sep</v>
      </c>
      <c r="N3360" s="5" t="str">
        <f>TEXT(Table1[[#This Row],[Order Date]],"yyyy")</f>
        <v>2016</v>
      </c>
      <c r="O3360" s="5">
        <v>23</v>
      </c>
      <c r="P3360" s="5" t="s">
        <v>559</v>
      </c>
      <c r="Q3360" s="5" t="str">
        <f>IFERROR(INDEX(Holidays[Holiday],MATCH(Table1[[#This Row],[Order Date]],Holidays[Date],0)),"NO HOLIDAY")</f>
        <v>NO HOLIDAY</v>
      </c>
    </row>
    <row r="3361" spans="2:17" hidden="1" x14ac:dyDescent="0.3">
      <c r="B3361" t="s">
        <v>9</v>
      </c>
      <c r="C3361" t="s">
        <v>10</v>
      </c>
      <c r="D3361" t="s">
        <v>11</v>
      </c>
      <c r="E3361" t="s">
        <v>302</v>
      </c>
      <c r="F3361" s="4">
        <v>42614</v>
      </c>
      <c r="G3361" t="s">
        <v>39</v>
      </c>
      <c r="H3361">
        <v>7</v>
      </c>
      <c r="I3361">
        <f>IF(Table1[[#This Row],[Price]]&lt;15,10,IF(Table1[[#This Row],[Price]]&lt;20,15,IF(Table1[[#This Row],[Price]]&lt;30,22,IF(Table1[[#This Row],[Price]]&lt;50,36,45))))</f>
        <v>15</v>
      </c>
      <c r="J3361">
        <v>16.32</v>
      </c>
      <c r="K3361" s="14">
        <v>114.24000000000001</v>
      </c>
      <c r="L3361" s="14">
        <f>Table1[[#This Row],[Total Sale Amount]]-(Table1[[#This Row],[Cost Price]]*Table1[[#This Row],[Quantity]])</f>
        <v>9.2400000000000091</v>
      </c>
      <c r="M3361" t="str">
        <f>TEXT(Table1[[#This Row],[Order Date]],"mmm")</f>
        <v>Sep</v>
      </c>
      <c r="N3361" s="5" t="str">
        <f>TEXT(Table1[[#This Row],[Order Date]],"yyyy")</f>
        <v>2016</v>
      </c>
      <c r="O3361" s="5">
        <v>24</v>
      </c>
      <c r="P3361" s="5" t="s">
        <v>560</v>
      </c>
      <c r="Q3361" s="5" t="str">
        <f>IFERROR(INDEX(Holidays[Holiday],MATCH(Table1[[#This Row],[Order Date]],Holidays[Date],0)),"NO HOLIDAY")</f>
        <v>NO HOLIDAY</v>
      </c>
    </row>
    <row r="3362" spans="2:17" hidden="1" x14ac:dyDescent="0.3">
      <c r="B3362" t="s">
        <v>9</v>
      </c>
      <c r="C3362" t="s">
        <v>10</v>
      </c>
      <c r="D3362" t="s">
        <v>11</v>
      </c>
      <c r="E3362" t="s">
        <v>53</v>
      </c>
      <c r="F3362" s="4">
        <v>42614</v>
      </c>
      <c r="G3362" t="s">
        <v>39</v>
      </c>
      <c r="H3362">
        <v>6</v>
      </c>
      <c r="I3362">
        <f>IF(Table1[[#This Row],[Price]]&lt;15,10,IF(Table1[[#This Row],[Price]]&lt;20,15,IF(Table1[[#This Row],[Price]]&lt;30,22,IF(Table1[[#This Row],[Price]]&lt;50,36,45))))</f>
        <v>15</v>
      </c>
      <c r="J3362">
        <v>16.32</v>
      </c>
      <c r="K3362" s="14">
        <v>97.92</v>
      </c>
      <c r="L3362" s="14">
        <f>Table1[[#This Row],[Total Sale Amount]]-(Table1[[#This Row],[Cost Price]]*Table1[[#This Row],[Quantity]])</f>
        <v>7.9200000000000017</v>
      </c>
      <c r="M3362" t="str">
        <f>TEXT(Table1[[#This Row],[Order Date]],"mmm")</f>
        <v>Sep</v>
      </c>
      <c r="N3362" s="5" t="str">
        <f>TEXT(Table1[[#This Row],[Order Date]],"yyyy")</f>
        <v>2016</v>
      </c>
      <c r="O3362" s="5">
        <v>44</v>
      </c>
      <c r="P3362" s="5" t="s">
        <v>560</v>
      </c>
      <c r="Q3362" s="5" t="str">
        <f>IFERROR(INDEX(Holidays[Holiday],MATCH(Table1[[#This Row],[Order Date]],Holidays[Date],0)),"NO HOLIDAY")</f>
        <v>NO HOLIDAY</v>
      </c>
    </row>
    <row r="3363" spans="2:17" hidden="1" x14ac:dyDescent="0.3">
      <c r="B3363" t="s">
        <v>36</v>
      </c>
      <c r="C3363" t="s">
        <v>17</v>
      </c>
      <c r="D3363" t="s">
        <v>11</v>
      </c>
      <c r="E3363" t="s">
        <v>429</v>
      </c>
      <c r="F3363" s="4">
        <v>42614</v>
      </c>
      <c r="G3363" t="s">
        <v>13</v>
      </c>
      <c r="H3363">
        <v>9</v>
      </c>
      <c r="I3363">
        <f>IF(Table1[[#This Row],[Price]]&lt;15,10,IF(Table1[[#This Row],[Price]]&lt;20,15,IF(Table1[[#This Row],[Price]]&lt;30,22,IF(Table1[[#This Row],[Price]]&lt;50,36,45))))</f>
        <v>15</v>
      </c>
      <c r="J3363">
        <v>17.829999999999998</v>
      </c>
      <c r="K3363" s="14">
        <v>160.46999999999997</v>
      </c>
      <c r="L3363" s="14">
        <f>Table1[[#This Row],[Total Sale Amount]]-(Table1[[#This Row],[Cost Price]]*Table1[[#This Row],[Quantity]])</f>
        <v>25.46999999999997</v>
      </c>
      <c r="M3363" t="str">
        <f>TEXT(Table1[[#This Row],[Order Date]],"mmm")</f>
        <v>Sep</v>
      </c>
      <c r="N3363" s="5" t="str">
        <f>TEXT(Table1[[#This Row],[Order Date]],"yyyy")</f>
        <v>2016</v>
      </c>
      <c r="O3363" s="5">
        <v>28</v>
      </c>
      <c r="P3363" s="5" t="s">
        <v>560</v>
      </c>
      <c r="Q3363" s="5" t="str">
        <f>IFERROR(INDEX(Holidays[Holiday],MATCH(Table1[[#This Row],[Order Date]],Holidays[Date],0)),"NO HOLIDAY")</f>
        <v>NO HOLIDAY</v>
      </c>
    </row>
    <row r="3364" spans="2:17" hidden="1" x14ac:dyDescent="0.3">
      <c r="B3364" t="s">
        <v>25</v>
      </c>
      <c r="C3364" t="s">
        <v>59</v>
      </c>
      <c r="D3364" t="s">
        <v>23</v>
      </c>
      <c r="E3364" t="s">
        <v>216</v>
      </c>
      <c r="F3364" s="4">
        <v>42614</v>
      </c>
      <c r="G3364" t="s">
        <v>19</v>
      </c>
      <c r="H3364">
        <v>1</v>
      </c>
      <c r="I3364">
        <f>IF(Table1[[#This Row],[Price]]&lt;15,10,IF(Table1[[#This Row],[Price]]&lt;20,15,IF(Table1[[#This Row],[Price]]&lt;30,22,IF(Table1[[#This Row],[Price]]&lt;50,36,45))))</f>
        <v>45</v>
      </c>
      <c r="J3364">
        <v>53.35</v>
      </c>
      <c r="K3364" s="14">
        <v>53.35</v>
      </c>
      <c r="L3364" s="14">
        <f>Table1[[#This Row],[Total Sale Amount]]-(Table1[[#This Row],[Cost Price]]*Table1[[#This Row],[Quantity]])</f>
        <v>8.3500000000000014</v>
      </c>
      <c r="M3364" t="str">
        <f>TEXT(Table1[[#This Row],[Order Date]],"mmm")</f>
        <v>Sep</v>
      </c>
      <c r="N3364" s="5" t="str">
        <f>TEXT(Table1[[#This Row],[Order Date]],"yyyy")</f>
        <v>2016</v>
      </c>
      <c r="O3364" s="5">
        <v>41</v>
      </c>
      <c r="P3364" s="5" t="s">
        <v>560</v>
      </c>
      <c r="Q3364" s="5" t="str">
        <f>IFERROR(INDEX(Holidays[Holiday],MATCH(Table1[[#This Row],[Order Date]],Holidays[Date],0)),"NO HOLIDAY")</f>
        <v>NO HOLIDAY</v>
      </c>
    </row>
    <row r="3365" spans="2:17" hidden="1" x14ac:dyDescent="0.3">
      <c r="B3365" t="s">
        <v>9</v>
      </c>
      <c r="C3365" t="s">
        <v>28</v>
      </c>
      <c r="D3365" t="s">
        <v>11</v>
      </c>
      <c r="E3365" t="s">
        <v>29</v>
      </c>
      <c r="F3365" s="4">
        <v>42615</v>
      </c>
      <c r="G3365" t="s">
        <v>15</v>
      </c>
      <c r="H3365">
        <v>4</v>
      </c>
      <c r="I3365">
        <f>IF(Table1[[#This Row],[Price]]&lt;15,10,IF(Table1[[#This Row],[Price]]&lt;20,15,IF(Table1[[#This Row],[Price]]&lt;30,22,IF(Table1[[#This Row],[Price]]&lt;50,36,45))))</f>
        <v>10</v>
      </c>
      <c r="J3365">
        <v>12.42</v>
      </c>
      <c r="K3365" s="14">
        <v>49.68</v>
      </c>
      <c r="L3365" s="14">
        <f>Table1[[#This Row],[Total Sale Amount]]-(Table1[[#This Row],[Cost Price]]*Table1[[#This Row],[Quantity]])</f>
        <v>9.68</v>
      </c>
      <c r="M3365" t="str">
        <f>TEXT(Table1[[#This Row],[Order Date]],"mmm")</f>
        <v>Sep</v>
      </c>
      <c r="N3365" s="5" t="str">
        <f>TEXT(Table1[[#This Row],[Order Date]],"yyyy")</f>
        <v>2016</v>
      </c>
      <c r="O3365" s="5">
        <v>40</v>
      </c>
      <c r="P3365" s="5" t="s">
        <v>560</v>
      </c>
      <c r="Q3365" s="5" t="str">
        <f>IFERROR(INDEX(Holidays[Holiday],MATCH(Table1[[#This Row],[Order Date]],Holidays[Date],0)),"NO HOLIDAY")</f>
        <v>NO HOLIDAY</v>
      </c>
    </row>
    <row r="3366" spans="2:17" hidden="1" x14ac:dyDescent="0.3">
      <c r="B3366" t="s">
        <v>16</v>
      </c>
      <c r="C3366" t="s">
        <v>17</v>
      </c>
      <c r="D3366" t="s">
        <v>11</v>
      </c>
      <c r="E3366" t="s">
        <v>177</v>
      </c>
      <c r="F3366" s="4">
        <v>42615</v>
      </c>
      <c r="G3366" t="s">
        <v>19</v>
      </c>
      <c r="H3366">
        <v>7</v>
      </c>
      <c r="I3366">
        <f>IF(Table1[[#This Row],[Price]]&lt;15,10,IF(Table1[[#This Row],[Price]]&lt;20,15,IF(Table1[[#This Row],[Price]]&lt;30,22,IF(Table1[[#This Row],[Price]]&lt;50,36,45))))</f>
        <v>45</v>
      </c>
      <c r="J3366">
        <v>53.35</v>
      </c>
      <c r="K3366" s="14">
        <v>373.45</v>
      </c>
      <c r="L3366" s="14">
        <f>Table1[[#This Row],[Total Sale Amount]]-(Table1[[#This Row],[Cost Price]]*Table1[[#This Row],[Quantity]])</f>
        <v>58.449999999999989</v>
      </c>
      <c r="M3366" t="str">
        <f>TEXT(Table1[[#This Row],[Order Date]],"mmm")</f>
        <v>Sep</v>
      </c>
      <c r="N3366" s="5" t="str">
        <f>TEXT(Table1[[#This Row],[Order Date]],"yyyy")</f>
        <v>2016</v>
      </c>
      <c r="O3366" s="5">
        <v>25</v>
      </c>
      <c r="P3366" s="5" t="s">
        <v>560</v>
      </c>
      <c r="Q3366" s="5" t="str">
        <f>IFERROR(INDEX(Holidays[Holiday],MATCH(Table1[[#This Row],[Order Date]],Holidays[Date],0)),"NO HOLIDAY")</f>
        <v>NO HOLIDAY</v>
      </c>
    </row>
    <row r="3367" spans="2:17" hidden="1" x14ac:dyDescent="0.3">
      <c r="B3367" t="s">
        <v>25</v>
      </c>
      <c r="C3367" t="s">
        <v>22</v>
      </c>
      <c r="D3367" t="s">
        <v>23</v>
      </c>
      <c r="E3367" t="s">
        <v>83</v>
      </c>
      <c r="F3367" s="4">
        <v>42615</v>
      </c>
      <c r="G3367" t="s">
        <v>15</v>
      </c>
      <c r="H3367">
        <v>6</v>
      </c>
      <c r="I3367">
        <f>IF(Table1[[#This Row],[Price]]&lt;15,10,IF(Table1[[#This Row],[Price]]&lt;20,15,IF(Table1[[#This Row],[Price]]&lt;30,22,IF(Table1[[#This Row],[Price]]&lt;50,36,45))))</f>
        <v>10</v>
      </c>
      <c r="J3367">
        <v>12.42</v>
      </c>
      <c r="K3367" s="14">
        <v>74.52</v>
      </c>
      <c r="L3367" s="14">
        <f>Table1[[#This Row],[Total Sale Amount]]-(Table1[[#This Row],[Cost Price]]*Table1[[#This Row],[Quantity]])</f>
        <v>14.519999999999996</v>
      </c>
      <c r="M3367" t="str">
        <f>TEXT(Table1[[#This Row],[Order Date]],"mmm")</f>
        <v>Sep</v>
      </c>
      <c r="N3367" s="5" t="str">
        <f>TEXT(Table1[[#This Row],[Order Date]],"yyyy")</f>
        <v>2016</v>
      </c>
      <c r="O3367" s="5">
        <v>45</v>
      </c>
      <c r="P3367" s="5" t="s">
        <v>559</v>
      </c>
      <c r="Q3367" s="5" t="str">
        <f>IFERROR(INDEX(Holidays[Holiday],MATCH(Table1[[#This Row],[Order Date]],Holidays[Date],0)),"NO HOLIDAY")</f>
        <v>NO HOLIDAY</v>
      </c>
    </row>
    <row r="3368" spans="2:17" hidden="1" x14ac:dyDescent="0.3">
      <c r="B3368" t="s">
        <v>9</v>
      </c>
      <c r="C3368" t="s">
        <v>10</v>
      </c>
      <c r="D3368" t="s">
        <v>11</v>
      </c>
      <c r="E3368" t="s">
        <v>475</v>
      </c>
      <c r="F3368" s="4">
        <v>42615</v>
      </c>
      <c r="G3368" t="s">
        <v>15</v>
      </c>
      <c r="H3368">
        <v>7</v>
      </c>
      <c r="I3368">
        <f>IF(Table1[[#This Row],[Price]]&lt;15,10,IF(Table1[[#This Row],[Price]]&lt;20,15,IF(Table1[[#This Row],[Price]]&lt;30,22,IF(Table1[[#This Row],[Price]]&lt;50,36,45))))</f>
        <v>10</v>
      </c>
      <c r="J3368">
        <v>12.42</v>
      </c>
      <c r="K3368" s="14">
        <v>86.94</v>
      </c>
      <c r="L3368" s="14">
        <f>Table1[[#This Row],[Total Sale Amount]]-(Table1[[#This Row],[Cost Price]]*Table1[[#This Row],[Quantity]])</f>
        <v>16.939999999999998</v>
      </c>
      <c r="M3368" t="str">
        <f>TEXT(Table1[[#This Row],[Order Date]],"mmm")</f>
        <v>Sep</v>
      </c>
      <c r="N3368" s="5" t="str">
        <f>TEXT(Table1[[#This Row],[Order Date]],"yyyy")</f>
        <v>2016</v>
      </c>
      <c r="O3368" s="5">
        <v>26</v>
      </c>
      <c r="P3368" s="5" t="s">
        <v>560</v>
      </c>
      <c r="Q3368" s="5" t="str">
        <f>IFERROR(INDEX(Holidays[Holiday],MATCH(Table1[[#This Row],[Order Date]],Holidays[Date],0)),"NO HOLIDAY")</f>
        <v>NO HOLIDAY</v>
      </c>
    </row>
    <row r="3369" spans="2:17" hidden="1" x14ac:dyDescent="0.3">
      <c r="B3369" t="s">
        <v>36</v>
      </c>
      <c r="C3369" t="s">
        <v>10</v>
      </c>
      <c r="D3369" t="s">
        <v>11</v>
      </c>
      <c r="E3369" t="s">
        <v>382</v>
      </c>
      <c r="F3369" s="4">
        <v>42615</v>
      </c>
      <c r="G3369" t="s">
        <v>39</v>
      </c>
      <c r="H3369">
        <v>5</v>
      </c>
      <c r="I3369">
        <f>IF(Table1[[#This Row],[Price]]&lt;15,10,IF(Table1[[#This Row],[Price]]&lt;20,15,IF(Table1[[#This Row],[Price]]&lt;30,22,IF(Table1[[#This Row],[Price]]&lt;50,36,45))))</f>
        <v>15</v>
      </c>
      <c r="J3369">
        <v>16.32</v>
      </c>
      <c r="K3369" s="14">
        <v>81.599999999999994</v>
      </c>
      <c r="L3369" s="14">
        <f>Table1[[#This Row],[Total Sale Amount]]-(Table1[[#This Row],[Cost Price]]*Table1[[#This Row],[Quantity]])</f>
        <v>6.5999999999999943</v>
      </c>
      <c r="M3369" t="str">
        <f>TEXT(Table1[[#This Row],[Order Date]],"mmm")</f>
        <v>Sep</v>
      </c>
      <c r="N3369" s="5" t="str">
        <f>TEXT(Table1[[#This Row],[Order Date]],"yyyy")</f>
        <v>2016</v>
      </c>
      <c r="O3369" s="5">
        <v>37</v>
      </c>
      <c r="P3369" s="5" t="s">
        <v>560</v>
      </c>
      <c r="Q3369" s="5" t="str">
        <f>IFERROR(INDEX(Holidays[Holiday],MATCH(Table1[[#This Row],[Order Date]],Holidays[Date],0)),"NO HOLIDAY")</f>
        <v>NO HOLIDAY</v>
      </c>
    </row>
    <row r="3370" spans="2:17" hidden="1" x14ac:dyDescent="0.3">
      <c r="B3370" t="s">
        <v>9</v>
      </c>
      <c r="C3370" t="s">
        <v>10</v>
      </c>
      <c r="D3370" t="s">
        <v>11</v>
      </c>
      <c r="E3370" t="s">
        <v>245</v>
      </c>
      <c r="F3370" s="4">
        <v>42615</v>
      </c>
      <c r="G3370" t="s">
        <v>15</v>
      </c>
      <c r="H3370">
        <v>4</v>
      </c>
      <c r="I3370">
        <f>IF(Table1[[#This Row],[Price]]&lt;15,10,IF(Table1[[#This Row],[Price]]&lt;20,15,IF(Table1[[#This Row],[Price]]&lt;30,22,IF(Table1[[#This Row],[Price]]&lt;50,36,45))))</f>
        <v>10</v>
      </c>
      <c r="J3370">
        <v>12.42</v>
      </c>
      <c r="K3370" s="14">
        <v>49.68</v>
      </c>
      <c r="L3370" s="14">
        <f>Table1[[#This Row],[Total Sale Amount]]-(Table1[[#This Row],[Cost Price]]*Table1[[#This Row],[Quantity]])</f>
        <v>9.68</v>
      </c>
      <c r="M3370" t="str">
        <f>TEXT(Table1[[#This Row],[Order Date]],"mmm")</f>
        <v>Sep</v>
      </c>
      <c r="N3370" s="5" t="str">
        <f>TEXT(Table1[[#This Row],[Order Date]],"yyyy")</f>
        <v>2016</v>
      </c>
      <c r="O3370" s="5">
        <v>21</v>
      </c>
      <c r="P3370" s="5" t="s">
        <v>559</v>
      </c>
      <c r="Q3370" s="5" t="str">
        <f>IFERROR(INDEX(Holidays[Holiday],MATCH(Table1[[#This Row],[Order Date]],Holidays[Date],0)),"NO HOLIDAY")</f>
        <v>NO HOLIDAY</v>
      </c>
    </row>
    <row r="3371" spans="2:17" hidden="1" x14ac:dyDescent="0.3">
      <c r="B3371" t="s">
        <v>21</v>
      </c>
      <c r="C3371" t="s">
        <v>26</v>
      </c>
      <c r="D3371" t="s">
        <v>23</v>
      </c>
      <c r="E3371" t="s">
        <v>260</v>
      </c>
      <c r="F3371" s="4">
        <v>42615</v>
      </c>
      <c r="G3371" t="s">
        <v>13</v>
      </c>
      <c r="H3371">
        <v>2</v>
      </c>
      <c r="I3371">
        <f>IF(Table1[[#This Row],[Price]]&lt;15,10,IF(Table1[[#This Row],[Price]]&lt;20,15,IF(Table1[[#This Row],[Price]]&lt;30,22,IF(Table1[[#This Row],[Price]]&lt;50,36,45))))</f>
        <v>15</v>
      </c>
      <c r="J3371">
        <v>17.829999999999998</v>
      </c>
      <c r="K3371" s="14">
        <v>35.659999999999997</v>
      </c>
      <c r="L3371" s="14">
        <f>Table1[[#This Row],[Total Sale Amount]]-(Table1[[#This Row],[Cost Price]]*Table1[[#This Row],[Quantity]])</f>
        <v>5.6599999999999966</v>
      </c>
      <c r="M3371" t="str">
        <f>TEXT(Table1[[#This Row],[Order Date]],"mmm")</f>
        <v>Sep</v>
      </c>
      <c r="N3371" s="5" t="str">
        <f>TEXT(Table1[[#This Row],[Order Date]],"yyyy")</f>
        <v>2016</v>
      </c>
      <c r="O3371" s="5">
        <v>26</v>
      </c>
      <c r="P3371" s="5" t="s">
        <v>560</v>
      </c>
      <c r="Q3371" s="5" t="str">
        <f>IFERROR(INDEX(Holidays[Holiday],MATCH(Table1[[#This Row],[Order Date]],Holidays[Date],0)),"NO HOLIDAY")</f>
        <v>NO HOLIDAY</v>
      </c>
    </row>
    <row r="3372" spans="2:17" hidden="1" x14ac:dyDescent="0.3">
      <c r="B3372" t="s">
        <v>36</v>
      </c>
      <c r="C3372" t="s">
        <v>10</v>
      </c>
      <c r="D3372" t="s">
        <v>11</v>
      </c>
      <c r="E3372" t="s">
        <v>410</v>
      </c>
      <c r="F3372" s="4">
        <v>42615</v>
      </c>
      <c r="G3372" t="s">
        <v>15</v>
      </c>
      <c r="H3372">
        <v>3</v>
      </c>
      <c r="I3372">
        <f>IF(Table1[[#This Row],[Price]]&lt;15,10,IF(Table1[[#This Row],[Price]]&lt;20,15,IF(Table1[[#This Row],[Price]]&lt;30,22,IF(Table1[[#This Row],[Price]]&lt;50,36,45))))</f>
        <v>10</v>
      </c>
      <c r="J3372">
        <v>12.42</v>
      </c>
      <c r="K3372" s="14">
        <v>37.26</v>
      </c>
      <c r="L3372" s="14">
        <f>Table1[[#This Row],[Total Sale Amount]]-(Table1[[#This Row],[Cost Price]]*Table1[[#This Row],[Quantity]])</f>
        <v>7.259999999999998</v>
      </c>
      <c r="M3372" t="str">
        <f>TEXT(Table1[[#This Row],[Order Date]],"mmm")</f>
        <v>Sep</v>
      </c>
      <c r="N3372" s="5" t="str">
        <f>TEXT(Table1[[#This Row],[Order Date]],"yyyy")</f>
        <v>2016</v>
      </c>
      <c r="O3372" s="5">
        <v>31</v>
      </c>
      <c r="P3372" s="5" t="s">
        <v>560</v>
      </c>
      <c r="Q3372" s="5" t="str">
        <f>IFERROR(INDEX(Holidays[Holiday],MATCH(Table1[[#This Row],[Order Date]],Holidays[Date],0)),"NO HOLIDAY")</f>
        <v>NO HOLIDAY</v>
      </c>
    </row>
    <row r="3373" spans="2:17" hidden="1" x14ac:dyDescent="0.3">
      <c r="B3373" t="s">
        <v>9</v>
      </c>
      <c r="C3373" t="s">
        <v>10</v>
      </c>
      <c r="D3373" t="s">
        <v>11</v>
      </c>
      <c r="E3373" t="s">
        <v>160</v>
      </c>
      <c r="F3373" s="4">
        <v>42615</v>
      </c>
      <c r="G3373" t="s">
        <v>15</v>
      </c>
      <c r="H3373">
        <v>2</v>
      </c>
      <c r="I3373">
        <f>IF(Table1[[#This Row],[Price]]&lt;15,10,IF(Table1[[#This Row],[Price]]&lt;20,15,IF(Table1[[#This Row],[Price]]&lt;30,22,IF(Table1[[#This Row],[Price]]&lt;50,36,45))))</f>
        <v>10</v>
      </c>
      <c r="J3373">
        <v>12.42</v>
      </c>
      <c r="K3373" s="14">
        <v>24.84</v>
      </c>
      <c r="L3373" s="14">
        <f>Table1[[#This Row],[Total Sale Amount]]-(Table1[[#This Row],[Cost Price]]*Table1[[#This Row],[Quantity]])</f>
        <v>4.84</v>
      </c>
      <c r="M3373" t="str">
        <f>TEXT(Table1[[#This Row],[Order Date]],"mmm")</f>
        <v>Sep</v>
      </c>
      <c r="N3373" s="5" t="str">
        <f>TEXT(Table1[[#This Row],[Order Date]],"yyyy")</f>
        <v>2016</v>
      </c>
      <c r="O3373" s="5">
        <v>25</v>
      </c>
      <c r="P3373" s="5" t="s">
        <v>560</v>
      </c>
      <c r="Q3373" s="5" t="str">
        <f>IFERROR(INDEX(Holidays[Holiday],MATCH(Table1[[#This Row],[Order Date]],Holidays[Date],0)),"NO HOLIDAY")</f>
        <v>NO HOLIDAY</v>
      </c>
    </row>
    <row r="3374" spans="2:17" hidden="1" x14ac:dyDescent="0.3">
      <c r="B3374" t="s">
        <v>21</v>
      </c>
      <c r="C3374" t="s">
        <v>26</v>
      </c>
      <c r="D3374" t="s">
        <v>23</v>
      </c>
      <c r="E3374" t="s">
        <v>140</v>
      </c>
      <c r="F3374" s="4">
        <v>42615</v>
      </c>
      <c r="G3374" t="s">
        <v>39</v>
      </c>
      <c r="H3374">
        <v>6</v>
      </c>
      <c r="I3374">
        <f>IF(Table1[[#This Row],[Price]]&lt;15,10,IF(Table1[[#This Row],[Price]]&lt;20,15,IF(Table1[[#This Row],[Price]]&lt;30,22,IF(Table1[[#This Row],[Price]]&lt;50,36,45))))</f>
        <v>15</v>
      </c>
      <c r="J3374">
        <v>16.32</v>
      </c>
      <c r="K3374" s="14">
        <v>97.92</v>
      </c>
      <c r="L3374" s="14">
        <f>Table1[[#This Row],[Total Sale Amount]]-(Table1[[#This Row],[Cost Price]]*Table1[[#This Row],[Quantity]])</f>
        <v>7.9200000000000017</v>
      </c>
      <c r="M3374" t="str">
        <f>TEXT(Table1[[#This Row],[Order Date]],"mmm")</f>
        <v>Sep</v>
      </c>
      <c r="N3374" s="5" t="str">
        <f>TEXT(Table1[[#This Row],[Order Date]],"yyyy")</f>
        <v>2016</v>
      </c>
      <c r="O3374" s="5">
        <v>33</v>
      </c>
      <c r="P3374" s="5" t="s">
        <v>559</v>
      </c>
      <c r="Q3374" s="5" t="str">
        <f>IFERROR(INDEX(Holidays[Holiday],MATCH(Table1[[#This Row],[Order Date]],Holidays[Date],0)),"NO HOLIDAY")</f>
        <v>NO HOLIDAY</v>
      </c>
    </row>
    <row r="3375" spans="2:17" hidden="1" x14ac:dyDescent="0.3">
      <c r="B3375" t="s">
        <v>36</v>
      </c>
      <c r="C3375" t="s">
        <v>10</v>
      </c>
      <c r="D3375" t="s">
        <v>11</v>
      </c>
      <c r="E3375" t="s">
        <v>528</v>
      </c>
      <c r="F3375" s="4">
        <v>42615</v>
      </c>
      <c r="G3375" t="s">
        <v>13</v>
      </c>
      <c r="H3375">
        <v>7</v>
      </c>
      <c r="I3375">
        <f>IF(Table1[[#This Row],[Price]]&lt;15,10,IF(Table1[[#This Row],[Price]]&lt;20,15,IF(Table1[[#This Row],[Price]]&lt;30,22,IF(Table1[[#This Row],[Price]]&lt;50,36,45))))</f>
        <v>15</v>
      </c>
      <c r="J3375">
        <v>17.829999999999998</v>
      </c>
      <c r="K3375" s="14">
        <v>124.80999999999999</v>
      </c>
      <c r="L3375" s="14">
        <f>Table1[[#This Row],[Total Sale Amount]]-(Table1[[#This Row],[Cost Price]]*Table1[[#This Row],[Quantity]])</f>
        <v>19.809999999999988</v>
      </c>
      <c r="M3375" t="str">
        <f>TEXT(Table1[[#This Row],[Order Date]],"mmm")</f>
        <v>Sep</v>
      </c>
      <c r="N3375" s="5" t="str">
        <f>TEXT(Table1[[#This Row],[Order Date]],"yyyy")</f>
        <v>2016</v>
      </c>
      <c r="O3375" s="5">
        <v>18</v>
      </c>
      <c r="P3375" s="5" t="s">
        <v>560</v>
      </c>
      <c r="Q3375" s="5" t="str">
        <f>IFERROR(INDEX(Holidays[Holiday],MATCH(Table1[[#This Row],[Order Date]],Holidays[Date],0)),"NO HOLIDAY")</f>
        <v>NO HOLIDAY</v>
      </c>
    </row>
    <row r="3376" spans="2:17" hidden="1" x14ac:dyDescent="0.3">
      <c r="B3376" t="s">
        <v>9</v>
      </c>
      <c r="C3376" t="s">
        <v>30</v>
      </c>
      <c r="D3376" t="s">
        <v>11</v>
      </c>
      <c r="E3376" t="s">
        <v>524</v>
      </c>
      <c r="F3376" s="4">
        <v>42615</v>
      </c>
      <c r="G3376" t="s">
        <v>39</v>
      </c>
      <c r="H3376">
        <v>4</v>
      </c>
      <c r="I3376">
        <f>IF(Table1[[#This Row],[Price]]&lt;15,10,IF(Table1[[#This Row],[Price]]&lt;20,15,IF(Table1[[#This Row],[Price]]&lt;30,22,IF(Table1[[#This Row],[Price]]&lt;50,36,45))))</f>
        <v>15</v>
      </c>
      <c r="J3376">
        <v>16.32</v>
      </c>
      <c r="K3376" s="14">
        <v>65.28</v>
      </c>
      <c r="L3376" s="14">
        <f>Table1[[#This Row],[Total Sale Amount]]-(Table1[[#This Row],[Cost Price]]*Table1[[#This Row],[Quantity]])</f>
        <v>5.2800000000000011</v>
      </c>
      <c r="M3376" t="str">
        <f>TEXT(Table1[[#This Row],[Order Date]],"mmm")</f>
        <v>Sep</v>
      </c>
      <c r="N3376" s="5" t="str">
        <f>TEXT(Table1[[#This Row],[Order Date]],"yyyy")</f>
        <v>2016</v>
      </c>
      <c r="O3376" s="5">
        <v>17</v>
      </c>
      <c r="P3376" s="5" t="s">
        <v>559</v>
      </c>
      <c r="Q3376" s="5" t="str">
        <f>IFERROR(INDEX(Holidays[Holiday],MATCH(Table1[[#This Row],[Order Date]],Holidays[Date],0)),"NO HOLIDAY")</f>
        <v>NO HOLIDAY</v>
      </c>
    </row>
    <row r="3377" spans="2:17" hidden="1" x14ac:dyDescent="0.3">
      <c r="B3377" t="s">
        <v>16</v>
      </c>
      <c r="C3377" t="s">
        <v>10</v>
      </c>
      <c r="D3377" t="s">
        <v>11</v>
      </c>
      <c r="E3377" t="s">
        <v>45</v>
      </c>
      <c r="F3377" s="4">
        <v>42616</v>
      </c>
      <c r="G3377" t="s">
        <v>13</v>
      </c>
      <c r="H3377">
        <v>10</v>
      </c>
      <c r="I3377">
        <f>IF(Table1[[#This Row],[Price]]&lt;15,10,IF(Table1[[#This Row],[Price]]&lt;20,15,IF(Table1[[#This Row],[Price]]&lt;30,22,IF(Table1[[#This Row],[Price]]&lt;50,36,45))))</f>
        <v>15</v>
      </c>
      <c r="J3377">
        <v>17.829999999999998</v>
      </c>
      <c r="K3377" s="14">
        <v>178.29999999999998</v>
      </c>
      <c r="L3377" s="14">
        <f>Table1[[#This Row],[Total Sale Amount]]-(Table1[[#This Row],[Cost Price]]*Table1[[#This Row],[Quantity]])</f>
        <v>28.299999999999983</v>
      </c>
      <c r="M3377" t="str">
        <f>TEXT(Table1[[#This Row],[Order Date]],"mmm")</f>
        <v>Sep</v>
      </c>
      <c r="N3377" s="5" t="str">
        <f>TEXT(Table1[[#This Row],[Order Date]],"yyyy")</f>
        <v>2016</v>
      </c>
      <c r="O3377" s="5">
        <v>25</v>
      </c>
      <c r="P3377" s="5" t="s">
        <v>560</v>
      </c>
      <c r="Q3377" s="5" t="str">
        <f>IFERROR(INDEX(Holidays[Holiday],MATCH(Table1[[#This Row],[Order Date]],Holidays[Date],0)),"NO HOLIDAY")</f>
        <v>NO HOLIDAY</v>
      </c>
    </row>
    <row r="3378" spans="2:17" hidden="1" x14ac:dyDescent="0.3">
      <c r="B3378" t="s">
        <v>25</v>
      </c>
      <c r="C3378" t="s">
        <v>59</v>
      </c>
      <c r="D3378" t="s">
        <v>23</v>
      </c>
      <c r="E3378" t="s">
        <v>271</v>
      </c>
      <c r="F3378" s="4">
        <v>42616</v>
      </c>
      <c r="G3378" t="s">
        <v>19</v>
      </c>
      <c r="H3378">
        <v>6</v>
      </c>
      <c r="I3378">
        <f>IF(Table1[[#This Row],[Price]]&lt;15,10,IF(Table1[[#This Row],[Price]]&lt;20,15,IF(Table1[[#This Row],[Price]]&lt;30,22,IF(Table1[[#This Row],[Price]]&lt;50,36,45))))</f>
        <v>45</v>
      </c>
      <c r="J3378">
        <v>53.35</v>
      </c>
      <c r="K3378" s="14">
        <v>320.10000000000002</v>
      </c>
      <c r="L3378" s="14">
        <f>Table1[[#This Row],[Total Sale Amount]]-(Table1[[#This Row],[Cost Price]]*Table1[[#This Row],[Quantity]])</f>
        <v>50.100000000000023</v>
      </c>
      <c r="M3378" t="str">
        <f>TEXT(Table1[[#This Row],[Order Date]],"mmm")</f>
        <v>Sep</v>
      </c>
      <c r="N3378" s="5" t="str">
        <f>TEXT(Table1[[#This Row],[Order Date]],"yyyy")</f>
        <v>2016</v>
      </c>
      <c r="O3378" s="5">
        <v>42</v>
      </c>
      <c r="P3378" s="5" t="s">
        <v>560</v>
      </c>
      <c r="Q3378" s="5" t="str">
        <f>IFERROR(INDEX(Holidays[Holiday],MATCH(Table1[[#This Row],[Order Date]],Holidays[Date],0)),"NO HOLIDAY")</f>
        <v>NO HOLIDAY</v>
      </c>
    </row>
    <row r="3379" spans="2:17" hidden="1" x14ac:dyDescent="0.3">
      <c r="B3379" t="s">
        <v>16</v>
      </c>
      <c r="C3379" t="s">
        <v>10</v>
      </c>
      <c r="D3379" t="s">
        <v>11</v>
      </c>
      <c r="E3379" t="s">
        <v>318</v>
      </c>
      <c r="F3379" s="4">
        <v>42616</v>
      </c>
      <c r="G3379" t="s">
        <v>19</v>
      </c>
      <c r="H3379">
        <v>2</v>
      </c>
      <c r="I3379">
        <f>IF(Table1[[#This Row],[Price]]&lt;15,10,IF(Table1[[#This Row],[Price]]&lt;20,15,IF(Table1[[#This Row],[Price]]&lt;30,22,IF(Table1[[#This Row],[Price]]&lt;50,36,45))))</f>
        <v>45</v>
      </c>
      <c r="J3379">
        <v>53.35</v>
      </c>
      <c r="K3379" s="14">
        <v>106.7</v>
      </c>
      <c r="L3379" s="14">
        <f>Table1[[#This Row],[Total Sale Amount]]-(Table1[[#This Row],[Cost Price]]*Table1[[#This Row],[Quantity]])</f>
        <v>16.700000000000003</v>
      </c>
      <c r="M3379" t="str">
        <f>TEXT(Table1[[#This Row],[Order Date]],"mmm")</f>
        <v>Sep</v>
      </c>
      <c r="N3379" s="5" t="str">
        <f>TEXT(Table1[[#This Row],[Order Date]],"yyyy")</f>
        <v>2016</v>
      </c>
      <c r="O3379" s="5">
        <v>24</v>
      </c>
      <c r="P3379" s="5" t="s">
        <v>559</v>
      </c>
      <c r="Q3379" s="5" t="str">
        <f>IFERROR(INDEX(Holidays[Holiday],MATCH(Table1[[#This Row],[Order Date]],Holidays[Date],0)),"NO HOLIDAY")</f>
        <v>NO HOLIDAY</v>
      </c>
    </row>
    <row r="3380" spans="2:17" hidden="1" x14ac:dyDescent="0.3">
      <c r="B3380" t="s">
        <v>9</v>
      </c>
      <c r="C3380" t="s">
        <v>30</v>
      </c>
      <c r="D3380" t="s">
        <v>11</v>
      </c>
      <c r="E3380" t="s">
        <v>322</v>
      </c>
      <c r="F3380" s="4">
        <v>42616</v>
      </c>
      <c r="G3380" t="s">
        <v>39</v>
      </c>
      <c r="H3380">
        <v>10</v>
      </c>
      <c r="I3380">
        <f>IF(Table1[[#This Row],[Price]]&lt;15,10,IF(Table1[[#This Row],[Price]]&lt;20,15,IF(Table1[[#This Row],[Price]]&lt;30,22,IF(Table1[[#This Row],[Price]]&lt;50,36,45))))</f>
        <v>15</v>
      </c>
      <c r="J3380">
        <v>16.32</v>
      </c>
      <c r="K3380" s="14">
        <v>163.19999999999999</v>
      </c>
      <c r="L3380" s="14">
        <f>Table1[[#This Row],[Total Sale Amount]]-(Table1[[#This Row],[Cost Price]]*Table1[[#This Row],[Quantity]])</f>
        <v>13.199999999999989</v>
      </c>
      <c r="M3380" t="str">
        <f>TEXT(Table1[[#This Row],[Order Date]],"mmm")</f>
        <v>Sep</v>
      </c>
      <c r="N3380" s="5" t="str">
        <f>TEXT(Table1[[#This Row],[Order Date]],"yyyy")</f>
        <v>2016</v>
      </c>
      <c r="O3380" s="5">
        <v>17</v>
      </c>
      <c r="P3380" s="5" t="s">
        <v>559</v>
      </c>
      <c r="Q3380" s="5" t="str">
        <f>IFERROR(INDEX(Holidays[Holiday],MATCH(Table1[[#This Row],[Order Date]],Holidays[Date],0)),"NO HOLIDAY")</f>
        <v>NO HOLIDAY</v>
      </c>
    </row>
    <row r="3381" spans="2:17" hidden="1" x14ac:dyDescent="0.3">
      <c r="B3381" t="s">
        <v>25</v>
      </c>
      <c r="C3381" t="s">
        <v>59</v>
      </c>
      <c r="D3381" t="s">
        <v>23</v>
      </c>
      <c r="E3381" t="s">
        <v>61</v>
      </c>
      <c r="F3381" s="4">
        <v>42616</v>
      </c>
      <c r="G3381" t="s">
        <v>19</v>
      </c>
      <c r="H3381">
        <v>2</v>
      </c>
      <c r="I3381">
        <f>IF(Table1[[#This Row],[Price]]&lt;15,10,IF(Table1[[#This Row],[Price]]&lt;20,15,IF(Table1[[#This Row],[Price]]&lt;30,22,IF(Table1[[#This Row],[Price]]&lt;50,36,45))))</f>
        <v>45</v>
      </c>
      <c r="J3381">
        <v>53.35</v>
      </c>
      <c r="K3381" s="14">
        <v>106.7</v>
      </c>
      <c r="L3381" s="14">
        <f>Table1[[#This Row],[Total Sale Amount]]-(Table1[[#This Row],[Cost Price]]*Table1[[#This Row],[Quantity]])</f>
        <v>16.700000000000003</v>
      </c>
      <c r="M3381" t="str">
        <f>TEXT(Table1[[#This Row],[Order Date]],"mmm")</f>
        <v>Sep</v>
      </c>
      <c r="N3381" s="5" t="str">
        <f>TEXT(Table1[[#This Row],[Order Date]],"yyyy")</f>
        <v>2016</v>
      </c>
      <c r="O3381" s="5">
        <v>44</v>
      </c>
      <c r="P3381" s="5" t="s">
        <v>559</v>
      </c>
      <c r="Q3381" s="5" t="str">
        <f>IFERROR(INDEX(Holidays[Holiday],MATCH(Table1[[#This Row],[Order Date]],Holidays[Date],0)),"NO HOLIDAY")</f>
        <v>NO HOLIDAY</v>
      </c>
    </row>
    <row r="3382" spans="2:17" hidden="1" x14ac:dyDescent="0.3">
      <c r="B3382" t="s">
        <v>9</v>
      </c>
      <c r="C3382" t="s">
        <v>17</v>
      </c>
      <c r="D3382" t="s">
        <v>11</v>
      </c>
      <c r="E3382" t="s">
        <v>113</v>
      </c>
      <c r="F3382" s="4">
        <v>42616</v>
      </c>
      <c r="G3382" t="s">
        <v>15</v>
      </c>
      <c r="H3382">
        <v>3</v>
      </c>
      <c r="I3382">
        <f>IF(Table1[[#This Row],[Price]]&lt;15,10,IF(Table1[[#This Row],[Price]]&lt;20,15,IF(Table1[[#This Row],[Price]]&lt;30,22,IF(Table1[[#This Row],[Price]]&lt;50,36,45))))</f>
        <v>10</v>
      </c>
      <c r="J3382">
        <v>12.42</v>
      </c>
      <c r="K3382" s="14">
        <v>37.26</v>
      </c>
      <c r="L3382" s="14">
        <f>Table1[[#This Row],[Total Sale Amount]]-(Table1[[#This Row],[Cost Price]]*Table1[[#This Row],[Quantity]])</f>
        <v>7.259999999999998</v>
      </c>
      <c r="M3382" t="str">
        <f>TEXT(Table1[[#This Row],[Order Date]],"mmm")</f>
        <v>Sep</v>
      </c>
      <c r="N3382" s="5" t="str">
        <f>TEXT(Table1[[#This Row],[Order Date]],"yyyy")</f>
        <v>2016</v>
      </c>
      <c r="O3382" s="5">
        <v>38</v>
      </c>
      <c r="P3382" s="5" t="s">
        <v>559</v>
      </c>
      <c r="Q3382" s="5" t="str">
        <f>IFERROR(INDEX(Holidays[Holiday],MATCH(Table1[[#This Row],[Order Date]],Holidays[Date],0)),"NO HOLIDAY")</f>
        <v>NO HOLIDAY</v>
      </c>
    </row>
    <row r="3383" spans="2:17" hidden="1" x14ac:dyDescent="0.3">
      <c r="B3383" t="s">
        <v>25</v>
      </c>
      <c r="C3383" t="s">
        <v>59</v>
      </c>
      <c r="D3383" t="s">
        <v>23</v>
      </c>
      <c r="E3383" t="s">
        <v>409</v>
      </c>
      <c r="F3383" s="4">
        <v>42616</v>
      </c>
      <c r="G3383" t="s">
        <v>15</v>
      </c>
      <c r="H3383">
        <v>10</v>
      </c>
      <c r="I3383">
        <f>IF(Table1[[#This Row],[Price]]&lt;15,10,IF(Table1[[#This Row],[Price]]&lt;20,15,IF(Table1[[#This Row],[Price]]&lt;30,22,IF(Table1[[#This Row],[Price]]&lt;50,36,45))))</f>
        <v>10</v>
      </c>
      <c r="J3383">
        <v>12.42</v>
      </c>
      <c r="K3383" s="14">
        <v>124.2</v>
      </c>
      <c r="L3383" s="14">
        <f>Table1[[#This Row],[Total Sale Amount]]-(Table1[[#This Row],[Cost Price]]*Table1[[#This Row],[Quantity]])</f>
        <v>24.200000000000003</v>
      </c>
      <c r="M3383" t="str">
        <f>TEXT(Table1[[#This Row],[Order Date]],"mmm")</f>
        <v>Sep</v>
      </c>
      <c r="N3383" s="5" t="str">
        <f>TEXT(Table1[[#This Row],[Order Date]],"yyyy")</f>
        <v>2016</v>
      </c>
      <c r="O3383" s="5">
        <v>19</v>
      </c>
      <c r="P3383" s="5" t="s">
        <v>560</v>
      </c>
      <c r="Q3383" s="5" t="str">
        <f>IFERROR(INDEX(Holidays[Holiday],MATCH(Table1[[#This Row],[Order Date]],Holidays[Date],0)),"NO HOLIDAY")</f>
        <v>NO HOLIDAY</v>
      </c>
    </row>
    <row r="3384" spans="2:17" hidden="1" x14ac:dyDescent="0.3">
      <c r="B3384" t="s">
        <v>25</v>
      </c>
      <c r="C3384" t="s">
        <v>59</v>
      </c>
      <c r="D3384" t="s">
        <v>23</v>
      </c>
      <c r="E3384" t="s">
        <v>145</v>
      </c>
      <c r="F3384" s="4">
        <v>42616</v>
      </c>
      <c r="G3384" t="s">
        <v>39</v>
      </c>
      <c r="H3384">
        <v>6</v>
      </c>
      <c r="I3384">
        <f>IF(Table1[[#This Row],[Price]]&lt;15,10,IF(Table1[[#This Row],[Price]]&lt;20,15,IF(Table1[[#This Row],[Price]]&lt;30,22,IF(Table1[[#This Row],[Price]]&lt;50,36,45))))</f>
        <v>15</v>
      </c>
      <c r="J3384">
        <v>16.32</v>
      </c>
      <c r="K3384" s="14">
        <v>97.92</v>
      </c>
      <c r="L3384" s="14">
        <f>Table1[[#This Row],[Total Sale Amount]]-(Table1[[#This Row],[Cost Price]]*Table1[[#This Row],[Quantity]])</f>
        <v>7.9200000000000017</v>
      </c>
      <c r="M3384" t="str">
        <f>TEXT(Table1[[#This Row],[Order Date]],"mmm")</f>
        <v>Sep</v>
      </c>
      <c r="N3384" s="5" t="str">
        <f>TEXT(Table1[[#This Row],[Order Date]],"yyyy")</f>
        <v>2016</v>
      </c>
      <c r="O3384" s="5">
        <v>33</v>
      </c>
      <c r="P3384" s="5" t="s">
        <v>559</v>
      </c>
      <c r="Q3384" s="5" t="str">
        <f>IFERROR(INDEX(Holidays[Holiday],MATCH(Table1[[#This Row],[Order Date]],Holidays[Date],0)),"NO HOLIDAY")</f>
        <v>NO HOLIDAY</v>
      </c>
    </row>
    <row r="3385" spans="2:17" hidden="1" x14ac:dyDescent="0.3">
      <c r="B3385" t="s">
        <v>9</v>
      </c>
      <c r="C3385" t="s">
        <v>10</v>
      </c>
      <c r="D3385" t="s">
        <v>11</v>
      </c>
      <c r="E3385" t="s">
        <v>53</v>
      </c>
      <c r="F3385" s="4">
        <v>42616</v>
      </c>
      <c r="G3385" t="s">
        <v>15</v>
      </c>
      <c r="H3385">
        <v>1</v>
      </c>
      <c r="I3385">
        <f>IF(Table1[[#This Row],[Price]]&lt;15,10,IF(Table1[[#This Row],[Price]]&lt;20,15,IF(Table1[[#This Row],[Price]]&lt;30,22,IF(Table1[[#This Row],[Price]]&lt;50,36,45))))</f>
        <v>10</v>
      </c>
      <c r="J3385">
        <v>12.42</v>
      </c>
      <c r="K3385" s="14">
        <v>12.42</v>
      </c>
      <c r="L3385" s="14">
        <f>Table1[[#This Row],[Total Sale Amount]]-(Table1[[#This Row],[Cost Price]]*Table1[[#This Row],[Quantity]])</f>
        <v>2.42</v>
      </c>
      <c r="M3385" t="str">
        <f>TEXT(Table1[[#This Row],[Order Date]],"mmm")</f>
        <v>Sep</v>
      </c>
      <c r="N3385" s="5" t="str">
        <f>TEXT(Table1[[#This Row],[Order Date]],"yyyy")</f>
        <v>2016</v>
      </c>
      <c r="O3385" s="5">
        <v>44</v>
      </c>
      <c r="P3385" s="5" t="s">
        <v>560</v>
      </c>
      <c r="Q3385" s="5" t="str">
        <f>IFERROR(INDEX(Holidays[Holiday],MATCH(Table1[[#This Row],[Order Date]],Holidays[Date],0)),"NO HOLIDAY")</f>
        <v>NO HOLIDAY</v>
      </c>
    </row>
    <row r="3386" spans="2:17" hidden="1" x14ac:dyDescent="0.3">
      <c r="B3386" t="s">
        <v>9</v>
      </c>
      <c r="C3386" t="s">
        <v>17</v>
      </c>
      <c r="D3386" t="s">
        <v>11</v>
      </c>
      <c r="E3386" t="s">
        <v>405</v>
      </c>
      <c r="F3386" s="4">
        <v>42616</v>
      </c>
      <c r="G3386" t="s">
        <v>13</v>
      </c>
      <c r="H3386">
        <v>9</v>
      </c>
      <c r="I3386">
        <f>IF(Table1[[#This Row],[Price]]&lt;15,10,IF(Table1[[#This Row],[Price]]&lt;20,15,IF(Table1[[#This Row],[Price]]&lt;30,22,IF(Table1[[#This Row],[Price]]&lt;50,36,45))))</f>
        <v>15</v>
      </c>
      <c r="J3386">
        <v>17.829999999999998</v>
      </c>
      <c r="K3386" s="14">
        <v>160.46999999999997</v>
      </c>
      <c r="L3386" s="14">
        <f>Table1[[#This Row],[Total Sale Amount]]-(Table1[[#This Row],[Cost Price]]*Table1[[#This Row],[Quantity]])</f>
        <v>25.46999999999997</v>
      </c>
      <c r="M3386" t="str">
        <f>TEXT(Table1[[#This Row],[Order Date]],"mmm")</f>
        <v>Sep</v>
      </c>
      <c r="N3386" s="5" t="str">
        <f>TEXT(Table1[[#This Row],[Order Date]],"yyyy")</f>
        <v>2016</v>
      </c>
      <c r="O3386" s="5">
        <v>32</v>
      </c>
      <c r="P3386" s="5" t="s">
        <v>559</v>
      </c>
      <c r="Q3386" s="5" t="str">
        <f>IFERROR(INDEX(Holidays[Holiday],MATCH(Table1[[#This Row],[Order Date]],Holidays[Date],0)),"NO HOLIDAY")</f>
        <v>NO HOLIDAY</v>
      </c>
    </row>
    <row r="3387" spans="2:17" hidden="1" x14ac:dyDescent="0.3">
      <c r="B3387" t="s">
        <v>36</v>
      </c>
      <c r="C3387" t="s">
        <v>17</v>
      </c>
      <c r="D3387" t="s">
        <v>11</v>
      </c>
      <c r="E3387" t="s">
        <v>233</v>
      </c>
      <c r="F3387" s="4">
        <v>42616</v>
      </c>
      <c r="G3387" t="s">
        <v>15</v>
      </c>
      <c r="H3387">
        <v>2</v>
      </c>
      <c r="I3387">
        <f>IF(Table1[[#This Row],[Price]]&lt;15,10,IF(Table1[[#This Row],[Price]]&lt;20,15,IF(Table1[[#This Row],[Price]]&lt;30,22,IF(Table1[[#This Row],[Price]]&lt;50,36,45))))</f>
        <v>10</v>
      </c>
      <c r="J3387">
        <v>12.42</v>
      </c>
      <c r="K3387" s="14">
        <v>24.84</v>
      </c>
      <c r="L3387" s="14">
        <f>Table1[[#This Row],[Total Sale Amount]]-(Table1[[#This Row],[Cost Price]]*Table1[[#This Row],[Quantity]])</f>
        <v>4.84</v>
      </c>
      <c r="M3387" t="str">
        <f>TEXT(Table1[[#This Row],[Order Date]],"mmm")</f>
        <v>Sep</v>
      </c>
      <c r="N3387" s="5" t="str">
        <f>TEXT(Table1[[#This Row],[Order Date]],"yyyy")</f>
        <v>2016</v>
      </c>
      <c r="O3387" s="5">
        <v>42</v>
      </c>
      <c r="P3387" s="5" t="s">
        <v>560</v>
      </c>
      <c r="Q3387" s="5" t="str">
        <f>IFERROR(INDEX(Holidays[Holiday],MATCH(Table1[[#This Row],[Order Date]],Holidays[Date],0)),"NO HOLIDAY")</f>
        <v>NO HOLIDAY</v>
      </c>
    </row>
    <row r="3388" spans="2:17" hidden="1" x14ac:dyDescent="0.3">
      <c r="B3388" t="s">
        <v>21</v>
      </c>
      <c r="C3388" t="s">
        <v>22</v>
      </c>
      <c r="D3388" t="s">
        <v>23</v>
      </c>
      <c r="E3388" t="s">
        <v>267</v>
      </c>
      <c r="F3388" s="4">
        <v>42616</v>
      </c>
      <c r="G3388" t="s">
        <v>13</v>
      </c>
      <c r="H3388">
        <v>5</v>
      </c>
      <c r="I3388">
        <f>IF(Table1[[#This Row],[Price]]&lt;15,10,IF(Table1[[#This Row],[Price]]&lt;20,15,IF(Table1[[#This Row],[Price]]&lt;30,22,IF(Table1[[#This Row],[Price]]&lt;50,36,45))))</f>
        <v>15</v>
      </c>
      <c r="J3388">
        <v>17.829999999999998</v>
      </c>
      <c r="K3388" s="14">
        <v>89.149999999999991</v>
      </c>
      <c r="L3388" s="14">
        <f>Table1[[#This Row],[Total Sale Amount]]-(Table1[[#This Row],[Cost Price]]*Table1[[#This Row],[Quantity]])</f>
        <v>14.149999999999991</v>
      </c>
      <c r="M3388" t="str">
        <f>TEXT(Table1[[#This Row],[Order Date]],"mmm")</f>
        <v>Sep</v>
      </c>
      <c r="N3388" s="5" t="str">
        <f>TEXT(Table1[[#This Row],[Order Date]],"yyyy")</f>
        <v>2016</v>
      </c>
      <c r="O3388" s="5">
        <v>26</v>
      </c>
      <c r="P3388" s="5" t="s">
        <v>559</v>
      </c>
      <c r="Q3388" s="5" t="str">
        <f>IFERROR(INDEX(Holidays[Holiday],MATCH(Table1[[#This Row],[Order Date]],Holidays[Date],0)),"NO HOLIDAY")</f>
        <v>NO HOLIDAY</v>
      </c>
    </row>
    <row r="3389" spans="2:17" hidden="1" x14ac:dyDescent="0.3">
      <c r="B3389" t="s">
        <v>25</v>
      </c>
      <c r="C3389" t="s">
        <v>26</v>
      </c>
      <c r="D3389" t="s">
        <v>23</v>
      </c>
      <c r="E3389" t="s">
        <v>535</v>
      </c>
      <c r="F3389" s="4">
        <v>42616</v>
      </c>
      <c r="G3389" t="s">
        <v>15</v>
      </c>
      <c r="H3389">
        <v>4</v>
      </c>
      <c r="I3389">
        <f>IF(Table1[[#This Row],[Price]]&lt;15,10,IF(Table1[[#This Row],[Price]]&lt;20,15,IF(Table1[[#This Row],[Price]]&lt;30,22,IF(Table1[[#This Row],[Price]]&lt;50,36,45))))</f>
        <v>10</v>
      </c>
      <c r="J3389">
        <v>12.42</v>
      </c>
      <c r="K3389" s="14">
        <v>49.68</v>
      </c>
      <c r="L3389" s="14">
        <f>Table1[[#This Row],[Total Sale Amount]]-(Table1[[#This Row],[Cost Price]]*Table1[[#This Row],[Quantity]])</f>
        <v>9.68</v>
      </c>
      <c r="M3389" t="str">
        <f>TEXT(Table1[[#This Row],[Order Date]],"mmm")</f>
        <v>Sep</v>
      </c>
      <c r="N3389" s="5" t="str">
        <f>TEXT(Table1[[#This Row],[Order Date]],"yyyy")</f>
        <v>2016</v>
      </c>
      <c r="O3389" s="5">
        <v>20</v>
      </c>
      <c r="P3389" s="5" t="s">
        <v>560</v>
      </c>
      <c r="Q3389" s="5" t="str">
        <f>IFERROR(INDEX(Holidays[Holiday],MATCH(Table1[[#This Row],[Order Date]],Holidays[Date],0)),"NO HOLIDAY")</f>
        <v>NO HOLIDAY</v>
      </c>
    </row>
    <row r="3390" spans="2:17" hidden="1" x14ac:dyDescent="0.3">
      <c r="B3390" t="s">
        <v>9</v>
      </c>
      <c r="C3390" t="s">
        <v>10</v>
      </c>
      <c r="D3390" t="s">
        <v>11</v>
      </c>
      <c r="E3390" t="s">
        <v>344</v>
      </c>
      <c r="F3390" s="4">
        <v>42616</v>
      </c>
      <c r="G3390" t="s">
        <v>19</v>
      </c>
      <c r="H3390">
        <v>2</v>
      </c>
      <c r="I3390">
        <f>IF(Table1[[#This Row],[Price]]&lt;15,10,IF(Table1[[#This Row],[Price]]&lt;20,15,IF(Table1[[#This Row],[Price]]&lt;30,22,IF(Table1[[#This Row],[Price]]&lt;50,36,45))))</f>
        <v>45</v>
      </c>
      <c r="J3390">
        <v>53.35</v>
      </c>
      <c r="K3390" s="14">
        <v>106.7</v>
      </c>
      <c r="L3390" s="14">
        <f>Table1[[#This Row],[Total Sale Amount]]-(Table1[[#This Row],[Cost Price]]*Table1[[#This Row],[Quantity]])</f>
        <v>16.700000000000003</v>
      </c>
      <c r="M3390" t="str">
        <f>TEXT(Table1[[#This Row],[Order Date]],"mmm")</f>
        <v>Sep</v>
      </c>
      <c r="N3390" s="5" t="str">
        <f>TEXT(Table1[[#This Row],[Order Date]],"yyyy")</f>
        <v>2016</v>
      </c>
      <c r="O3390" s="5">
        <v>26</v>
      </c>
      <c r="P3390" s="5" t="s">
        <v>560</v>
      </c>
      <c r="Q3390" s="5" t="str">
        <f>IFERROR(INDEX(Holidays[Holiday],MATCH(Table1[[#This Row],[Order Date]],Holidays[Date],0)),"NO HOLIDAY")</f>
        <v>NO HOLIDAY</v>
      </c>
    </row>
    <row r="3391" spans="2:17" hidden="1" x14ac:dyDescent="0.3">
      <c r="B3391" t="s">
        <v>25</v>
      </c>
      <c r="C3391" t="s">
        <v>59</v>
      </c>
      <c r="D3391" t="s">
        <v>23</v>
      </c>
      <c r="E3391" t="s">
        <v>305</v>
      </c>
      <c r="F3391" s="4">
        <v>42616</v>
      </c>
      <c r="G3391" t="s">
        <v>19</v>
      </c>
      <c r="H3391">
        <v>5</v>
      </c>
      <c r="I3391">
        <f>IF(Table1[[#This Row],[Price]]&lt;15,10,IF(Table1[[#This Row],[Price]]&lt;20,15,IF(Table1[[#This Row],[Price]]&lt;30,22,IF(Table1[[#This Row],[Price]]&lt;50,36,45))))</f>
        <v>45</v>
      </c>
      <c r="J3391">
        <v>53.35</v>
      </c>
      <c r="K3391" s="14">
        <v>266.75</v>
      </c>
      <c r="L3391" s="14">
        <f>Table1[[#This Row],[Total Sale Amount]]-(Table1[[#This Row],[Cost Price]]*Table1[[#This Row],[Quantity]])</f>
        <v>41.75</v>
      </c>
      <c r="M3391" t="str">
        <f>TEXT(Table1[[#This Row],[Order Date]],"mmm")</f>
        <v>Sep</v>
      </c>
      <c r="N3391" s="5" t="str">
        <f>TEXT(Table1[[#This Row],[Order Date]],"yyyy")</f>
        <v>2016</v>
      </c>
      <c r="O3391" s="5">
        <v>26</v>
      </c>
      <c r="P3391" s="5" t="s">
        <v>560</v>
      </c>
      <c r="Q3391" s="5" t="str">
        <f>IFERROR(INDEX(Holidays[Holiday],MATCH(Table1[[#This Row],[Order Date]],Holidays[Date],0)),"NO HOLIDAY")</f>
        <v>NO HOLIDAY</v>
      </c>
    </row>
    <row r="3392" spans="2:17" hidden="1" x14ac:dyDescent="0.3">
      <c r="B3392" t="s">
        <v>9</v>
      </c>
      <c r="C3392" t="s">
        <v>30</v>
      </c>
      <c r="D3392" t="s">
        <v>11</v>
      </c>
      <c r="E3392" t="s">
        <v>295</v>
      </c>
      <c r="F3392" s="4">
        <v>42616</v>
      </c>
      <c r="G3392" t="s">
        <v>39</v>
      </c>
      <c r="H3392">
        <v>2</v>
      </c>
      <c r="I3392">
        <f>IF(Table1[[#This Row],[Price]]&lt;15,10,IF(Table1[[#This Row],[Price]]&lt;20,15,IF(Table1[[#This Row],[Price]]&lt;30,22,IF(Table1[[#This Row],[Price]]&lt;50,36,45))))</f>
        <v>15</v>
      </c>
      <c r="J3392">
        <v>16.32</v>
      </c>
      <c r="K3392" s="14">
        <v>32.64</v>
      </c>
      <c r="L3392" s="14">
        <f>Table1[[#This Row],[Total Sale Amount]]-(Table1[[#This Row],[Cost Price]]*Table1[[#This Row],[Quantity]])</f>
        <v>2.6400000000000006</v>
      </c>
      <c r="M3392" t="str">
        <f>TEXT(Table1[[#This Row],[Order Date]],"mmm")</f>
        <v>Sep</v>
      </c>
      <c r="N3392" s="5" t="str">
        <f>TEXT(Table1[[#This Row],[Order Date]],"yyyy")</f>
        <v>2016</v>
      </c>
      <c r="O3392" s="5">
        <v>38</v>
      </c>
      <c r="P3392" s="5" t="s">
        <v>559</v>
      </c>
      <c r="Q3392" s="5" t="str">
        <f>IFERROR(INDEX(Holidays[Holiday],MATCH(Table1[[#This Row],[Order Date]],Holidays[Date],0)),"NO HOLIDAY")</f>
        <v>NO HOLIDAY</v>
      </c>
    </row>
    <row r="3393" spans="2:17" hidden="1" x14ac:dyDescent="0.3">
      <c r="B3393" t="s">
        <v>16</v>
      </c>
      <c r="C3393" t="s">
        <v>17</v>
      </c>
      <c r="D3393" t="s">
        <v>11</v>
      </c>
      <c r="E3393" t="s">
        <v>270</v>
      </c>
      <c r="F3393" s="4">
        <v>42617</v>
      </c>
      <c r="G3393" t="s">
        <v>13</v>
      </c>
      <c r="H3393">
        <v>6</v>
      </c>
      <c r="I3393">
        <f>IF(Table1[[#This Row],[Price]]&lt;15,10,IF(Table1[[#This Row],[Price]]&lt;20,15,IF(Table1[[#This Row],[Price]]&lt;30,22,IF(Table1[[#This Row],[Price]]&lt;50,36,45))))</f>
        <v>15</v>
      </c>
      <c r="J3393">
        <v>17.829999999999998</v>
      </c>
      <c r="K3393" s="14">
        <v>106.97999999999999</v>
      </c>
      <c r="L3393" s="14">
        <f>Table1[[#This Row],[Total Sale Amount]]-(Table1[[#This Row],[Cost Price]]*Table1[[#This Row],[Quantity]])</f>
        <v>16.97999999999999</v>
      </c>
      <c r="M3393" t="str">
        <f>TEXT(Table1[[#This Row],[Order Date]],"mmm")</f>
        <v>Sep</v>
      </c>
      <c r="N3393" s="5" t="str">
        <f>TEXT(Table1[[#This Row],[Order Date]],"yyyy")</f>
        <v>2016</v>
      </c>
      <c r="O3393" s="5">
        <v>24</v>
      </c>
      <c r="P3393" s="5" t="s">
        <v>559</v>
      </c>
      <c r="Q3393" s="5" t="str">
        <f>IFERROR(INDEX(Holidays[Holiday],MATCH(Table1[[#This Row],[Order Date]],Holidays[Date],0)),"NO HOLIDAY")</f>
        <v>NO HOLIDAY</v>
      </c>
    </row>
    <row r="3394" spans="2:17" hidden="1" x14ac:dyDescent="0.3">
      <c r="B3394" t="s">
        <v>16</v>
      </c>
      <c r="C3394" t="s">
        <v>17</v>
      </c>
      <c r="D3394" t="s">
        <v>11</v>
      </c>
      <c r="E3394" t="s">
        <v>384</v>
      </c>
      <c r="F3394" s="4">
        <v>42617</v>
      </c>
      <c r="G3394" t="s">
        <v>19</v>
      </c>
      <c r="H3394">
        <v>10</v>
      </c>
      <c r="I3394">
        <f>IF(Table1[[#This Row],[Price]]&lt;15,10,IF(Table1[[#This Row],[Price]]&lt;20,15,IF(Table1[[#This Row],[Price]]&lt;30,22,IF(Table1[[#This Row],[Price]]&lt;50,36,45))))</f>
        <v>45</v>
      </c>
      <c r="J3394">
        <v>53.35</v>
      </c>
      <c r="K3394" s="14">
        <v>533.5</v>
      </c>
      <c r="L3394" s="14">
        <f>Table1[[#This Row],[Total Sale Amount]]-(Table1[[#This Row],[Cost Price]]*Table1[[#This Row],[Quantity]])</f>
        <v>83.5</v>
      </c>
      <c r="M3394" t="str">
        <f>TEXT(Table1[[#This Row],[Order Date]],"mmm")</f>
        <v>Sep</v>
      </c>
      <c r="N3394" s="5" t="str">
        <f>TEXT(Table1[[#This Row],[Order Date]],"yyyy")</f>
        <v>2016</v>
      </c>
      <c r="O3394" s="5">
        <v>20</v>
      </c>
      <c r="P3394" s="5" t="s">
        <v>559</v>
      </c>
      <c r="Q3394" s="5" t="str">
        <f>IFERROR(INDEX(Holidays[Holiday],MATCH(Table1[[#This Row],[Order Date]],Holidays[Date],0)),"NO HOLIDAY")</f>
        <v>NO HOLIDAY</v>
      </c>
    </row>
    <row r="3395" spans="2:17" hidden="1" x14ac:dyDescent="0.3">
      <c r="B3395" t="s">
        <v>25</v>
      </c>
      <c r="C3395" t="s">
        <v>59</v>
      </c>
      <c r="D3395" t="s">
        <v>23</v>
      </c>
      <c r="E3395" t="s">
        <v>505</v>
      </c>
      <c r="F3395" s="4">
        <v>42617</v>
      </c>
      <c r="G3395" t="s">
        <v>13</v>
      </c>
      <c r="H3395">
        <v>3</v>
      </c>
      <c r="I3395">
        <f>IF(Table1[[#This Row],[Price]]&lt;15,10,IF(Table1[[#This Row],[Price]]&lt;20,15,IF(Table1[[#This Row],[Price]]&lt;30,22,IF(Table1[[#This Row],[Price]]&lt;50,36,45))))</f>
        <v>15</v>
      </c>
      <c r="J3395">
        <v>17.829999999999998</v>
      </c>
      <c r="K3395" s="14">
        <v>53.489999999999995</v>
      </c>
      <c r="L3395" s="14">
        <f>Table1[[#This Row],[Total Sale Amount]]-(Table1[[#This Row],[Cost Price]]*Table1[[#This Row],[Quantity]])</f>
        <v>8.4899999999999949</v>
      </c>
      <c r="M3395" t="str">
        <f>TEXT(Table1[[#This Row],[Order Date]],"mmm")</f>
        <v>Sep</v>
      </c>
      <c r="N3395" s="5" t="str">
        <f>TEXT(Table1[[#This Row],[Order Date]],"yyyy")</f>
        <v>2016</v>
      </c>
      <c r="O3395" s="5">
        <v>38</v>
      </c>
      <c r="P3395" s="5" t="s">
        <v>559</v>
      </c>
      <c r="Q3395" s="5" t="str">
        <f>IFERROR(INDEX(Holidays[Holiday],MATCH(Table1[[#This Row],[Order Date]],Holidays[Date],0)),"NO HOLIDAY")</f>
        <v>NO HOLIDAY</v>
      </c>
    </row>
    <row r="3396" spans="2:17" hidden="1" x14ac:dyDescent="0.3">
      <c r="B3396" t="s">
        <v>9</v>
      </c>
      <c r="C3396" t="s">
        <v>17</v>
      </c>
      <c r="D3396" t="s">
        <v>11</v>
      </c>
      <c r="E3396" t="s">
        <v>483</v>
      </c>
      <c r="F3396" s="4">
        <v>42617</v>
      </c>
      <c r="G3396" t="s">
        <v>39</v>
      </c>
      <c r="H3396">
        <v>2</v>
      </c>
      <c r="I3396">
        <f>IF(Table1[[#This Row],[Price]]&lt;15,10,IF(Table1[[#This Row],[Price]]&lt;20,15,IF(Table1[[#This Row],[Price]]&lt;30,22,IF(Table1[[#This Row],[Price]]&lt;50,36,45))))</f>
        <v>15</v>
      </c>
      <c r="J3396">
        <v>16.32</v>
      </c>
      <c r="K3396" s="14">
        <v>32.64</v>
      </c>
      <c r="L3396" s="14">
        <f>Table1[[#This Row],[Total Sale Amount]]-(Table1[[#This Row],[Cost Price]]*Table1[[#This Row],[Quantity]])</f>
        <v>2.6400000000000006</v>
      </c>
      <c r="M3396" t="str">
        <f>TEXT(Table1[[#This Row],[Order Date]],"mmm")</f>
        <v>Sep</v>
      </c>
      <c r="N3396" s="5" t="str">
        <f>TEXT(Table1[[#This Row],[Order Date]],"yyyy")</f>
        <v>2016</v>
      </c>
      <c r="O3396" s="5">
        <v>18</v>
      </c>
      <c r="P3396" s="5" t="s">
        <v>560</v>
      </c>
      <c r="Q3396" s="5" t="str">
        <f>IFERROR(INDEX(Holidays[Holiday],MATCH(Table1[[#This Row],[Order Date]],Holidays[Date],0)),"NO HOLIDAY")</f>
        <v>NO HOLIDAY</v>
      </c>
    </row>
    <row r="3397" spans="2:17" hidden="1" x14ac:dyDescent="0.3">
      <c r="B3397" t="s">
        <v>25</v>
      </c>
      <c r="C3397" t="s">
        <v>59</v>
      </c>
      <c r="D3397" t="s">
        <v>23</v>
      </c>
      <c r="E3397" t="s">
        <v>88</v>
      </c>
      <c r="F3397" s="4">
        <v>42617</v>
      </c>
      <c r="G3397" t="s">
        <v>15</v>
      </c>
      <c r="H3397">
        <v>4</v>
      </c>
      <c r="I3397">
        <f>IF(Table1[[#This Row],[Price]]&lt;15,10,IF(Table1[[#This Row],[Price]]&lt;20,15,IF(Table1[[#This Row],[Price]]&lt;30,22,IF(Table1[[#This Row],[Price]]&lt;50,36,45))))</f>
        <v>10</v>
      </c>
      <c r="J3397">
        <v>12.42</v>
      </c>
      <c r="K3397" s="14">
        <v>49.68</v>
      </c>
      <c r="L3397" s="14">
        <f>Table1[[#This Row],[Total Sale Amount]]-(Table1[[#This Row],[Cost Price]]*Table1[[#This Row],[Quantity]])</f>
        <v>9.68</v>
      </c>
      <c r="M3397" t="str">
        <f>TEXT(Table1[[#This Row],[Order Date]],"mmm")</f>
        <v>Sep</v>
      </c>
      <c r="N3397" s="5" t="str">
        <f>TEXT(Table1[[#This Row],[Order Date]],"yyyy")</f>
        <v>2016</v>
      </c>
      <c r="O3397" s="5">
        <v>41</v>
      </c>
      <c r="P3397" s="5" t="s">
        <v>560</v>
      </c>
      <c r="Q3397" s="5" t="str">
        <f>IFERROR(INDEX(Holidays[Holiday],MATCH(Table1[[#This Row],[Order Date]],Holidays[Date],0)),"NO HOLIDAY")</f>
        <v>NO HOLIDAY</v>
      </c>
    </row>
    <row r="3398" spans="2:17" hidden="1" x14ac:dyDescent="0.3">
      <c r="B3398" t="s">
        <v>9</v>
      </c>
      <c r="C3398" t="s">
        <v>17</v>
      </c>
      <c r="D3398" t="s">
        <v>11</v>
      </c>
      <c r="E3398" t="s">
        <v>306</v>
      </c>
      <c r="F3398" s="4">
        <v>42617</v>
      </c>
      <c r="G3398" t="s">
        <v>15</v>
      </c>
      <c r="H3398">
        <v>7</v>
      </c>
      <c r="I3398">
        <f>IF(Table1[[#This Row],[Price]]&lt;15,10,IF(Table1[[#This Row],[Price]]&lt;20,15,IF(Table1[[#This Row],[Price]]&lt;30,22,IF(Table1[[#This Row],[Price]]&lt;50,36,45))))</f>
        <v>10</v>
      </c>
      <c r="J3398">
        <v>12.42</v>
      </c>
      <c r="K3398" s="14">
        <v>86.94</v>
      </c>
      <c r="L3398" s="14">
        <f>Table1[[#This Row],[Total Sale Amount]]-(Table1[[#This Row],[Cost Price]]*Table1[[#This Row],[Quantity]])</f>
        <v>16.939999999999998</v>
      </c>
      <c r="M3398" t="str">
        <f>TEXT(Table1[[#This Row],[Order Date]],"mmm")</f>
        <v>Sep</v>
      </c>
      <c r="N3398" s="5" t="str">
        <f>TEXT(Table1[[#This Row],[Order Date]],"yyyy")</f>
        <v>2016</v>
      </c>
      <c r="O3398" s="5">
        <v>21</v>
      </c>
      <c r="P3398" s="5" t="s">
        <v>560</v>
      </c>
      <c r="Q3398" s="5" t="str">
        <f>IFERROR(INDEX(Holidays[Holiday],MATCH(Table1[[#This Row],[Order Date]],Holidays[Date],0)),"NO HOLIDAY")</f>
        <v>NO HOLIDAY</v>
      </c>
    </row>
    <row r="3399" spans="2:17" hidden="1" x14ac:dyDescent="0.3">
      <c r="B3399" t="s">
        <v>9</v>
      </c>
      <c r="C3399" t="s">
        <v>28</v>
      </c>
      <c r="D3399" t="s">
        <v>11</v>
      </c>
      <c r="E3399" t="s">
        <v>432</v>
      </c>
      <c r="F3399" s="4">
        <v>42617</v>
      </c>
      <c r="G3399" t="s">
        <v>19</v>
      </c>
      <c r="H3399">
        <v>1</v>
      </c>
      <c r="I3399">
        <f>IF(Table1[[#This Row],[Price]]&lt;15,10,IF(Table1[[#This Row],[Price]]&lt;20,15,IF(Table1[[#This Row],[Price]]&lt;30,22,IF(Table1[[#This Row],[Price]]&lt;50,36,45))))</f>
        <v>45</v>
      </c>
      <c r="J3399">
        <v>53.35</v>
      </c>
      <c r="K3399" s="14">
        <v>53.35</v>
      </c>
      <c r="L3399" s="14">
        <f>Table1[[#This Row],[Total Sale Amount]]-(Table1[[#This Row],[Cost Price]]*Table1[[#This Row],[Quantity]])</f>
        <v>8.3500000000000014</v>
      </c>
      <c r="M3399" t="str">
        <f>TEXT(Table1[[#This Row],[Order Date]],"mmm")</f>
        <v>Sep</v>
      </c>
      <c r="N3399" s="5" t="str">
        <f>TEXT(Table1[[#This Row],[Order Date]],"yyyy")</f>
        <v>2016</v>
      </c>
      <c r="O3399" s="5">
        <v>35</v>
      </c>
      <c r="P3399" s="5" t="s">
        <v>560</v>
      </c>
      <c r="Q3399" s="5" t="str">
        <f>IFERROR(INDEX(Holidays[Holiday],MATCH(Table1[[#This Row],[Order Date]],Holidays[Date],0)),"NO HOLIDAY")</f>
        <v>NO HOLIDAY</v>
      </c>
    </row>
    <row r="3400" spans="2:17" hidden="1" x14ac:dyDescent="0.3">
      <c r="B3400" t="s">
        <v>9</v>
      </c>
      <c r="C3400" t="s">
        <v>10</v>
      </c>
      <c r="D3400" t="s">
        <v>11</v>
      </c>
      <c r="E3400" t="s">
        <v>475</v>
      </c>
      <c r="F3400" s="4">
        <v>42617</v>
      </c>
      <c r="G3400" t="s">
        <v>15</v>
      </c>
      <c r="H3400">
        <v>8</v>
      </c>
      <c r="I3400">
        <f>IF(Table1[[#This Row],[Price]]&lt;15,10,IF(Table1[[#This Row],[Price]]&lt;20,15,IF(Table1[[#This Row],[Price]]&lt;30,22,IF(Table1[[#This Row],[Price]]&lt;50,36,45))))</f>
        <v>10</v>
      </c>
      <c r="J3400">
        <v>12.42</v>
      </c>
      <c r="K3400" s="14">
        <v>99.36</v>
      </c>
      <c r="L3400" s="14">
        <f>Table1[[#This Row],[Total Sale Amount]]-(Table1[[#This Row],[Cost Price]]*Table1[[#This Row],[Quantity]])</f>
        <v>19.36</v>
      </c>
      <c r="M3400" t="str">
        <f>TEXT(Table1[[#This Row],[Order Date]],"mmm")</f>
        <v>Sep</v>
      </c>
      <c r="N3400" s="5" t="str">
        <f>TEXT(Table1[[#This Row],[Order Date]],"yyyy")</f>
        <v>2016</v>
      </c>
      <c r="O3400" s="5">
        <v>34</v>
      </c>
      <c r="P3400" s="5" t="s">
        <v>559</v>
      </c>
      <c r="Q3400" s="5" t="str">
        <f>IFERROR(INDEX(Holidays[Holiday],MATCH(Table1[[#This Row],[Order Date]],Holidays[Date],0)),"NO HOLIDAY")</f>
        <v>NO HOLIDAY</v>
      </c>
    </row>
    <row r="3401" spans="2:17" hidden="1" x14ac:dyDescent="0.3">
      <c r="B3401" t="s">
        <v>9</v>
      </c>
      <c r="C3401" t="s">
        <v>10</v>
      </c>
      <c r="D3401" t="s">
        <v>11</v>
      </c>
      <c r="E3401" t="s">
        <v>35</v>
      </c>
      <c r="F3401" s="4">
        <v>42617</v>
      </c>
      <c r="G3401" t="s">
        <v>13</v>
      </c>
      <c r="H3401">
        <v>7</v>
      </c>
      <c r="I3401">
        <f>IF(Table1[[#This Row],[Price]]&lt;15,10,IF(Table1[[#This Row],[Price]]&lt;20,15,IF(Table1[[#This Row],[Price]]&lt;30,22,IF(Table1[[#This Row],[Price]]&lt;50,36,45))))</f>
        <v>15</v>
      </c>
      <c r="J3401">
        <v>17.829999999999998</v>
      </c>
      <c r="K3401" s="14">
        <v>124.80999999999999</v>
      </c>
      <c r="L3401" s="14">
        <f>Table1[[#This Row],[Total Sale Amount]]-(Table1[[#This Row],[Cost Price]]*Table1[[#This Row],[Quantity]])</f>
        <v>19.809999999999988</v>
      </c>
      <c r="M3401" t="str">
        <f>TEXT(Table1[[#This Row],[Order Date]],"mmm")</f>
        <v>Sep</v>
      </c>
      <c r="N3401" s="5" t="str">
        <f>TEXT(Table1[[#This Row],[Order Date]],"yyyy")</f>
        <v>2016</v>
      </c>
      <c r="O3401" s="5">
        <v>43</v>
      </c>
      <c r="P3401" s="5" t="s">
        <v>560</v>
      </c>
      <c r="Q3401" s="5" t="str">
        <f>IFERROR(INDEX(Holidays[Holiday],MATCH(Table1[[#This Row],[Order Date]],Holidays[Date],0)),"NO HOLIDAY")</f>
        <v>NO HOLIDAY</v>
      </c>
    </row>
    <row r="3402" spans="2:17" hidden="1" x14ac:dyDescent="0.3">
      <c r="B3402" t="s">
        <v>36</v>
      </c>
      <c r="C3402" t="s">
        <v>30</v>
      </c>
      <c r="D3402" t="s">
        <v>11</v>
      </c>
      <c r="E3402" t="s">
        <v>436</v>
      </c>
      <c r="F3402" s="4">
        <v>42617</v>
      </c>
      <c r="G3402" t="s">
        <v>13</v>
      </c>
      <c r="H3402">
        <v>6</v>
      </c>
      <c r="I3402">
        <f>IF(Table1[[#This Row],[Price]]&lt;15,10,IF(Table1[[#This Row],[Price]]&lt;20,15,IF(Table1[[#This Row],[Price]]&lt;30,22,IF(Table1[[#This Row],[Price]]&lt;50,36,45))))</f>
        <v>15</v>
      </c>
      <c r="J3402">
        <v>17.829999999999998</v>
      </c>
      <c r="K3402" s="14">
        <v>106.97999999999999</v>
      </c>
      <c r="L3402" s="14">
        <f>Table1[[#This Row],[Total Sale Amount]]-(Table1[[#This Row],[Cost Price]]*Table1[[#This Row],[Quantity]])</f>
        <v>16.97999999999999</v>
      </c>
      <c r="M3402" t="str">
        <f>TEXT(Table1[[#This Row],[Order Date]],"mmm")</f>
        <v>Sep</v>
      </c>
      <c r="N3402" s="5" t="str">
        <f>TEXT(Table1[[#This Row],[Order Date]],"yyyy")</f>
        <v>2016</v>
      </c>
      <c r="O3402" s="5">
        <v>19</v>
      </c>
      <c r="P3402" s="5" t="s">
        <v>560</v>
      </c>
      <c r="Q3402" s="5" t="str">
        <f>IFERROR(INDEX(Holidays[Holiday],MATCH(Table1[[#This Row],[Order Date]],Holidays[Date],0)),"NO HOLIDAY")</f>
        <v>NO HOLIDAY</v>
      </c>
    </row>
    <row r="3403" spans="2:17" hidden="1" x14ac:dyDescent="0.3">
      <c r="B3403" t="s">
        <v>21</v>
      </c>
      <c r="C3403" t="s">
        <v>26</v>
      </c>
      <c r="D3403" t="s">
        <v>23</v>
      </c>
      <c r="E3403" t="s">
        <v>57</v>
      </c>
      <c r="F3403" s="4">
        <v>42617</v>
      </c>
      <c r="G3403" t="s">
        <v>15</v>
      </c>
      <c r="H3403">
        <v>9</v>
      </c>
      <c r="I3403">
        <f>IF(Table1[[#This Row],[Price]]&lt;15,10,IF(Table1[[#This Row],[Price]]&lt;20,15,IF(Table1[[#This Row],[Price]]&lt;30,22,IF(Table1[[#This Row],[Price]]&lt;50,36,45))))</f>
        <v>10</v>
      </c>
      <c r="J3403">
        <v>12.42</v>
      </c>
      <c r="K3403" s="14">
        <v>111.78</v>
      </c>
      <c r="L3403" s="14">
        <f>Table1[[#This Row],[Total Sale Amount]]-(Table1[[#This Row],[Cost Price]]*Table1[[#This Row],[Quantity]])</f>
        <v>21.78</v>
      </c>
      <c r="M3403" t="str">
        <f>TEXT(Table1[[#This Row],[Order Date]],"mmm")</f>
        <v>Sep</v>
      </c>
      <c r="N3403" s="5" t="str">
        <f>TEXT(Table1[[#This Row],[Order Date]],"yyyy")</f>
        <v>2016</v>
      </c>
      <c r="O3403" s="5">
        <v>43</v>
      </c>
      <c r="P3403" s="5" t="s">
        <v>560</v>
      </c>
      <c r="Q3403" s="5" t="str">
        <f>IFERROR(INDEX(Holidays[Holiday],MATCH(Table1[[#This Row],[Order Date]],Holidays[Date],0)),"NO HOLIDAY")</f>
        <v>NO HOLIDAY</v>
      </c>
    </row>
    <row r="3404" spans="2:17" hidden="1" x14ac:dyDescent="0.3">
      <c r="B3404" t="s">
        <v>9</v>
      </c>
      <c r="C3404" t="s">
        <v>17</v>
      </c>
      <c r="D3404" t="s">
        <v>11</v>
      </c>
      <c r="E3404" t="s">
        <v>383</v>
      </c>
      <c r="F3404" s="4">
        <v>42617</v>
      </c>
      <c r="G3404" t="s">
        <v>13</v>
      </c>
      <c r="H3404">
        <v>10</v>
      </c>
      <c r="I3404">
        <f>IF(Table1[[#This Row],[Price]]&lt;15,10,IF(Table1[[#This Row],[Price]]&lt;20,15,IF(Table1[[#This Row],[Price]]&lt;30,22,IF(Table1[[#This Row],[Price]]&lt;50,36,45))))</f>
        <v>15</v>
      </c>
      <c r="J3404">
        <v>17.829999999999998</v>
      </c>
      <c r="K3404" s="14">
        <v>178.29999999999998</v>
      </c>
      <c r="L3404" s="14">
        <f>Table1[[#This Row],[Total Sale Amount]]-(Table1[[#This Row],[Cost Price]]*Table1[[#This Row],[Quantity]])</f>
        <v>28.299999999999983</v>
      </c>
      <c r="M3404" t="str">
        <f>TEXT(Table1[[#This Row],[Order Date]],"mmm")</f>
        <v>Sep</v>
      </c>
      <c r="N3404" s="5" t="str">
        <f>TEXT(Table1[[#This Row],[Order Date]],"yyyy")</f>
        <v>2016</v>
      </c>
      <c r="O3404" s="5">
        <v>30</v>
      </c>
      <c r="P3404" s="5" t="s">
        <v>560</v>
      </c>
      <c r="Q3404" s="5" t="str">
        <f>IFERROR(INDEX(Holidays[Holiday],MATCH(Table1[[#This Row],[Order Date]],Holidays[Date],0)),"NO HOLIDAY")</f>
        <v>NO HOLIDAY</v>
      </c>
    </row>
    <row r="3405" spans="2:17" hidden="1" x14ac:dyDescent="0.3">
      <c r="B3405" t="s">
        <v>21</v>
      </c>
      <c r="C3405" t="s">
        <v>26</v>
      </c>
      <c r="D3405" t="s">
        <v>23</v>
      </c>
      <c r="E3405" t="s">
        <v>27</v>
      </c>
      <c r="F3405" s="4">
        <v>42617</v>
      </c>
      <c r="G3405" t="s">
        <v>15</v>
      </c>
      <c r="H3405">
        <v>7</v>
      </c>
      <c r="I3405">
        <f>IF(Table1[[#This Row],[Price]]&lt;15,10,IF(Table1[[#This Row],[Price]]&lt;20,15,IF(Table1[[#This Row],[Price]]&lt;30,22,IF(Table1[[#This Row],[Price]]&lt;50,36,45))))</f>
        <v>10</v>
      </c>
      <c r="J3405">
        <v>12.42</v>
      </c>
      <c r="K3405" s="14">
        <v>86.94</v>
      </c>
      <c r="L3405" s="14">
        <f>Table1[[#This Row],[Total Sale Amount]]-(Table1[[#This Row],[Cost Price]]*Table1[[#This Row],[Quantity]])</f>
        <v>16.939999999999998</v>
      </c>
      <c r="M3405" t="str">
        <f>TEXT(Table1[[#This Row],[Order Date]],"mmm")</f>
        <v>Sep</v>
      </c>
      <c r="N3405" s="5" t="str">
        <f>TEXT(Table1[[#This Row],[Order Date]],"yyyy")</f>
        <v>2016</v>
      </c>
      <c r="O3405" s="5">
        <v>31</v>
      </c>
      <c r="P3405" s="5" t="s">
        <v>559</v>
      </c>
      <c r="Q3405" s="5" t="str">
        <f>IFERROR(INDEX(Holidays[Holiday],MATCH(Table1[[#This Row],[Order Date]],Holidays[Date],0)),"NO HOLIDAY")</f>
        <v>NO HOLIDAY</v>
      </c>
    </row>
    <row r="3406" spans="2:17" hidden="1" x14ac:dyDescent="0.3">
      <c r="B3406" t="s">
        <v>25</v>
      </c>
      <c r="C3406" t="s">
        <v>59</v>
      </c>
      <c r="D3406" t="s">
        <v>23</v>
      </c>
      <c r="E3406" t="s">
        <v>121</v>
      </c>
      <c r="F3406" s="4">
        <v>42618</v>
      </c>
      <c r="G3406" t="s">
        <v>19</v>
      </c>
      <c r="H3406">
        <v>4</v>
      </c>
      <c r="I3406">
        <f>IF(Table1[[#This Row],[Price]]&lt;15,10,IF(Table1[[#This Row],[Price]]&lt;20,15,IF(Table1[[#This Row],[Price]]&lt;30,22,IF(Table1[[#This Row],[Price]]&lt;50,36,45))))</f>
        <v>45</v>
      </c>
      <c r="J3406">
        <v>53.35</v>
      </c>
      <c r="K3406" s="14">
        <v>213.4</v>
      </c>
      <c r="L3406" s="14">
        <f>Table1[[#This Row],[Total Sale Amount]]-(Table1[[#This Row],[Cost Price]]*Table1[[#This Row],[Quantity]])</f>
        <v>33.400000000000006</v>
      </c>
      <c r="M3406" t="str">
        <f>TEXT(Table1[[#This Row],[Order Date]],"mmm")</f>
        <v>Sep</v>
      </c>
      <c r="N3406" s="5" t="str">
        <f>TEXT(Table1[[#This Row],[Order Date]],"yyyy")</f>
        <v>2016</v>
      </c>
      <c r="O3406" s="5">
        <v>19</v>
      </c>
      <c r="P3406" s="5" t="s">
        <v>559</v>
      </c>
      <c r="Q3406" s="5" t="str">
        <f>IFERROR(INDEX(Holidays[Holiday],MATCH(Table1[[#This Row],[Order Date]],Holidays[Date],0)),"NO HOLIDAY")</f>
        <v>NO HOLIDAY</v>
      </c>
    </row>
    <row r="3407" spans="2:17" hidden="1" x14ac:dyDescent="0.3">
      <c r="B3407" t="s">
        <v>16</v>
      </c>
      <c r="C3407" t="s">
        <v>17</v>
      </c>
      <c r="D3407" t="s">
        <v>11</v>
      </c>
      <c r="E3407" t="s">
        <v>367</v>
      </c>
      <c r="F3407" s="4">
        <v>42618</v>
      </c>
      <c r="G3407" t="s">
        <v>15</v>
      </c>
      <c r="H3407">
        <v>6</v>
      </c>
      <c r="I3407">
        <f>IF(Table1[[#This Row],[Price]]&lt;15,10,IF(Table1[[#This Row],[Price]]&lt;20,15,IF(Table1[[#This Row],[Price]]&lt;30,22,IF(Table1[[#This Row],[Price]]&lt;50,36,45))))</f>
        <v>10</v>
      </c>
      <c r="J3407">
        <v>12.42</v>
      </c>
      <c r="K3407" s="14">
        <v>74.52</v>
      </c>
      <c r="L3407" s="14">
        <f>Table1[[#This Row],[Total Sale Amount]]-(Table1[[#This Row],[Cost Price]]*Table1[[#This Row],[Quantity]])</f>
        <v>14.519999999999996</v>
      </c>
      <c r="M3407" t="str">
        <f>TEXT(Table1[[#This Row],[Order Date]],"mmm")</f>
        <v>Sep</v>
      </c>
      <c r="N3407" s="5" t="str">
        <f>TEXT(Table1[[#This Row],[Order Date]],"yyyy")</f>
        <v>2016</v>
      </c>
      <c r="O3407" s="5">
        <v>34</v>
      </c>
      <c r="P3407" s="5" t="s">
        <v>559</v>
      </c>
      <c r="Q3407" s="5" t="str">
        <f>IFERROR(INDEX(Holidays[Holiday],MATCH(Table1[[#This Row],[Order Date]],Holidays[Date],0)),"NO HOLIDAY")</f>
        <v>NO HOLIDAY</v>
      </c>
    </row>
    <row r="3408" spans="2:17" hidden="1" x14ac:dyDescent="0.3">
      <c r="B3408" t="s">
        <v>9</v>
      </c>
      <c r="C3408" t="s">
        <v>30</v>
      </c>
      <c r="D3408" t="s">
        <v>11</v>
      </c>
      <c r="E3408" t="s">
        <v>341</v>
      </c>
      <c r="F3408" s="4">
        <v>42618</v>
      </c>
      <c r="G3408" t="s">
        <v>15</v>
      </c>
      <c r="H3408">
        <v>1</v>
      </c>
      <c r="I3408">
        <f>IF(Table1[[#This Row],[Price]]&lt;15,10,IF(Table1[[#This Row],[Price]]&lt;20,15,IF(Table1[[#This Row],[Price]]&lt;30,22,IF(Table1[[#This Row],[Price]]&lt;50,36,45))))</f>
        <v>10</v>
      </c>
      <c r="J3408">
        <v>12.42</v>
      </c>
      <c r="K3408" s="14">
        <v>12.42</v>
      </c>
      <c r="L3408" s="14">
        <f>Table1[[#This Row],[Total Sale Amount]]-(Table1[[#This Row],[Cost Price]]*Table1[[#This Row],[Quantity]])</f>
        <v>2.42</v>
      </c>
      <c r="M3408" t="str">
        <f>TEXT(Table1[[#This Row],[Order Date]],"mmm")</f>
        <v>Sep</v>
      </c>
      <c r="N3408" s="5" t="str">
        <f>TEXT(Table1[[#This Row],[Order Date]],"yyyy")</f>
        <v>2016</v>
      </c>
      <c r="O3408" s="5">
        <v>30</v>
      </c>
      <c r="P3408" s="5" t="s">
        <v>559</v>
      </c>
      <c r="Q3408" s="5" t="str">
        <f>IFERROR(INDEX(Holidays[Holiday],MATCH(Table1[[#This Row],[Order Date]],Holidays[Date],0)),"NO HOLIDAY")</f>
        <v>NO HOLIDAY</v>
      </c>
    </row>
    <row r="3409" spans="2:17" hidden="1" x14ac:dyDescent="0.3">
      <c r="B3409" t="s">
        <v>25</v>
      </c>
      <c r="C3409" t="s">
        <v>43</v>
      </c>
      <c r="D3409" t="s">
        <v>23</v>
      </c>
      <c r="E3409" t="s">
        <v>262</v>
      </c>
      <c r="F3409" s="4">
        <v>42618</v>
      </c>
      <c r="G3409" t="s">
        <v>19</v>
      </c>
      <c r="H3409">
        <v>1</v>
      </c>
      <c r="I3409">
        <f>IF(Table1[[#This Row],[Price]]&lt;15,10,IF(Table1[[#This Row],[Price]]&lt;20,15,IF(Table1[[#This Row],[Price]]&lt;30,22,IF(Table1[[#This Row],[Price]]&lt;50,36,45))))</f>
        <v>45</v>
      </c>
      <c r="J3409">
        <v>53.35</v>
      </c>
      <c r="K3409" s="14">
        <v>53.35</v>
      </c>
      <c r="L3409" s="14">
        <f>Table1[[#This Row],[Total Sale Amount]]-(Table1[[#This Row],[Cost Price]]*Table1[[#This Row],[Quantity]])</f>
        <v>8.3500000000000014</v>
      </c>
      <c r="M3409" t="str">
        <f>TEXT(Table1[[#This Row],[Order Date]],"mmm")</f>
        <v>Sep</v>
      </c>
      <c r="N3409" s="5" t="str">
        <f>TEXT(Table1[[#This Row],[Order Date]],"yyyy")</f>
        <v>2016</v>
      </c>
      <c r="O3409" s="5">
        <v>36</v>
      </c>
      <c r="P3409" s="5" t="s">
        <v>560</v>
      </c>
      <c r="Q3409" s="5" t="str">
        <f>IFERROR(INDEX(Holidays[Holiday],MATCH(Table1[[#This Row],[Order Date]],Holidays[Date],0)),"NO HOLIDAY")</f>
        <v>NO HOLIDAY</v>
      </c>
    </row>
    <row r="3410" spans="2:17" hidden="1" x14ac:dyDescent="0.3">
      <c r="B3410" t="s">
        <v>9</v>
      </c>
      <c r="C3410" t="s">
        <v>17</v>
      </c>
      <c r="D3410" t="s">
        <v>11</v>
      </c>
      <c r="E3410" t="s">
        <v>38</v>
      </c>
      <c r="F3410" s="4">
        <v>42618</v>
      </c>
      <c r="G3410" t="s">
        <v>15</v>
      </c>
      <c r="H3410">
        <v>4</v>
      </c>
      <c r="I3410">
        <f>IF(Table1[[#This Row],[Price]]&lt;15,10,IF(Table1[[#This Row],[Price]]&lt;20,15,IF(Table1[[#This Row],[Price]]&lt;30,22,IF(Table1[[#This Row],[Price]]&lt;50,36,45))))</f>
        <v>10</v>
      </c>
      <c r="J3410">
        <v>12.42</v>
      </c>
      <c r="K3410" s="14">
        <v>49.68</v>
      </c>
      <c r="L3410" s="14">
        <f>Table1[[#This Row],[Total Sale Amount]]-(Table1[[#This Row],[Cost Price]]*Table1[[#This Row],[Quantity]])</f>
        <v>9.68</v>
      </c>
      <c r="M3410" t="str">
        <f>TEXT(Table1[[#This Row],[Order Date]],"mmm")</f>
        <v>Sep</v>
      </c>
      <c r="N3410" s="5" t="str">
        <f>TEXT(Table1[[#This Row],[Order Date]],"yyyy")</f>
        <v>2016</v>
      </c>
      <c r="O3410" s="5">
        <v>41</v>
      </c>
      <c r="P3410" s="5" t="s">
        <v>559</v>
      </c>
      <c r="Q3410" s="5" t="str">
        <f>IFERROR(INDEX(Holidays[Holiday],MATCH(Table1[[#This Row],[Order Date]],Holidays[Date],0)),"NO HOLIDAY")</f>
        <v>NO HOLIDAY</v>
      </c>
    </row>
    <row r="3411" spans="2:17" hidden="1" x14ac:dyDescent="0.3">
      <c r="B3411" t="s">
        <v>9</v>
      </c>
      <c r="C3411" t="s">
        <v>30</v>
      </c>
      <c r="D3411" t="s">
        <v>11</v>
      </c>
      <c r="E3411" t="s">
        <v>385</v>
      </c>
      <c r="F3411" s="4">
        <v>42618</v>
      </c>
      <c r="G3411" t="s">
        <v>15</v>
      </c>
      <c r="H3411">
        <v>3</v>
      </c>
      <c r="I3411">
        <f>IF(Table1[[#This Row],[Price]]&lt;15,10,IF(Table1[[#This Row],[Price]]&lt;20,15,IF(Table1[[#This Row],[Price]]&lt;30,22,IF(Table1[[#This Row],[Price]]&lt;50,36,45))))</f>
        <v>10</v>
      </c>
      <c r="J3411">
        <v>12.42</v>
      </c>
      <c r="K3411" s="14">
        <v>37.26</v>
      </c>
      <c r="L3411" s="14">
        <f>Table1[[#This Row],[Total Sale Amount]]-(Table1[[#This Row],[Cost Price]]*Table1[[#This Row],[Quantity]])</f>
        <v>7.259999999999998</v>
      </c>
      <c r="M3411" t="str">
        <f>TEXT(Table1[[#This Row],[Order Date]],"mmm")</f>
        <v>Sep</v>
      </c>
      <c r="N3411" s="5" t="str">
        <f>TEXT(Table1[[#This Row],[Order Date]],"yyyy")</f>
        <v>2016</v>
      </c>
      <c r="O3411" s="5">
        <v>45</v>
      </c>
      <c r="P3411" s="5" t="s">
        <v>559</v>
      </c>
      <c r="Q3411" s="5" t="str">
        <f>IFERROR(INDEX(Holidays[Holiday],MATCH(Table1[[#This Row],[Order Date]],Holidays[Date],0)),"NO HOLIDAY")</f>
        <v>NO HOLIDAY</v>
      </c>
    </row>
    <row r="3412" spans="2:17" hidden="1" x14ac:dyDescent="0.3">
      <c r="B3412" t="s">
        <v>36</v>
      </c>
      <c r="C3412" t="s">
        <v>10</v>
      </c>
      <c r="D3412" t="s">
        <v>11</v>
      </c>
      <c r="E3412" t="s">
        <v>365</v>
      </c>
      <c r="F3412" s="4">
        <v>42618</v>
      </c>
      <c r="G3412" t="s">
        <v>15</v>
      </c>
      <c r="H3412">
        <v>8</v>
      </c>
      <c r="I3412">
        <f>IF(Table1[[#This Row],[Price]]&lt;15,10,IF(Table1[[#This Row],[Price]]&lt;20,15,IF(Table1[[#This Row],[Price]]&lt;30,22,IF(Table1[[#This Row],[Price]]&lt;50,36,45))))</f>
        <v>10</v>
      </c>
      <c r="J3412">
        <v>12.42</v>
      </c>
      <c r="K3412" s="14">
        <v>99.36</v>
      </c>
      <c r="L3412" s="14">
        <f>Table1[[#This Row],[Total Sale Amount]]-(Table1[[#This Row],[Cost Price]]*Table1[[#This Row],[Quantity]])</f>
        <v>19.36</v>
      </c>
      <c r="M3412" t="str">
        <f>TEXT(Table1[[#This Row],[Order Date]],"mmm")</f>
        <v>Sep</v>
      </c>
      <c r="N3412" s="5" t="str">
        <f>TEXT(Table1[[#This Row],[Order Date]],"yyyy")</f>
        <v>2016</v>
      </c>
      <c r="O3412" s="5">
        <v>36</v>
      </c>
      <c r="P3412" s="5" t="s">
        <v>559</v>
      </c>
      <c r="Q3412" s="5" t="str">
        <f>IFERROR(INDEX(Holidays[Holiday],MATCH(Table1[[#This Row],[Order Date]],Holidays[Date],0)),"NO HOLIDAY")</f>
        <v>NO HOLIDAY</v>
      </c>
    </row>
    <row r="3413" spans="2:17" hidden="1" x14ac:dyDescent="0.3">
      <c r="B3413" t="s">
        <v>36</v>
      </c>
      <c r="C3413" t="s">
        <v>30</v>
      </c>
      <c r="D3413" t="s">
        <v>11</v>
      </c>
      <c r="E3413" t="s">
        <v>294</v>
      </c>
      <c r="F3413" s="4">
        <v>42618</v>
      </c>
      <c r="G3413" t="s">
        <v>13</v>
      </c>
      <c r="H3413">
        <v>10</v>
      </c>
      <c r="I3413">
        <f>IF(Table1[[#This Row],[Price]]&lt;15,10,IF(Table1[[#This Row],[Price]]&lt;20,15,IF(Table1[[#This Row],[Price]]&lt;30,22,IF(Table1[[#This Row],[Price]]&lt;50,36,45))))</f>
        <v>15</v>
      </c>
      <c r="J3413">
        <v>17.829999999999998</v>
      </c>
      <c r="K3413" s="14">
        <v>178.29999999999998</v>
      </c>
      <c r="L3413" s="14">
        <f>Table1[[#This Row],[Total Sale Amount]]-(Table1[[#This Row],[Cost Price]]*Table1[[#This Row],[Quantity]])</f>
        <v>28.299999999999983</v>
      </c>
      <c r="M3413" t="str">
        <f>TEXT(Table1[[#This Row],[Order Date]],"mmm")</f>
        <v>Sep</v>
      </c>
      <c r="N3413" s="5" t="str">
        <f>TEXT(Table1[[#This Row],[Order Date]],"yyyy")</f>
        <v>2016</v>
      </c>
      <c r="O3413" s="5">
        <v>37</v>
      </c>
      <c r="P3413" s="5" t="s">
        <v>560</v>
      </c>
      <c r="Q3413" s="5" t="str">
        <f>IFERROR(INDEX(Holidays[Holiday],MATCH(Table1[[#This Row],[Order Date]],Holidays[Date],0)),"NO HOLIDAY")</f>
        <v>NO HOLIDAY</v>
      </c>
    </row>
    <row r="3414" spans="2:17" hidden="1" x14ac:dyDescent="0.3">
      <c r="B3414" t="s">
        <v>9</v>
      </c>
      <c r="C3414" t="s">
        <v>17</v>
      </c>
      <c r="D3414" t="s">
        <v>11</v>
      </c>
      <c r="E3414" t="s">
        <v>90</v>
      </c>
      <c r="F3414" s="4">
        <v>42618</v>
      </c>
      <c r="G3414" t="s">
        <v>19</v>
      </c>
      <c r="H3414">
        <v>4</v>
      </c>
      <c r="I3414">
        <f>IF(Table1[[#This Row],[Price]]&lt;15,10,IF(Table1[[#This Row],[Price]]&lt;20,15,IF(Table1[[#This Row],[Price]]&lt;30,22,IF(Table1[[#This Row],[Price]]&lt;50,36,45))))</f>
        <v>45</v>
      </c>
      <c r="J3414">
        <v>53.35</v>
      </c>
      <c r="K3414" s="14">
        <v>213.4</v>
      </c>
      <c r="L3414" s="14">
        <f>Table1[[#This Row],[Total Sale Amount]]-(Table1[[#This Row],[Cost Price]]*Table1[[#This Row],[Quantity]])</f>
        <v>33.400000000000006</v>
      </c>
      <c r="M3414" t="str">
        <f>TEXT(Table1[[#This Row],[Order Date]],"mmm")</f>
        <v>Sep</v>
      </c>
      <c r="N3414" s="5" t="str">
        <f>TEXT(Table1[[#This Row],[Order Date]],"yyyy")</f>
        <v>2016</v>
      </c>
      <c r="O3414" s="5">
        <v>33</v>
      </c>
      <c r="P3414" s="5" t="s">
        <v>560</v>
      </c>
      <c r="Q3414" s="5" t="str">
        <f>IFERROR(INDEX(Holidays[Holiday],MATCH(Table1[[#This Row],[Order Date]],Holidays[Date],0)),"NO HOLIDAY")</f>
        <v>NO HOLIDAY</v>
      </c>
    </row>
    <row r="3415" spans="2:17" hidden="1" x14ac:dyDescent="0.3">
      <c r="B3415" t="s">
        <v>9</v>
      </c>
      <c r="C3415" t="s">
        <v>17</v>
      </c>
      <c r="D3415" t="s">
        <v>11</v>
      </c>
      <c r="E3415" t="s">
        <v>458</v>
      </c>
      <c r="F3415" s="4">
        <v>42618</v>
      </c>
      <c r="G3415" t="s">
        <v>13</v>
      </c>
      <c r="H3415">
        <v>5</v>
      </c>
      <c r="I3415">
        <f>IF(Table1[[#This Row],[Price]]&lt;15,10,IF(Table1[[#This Row],[Price]]&lt;20,15,IF(Table1[[#This Row],[Price]]&lt;30,22,IF(Table1[[#This Row],[Price]]&lt;50,36,45))))</f>
        <v>15</v>
      </c>
      <c r="J3415">
        <v>17.829999999999998</v>
      </c>
      <c r="K3415" s="14">
        <v>89.149999999999991</v>
      </c>
      <c r="L3415" s="14">
        <f>Table1[[#This Row],[Total Sale Amount]]-(Table1[[#This Row],[Cost Price]]*Table1[[#This Row],[Quantity]])</f>
        <v>14.149999999999991</v>
      </c>
      <c r="M3415" t="str">
        <f>TEXT(Table1[[#This Row],[Order Date]],"mmm")</f>
        <v>Sep</v>
      </c>
      <c r="N3415" s="5" t="str">
        <f>TEXT(Table1[[#This Row],[Order Date]],"yyyy")</f>
        <v>2016</v>
      </c>
      <c r="O3415" s="5">
        <v>19</v>
      </c>
      <c r="P3415" s="5" t="s">
        <v>559</v>
      </c>
      <c r="Q3415" s="5" t="str">
        <f>IFERROR(INDEX(Holidays[Holiday],MATCH(Table1[[#This Row],[Order Date]],Holidays[Date],0)),"NO HOLIDAY")</f>
        <v>NO HOLIDAY</v>
      </c>
    </row>
    <row r="3416" spans="2:17" hidden="1" x14ac:dyDescent="0.3">
      <c r="B3416" t="s">
        <v>9</v>
      </c>
      <c r="C3416" t="s">
        <v>10</v>
      </c>
      <c r="D3416" t="s">
        <v>11</v>
      </c>
      <c r="E3416" t="s">
        <v>528</v>
      </c>
      <c r="F3416" s="4">
        <v>42618</v>
      </c>
      <c r="G3416" t="s">
        <v>15</v>
      </c>
      <c r="H3416">
        <v>3</v>
      </c>
      <c r="I3416">
        <f>IF(Table1[[#This Row],[Price]]&lt;15,10,IF(Table1[[#This Row],[Price]]&lt;20,15,IF(Table1[[#This Row],[Price]]&lt;30,22,IF(Table1[[#This Row],[Price]]&lt;50,36,45))))</f>
        <v>10</v>
      </c>
      <c r="J3416">
        <v>12.42</v>
      </c>
      <c r="K3416" s="14">
        <v>37.26</v>
      </c>
      <c r="L3416" s="14">
        <f>Table1[[#This Row],[Total Sale Amount]]-(Table1[[#This Row],[Cost Price]]*Table1[[#This Row],[Quantity]])</f>
        <v>7.259999999999998</v>
      </c>
      <c r="M3416" t="str">
        <f>TEXT(Table1[[#This Row],[Order Date]],"mmm")</f>
        <v>Sep</v>
      </c>
      <c r="N3416" s="5" t="str">
        <f>TEXT(Table1[[#This Row],[Order Date]],"yyyy")</f>
        <v>2016</v>
      </c>
      <c r="O3416" s="5">
        <v>44</v>
      </c>
      <c r="P3416" s="5" t="s">
        <v>560</v>
      </c>
      <c r="Q3416" s="5" t="str">
        <f>IFERROR(INDEX(Holidays[Holiday],MATCH(Table1[[#This Row],[Order Date]],Holidays[Date],0)),"NO HOLIDAY")</f>
        <v>NO HOLIDAY</v>
      </c>
    </row>
    <row r="3417" spans="2:17" hidden="1" x14ac:dyDescent="0.3">
      <c r="B3417" t="s">
        <v>9</v>
      </c>
      <c r="C3417" t="s">
        <v>17</v>
      </c>
      <c r="D3417" t="s">
        <v>11</v>
      </c>
      <c r="E3417" t="s">
        <v>67</v>
      </c>
      <c r="F3417" s="4">
        <v>42618</v>
      </c>
      <c r="G3417" t="s">
        <v>15</v>
      </c>
      <c r="H3417">
        <v>1</v>
      </c>
      <c r="I3417">
        <f>IF(Table1[[#This Row],[Price]]&lt;15,10,IF(Table1[[#This Row],[Price]]&lt;20,15,IF(Table1[[#This Row],[Price]]&lt;30,22,IF(Table1[[#This Row],[Price]]&lt;50,36,45))))</f>
        <v>10</v>
      </c>
      <c r="J3417">
        <v>12.42</v>
      </c>
      <c r="K3417" s="14">
        <v>12.42</v>
      </c>
      <c r="L3417" s="14">
        <f>Table1[[#This Row],[Total Sale Amount]]-(Table1[[#This Row],[Cost Price]]*Table1[[#This Row],[Quantity]])</f>
        <v>2.42</v>
      </c>
      <c r="M3417" t="str">
        <f>TEXT(Table1[[#This Row],[Order Date]],"mmm")</f>
        <v>Sep</v>
      </c>
      <c r="N3417" s="5" t="str">
        <f>TEXT(Table1[[#This Row],[Order Date]],"yyyy")</f>
        <v>2016</v>
      </c>
      <c r="O3417" s="5">
        <v>18</v>
      </c>
      <c r="P3417" s="5" t="s">
        <v>560</v>
      </c>
      <c r="Q3417" s="5" t="str">
        <f>IFERROR(INDEX(Holidays[Holiday],MATCH(Table1[[#This Row],[Order Date]],Holidays[Date],0)),"NO HOLIDAY")</f>
        <v>NO HOLIDAY</v>
      </c>
    </row>
    <row r="3418" spans="2:17" hidden="1" x14ac:dyDescent="0.3">
      <c r="B3418" t="s">
        <v>25</v>
      </c>
      <c r="C3418" t="s">
        <v>26</v>
      </c>
      <c r="D3418" t="s">
        <v>23</v>
      </c>
      <c r="E3418" t="s">
        <v>96</v>
      </c>
      <c r="F3418" s="4">
        <v>42619</v>
      </c>
      <c r="G3418" t="s">
        <v>13</v>
      </c>
      <c r="H3418">
        <v>5</v>
      </c>
      <c r="I3418">
        <f>IF(Table1[[#This Row],[Price]]&lt;15,10,IF(Table1[[#This Row],[Price]]&lt;20,15,IF(Table1[[#This Row],[Price]]&lt;30,22,IF(Table1[[#This Row],[Price]]&lt;50,36,45))))</f>
        <v>15</v>
      </c>
      <c r="J3418">
        <v>17.829999999999998</v>
      </c>
      <c r="K3418" s="14">
        <v>89.149999999999991</v>
      </c>
      <c r="L3418" s="14">
        <f>Table1[[#This Row],[Total Sale Amount]]-(Table1[[#This Row],[Cost Price]]*Table1[[#This Row],[Quantity]])</f>
        <v>14.149999999999991</v>
      </c>
      <c r="M3418" t="str">
        <f>TEXT(Table1[[#This Row],[Order Date]],"mmm")</f>
        <v>Sep</v>
      </c>
      <c r="N3418" s="5" t="str">
        <f>TEXT(Table1[[#This Row],[Order Date]],"yyyy")</f>
        <v>2016</v>
      </c>
      <c r="O3418" s="5">
        <v>37</v>
      </c>
      <c r="P3418" s="5" t="s">
        <v>560</v>
      </c>
      <c r="Q3418" s="5" t="str">
        <f>IFERROR(INDEX(Holidays[Holiday],MATCH(Table1[[#This Row],[Order Date]],Holidays[Date],0)),"NO HOLIDAY")</f>
        <v>NO HOLIDAY</v>
      </c>
    </row>
    <row r="3419" spans="2:17" hidden="1" x14ac:dyDescent="0.3">
      <c r="B3419" t="s">
        <v>25</v>
      </c>
      <c r="C3419" t="s">
        <v>26</v>
      </c>
      <c r="D3419" t="s">
        <v>23</v>
      </c>
      <c r="E3419" t="s">
        <v>250</v>
      </c>
      <c r="F3419" s="4">
        <v>42619</v>
      </c>
      <c r="G3419" t="s">
        <v>13</v>
      </c>
      <c r="H3419">
        <v>4</v>
      </c>
      <c r="I3419">
        <f>IF(Table1[[#This Row],[Price]]&lt;15,10,IF(Table1[[#This Row],[Price]]&lt;20,15,IF(Table1[[#This Row],[Price]]&lt;30,22,IF(Table1[[#This Row],[Price]]&lt;50,36,45))))</f>
        <v>15</v>
      </c>
      <c r="J3419">
        <v>17.829999999999998</v>
      </c>
      <c r="K3419" s="14">
        <v>71.319999999999993</v>
      </c>
      <c r="L3419" s="14">
        <f>Table1[[#This Row],[Total Sale Amount]]-(Table1[[#This Row],[Cost Price]]*Table1[[#This Row],[Quantity]])</f>
        <v>11.319999999999993</v>
      </c>
      <c r="M3419" t="str">
        <f>TEXT(Table1[[#This Row],[Order Date]],"mmm")</f>
        <v>Sep</v>
      </c>
      <c r="N3419" s="5" t="str">
        <f>TEXT(Table1[[#This Row],[Order Date]],"yyyy")</f>
        <v>2016</v>
      </c>
      <c r="O3419" s="5">
        <v>21</v>
      </c>
      <c r="P3419" s="5" t="s">
        <v>560</v>
      </c>
      <c r="Q3419" s="5" t="str">
        <f>IFERROR(INDEX(Holidays[Holiday],MATCH(Table1[[#This Row],[Order Date]],Holidays[Date],0)),"NO HOLIDAY")</f>
        <v>NO HOLIDAY</v>
      </c>
    </row>
    <row r="3420" spans="2:17" hidden="1" x14ac:dyDescent="0.3">
      <c r="B3420" t="s">
        <v>25</v>
      </c>
      <c r="C3420" t="s">
        <v>22</v>
      </c>
      <c r="D3420" t="s">
        <v>23</v>
      </c>
      <c r="E3420" t="s">
        <v>219</v>
      </c>
      <c r="F3420" s="4">
        <v>42619</v>
      </c>
      <c r="G3420" t="s">
        <v>13</v>
      </c>
      <c r="H3420">
        <v>10</v>
      </c>
      <c r="I3420">
        <f>IF(Table1[[#This Row],[Price]]&lt;15,10,IF(Table1[[#This Row],[Price]]&lt;20,15,IF(Table1[[#This Row],[Price]]&lt;30,22,IF(Table1[[#This Row],[Price]]&lt;50,36,45))))</f>
        <v>15</v>
      </c>
      <c r="J3420">
        <v>17.829999999999998</v>
      </c>
      <c r="K3420" s="14">
        <v>178.29999999999998</v>
      </c>
      <c r="L3420" s="14">
        <f>Table1[[#This Row],[Total Sale Amount]]-(Table1[[#This Row],[Cost Price]]*Table1[[#This Row],[Quantity]])</f>
        <v>28.299999999999983</v>
      </c>
      <c r="M3420" t="str">
        <f>TEXT(Table1[[#This Row],[Order Date]],"mmm")</f>
        <v>Sep</v>
      </c>
      <c r="N3420" s="5" t="str">
        <f>TEXT(Table1[[#This Row],[Order Date]],"yyyy")</f>
        <v>2016</v>
      </c>
      <c r="O3420" s="5">
        <v>39</v>
      </c>
      <c r="P3420" s="5" t="s">
        <v>559</v>
      </c>
      <c r="Q3420" s="5" t="str">
        <f>IFERROR(INDEX(Holidays[Holiday],MATCH(Table1[[#This Row],[Order Date]],Holidays[Date],0)),"NO HOLIDAY")</f>
        <v>NO HOLIDAY</v>
      </c>
    </row>
    <row r="3421" spans="2:17" hidden="1" x14ac:dyDescent="0.3">
      <c r="B3421" t="s">
        <v>9</v>
      </c>
      <c r="C3421" t="s">
        <v>17</v>
      </c>
      <c r="D3421" t="s">
        <v>11</v>
      </c>
      <c r="E3421" t="s">
        <v>173</v>
      </c>
      <c r="F3421" s="4">
        <v>42619</v>
      </c>
      <c r="G3421" t="s">
        <v>13</v>
      </c>
      <c r="H3421">
        <v>3</v>
      </c>
      <c r="I3421">
        <f>IF(Table1[[#This Row],[Price]]&lt;15,10,IF(Table1[[#This Row],[Price]]&lt;20,15,IF(Table1[[#This Row],[Price]]&lt;30,22,IF(Table1[[#This Row],[Price]]&lt;50,36,45))))</f>
        <v>15</v>
      </c>
      <c r="J3421">
        <v>17.829999999999998</v>
      </c>
      <c r="K3421" s="14">
        <v>53.489999999999995</v>
      </c>
      <c r="L3421" s="14">
        <f>Table1[[#This Row],[Total Sale Amount]]-(Table1[[#This Row],[Cost Price]]*Table1[[#This Row],[Quantity]])</f>
        <v>8.4899999999999949</v>
      </c>
      <c r="M3421" t="str">
        <f>TEXT(Table1[[#This Row],[Order Date]],"mmm")</f>
        <v>Sep</v>
      </c>
      <c r="N3421" s="5" t="str">
        <f>TEXT(Table1[[#This Row],[Order Date]],"yyyy")</f>
        <v>2016</v>
      </c>
      <c r="O3421" s="5">
        <v>27</v>
      </c>
      <c r="P3421" s="5" t="s">
        <v>560</v>
      </c>
      <c r="Q3421" s="5" t="str">
        <f>IFERROR(INDEX(Holidays[Holiday],MATCH(Table1[[#This Row],[Order Date]],Holidays[Date],0)),"NO HOLIDAY")</f>
        <v>NO HOLIDAY</v>
      </c>
    </row>
    <row r="3422" spans="2:17" hidden="1" x14ac:dyDescent="0.3">
      <c r="B3422" t="s">
        <v>25</v>
      </c>
      <c r="C3422" t="s">
        <v>26</v>
      </c>
      <c r="D3422" t="s">
        <v>23</v>
      </c>
      <c r="E3422" t="s">
        <v>140</v>
      </c>
      <c r="F3422" s="4">
        <v>42619</v>
      </c>
      <c r="G3422" t="s">
        <v>15</v>
      </c>
      <c r="H3422">
        <v>7</v>
      </c>
      <c r="I3422">
        <f>IF(Table1[[#This Row],[Price]]&lt;15,10,IF(Table1[[#This Row],[Price]]&lt;20,15,IF(Table1[[#This Row],[Price]]&lt;30,22,IF(Table1[[#This Row],[Price]]&lt;50,36,45))))</f>
        <v>10</v>
      </c>
      <c r="J3422">
        <v>12.42</v>
      </c>
      <c r="K3422" s="14">
        <v>86.94</v>
      </c>
      <c r="L3422" s="14">
        <f>Table1[[#This Row],[Total Sale Amount]]-(Table1[[#This Row],[Cost Price]]*Table1[[#This Row],[Quantity]])</f>
        <v>16.939999999999998</v>
      </c>
      <c r="M3422" t="str">
        <f>TEXT(Table1[[#This Row],[Order Date]],"mmm")</f>
        <v>Sep</v>
      </c>
      <c r="N3422" s="5" t="str">
        <f>TEXT(Table1[[#This Row],[Order Date]],"yyyy")</f>
        <v>2016</v>
      </c>
      <c r="O3422" s="5">
        <v>27</v>
      </c>
      <c r="P3422" s="5" t="s">
        <v>560</v>
      </c>
      <c r="Q3422" s="5" t="str">
        <f>IFERROR(INDEX(Holidays[Holiday],MATCH(Table1[[#This Row],[Order Date]],Holidays[Date],0)),"NO HOLIDAY")</f>
        <v>NO HOLIDAY</v>
      </c>
    </row>
    <row r="3423" spans="2:17" hidden="1" x14ac:dyDescent="0.3">
      <c r="B3423" t="s">
        <v>9</v>
      </c>
      <c r="C3423" t="s">
        <v>17</v>
      </c>
      <c r="D3423" t="s">
        <v>11</v>
      </c>
      <c r="E3423" t="s">
        <v>306</v>
      </c>
      <c r="F3423" s="4">
        <v>42619</v>
      </c>
      <c r="G3423" t="s">
        <v>19</v>
      </c>
      <c r="H3423">
        <v>8</v>
      </c>
      <c r="I3423">
        <f>IF(Table1[[#This Row],[Price]]&lt;15,10,IF(Table1[[#This Row],[Price]]&lt;20,15,IF(Table1[[#This Row],[Price]]&lt;30,22,IF(Table1[[#This Row],[Price]]&lt;50,36,45))))</f>
        <v>45</v>
      </c>
      <c r="J3423">
        <v>53.35</v>
      </c>
      <c r="K3423" s="14">
        <v>426.8</v>
      </c>
      <c r="L3423" s="14">
        <f>Table1[[#This Row],[Total Sale Amount]]-(Table1[[#This Row],[Cost Price]]*Table1[[#This Row],[Quantity]])</f>
        <v>66.800000000000011</v>
      </c>
      <c r="M3423" t="str">
        <f>TEXT(Table1[[#This Row],[Order Date]],"mmm")</f>
        <v>Sep</v>
      </c>
      <c r="N3423" s="5" t="str">
        <f>TEXT(Table1[[#This Row],[Order Date]],"yyyy")</f>
        <v>2016</v>
      </c>
      <c r="O3423" s="5">
        <v>45</v>
      </c>
      <c r="P3423" s="5" t="s">
        <v>559</v>
      </c>
      <c r="Q3423" s="5" t="str">
        <f>IFERROR(INDEX(Holidays[Holiday],MATCH(Table1[[#This Row],[Order Date]],Holidays[Date],0)),"NO HOLIDAY")</f>
        <v>NO HOLIDAY</v>
      </c>
    </row>
    <row r="3424" spans="2:17" hidden="1" x14ac:dyDescent="0.3">
      <c r="B3424" t="s">
        <v>36</v>
      </c>
      <c r="C3424" t="s">
        <v>10</v>
      </c>
      <c r="D3424" t="s">
        <v>11</v>
      </c>
      <c r="E3424" t="s">
        <v>517</v>
      </c>
      <c r="F3424" s="4">
        <v>42619</v>
      </c>
      <c r="G3424" t="s">
        <v>15</v>
      </c>
      <c r="H3424">
        <v>7</v>
      </c>
      <c r="I3424">
        <f>IF(Table1[[#This Row],[Price]]&lt;15,10,IF(Table1[[#This Row],[Price]]&lt;20,15,IF(Table1[[#This Row],[Price]]&lt;30,22,IF(Table1[[#This Row],[Price]]&lt;50,36,45))))</f>
        <v>10</v>
      </c>
      <c r="J3424">
        <v>12.42</v>
      </c>
      <c r="K3424" s="14">
        <v>86.94</v>
      </c>
      <c r="L3424" s="14">
        <f>Table1[[#This Row],[Total Sale Amount]]-(Table1[[#This Row],[Cost Price]]*Table1[[#This Row],[Quantity]])</f>
        <v>16.939999999999998</v>
      </c>
      <c r="M3424" t="str">
        <f>TEXT(Table1[[#This Row],[Order Date]],"mmm")</f>
        <v>Sep</v>
      </c>
      <c r="N3424" s="5" t="str">
        <f>TEXT(Table1[[#This Row],[Order Date]],"yyyy")</f>
        <v>2016</v>
      </c>
      <c r="O3424" s="5">
        <v>22</v>
      </c>
      <c r="P3424" s="5" t="s">
        <v>560</v>
      </c>
      <c r="Q3424" s="5" t="str">
        <f>IFERROR(INDEX(Holidays[Holiday],MATCH(Table1[[#This Row],[Order Date]],Holidays[Date],0)),"NO HOLIDAY")</f>
        <v>NO HOLIDAY</v>
      </c>
    </row>
    <row r="3425" spans="2:17" hidden="1" x14ac:dyDescent="0.3">
      <c r="B3425" t="s">
        <v>25</v>
      </c>
      <c r="C3425" t="s">
        <v>22</v>
      </c>
      <c r="D3425" t="s">
        <v>23</v>
      </c>
      <c r="E3425" t="s">
        <v>66</v>
      </c>
      <c r="F3425" s="4">
        <v>42619</v>
      </c>
      <c r="G3425" t="s">
        <v>15</v>
      </c>
      <c r="H3425">
        <v>4</v>
      </c>
      <c r="I3425">
        <f>IF(Table1[[#This Row],[Price]]&lt;15,10,IF(Table1[[#This Row],[Price]]&lt;20,15,IF(Table1[[#This Row],[Price]]&lt;30,22,IF(Table1[[#This Row],[Price]]&lt;50,36,45))))</f>
        <v>10</v>
      </c>
      <c r="J3425">
        <v>12.42</v>
      </c>
      <c r="K3425" s="14">
        <v>49.68</v>
      </c>
      <c r="L3425" s="14">
        <f>Table1[[#This Row],[Total Sale Amount]]-(Table1[[#This Row],[Cost Price]]*Table1[[#This Row],[Quantity]])</f>
        <v>9.68</v>
      </c>
      <c r="M3425" t="str">
        <f>TEXT(Table1[[#This Row],[Order Date]],"mmm")</f>
        <v>Sep</v>
      </c>
      <c r="N3425" s="5" t="str">
        <f>TEXT(Table1[[#This Row],[Order Date]],"yyyy")</f>
        <v>2016</v>
      </c>
      <c r="O3425" s="5">
        <v>32</v>
      </c>
      <c r="P3425" s="5" t="s">
        <v>560</v>
      </c>
      <c r="Q3425" s="5" t="str">
        <f>IFERROR(INDEX(Holidays[Holiday],MATCH(Table1[[#This Row],[Order Date]],Holidays[Date],0)),"NO HOLIDAY")</f>
        <v>NO HOLIDAY</v>
      </c>
    </row>
    <row r="3426" spans="2:17" hidden="1" x14ac:dyDescent="0.3">
      <c r="B3426" t="s">
        <v>9</v>
      </c>
      <c r="C3426" t="s">
        <v>17</v>
      </c>
      <c r="D3426" t="s">
        <v>11</v>
      </c>
      <c r="E3426" t="s">
        <v>270</v>
      </c>
      <c r="F3426" s="4">
        <v>42619</v>
      </c>
      <c r="G3426" t="s">
        <v>15</v>
      </c>
      <c r="H3426">
        <v>8</v>
      </c>
      <c r="I3426">
        <f>IF(Table1[[#This Row],[Price]]&lt;15,10,IF(Table1[[#This Row],[Price]]&lt;20,15,IF(Table1[[#This Row],[Price]]&lt;30,22,IF(Table1[[#This Row],[Price]]&lt;50,36,45))))</f>
        <v>10</v>
      </c>
      <c r="J3426">
        <v>12.42</v>
      </c>
      <c r="K3426" s="14">
        <v>99.36</v>
      </c>
      <c r="L3426" s="14">
        <f>Table1[[#This Row],[Total Sale Amount]]-(Table1[[#This Row],[Cost Price]]*Table1[[#This Row],[Quantity]])</f>
        <v>19.36</v>
      </c>
      <c r="M3426" t="str">
        <f>TEXT(Table1[[#This Row],[Order Date]],"mmm")</f>
        <v>Sep</v>
      </c>
      <c r="N3426" s="5" t="str">
        <f>TEXT(Table1[[#This Row],[Order Date]],"yyyy")</f>
        <v>2016</v>
      </c>
      <c r="O3426" s="5">
        <v>20</v>
      </c>
      <c r="P3426" s="5" t="s">
        <v>559</v>
      </c>
      <c r="Q3426" s="5" t="str">
        <f>IFERROR(INDEX(Holidays[Holiday],MATCH(Table1[[#This Row],[Order Date]],Holidays[Date],0)),"NO HOLIDAY")</f>
        <v>NO HOLIDAY</v>
      </c>
    </row>
    <row r="3427" spans="2:17" hidden="1" x14ac:dyDescent="0.3">
      <c r="B3427" t="s">
        <v>9</v>
      </c>
      <c r="C3427" t="s">
        <v>28</v>
      </c>
      <c r="D3427" t="s">
        <v>11</v>
      </c>
      <c r="E3427" t="s">
        <v>372</v>
      </c>
      <c r="F3427" s="4">
        <v>42619</v>
      </c>
      <c r="G3427" t="s">
        <v>39</v>
      </c>
      <c r="H3427">
        <v>8</v>
      </c>
      <c r="I3427">
        <f>IF(Table1[[#This Row],[Price]]&lt;15,10,IF(Table1[[#This Row],[Price]]&lt;20,15,IF(Table1[[#This Row],[Price]]&lt;30,22,IF(Table1[[#This Row],[Price]]&lt;50,36,45))))</f>
        <v>15</v>
      </c>
      <c r="J3427">
        <v>16.32</v>
      </c>
      <c r="K3427" s="14">
        <v>130.56</v>
      </c>
      <c r="L3427" s="14">
        <f>Table1[[#This Row],[Total Sale Amount]]-(Table1[[#This Row],[Cost Price]]*Table1[[#This Row],[Quantity]])</f>
        <v>10.560000000000002</v>
      </c>
      <c r="M3427" t="str">
        <f>TEXT(Table1[[#This Row],[Order Date]],"mmm")</f>
        <v>Sep</v>
      </c>
      <c r="N3427" s="5" t="str">
        <f>TEXT(Table1[[#This Row],[Order Date]],"yyyy")</f>
        <v>2016</v>
      </c>
      <c r="O3427" s="5">
        <v>36</v>
      </c>
      <c r="P3427" s="5" t="s">
        <v>559</v>
      </c>
      <c r="Q3427" s="5" t="str">
        <f>IFERROR(INDEX(Holidays[Holiday],MATCH(Table1[[#This Row],[Order Date]],Holidays[Date],0)),"NO HOLIDAY")</f>
        <v>NO HOLIDAY</v>
      </c>
    </row>
    <row r="3428" spans="2:17" hidden="1" x14ac:dyDescent="0.3">
      <c r="B3428" t="s">
        <v>9</v>
      </c>
      <c r="C3428" t="s">
        <v>30</v>
      </c>
      <c r="D3428" t="s">
        <v>11</v>
      </c>
      <c r="E3428" t="s">
        <v>333</v>
      </c>
      <c r="F3428" s="4">
        <v>42619</v>
      </c>
      <c r="G3428" t="s">
        <v>13</v>
      </c>
      <c r="H3428">
        <v>2</v>
      </c>
      <c r="I3428">
        <f>IF(Table1[[#This Row],[Price]]&lt;15,10,IF(Table1[[#This Row],[Price]]&lt;20,15,IF(Table1[[#This Row],[Price]]&lt;30,22,IF(Table1[[#This Row],[Price]]&lt;50,36,45))))</f>
        <v>15</v>
      </c>
      <c r="J3428">
        <v>17.829999999999998</v>
      </c>
      <c r="K3428" s="14">
        <v>35.659999999999997</v>
      </c>
      <c r="L3428" s="14">
        <f>Table1[[#This Row],[Total Sale Amount]]-(Table1[[#This Row],[Cost Price]]*Table1[[#This Row],[Quantity]])</f>
        <v>5.6599999999999966</v>
      </c>
      <c r="M3428" t="str">
        <f>TEXT(Table1[[#This Row],[Order Date]],"mmm")</f>
        <v>Sep</v>
      </c>
      <c r="N3428" s="5" t="str">
        <f>TEXT(Table1[[#This Row],[Order Date]],"yyyy")</f>
        <v>2016</v>
      </c>
      <c r="O3428" s="5">
        <v>44</v>
      </c>
      <c r="P3428" s="5" t="s">
        <v>559</v>
      </c>
      <c r="Q3428" s="5" t="str">
        <f>IFERROR(INDEX(Holidays[Holiday],MATCH(Table1[[#This Row],[Order Date]],Holidays[Date],0)),"NO HOLIDAY")</f>
        <v>NO HOLIDAY</v>
      </c>
    </row>
    <row r="3429" spans="2:17" hidden="1" x14ac:dyDescent="0.3">
      <c r="B3429" t="s">
        <v>25</v>
      </c>
      <c r="C3429" t="s">
        <v>43</v>
      </c>
      <c r="D3429" t="s">
        <v>23</v>
      </c>
      <c r="E3429" t="s">
        <v>364</v>
      </c>
      <c r="F3429" s="4">
        <v>42619</v>
      </c>
      <c r="G3429" t="s">
        <v>15</v>
      </c>
      <c r="H3429">
        <v>10</v>
      </c>
      <c r="I3429">
        <f>IF(Table1[[#This Row],[Price]]&lt;15,10,IF(Table1[[#This Row],[Price]]&lt;20,15,IF(Table1[[#This Row],[Price]]&lt;30,22,IF(Table1[[#This Row],[Price]]&lt;50,36,45))))</f>
        <v>10</v>
      </c>
      <c r="J3429">
        <v>12.42</v>
      </c>
      <c r="K3429" s="14">
        <v>124.2</v>
      </c>
      <c r="L3429" s="14">
        <f>Table1[[#This Row],[Total Sale Amount]]-(Table1[[#This Row],[Cost Price]]*Table1[[#This Row],[Quantity]])</f>
        <v>24.200000000000003</v>
      </c>
      <c r="M3429" t="str">
        <f>TEXT(Table1[[#This Row],[Order Date]],"mmm")</f>
        <v>Sep</v>
      </c>
      <c r="N3429" s="5" t="str">
        <f>TEXT(Table1[[#This Row],[Order Date]],"yyyy")</f>
        <v>2016</v>
      </c>
      <c r="O3429" s="5">
        <v>31</v>
      </c>
      <c r="P3429" s="5" t="s">
        <v>559</v>
      </c>
      <c r="Q3429" s="5" t="str">
        <f>IFERROR(INDEX(Holidays[Holiday],MATCH(Table1[[#This Row],[Order Date]],Holidays[Date],0)),"NO HOLIDAY")</f>
        <v>NO HOLIDAY</v>
      </c>
    </row>
    <row r="3430" spans="2:17" hidden="1" x14ac:dyDescent="0.3">
      <c r="B3430" t="s">
        <v>9</v>
      </c>
      <c r="C3430" t="s">
        <v>17</v>
      </c>
      <c r="D3430" t="s">
        <v>11</v>
      </c>
      <c r="E3430" t="s">
        <v>464</v>
      </c>
      <c r="F3430" s="4">
        <v>42619</v>
      </c>
      <c r="G3430" t="s">
        <v>13</v>
      </c>
      <c r="H3430">
        <v>4</v>
      </c>
      <c r="I3430">
        <f>IF(Table1[[#This Row],[Price]]&lt;15,10,IF(Table1[[#This Row],[Price]]&lt;20,15,IF(Table1[[#This Row],[Price]]&lt;30,22,IF(Table1[[#This Row],[Price]]&lt;50,36,45))))</f>
        <v>15</v>
      </c>
      <c r="J3430">
        <v>17.829999999999998</v>
      </c>
      <c r="K3430" s="14">
        <v>71.319999999999993</v>
      </c>
      <c r="L3430" s="14">
        <f>Table1[[#This Row],[Total Sale Amount]]-(Table1[[#This Row],[Cost Price]]*Table1[[#This Row],[Quantity]])</f>
        <v>11.319999999999993</v>
      </c>
      <c r="M3430" t="str">
        <f>TEXT(Table1[[#This Row],[Order Date]],"mmm")</f>
        <v>Sep</v>
      </c>
      <c r="N3430" s="5" t="str">
        <f>TEXT(Table1[[#This Row],[Order Date]],"yyyy")</f>
        <v>2016</v>
      </c>
      <c r="O3430" s="5">
        <v>35</v>
      </c>
      <c r="P3430" s="5" t="s">
        <v>559</v>
      </c>
      <c r="Q3430" s="5" t="str">
        <f>IFERROR(INDEX(Holidays[Holiday],MATCH(Table1[[#This Row],[Order Date]],Holidays[Date],0)),"NO HOLIDAY")</f>
        <v>NO HOLIDAY</v>
      </c>
    </row>
    <row r="3431" spans="2:17" hidden="1" x14ac:dyDescent="0.3">
      <c r="B3431" t="s">
        <v>9</v>
      </c>
      <c r="C3431" t="s">
        <v>30</v>
      </c>
      <c r="D3431" t="s">
        <v>11</v>
      </c>
      <c r="E3431" t="s">
        <v>326</v>
      </c>
      <c r="F3431" s="4">
        <v>42619</v>
      </c>
      <c r="G3431" t="s">
        <v>13</v>
      </c>
      <c r="H3431">
        <v>9</v>
      </c>
      <c r="I3431">
        <f>IF(Table1[[#This Row],[Price]]&lt;15,10,IF(Table1[[#This Row],[Price]]&lt;20,15,IF(Table1[[#This Row],[Price]]&lt;30,22,IF(Table1[[#This Row],[Price]]&lt;50,36,45))))</f>
        <v>15</v>
      </c>
      <c r="J3431">
        <v>17.829999999999998</v>
      </c>
      <c r="K3431" s="14">
        <v>160.46999999999997</v>
      </c>
      <c r="L3431" s="14">
        <f>Table1[[#This Row],[Total Sale Amount]]-(Table1[[#This Row],[Cost Price]]*Table1[[#This Row],[Quantity]])</f>
        <v>25.46999999999997</v>
      </c>
      <c r="M3431" t="str">
        <f>TEXT(Table1[[#This Row],[Order Date]],"mmm")</f>
        <v>Sep</v>
      </c>
      <c r="N3431" s="5" t="str">
        <f>TEXT(Table1[[#This Row],[Order Date]],"yyyy")</f>
        <v>2016</v>
      </c>
      <c r="O3431" s="5">
        <v>37</v>
      </c>
      <c r="P3431" s="5" t="s">
        <v>559</v>
      </c>
      <c r="Q3431" s="5" t="str">
        <f>IFERROR(INDEX(Holidays[Holiday],MATCH(Table1[[#This Row],[Order Date]],Holidays[Date],0)),"NO HOLIDAY")</f>
        <v>NO HOLIDAY</v>
      </c>
    </row>
    <row r="3432" spans="2:17" hidden="1" x14ac:dyDescent="0.3">
      <c r="B3432" t="s">
        <v>25</v>
      </c>
      <c r="C3432" t="s">
        <v>26</v>
      </c>
      <c r="D3432" t="s">
        <v>23</v>
      </c>
      <c r="E3432" t="s">
        <v>85</v>
      </c>
      <c r="F3432" s="4">
        <v>42620</v>
      </c>
      <c r="G3432" t="s">
        <v>19</v>
      </c>
      <c r="H3432">
        <v>10</v>
      </c>
      <c r="I3432">
        <f>IF(Table1[[#This Row],[Price]]&lt;15,10,IF(Table1[[#This Row],[Price]]&lt;20,15,IF(Table1[[#This Row],[Price]]&lt;30,22,IF(Table1[[#This Row],[Price]]&lt;50,36,45))))</f>
        <v>45</v>
      </c>
      <c r="J3432">
        <v>53.35</v>
      </c>
      <c r="K3432" s="14">
        <v>533.5</v>
      </c>
      <c r="L3432" s="14">
        <f>Table1[[#This Row],[Total Sale Amount]]-(Table1[[#This Row],[Cost Price]]*Table1[[#This Row],[Quantity]])</f>
        <v>83.5</v>
      </c>
      <c r="M3432" t="str">
        <f>TEXT(Table1[[#This Row],[Order Date]],"mmm")</f>
        <v>Sep</v>
      </c>
      <c r="N3432" s="5" t="str">
        <f>TEXT(Table1[[#This Row],[Order Date]],"yyyy")</f>
        <v>2016</v>
      </c>
      <c r="O3432" s="5">
        <v>39</v>
      </c>
      <c r="P3432" s="5" t="s">
        <v>559</v>
      </c>
      <c r="Q3432" s="5" t="str">
        <f>IFERROR(INDEX(Holidays[Holiday],MATCH(Table1[[#This Row],[Order Date]],Holidays[Date],0)),"NO HOLIDAY")</f>
        <v>NO HOLIDAY</v>
      </c>
    </row>
    <row r="3433" spans="2:17" hidden="1" x14ac:dyDescent="0.3">
      <c r="B3433" t="s">
        <v>9</v>
      </c>
      <c r="C3433" t="s">
        <v>10</v>
      </c>
      <c r="D3433" t="s">
        <v>11</v>
      </c>
      <c r="E3433" t="s">
        <v>125</v>
      </c>
      <c r="F3433" s="4">
        <v>42620</v>
      </c>
      <c r="G3433" t="s">
        <v>15</v>
      </c>
      <c r="H3433">
        <v>3</v>
      </c>
      <c r="I3433">
        <f>IF(Table1[[#This Row],[Price]]&lt;15,10,IF(Table1[[#This Row],[Price]]&lt;20,15,IF(Table1[[#This Row],[Price]]&lt;30,22,IF(Table1[[#This Row],[Price]]&lt;50,36,45))))</f>
        <v>10</v>
      </c>
      <c r="J3433">
        <v>12.42</v>
      </c>
      <c r="K3433" s="14">
        <v>37.26</v>
      </c>
      <c r="L3433" s="14">
        <f>Table1[[#This Row],[Total Sale Amount]]-(Table1[[#This Row],[Cost Price]]*Table1[[#This Row],[Quantity]])</f>
        <v>7.259999999999998</v>
      </c>
      <c r="M3433" t="str">
        <f>TEXT(Table1[[#This Row],[Order Date]],"mmm")</f>
        <v>Sep</v>
      </c>
      <c r="N3433" s="5" t="str">
        <f>TEXT(Table1[[#This Row],[Order Date]],"yyyy")</f>
        <v>2016</v>
      </c>
      <c r="O3433" s="5">
        <v>24</v>
      </c>
      <c r="P3433" s="5" t="s">
        <v>559</v>
      </c>
      <c r="Q3433" s="5" t="str">
        <f>IFERROR(INDEX(Holidays[Holiday],MATCH(Table1[[#This Row],[Order Date]],Holidays[Date],0)),"NO HOLIDAY")</f>
        <v>NO HOLIDAY</v>
      </c>
    </row>
    <row r="3434" spans="2:17" hidden="1" x14ac:dyDescent="0.3">
      <c r="B3434" t="s">
        <v>25</v>
      </c>
      <c r="C3434" t="s">
        <v>59</v>
      </c>
      <c r="D3434" t="s">
        <v>23</v>
      </c>
      <c r="E3434" t="s">
        <v>150</v>
      </c>
      <c r="F3434" s="4">
        <v>42620</v>
      </c>
      <c r="G3434" t="s">
        <v>15</v>
      </c>
      <c r="H3434">
        <v>2</v>
      </c>
      <c r="I3434">
        <f>IF(Table1[[#This Row],[Price]]&lt;15,10,IF(Table1[[#This Row],[Price]]&lt;20,15,IF(Table1[[#This Row],[Price]]&lt;30,22,IF(Table1[[#This Row],[Price]]&lt;50,36,45))))</f>
        <v>10</v>
      </c>
      <c r="J3434">
        <v>12.42</v>
      </c>
      <c r="K3434" s="14">
        <v>24.84</v>
      </c>
      <c r="L3434" s="14">
        <f>Table1[[#This Row],[Total Sale Amount]]-(Table1[[#This Row],[Cost Price]]*Table1[[#This Row],[Quantity]])</f>
        <v>4.84</v>
      </c>
      <c r="M3434" t="str">
        <f>TEXT(Table1[[#This Row],[Order Date]],"mmm")</f>
        <v>Sep</v>
      </c>
      <c r="N3434" s="5" t="str">
        <f>TEXT(Table1[[#This Row],[Order Date]],"yyyy")</f>
        <v>2016</v>
      </c>
      <c r="O3434" s="5">
        <v>40</v>
      </c>
      <c r="P3434" s="5" t="s">
        <v>560</v>
      </c>
      <c r="Q3434" s="5" t="str">
        <f>IFERROR(INDEX(Holidays[Holiday],MATCH(Table1[[#This Row],[Order Date]],Holidays[Date],0)),"NO HOLIDAY")</f>
        <v>NO HOLIDAY</v>
      </c>
    </row>
    <row r="3435" spans="2:17" hidden="1" x14ac:dyDescent="0.3">
      <c r="B3435" t="s">
        <v>25</v>
      </c>
      <c r="C3435" t="s">
        <v>59</v>
      </c>
      <c r="D3435" t="s">
        <v>23</v>
      </c>
      <c r="E3435" t="s">
        <v>373</v>
      </c>
      <c r="F3435" s="4">
        <v>42620</v>
      </c>
      <c r="G3435" t="s">
        <v>13</v>
      </c>
      <c r="H3435">
        <v>7</v>
      </c>
      <c r="I3435">
        <f>IF(Table1[[#This Row],[Price]]&lt;15,10,IF(Table1[[#This Row],[Price]]&lt;20,15,IF(Table1[[#This Row],[Price]]&lt;30,22,IF(Table1[[#This Row],[Price]]&lt;50,36,45))))</f>
        <v>15</v>
      </c>
      <c r="J3435">
        <v>17.829999999999998</v>
      </c>
      <c r="K3435" s="14">
        <v>124.80999999999999</v>
      </c>
      <c r="L3435" s="14">
        <f>Table1[[#This Row],[Total Sale Amount]]-(Table1[[#This Row],[Cost Price]]*Table1[[#This Row],[Quantity]])</f>
        <v>19.809999999999988</v>
      </c>
      <c r="M3435" t="str">
        <f>TEXT(Table1[[#This Row],[Order Date]],"mmm")</f>
        <v>Sep</v>
      </c>
      <c r="N3435" s="5" t="str">
        <f>TEXT(Table1[[#This Row],[Order Date]],"yyyy")</f>
        <v>2016</v>
      </c>
      <c r="O3435" s="5">
        <v>22</v>
      </c>
      <c r="P3435" s="5" t="s">
        <v>559</v>
      </c>
      <c r="Q3435" s="5" t="str">
        <f>IFERROR(INDEX(Holidays[Holiday],MATCH(Table1[[#This Row],[Order Date]],Holidays[Date],0)),"NO HOLIDAY")</f>
        <v>NO HOLIDAY</v>
      </c>
    </row>
    <row r="3436" spans="2:17" hidden="1" x14ac:dyDescent="0.3">
      <c r="B3436" t="s">
        <v>9</v>
      </c>
      <c r="C3436" t="s">
        <v>10</v>
      </c>
      <c r="D3436" t="s">
        <v>11</v>
      </c>
      <c r="E3436" t="s">
        <v>342</v>
      </c>
      <c r="F3436" s="4">
        <v>42620</v>
      </c>
      <c r="G3436" t="s">
        <v>15</v>
      </c>
      <c r="H3436">
        <v>8</v>
      </c>
      <c r="I3436">
        <f>IF(Table1[[#This Row],[Price]]&lt;15,10,IF(Table1[[#This Row],[Price]]&lt;20,15,IF(Table1[[#This Row],[Price]]&lt;30,22,IF(Table1[[#This Row],[Price]]&lt;50,36,45))))</f>
        <v>10</v>
      </c>
      <c r="J3436">
        <v>12.42</v>
      </c>
      <c r="K3436" s="14">
        <v>99.36</v>
      </c>
      <c r="L3436" s="14">
        <f>Table1[[#This Row],[Total Sale Amount]]-(Table1[[#This Row],[Cost Price]]*Table1[[#This Row],[Quantity]])</f>
        <v>19.36</v>
      </c>
      <c r="M3436" t="str">
        <f>TEXT(Table1[[#This Row],[Order Date]],"mmm")</f>
        <v>Sep</v>
      </c>
      <c r="N3436" s="5" t="str">
        <f>TEXT(Table1[[#This Row],[Order Date]],"yyyy")</f>
        <v>2016</v>
      </c>
      <c r="O3436" s="5">
        <v>23</v>
      </c>
      <c r="P3436" s="5" t="s">
        <v>560</v>
      </c>
      <c r="Q3436" s="5" t="str">
        <f>IFERROR(INDEX(Holidays[Holiday],MATCH(Table1[[#This Row],[Order Date]],Holidays[Date],0)),"NO HOLIDAY")</f>
        <v>NO HOLIDAY</v>
      </c>
    </row>
    <row r="3437" spans="2:17" hidden="1" x14ac:dyDescent="0.3">
      <c r="B3437" t="s">
        <v>16</v>
      </c>
      <c r="C3437" t="s">
        <v>17</v>
      </c>
      <c r="D3437" t="s">
        <v>11</v>
      </c>
      <c r="E3437" t="s">
        <v>115</v>
      </c>
      <c r="F3437" s="4">
        <v>42620</v>
      </c>
      <c r="G3437" t="s">
        <v>15</v>
      </c>
      <c r="H3437">
        <v>4</v>
      </c>
      <c r="I3437">
        <f>IF(Table1[[#This Row],[Price]]&lt;15,10,IF(Table1[[#This Row],[Price]]&lt;20,15,IF(Table1[[#This Row],[Price]]&lt;30,22,IF(Table1[[#This Row],[Price]]&lt;50,36,45))))</f>
        <v>10</v>
      </c>
      <c r="J3437">
        <v>12.42</v>
      </c>
      <c r="K3437" s="14">
        <v>49.68</v>
      </c>
      <c r="L3437" s="14">
        <f>Table1[[#This Row],[Total Sale Amount]]-(Table1[[#This Row],[Cost Price]]*Table1[[#This Row],[Quantity]])</f>
        <v>9.68</v>
      </c>
      <c r="M3437" t="str">
        <f>TEXT(Table1[[#This Row],[Order Date]],"mmm")</f>
        <v>Sep</v>
      </c>
      <c r="N3437" s="5" t="str">
        <f>TEXT(Table1[[#This Row],[Order Date]],"yyyy")</f>
        <v>2016</v>
      </c>
      <c r="O3437" s="5">
        <v>30</v>
      </c>
      <c r="P3437" s="5" t="s">
        <v>559</v>
      </c>
      <c r="Q3437" s="5" t="str">
        <f>IFERROR(INDEX(Holidays[Holiday],MATCH(Table1[[#This Row],[Order Date]],Holidays[Date],0)),"NO HOLIDAY")</f>
        <v>NO HOLIDAY</v>
      </c>
    </row>
    <row r="3438" spans="2:17" hidden="1" x14ac:dyDescent="0.3">
      <c r="B3438" t="s">
        <v>25</v>
      </c>
      <c r="C3438" t="s">
        <v>22</v>
      </c>
      <c r="D3438" t="s">
        <v>23</v>
      </c>
      <c r="E3438" t="s">
        <v>251</v>
      </c>
      <c r="F3438" s="4">
        <v>42620</v>
      </c>
      <c r="G3438" t="s">
        <v>39</v>
      </c>
      <c r="H3438">
        <v>2</v>
      </c>
      <c r="I3438">
        <f>IF(Table1[[#This Row],[Price]]&lt;15,10,IF(Table1[[#This Row],[Price]]&lt;20,15,IF(Table1[[#This Row],[Price]]&lt;30,22,IF(Table1[[#This Row],[Price]]&lt;50,36,45))))</f>
        <v>15</v>
      </c>
      <c r="J3438">
        <v>16.32</v>
      </c>
      <c r="K3438" s="14">
        <v>32.64</v>
      </c>
      <c r="L3438" s="14">
        <f>Table1[[#This Row],[Total Sale Amount]]-(Table1[[#This Row],[Cost Price]]*Table1[[#This Row],[Quantity]])</f>
        <v>2.6400000000000006</v>
      </c>
      <c r="M3438" t="str">
        <f>TEXT(Table1[[#This Row],[Order Date]],"mmm")</f>
        <v>Sep</v>
      </c>
      <c r="N3438" s="5" t="str">
        <f>TEXT(Table1[[#This Row],[Order Date]],"yyyy")</f>
        <v>2016</v>
      </c>
      <c r="O3438" s="5">
        <v>35</v>
      </c>
      <c r="P3438" s="5" t="s">
        <v>559</v>
      </c>
      <c r="Q3438" s="5" t="str">
        <f>IFERROR(INDEX(Holidays[Holiday],MATCH(Table1[[#This Row],[Order Date]],Holidays[Date],0)),"NO HOLIDAY")</f>
        <v>NO HOLIDAY</v>
      </c>
    </row>
    <row r="3439" spans="2:17" hidden="1" x14ac:dyDescent="0.3">
      <c r="B3439" t="s">
        <v>21</v>
      </c>
      <c r="C3439" t="s">
        <v>43</v>
      </c>
      <c r="D3439" t="s">
        <v>23</v>
      </c>
      <c r="E3439" t="s">
        <v>428</v>
      </c>
      <c r="F3439" s="4">
        <v>42620</v>
      </c>
      <c r="G3439" t="s">
        <v>15</v>
      </c>
      <c r="H3439">
        <v>10</v>
      </c>
      <c r="I3439">
        <f>IF(Table1[[#This Row],[Price]]&lt;15,10,IF(Table1[[#This Row],[Price]]&lt;20,15,IF(Table1[[#This Row],[Price]]&lt;30,22,IF(Table1[[#This Row],[Price]]&lt;50,36,45))))</f>
        <v>10</v>
      </c>
      <c r="J3439">
        <v>12.42</v>
      </c>
      <c r="K3439" s="14">
        <v>124.2</v>
      </c>
      <c r="L3439" s="14">
        <f>Table1[[#This Row],[Total Sale Amount]]-(Table1[[#This Row],[Cost Price]]*Table1[[#This Row],[Quantity]])</f>
        <v>24.200000000000003</v>
      </c>
      <c r="M3439" t="str">
        <f>TEXT(Table1[[#This Row],[Order Date]],"mmm")</f>
        <v>Sep</v>
      </c>
      <c r="N3439" s="5" t="str">
        <f>TEXT(Table1[[#This Row],[Order Date]],"yyyy")</f>
        <v>2016</v>
      </c>
      <c r="O3439" s="5">
        <v>33</v>
      </c>
      <c r="P3439" s="5" t="s">
        <v>559</v>
      </c>
      <c r="Q3439" s="5" t="str">
        <f>IFERROR(INDEX(Holidays[Holiday],MATCH(Table1[[#This Row],[Order Date]],Holidays[Date],0)),"NO HOLIDAY")</f>
        <v>NO HOLIDAY</v>
      </c>
    </row>
    <row r="3440" spans="2:17" hidden="1" x14ac:dyDescent="0.3">
      <c r="B3440" t="s">
        <v>25</v>
      </c>
      <c r="C3440" t="s">
        <v>43</v>
      </c>
      <c r="D3440" t="s">
        <v>23</v>
      </c>
      <c r="E3440" t="s">
        <v>191</v>
      </c>
      <c r="F3440" s="4">
        <v>42620</v>
      </c>
      <c r="G3440" t="s">
        <v>15</v>
      </c>
      <c r="H3440">
        <v>4</v>
      </c>
      <c r="I3440">
        <f>IF(Table1[[#This Row],[Price]]&lt;15,10,IF(Table1[[#This Row],[Price]]&lt;20,15,IF(Table1[[#This Row],[Price]]&lt;30,22,IF(Table1[[#This Row],[Price]]&lt;50,36,45))))</f>
        <v>10</v>
      </c>
      <c r="J3440">
        <v>12.42</v>
      </c>
      <c r="K3440" s="14">
        <v>49.68</v>
      </c>
      <c r="L3440" s="14">
        <f>Table1[[#This Row],[Total Sale Amount]]-(Table1[[#This Row],[Cost Price]]*Table1[[#This Row],[Quantity]])</f>
        <v>9.68</v>
      </c>
      <c r="M3440" t="str">
        <f>TEXT(Table1[[#This Row],[Order Date]],"mmm")</f>
        <v>Sep</v>
      </c>
      <c r="N3440" s="5" t="str">
        <f>TEXT(Table1[[#This Row],[Order Date]],"yyyy")</f>
        <v>2016</v>
      </c>
      <c r="O3440" s="5">
        <v>25</v>
      </c>
      <c r="P3440" s="5" t="s">
        <v>560</v>
      </c>
      <c r="Q3440" s="5" t="str">
        <f>IFERROR(INDEX(Holidays[Holiday],MATCH(Table1[[#This Row],[Order Date]],Holidays[Date],0)),"NO HOLIDAY")</f>
        <v>NO HOLIDAY</v>
      </c>
    </row>
    <row r="3441" spans="2:17" hidden="1" x14ac:dyDescent="0.3">
      <c r="B3441" t="s">
        <v>16</v>
      </c>
      <c r="C3441" t="s">
        <v>10</v>
      </c>
      <c r="D3441" t="s">
        <v>11</v>
      </c>
      <c r="E3441" t="s">
        <v>495</v>
      </c>
      <c r="F3441" s="4">
        <v>42620</v>
      </c>
      <c r="G3441" t="s">
        <v>15</v>
      </c>
      <c r="H3441">
        <v>2</v>
      </c>
      <c r="I3441">
        <f>IF(Table1[[#This Row],[Price]]&lt;15,10,IF(Table1[[#This Row],[Price]]&lt;20,15,IF(Table1[[#This Row],[Price]]&lt;30,22,IF(Table1[[#This Row],[Price]]&lt;50,36,45))))</f>
        <v>10</v>
      </c>
      <c r="J3441">
        <v>12.42</v>
      </c>
      <c r="K3441" s="14">
        <v>24.84</v>
      </c>
      <c r="L3441" s="14">
        <f>Table1[[#This Row],[Total Sale Amount]]-(Table1[[#This Row],[Cost Price]]*Table1[[#This Row],[Quantity]])</f>
        <v>4.84</v>
      </c>
      <c r="M3441" t="str">
        <f>TEXT(Table1[[#This Row],[Order Date]],"mmm")</f>
        <v>Sep</v>
      </c>
      <c r="N3441" s="5" t="str">
        <f>TEXT(Table1[[#This Row],[Order Date]],"yyyy")</f>
        <v>2016</v>
      </c>
      <c r="O3441" s="5">
        <v>30</v>
      </c>
      <c r="P3441" s="5" t="s">
        <v>559</v>
      </c>
      <c r="Q3441" s="5" t="str">
        <f>IFERROR(INDEX(Holidays[Holiday],MATCH(Table1[[#This Row],[Order Date]],Holidays[Date],0)),"NO HOLIDAY")</f>
        <v>NO HOLIDAY</v>
      </c>
    </row>
    <row r="3442" spans="2:17" hidden="1" x14ac:dyDescent="0.3">
      <c r="B3442" t="s">
        <v>25</v>
      </c>
      <c r="C3442" t="s">
        <v>26</v>
      </c>
      <c r="D3442" t="s">
        <v>23</v>
      </c>
      <c r="E3442" t="s">
        <v>480</v>
      </c>
      <c r="F3442" s="4">
        <v>42620</v>
      </c>
      <c r="G3442" t="s">
        <v>39</v>
      </c>
      <c r="H3442">
        <v>4</v>
      </c>
      <c r="I3442">
        <f>IF(Table1[[#This Row],[Price]]&lt;15,10,IF(Table1[[#This Row],[Price]]&lt;20,15,IF(Table1[[#This Row],[Price]]&lt;30,22,IF(Table1[[#This Row],[Price]]&lt;50,36,45))))</f>
        <v>15</v>
      </c>
      <c r="J3442">
        <v>16.32</v>
      </c>
      <c r="K3442" s="14">
        <v>65.28</v>
      </c>
      <c r="L3442" s="14">
        <f>Table1[[#This Row],[Total Sale Amount]]-(Table1[[#This Row],[Cost Price]]*Table1[[#This Row],[Quantity]])</f>
        <v>5.2800000000000011</v>
      </c>
      <c r="M3442" t="str">
        <f>TEXT(Table1[[#This Row],[Order Date]],"mmm")</f>
        <v>Sep</v>
      </c>
      <c r="N3442" s="5" t="str">
        <f>TEXT(Table1[[#This Row],[Order Date]],"yyyy")</f>
        <v>2016</v>
      </c>
      <c r="O3442" s="5">
        <v>21</v>
      </c>
      <c r="P3442" s="5" t="s">
        <v>559</v>
      </c>
      <c r="Q3442" s="5" t="str">
        <f>IFERROR(INDEX(Holidays[Holiday],MATCH(Table1[[#This Row],[Order Date]],Holidays[Date],0)),"NO HOLIDAY")</f>
        <v>NO HOLIDAY</v>
      </c>
    </row>
    <row r="3443" spans="2:17" hidden="1" x14ac:dyDescent="0.3">
      <c r="B3443" t="s">
        <v>16</v>
      </c>
      <c r="C3443" t="s">
        <v>28</v>
      </c>
      <c r="D3443" t="s">
        <v>11</v>
      </c>
      <c r="E3443" t="s">
        <v>537</v>
      </c>
      <c r="F3443" s="4">
        <v>42620</v>
      </c>
      <c r="G3443" t="s">
        <v>15</v>
      </c>
      <c r="H3443">
        <v>10</v>
      </c>
      <c r="I3443">
        <f>IF(Table1[[#This Row],[Price]]&lt;15,10,IF(Table1[[#This Row],[Price]]&lt;20,15,IF(Table1[[#This Row],[Price]]&lt;30,22,IF(Table1[[#This Row],[Price]]&lt;50,36,45))))</f>
        <v>10</v>
      </c>
      <c r="J3443">
        <v>12.42</v>
      </c>
      <c r="K3443" s="14">
        <v>124.2</v>
      </c>
      <c r="L3443" s="14">
        <f>Table1[[#This Row],[Total Sale Amount]]-(Table1[[#This Row],[Cost Price]]*Table1[[#This Row],[Quantity]])</f>
        <v>24.200000000000003</v>
      </c>
      <c r="M3443" t="str">
        <f>TEXT(Table1[[#This Row],[Order Date]],"mmm")</f>
        <v>Sep</v>
      </c>
      <c r="N3443" s="5" t="str">
        <f>TEXT(Table1[[#This Row],[Order Date]],"yyyy")</f>
        <v>2016</v>
      </c>
      <c r="O3443" s="5">
        <v>17</v>
      </c>
      <c r="P3443" s="5" t="s">
        <v>560</v>
      </c>
      <c r="Q3443" s="5" t="str">
        <f>IFERROR(INDEX(Holidays[Holiday],MATCH(Table1[[#This Row],[Order Date]],Holidays[Date],0)),"NO HOLIDAY")</f>
        <v>NO HOLIDAY</v>
      </c>
    </row>
    <row r="3444" spans="2:17" hidden="1" x14ac:dyDescent="0.3">
      <c r="B3444" t="s">
        <v>25</v>
      </c>
      <c r="C3444" t="s">
        <v>22</v>
      </c>
      <c r="D3444" t="s">
        <v>23</v>
      </c>
      <c r="E3444" t="s">
        <v>144</v>
      </c>
      <c r="F3444" s="4">
        <v>42620</v>
      </c>
      <c r="G3444" t="s">
        <v>15</v>
      </c>
      <c r="H3444">
        <v>3</v>
      </c>
      <c r="I3444">
        <f>IF(Table1[[#This Row],[Price]]&lt;15,10,IF(Table1[[#This Row],[Price]]&lt;20,15,IF(Table1[[#This Row],[Price]]&lt;30,22,IF(Table1[[#This Row],[Price]]&lt;50,36,45))))</f>
        <v>10</v>
      </c>
      <c r="J3444">
        <v>12.42</v>
      </c>
      <c r="K3444" s="14">
        <v>37.26</v>
      </c>
      <c r="L3444" s="14">
        <f>Table1[[#This Row],[Total Sale Amount]]-(Table1[[#This Row],[Cost Price]]*Table1[[#This Row],[Quantity]])</f>
        <v>7.259999999999998</v>
      </c>
      <c r="M3444" t="str">
        <f>TEXT(Table1[[#This Row],[Order Date]],"mmm")</f>
        <v>Sep</v>
      </c>
      <c r="N3444" s="5" t="str">
        <f>TEXT(Table1[[#This Row],[Order Date]],"yyyy")</f>
        <v>2016</v>
      </c>
      <c r="O3444" s="5">
        <v>36</v>
      </c>
      <c r="P3444" s="5" t="s">
        <v>559</v>
      </c>
      <c r="Q3444" s="5" t="str">
        <f>IFERROR(INDEX(Holidays[Holiday],MATCH(Table1[[#This Row],[Order Date]],Holidays[Date],0)),"NO HOLIDAY")</f>
        <v>NO HOLIDAY</v>
      </c>
    </row>
    <row r="3445" spans="2:17" hidden="1" x14ac:dyDescent="0.3">
      <c r="B3445" t="s">
        <v>9</v>
      </c>
      <c r="C3445" t="s">
        <v>10</v>
      </c>
      <c r="D3445" t="s">
        <v>11</v>
      </c>
      <c r="E3445" t="s">
        <v>365</v>
      </c>
      <c r="F3445" s="4">
        <v>42620</v>
      </c>
      <c r="G3445" t="s">
        <v>39</v>
      </c>
      <c r="H3445">
        <v>5</v>
      </c>
      <c r="I3445">
        <f>IF(Table1[[#This Row],[Price]]&lt;15,10,IF(Table1[[#This Row],[Price]]&lt;20,15,IF(Table1[[#This Row],[Price]]&lt;30,22,IF(Table1[[#This Row],[Price]]&lt;50,36,45))))</f>
        <v>15</v>
      </c>
      <c r="J3445">
        <v>16.32</v>
      </c>
      <c r="K3445" s="14">
        <v>81.599999999999994</v>
      </c>
      <c r="L3445" s="14">
        <f>Table1[[#This Row],[Total Sale Amount]]-(Table1[[#This Row],[Cost Price]]*Table1[[#This Row],[Quantity]])</f>
        <v>6.5999999999999943</v>
      </c>
      <c r="M3445" t="str">
        <f>TEXT(Table1[[#This Row],[Order Date]],"mmm")</f>
        <v>Sep</v>
      </c>
      <c r="N3445" s="5" t="str">
        <f>TEXT(Table1[[#This Row],[Order Date]],"yyyy")</f>
        <v>2016</v>
      </c>
      <c r="O3445" s="5">
        <v>44</v>
      </c>
      <c r="P3445" s="5" t="s">
        <v>560</v>
      </c>
      <c r="Q3445" s="5" t="str">
        <f>IFERROR(INDEX(Holidays[Holiday],MATCH(Table1[[#This Row],[Order Date]],Holidays[Date],0)),"NO HOLIDAY")</f>
        <v>NO HOLIDAY</v>
      </c>
    </row>
    <row r="3446" spans="2:17" hidden="1" x14ac:dyDescent="0.3">
      <c r="B3446" t="s">
        <v>9</v>
      </c>
      <c r="C3446" t="s">
        <v>28</v>
      </c>
      <c r="D3446" t="s">
        <v>11</v>
      </c>
      <c r="E3446" t="s">
        <v>207</v>
      </c>
      <c r="F3446" s="4">
        <v>42620</v>
      </c>
      <c r="G3446" t="s">
        <v>15</v>
      </c>
      <c r="H3446">
        <v>6</v>
      </c>
      <c r="I3446">
        <f>IF(Table1[[#This Row],[Price]]&lt;15,10,IF(Table1[[#This Row],[Price]]&lt;20,15,IF(Table1[[#This Row],[Price]]&lt;30,22,IF(Table1[[#This Row],[Price]]&lt;50,36,45))))</f>
        <v>10</v>
      </c>
      <c r="J3446">
        <v>12.42</v>
      </c>
      <c r="K3446" s="14">
        <v>74.52</v>
      </c>
      <c r="L3446" s="14">
        <f>Table1[[#This Row],[Total Sale Amount]]-(Table1[[#This Row],[Cost Price]]*Table1[[#This Row],[Quantity]])</f>
        <v>14.519999999999996</v>
      </c>
      <c r="M3446" t="str">
        <f>TEXT(Table1[[#This Row],[Order Date]],"mmm")</f>
        <v>Sep</v>
      </c>
      <c r="N3446" s="5" t="str">
        <f>TEXT(Table1[[#This Row],[Order Date]],"yyyy")</f>
        <v>2016</v>
      </c>
      <c r="O3446" s="5">
        <v>18</v>
      </c>
      <c r="P3446" s="5" t="s">
        <v>559</v>
      </c>
      <c r="Q3446" s="5" t="str">
        <f>IFERROR(INDEX(Holidays[Holiday],MATCH(Table1[[#This Row],[Order Date]],Holidays[Date],0)),"NO HOLIDAY")</f>
        <v>NO HOLIDAY</v>
      </c>
    </row>
    <row r="3447" spans="2:17" hidden="1" x14ac:dyDescent="0.3">
      <c r="B3447" t="s">
        <v>36</v>
      </c>
      <c r="C3447" t="s">
        <v>10</v>
      </c>
      <c r="D3447" t="s">
        <v>11</v>
      </c>
      <c r="E3447" t="s">
        <v>63</v>
      </c>
      <c r="F3447" s="4">
        <v>42620</v>
      </c>
      <c r="G3447" t="s">
        <v>39</v>
      </c>
      <c r="H3447">
        <v>1</v>
      </c>
      <c r="I3447">
        <f>IF(Table1[[#This Row],[Price]]&lt;15,10,IF(Table1[[#This Row],[Price]]&lt;20,15,IF(Table1[[#This Row],[Price]]&lt;30,22,IF(Table1[[#This Row],[Price]]&lt;50,36,45))))</f>
        <v>15</v>
      </c>
      <c r="J3447">
        <v>16.32</v>
      </c>
      <c r="K3447" s="14">
        <v>16.32</v>
      </c>
      <c r="L3447" s="14">
        <f>Table1[[#This Row],[Total Sale Amount]]-(Table1[[#This Row],[Cost Price]]*Table1[[#This Row],[Quantity]])</f>
        <v>1.3200000000000003</v>
      </c>
      <c r="M3447" t="str">
        <f>TEXT(Table1[[#This Row],[Order Date]],"mmm")</f>
        <v>Sep</v>
      </c>
      <c r="N3447" s="5" t="str">
        <f>TEXT(Table1[[#This Row],[Order Date]],"yyyy")</f>
        <v>2016</v>
      </c>
      <c r="O3447" s="5">
        <v>25</v>
      </c>
      <c r="P3447" s="5" t="s">
        <v>559</v>
      </c>
      <c r="Q3447" s="5" t="str">
        <f>IFERROR(INDEX(Holidays[Holiday],MATCH(Table1[[#This Row],[Order Date]],Holidays[Date],0)),"NO HOLIDAY")</f>
        <v>NO HOLIDAY</v>
      </c>
    </row>
    <row r="3448" spans="2:17" hidden="1" x14ac:dyDescent="0.3">
      <c r="B3448" t="s">
        <v>9</v>
      </c>
      <c r="C3448" t="s">
        <v>10</v>
      </c>
      <c r="D3448" t="s">
        <v>11</v>
      </c>
      <c r="E3448" t="s">
        <v>203</v>
      </c>
      <c r="F3448" s="4">
        <v>42620</v>
      </c>
      <c r="G3448" t="s">
        <v>15</v>
      </c>
      <c r="H3448">
        <v>2</v>
      </c>
      <c r="I3448">
        <f>IF(Table1[[#This Row],[Price]]&lt;15,10,IF(Table1[[#This Row],[Price]]&lt;20,15,IF(Table1[[#This Row],[Price]]&lt;30,22,IF(Table1[[#This Row],[Price]]&lt;50,36,45))))</f>
        <v>10</v>
      </c>
      <c r="J3448">
        <v>12.42</v>
      </c>
      <c r="K3448" s="14">
        <v>24.84</v>
      </c>
      <c r="L3448" s="14">
        <f>Table1[[#This Row],[Total Sale Amount]]-(Table1[[#This Row],[Cost Price]]*Table1[[#This Row],[Quantity]])</f>
        <v>4.84</v>
      </c>
      <c r="M3448" t="str">
        <f>TEXT(Table1[[#This Row],[Order Date]],"mmm")</f>
        <v>Sep</v>
      </c>
      <c r="N3448" s="5" t="str">
        <f>TEXT(Table1[[#This Row],[Order Date]],"yyyy")</f>
        <v>2016</v>
      </c>
      <c r="O3448" s="5">
        <v>22</v>
      </c>
      <c r="P3448" s="5" t="s">
        <v>560</v>
      </c>
      <c r="Q3448" s="5" t="str">
        <f>IFERROR(INDEX(Holidays[Holiday],MATCH(Table1[[#This Row],[Order Date]],Holidays[Date],0)),"NO HOLIDAY")</f>
        <v>NO HOLIDAY</v>
      </c>
    </row>
    <row r="3449" spans="2:17" hidden="1" x14ac:dyDescent="0.3">
      <c r="B3449" t="s">
        <v>36</v>
      </c>
      <c r="C3449" t="s">
        <v>10</v>
      </c>
      <c r="D3449" t="s">
        <v>11</v>
      </c>
      <c r="E3449" t="s">
        <v>475</v>
      </c>
      <c r="F3449" s="4">
        <v>42620</v>
      </c>
      <c r="G3449" t="s">
        <v>15</v>
      </c>
      <c r="H3449">
        <v>7</v>
      </c>
      <c r="I3449">
        <f>IF(Table1[[#This Row],[Price]]&lt;15,10,IF(Table1[[#This Row],[Price]]&lt;20,15,IF(Table1[[#This Row],[Price]]&lt;30,22,IF(Table1[[#This Row],[Price]]&lt;50,36,45))))</f>
        <v>10</v>
      </c>
      <c r="J3449">
        <v>12.42</v>
      </c>
      <c r="K3449" s="14">
        <v>86.94</v>
      </c>
      <c r="L3449" s="14">
        <f>Table1[[#This Row],[Total Sale Amount]]-(Table1[[#This Row],[Cost Price]]*Table1[[#This Row],[Quantity]])</f>
        <v>16.939999999999998</v>
      </c>
      <c r="M3449" t="str">
        <f>TEXT(Table1[[#This Row],[Order Date]],"mmm")</f>
        <v>Sep</v>
      </c>
      <c r="N3449" s="5" t="str">
        <f>TEXT(Table1[[#This Row],[Order Date]],"yyyy")</f>
        <v>2016</v>
      </c>
      <c r="O3449" s="5">
        <v>35</v>
      </c>
      <c r="P3449" s="5" t="s">
        <v>559</v>
      </c>
      <c r="Q3449" s="5" t="str">
        <f>IFERROR(INDEX(Holidays[Holiday],MATCH(Table1[[#This Row],[Order Date]],Holidays[Date],0)),"NO HOLIDAY")</f>
        <v>NO HOLIDAY</v>
      </c>
    </row>
    <row r="3450" spans="2:17" hidden="1" x14ac:dyDescent="0.3">
      <c r="B3450" t="s">
        <v>25</v>
      </c>
      <c r="C3450" t="s">
        <v>22</v>
      </c>
      <c r="D3450" t="s">
        <v>23</v>
      </c>
      <c r="E3450" t="s">
        <v>307</v>
      </c>
      <c r="F3450" s="4">
        <v>42620</v>
      </c>
      <c r="G3450" t="s">
        <v>15</v>
      </c>
      <c r="H3450">
        <v>2</v>
      </c>
      <c r="I3450">
        <f>IF(Table1[[#This Row],[Price]]&lt;15,10,IF(Table1[[#This Row],[Price]]&lt;20,15,IF(Table1[[#This Row],[Price]]&lt;30,22,IF(Table1[[#This Row],[Price]]&lt;50,36,45))))</f>
        <v>10</v>
      </c>
      <c r="J3450">
        <v>12.42</v>
      </c>
      <c r="K3450" s="14">
        <v>24.84</v>
      </c>
      <c r="L3450" s="14">
        <f>Table1[[#This Row],[Total Sale Amount]]-(Table1[[#This Row],[Cost Price]]*Table1[[#This Row],[Quantity]])</f>
        <v>4.84</v>
      </c>
      <c r="M3450" t="str">
        <f>TEXT(Table1[[#This Row],[Order Date]],"mmm")</f>
        <v>Sep</v>
      </c>
      <c r="N3450" s="5" t="str">
        <f>TEXT(Table1[[#This Row],[Order Date]],"yyyy")</f>
        <v>2016</v>
      </c>
      <c r="O3450" s="5">
        <v>44</v>
      </c>
      <c r="P3450" s="5" t="s">
        <v>559</v>
      </c>
      <c r="Q3450" s="5" t="str">
        <f>IFERROR(INDEX(Holidays[Holiday],MATCH(Table1[[#This Row],[Order Date]],Holidays[Date],0)),"NO HOLIDAY")</f>
        <v>NO HOLIDAY</v>
      </c>
    </row>
    <row r="3451" spans="2:17" hidden="1" x14ac:dyDescent="0.3">
      <c r="B3451" t="s">
        <v>36</v>
      </c>
      <c r="C3451" t="s">
        <v>17</v>
      </c>
      <c r="D3451" t="s">
        <v>11</v>
      </c>
      <c r="E3451" t="s">
        <v>285</v>
      </c>
      <c r="F3451" s="4">
        <v>42620</v>
      </c>
      <c r="G3451" t="s">
        <v>15</v>
      </c>
      <c r="H3451">
        <v>9</v>
      </c>
      <c r="I3451">
        <f>IF(Table1[[#This Row],[Price]]&lt;15,10,IF(Table1[[#This Row],[Price]]&lt;20,15,IF(Table1[[#This Row],[Price]]&lt;30,22,IF(Table1[[#This Row],[Price]]&lt;50,36,45))))</f>
        <v>10</v>
      </c>
      <c r="J3451">
        <v>12.42</v>
      </c>
      <c r="K3451" s="14">
        <v>111.78</v>
      </c>
      <c r="L3451" s="14">
        <f>Table1[[#This Row],[Total Sale Amount]]-(Table1[[#This Row],[Cost Price]]*Table1[[#This Row],[Quantity]])</f>
        <v>21.78</v>
      </c>
      <c r="M3451" t="str">
        <f>TEXT(Table1[[#This Row],[Order Date]],"mmm")</f>
        <v>Sep</v>
      </c>
      <c r="N3451" s="5" t="str">
        <f>TEXT(Table1[[#This Row],[Order Date]],"yyyy")</f>
        <v>2016</v>
      </c>
      <c r="O3451" s="5">
        <v>29</v>
      </c>
      <c r="P3451" s="5" t="s">
        <v>559</v>
      </c>
      <c r="Q3451" s="5" t="str">
        <f>IFERROR(INDEX(Holidays[Holiday],MATCH(Table1[[#This Row],[Order Date]],Holidays[Date],0)),"NO HOLIDAY")</f>
        <v>NO HOLIDAY</v>
      </c>
    </row>
    <row r="3452" spans="2:17" hidden="1" x14ac:dyDescent="0.3">
      <c r="B3452" t="s">
        <v>9</v>
      </c>
      <c r="C3452" t="s">
        <v>28</v>
      </c>
      <c r="D3452" t="s">
        <v>11</v>
      </c>
      <c r="E3452" t="s">
        <v>123</v>
      </c>
      <c r="F3452" s="4">
        <v>42620</v>
      </c>
      <c r="G3452" t="s">
        <v>15</v>
      </c>
      <c r="H3452">
        <v>2</v>
      </c>
      <c r="I3452">
        <f>IF(Table1[[#This Row],[Price]]&lt;15,10,IF(Table1[[#This Row],[Price]]&lt;20,15,IF(Table1[[#This Row],[Price]]&lt;30,22,IF(Table1[[#This Row],[Price]]&lt;50,36,45))))</f>
        <v>10</v>
      </c>
      <c r="J3452">
        <v>12.42</v>
      </c>
      <c r="K3452" s="14">
        <v>24.84</v>
      </c>
      <c r="L3452" s="14">
        <f>Table1[[#This Row],[Total Sale Amount]]-(Table1[[#This Row],[Cost Price]]*Table1[[#This Row],[Quantity]])</f>
        <v>4.84</v>
      </c>
      <c r="M3452" t="str">
        <f>TEXT(Table1[[#This Row],[Order Date]],"mmm")</f>
        <v>Sep</v>
      </c>
      <c r="N3452" s="5" t="str">
        <f>TEXT(Table1[[#This Row],[Order Date]],"yyyy")</f>
        <v>2016</v>
      </c>
      <c r="O3452" s="5">
        <v>45</v>
      </c>
      <c r="P3452" s="5" t="s">
        <v>560</v>
      </c>
      <c r="Q3452" s="5" t="str">
        <f>IFERROR(INDEX(Holidays[Holiday],MATCH(Table1[[#This Row],[Order Date]],Holidays[Date],0)),"NO HOLIDAY")</f>
        <v>NO HOLIDAY</v>
      </c>
    </row>
    <row r="3453" spans="2:17" hidden="1" x14ac:dyDescent="0.3">
      <c r="B3453" t="s">
        <v>25</v>
      </c>
      <c r="C3453" t="s">
        <v>43</v>
      </c>
      <c r="D3453" t="s">
        <v>23</v>
      </c>
      <c r="E3453" t="s">
        <v>467</v>
      </c>
      <c r="F3453" s="4">
        <v>42620</v>
      </c>
      <c r="G3453" t="s">
        <v>19</v>
      </c>
      <c r="H3453">
        <v>7</v>
      </c>
      <c r="I3453">
        <f>IF(Table1[[#This Row],[Price]]&lt;15,10,IF(Table1[[#This Row],[Price]]&lt;20,15,IF(Table1[[#This Row],[Price]]&lt;30,22,IF(Table1[[#This Row],[Price]]&lt;50,36,45))))</f>
        <v>45</v>
      </c>
      <c r="J3453">
        <v>53.35</v>
      </c>
      <c r="K3453" s="14">
        <v>373.45</v>
      </c>
      <c r="L3453" s="14">
        <f>Table1[[#This Row],[Total Sale Amount]]-(Table1[[#This Row],[Cost Price]]*Table1[[#This Row],[Quantity]])</f>
        <v>58.449999999999989</v>
      </c>
      <c r="M3453" t="str">
        <f>TEXT(Table1[[#This Row],[Order Date]],"mmm")</f>
        <v>Sep</v>
      </c>
      <c r="N3453" s="5" t="str">
        <f>TEXT(Table1[[#This Row],[Order Date]],"yyyy")</f>
        <v>2016</v>
      </c>
      <c r="O3453" s="5">
        <v>18</v>
      </c>
      <c r="P3453" s="5" t="s">
        <v>560</v>
      </c>
      <c r="Q3453" s="5" t="str">
        <f>IFERROR(INDEX(Holidays[Holiday],MATCH(Table1[[#This Row],[Order Date]],Holidays[Date],0)),"NO HOLIDAY")</f>
        <v>NO HOLIDAY</v>
      </c>
    </row>
    <row r="3454" spans="2:17" hidden="1" x14ac:dyDescent="0.3">
      <c r="B3454" t="s">
        <v>25</v>
      </c>
      <c r="C3454" t="s">
        <v>59</v>
      </c>
      <c r="D3454" t="s">
        <v>23</v>
      </c>
      <c r="E3454" t="s">
        <v>188</v>
      </c>
      <c r="F3454" s="4">
        <v>42621</v>
      </c>
      <c r="G3454" t="s">
        <v>19</v>
      </c>
      <c r="H3454">
        <v>5</v>
      </c>
      <c r="I3454">
        <f>IF(Table1[[#This Row],[Price]]&lt;15,10,IF(Table1[[#This Row],[Price]]&lt;20,15,IF(Table1[[#This Row],[Price]]&lt;30,22,IF(Table1[[#This Row],[Price]]&lt;50,36,45))))</f>
        <v>45</v>
      </c>
      <c r="J3454">
        <v>53.35</v>
      </c>
      <c r="K3454" s="14">
        <v>266.75</v>
      </c>
      <c r="L3454" s="14">
        <f>Table1[[#This Row],[Total Sale Amount]]-(Table1[[#This Row],[Cost Price]]*Table1[[#This Row],[Quantity]])</f>
        <v>41.75</v>
      </c>
      <c r="M3454" t="str">
        <f>TEXT(Table1[[#This Row],[Order Date]],"mmm")</f>
        <v>Sep</v>
      </c>
      <c r="N3454" s="5" t="str">
        <f>TEXT(Table1[[#This Row],[Order Date]],"yyyy")</f>
        <v>2016</v>
      </c>
      <c r="O3454" s="5">
        <v>33</v>
      </c>
      <c r="P3454" s="5" t="s">
        <v>560</v>
      </c>
      <c r="Q3454" s="5" t="str">
        <f>IFERROR(INDEX(Holidays[Holiday],MATCH(Table1[[#This Row],[Order Date]],Holidays[Date],0)),"NO HOLIDAY")</f>
        <v>NO HOLIDAY</v>
      </c>
    </row>
    <row r="3455" spans="2:17" hidden="1" x14ac:dyDescent="0.3">
      <c r="B3455" t="s">
        <v>21</v>
      </c>
      <c r="C3455" t="s">
        <v>22</v>
      </c>
      <c r="D3455" t="s">
        <v>23</v>
      </c>
      <c r="E3455" t="s">
        <v>66</v>
      </c>
      <c r="F3455" s="4">
        <v>42621</v>
      </c>
      <c r="G3455" t="s">
        <v>15</v>
      </c>
      <c r="H3455">
        <v>6</v>
      </c>
      <c r="I3455">
        <f>IF(Table1[[#This Row],[Price]]&lt;15,10,IF(Table1[[#This Row],[Price]]&lt;20,15,IF(Table1[[#This Row],[Price]]&lt;30,22,IF(Table1[[#This Row],[Price]]&lt;50,36,45))))</f>
        <v>10</v>
      </c>
      <c r="J3455">
        <v>12.42</v>
      </c>
      <c r="K3455" s="14">
        <v>74.52</v>
      </c>
      <c r="L3455" s="14">
        <f>Table1[[#This Row],[Total Sale Amount]]-(Table1[[#This Row],[Cost Price]]*Table1[[#This Row],[Quantity]])</f>
        <v>14.519999999999996</v>
      </c>
      <c r="M3455" t="str">
        <f>TEXT(Table1[[#This Row],[Order Date]],"mmm")</f>
        <v>Sep</v>
      </c>
      <c r="N3455" s="5" t="str">
        <f>TEXT(Table1[[#This Row],[Order Date]],"yyyy")</f>
        <v>2016</v>
      </c>
      <c r="O3455" s="5">
        <v>29</v>
      </c>
      <c r="P3455" s="5" t="s">
        <v>559</v>
      </c>
      <c r="Q3455" s="5" t="str">
        <f>IFERROR(INDEX(Holidays[Holiday],MATCH(Table1[[#This Row],[Order Date]],Holidays[Date],0)),"NO HOLIDAY")</f>
        <v>NO HOLIDAY</v>
      </c>
    </row>
    <row r="3456" spans="2:17" hidden="1" x14ac:dyDescent="0.3">
      <c r="B3456" t="s">
        <v>25</v>
      </c>
      <c r="C3456" t="s">
        <v>26</v>
      </c>
      <c r="D3456" t="s">
        <v>23</v>
      </c>
      <c r="E3456" t="s">
        <v>204</v>
      </c>
      <c r="F3456" s="4">
        <v>42621</v>
      </c>
      <c r="G3456" t="s">
        <v>13</v>
      </c>
      <c r="H3456">
        <v>1</v>
      </c>
      <c r="I3456">
        <f>IF(Table1[[#This Row],[Price]]&lt;15,10,IF(Table1[[#This Row],[Price]]&lt;20,15,IF(Table1[[#This Row],[Price]]&lt;30,22,IF(Table1[[#This Row],[Price]]&lt;50,36,45))))</f>
        <v>15</v>
      </c>
      <c r="J3456">
        <v>17.829999999999998</v>
      </c>
      <c r="K3456" s="14">
        <v>17.829999999999998</v>
      </c>
      <c r="L3456" s="14">
        <f>Table1[[#This Row],[Total Sale Amount]]-(Table1[[#This Row],[Cost Price]]*Table1[[#This Row],[Quantity]])</f>
        <v>2.8299999999999983</v>
      </c>
      <c r="M3456" t="str">
        <f>TEXT(Table1[[#This Row],[Order Date]],"mmm")</f>
        <v>Sep</v>
      </c>
      <c r="N3456" s="5" t="str">
        <f>TEXT(Table1[[#This Row],[Order Date]],"yyyy")</f>
        <v>2016</v>
      </c>
      <c r="O3456" s="5">
        <v>43</v>
      </c>
      <c r="P3456" s="5" t="s">
        <v>560</v>
      </c>
      <c r="Q3456" s="5" t="str">
        <f>IFERROR(INDEX(Holidays[Holiday],MATCH(Table1[[#This Row],[Order Date]],Holidays[Date],0)),"NO HOLIDAY")</f>
        <v>NO HOLIDAY</v>
      </c>
    </row>
    <row r="3457" spans="2:17" hidden="1" x14ac:dyDescent="0.3">
      <c r="B3457" t="s">
        <v>25</v>
      </c>
      <c r="C3457" t="s">
        <v>59</v>
      </c>
      <c r="D3457" t="s">
        <v>23</v>
      </c>
      <c r="E3457" t="s">
        <v>409</v>
      </c>
      <c r="F3457" s="4">
        <v>42621</v>
      </c>
      <c r="G3457" t="s">
        <v>15</v>
      </c>
      <c r="H3457">
        <v>2</v>
      </c>
      <c r="I3457">
        <f>IF(Table1[[#This Row],[Price]]&lt;15,10,IF(Table1[[#This Row],[Price]]&lt;20,15,IF(Table1[[#This Row],[Price]]&lt;30,22,IF(Table1[[#This Row],[Price]]&lt;50,36,45))))</f>
        <v>10</v>
      </c>
      <c r="J3457">
        <v>12.42</v>
      </c>
      <c r="K3457" s="14">
        <v>24.84</v>
      </c>
      <c r="L3457" s="14">
        <f>Table1[[#This Row],[Total Sale Amount]]-(Table1[[#This Row],[Cost Price]]*Table1[[#This Row],[Quantity]])</f>
        <v>4.84</v>
      </c>
      <c r="M3457" t="str">
        <f>TEXT(Table1[[#This Row],[Order Date]],"mmm")</f>
        <v>Sep</v>
      </c>
      <c r="N3457" s="5" t="str">
        <f>TEXT(Table1[[#This Row],[Order Date]],"yyyy")</f>
        <v>2016</v>
      </c>
      <c r="O3457" s="5">
        <v>40</v>
      </c>
      <c r="P3457" s="5" t="s">
        <v>560</v>
      </c>
      <c r="Q3457" s="5" t="str">
        <f>IFERROR(INDEX(Holidays[Holiday],MATCH(Table1[[#This Row],[Order Date]],Holidays[Date],0)),"NO HOLIDAY")</f>
        <v>NO HOLIDAY</v>
      </c>
    </row>
    <row r="3458" spans="2:17" hidden="1" x14ac:dyDescent="0.3">
      <c r="B3458" t="s">
        <v>25</v>
      </c>
      <c r="C3458" t="s">
        <v>59</v>
      </c>
      <c r="D3458" t="s">
        <v>23</v>
      </c>
      <c r="E3458" t="s">
        <v>215</v>
      </c>
      <c r="F3458" s="4">
        <v>42621</v>
      </c>
      <c r="G3458" t="s">
        <v>15</v>
      </c>
      <c r="H3458">
        <v>3</v>
      </c>
      <c r="I3458">
        <f>IF(Table1[[#This Row],[Price]]&lt;15,10,IF(Table1[[#This Row],[Price]]&lt;20,15,IF(Table1[[#This Row],[Price]]&lt;30,22,IF(Table1[[#This Row],[Price]]&lt;50,36,45))))</f>
        <v>10</v>
      </c>
      <c r="J3458">
        <v>12.42</v>
      </c>
      <c r="K3458" s="14">
        <v>37.26</v>
      </c>
      <c r="L3458" s="14">
        <f>Table1[[#This Row],[Total Sale Amount]]-(Table1[[#This Row],[Cost Price]]*Table1[[#This Row],[Quantity]])</f>
        <v>7.259999999999998</v>
      </c>
      <c r="M3458" t="str">
        <f>TEXT(Table1[[#This Row],[Order Date]],"mmm")</f>
        <v>Sep</v>
      </c>
      <c r="N3458" s="5" t="str">
        <f>TEXT(Table1[[#This Row],[Order Date]],"yyyy")</f>
        <v>2016</v>
      </c>
      <c r="O3458" s="5">
        <v>33</v>
      </c>
      <c r="P3458" s="5" t="s">
        <v>559</v>
      </c>
      <c r="Q3458" s="5" t="str">
        <f>IFERROR(INDEX(Holidays[Holiday],MATCH(Table1[[#This Row],[Order Date]],Holidays[Date],0)),"NO HOLIDAY")</f>
        <v>NO HOLIDAY</v>
      </c>
    </row>
    <row r="3459" spans="2:17" hidden="1" x14ac:dyDescent="0.3">
      <c r="B3459" t="s">
        <v>21</v>
      </c>
      <c r="C3459" t="s">
        <v>59</v>
      </c>
      <c r="D3459" t="s">
        <v>23</v>
      </c>
      <c r="E3459" t="s">
        <v>536</v>
      </c>
      <c r="F3459" s="4">
        <v>42621</v>
      </c>
      <c r="G3459" t="s">
        <v>19</v>
      </c>
      <c r="H3459">
        <v>1</v>
      </c>
      <c r="I3459">
        <f>IF(Table1[[#This Row],[Price]]&lt;15,10,IF(Table1[[#This Row],[Price]]&lt;20,15,IF(Table1[[#This Row],[Price]]&lt;30,22,IF(Table1[[#This Row],[Price]]&lt;50,36,45))))</f>
        <v>45</v>
      </c>
      <c r="J3459">
        <v>53.35</v>
      </c>
      <c r="K3459" s="14">
        <v>53.35</v>
      </c>
      <c r="L3459" s="14">
        <f>Table1[[#This Row],[Total Sale Amount]]-(Table1[[#This Row],[Cost Price]]*Table1[[#This Row],[Quantity]])</f>
        <v>8.3500000000000014</v>
      </c>
      <c r="M3459" t="str">
        <f>TEXT(Table1[[#This Row],[Order Date]],"mmm")</f>
        <v>Sep</v>
      </c>
      <c r="N3459" s="5" t="str">
        <f>TEXT(Table1[[#This Row],[Order Date]],"yyyy")</f>
        <v>2016</v>
      </c>
      <c r="O3459" s="5">
        <v>37</v>
      </c>
      <c r="P3459" s="5" t="s">
        <v>560</v>
      </c>
      <c r="Q3459" s="5" t="str">
        <f>IFERROR(INDEX(Holidays[Holiday],MATCH(Table1[[#This Row],[Order Date]],Holidays[Date],0)),"NO HOLIDAY")</f>
        <v>NO HOLIDAY</v>
      </c>
    </row>
    <row r="3460" spans="2:17" hidden="1" x14ac:dyDescent="0.3">
      <c r="B3460" t="s">
        <v>16</v>
      </c>
      <c r="C3460" t="s">
        <v>30</v>
      </c>
      <c r="D3460" t="s">
        <v>11</v>
      </c>
      <c r="E3460" t="s">
        <v>476</v>
      </c>
      <c r="F3460" s="4">
        <v>42621</v>
      </c>
      <c r="G3460" t="s">
        <v>15</v>
      </c>
      <c r="H3460">
        <v>2</v>
      </c>
      <c r="I3460">
        <f>IF(Table1[[#This Row],[Price]]&lt;15,10,IF(Table1[[#This Row],[Price]]&lt;20,15,IF(Table1[[#This Row],[Price]]&lt;30,22,IF(Table1[[#This Row],[Price]]&lt;50,36,45))))</f>
        <v>10</v>
      </c>
      <c r="J3460">
        <v>12.42</v>
      </c>
      <c r="K3460" s="14">
        <v>24.84</v>
      </c>
      <c r="L3460" s="14">
        <f>Table1[[#This Row],[Total Sale Amount]]-(Table1[[#This Row],[Cost Price]]*Table1[[#This Row],[Quantity]])</f>
        <v>4.84</v>
      </c>
      <c r="M3460" t="str">
        <f>TEXT(Table1[[#This Row],[Order Date]],"mmm")</f>
        <v>Sep</v>
      </c>
      <c r="N3460" s="5" t="str">
        <f>TEXT(Table1[[#This Row],[Order Date]],"yyyy")</f>
        <v>2016</v>
      </c>
      <c r="O3460" s="5">
        <v>43</v>
      </c>
      <c r="P3460" s="5" t="s">
        <v>560</v>
      </c>
      <c r="Q3460" s="5" t="str">
        <f>IFERROR(INDEX(Holidays[Holiday],MATCH(Table1[[#This Row],[Order Date]],Holidays[Date],0)),"NO HOLIDAY")</f>
        <v>NO HOLIDAY</v>
      </c>
    </row>
    <row r="3461" spans="2:17" hidden="1" x14ac:dyDescent="0.3">
      <c r="B3461" t="s">
        <v>25</v>
      </c>
      <c r="C3461" t="s">
        <v>26</v>
      </c>
      <c r="D3461" t="s">
        <v>23</v>
      </c>
      <c r="E3461" t="s">
        <v>204</v>
      </c>
      <c r="F3461" s="4">
        <v>42621</v>
      </c>
      <c r="G3461" t="s">
        <v>15</v>
      </c>
      <c r="H3461">
        <v>1</v>
      </c>
      <c r="I3461">
        <f>IF(Table1[[#This Row],[Price]]&lt;15,10,IF(Table1[[#This Row],[Price]]&lt;20,15,IF(Table1[[#This Row],[Price]]&lt;30,22,IF(Table1[[#This Row],[Price]]&lt;50,36,45))))</f>
        <v>10</v>
      </c>
      <c r="J3461">
        <v>12.42</v>
      </c>
      <c r="K3461" s="14">
        <v>12.42</v>
      </c>
      <c r="L3461" s="14">
        <f>Table1[[#This Row],[Total Sale Amount]]-(Table1[[#This Row],[Cost Price]]*Table1[[#This Row],[Quantity]])</f>
        <v>2.42</v>
      </c>
      <c r="M3461" t="str">
        <f>TEXT(Table1[[#This Row],[Order Date]],"mmm")</f>
        <v>Sep</v>
      </c>
      <c r="N3461" s="5" t="str">
        <f>TEXT(Table1[[#This Row],[Order Date]],"yyyy")</f>
        <v>2016</v>
      </c>
      <c r="O3461" s="5">
        <v>41</v>
      </c>
      <c r="P3461" s="5" t="s">
        <v>559</v>
      </c>
      <c r="Q3461" s="5" t="str">
        <f>IFERROR(INDEX(Holidays[Holiday],MATCH(Table1[[#This Row],[Order Date]],Holidays[Date],0)),"NO HOLIDAY")</f>
        <v>NO HOLIDAY</v>
      </c>
    </row>
    <row r="3462" spans="2:17" hidden="1" x14ac:dyDescent="0.3">
      <c r="B3462" t="s">
        <v>9</v>
      </c>
      <c r="C3462" t="s">
        <v>17</v>
      </c>
      <c r="D3462" t="s">
        <v>11</v>
      </c>
      <c r="E3462" t="s">
        <v>210</v>
      </c>
      <c r="F3462" s="4">
        <v>42622</v>
      </c>
      <c r="G3462" t="s">
        <v>15</v>
      </c>
      <c r="H3462">
        <v>2</v>
      </c>
      <c r="I3462">
        <f>IF(Table1[[#This Row],[Price]]&lt;15,10,IF(Table1[[#This Row],[Price]]&lt;20,15,IF(Table1[[#This Row],[Price]]&lt;30,22,IF(Table1[[#This Row],[Price]]&lt;50,36,45))))</f>
        <v>10</v>
      </c>
      <c r="J3462">
        <v>12.42</v>
      </c>
      <c r="K3462" s="14">
        <v>24.84</v>
      </c>
      <c r="L3462" s="14">
        <f>Table1[[#This Row],[Total Sale Amount]]-(Table1[[#This Row],[Cost Price]]*Table1[[#This Row],[Quantity]])</f>
        <v>4.84</v>
      </c>
      <c r="M3462" t="str">
        <f>TEXT(Table1[[#This Row],[Order Date]],"mmm")</f>
        <v>Sep</v>
      </c>
      <c r="N3462" s="5" t="str">
        <f>TEXT(Table1[[#This Row],[Order Date]],"yyyy")</f>
        <v>2016</v>
      </c>
      <c r="O3462" s="5">
        <v>25</v>
      </c>
      <c r="P3462" s="5" t="s">
        <v>560</v>
      </c>
      <c r="Q3462" s="5" t="str">
        <f>IFERROR(INDEX(Holidays[Holiday],MATCH(Table1[[#This Row],[Order Date]],Holidays[Date],0)),"NO HOLIDAY")</f>
        <v>NO HOLIDAY</v>
      </c>
    </row>
    <row r="3463" spans="2:17" hidden="1" x14ac:dyDescent="0.3">
      <c r="B3463" t="s">
        <v>9</v>
      </c>
      <c r="C3463" t="s">
        <v>17</v>
      </c>
      <c r="D3463" t="s">
        <v>11</v>
      </c>
      <c r="E3463" t="s">
        <v>67</v>
      </c>
      <c r="F3463" s="4">
        <v>42622</v>
      </c>
      <c r="G3463" t="s">
        <v>15</v>
      </c>
      <c r="H3463">
        <v>8</v>
      </c>
      <c r="I3463">
        <f>IF(Table1[[#This Row],[Price]]&lt;15,10,IF(Table1[[#This Row],[Price]]&lt;20,15,IF(Table1[[#This Row],[Price]]&lt;30,22,IF(Table1[[#This Row],[Price]]&lt;50,36,45))))</f>
        <v>10</v>
      </c>
      <c r="J3463">
        <v>12.42</v>
      </c>
      <c r="K3463" s="14">
        <v>99.36</v>
      </c>
      <c r="L3463" s="14">
        <f>Table1[[#This Row],[Total Sale Amount]]-(Table1[[#This Row],[Cost Price]]*Table1[[#This Row],[Quantity]])</f>
        <v>19.36</v>
      </c>
      <c r="M3463" t="str">
        <f>TEXT(Table1[[#This Row],[Order Date]],"mmm")</f>
        <v>Sep</v>
      </c>
      <c r="N3463" s="5" t="str">
        <f>TEXT(Table1[[#This Row],[Order Date]],"yyyy")</f>
        <v>2016</v>
      </c>
      <c r="O3463" s="5">
        <v>24</v>
      </c>
      <c r="P3463" s="5" t="s">
        <v>559</v>
      </c>
      <c r="Q3463" s="5" t="str">
        <f>IFERROR(INDEX(Holidays[Holiday],MATCH(Table1[[#This Row],[Order Date]],Holidays[Date],0)),"NO HOLIDAY")</f>
        <v>NO HOLIDAY</v>
      </c>
    </row>
    <row r="3464" spans="2:17" hidden="1" x14ac:dyDescent="0.3">
      <c r="B3464" t="s">
        <v>21</v>
      </c>
      <c r="C3464" t="s">
        <v>26</v>
      </c>
      <c r="D3464" t="s">
        <v>23</v>
      </c>
      <c r="E3464" t="s">
        <v>484</v>
      </c>
      <c r="F3464" s="4">
        <v>42622</v>
      </c>
      <c r="G3464" t="s">
        <v>39</v>
      </c>
      <c r="H3464">
        <v>7</v>
      </c>
      <c r="I3464">
        <f>IF(Table1[[#This Row],[Price]]&lt;15,10,IF(Table1[[#This Row],[Price]]&lt;20,15,IF(Table1[[#This Row],[Price]]&lt;30,22,IF(Table1[[#This Row],[Price]]&lt;50,36,45))))</f>
        <v>15</v>
      </c>
      <c r="J3464">
        <v>16.32</v>
      </c>
      <c r="K3464" s="14">
        <v>114.24000000000001</v>
      </c>
      <c r="L3464" s="14">
        <f>Table1[[#This Row],[Total Sale Amount]]-(Table1[[#This Row],[Cost Price]]*Table1[[#This Row],[Quantity]])</f>
        <v>9.2400000000000091</v>
      </c>
      <c r="M3464" t="str">
        <f>TEXT(Table1[[#This Row],[Order Date]],"mmm")</f>
        <v>Sep</v>
      </c>
      <c r="N3464" s="5" t="str">
        <f>TEXT(Table1[[#This Row],[Order Date]],"yyyy")</f>
        <v>2016</v>
      </c>
      <c r="O3464" s="5">
        <v>20</v>
      </c>
      <c r="P3464" s="5" t="s">
        <v>560</v>
      </c>
      <c r="Q3464" s="5" t="str">
        <f>IFERROR(INDEX(Holidays[Holiday],MATCH(Table1[[#This Row],[Order Date]],Holidays[Date],0)),"NO HOLIDAY")</f>
        <v>NO HOLIDAY</v>
      </c>
    </row>
    <row r="3465" spans="2:17" hidden="1" x14ac:dyDescent="0.3">
      <c r="B3465" t="s">
        <v>21</v>
      </c>
      <c r="C3465" t="s">
        <v>26</v>
      </c>
      <c r="D3465" t="s">
        <v>23</v>
      </c>
      <c r="E3465" t="s">
        <v>179</v>
      </c>
      <c r="F3465" s="4">
        <v>42622</v>
      </c>
      <c r="G3465" t="s">
        <v>15</v>
      </c>
      <c r="H3465">
        <v>9</v>
      </c>
      <c r="I3465">
        <f>IF(Table1[[#This Row],[Price]]&lt;15,10,IF(Table1[[#This Row],[Price]]&lt;20,15,IF(Table1[[#This Row],[Price]]&lt;30,22,IF(Table1[[#This Row],[Price]]&lt;50,36,45))))</f>
        <v>10</v>
      </c>
      <c r="J3465">
        <v>12.42</v>
      </c>
      <c r="K3465" s="14">
        <v>111.78</v>
      </c>
      <c r="L3465" s="14">
        <f>Table1[[#This Row],[Total Sale Amount]]-(Table1[[#This Row],[Cost Price]]*Table1[[#This Row],[Quantity]])</f>
        <v>21.78</v>
      </c>
      <c r="M3465" t="str">
        <f>TEXT(Table1[[#This Row],[Order Date]],"mmm")</f>
        <v>Sep</v>
      </c>
      <c r="N3465" s="5" t="str">
        <f>TEXT(Table1[[#This Row],[Order Date]],"yyyy")</f>
        <v>2016</v>
      </c>
      <c r="O3465" s="5">
        <v>37</v>
      </c>
      <c r="P3465" s="5" t="s">
        <v>559</v>
      </c>
      <c r="Q3465" s="5" t="str">
        <f>IFERROR(INDEX(Holidays[Holiday],MATCH(Table1[[#This Row],[Order Date]],Holidays[Date],0)),"NO HOLIDAY")</f>
        <v>NO HOLIDAY</v>
      </c>
    </row>
    <row r="3466" spans="2:17" hidden="1" x14ac:dyDescent="0.3">
      <c r="B3466" t="s">
        <v>9</v>
      </c>
      <c r="C3466" t="s">
        <v>30</v>
      </c>
      <c r="D3466" t="s">
        <v>11</v>
      </c>
      <c r="E3466" t="s">
        <v>93</v>
      </c>
      <c r="F3466" s="4">
        <v>42622</v>
      </c>
      <c r="G3466" t="s">
        <v>13</v>
      </c>
      <c r="H3466">
        <v>5</v>
      </c>
      <c r="I3466">
        <f>IF(Table1[[#This Row],[Price]]&lt;15,10,IF(Table1[[#This Row],[Price]]&lt;20,15,IF(Table1[[#This Row],[Price]]&lt;30,22,IF(Table1[[#This Row],[Price]]&lt;50,36,45))))</f>
        <v>15</v>
      </c>
      <c r="J3466">
        <v>17.829999999999998</v>
      </c>
      <c r="K3466" s="14">
        <v>89.149999999999991</v>
      </c>
      <c r="L3466" s="14">
        <f>Table1[[#This Row],[Total Sale Amount]]-(Table1[[#This Row],[Cost Price]]*Table1[[#This Row],[Quantity]])</f>
        <v>14.149999999999991</v>
      </c>
      <c r="M3466" t="str">
        <f>TEXT(Table1[[#This Row],[Order Date]],"mmm")</f>
        <v>Sep</v>
      </c>
      <c r="N3466" s="5" t="str">
        <f>TEXT(Table1[[#This Row],[Order Date]],"yyyy")</f>
        <v>2016</v>
      </c>
      <c r="O3466" s="5">
        <v>23</v>
      </c>
      <c r="P3466" s="5" t="s">
        <v>559</v>
      </c>
      <c r="Q3466" s="5" t="str">
        <f>IFERROR(INDEX(Holidays[Holiday],MATCH(Table1[[#This Row],[Order Date]],Holidays[Date],0)),"NO HOLIDAY")</f>
        <v>NO HOLIDAY</v>
      </c>
    </row>
    <row r="3467" spans="2:17" hidden="1" x14ac:dyDescent="0.3">
      <c r="B3467" t="s">
        <v>25</v>
      </c>
      <c r="C3467" t="s">
        <v>22</v>
      </c>
      <c r="D3467" t="s">
        <v>23</v>
      </c>
      <c r="E3467" t="s">
        <v>460</v>
      </c>
      <c r="F3467" s="4">
        <v>42622</v>
      </c>
      <c r="G3467" t="s">
        <v>19</v>
      </c>
      <c r="H3467">
        <v>1</v>
      </c>
      <c r="I3467">
        <f>IF(Table1[[#This Row],[Price]]&lt;15,10,IF(Table1[[#This Row],[Price]]&lt;20,15,IF(Table1[[#This Row],[Price]]&lt;30,22,IF(Table1[[#This Row],[Price]]&lt;50,36,45))))</f>
        <v>45</v>
      </c>
      <c r="J3467">
        <v>53.35</v>
      </c>
      <c r="K3467" s="14">
        <v>53.35</v>
      </c>
      <c r="L3467" s="14">
        <f>Table1[[#This Row],[Total Sale Amount]]-(Table1[[#This Row],[Cost Price]]*Table1[[#This Row],[Quantity]])</f>
        <v>8.3500000000000014</v>
      </c>
      <c r="M3467" t="str">
        <f>TEXT(Table1[[#This Row],[Order Date]],"mmm")</f>
        <v>Sep</v>
      </c>
      <c r="N3467" s="5" t="str">
        <f>TEXT(Table1[[#This Row],[Order Date]],"yyyy")</f>
        <v>2016</v>
      </c>
      <c r="O3467" s="5">
        <v>29</v>
      </c>
      <c r="P3467" s="5" t="s">
        <v>559</v>
      </c>
      <c r="Q3467" s="5" t="str">
        <f>IFERROR(INDEX(Holidays[Holiday],MATCH(Table1[[#This Row],[Order Date]],Holidays[Date],0)),"NO HOLIDAY")</f>
        <v>NO HOLIDAY</v>
      </c>
    </row>
    <row r="3468" spans="2:17" hidden="1" x14ac:dyDescent="0.3">
      <c r="B3468" t="s">
        <v>9</v>
      </c>
      <c r="C3468" t="s">
        <v>10</v>
      </c>
      <c r="D3468" t="s">
        <v>11</v>
      </c>
      <c r="E3468" t="s">
        <v>111</v>
      </c>
      <c r="F3468" s="4">
        <v>42622</v>
      </c>
      <c r="G3468" t="s">
        <v>15</v>
      </c>
      <c r="H3468">
        <v>8</v>
      </c>
      <c r="I3468">
        <f>IF(Table1[[#This Row],[Price]]&lt;15,10,IF(Table1[[#This Row],[Price]]&lt;20,15,IF(Table1[[#This Row],[Price]]&lt;30,22,IF(Table1[[#This Row],[Price]]&lt;50,36,45))))</f>
        <v>10</v>
      </c>
      <c r="J3468">
        <v>12.42</v>
      </c>
      <c r="K3468" s="14">
        <v>99.36</v>
      </c>
      <c r="L3468" s="14">
        <f>Table1[[#This Row],[Total Sale Amount]]-(Table1[[#This Row],[Cost Price]]*Table1[[#This Row],[Quantity]])</f>
        <v>19.36</v>
      </c>
      <c r="M3468" t="str">
        <f>TEXT(Table1[[#This Row],[Order Date]],"mmm")</f>
        <v>Sep</v>
      </c>
      <c r="N3468" s="5" t="str">
        <f>TEXT(Table1[[#This Row],[Order Date]],"yyyy")</f>
        <v>2016</v>
      </c>
      <c r="O3468" s="5">
        <v>27</v>
      </c>
      <c r="P3468" s="5" t="s">
        <v>559</v>
      </c>
      <c r="Q3468" s="5" t="str">
        <f>IFERROR(INDEX(Holidays[Holiday],MATCH(Table1[[#This Row],[Order Date]],Holidays[Date],0)),"NO HOLIDAY")</f>
        <v>NO HOLIDAY</v>
      </c>
    </row>
    <row r="3469" spans="2:17" hidden="1" x14ac:dyDescent="0.3">
      <c r="B3469" t="s">
        <v>9</v>
      </c>
      <c r="C3469" t="s">
        <v>28</v>
      </c>
      <c r="D3469" t="s">
        <v>11</v>
      </c>
      <c r="E3469" t="s">
        <v>164</v>
      </c>
      <c r="F3469" s="4">
        <v>42622</v>
      </c>
      <c r="G3469" t="s">
        <v>15</v>
      </c>
      <c r="H3469">
        <v>8</v>
      </c>
      <c r="I3469">
        <f>IF(Table1[[#This Row],[Price]]&lt;15,10,IF(Table1[[#This Row],[Price]]&lt;20,15,IF(Table1[[#This Row],[Price]]&lt;30,22,IF(Table1[[#This Row],[Price]]&lt;50,36,45))))</f>
        <v>10</v>
      </c>
      <c r="J3469">
        <v>12.42</v>
      </c>
      <c r="K3469" s="14">
        <v>99.36</v>
      </c>
      <c r="L3469" s="14">
        <f>Table1[[#This Row],[Total Sale Amount]]-(Table1[[#This Row],[Cost Price]]*Table1[[#This Row],[Quantity]])</f>
        <v>19.36</v>
      </c>
      <c r="M3469" t="str">
        <f>TEXT(Table1[[#This Row],[Order Date]],"mmm")</f>
        <v>Sep</v>
      </c>
      <c r="N3469" s="5" t="str">
        <f>TEXT(Table1[[#This Row],[Order Date]],"yyyy")</f>
        <v>2016</v>
      </c>
      <c r="O3469" s="5">
        <v>28</v>
      </c>
      <c r="P3469" s="5" t="s">
        <v>559</v>
      </c>
      <c r="Q3469" s="5" t="str">
        <f>IFERROR(INDEX(Holidays[Holiday],MATCH(Table1[[#This Row],[Order Date]],Holidays[Date],0)),"NO HOLIDAY")</f>
        <v>NO HOLIDAY</v>
      </c>
    </row>
    <row r="3470" spans="2:17" hidden="1" x14ac:dyDescent="0.3">
      <c r="B3470" t="s">
        <v>9</v>
      </c>
      <c r="C3470" t="s">
        <v>30</v>
      </c>
      <c r="D3470" t="s">
        <v>11</v>
      </c>
      <c r="E3470" t="s">
        <v>99</v>
      </c>
      <c r="F3470" s="4">
        <v>42622</v>
      </c>
      <c r="G3470" t="s">
        <v>15</v>
      </c>
      <c r="H3470">
        <v>3</v>
      </c>
      <c r="I3470">
        <f>IF(Table1[[#This Row],[Price]]&lt;15,10,IF(Table1[[#This Row],[Price]]&lt;20,15,IF(Table1[[#This Row],[Price]]&lt;30,22,IF(Table1[[#This Row],[Price]]&lt;50,36,45))))</f>
        <v>10</v>
      </c>
      <c r="J3470">
        <v>12.42</v>
      </c>
      <c r="K3470" s="14">
        <v>37.26</v>
      </c>
      <c r="L3470" s="14">
        <f>Table1[[#This Row],[Total Sale Amount]]-(Table1[[#This Row],[Cost Price]]*Table1[[#This Row],[Quantity]])</f>
        <v>7.259999999999998</v>
      </c>
      <c r="M3470" t="str">
        <f>TEXT(Table1[[#This Row],[Order Date]],"mmm")</f>
        <v>Sep</v>
      </c>
      <c r="N3470" s="5" t="str">
        <f>TEXT(Table1[[#This Row],[Order Date]],"yyyy")</f>
        <v>2016</v>
      </c>
      <c r="O3470" s="5">
        <v>36</v>
      </c>
      <c r="P3470" s="5" t="s">
        <v>559</v>
      </c>
      <c r="Q3470" s="5" t="str">
        <f>IFERROR(INDEX(Holidays[Holiday],MATCH(Table1[[#This Row],[Order Date]],Holidays[Date],0)),"NO HOLIDAY")</f>
        <v>NO HOLIDAY</v>
      </c>
    </row>
    <row r="3471" spans="2:17" hidden="1" x14ac:dyDescent="0.3">
      <c r="B3471" t="s">
        <v>9</v>
      </c>
      <c r="C3471" t="s">
        <v>10</v>
      </c>
      <c r="D3471" t="s">
        <v>11</v>
      </c>
      <c r="E3471" t="s">
        <v>152</v>
      </c>
      <c r="F3471" s="4">
        <v>42622</v>
      </c>
      <c r="G3471" t="s">
        <v>15</v>
      </c>
      <c r="H3471">
        <v>4</v>
      </c>
      <c r="I3471">
        <f>IF(Table1[[#This Row],[Price]]&lt;15,10,IF(Table1[[#This Row],[Price]]&lt;20,15,IF(Table1[[#This Row],[Price]]&lt;30,22,IF(Table1[[#This Row],[Price]]&lt;50,36,45))))</f>
        <v>10</v>
      </c>
      <c r="J3471">
        <v>12.42</v>
      </c>
      <c r="K3471" s="14">
        <v>49.68</v>
      </c>
      <c r="L3471" s="14">
        <f>Table1[[#This Row],[Total Sale Amount]]-(Table1[[#This Row],[Cost Price]]*Table1[[#This Row],[Quantity]])</f>
        <v>9.68</v>
      </c>
      <c r="M3471" t="str">
        <f>TEXT(Table1[[#This Row],[Order Date]],"mmm")</f>
        <v>Sep</v>
      </c>
      <c r="N3471" s="5" t="str">
        <f>TEXT(Table1[[#This Row],[Order Date]],"yyyy")</f>
        <v>2016</v>
      </c>
      <c r="O3471" s="5">
        <v>27</v>
      </c>
      <c r="P3471" s="5" t="s">
        <v>560</v>
      </c>
      <c r="Q3471" s="5" t="str">
        <f>IFERROR(INDEX(Holidays[Holiday],MATCH(Table1[[#This Row],[Order Date]],Holidays[Date],0)),"NO HOLIDAY")</f>
        <v>NO HOLIDAY</v>
      </c>
    </row>
    <row r="3472" spans="2:17" hidden="1" x14ac:dyDescent="0.3">
      <c r="B3472" t="s">
        <v>36</v>
      </c>
      <c r="C3472" t="s">
        <v>10</v>
      </c>
      <c r="D3472" t="s">
        <v>11</v>
      </c>
      <c r="E3472" t="s">
        <v>34</v>
      </c>
      <c r="F3472" s="4">
        <v>42622</v>
      </c>
      <c r="G3472" t="s">
        <v>19</v>
      </c>
      <c r="H3472">
        <v>5</v>
      </c>
      <c r="I3472">
        <f>IF(Table1[[#This Row],[Price]]&lt;15,10,IF(Table1[[#This Row],[Price]]&lt;20,15,IF(Table1[[#This Row],[Price]]&lt;30,22,IF(Table1[[#This Row],[Price]]&lt;50,36,45))))</f>
        <v>45</v>
      </c>
      <c r="J3472">
        <v>53.35</v>
      </c>
      <c r="K3472" s="14">
        <v>266.75</v>
      </c>
      <c r="L3472" s="14">
        <f>Table1[[#This Row],[Total Sale Amount]]-(Table1[[#This Row],[Cost Price]]*Table1[[#This Row],[Quantity]])</f>
        <v>41.75</v>
      </c>
      <c r="M3472" t="str">
        <f>TEXT(Table1[[#This Row],[Order Date]],"mmm")</f>
        <v>Sep</v>
      </c>
      <c r="N3472" s="5" t="str">
        <f>TEXT(Table1[[#This Row],[Order Date]],"yyyy")</f>
        <v>2016</v>
      </c>
      <c r="O3472" s="5">
        <v>33</v>
      </c>
      <c r="P3472" s="5" t="s">
        <v>560</v>
      </c>
      <c r="Q3472" s="5" t="str">
        <f>IFERROR(INDEX(Holidays[Holiday],MATCH(Table1[[#This Row],[Order Date]],Holidays[Date],0)),"NO HOLIDAY")</f>
        <v>NO HOLIDAY</v>
      </c>
    </row>
    <row r="3473" spans="2:17" hidden="1" x14ac:dyDescent="0.3">
      <c r="B3473" t="s">
        <v>21</v>
      </c>
      <c r="C3473" t="s">
        <v>22</v>
      </c>
      <c r="D3473" t="s">
        <v>23</v>
      </c>
      <c r="E3473" t="s">
        <v>126</v>
      </c>
      <c r="F3473" s="4">
        <v>42622</v>
      </c>
      <c r="G3473" t="s">
        <v>19</v>
      </c>
      <c r="H3473">
        <v>4</v>
      </c>
      <c r="I3473">
        <f>IF(Table1[[#This Row],[Price]]&lt;15,10,IF(Table1[[#This Row],[Price]]&lt;20,15,IF(Table1[[#This Row],[Price]]&lt;30,22,IF(Table1[[#This Row],[Price]]&lt;50,36,45))))</f>
        <v>45</v>
      </c>
      <c r="J3473">
        <v>53.35</v>
      </c>
      <c r="K3473" s="14">
        <v>213.4</v>
      </c>
      <c r="L3473" s="14">
        <f>Table1[[#This Row],[Total Sale Amount]]-(Table1[[#This Row],[Cost Price]]*Table1[[#This Row],[Quantity]])</f>
        <v>33.400000000000006</v>
      </c>
      <c r="M3473" t="str">
        <f>TEXT(Table1[[#This Row],[Order Date]],"mmm")</f>
        <v>Sep</v>
      </c>
      <c r="N3473" s="5" t="str">
        <f>TEXT(Table1[[#This Row],[Order Date]],"yyyy")</f>
        <v>2016</v>
      </c>
      <c r="O3473" s="5">
        <v>21</v>
      </c>
      <c r="P3473" s="5" t="s">
        <v>559</v>
      </c>
      <c r="Q3473" s="5" t="str">
        <f>IFERROR(INDEX(Holidays[Holiday],MATCH(Table1[[#This Row],[Order Date]],Holidays[Date],0)),"NO HOLIDAY")</f>
        <v>NO HOLIDAY</v>
      </c>
    </row>
    <row r="3474" spans="2:17" hidden="1" x14ac:dyDescent="0.3">
      <c r="B3474" t="s">
        <v>16</v>
      </c>
      <c r="C3474" t="s">
        <v>28</v>
      </c>
      <c r="D3474" t="s">
        <v>11</v>
      </c>
      <c r="E3474" t="s">
        <v>164</v>
      </c>
      <c r="F3474" s="4">
        <v>42622</v>
      </c>
      <c r="G3474" t="s">
        <v>19</v>
      </c>
      <c r="H3474">
        <v>10</v>
      </c>
      <c r="I3474">
        <f>IF(Table1[[#This Row],[Price]]&lt;15,10,IF(Table1[[#This Row],[Price]]&lt;20,15,IF(Table1[[#This Row],[Price]]&lt;30,22,IF(Table1[[#This Row],[Price]]&lt;50,36,45))))</f>
        <v>45</v>
      </c>
      <c r="J3474">
        <v>53.35</v>
      </c>
      <c r="K3474" s="14">
        <v>533.5</v>
      </c>
      <c r="L3474" s="14">
        <f>Table1[[#This Row],[Total Sale Amount]]-(Table1[[#This Row],[Cost Price]]*Table1[[#This Row],[Quantity]])</f>
        <v>83.5</v>
      </c>
      <c r="M3474" t="str">
        <f>TEXT(Table1[[#This Row],[Order Date]],"mmm")</f>
        <v>Sep</v>
      </c>
      <c r="N3474" s="5" t="str">
        <f>TEXT(Table1[[#This Row],[Order Date]],"yyyy")</f>
        <v>2016</v>
      </c>
      <c r="O3474" s="5">
        <v>20</v>
      </c>
      <c r="P3474" s="5" t="s">
        <v>560</v>
      </c>
      <c r="Q3474" s="5" t="str">
        <f>IFERROR(INDEX(Holidays[Holiday],MATCH(Table1[[#This Row],[Order Date]],Holidays[Date],0)),"NO HOLIDAY")</f>
        <v>NO HOLIDAY</v>
      </c>
    </row>
    <row r="3475" spans="2:17" hidden="1" x14ac:dyDescent="0.3">
      <c r="B3475" t="s">
        <v>9</v>
      </c>
      <c r="C3475" t="s">
        <v>28</v>
      </c>
      <c r="D3475" t="s">
        <v>11</v>
      </c>
      <c r="E3475" t="s">
        <v>123</v>
      </c>
      <c r="F3475" s="4">
        <v>42622</v>
      </c>
      <c r="G3475" t="s">
        <v>39</v>
      </c>
      <c r="H3475">
        <v>1</v>
      </c>
      <c r="I3475">
        <f>IF(Table1[[#This Row],[Price]]&lt;15,10,IF(Table1[[#This Row],[Price]]&lt;20,15,IF(Table1[[#This Row],[Price]]&lt;30,22,IF(Table1[[#This Row],[Price]]&lt;50,36,45))))</f>
        <v>15</v>
      </c>
      <c r="J3475">
        <v>16.32</v>
      </c>
      <c r="K3475" s="14">
        <v>16.32</v>
      </c>
      <c r="L3475" s="14">
        <f>Table1[[#This Row],[Total Sale Amount]]-(Table1[[#This Row],[Cost Price]]*Table1[[#This Row],[Quantity]])</f>
        <v>1.3200000000000003</v>
      </c>
      <c r="M3475" t="str">
        <f>TEXT(Table1[[#This Row],[Order Date]],"mmm")</f>
        <v>Sep</v>
      </c>
      <c r="N3475" s="5" t="str">
        <f>TEXT(Table1[[#This Row],[Order Date]],"yyyy")</f>
        <v>2016</v>
      </c>
      <c r="O3475" s="5">
        <v>25</v>
      </c>
      <c r="P3475" s="5" t="s">
        <v>559</v>
      </c>
      <c r="Q3475" s="5" t="str">
        <f>IFERROR(INDEX(Holidays[Holiday],MATCH(Table1[[#This Row],[Order Date]],Holidays[Date],0)),"NO HOLIDAY")</f>
        <v>NO HOLIDAY</v>
      </c>
    </row>
    <row r="3476" spans="2:17" hidden="1" x14ac:dyDescent="0.3">
      <c r="B3476" t="s">
        <v>25</v>
      </c>
      <c r="C3476" t="s">
        <v>59</v>
      </c>
      <c r="D3476" t="s">
        <v>23</v>
      </c>
      <c r="E3476" t="s">
        <v>62</v>
      </c>
      <c r="F3476" s="4">
        <v>42622</v>
      </c>
      <c r="G3476" t="s">
        <v>39</v>
      </c>
      <c r="H3476">
        <v>1</v>
      </c>
      <c r="I3476">
        <f>IF(Table1[[#This Row],[Price]]&lt;15,10,IF(Table1[[#This Row],[Price]]&lt;20,15,IF(Table1[[#This Row],[Price]]&lt;30,22,IF(Table1[[#This Row],[Price]]&lt;50,36,45))))</f>
        <v>15</v>
      </c>
      <c r="J3476">
        <v>16.32</v>
      </c>
      <c r="K3476" s="14">
        <v>16.32</v>
      </c>
      <c r="L3476" s="14">
        <f>Table1[[#This Row],[Total Sale Amount]]-(Table1[[#This Row],[Cost Price]]*Table1[[#This Row],[Quantity]])</f>
        <v>1.3200000000000003</v>
      </c>
      <c r="M3476" t="str">
        <f>TEXT(Table1[[#This Row],[Order Date]],"mmm")</f>
        <v>Sep</v>
      </c>
      <c r="N3476" s="5" t="str">
        <f>TEXT(Table1[[#This Row],[Order Date]],"yyyy")</f>
        <v>2016</v>
      </c>
      <c r="O3476" s="5">
        <v>38</v>
      </c>
      <c r="P3476" s="5" t="s">
        <v>559</v>
      </c>
      <c r="Q3476" s="5" t="str">
        <f>IFERROR(INDEX(Holidays[Holiday],MATCH(Table1[[#This Row],[Order Date]],Holidays[Date],0)),"NO HOLIDAY")</f>
        <v>NO HOLIDAY</v>
      </c>
    </row>
    <row r="3477" spans="2:17" hidden="1" x14ac:dyDescent="0.3">
      <c r="B3477" t="s">
        <v>25</v>
      </c>
      <c r="C3477" t="s">
        <v>26</v>
      </c>
      <c r="D3477" t="s">
        <v>23</v>
      </c>
      <c r="E3477" t="s">
        <v>211</v>
      </c>
      <c r="F3477" s="4">
        <v>42622</v>
      </c>
      <c r="G3477" t="s">
        <v>15</v>
      </c>
      <c r="H3477">
        <v>2</v>
      </c>
      <c r="I3477">
        <f>IF(Table1[[#This Row],[Price]]&lt;15,10,IF(Table1[[#This Row],[Price]]&lt;20,15,IF(Table1[[#This Row],[Price]]&lt;30,22,IF(Table1[[#This Row],[Price]]&lt;50,36,45))))</f>
        <v>10</v>
      </c>
      <c r="J3477">
        <v>12.42</v>
      </c>
      <c r="K3477" s="14">
        <v>24.84</v>
      </c>
      <c r="L3477" s="14">
        <f>Table1[[#This Row],[Total Sale Amount]]-(Table1[[#This Row],[Cost Price]]*Table1[[#This Row],[Quantity]])</f>
        <v>4.84</v>
      </c>
      <c r="M3477" t="str">
        <f>TEXT(Table1[[#This Row],[Order Date]],"mmm")</f>
        <v>Sep</v>
      </c>
      <c r="N3477" s="5" t="str">
        <f>TEXT(Table1[[#This Row],[Order Date]],"yyyy")</f>
        <v>2016</v>
      </c>
      <c r="O3477" s="5">
        <v>35</v>
      </c>
      <c r="P3477" s="5" t="s">
        <v>560</v>
      </c>
      <c r="Q3477" s="5" t="str">
        <f>IFERROR(INDEX(Holidays[Holiday],MATCH(Table1[[#This Row],[Order Date]],Holidays[Date],0)),"NO HOLIDAY")</f>
        <v>NO HOLIDAY</v>
      </c>
    </row>
    <row r="3478" spans="2:17" hidden="1" x14ac:dyDescent="0.3">
      <c r="B3478" t="s">
        <v>25</v>
      </c>
      <c r="C3478" t="s">
        <v>59</v>
      </c>
      <c r="D3478" t="s">
        <v>23</v>
      </c>
      <c r="E3478" t="s">
        <v>337</v>
      </c>
      <c r="F3478" s="4">
        <v>42622</v>
      </c>
      <c r="G3478" t="s">
        <v>15</v>
      </c>
      <c r="H3478">
        <v>9</v>
      </c>
      <c r="I3478">
        <f>IF(Table1[[#This Row],[Price]]&lt;15,10,IF(Table1[[#This Row],[Price]]&lt;20,15,IF(Table1[[#This Row],[Price]]&lt;30,22,IF(Table1[[#This Row],[Price]]&lt;50,36,45))))</f>
        <v>10</v>
      </c>
      <c r="J3478">
        <v>12.42</v>
      </c>
      <c r="K3478" s="14">
        <v>111.78</v>
      </c>
      <c r="L3478" s="14">
        <f>Table1[[#This Row],[Total Sale Amount]]-(Table1[[#This Row],[Cost Price]]*Table1[[#This Row],[Quantity]])</f>
        <v>21.78</v>
      </c>
      <c r="M3478" t="str">
        <f>TEXT(Table1[[#This Row],[Order Date]],"mmm")</f>
        <v>Sep</v>
      </c>
      <c r="N3478" s="5" t="str">
        <f>TEXT(Table1[[#This Row],[Order Date]],"yyyy")</f>
        <v>2016</v>
      </c>
      <c r="O3478" s="5">
        <v>40</v>
      </c>
      <c r="P3478" s="5" t="s">
        <v>559</v>
      </c>
      <c r="Q3478" s="5" t="str">
        <f>IFERROR(INDEX(Holidays[Holiday],MATCH(Table1[[#This Row],[Order Date]],Holidays[Date],0)),"NO HOLIDAY")</f>
        <v>NO HOLIDAY</v>
      </c>
    </row>
    <row r="3479" spans="2:17" hidden="1" x14ac:dyDescent="0.3">
      <c r="B3479" t="s">
        <v>36</v>
      </c>
      <c r="C3479" t="s">
        <v>17</v>
      </c>
      <c r="D3479" t="s">
        <v>11</v>
      </c>
      <c r="E3479" t="s">
        <v>185</v>
      </c>
      <c r="F3479" s="4">
        <v>42623</v>
      </c>
      <c r="G3479" t="s">
        <v>15</v>
      </c>
      <c r="H3479">
        <v>4</v>
      </c>
      <c r="I3479">
        <f>IF(Table1[[#This Row],[Price]]&lt;15,10,IF(Table1[[#This Row],[Price]]&lt;20,15,IF(Table1[[#This Row],[Price]]&lt;30,22,IF(Table1[[#This Row],[Price]]&lt;50,36,45))))</f>
        <v>10</v>
      </c>
      <c r="J3479">
        <v>12.42</v>
      </c>
      <c r="K3479" s="14">
        <v>49.68</v>
      </c>
      <c r="L3479" s="14">
        <f>Table1[[#This Row],[Total Sale Amount]]-(Table1[[#This Row],[Cost Price]]*Table1[[#This Row],[Quantity]])</f>
        <v>9.68</v>
      </c>
      <c r="M3479" t="str">
        <f>TEXT(Table1[[#This Row],[Order Date]],"mmm")</f>
        <v>Sep</v>
      </c>
      <c r="N3479" s="5" t="str">
        <f>TEXT(Table1[[#This Row],[Order Date]],"yyyy")</f>
        <v>2016</v>
      </c>
      <c r="O3479" s="5">
        <v>32</v>
      </c>
      <c r="P3479" s="5" t="s">
        <v>560</v>
      </c>
      <c r="Q3479" s="5" t="str">
        <f>IFERROR(INDEX(Holidays[Holiday],MATCH(Table1[[#This Row],[Order Date]],Holidays[Date],0)),"NO HOLIDAY")</f>
        <v>NO HOLIDAY</v>
      </c>
    </row>
    <row r="3480" spans="2:17" hidden="1" x14ac:dyDescent="0.3">
      <c r="B3480" t="s">
        <v>36</v>
      </c>
      <c r="C3480" t="s">
        <v>17</v>
      </c>
      <c r="D3480" t="s">
        <v>11</v>
      </c>
      <c r="E3480" t="s">
        <v>239</v>
      </c>
      <c r="F3480" s="4">
        <v>42623</v>
      </c>
      <c r="G3480" t="s">
        <v>39</v>
      </c>
      <c r="H3480">
        <v>7</v>
      </c>
      <c r="I3480">
        <f>IF(Table1[[#This Row],[Price]]&lt;15,10,IF(Table1[[#This Row],[Price]]&lt;20,15,IF(Table1[[#This Row],[Price]]&lt;30,22,IF(Table1[[#This Row],[Price]]&lt;50,36,45))))</f>
        <v>15</v>
      </c>
      <c r="J3480">
        <v>16.32</v>
      </c>
      <c r="K3480" s="14">
        <v>114.24000000000001</v>
      </c>
      <c r="L3480" s="14">
        <f>Table1[[#This Row],[Total Sale Amount]]-(Table1[[#This Row],[Cost Price]]*Table1[[#This Row],[Quantity]])</f>
        <v>9.2400000000000091</v>
      </c>
      <c r="M3480" t="str">
        <f>TEXT(Table1[[#This Row],[Order Date]],"mmm")</f>
        <v>Sep</v>
      </c>
      <c r="N3480" s="5" t="str">
        <f>TEXT(Table1[[#This Row],[Order Date]],"yyyy")</f>
        <v>2016</v>
      </c>
      <c r="O3480" s="5">
        <v>28</v>
      </c>
      <c r="P3480" s="5" t="s">
        <v>559</v>
      </c>
      <c r="Q3480" s="5" t="str">
        <f>IFERROR(INDEX(Holidays[Holiday],MATCH(Table1[[#This Row],[Order Date]],Holidays[Date],0)),"NO HOLIDAY")</f>
        <v>NO HOLIDAY</v>
      </c>
    </row>
    <row r="3481" spans="2:17" hidden="1" x14ac:dyDescent="0.3">
      <c r="B3481" t="s">
        <v>9</v>
      </c>
      <c r="C3481" t="s">
        <v>30</v>
      </c>
      <c r="D3481" t="s">
        <v>11</v>
      </c>
      <c r="E3481" t="s">
        <v>195</v>
      </c>
      <c r="F3481" s="4">
        <v>42623</v>
      </c>
      <c r="G3481" t="s">
        <v>39</v>
      </c>
      <c r="H3481">
        <v>4</v>
      </c>
      <c r="I3481">
        <f>IF(Table1[[#This Row],[Price]]&lt;15,10,IF(Table1[[#This Row],[Price]]&lt;20,15,IF(Table1[[#This Row],[Price]]&lt;30,22,IF(Table1[[#This Row],[Price]]&lt;50,36,45))))</f>
        <v>15</v>
      </c>
      <c r="J3481">
        <v>16.32</v>
      </c>
      <c r="K3481" s="14">
        <v>65.28</v>
      </c>
      <c r="L3481" s="14">
        <f>Table1[[#This Row],[Total Sale Amount]]-(Table1[[#This Row],[Cost Price]]*Table1[[#This Row],[Quantity]])</f>
        <v>5.2800000000000011</v>
      </c>
      <c r="M3481" t="str">
        <f>TEXT(Table1[[#This Row],[Order Date]],"mmm")</f>
        <v>Sep</v>
      </c>
      <c r="N3481" s="5" t="str">
        <f>TEXT(Table1[[#This Row],[Order Date]],"yyyy")</f>
        <v>2016</v>
      </c>
      <c r="O3481" s="5">
        <v>24</v>
      </c>
      <c r="P3481" s="5" t="s">
        <v>560</v>
      </c>
      <c r="Q3481" s="5" t="str">
        <f>IFERROR(INDEX(Holidays[Holiday],MATCH(Table1[[#This Row],[Order Date]],Holidays[Date],0)),"NO HOLIDAY")</f>
        <v>NO HOLIDAY</v>
      </c>
    </row>
    <row r="3482" spans="2:17" hidden="1" x14ac:dyDescent="0.3">
      <c r="B3482" t="s">
        <v>21</v>
      </c>
      <c r="C3482" t="s">
        <v>22</v>
      </c>
      <c r="D3482" t="s">
        <v>23</v>
      </c>
      <c r="E3482" t="s">
        <v>323</v>
      </c>
      <c r="F3482" s="4">
        <v>42623</v>
      </c>
      <c r="G3482" t="s">
        <v>13</v>
      </c>
      <c r="H3482">
        <v>5</v>
      </c>
      <c r="I3482">
        <f>IF(Table1[[#This Row],[Price]]&lt;15,10,IF(Table1[[#This Row],[Price]]&lt;20,15,IF(Table1[[#This Row],[Price]]&lt;30,22,IF(Table1[[#This Row],[Price]]&lt;50,36,45))))</f>
        <v>15</v>
      </c>
      <c r="J3482">
        <v>17.829999999999998</v>
      </c>
      <c r="K3482" s="14">
        <v>89.149999999999991</v>
      </c>
      <c r="L3482" s="14">
        <f>Table1[[#This Row],[Total Sale Amount]]-(Table1[[#This Row],[Cost Price]]*Table1[[#This Row],[Quantity]])</f>
        <v>14.149999999999991</v>
      </c>
      <c r="M3482" t="str">
        <f>TEXT(Table1[[#This Row],[Order Date]],"mmm")</f>
        <v>Sep</v>
      </c>
      <c r="N3482" s="5" t="str">
        <f>TEXT(Table1[[#This Row],[Order Date]],"yyyy")</f>
        <v>2016</v>
      </c>
      <c r="O3482" s="5">
        <v>35</v>
      </c>
      <c r="P3482" s="5" t="s">
        <v>559</v>
      </c>
      <c r="Q3482" s="5" t="str">
        <f>IFERROR(INDEX(Holidays[Holiday],MATCH(Table1[[#This Row],[Order Date]],Holidays[Date],0)),"NO HOLIDAY")</f>
        <v>NO HOLIDAY</v>
      </c>
    </row>
    <row r="3483" spans="2:17" hidden="1" x14ac:dyDescent="0.3">
      <c r="B3483" t="s">
        <v>9</v>
      </c>
      <c r="C3483" t="s">
        <v>17</v>
      </c>
      <c r="D3483" t="s">
        <v>11</v>
      </c>
      <c r="E3483" t="s">
        <v>20</v>
      </c>
      <c r="F3483" s="4">
        <v>42623</v>
      </c>
      <c r="G3483" t="s">
        <v>19</v>
      </c>
      <c r="H3483">
        <v>2</v>
      </c>
      <c r="I3483">
        <f>IF(Table1[[#This Row],[Price]]&lt;15,10,IF(Table1[[#This Row],[Price]]&lt;20,15,IF(Table1[[#This Row],[Price]]&lt;30,22,IF(Table1[[#This Row],[Price]]&lt;50,36,45))))</f>
        <v>45</v>
      </c>
      <c r="J3483">
        <v>53.35</v>
      </c>
      <c r="K3483" s="14">
        <v>106.7</v>
      </c>
      <c r="L3483" s="14">
        <f>Table1[[#This Row],[Total Sale Amount]]-(Table1[[#This Row],[Cost Price]]*Table1[[#This Row],[Quantity]])</f>
        <v>16.700000000000003</v>
      </c>
      <c r="M3483" t="str">
        <f>TEXT(Table1[[#This Row],[Order Date]],"mmm")</f>
        <v>Sep</v>
      </c>
      <c r="N3483" s="5" t="str">
        <f>TEXT(Table1[[#This Row],[Order Date]],"yyyy")</f>
        <v>2016</v>
      </c>
      <c r="O3483" s="5">
        <v>36</v>
      </c>
      <c r="P3483" s="5" t="s">
        <v>560</v>
      </c>
      <c r="Q3483" s="5" t="str">
        <f>IFERROR(INDEX(Holidays[Holiday],MATCH(Table1[[#This Row],[Order Date]],Holidays[Date],0)),"NO HOLIDAY")</f>
        <v>NO HOLIDAY</v>
      </c>
    </row>
    <row r="3484" spans="2:17" hidden="1" x14ac:dyDescent="0.3">
      <c r="B3484" t="s">
        <v>9</v>
      </c>
      <c r="C3484" t="s">
        <v>10</v>
      </c>
      <c r="D3484" t="s">
        <v>11</v>
      </c>
      <c r="E3484" t="s">
        <v>224</v>
      </c>
      <c r="F3484" s="4">
        <v>42623</v>
      </c>
      <c r="G3484" t="s">
        <v>19</v>
      </c>
      <c r="H3484">
        <v>6</v>
      </c>
      <c r="I3484">
        <f>IF(Table1[[#This Row],[Price]]&lt;15,10,IF(Table1[[#This Row],[Price]]&lt;20,15,IF(Table1[[#This Row],[Price]]&lt;30,22,IF(Table1[[#This Row],[Price]]&lt;50,36,45))))</f>
        <v>45</v>
      </c>
      <c r="J3484">
        <v>53.35</v>
      </c>
      <c r="K3484" s="14">
        <v>320.10000000000002</v>
      </c>
      <c r="L3484" s="14">
        <f>Table1[[#This Row],[Total Sale Amount]]-(Table1[[#This Row],[Cost Price]]*Table1[[#This Row],[Quantity]])</f>
        <v>50.100000000000023</v>
      </c>
      <c r="M3484" t="str">
        <f>TEXT(Table1[[#This Row],[Order Date]],"mmm")</f>
        <v>Sep</v>
      </c>
      <c r="N3484" s="5" t="str">
        <f>TEXT(Table1[[#This Row],[Order Date]],"yyyy")</f>
        <v>2016</v>
      </c>
      <c r="O3484" s="5">
        <v>19</v>
      </c>
      <c r="P3484" s="5" t="s">
        <v>560</v>
      </c>
      <c r="Q3484" s="5" t="str">
        <f>IFERROR(INDEX(Holidays[Holiday],MATCH(Table1[[#This Row],[Order Date]],Holidays[Date],0)),"NO HOLIDAY")</f>
        <v>NO HOLIDAY</v>
      </c>
    </row>
    <row r="3485" spans="2:17" hidden="1" x14ac:dyDescent="0.3">
      <c r="B3485" t="s">
        <v>9</v>
      </c>
      <c r="C3485" t="s">
        <v>28</v>
      </c>
      <c r="D3485" t="s">
        <v>11</v>
      </c>
      <c r="E3485" t="s">
        <v>104</v>
      </c>
      <c r="F3485" s="4">
        <v>42623</v>
      </c>
      <c r="G3485" t="s">
        <v>15</v>
      </c>
      <c r="H3485">
        <v>5</v>
      </c>
      <c r="I3485">
        <f>IF(Table1[[#This Row],[Price]]&lt;15,10,IF(Table1[[#This Row],[Price]]&lt;20,15,IF(Table1[[#This Row],[Price]]&lt;30,22,IF(Table1[[#This Row],[Price]]&lt;50,36,45))))</f>
        <v>10</v>
      </c>
      <c r="J3485">
        <v>12.42</v>
      </c>
      <c r="K3485" s="14">
        <v>62.1</v>
      </c>
      <c r="L3485" s="14">
        <f>Table1[[#This Row],[Total Sale Amount]]-(Table1[[#This Row],[Cost Price]]*Table1[[#This Row],[Quantity]])</f>
        <v>12.100000000000001</v>
      </c>
      <c r="M3485" t="str">
        <f>TEXT(Table1[[#This Row],[Order Date]],"mmm")</f>
        <v>Sep</v>
      </c>
      <c r="N3485" s="5" t="str">
        <f>TEXT(Table1[[#This Row],[Order Date]],"yyyy")</f>
        <v>2016</v>
      </c>
      <c r="O3485" s="5">
        <v>32</v>
      </c>
      <c r="P3485" s="5" t="s">
        <v>560</v>
      </c>
      <c r="Q3485" s="5" t="str">
        <f>IFERROR(INDEX(Holidays[Holiday],MATCH(Table1[[#This Row],[Order Date]],Holidays[Date],0)),"NO HOLIDAY")</f>
        <v>NO HOLIDAY</v>
      </c>
    </row>
    <row r="3486" spans="2:17" hidden="1" x14ac:dyDescent="0.3">
      <c r="B3486" t="s">
        <v>25</v>
      </c>
      <c r="C3486" t="s">
        <v>22</v>
      </c>
      <c r="D3486" t="s">
        <v>23</v>
      </c>
      <c r="E3486" t="s">
        <v>153</v>
      </c>
      <c r="F3486" s="4">
        <v>42623</v>
      </c>
      <c r="G3486" t="s">
        <v>19</v>
      </c>
      <c r="H3486">
        <v>2</v>
      </c>
      <c r="I3486">
        <f>IF(Table1[[#This Row],[Price]]&lt;15,10,IF(Table1[[#This Row],[Price]]&lt;20,15,IF(Table1[[#This Row],[Price]]&lt;30,22,IF(Table1[[#This Row],[Price]]&lt;50,36,45))))</f>
        <v>45</v>
      </c>
      <c r="J3486">
        <v>53.35</v>
      </c>
      <c r="K3486" s="14">
        <v>106.7</v>
      </c>
      <c r="L3486" s="14">
        <f>Table1[[#This Row],[Total Sale Amount]]-(Table1[[#This Row],[Cost Price]]*Table1[[#This Row],[Quantity]])</f>
        <v>16.700000000000003</v>
      </c>
      <c r="M3486" t="str">
        <f>TEXT(Table1[[#This Row],[Order Date]],"mmm")</f>
        <v>Sep</v>
      </c>
      <c r="N3486" s="5" t="str">
        <f>TEXT(Table1[[#This Row],[Order Date]],"yyyy")</f>
        <v>2016</v>
      </c>
      <c r="O3486" s="5">
        <v>34</v>
      </c>
      <c r="P3486" s="5" t="s">
        <v>559</v>
      </c>
      <c r="Q3486" s="5" t="str">
        <f>IFERROR(INDEX(Holidays[Holiday],MATCH(Table1[[#This Row],[Order Date]],Holidays[Date],0)),"NO HOLIDAY")</f>
        <v>NO HOLIDAY</v>
      </c>
    </row>
    <row r="3487" spans="2:17" hidden="1" x14ac:dyDescent="0.3">
      <c r="B3487" t="s">
        <v>9</v>
      </c>
      <c r="C3487" t="s">
        <v>17</v>
      </c>
      <c r="D3487" t="s">
        <v>11</v>
      </c>
      <c r="E3487" t="s">
        <v>297</v>
      </c>
      <c r="F3487" s="4">
        <v>42623</v>
      </c>
      <c r="G3487" t="s">
        <v>15</v>
      </c>
      <c r="H3487">
        <v>3</v>
      </c>
      <c r="I3487">
        <f>IF(Table1[[#This Row],[Price]]&lt;15,10,IF(Table1[[#This Row],[Price]]&lt;20,15,IF(Table1[[#This Row],[Price]]&lt;30,22,IF(Table1[[#This Row],[Price]]&lt;50,36,45))))</f>
        <v>10</v>
      </c>
      <c r="J3487">
        <v>12.42</v>
      </c>
      <c r="K3487" s="14">
        <v>37.26</v>
      </c>
      <c r="L3487" s="14">
        <f>Table1[[#This Row],[Total Sale Amount]]-(Table1[[#This Row],[Cost Price]]*Table1[[#This Row],[Quantity]])</f>
        <v>7.259999999999998</v>
      </c>
      <c r="M3487" t="str">
        <f>TEXT(Table1[[#This Row],[Order Date]],"mmm")</f>
        <v>Sep</v>
      </c>
      <c r="N3487" s="5" t="str">
        <f>TEXT(Table1[[#This Row],[Order Date]],"yyyy")</f>
        <v>2016</v>
      </c>
      <c r="O3487" s="5">
        <v>21</v>
      </c>
      <c r="P3487" s="5" t="s">
        <v>559</v>
      </c>
      <c r="Q3487" s="5" t="str">
        <f>IFERROR(INDEX(Holidays[Holiday],MATCH(Table1[[#This Row],[Order Date]],Holidays[Date],0)),"NO HOLIDAY")</f>
        <v>NO HOLIDAY</v>
      </c>
    </row>
    <row r="3488" spans="2:17" hidden="1" x14ac:dyDescent="0.3">
      <c r="B3488" t="s">
        <v>36</v>
      </c>
      <c r="C3488" t="s">
        <v>17</v>
      </c>
      <c r="D3488" t="s">
        <v>11</v>
      </c>
      <c r="E3488" t="s">
        <v>92</v>
      </c>
      <c r="F3488" s="4">
        <v>42623</v>
      </c>
      <c r="G3488" t="s">
        <v>39</v>
      </c>
      <c r="H3488">
        <v>4</v>
      </c>
      <c r="I3488">
        <f>IF(Table1[[#This Row],[Price]]&lt;15,10,IF(Table1[[#This Row],[Price]]&lt;20,15,IF(Table1[[#This Row],[Price]]&lt;30,22,IF(Table1[[#This Row],[Price]]&lt;50,36,45))))</f>
        <v>15</v>
      </c>
      <c r="J3488">
        <v>16.32</v>
      </c>
      <c r="K3488" s="14">
        <v>65.28</v>
      </c>
      <c r="L3488" s="14">
        <f>Table1[[#This Row],[Total Sale Amount]]-(Table1[[#This Row],[Cost Price]]*Table1[[#This Row],[Quantity]])</f>
        <v>5.2800000000000011</v>
      </c>
      <c r="M3488" t="str">
        <f>TEXT(Table1[[#This Row],[Order Date]],"mmm")</f>
        <v>Sep</v>
      </c>
      <c r="N3488" s="5" t="str">
        <f>TEXT(Table1[[#This Row],[Order Date]],"yyyy")</f>
        <v>2016</v>
      </c>
      <c r="O3488" s="5">
        <v>39</v>
      </c>
      <c r="P3488" s="5" t="s">
        <v>560</v>
      </c>
      <c r="Q3488" s="5" t="str">
        <f>IFERROR(INDEX(Holidays[Holiday],MATCH(Table1[[#This Row],[Order Date]],Holidays[Date],0)),"NO HOLIDAY")</f>
        <v>NO HOLIDAY</v>
      </c>
    </row>
    <row r="3489" spans="2:17" hidden="1" x14ac:dyDescent="0.3">
      <c r="B3489" t="s">
        <v>25</v>
      </c>
      <c r="C3489" t="s">
        <v>26</v>
      </c>
      <c r="D3489" t="s">
        <v>23</v>
      </c>
      <c r="E3489" t="s">
        <v>237</v>
      </c>
      <c r="F3489" s="4">
        <v>42624</v>
      </c>
      <c r="G3489" t="s">
        <v>13</v>
      </c>
      <c r="H3489">
        <v>5</v>
      </c>
      <c r="I3489">
        <f>IF(Table1[[#This Row],[Price]]&lt;15,10,IF(Table1[[#This Row],[Price]]&lt;20,15,IF(Table1[[#This Row],[Price]]&lt;30,22,IF(Table1[[#This Row],[Price]]&lt;50,36,45))))</f>
        <v>15</v>
      </c>
      <c r="J3489">
        <v>17.829999999999998</v>
      </c>
      <c r="K3489" s="14">
        <v>89.149999999999991</v>
      </c>
      <c r="L3489" s="14">
        <f>Table1[[#This Row],[Total Sale Amount]]-(Table1[[#This Row],[Cost Price]]*Table1[[#This Row],[Quantity]])</f>
        <v>14.149999999999991</v>
      </c>
      <c r="M3489" t="str">
        <f>TEXT(Table1[[#This Row],[Order Date]],"mmm")</f>
        <v>Sep</v>
      </c>
      <c r="N3489" s="5" t="str">
        <f>TEXT(Table1[[#This Row],[Order Date]],"yyyy")</f>
        <v>2016</v>
      </c>
      <c r="O3489" s="5">
        <v>24</v>
      </c>
      <c r="P3489" s="5" t="s">
        <v>560</v>
      </c>
      <c r="Q3489" s="5" t="str">
        <f>IFERROR(INDEX(Holidays[Holiday],MATCH(Table1[[#This Row],[Order Date]],Holidays[Date],0)),"NO HOLIDAY")</f>
        <v>NO HOLIDAY</v>
      </c>
    </row>
    <row r="3490" spans="2:17" hidden="1" x14ac:dyDescent="0.3">
      <c r="B3490" t="s">
        <v>9</v>
      </c>
      <c r="C3490" t="s">
        <v>10</v>
      </c>
      <c r="D3490" t="s">
        <v>11</v>
      </c>
      <c r="E3490" t="s">
        <v>286</v>
      </c>
      <c r="F3490" s="4">
        <v>42624</v>
      </c>
      <c r="G3490" t="s">
        <v>13</v>
      </c>
      <c r="H3490">
        <v>5</v>
      </c>
      <c r="I3490">
        <f>IF(Table1[[#This Row],[Price]]&lt;15,10,IF(Table1[[#This Row],[Price]]&lt;20,15,IF(Table1[[#This Row],[Price]]&lt;30,22,IF(Table1[[#This Row],[Price]]&lt;50,36,45))))</f>
        <v>15</v>
      </c>
      <c r="J3490">
        <v>17.829999999999998</v>
      </c>
      <c r="K3490" s="14">
        <v>89.149999999999991</v>
      </c>
      <c r="L3490" s="14">
        <f>Table1[[#This Row],[Total Sale Amount]]-(Table1[[#This Row],[Cost Price]]*Table1[[#This Row],[Quantity]])</f>
        <v>14.149999999999991</v>
      </c>
      <c r="M3490" t="str">
        <f>TEXT(Table1[[#This Row],[Order Date]],"mmm")</f>
        <v>Sep</v>
      </c>
      <c r="N3490" s="5" t="str">
        <f>TEXT(Table1[[#This Row],[Order Date]],"yyyy")</f>
        <v>2016</v>
      </c>
      <c r="O3490" s="5">
        <v>18</v>
      </c>
      <c r="P3490" s="5" t="s">
        <v>560</v>
      </c>
      <c r="Q3490" s="5" t="str">
        <f>IFERROR(INDEX(Holidays[Holiday],MATCH(Table1[[#This Row],[Order Date]],Holidays[Date],0)),"NO HOLIDAY")</f>
        <v>NO HOLIDAY</v>
      </c>
    </row>
    <row r="3491" spans="2:17" hidden="1" x14ac:dyDescent="0.3">
      <c r="B3491" t="s">
        <v>25</v>
      </c>
      <c r="C3491" t="s">
        <v>22</v>
      </c>
      <c r="D3491" t="s">
        <v>23</v>
      </c>
      <c r="E3491" t="s">
        <v>486</v>
      </c>
      <c r="F3491" s="4">
        <v>42624</v>
      </c>
      <c r="G3491" t="s">
        <v>13</v>
      </c>
      <c r="H3491">
        <v>10</v>
      </c>
      <c r="I3491">
        <f>IF(Table1[[#This Row],[Price]]&lt;15,10,IF(Table1[[#This Row],[Price]]&lt;20,15,IF(Table1[[#This Row],[Price]]&lt;30,22,IF(Table1[[#This Row],[Price]]&lt;50,36,45))))</f>
        <v>15</v>
      </c>
      <c r="J3491">
        <v>17.829999999999998</v>
      </c>
      <c r="K3491" s="14">
        <v>178.29999999999998</v>
      </c>
      <c r="L3491" s="14">
        <f>Table1[[#This Row],[Total Sale Amount]]-(Table1[[#This Row],[Cost Price]]*Table1[[#This Row],[Quantity]])</f>
        <v>28.299999999999983</v>
      </c>
      <c r="M3491" t="str">
        <f>TEXT(Table1[[#This Row],[Order Date]],"mmm")</f>
        <v>Sep</v>
      </c>
      <c r="N3491" s="5" t="str">
        <f>TEXT(Table1[[#This Row],[Order Date]],"yyyy")</f>
        <v>2016</v>
      </c>
      <c r="O3491" s="5">
        <v>32</v>
      </c>
      <c r="P3491" s="5" t="s">
        <v>559</v>
      </c>
      <c r="Q3491" s="5" t="str">
        <f>IFERROR(INDEX(Holidays[Holiday],MATCH(Table1[[#This Row],[Order Date]],Holidays[Date],0)),"NO HOLIDAY")</f>
        <v>NO HOLIDAY</v>
      </c>
    </row>
    <row r="3492" spans="2:17" hidden="1" x14ac:dyDescent="0.3">
      <c r="B3492" t="s">
        <v>25</v>
      </c>
      <c r="C3492" t="s">
        <v>26</v>
      </c>
      <c r="D3492" t="s">
        <v>23</v>
      </c>
      <c r="E3492" t="s">
        <v>116</v>
      </c>
      <c r="F3492" s="4">
        <v>42624</v>
      </c>
      <c r="G3492" t="s">
        <v>19</v>
      </c>
      <c r="H3492">
        <v>5</v>
      </c>
      <c r="I3492">
        <f>IF(Table1[[#This Row],[Price]]&lt;15,10,IF(Table1[[#This Row],[Price]]&lt;20,15,IF(Table1[[#This Row],[Price]]&lt;30,22,IF(Table1[[#This Row],[Price]]&lt;50,36,45))))</f>
        <v>45</v>
      </c>
      <c r="J3492">
        <v>53.35</v>
      </c>
      <c r="K3492" s="14">
        <v>266.75</v>
      </c>
      <c r="L3492" s="14">
        <f>Table1[[#This Row],[Total Sale Amount]]-(Table1[[#This Row],[Cost Price]]*Table1[[#This Row],[Quantity]])</f>
        <v>41.75</v>
      </c>
      <c r="M3492" t="str">
        <f>TEXT(Table1[[#This Row],[Order Date]],"mmm")</f>
        <v>Sep</v>
      </c>
      <c r="N3492" s="5" t="str">
        <f>TEXT(Table1[[#This Row],[Order Date]],"yyyy")</f>
        <v>2016</v>
      </c>
      <c r="O3492" s="5">
        <v>29</v>
      </c>
      <c r="P3492" s="5" t="s">
        <v>560</v>
      </c>
      <c r="Q3492" s="5" t="str">
        <f>IFERROR(INDEX(Holidays[Holiday],MATCH(Table1[[#This Row],[Order Date]],Holidays[Date],0)),"NO HOLIDAY")</f>
        <v>NO HOLIDAY</v>
      </c>
    </row>
    <row r="3493" spans="2:17" hidden="1" x14ac:dyDescent="0.3">
      <c r="B3493" t="s">
        <v>16</v>
      </c>
      <c r="C3493" t="s">
        <v>17</v>
      </c>
      <c r="D3493" t="s">
        <v>11</v>
      </c>
      <c r="E3493" t="s">
        <v>541</v>
      </c>
      <c r="F3493" s="4">
        <v>42624</v>
      </c>
      <c r="G3493" t="s">
        <v>39</v>
      </c>
      <c r="H3493">
        <v>6</v>
      </c>
      <c r="I3493">
        <f>IF(Table1[[#This Row],[Price]]&lt;15,10,IF(Table1[[#This Row],[Price]]&lt;20,15,IF(Table1[[#This Row],[Price]]&lt;30,22,IF(Table1[[#This Row],[Price]]&lt;50,36,45))))</f>
        <v>15</v>
      </c>
      <c r="J3493">
        <v>16.32</v>
      </c>
      <c r="K3493" s="14">
        <v>97.92</v>
      </c>
      <c r="L3493" s="14">
        <f>Table1[[#This Row],[Total Sale Amount]]-(Table1[[#This Row],[Cost Price]]*Table1[[#This Row],[Quantity]])</f>
        <v>7.9200000000000017</v>
      </c>
      <c r="M3493" t="str">
        <f>TEXT(Table1[[#This Row],[Order Date]],"mmm")</f>
        <v>Sep</v>
      </c>
      <c r="N3493" s="5" t="str">
        <f>TEXT(Table1[[#This Row],[Order Date]],"yyyy")</f>
        <v>2016</v>
      </c>
      <c r="O3493" s="5">
        <v>41</v>
      </c>
      <c r="P3493" s="5" t="s">
        <v>560</v>
      </c>
      <c r="Q3493" s="5" t="str">
        <f>IFERROR(INDEX(Holidays[Holiday],MATCH(Table1[[#This Row],[Order Date]],Holidays[Date],0)),"NO HOLIDAY")</f>
        <v>NO HOLIDAY</v>
      </c>
    </row>
    <row r="3494" spans="2:17" hidden="1" x14ac:dyDescent="0.3">
      <c r="B3494" t="s">
        <v>25</v>
      </c>
      <c r="C3494" t="s">
        <v>43</v>
      </c>
      <c r="D3494" t="s">
        <v>23</v>
      </c>
      <c r="E3494" t="s">
        <v>403</v>
      </c>
      <c r="F3494" s="4">
        <v>42624</v>
      </c>
      <c r="G3494" t="s">
        <v>15</v>
      </c>
      <c r="H3494">
        <v>2</v>
      </c>
      <c r="I3494">
        <f>IF(Table1[[#This Row],[Price]]&lt;15,10,IF(Table1[[#This Row],[Price]]&lt;20,15,IF(Table1[[#This Row],[Price]]&lt;30,22,IF(Table1[[#This Row],[Price]]&lt;50,36,45))))</f>
        <v>10</v>
      </c>
      <c r="J3494">
        <v>12.42</v>
      </c>
      <c r="K3494" s="14">
        <v>24.84</v>
      </c>
      <c r="L3494" s="14">
        <f>Table1[[#This Row],[Total Sale Amount]]-(Table1[[#This Row],[Cost Price]]*Table1[[#This Row],[Quantity]])</f>
        <v>4.84</v>
      </c>
      <c r="M3494" t="str">
        <f>TEXT(Table1[[#This Row],[Order Date]],"mmm")</f>
        <v>Sep</v>
      </c>
      <c r="N3494" s="5" t="str">
        <f>TEXT(Table1[[#This Row],[Order Date]],"yyyy")</f>
        <v>2016</v>
      </c>
      <c r="O3494" s="5">
        <v>20</v>
      </c>
      <c r="P3494" s="5" t="s">
        <v>559</v>
      </c>
      <c r="Q3494" s="5" t="str">
        <f>IFERROR(INDEX(Holidays[Holiday],MATCH(Table1[[#This Row],[Order Date]],Holidays[Date],0)),"NO HOLIDAY")</f>
        <v>NO HOLIDAY</v>
      </c>
    </row>
    <row r="3495" spans="2:17" hidden="1" x14ac:dyDescent="0.3">
      <c r="B3495" t="s">
        <v>9</v>
      </c>
      <c r="C3495" t="s">
        <v>30</v>
      </c>
      <c r="D3495" t="s">
        <v>11</v>
      </c>
      <c r="E3495" t="s">
        <v>476</v>
      </c>
      <c r="F3495" s="4">
        <v>42624</v>
      </c>
      <c r="G3495" t="s">
        <v>19</v>
      </c>
      <c r="H3495">
        <v>6</v>
      </c>
      <c r="I3495">
        <f>IF(Table1[[#This Row],[Price]]&lt;15,10,IF(Table1[[#This Row],[Price]]&lt;20,15,IF(Table1[[#This Row],[Price]]&lt;30,22,IF(Table1[[#This Row],[Price]]&lt;50,36,45))))</f>
        <v>45</v>
      </c>
      <c r="J3495">
        <v>53.35</v>
      </c>
      <c r="K3495" s="14">
        <v>320.10000000000002</v>
      </c>
      <c r="L3495" s="14">
        <f>Table1[[#This Row],[Total Sale Amount]]-(Table1[[#This Row],[Cost Price]]*Table1[[#This Row],[Quantity]])</f>
        <v>50.100000000000023</v>
      </c>
      <c r="M3495" t="str">
        <f>TEXT(Table1[[#This Row],[Order Date]],"mmm")</f>
        <v>Sep</v>
      </c>
      <c r="N3495" s="5" t="str">
        <f>TEXT(Table1[[#This Row],[Order Date]],"yyyy")</f>
        <v>2016</v>
      </c>
      <c r="O3495" s="5">
        <v>45</v>
      </c>
      <c r="P3495" s="5" t="s">
        <v>560</v>
      </c>
      <c r="Q3495" s="5" t="str">
        <f>IFERROR(INDEX(Holidays[Holiday],MATCH(Table1[[#This Row],[Order Date]],Holidays[Date],0)),"NO HOLIDAY")</f>
        <v>NO HOLIDAY</v>
      </c>
    </row>
    <row r="3496" spans="2:17" hidden="1" x14ac:dyDescent="0.3">
      <c r="B3496" t="s">
        <v>25</v>
      </c>
      <c r="C3496" t="s">
        <v>59</v>
      </c>
      <c r="D3496" t="s">
        <v>23</v>
      </c>
      <c r="E3496" t="s">
        <v>329</v>
      </c>
      <c r="F3496" s="4">
        <v>42624</v>
      </c>
      <c r="G3496" t="s">
        <v>19</v>
      </c>
      <c r="H3496">
        <v>6</v>
      </c>
      <c r="I3496">
        <f>IF(Table1[[#This Row],[Price]]&lt;15,10,IF(Table1[[#This Row],[Price]]&lt;20,15,IF(Table1[[#This Row],[Price]]&lt;30,22,IF(Table1[[#This Row],[Price]]&lt;50,36,45))))</f>
        <v>45</v>
      </c>
      <c r="J3496">
        <v>53.35</v>
      </c>
      <c r="K3496" s="14">
        <v>320.10000000000002</v>
      </c>
      <c r="L3496" s="14">
        <f>Table1[[#This Row],[Total Sale Amount]]-(Table1[[#This Row],[Cost Price]]*Table1[[#This Row],[Quantity]])</f>
        <v>50.100000000000023</v>
      </c>
      <c r="M3496" t="str">
        <f>TEXT(Table1[[#This Row],[Order Date]],"mmm")</f>
        <v>Sep</v>
      </c>
      <c r="N3496" s="5" t="str">
        <f>TEXT(Table1[[#This Row],[Order Date]],"yyyy")</f>
        <v>2016</v>
      </c>
      <c r="O3496" s="5">
        <v>38</v>
      </c>
      <c r="P3496" s="5" t="s">
        <v>559</v>
      </c>
      <c r="Q3496" s="5" t="str">
        <f>IFERROR(INDEX(Holidays[Holiday],MATCH(Table1[[#This Row],[Order Date]],Holidays[Date],0)),"NO HOLIDAY")</f>
        <v>NO HOLIDAY</v>
      </c>
    </row>
    <row r="3497" spans="2:17" hidden="1" x14ac:dyDescent="0.3">
      <c r="B3497" t="s">
        <v>9</v>
      </c>
      <c r="C3497" t="s">
        <v>30</v>
      </c>
      <c r="D3497" t="s">
        <v>11</v>
      </c>
      <c r="E3497" t="s">
        <v>533</v>
      </c>
      <c r="F3497" s="4">
        <v>42624</v>
      </c>
      <c r="G3497" t="s">
        <v>15</v>
      </c>
      <c r="H3497">
        <v>8</v>
      </c>
      <c r="I3497">
        <f>IF(Table1[[#This Row],[Price]]&lt;15,10,IF(Table1[[#This Row],[Price]]&lt;20,15,IF(Table1[[#This Row],[Price]]&lt;30,22,IF(Table1[[#This Row],[Price]]&lt;50,36,45))))</f>
        <v>10</v>
      </c>
      <c r="J3497">
        <v>12.42</v>
      </c>
      <c r="K3497" s="14">
        <v>99.36</v>
      </c>
      <c r="L3497" s="14">
        <f>Table1[[#This Row],[Total Sale Amount]]-(Table1[[#This Row],[Cost Price]]*Table1[[#This Row],[Quantity]])</f>
        <v>19.36</v>
      </c>
      <c r="M3497" t="str">
        <f>TEXT(Table1[[#This Row],[Order Date]],"mmm")</f>
        <v>Sep</v>
      </c>
      <c r="N3497" s="5" t="str">
        <f>TEXT(Table1[[#This Row],[Order Date]],"yyyy")</f>
        <v>2016</v>
      </c>
      <c r="O3497" s="5">
        <v>24</v>
      </c>
      <c r="P3497" s="5" t="s">
        <v>559</v>
      </c>
      <c r="Q3497" s="5" t="str">
        <f>IFERROR(INDEX(Holidays[Holiday],MATCH(Table1[[#This Row],[Order Date]],Holidays[Date],0)),"NO HOLIDAY")</f>
        <v>NO HOLIDAY</v>
      </c>
    </row>
    <row r="3498" spans="2:17" hidden="1" x14ac:dyDescent="0.3">
      <c r="B3498" t="s">
        <v>25</v>
      </c>
      <c r="C3498" t="s">
        <v>26</v>
      </c>
      <c r="D3498" t="s">
        <v>23</v>
      </c>
      <c r="E3498" t="s">
        <v>232</v>
      </c>
      <c r="F3498" s="4">
        <v>42624</v>
      </c>
      <c r="G3498" t="s">
        <v>13</v>
      </c>
      <c r="H3498">
        <v>2</v>
      </c>
      <c r="I3498">
        <f>IF(Table1[[#This Row],[Price]]&lt;15,10,IF(Table1[[#This Row],[Price]]&lt;20,15,IF(Table1[[#This Row],[Price]]&lt;30,22,IF(Table1[[#This Row],[Price]]&lt;50,36,45))))</f>
        <v>15</v>
      </c>
      <c r="J3498">
        <v>17.829999999999998</v>
      </c>
      <c r="K3498" s="14">
        <v>35.659999999999997</v>
      </c>
      <c r="L3498" s="14">
        <f>Table1[[#This Row],[Total Sale Amount]]-(Table1[[#This Row],[Cost Price]]*Table1[[#This Row],[Quantity]])</f>
        <v>5.6599999999999966</v>
      </c>
      <c r="M3498" t="str">
        <f>TEXT(Table1[[#This Row],[Order Date]],"mmm")</f>
        <v>Sep</v>
      </c>
      <c r="N3498" s="5" t="str">
        <f>TEXT(Table1[[#This Row],[Order Date]],"yyyy")</f>
        <v>2016</v>
      </c>
      <c r="O3498" s="5">
        <v>31</v>
      </c>
      <c r="P3498" s="5" t="s">
        <v>560</v>
      </c>
      <c r="Q3498" s="5" t="str">
        <f>IFERROR(INDEX(Holidays[Holiday],MATCH(Table1[[#This Row],[Order Date]],Holidays[Date],0)),"NO HOLIDAY")</f>
        <v>NO HOLIDAY</v>
      </c>
    </row>
    <row r="3499" spans="2:17" hidden="1" x14ac:dyDescent="0.3">
      <c r="B3499" t="s">
        <v>9</v>
      </c>
      <c r="C3499" t="s">
        <v>10</v>
      </c>
      <c r="D3499" t="s">
        <v>11</v>
      </c>
      <c r="E3499" t="s">
        <v>152</v>
      </c>
      <c r="F3499" s="4">
        <v>42624</v>
      </c>
      <c r="G3499" t="s">
        <v>15</v>
      </c>
      <c r="H3499">
        <v>4</v>
      </c>
      <c r="I3499">
        <f>IF(Table1[[#This Row],[Price]]&lt;15,10,IF(Table1[[#This Row],[Price]]&lt;20,15,IF(Table1[[#This Row],[Price]]&lt;30,22,IF(Table1[[#This Row],[Price]]&lt;50,36,45))))</f>
        <v>10</v>
      </c>
      <c r="J3499">
        <v>12.42</v>
      </c>
      <c r="K3499" s="14">
        <v>49.68</v>
      </c>
      <c r="L3499" s="14">
        <f>Table1[[#This Row],[Total Sale Amount]]-(Table1[[#This Row],[Cost Price]]*Table1[[#This Row],[Quantity]])</f>
        <v>9.68</v>
      </c>
      <c r="M3499" t="str">
        <f>TEXT(Table1[[#This Row],[Order Date]],"mmm")</f>
        <v>Sep</v>
      </c>
      <c r="N3499" s="5" t="str">
        <f>TEXT(Table1[[#This Row],[Order Date]],"yyyy")</f>
        <v>2016</v>
      </c>
      <c r="O3499" s="5">
        <v>43</v>
      </c>
      <c r="P3499" s="5" t="s">
        <v>559</v>
      </c>
      <c r="Q3499" s="5" t="str">
        <f>IFERROR(INDEX(Holidays[Holiday],MATCH(Table1[[#This Row],[Order Date]],Holidays[Date],0)),"NO HOLIDAY")</f>
        <v>NO HOLIDAY</v>
      </c>
    </row>
    <row r="3500" spans="2:17" hidden="1" x14ac:dyDescent="0.3">
      <c r="B3500" t="s">
        <v>25</v>
      </c>
      <c r="C3500" t="s">
        <v>43</v>
      </c>
      <c r="D3500" t="s">
        <v>23</v>
      </c>
      <c r="E3500" t="s">
        <v>191</v>
      </c>
      <c r="F3500" s="4">
        <v>42624</v>
      </c>
      <c r="G3500" t="s">
        <v>13</v>
      </c>
      <c r="H3500">
        <v>6</v>
      </c>
      <c r="I3500">
        <f>IF(Table1[[#This Row],[Price]]&lt;15,10,IF(Table1[[#This Row],[Price]]&lt;20,15,IF(Table1[[#This Row],[Price]]&lt;30,22,IF(Table1[[#This Row],[Price]]&lt;50,36,45))))</f>
        <v>15</v>
      </c>
      <c r="J3500">
        <v>17.829999999999998</v>
      </c>
      <c r="K3500" s="14">
        <v>106.97999999999999</v>
      </c>
      <c r="L3500" s="14">
        <f>Table1[[#This Row],[Total Sale Amount]]-(Table1[[#This Row],[Cost Price]]*Table1[[#This Row],[Quantity]])</f>
        <v>16.97999999999999</v>
      </c>
      <c r="M3500" t="str">
        <f>TEXT(Table1[[#This Row],[Order Date]],"mmm")</f>
        <v>Sep</v>
      </c>
      <c r="N3500" s="5" t="str">
        <f>TEXT(Table1[[#This Row],[Order Date]],"yyyy")</f>
        <v>2016</v>
      </c>
      <c r="O3500" s="5">
        <v>40</v>
      </c>
      <c r="P3500" s="5" t="s">
        <v>560</v>
      </c>
      <c r="Q3500" s="5" t="str">
        <f>IFERROR(INDEX(Holidays[Holiday],MATCH(Table1[[#This Row],[Order Date]],Holidays[Date],0)),"NO HOLIDAY")</f>
        <v>NO HOLIDAY</v>
      </c>
    </row>
    <row r="3501" spans="2:17" hidden="1" x14ac:dyDescent="0.3">
      <c r="B3501" t="s">
        <v>9</v>
      </c>
      <c r="C3501" t="s">
        <v>10</v>
      </c>
      <c r="D3501" t="s">
        <v>11</v>
      </c>
      <c r="E3501" t="s">
        <v>308</v>
      </c>
      <c r="F3501" s="4">
        <v>42624</v>
      </c>
      <c r="G3501" t="s">
        <v>19</v>
      </c>
      <c r="H3501">
        <v>6</v>
      </c>
      <c r="I3501">
        <f>IF(Table1[[#This Row],[Price]]&lt;15,10,IF(Table1[[#This Row],[Price]]&lt;20,15,IF(Table1[[#This Row],[Price]]&lt;30,22,IF(Table1[[#This Row],[Price]]&lt;50,36,45))))</f>
        <v>45</v>
      </c>
      <c r="J3501">
        <v>53.35</v>
      </c>
      <c r="K3501" s="14">
        <v>320.10000000000002</v>
      </c>
      <c r="L3501" s="14">
        <f>Table1[[#This Row],[Total Sale Amount]]-(Table1[[#This Row],[Cost Price]]*Table1[[#This Row],[Quantity]])</f>
        <v>50.100000000000023</v>
      </c>
      <c r="M3501" t="str">
        <f>TEXT(Table1[[#This Row],[Order Date]],"mmm")</f>
        <v>Sep</v>
      </c>
      <c r="N3501" s="5" t="str">
        <f>TEXT(Table1[[#This Row],[Order Date]],"yyyy")</f>
        <v>2016</v>
      </c>
      <c r="O3501" s="5">
        <v>39</v>
      </c>
      <c r="P3501" s="5" t="s">
        <v>560</v>
      </c>
      <c r="Q3501" s="5" t="str">
        <f>IFERROR(INDEX(Holidays[Holiday],MATCH(Table1[[#This Row],[Order Date]],Holidays[Date],0)),"NO HOLIDAY")</f>
        <v>NO HOLIDAY</v>
      </c>
    </row>
    <row r="3502" spans="2:17" hidden="1" x14ac:dyDescent="0.3">
      <c r="B3502" t="s">
        <v>9</v>
      </c>
      <c r="C3502" t="s">
        <v>17</v>
      </c>
      <c r="D3502" t="s">
        <v>11</v>
      </c>
      <c r="E3502" t="s">
        <v>209</v>
      </c>
      <c r="F3502" s="4">
        <v>42624</v>
      </c>
      <c r="G3502" t="s">
        <v>13</v>
      </c>
      <c r="H3502">
        <v>3</v>
      </c>
      <c r="I3502">
        <f>IF(Table1[[#This Row],[Price]]&lt;15,10,IF(Table1[[#This Row],[Price]]&lt;20,15,IF(Table1[[#This Row],[Price]]&lt;30,22,IF(Table1[[#This Row],[Price]]&lt;50,36,45))))</f>
        <v>15</v>
      </c>
      <c r="J3502">
        <v>17.829999999999998</v>
      </c>
      <c r="K3502" s="14">
        <v>53.489999999999995</v>
      </c>
      <c r="L3502" s="14">
        <f>Table1[[#This Row],[Total Sale Amount]]-(Table1[[#This Row],[Cost Price]]*Table1[[#This Row],[Quantity]])</f>
        <v>8.4899999999999949</v>
      </c>
      <c r="M3502" t="str">
        <f>TEXT(Table1[[#This Row],[Order Date]],"mmm")</f>
        <v>Sep</v>
      </c>
      <c r="N3502" s="5" t="str">
        <f>TEXT(Table1[[#This Row],[Order Date]],"yyyy")</f>
        <v>2016</v>
      </c>
      <c r="O3502" s="5">
        <v>37</v>
      </c>
      <c r="P3502" s="5" t="s">
        <v>559</v>
      </c>
      <c r="Q3502" s="5" t="str">
        <f>IFERROR(INDEX(Holidays[Holiday],MATCH(Table1[[#This Row],[Order Date]],Holidays[Date],0)),"NO HOLIDAY")</f>
        <v>NO HOLIDAY</v>
      </c>
    </row>
    <row r="3503" spans="2:17" hidden="1" x14ac:dyDescent="0.3">
      <c r="B3503" t="s">
        <v>25</v>
      </c>
      <c r="C3503" t="s">
        <v>59</v>
      </c>
      <c r="D3503" t="s">
        <v>23</v>
      </c>
      <c r="E3503" t="s">
        <v>356</v>
      </c>
      <c r="F3503" s="4">
        <v>42624</v>
      </c>
      <c r="G3503" t="s">
        <v>15</v>
      </c>
      <c r="H3503">
        <v>1</v>
      </c>
      <c r="I3503">
        <f>IF(Table1[[#This Row],[Price]]&lt;15,10,IF(Table1[[#This Row],[Price]]&lt;20,15,IF(Table1[[#This Row],[Price]]&lt;30,22,IF(Table1[[#This Row],[Price]]&lt;50,36,45))))</f>
        <v>10</v>
      </c>
      <c r="J3503">
        <v>12.42</v>
      </c>
      <c r="K3503" s="14">
        <v>12.42</v>
      </c>
      <c r="L3503" s="14">
        <f>Table1[[#This Row],[Total Sale Amount]]-(Table1[[#This Row],[Cost Price]]*Table1[[#This Row],[Quantity]])</f>
        <v>2.42</v>
      </c>
      <c r="M3503" t="str">
        <f>TEXT(Table1[[#This Row],[Order Date]],"mmm")</f>
        <v>Sep</v>
      </c>
      <c r="N3503" s="5" t="str">
        <f>TEXT(Table1[[#This Row],[Order Date]],"yyyy")</f>
        <v>2016</v>
      </c>
      <c r="O3503" s="5">
        <v>25</v>
      </c>
      <c r="P3503" s="5" t="s">
        <v>559</v>
      </c>
      <c r="Q3503" s="5" t="str">
        <f>IFERROR(INDEX(Holidays[Holiday],MATCH(Table1[[#This Row],[Order Date]],Holidays[Date],0)),"NO HOLIDAY")</f>
        <v>NO HOLIDAY</v>
      </c>
    </row>
    <row r="3504" spans="2:17" hidden="1" x14ac:dyDescent="0.3">
      <c r="B3504" t="s">
        <v>16</v>
      </c>
      <c r="C3504" t="s">
        <v>17</v>
      </c>
      <c r="D3504" t="s">
        <v>11</v>
      </c>
      <c r="E3504" t="s">
        <v>514</v>
      </c>
      <c r="F3504" s="4">
        <v>42624</v>
      </c>
      <c r="G3504" t="s">
        <v>19</v>
      </c>
      <c r="H3504">
        <v>5</v>
      </c>
      <c r="I3504">
        <f>IF(Table1[[#This Row],[Price]]&lt;15,10,IF(Table1[[#This Row],[Price]]&lt;20,15,IF(Table1[[#This Row],[Price]]&lt;30,22,IF(Table1[[#This Row],[Price]]&lt;50,36,45))))</f>
        <v>45</v>
      </c>
      <c r="J3504">
        <v>53.35</v>
      </c>
      <c r="K3504" s="14">
        <v>266.75</v>
      </c>
      <c r="L3504" s="14">
        <f>Table1[[#This Row],[Total Sale Amount]]-(Table1[[#This Row],[Cost Price]]*Table1[[#This Row],[Quantity]])</f>
        <v>41.75</v>
      </c>
      <c r="M3504" t="str">
        <f>TEXT(Table1[[#This Row],[Order Date]],"mmm")</f>
        <v>Sep</v>
      </c>
      <c r="N3504" s="5" t="str">
        <f>TEXT(Table1[[#This Row],[Order Date]],"yyyy")</f>
        <v>2016</v>
      </c>
      <c r="O3504" s="5">
        <v>27</v>
      </c>
      <c r="P3504" s="5" t="s">
        <v>560</v>
      </c>
      <c r="Q3504" s="5" t="str">
        <f>IFERROR(INDEX(Holidays[Holiday],MATCH(Table1[[#This Row],[Order Date]],Holidays[Date],0)),"NO HOLIDAY")</f>
        <v>NO HOLIDAY</v>
      </c>
    </row>
    <row r="3505" spans="2:17" hidden="1" x14ac:dyDescent="0.3">
      <c r="B3505" t="s">
        <v>36</v>
      </c>
      <c r="C3505" t="s">
        <v>17</v>
      </c>
      <c r="D3505" t="s">
        <v>11</v>
      </c>
      <c r="E3505" t="s">
        <v>90</v>
      </c>
      <c r="F3505" s="4">
        <v>42625</v>
      </c>
      <c r="G3505" t="s">
        <v>13</v>
      </c>
      <c r="H3505">
        <v>10</v>
      </c>
      <c r="I3505">
        <f>IF(Table1[[#This Row],[Price]]&lt;15,10,IF(Table1[[#This Row],[Price]]&lt;20,15,IF(Table1[[#This Row],[Price]]&lt;30,22,IF(Table1[[#This Row],[Price]]&lt;50,36,45))))</f>
        <v>15</v>
      </c>
      <c r="J3505">
        <v>17.829999999999998</v>
      </c>
      <c r="K3505" s="14">
        <v>178.29999999999998</v>
      </c>
      <c r="L3505" s="14">
        <f>Table1[[#This Row],[Total Sale Amount]]-(Table1[[#This Row],[Cost Price]]*Table1[[#This Row],[Quantity]])</f>
        <v>28.299999999999983</v>
      </c>
      <c r="M3505" t="str">
        <f>TEXT(Table1[[#This Row],[Order Date]],"mmm")</f>
        <v>Sep</v>
      </c>
      <c r="N3505" s="5" t="str">
        <f>TEXT(Table1[[#This Row],[Order Date]],"yyyy")</f>
        <v>2016</v>
      </c>
      <c r="O3505" s="5">
        <v>28</v>
      </c>
      <c r="P3505" s="5" t="s">
        <v>560</v>
      </c>
      <c r="Q3505" s="5" t="str">
        <f>IFERROR(INDEX(Holidays[Holiday],MATCH(Table1[[#This Row],[Order Date]],Holidays[Date],0)),"NO HOLIDAY")</f>
        <v>NO HOLIDAY</v>
      </c>
    </row>
    <row r="3506" spans="2:17" hidden="1" x14ac:dyDescent="0.3">
      <c r="B3506" t="s">
        <v>9</v>
      </c>
      <c r="C3506" t="s">
        <v>30</v>
      </c>
      <c r="D3506" t="s">
        <v>11</v>
      </c>
      <c r="E3506" t="s">
        <v>142</v>
      </c>
      <c r="F3506" s="4">
        <v>42625</v>
      </c>
      <c r="G3506" t="s">
        <v>13</v>
      </c>
      <c r="H3506">
        <v>2</v>
      </c>
      <c r="I3506">
        <f>IF(Table1[[#This Row],[Price]]&lt;15,10,IF(Table1[[#This Row],[Price]]&lt;20,15,IF(Table1[[#This Row],[Price]]&lt;30,22,IF(Table1[[#This Row],[Price]]&lt;50,36,45))))</f>
        <v>15</v>
      </c>
      <c r="J3506">
        <v>17.829999999999998</v>
      </c>
      <c r="K3506" s="14">
        <v>35.659999999999997</v>
      </c>
      <c r="L3506" s="14">
        <f>Table1[[#This Row],[Total Sale Amount]]-(Table1[[#This Row],[Cost Price]]*Table1[[#This Row],[Quantity]])</f>
        <v>5.6599999999999966</v>
      </c>
      <c r="M3506" t="str">
        <f>TEXT(Table1[[#This Row],[Order Date]],"mmm")</f>
        <v>Sep</v>
      </c>
      <c r="N3506" s="5" t="str">
        <f>TEXT(Table1[[#This Row],[Order Date]],"yyyy")</f>
        <v>2016</v>
      </c>
      <c r="O3506" s="5">
        <v>37</v>
      </c>
      <c r="P3506" s="5" t="s">
        <v>560</v>
      </c>
      <c r="Q3506" s="5" t="str">
        <f>IFERROR(INDEX(Holidays[Holiday],MATCH(Table1[[#This Row],[Order Date]],Holidays[Date],0)),"NO HOLIDAY")</f>
        <v>NO HOLIDAY</v>
      </c>
    </row>
    <row r="3507" spans="2:17" hidden="1" x14ac:dyDescent="0.3">
      <c r="B3507" t="s">
        <v>21</v>
      </c>
      <c r="C3507" t="s">
        <v>22</v>
      </c>
      <c r="D3507" t="s">
        <v>23</v>
      </c>
      <c r="E3507" t="s">
        <v>437</v>
      </c>
      <c r="F3507" s="4">
        <v>42625</v>
      </c>
      <c r="G3507" t="s">
        <v>13</v>
      </c>
      <c r="H3507">
        <v>8</v>
      </c>
      <c r="I3507">
        <f>IF(Table1[[#This Row],[Price]]&lt;15,10,IF(Table1[[#This Row],[Price]]&lt;20,15,IF(Table1[[#This Row],[Price]]&lt;30,22,IF(Table1[[#This Row],[Price]]&lt;50,36,45))))</f>
        <v>15</v>
      </c>
      <c r="J3507">
        <v>17.829999999999998</v>
      </c>
      <c r="K3507" s="14">
        <v>142.63999999999999</v>
      </c>
      <c r="L3507" s="14">
        <f>Table1[[#This Row],[Total Sale Amount]]-(Table1[[#This Row],[Cost Price]]*Table1[[#This Row],[Quantity]])</f>
        <v>22.639999999999986</v>
      </c>
      <c r="M3507" t="str">
        <f>TEXT(Table1[[#This Row],[Order Date]],"mmm")</f>
        <v>Sep</v>
      </c>
      <c r="N3507" s="5" t="str">
        <f>TEXT(Table1[[#This Row],[Order Date]],"yyyy")</f>
        <v>2016</v>
      </c>
      <c r="O3507" s="5">
        <v>38</v>
      </c>
      <c r="P3507" s="5" t="s">
        <v>560</v>
      </c>
      <c r="Q3507" s="5" t="str">
        <f>IFERROR(INDEX(Holidays[Holiday],MATCH(Table1[[#This Row],[Order Date]],Holidays[Date],0)),"NO HOLIDAY")</f>
        <v>NO HOLIDAY</v>
      </c>
    </row>
    <row r="3508" spans="2:17" hidden="1" x14ac:dyDescent="0.3">
      <c r="B3508" t="s">
        <v>25</v>
      </c>
      <c r="C3508" t="s">
        <v>59</v>
      </c>
      <c r="D3508" t="s">
        <v>23</v>
      </c>
      <c r="E3508" t="s">
        <v>406</v>
      </c>
      <c r="F3508" s="4">
        <v>42625</v>
      </c>
      <c r="G3508" t="s">
        <v>19</v>
      </c>
      <c r="H3508">
        <v>6</v>
      </c>
      <c r="I3508">
        <f>IF(Table1[[#This Row],[Price]]&lt;15,10,IF(Table1[[#This Row],[Price]]&lt;20,15,IF(Table1[[#This Row],[Price]]&lt;30,22,IF(Table1[[#This Row],[Price]]&lt;50,36,45))))</f>
        <v>45</v>
      </c>
      <c r="J3508">
        <v>53.35</v>
      </c>
      <c r="K3508" s="14">
        <v>320.10000000000002</v>
      </c>
      <c r="L3508" s="14">
        <f>Table1[[#This Row],[Total Sale Amount]]-(Table1[[#This Row],[Cost Price]]*Table1[[#This Row],[Quantity]])</f>
        <v>50.100000000000023</v>
      </c>
      <c r="M3508" t="str">
        <f>TEXT(Table1[[#This Row],[Order Date]],"mmm")</f>
        <v>Sep</v>
      </c>
      <c r="N3508" s="5" t="str">
        <f>TEXT(Table1[[#This Row],[Order Date]],"yyyy")</f>
        <v>2016</v>
      </c>
      <c r="O3508" s="5">
        <v>31</v>
      </c>
      <c r="P3508" s="5" t="s">
        <v>559</v>
      </c>
      <c r="Q3508" s="5" t="str">
        <f>IFERROR(INDEX(Holidays[Holiday],MATCH(Table1[[#This Row],[Order Date]],Holidays[Date],0)),"NO HOLIDAY")</f>
        <v>NO HOLIDAY</v>
      </c>
    </row>
    <row r="3509" spans="2:17" hidden="1" x14ac:dyDescent="0.3">
      <c r="B3509" t="s">
        <v>9</v>
      </c>
      <c r="C3509" t="s">
        <v>17</v>
      </c>
      <c r="D3509" t="s">
        <v>11</v>
      </c>
      <c r="E3509" t="s">
        <v>106</v>
      </c>
      <c r="F3509" s="4">
        <v>42625</v>
      </c>
      <c r="G3509" t="s">
        <v>15</v>
      </c>
      <c r="H3509">
        <v>1</v>
      </c>
      <c r="I3509">
        <f>IF(Table1[[#This Row],[Price]]&lt;15,10,IF(Table1[[#This Row],[Price]]&lt;20,15,IF(Table1[[#This Row],[Price]]&lt;30,22,IF(Table1[[#This Row],[Price]]&lt;50,36,45))))</f>
        <v>10</v>
      </c>
      <c r="J3509">
        <v>12.42</v>
      </c>
      <c r="K3509" s="14">
        <v>12.42</v>
      </c>
      <c r="L3509" s="14">
        <f>Table1[[#This Row],[Total Sale Amount]]-(Table1[[#This Row],[Cost Price]]*Table1[[#This Row],[Quantity]])</f>
        <v>2.42</v>
      </c>
      <c r="M3509" t="str">
        <f>TEXT(Table1[[#This Row],[Order Date]],"mmm")</f>
        <v>Sep</v>
      </c>
      <c r="N3509" s="5" t="str">
        <f>TEXT(Table1[[#This Row],[Order Date]],"yyyy")</f>
        <v>2016</v>
      </c>
      <c r="O3509" s="5">
        <v>21</v>
      </c>
      <c r="P3509" s="5" t="s">
        <v>559</v>
      </c>
      <c r="Q3509" s="5" t="str">
        <f>IFERROR(INDEX(Holidays[Holiday],MATCH(Table1[[#This Row],[Order Date]],Holidays[Date],0)),"NO HOLIDAY")</f>
        <v>NO HOLIDAY</v>
      </c>
    </row>
    <row r="3510" spans="2:17" hidden="1" x14ac:dyDescent="0.3">
      <c r="B3510" t="s">
        <v>9</v>
      </c>
      <c r="C3510" t="s">
        <v>30</v>
      </c>
      <c r="D3510" t="s">
        <v>11</v>
      </c>
      <c r="E3510" t="s">
        <v>294</v>
      </c>
      <c r="F3510" s="4">
        <v>42625</v>
      </c>
      <c r="G3510" t="s">
        <v>13</v>
      </c>
      <c r="H3510">
        <v>4</v>
      </c>
      <c r="I3510">
        <f>IF(Table1[[#This Row],[Price]]&lt;15,10,IF(Table1[[#This Row],[Price]]&lt;20,15,IF(Table1[[#This Row],[Price]]&lt;30,22,IF(Table1[[#This Row],[Price]]&lt;50,36,45))))</f>
        <v>15</v>
      </c>
      <c r="J3510">
        <v>17.829999999999998</v>
      </c>
      <c r="K3510" s="14">
        <v>71.319999999999993</v>
      </c>
      <c r="L3510" s="14">
        <f>Table1[[#This Row],[Total Sale Amount]]-(Table1[[#This Row],[Cost Price]]*Table1[[#This Row],[Quantity]])</f>
        <v>11.319999999999993</v>
      </c>
      <c r="M3510" t="str">
        <f>TEXT(Table1[[#This Row],[Order Date]],"mmm")</f>
        <v>Sep</v>
      </c>
      <c r="N3510" s="5" t="str">
        <f>TEXT(Table1[[#This Row],[Order Date]],"yyyy")</f>
        <v>2016</v>
      </c>
      <c r="O3510" s="5">
        <v>21</v>
      </c>
      <c r="P3510" s="5" t="s">
        <v>560</v>
      </c>
      <c r="Q3510" s="5" t="str">
        <f>IFERROR(INDEX(Holidays[Holiday],MATCH(Table1[[#This Row],[Order Date]],Holidays[Date],0)),"NO HOLIDAY")</f>
        <v>NO HOLIDAY</v>
      </c>
    </row>
    <row r="3511" spans="2:17" hidden="1" x14ac:dyDescent="0.3">
      <c r="B3511" t="s">
        <v>25</v>
      </c>
      <c r="C3511" t="s">
        <v>22</v>
      </c>
      <c r="D3511" t="s">
        <v>23</v>
      </c>
      <c r="E3511" t="s">
        <v>157</v>
      </c>
      <c r="F3511" s="4">
        <v>42625</v>
      </c>
      <c r="G3511" t="s">
        <v>13</v>
      </c>
      <c r="H3511">
        <v>3</v>
      </c>
      <c r="I3511">
        <f>IF(Table1[[#This Row],[Price]]&lt;15,10,IF(Table1[[#This Row],[Price]]&lt;20,15,IF(Table1[[#This Row],[Price]]&lt;30,22,IF(Table1[[#This Row],[Price]]&lt;50,36,45))))</f>
        <v>15</v>
      </c>
      <c r="J3511">
        <v>17.829999999999998</v>
      </c>
      <c r="K3511" s="14">
        <v>53.489999999999995</v>
      </c>
      <c r="L3511" s="14">
        <f>Table1[[#This Row],[Total Sale Amount]]-(Table1[[#This Row],[Cost Price]]*Table1[[#This Row],[Quantity]])</f>
        <v>8.4899999999999949</v>
      </c>
      <c r="M3511" t="str">
        <f>TEXT(Table1[[#This Row],[Order Date]],"mmm")</f>
        <v>Sep</v>
      </c>
      <c r="N3511" s="5" t="str">
        <f>TEXT(Table1[[#This Row],[Order Date]],"yyyy")</f>
        <v>2016</v>
      </c>
      <c r="O3511" s="5">
        <v>33</v>
      </c>
      <c r="P3511" s="5" t="s">
        <v>559</v>
      </c>
      <c r="Q3511" s="5" t="str">
        <f>IFERROR(INDEX(Holidays[Holiday],MATCH(Table1[[#This Row],[Order Date]],Holidays[Date],0)),"NO HOLIDAY")</f>
        <v>NO HOLIDAY</v>
      </c>
    </row>
    <row r="3512" spans="2:17" hidden="1" x14ac:dyDescent="0.3">
      <c r="B3512" t="s">
        <v>25</v>
      </c>
      <c r="C3512" t="s">
        <v>26</v>
      </c>
      <c r="D3512" t="s">
        <v>23</v>
      </c>
      <c r="E3512" t="s">
        <v>69</v>
      </c>
      <c r="F3512" s="4">
        <v>42625</v>
      </c>
      <c r="G3512" t="s">
        <v>15</v>
      </c>
      <c r="H3512">
        <v>10</v>
      </c>
      <c r="I3512">
        <f>IF(Table1[[#This Row],[Price]]&lt;15,10,IF(Table1[[#This Row],[Price]]&lt;20,15,IF(Table1[[#This Row],[Price]]&lt;30,22,IF(Table1[[#This Row],[Price]]&lt;50,36,45))))</f>
        <v>10</v>
      </c>
      <c r="J3512">
        <v>12.42</v>
      </c>
      <c r="K3512" s="14">
        <v>124.2</v>
      </c>
      <c r="L3512" s="14">
        <f>Table1[[#This Row],[Total Sale Amount]]-(Table1[[#This Row],[Cost Price]]*Table1[[#This Row],[Quantity]])</f>
        <v>24.200000000000003</v>
      </c>
      <c r="M3512" t="str">
        <f>TEXT(Table1[[#This Row],[Order Date]],"mmm")</f>
        <v>Sep</v>
      </c>
      <c r="N3512" s="5" t="str">
        <f>TEXT(Table1[[#This Row],[Order Date]],"yyyy")</f>
        <v>2016</v>
      </c>
      <c r="O3512" s="5">
        <v>29</v>
      </c>
      <c r="P3512" s="5" t="s">
        <v>559</v>
      </c>
      <c r="Q3512" s="5" t="str">
        <f>IFERROR(INDEX(Holidays[Holiday],MATCH(Table1[[#This Row],[Order Date]],Holidays[Date],0)),"NO HOLIDAY")</f>
        <v>NO HOLIDAY</v>
      </c>
    </row>
    <row r="3513" spans="2:17" hidden="1" x14ac:dyDescent="0.3">
      <c r="B3513" t="s">
        <v>9</v>
      </c>
      <c r="C3513" t="s">
        <v>17</v>
      </c>
      <c r="D3513" t="s">
        <v>11</v>
      </c>
      <c r="E3513" t="s">
        <v>67</v>
      </c>
      <c r="F3513" s="4">
        <v>42625</v>
      </c>
      <c r="G3513" t="s">
        <v>15</v>
      </c>
      <c r="H3513">
        <v>1</v>
      </c>
      <c r="I3513">
        <f>IF(Table1[[#This Row],[Price]]&lt;15,10,IF(Table1[[#This Row],[Price]]&lt;20,15,IF(Table1[[#This Row],[Price]]&lt;30,22,IF(Table1[[#This Row],[Price]]&lt;50,36,45))))</f>
        <v>10</v>
      </c>
      <c r="J3513">
        <v>12.42</v>
      </c>
      <c r="K3513" s="14">
        <v>12.42</v>
      </c>
      <c r="L3513" s="14">
        <f>Table1[[#This Row],[Total Sale Amount]]-(Table1[[#This Row],[Cost Price]]*Table1[[#This Row],[Quantity]])</f>
        <v>2.42</v>
      </c>
      <c r="M3513" t="str">
        <f>TEXT(Table1[[#This Row],[Order Date]],"mmm")</f>
        <v>Sep</v>
      </c>
      <c r="N3513" s="5" t="str">
        <f>TEXT(Table1[[#This Row],[Order Date]],"yyyy")</f>
        <v>2016</v>
      </c>
      <c r="O3513" s="5">
        <v>28</v>
      </c>
      <c r="P3513" s="5" t="s">
        <v>559</v>
      </c>
      <c r="Q3513" s="5" t="str">
        <f>IFERROR(INDEX(Holidays[Holiday],MATCH(Table1[[#This Row],[Order Date]],Holidays[Date],0)),"NO HOLIDAY")</f>
        <v>NO HOLIDAY</v>
      </c>
    </row>
    <row r="3514" spans="2:17" hidden="1" x14ac:dyDescent="0.3">
      <c r="B3514" t="s">
        <v>9</v>
      </c>
      <c r="C3514" t="s">
        <v>17</v>
      </c>
      <c r="D3514" t="s">
        <v>11</v>
      </c>
      <c r="E3514" t="s">
        <v>162</v>
      </c>
      <c r="F3514" s="4">
        <v>42625</v>
      </c>
      <c r="G3514" t="s">
        <v>13</v>
      </c>
      <c r="H3514">
        <v>9</v>
      </c>
      <c r="I3514">
        <f>IF(Table1[[#This Row],[Price]]&lt;15,10,IF(Table1[[#This Row],[Price]]&lt;20,15,IF(Table1[[#This Row],[Price]]&lt;30,22,IF(Table1[[#This Row],[Price]]&lt;50,36,45))))</f>
        <v>15</v>
      </c>
      <c r="J3514">
        <v>17.829999999999998</v>
      </c>
      <c r="K3514" s="14">
        <v>160.46999999999997</v>
      </c>
      <c r="L3514" s="14">
        <f>Table1[[#This Row],[Total Sale Amount]]-(Table1[[#This Row],[Cost Price]]*Table1[[#This Row],[Quantity]])</f>
        <v>25.46999999999997</v>
      </c>
      <c r="M3514" t="str">
        <f>TEXT(Table1[[#This Row],[Order Date]],"mmm")</f>
        <v>Sep</v>
      </c>
      <c r="N3514" s="5" t="str">
        <f>TEXT(Table1[[#This Row],[Order Date]],"yyyy")</f>
        <v>2016</v>
      </c>
      <c r="O3514" s="5">
        <v>19</v>
      </c>
      <c r="P3514" s="5" t="s">
        <v>560</v>
      </c>
      <c r="Q3514" s="5" t="str">
        <f>IFERROR(INDEX(Holidays[Holiday],MATCH(Table1[[#This Row],[Order Date]],Holidays[Date],0)),"NO HOLIDAY")</f>
        <v>NO HOLIDAY</v>
      </c>
    </row>
    <row r="3515" spans="2:17" hidden="1" x14ac:dyDescent="0.3">
      <c r="B3515" t="s">
        <v>9</v>
      </c>
      <c r="C3515" t="s">
        <v>10</v>
      </c>
      <c r="D3515" t="s">
        <v>11</v>
      </c>
      <c r="E3515" t="s">
        <v>302</v>
      </c>
      <c r="F3515" s="4">
        <v>42625</v>
      </c>
      <c r="G3515" t="s">
        <v>39</v>
      </c>
      <c r="H3515">
        <v>3</v>
      </c>
      <c r="I3515">
        <f>IF(Table1[[#This Row],[Price]]&lt;15,10,IF(Table1[[#This Row],[Price]]&lt;20,15,IF(Table1[[#This Row],[Price]]&lt;30,22,IF(Table1[[#This Row],[Price]]&lt;50,36,45))))</f>
        <v>15</v>
      </c>
      <c r="J3515">
        <v>16.32</v>
      </c>
      <c r="K3515" s="14">
        <v>48.96</v>
      </c>
      <c r="L3515" s="14">
        <f>Table1[[#This Row],[Total Sale Amount]]-(Table1[[#This Row],[Cost Price]]*Table1[[#This Row],[Quantity]])</f>
        <v>3.9600000000000009</v>
      </c>
      <c r="M3515" t="str">
        <f>TEXT(Table1[[#This Row],[Order Date]],"mmm")</f>
        <v>Sep</v>
      </c>
      <c r="N3515" s="5" t="str">
        <f>TEXT(Table1[[#This Row],[Order Date]],"yyyy")</f>
        <v>2016</v>
      </c>
      <c r="O3515" s="5">
        <v>44</v>
      </c>
      <c r="P3515" s="5" t="s">
        <v>559</v>
      </c>
      <c r="Q3515" s="5" t="str">
        <f>IFERROR(INDEX(Holidays[Holiday],MATCH(Table1[[#This Row],[Order Date]],Holidays[Date],0)),"NO HOLIDAY")</f>
        <v>NO HOLIDAY</v>
      </c>
    </row>
    <row r="3516" spans="2:17" hidden="1" x14ac:dyDescent="0.3">
      <c r="B3516" t="s">
        <v>21</v>
      </c>
      <c r="C3516" t="s">
        <v>59</v>
      </c>
      <c r="D3516" t="s">
        <v>23</v>
      </c>
      <c r="E3516" t="s">
        <v>387</v>
      </c>
      <c r="F3516" s="4">
        <v>42625</v>
      </c>
      <c r="G3516" t="s">
        <v>15</v>
      </c>
      <c r="H3516">
        <v>6</v>
      </c>
      <c r="I3516">
        <f>IF(Table1[[#This Row],[Price]]&lt;15,10,IF(Table1[[#This Row],[Price]]&lt;20,15,IF(Table1[[#This Row],[Price]]&lt;30,22,IF(Table1[[#This Row],[Price]]&lt;50,36,45))))</f>
        <v>10</v>
      </c>
      <c r="J3516">
        <v>12.42</v>
      </c>
      <c r="K3516" s="14">
        <v>74.52</v>
      </c>
      <c r="L3516" s="14">
        <f>Table1[[#This Row],[Total Sale Amount]]-(Table1[[#This Row],[Cost Price]]*Table1[[#This Row],[Quantity]])</f>
        <v>14.519999999999996</v>
      </c>
      <c r="M3516" t="str">
        <f>TEXT(Table1[[#This Row],[Order Date]],"mmm")</f>
        <v>Sep</v>
      </c>
      <c r="N3516" s="5" t="str">
        <f>TEXT(Table1[[#This Row],[Order Date]],"yyyy")</f>
        <v>2016</v>
      </c>
      <c r="O3516" s="5">
        <v>41</v>
      </c>
      <c r="P3516" s="5" t="s">
        <v>559</v>
      </c>
      <c r="Q3516" s="5" t="str">
        <f>IFERROR(INDEX(Holidays[Holiday],MATCH(Table1[[#This Row],[Order Date]],Holidays[Date],0)),"NO HOLIDAY")</f>
        <v>NO HOLIDAY</v>
      </c>
    </row>
    <row r="3517" spans="2:17" hidden="1" x14ac:dyDescent="0.3">
      <c r="B3517" t="s">
        <v>9</v>
      </c>
      <c r="C3517" t="s">
        <v>28</v>
      </c>
      <c r="D3517" t="s">
        <v>11</v>
      </c>
      <c r="E3517" t="s">
        <v>29</v>
      </c>
      <c r="F3517" s="4">
        <v>42625</v>
      </c>
      <c r="G3517" t="s">
        <v>19</v>
      </c>
      <c r="H3517">
        <v>4</v>
      </c>
      <c r="I3517">
        <f>IF(Table1[[#This Row],[Price]]&lt;15,10,IF(Table1[[#This Row],[Price]]&lt;20,15,IF(Table1[[#This Row],[Price]]&lt;30,22,IF(Table1[[#This Row],[Price]]&lt;50,36,45))))</f>
        <v>45</v>
      </c>
      <c r="J3517">
        <v>53.35</v>
      </c>
      <c r="K3517" s="14">
        <v>213.4</v>
      </c>
      <c r="L3517" s="14">
        <f>Table1[[#This Row],[Total Sale Amount]]-(Table1[[#This Row],[Cost Price]]*Table1[[#This Row],[Quantity]])</f>
        <v>33.400000000000006</v>
      </c>
      <c r="M3517" t="str">
        <f>TEXT(Table1[[#This Row],[Order Date]],"mmm")</f>
        <v>Sep</v>
      </c>
      <c r="N3517" s="5" t="str">
        <f>TEXT(Table1[[#This Row],[Order Date]],"yyyy")</f>
        <v>2016</v>
      </c>
      <c r="O3517" s="5">
        <v>33</v>
      </c>
      <c r="P3517" s="5" t="s">
        <v>560</v>
      </c>
      <c r="Q3517" s="5" t="str">
        <f>IFERROR(INDEX(Holidays[Holiday],MATCH(Table1[[#This Row],[Order Date]],Holidays[Date],0)),"NO HOLIDAY")</f>
        <v>NO HOLIDAY</v>
      </c>
    </row>
    <row r="3518" spans="2:17" hidden="1" x14ac:dyDescent="0.3">
      <c r="B3518" t="s">
        <v>9</v>
      </c>
      <c r="C3518" t="s">
        <v>30</v>
      </c>
      <c r="D3518" t="s">
        <v>11</v>
      </c>
      <c r="E3518" t="s">
        <v>462</v>
      </c>
      <c r="F3518" s="4">
        <v>42625</v>
      </c>
      <c r="G3518" t="s">
        <v>15</v>
      </c>
      <c r="H3518">
        <v>7</v>
      </c>
      <c r="I3518">
        <f>IF(Table1[[#This Row],[Price]]&lt;15,10,IF(Table1[[#This Row],[Price]]&lt;20,15,IF(Table1[[#This Row],[Price]]&lt;30,22,IF(Table1[[#This Row],[Price]]&lt;50,36,45))))</f>
        <v>10</v>
      </c>
      <c r="J3518">
        <v>12.42</v>
      </c>
      <c r="K3518" s="14">
        <v>86.94</v>
      </c>
      <c r="L3518" s="14">
        <f>Table1[[#This Row],[Total Sale Amount]]-(Table1[[#This Row],[Cost Price]]*Table1[[#This Row],[Quantity]])</f>
        <v>16.939999999999998</v>
      </c>
      <c r="M3518" t="str">
        <f>TEXT(Table1[[#This Row],[Order Date]],"mmm")</f>
        <v>Sep</v>
      </c>
      <c r="N3518" s="5" t="str">
        <f>TEXT(Table1[[#This Row],[Order Date]],"yyyy")</f>
        <v>2016</v>
      </c>
      <c r="O3518" s="5">
        <v>18</v>
      </c>
      <c r="P3518" s="5" t="s">
        <v>559</v>
      </c>
      <c r="Q3518" s="5" t="str">
        <f>IFERROR(INDEX(Holidays[Holiday],MATCH(Table1[[#This Row],[Order Date]],Holidays[Date],0)),"NO HOLIDAY")</f>
        <v>NO HOLIDAY</v>
      </c>
    </row>
    <row r="3519" spans="2:17" hidden="1" x14ac:dyDescent="0.3">
      <c r="B3519" t="s">
        <v>9</v>
      </c>
      <c r="C3519" t="s">
        <v>10</v>
      </c>
      <c r="D3519" t="s">
        <v>11</v>
      </c>
      <c r="E3519" t="s">
        <v>159</v>
      </c>
      <c r="F3519" s="4">
        <v>42625</v>
      </c>
      <c r="G3519" t="s">
        <v>15</v>
      </c>
      <c r="H3519">
        <v>1</v>
      </c>
      <c r="I3519">
        <f>IF(Table1[[#This Row],[Price]]&lt;15,10,IF(Table1[[#This Row],[Price]]&lt;20,15,IF(Table1[[#This Row],[Price]]&lt;30,22,IF(Table1[[#This Row],[Price]]&lt;50,36,45))))</f>
        <v>10</v>
      </c>
      <c r="J3519">
        <v>12.42</v>
      </c>
      <c r="K3519" s="14">
        <v>12.42</v>
      </c>
      <c r="L3519" s="14">
        <f>Table1[[#This Row],[Total Sale Amount]]-(Table1[[#This Row],[Cost Price]]*Table1[[#This Row],[Quantity]])</f>
        <v>2.42</v>
      </c>
      <c r="M3519" t="str">
        <f>TEXT(Table1[[#This Row],[Order Date]],"mmm")</f>
        <v>Sep</v>
      </c>
      <c r="N3519" s="5" t="str">
        <f>TEXT(Table1[[#This Row],[Order Date]],"yyyy")</f>
        <v>2016</v>
      </c>
      <c r="O3519" s="5">
        <v>24</v>
      </c>
      <c r="P3519" s="5" t="s">
        <v>560</v>
      </c>
      <c r="Q3519" s="5" t="str">
        <f>IFERROR(INDEX(Holidays[Holiday],MATCH(Table1[[#This Row],[Order Date]],Holidays[Date],0)),"NO HOLIDAY")</f>
        <v>NO HOLIDAY</v>
      </c>
    </row>
    <row r="3520" spans="2:17" hidden="1" x14ac:dyDescent="0.3">
      <c r="B3520" t="s">
        <v>21</v>
      </c>
      <c r="C3520" t="s">
        <v>26</v>
      </c>
      <c r="D3520" t="s">
        <v>23</v>
      </c>
      <c r="E3520" t="s">
        <v>355</v>
      </c>
      <c r="F3520" s="4">
        <v>42625</v>
      </c>
      <c r="G3520" t="s">
        <v>15</v>
      </c>
      <c r="H3520">
        <v>8</v>
      </c>
      <c r="I3520">
        <f>IF(Table1[[#This Row],[Price]]&lt;15,10,IF(Table1[[#This Row],[Price]]&lt;20,15,IF(Table1[[#This Row],[Price]]&lt;30,22,IF(Table1[[#This Row],[Price]]&lt;50,36,45))))</f>
        <v>10</v>
      </c>
      <c r="J3520">
        <v>12.42</v>
      </c>
      <c r="K3520" s="14">
        <v>99.36</v>
      </c>
      <c r="L3520" s="14">
        <f>Table1[[#This Row],[Total Sale Amount]]-(Table1[[#This Row],[Cost Price]]*Table1[[#This Row],[Quantity]])</f>
        <v>19.36</v>
      </c>
      <c r="M3520" t="str">
        <f>TEXT(Table1[[#This Row],[Order Date]],"mmm")</f>
        <v>Sep</v>
      </c>
      <c r="N3520" s="5" t="str">
        <f>TEXT(Table1[[#This Row],[Order Date]],"yyyy")</f>
        <v>2016</v>
      </c>
      <c r="O3520" s="5">
        <v>36</v>
      </c>
      <c r="P3520" s="5" t="s">
        <v>559</v>
      </c>
      <c r="Q3520" s="5" t="str">
        <f>IFERROR(INDEX(Holidays[Holiday],MATCH(Table1[[#This Row],[Order Date]],Holidays[Date],0)),"NO HOLIDAY")</f>
        <v>NO HOLIDAY</v>
      </c>
    </row>
    <row r="3521" spans="2:17" hidden="1" x14ac:dyDescent="0.3">
      <c r="B3521" t="s">
        <v>25</v>
      </c>
      <c r="C3521" t="s">
        <v>22</v>
      </c>
      <c r="D3521" t="s">
        <v>23</v>
      </c>
      <c r="E3521" t="s">
        <v>460</v>
      </c>
      <c r="F3521" s="4">
        <v>42625</v>
      </c>
      <c r="G3521" t="s">
        <v>39</v>
      </c>
      <c r="H3521">
        <v>1</v>
      </c>
      <c r="I3521">
        <f>IF(Table1[[#This Row],[Price]]&lt;15,10,IF(Table1[[#This Row],[Price]]&lt;20,15,IF(Table1[[#This Row],[Price]]&lt;30,22,IF(Table1[[#This Row],[Price]]&lt;50,36,45))))</f>
        <v>15</v>
      </c>
      <c r="J3521">
        <v>16.32</v>
      </c>
      <c r="K3521" s="14">
        <v>16.32</v>
      </c>
      <c r="L3521" s="14">
        <f>Table1[[#This Row],[Total Sale Amount]]-(Table1[[#This Row],[Cost Price]]*Table1[[#This Row],[Quantity]])</f>
        <v>1.3200000000000003</v>
      </c>
      <c r="M3521" t="str">
        <f>TEXT(Table1[[#This Row],[Order Date]],"mmm")</f>
        <v>Sep</v>
      </c>
      <c r="N3521" s="5" t="str">
        <f>TEXT(Table1[[#This Row],[Order Date]],"yyyy")</f>
        <v>2016</v>
      </c>
      <c r="O3521" s="5">
        <v>26</v>
      </c>
      <c r="P3521" s="5" t="s">
        <v>560</v>
      </c>
      <c r="Q3521" s="5" t="str">
        <f>IFERROR(INDEX(Holidays[Holiday],MATCH(Table1[[#This Row],[Order Date]],Holidays[Date],0)),"NO HOLIDAY")</f>
        <v>NO HOLIDAY</v>
      </c>
    </row>
    <row r="3522" spans="2:17" hidden="1" x14ac:dyDescent="0.3">
      <c r="B3522" t="s">
        <v>21</v>
      </c>
      <c r="C3522" t="s">
        <v>59</v>
      </c>
      <c r="D3522" t="s">
        <v>23</v>
      </c>
      <c r="E3522" t="s">
        <v>406</v>
      </c>
      <c r="F3522" s="4">
        <v>42626</v>
      </c>
      <c r="G3522" t="s">
        <v>19</v>
      </c>
      <c r="H3522">
        <v>9</v>
      </c>
      <c r="I3522">
        <f>IF(Table1[[#This Row],[Price]]&lt;15,10,IF(Table1[[#This Row],[Price]]&lt;20,15,IF(Table1[[#This Row],[Price]]&lt;30,22,IF(Table1[[#This Row],[Price]]&lt;50,36,45))))</f>
        <v>45</v>
      </c>
      <c r="J3522">
        <v>53.35</v>
      </c>
      <c r="K3522" s="14">
        <v>480.15000000000003</v>
      </c>
      <c r="L3522" s="14">
        <f>Table1[[#This Row],[Total Sale Amount]]-(Table1[[#This Row],[Cost Price]]*Table1[[#This Row],[Quantity]])</f>
        <v>75.150000000000034</v>
      </c>
      <c r="M3522" t="str">
        <f>TEXT(Table1[[#This Row],[Order Date]],"mmm")</f>
        <v>Sep</v>
      </c>
      <c r="N3522" s="5" t="str">
        <f>TEXT(Table1[[#This Row],[Order Date]],"yyyy")</f>
        <v>2016</v>
      </c>
      <c r="O3522" s="5">
        <v>24</v>
      </c>
      <c r="P3522" s="5" t="s">
        <v>560</v>
      </c>
      <c r="Q3522" s="5" t="str">
        <f>IFERROR(INDEX(Holidays[Holiday],MATCH(Table1[[#This Row],[Order Date]],Holidays[Date],0)),"NO HOLIDAY")</f>
        <v>NO HOLIDAY</v>
      </c>
    </row>
    <row r="3523" spans="2:17" hidden="1" x14ac:dyDescent="0.3">
      <c r="B3523" t="s">
        <v>9</v>
      </c>
      <c r="C3523" t="s">
        <v>10</v>
      </c>
      <c r="D3523" t="s">
        <v>11</v>
      </c>
      <c r="E3523" t="s">
        <v>298</v>
      </c>
      <c r="F3523" s="4">
        <v>42626</v>
      </c>
      <c r="G3523" t="s">
        <v>15</v>
      </c>
      <c r="H3523">
        <v>7</v>
      </c>
      <c r="I3523">
        <f>IF(Table1[[#This Row],[Price]]&lt;15,10,IF(Table1[[#This Row],[Price]]&lt;20,15,IF(Table1[[#This Row],[Price]]&lt;30,22,IF(Table1[[#This Row],[Price]]&lt;50,36,45))))</f>
        <v>10</v>
      </c>
      <c r="J3523">
        <v>12.42</v>
      </c>
      <c r="K3523" s="14">
        <v>86.94</v>
      </c>
      <c r="L3523" s="14">
        <f>Table1[[#This Row],[Total Sale Amount]]-(Table1[[#This Row],[Cost Price]]*Table1[[#This Row],[Quantity]])</f>
        <v>16.939999999999998</v>
      </c>
      <c r="M3523" t="str">
        <f>TEXT(Table1[[#This Row],[Order Date]],"mmm")</f>
        <v>Sep</v>
      </c>
      <c r="N3523" s="5" t="str">
        <f>TEXT(Table1[[#This Row],[Order Date]],"yyyy")</f>
        <v>2016</v>
      </c>
      <c r="O3523" s="5">
        <v>45</v>
      </c>
      <c r="P3523" s="5" t="s">
        <v>559</v>
      </c>
      <c r="Q3523" s="5" t="str">
        <f>IFERROR(INDEX(Holidays[Holiday],MATCH(Table1[[#This Row],[Order Date]],Holidays[Date],0)),"NO HOLIDAY")</f>
        <v>NO HOLIDAY</v>
      </c>
    </row>
    <row r="3524" spans="2:17" hidden="1" x14ac:dyDescent="0.3">
      <c r="B3524" t="s">
        <v>21</v>
      </c>
      <c r="C3524" t="s">
        <v>26</v>
      </c>
      <c r="D3524" t="s">
        <v>23</v>
      </c>
      <c r="E3524" t="s">
        <v>478</v>
      </c>
      <c r="F3524" s="4">
        <v>42626</v>
      </c>
      <c r="G3524" t="s">
        <v>13</v>
      </c>
      <c r="H3524">
        <v>3</v>
      </c>
      <c r="I3524">
        <f>IF(Table1[[#This Row],[Price]]&lt;15,10,IF(Table1[[#This Row],[Price]]&lt;20,15,IF(Table1[[#This Row],[Price]]&lt;30,22,IF(Table1[[#This Row],[Price]]&lt;50,36,45))))</f>
        <v>15</v>
      </c>
      <c r="J3524">
        <v>17.829999999999998</v>
      </c>
      <c r="K3524" s="14">
        <v>53.489999999999995</v>
      </c>
      <c r="L3524" s="14">
        <f>Table1[[#This Row],[Total Sale Amount]]-(Table1[[#This Row],[Cost Price]]*Table1[[#This Row],[Quantity]])</f>
        <v>8.4899999999999949</v>
      </c>
      <c r="M3524" t="str">
        <f>TEXT(Table1[[#This Row],[Order Date]],"mmm")</f>
        <v>Sep</v>
      </c>
      <c r="N3524" s="5" t="str">
        <f>TEXT(Table1[[#This Row],[Order Date]],"yyyy")</f>
        <v>2016</v>
      </c>
      <c r="O3524" s="5">
        <v>44</v>
      </c>
      <c r="P3524" s="5" t="s">
        <v>559</v>
      </c>
      <c r="Q3524" s="5" t="str">
        <f>IFERROR(INDEX(Holidays[Holiday],MATCH(Table1[[#This Row],[Order Date]],Holidays[Date],0)),"NO HOLIDAY")</f>
        <v>NO HOLIDAY</v>
      </c>
    </row>
    <row r="3525" spans="2:17" hidden="1" x14ac:dyDescent="0.3">
      <c r="B3525" t="s">
        <v>36</v>
      </c>
      <c r="C3525" t="s">
        <v>10</v>
      </c>
      <c r="D3525" t="s">
        <v>11</v>
      </c>
      <c r="E3525" t="s">
        <v>327</v>
      </c>
      <c r="F3525" s="4">
        <v>42626</v>
      </c>
      <c r="G3525" t="s">
        <v>13</v>
      </c>
      <c r="H3525">
        <v>4</v>
      </c>
      <c r="I3525">
        <f>IF(Table1[[#This Row],[Price]]&lt;15,10,IF(Table1[[#This Row],[Price]]&lt;20,15,IF(Table1[[#This Row],[Price]]&lt;30,22,IF(Table1[[#This Row],[Price]]&lt;50,36,45))))</f>
        <v>15</v>
      </c>
      <c r="J3525">
        <v>17.829999999999998</v>
      </c>
      <c r="K3525" s="14">
        <v>71.319999999999993</v>
      </c>
      <c r="L3525" s="14">
        <f>Table1[[#This Row],[Total Sale Amount]]-(Table1[[#This Row],[Cost Price]]*Table1[[#This Row],[Quantity]])</f>
        <v>11.319999999999993</v>
      </c>
      <c r="M3525" t="str">
        <f>TEXT(Table1[[#This Row],[Order Date]],"mmm")</f>
        <v>Sep</v>
      </c>
      <c r="N3525" s="5" t="str">
        <f>TEXT(Table1[[#This Row],[Order Date]],"yyyy")</f>
        <v>2016</v>
      </c>
      <c r="O3525" s="5">
        <v>25</v>
      </c>
      <c r="P3525" s="5" t="s">
        <v>559</v>
      </c>
      <c r="Q3525" s="5" t="str">
        <f>IFERROR(INDEX(Holidays[Holiday],MATCH(Table1[[#This Row],[Order Date]],Holidays[Date],0)),"NO HOLIDAY")</f>
        <v>NO HOLIDAY</v>
      </c>
    </row>
    <row r="3526" spans="2:17" hidden="1" x14ac:dyDescent="0.3">
      <c r="B3526" t="s">
        <v>9</v>
      </c>
      <c r="C3526" t="s">
        <v>17</v>
      </c>
      <c r="D3526" t="s">
        <v>11</v>
      </c>
      <c r="E3526" t="s">
        <v>369</v>
      </c>
      <c r="F3526" s="4">
        <v>42626</v>
      </c>
      <c r="G3526" t="s">
        <v>13</v>
      </c>
      <c r="H3526">
        <v>8</v>
      </c>
      <c r="I3526">
        <f>IF(Table1[[#This Row],[Price]]&lt;15,10,IF(Table1[[#This Row],[Price]]&lt;20,15,IF(Table1[[#This Row],[Price]]&lt;30,22,IF(Table1[[#This Row],[Price]]&lt;50,36,45))))</f>
        <v>15</v>
      </c>
      <c r="J3526">
        <v>17.829999999999998</v>
      </c>
      <c r="K3526" s="14">
        <v>142.63999999999999</v>
      </c>
      <c r="L3526" s="14">
        <f>Table1[[#This Row],[Total Sale Amount]]-(Table1[[#This Row],[Cost Price]]*Table1[[#This Row],[Quantity]])</f>
        <v>22.639999999999986</v>
      </c>
      <c r="M3526" t="str">
        <f>TEXT(Table1[[#This Row],[Order Date]],"mmm")</f>
        <v>Sep</v>
      </c>
      <c r="N3526" s="5" t="str">
        <f>TEXT(Table1[[#This Row],[Order Date]],"yyyy")</f>
        <v>2016</v>
      </c>
      <c r="O3526" s="5">
        <v>29</v>
      </c>
      <c r="P3526" s="5" t="s">
        <v>560</v>
      </c>
      <c r="Q3526" s="5" t="str">
        <f>IFERROR(INDEX(Holidays[Holiday],MATCH(Table1[[#This Row],[Order Date]],Holidays[Date],0)),"NO HOLIDAY")</f>
        <v>NO HOLIDAY</v>
      </c>
    </row>
    <row r="3527" spans="2:17" hidden="1" x14ac:dyDescent="0.3">
      <c r="B3527" t="s">
        <v>9</v>
      </c>
      <c r="C3527" t="s">
        <v>10</v>
      </c>
      <c r="D3527" t="s">
        <v>11</v>
      </c>
      <c r="E3527" t="s">
        <v>231</v>
      </c>
      <c r="F3527" s="4">
        <v>42626</v>
      </c>
      <c r="G3527" t="s">
        <v>13</v>
      </c>
      <c r="H3527">
        <v>6</v>
      </c>
      <c r="I3527">
        <f>IF(Table1[[#This Row],[Price]]&lt;15,10,IF(Table1[[#This Row],[Price]]&lt;20,15,IF(Table1[[#This Row],[Price]]&lt;30,22,IF(Table1[[#This Row],[Price]]&lt;50,36,45))))</f>
        <v>15</v>
      </c>
      <c r="J3527">
        <v>17.829999999999998</v>
      </c>
      <c r="K3527" s="14">
        <v>106.97999999999999</v>
      </c>
      <c r="L3527" s="14">
        <f>Table1[[#This Row],[Total Sale Amount]]-(Table1[[#This Row],[Cost Price]]*Table1[[#This Row],[Quantity]])</f>
        <v>16.97999999999999</v>
      </c>
      <c r="M3527" t="str">
        <f>TEXT(Table1[[#This Row],[Order Date]],"mmm")</f>
        <v>Sep</v>
      </c>
      <c r="N3527" s="5" t="str">
        <f>TEXT(Table1[[#This Row],[Order Date]],"yyyy")</f>
        <v>2016</v>
      </c>
      <c r="O3527" s="5">
        <v>21</v>
      </c>
      <c r="P3527" s="5" t="s">
        <v>559</v>
      </c>
      <c r="Q3527" s="5" t="str">
        <f>IFERROR(INDEX(Holidays[Holiday],MATCH(Table1[[#This Row],[Order Date]],Holidays[Date],0)),"NO HOLIDAY")</f>
        <v>NO HOLIDAY</v>
      </c>
    </row>
    <row r="3528" spans="2:17" hidden="1" x14ac:dyDescent="0.3">
      <c r="B3528" t="s">
        <v>21</v>
      </c>
      <c r="C3528" t="s">
        <v>26</v>
      </c>
      <c r="D3528" t="s">
        <v>23</v>
      </c>
      <c r="E3528" t="s">
        <v>174</v>
      </c>
      <c r="F3528" s="4">
        <v>42626</v>
      </c>
      <c r="G3528" t="s">
        <v>15</v>
      </c>
      <c r="H3528">
        <v>1</v>
      </c>
      <c r="I3528">
        <f>IF(Table1[[#This Row],[Price]]&lt;15,10,IF(Table1[[#This Row],[Price]]&lt;20,15,IF(Table1[[#This Row],[Price]]&lt;30,22,IF(Table1[[#This Row],[Price]]&lt;50,36,45))))</f>
        <v>10</v>
      </c>
      <c r="J3528">
        <v>12.42</v>
      </c>
      <c r="K3528" s="14">
        <v>12.42</v>
      </c>
      <c r="L3528" s="14">
        <f>Table1[[#This Row],[Total Sale Amount]]-(Table1[[#This Row],[Cost Price]]*Table1[[#This Row],[Quantity]])</f>
        <v>2.42</v>
      </c>
      <c r="M3528" t="str">
        <f>TEXT(Table1[[#This Row],[Order Date]],"mmm")</f>
        <v>Sep</v>
      </c>
      <c r="N3528" s="5" t="str">
        <f>TEXT(Table1[[#This Row],[Order Date]],"yyyy")</f>
        <v>2016</v>
      </c>
      <c r="O3528" s="5">
        <v>36</v>
      </c>
      <c r="P3528" s="5" t="s">
        <v>559</v>
      </c>
      <c r="Q3528" s="5" t="str">
        <f>IFERROR(INDEX(Holidays[Holiday],MATCH(Table1[[#This Row],[Order Date]],Holidays[Date],0)),"NO HOLIDAY")</f>
        <v>NO HOLIDAY</v>
      </c>
    </row>
    <row r="3529" spans="2:17" hidden="1" x14ac:dyDescent="0.3">
      <c r="B3529" t="s">
        <v>16</v>
      </c>
      <c r="C3529" t="s">
        <v>10</v>
      </c>
      <c r="D3529" t="s">
        <v>11</v>
      </c>
      <c r="E3529" t="s">
        <v>376</v>
      </c>
      <c r="F3529" s="4">
        <v>42626</v>
      </c>
      <c r="G3529" t="s">
        <v>19</v>
      </c>
      <c r="H3529">
        <v>3</v>
      </c>
      <c r="I3529">
        <f>IF(Table1[[#This Row],[Price]]&lt;15,10,IF(Table1[[#This Row],[Price]]&lt;20,15,IF(Table1[[#This Row],[Price]]&lt;30,22,IF(Table1[[#This Row],[Price]]&lt;50,36,45))))</f>
        <v>45</v>
      </c>
      <c r="J3529">
        <v>53.35</v>
      </c>
      <c r="K3529" s="14">
        <v>160.05000000000001</v>
      </c>
      <c r="L3529" s="14">
        <f>Table1[[#This Row],[Total Sale Amount]]-(Table1[[#This Row],[Cost Price]]*Table1[[#This Row],[Quantity]])</f>
        <v>25.050000000000011</v>
      </c>
      <c r="M3529" t="str">
        <f>TEXT(Table1[[#This Row],[Order Date]],"mmm")</f>
        <v>Sep</v>
      </c>
      <c r="N3529" s="5" t="str">
        <f>TEXT(Table1[[#This Row],[Order Date]],"yyyy")</f>
        <v>2016</v>
      </c>
      <c r="O3529" s="5">
        <v>31</v>
      </c>
      <c r="P3529" s="5" t="s">
        <v>559</v>
      </c>
      <c r="Q3529" s="5" t="str">
        <f>IFERROR(INDEX(Holidays[Holiday],MATCH(Table1[[#This Row],[Order Date]],Holidays[Date],0)),"NO HOLIDAY")</f>
        <v>NO HOLIDAY</v>
      </c>
    </row>
    <row r="3530" spans="2:17" hidden="1" x14ac:dyDescent="0.3">
      <c r="B3530" t="s">
        <v>25</v>
      </c>
      <c r="C3530" t="s">
        <v>59</v>
      </c>
      <c r="D3530" t="s">
        <v>23</v>
      </c>
      <c r="E3530" t="s">
        <v>112</v>
      </c>
      <c r="F3530" s="4">
        <v>42626</v>
      </c>
      <c r="G3530" t="s">
        <v>19</v>
      </c>
      <c r="H3530">
        <v>9</v>
      </c>
      <c r="I3530">
        <f>IF(Table1[[#This Row],[Price]]&lt;15,10,IF(Table1[[#This Row],[Price]]&lt;20,15,IF(Table1[[#This Row],[Price]]&lt;30,22,IF(Table1[[#This Row],[Price]]&lt;50,36,45))))</f>
        <v>45</v>
      </c>
      <c r="J3530">
        <v>53.35</v>
      </c>
      <c r="K3530" s="14">
        <v>480.15000000000003</v>
      </c>
      <c r="L3530" s="14">
        <f>Table1[[#This Row],[Total Sale Amount]]-(Table1[[#This Row],[Cost Price]]*Table1[[#This Row],[Quantity]])</f>
        <v>75.150000000000034</v>
      </c>
      <c r="M3530" t="str">
        <f>TEXT(Table1[[#This Row],[Order Date]],"mmm")</f>
        <v>Sep</v>
      </c>
      <c r="N3530" s="5" t="str">
        <f>TEXT(Table1[[#This Row],[Order Date]],"yyyy")</f>
        <v>2016</v>
      </c>
      <c r="O3530" s="5">
        <v>45</v>
      </c>
      <c r="P3530" s="5" t="s">
        <v>559</v>
      </c>
      <c r="Q3530" s="5" t="str">
        <f>IFERROR(INDEX(Holidays[Holiday],MATCH(Table1[[#This Row],[Order Date]],Holidays[Date],0)),"NO HOLIDAY")</f>
        <v>NO HOLIDAY</v>
      </c>
    </row>
    <row r="3531" spans="2:17" hidden="1" x14ac:dyDescent="0.3">
      <c r="B3531" t="s">
        <v>9</v>
      </c>
      <c r="C3531" t="s">
        <v>30</v>
      </c>
      <c r="D3531" t="s">
        <v>11</v>
      </c>
      <c r="E3531" t="s">
        <v>500</v>
      </c>
      <c r="F3531" s="4">
        <v>42626</v>
      </c>
      <c r="G3531" t="s">
        <v>13</v>
      </c>
      <c r="H3531">
        <v>2</v>
      </c>
      <c r="I3531">
        <f>IF(Table1[[#This Row],[Price]]&lt;15,10,IF(Table1[[#This Row],[Price]]&lt;20,15,IF(Table1[[#This Row],[Price]]&lt;30,22,IF(Table1[[#This Row],[Price]]&lt;50,36,45))))</f>
        <v>15</v>
      </c>
      <c r="J3531">
        <v>17.829999999999998</v>
      </c>
      <c r="K3531" s="14">
        <v>35.659999999999997</v>
      </c>
      <c r="L3531" s="14">
        <f>Table1[[#This Row],[Total Sale Amount]]-(Table1[[#This Row],[Cost Price]]*Table1[[#This Row],[Quantity]])</f>
        <v>5.6599999999999966</v>
      </c>
      <c r="M3531" t="str">
        <f>TEXT(Table1[[#This Row],[Order Date]],"mmm")</f>
        <v>Sep</v>
      </c>
      <c r="N3531" s="5" t="str">
        <f>TEXT(Table1[[#This Row],[Order Date]],"yyyy")</f>
        <v>2016</v>
      </c>
      <c r="O3531" s="5">
        <v>37</v>
      </c>
      <c r="P3531" s="5" t="s">
        <v>559</v>
      </c>
      <c r="Q3531" s="5" t="str">
        <f>IFERROR(INDEX(Holidays[Holiday],MATCH(Table1[[#This Row],[Order Date]],Holidays[Date],0)),"NO HOLIDAY")</f>
        <v>NO HOLIDAY</v>
      </c>
    </row>
    <row r="3532" spans="2:17" hidden="1" x14ac:dyDescent="0.3">
      <c r="B3532" t="s">
        <v>9</v>
      </c>
      <c r="C3532" t="s">
        <v>30</v>
      </c>
      <c r="D3532" t="s">
        <v>11</v>
      </c>
      <c r="E3532" t="s">
        <v>73</v>
      </c>
      <c r="F3532" s="4">
        <v>42626</v>
      </c>
      <c r="G3532" t="s">
        <v>13</v>
      </c>
      <c r="H3532">
        <v>3</v>
      </c>
      <c r="I3532">
        <f>IF(Table1[[#This Row],[Price]]&lt;15,10,IF(Table1[[#This Row],[Price]]&lt;20,15,IF(Table1[[#This Row],[Price]]&lt;30,22,IF(Table1[[#This Row],[Price]]&lt;50,36,45))))</f>
        <v>15</v>
      </c>
      <c r="J3532">
        <v>17.829999999999998</v>
      </c>
      <c r="K3532" s="14">
        <v>53.489999999999995</v>
      </c>
      <c r="L3532" s="14">
        <f>Table1[[#This Row],[Total Sale Amount]]-(Table1[[#This Row],[Cost Price]]*Table1[[#This Row],[Quantity]])</f>
        <v>8.4899999999999949</v>
      </c>
      <c r="M3532" t="str">
        <f>TEXT(Table1[[#This Row],[Order Date]],"mmm")</f>
        <v>Sep</v>
      </c>
      <c r="N3532" s="5" t="str">
        <f>TEXT(Table1[[#This Row],[Order Date]],"yyyy")</f>
        <v>2016</v>
      </c>
      <c r="O3532" s="5">
        <v>19</v>
      </c>
      <c r="P3532" s="5" t="s">
        <v>559</v>
      </c>
      <c r="Q3532" s="5" t="str">
        <f>IFERROR(INDEX(Holidays[Holiday],MATCH(Table1[[#This Row],[Order Date]],Holidays[Date],0)),"NO HOLIDAY")</f>
        <v>NO HOLIDAY</v>
      </c>
    </row>
    <row r="3533" spans="2:17" hidden="1" x14ac:dyDescent="0.3">
      <c r="B3533" t="s">
        <v>16</v>
      </c>
      <c r="C3533" t="s">
        <v>28</v>
      </c>
      <c r="D3533" t="s">
        <v>11</v>
      </c>
      <c r="E3533" t="s">
        <v>176</v>
      </c>
      <c r="F3533" s="4">
        <v>42627</v>
      </c>
      <c r="G3533" t="s">
        <v>39</v>
      </c>
      <c r="H3533">
        <v>1</v>
      </c>
      <c r="I3533">
        <f>IF(Table1[[#This Row],[Price]]&lt;15,10,IF(Table1[[#This Row],[Price]]&lt;20,15,IF(Table1[[#This Row],[Price]]&lt;30,22,IF(Table1[[#This Row],[Price]]&lt;50,36,45))))</f>
        <v>15</v>
      </c>
      <c r="J3533">
        <v>16.32</v>
      </c>
      <c r="K3533" s="14">
        <v>16.32</v>
      </c>
      <c r="L3533" s="14">
        <f>Table1[[#This Row],[Total Sale Amount]]-(Table1[[#This Row],[Cost Price]]*Table1[[#This Row],[Quantity]])</f>
        <v>1.3200000000000003</v>
      </c>
      <c r="M3533" t="str">
        <f>TEXT(Table1[[#This Row],[Order Date]],"mmm")</f>
        <v>Sep</v>
      </c>
      <c r="N3533" s="5" t="str">
        <f>TEXT(Table1[[#This Row],[Order Date]],"yyyy")</f>
        <v>2016</v>
      </c>
      <c r="O3533" s="5">
        <v>26</v>
      </c>
      <c r="P3533" s="5" t="s">
        <v>560</v>
      </c>
      <c r="Q3533" s="5" t="str">
        <f>IFERROR(INDEX(Holidays[Holiday],MATCH(Table1[[#This Row],[Order Date]],Holidays[Date],0)),"NO HOLIDAY")</f>
        <v>NO HOLIDAY</v>
      </c>
    </row>
    <row r="3534" spans="2:17" hidden="1" x14ac:dyDescent="0.3">
      <c r="B3534" t="s">
        <v>9</v>
      </c>
      <c r="C3534" t="s">
        <v>17</v>
      </c>
      <c r="D3534" t="s">
        <v>11</v>
      </c>
      <c r="E3534" t="s">
        <v>115</v>
      </c>
      <c r="F3534" s="4">
        <v>42627</v>
      </c>
      <c r="G3534" t="s">
        <v>19</v>
      </c>
      <c r="H3534">
        <v>6</v>
      </c>
      <c r="I3534">
        <f>IF(Table1[[#This Row],[Price]]&lt;15,10,IF(Table1[[#This Row],[Price]]&lt;20,15,IF(Table1[[#This Row],[Price]]&lt;30,22,IF(Table1[[#This Row],[Price]]&lt;50,36,45))))</f>
        <v>45</v>
      </c>
      <c r="J3534">
        <v>53.35</v>
      </c>
      <c r="K3534" s="14">
        <v>320.10000000000002</v>
      </c>
      <c r="L3534" s="14">
        <f>Table1[[#This Row],[Total Sale Amount]]-(Table1[[#This Row],[Cost Price]]*Table1[[#This Row],[Quantity]])</f>
        <v>50.100000000000023</v>
      </c>
      <c r="M3534" t="str">
        <f>TEXT(Table1[[#This Row],[Order Date]],"mmm")</f>
        <v>Sep</v>
      </c>
      <c r="N3534" s="5" t="str">
        <f>TEXT(Table1[[#This Row],[Order Date]],"yyyy")</f>
        <v>2016</v>
      </c>
      <c r="O3534" s="5">
        <v>32</v>
      </c>
      <c r="P3534" s="5" t="s">
        <v>560</v>
      </c>
      <c r="Q3534" s="5" t="str">
        <f>IFERROR(INDEX(Holidays[Holiday],MATCH(Table1[[#This Row],[Order Date]],Holidays[Date],0)),"NO HOLIDAY")</f>
        <v>NO HOLIDAY</v>
      </c>
    </row>
    <row r="3535" spans="2:17" hidden="1" x14ac:dyDescent="0.3">
      <c r="B3535" t="s">
        <v>16</v>
      </c>
      <c r="C3535" t="s">
        <v>10</v>
      </c>
      <c r="D3535" t="s">
        <v>11</v>
      </c>
      <c r="E3535" t="s">
        <v>114</v>
      </c>
      <c r="F3535" s="4">
        <v>42627</v>
      </c>
      <c r="G3535" t="s">
        <v>13</v>
      </c>
      <c r="H3535">
        <v>9</v>
      </c>
      <c r="I3535">
        <f>IF(Table1[[#This Row],[Price]]&lt;15,10,IF(Table1[[#This Row],[Price]]&lt;20,15,IF(Table1[[#This Row],[Price]]&lt;30,22,IF(Table1[[#This Row],[Price]]&lt;50,36,45))))</f>
        <v>15</v>
      </c>
      <c r="J3535">
        <v>17.829999999999998</v>
      </c>
      <c r="K3535" s="14">
        <v>160.46999999999997</v>
      </c>
      <c r="L3535" s="14">
        <f>Table1[[#This Row],[Total Sale Amount]]-(Table1[[#This Row],[Cost Price]]*Table1[[#This Row],[Quantity]])</f>
        <v>25.46999999999997</v>
      </c>
      <c r="M3535" t="str">
        <f>TEXT(Table1[[#This Row],[Order Date]],"mmm")</f>
        <v>Sep</v>
      </c>
      <c r="N3535" s="5" t="str">
        <f>TEXT(Table1[[#This Row],[Order Date]],"yyyy")</f>
        <v>2016</v>
      </c>
      <c r="O3535" s="5">
        <v>20</v>
      </c>
      <c r="P3535" s="5" t="s">
        <v>559</v>
      </c>
      <c r="Q3535" s="5" t="str">
        <f>IFERROR(INDEX(Holidays[Holiday],MATCH(Table1[[#This Row],[Order Date]],Holidays[Date],0)),"NO HOLIDAY")</f>
        <v>NO HOLIDAY</v>
      </c>
    </row>
    <row r="3536" spans="2:17" hidden="1" x14ac:dyDescent="0.3">
      <c r="B3536" t="s">
        <v>36</v>
      </c>
      <c r="C3536" t="s">
        <v>17</v>
      </c>
      <c r="D3536" t="s">
        <v>11</v>
      </c>
      <c r="E3536" t="s">
        <v>113</v>
      </c>
      <c r="F3536" s="4">
        <v>42627</v>
      </c>
      <c r="G3536" t="s">
        <v>39</v>
      </c>
      <c r="H3536">
        <v>5</v>
      </c>
      <c r="I3536">
        <f>IF(Table1[[#This Row],[Price]]&lt;15,10,IF(Table1[[#This Row],[Price]]&lt;20,15,IF(Table1[[#This Row],[Price]]&lt;30,22,IF(Table1[[#This Row],[Price]]&lt;50,36,45))))</f>
        <v>15</v>
      </c>
      <c r="J3536">
        <v>16.32</v>
      </c>
      <c r="K3536" s="14">
        <v>81.599999999999994</v>
      </c>
      <c r="L3536" s="14">
        <f>Table1[[#This Row],[Total Sale Amount]]-(Table1[[#This Row],[Cost Price]]*Table1[[#This Row],[Quantity]])</f>
        <v>6.5999999999999943</v>
      </c>
      <c r="M3536" t="str">
        <f>TEXT(Table1[[#This Row],[Order Date]],"mmm")</f>
        <v>Sep</v>
      </c>
      <c r="N3536" s="5" t="str">
        <f>TEXT(Table1[[#This Row],[Order Date]],"yyyy")</f>
        <v>2016</v>
      </c>
      <c r="O3536" s="5">
        <v>23</v>
      </c>
      <c r="P3536" s="5" t="s">
        <v>559</v>
      </c>
      <c r="Q3536" s="5" t="str">
        <f>IFERROR(INDEX(Holidays[Holiday],MATCH(Table1[[#This Row],[Order Date]],Holidays[Date],0)),"NO HOLIDAY")</f>
        <v>NO HOLIDAY</v>
      </c>
    </row>
    <row r="3537" spans="2:17" hidden="1" x14ac:dyDescent="0.3">
      <c r="B3537" t="s">
        <v>36</v>
      </c>
      <c r="C3537" t="s">
        <v>17</v>
      </c>
      <c r="D3537" t="s">
        <v>11</v>
      </c>
      <c r="E3537" t="s">
        <v>89</v>
      </c>
      <c r="F3537" s="4">
        <v>42627</v>
      </c>
      <c r="G3537" t="s">
        <v>15</v>
      </c>
      <c r="H3537">
        <v>7</v>
      </c>
      <c r="I3537">
        <f>IF(Table1[[#This Row],[Price]]&lt;15,10,IF(Table1[[#This Row],[Price]]&lt;20,15,IF(Table1[[#This Row],[Price]]&lt;30,22,IF(Table1[[#This Row],[Price]]&lt;50,36,45))))</f>
        <v>10</v>
      </c>
      <c r="J3537">
        <v>12.42</v>
      </c>
      <c r="K3537" s="14">
        <v>86.94</v>
      </c>
      <c r="L3537" s="14">
        <f>Table1[[#This Row],[Total Sale Amount]]-(Table1[[#This Row],[Cost Price]]*Table1[[#This Row],[Quantity]])</f>
        <v>16.939999999999998</v>
      </c>
      <c r="M3537" t="str">
        <f>TEXT(Table1[[#This Row],[Order Date]],"mmm")</f>
        <v>Sep</v>
      </c>
      <c r="N3537" s="5" t="str">
        <f>TEXT(Table1[[#This Row],[Order Date]],"yyyy")</f>
        <v>2016</v>
      </c>
      <c r="O3537" s="5">
        <v>28</v>
      </c>
      <c r="P3537" s="5" t="s">
        <v>560</v>
      </c>
      <c r="Q3537" s="5" t="str">
        <f>IFERROR(INDEX(Holidays[Holiday],MATCH(Table1[[#This Row],[Order Date]],Holidays[Date],0)),"NO HOLIDAY")</f>
        <v>NO HOLIDAY</v>
      </c>
    </row>
    <row r="3538" spans="2:17" hidden="1" x14ac:dyDescent="0.3">
      <c r="B3538" t="s">
        <v>25</v>
      </c>
      <c r="C3538" t="s">
        <v>59</v>
      </c>
      <c r="D3538" t="s">
        <v>23</v>
      </c>
      <c r="E3538" t="s">
        <v>118</v>
      </c>
      <c r="F3538" s="4">
        <v>42627</v>
      </c>
      <c r="G3538" t="s">
        <v>15</v>
      </c>
      <c r="H3538">
        <v>7</v>
      </c>
      <c r="I3538">
        <f>IF(Table1[[#This Row],[Price]]&lt;15,10,IF(Table1[[#This Row],[Price]]&lt;20,15,IF(Table1[[#This Row],[Price]]&lt;30,22,IF(Table1[[#This Row],[Price]]&lt;50,36,45))))</f>
        <v>10</v>
      </c>
      <c r="J3538">
        <v>12.42</v>
      </c>
      <c r="K3538" s="14">
        <v>86.94</v>
      </c>
      <c r="L3538" s="14">
        <f>Table1[[#This Row],[Total Sale Amount]]-(Table1[[#This Row],[Cost Price]]*Table1[[#This Row],[Quantity]])</f>
        <v>16.939999999999998</v>
      </c>
      <c r="M3538" t="str">
        <f>TEXT(Table1[[#This Row],[Order Date]],"mmm")</f>
        <v>Sep</v>
      </c>
      <c r="N3538" s="5" t="str">
        <f>TEXT(Table1[[#This Row],[Order Date]],"yyyy")</f>
        <v>2016</v>
      </c>
      <c r="O3538" s="5">
        <v>35</v>
      </c>
      <c r="P3538" s="5" t="s">
        <v>559</v>
      </c>
      <c r="Q3538" s="5" t="str">
        <f>IFERROR(INDEX(Holidays[Holiday],MATCH(Table1[[#This Row],[Order Date]],Holidays[Date],0)),"NO HOLIDAY")</f>
        <v>NO HOLIDAY</v>
      </c>
    </row>
    <row r="3539" spans="2:17" hidden="1" x14ac:dyDescent="0.3">
      <c r="B3539" t="s">
        <v>9</v>
      </c>
      <c r="C3539" t="s">
        <v>10</v>
      </c>
      <c r="D3539" t="s">
        <v>11</v>
      </c>
      <c r="E3539" t="s">
        <v>371</v>
      </c>
      <c r="F3539" s="4">
        <v>42627</v>
      </c>
      <c r="G3539" t="s">
        <v>15</v>
      </c>
      <c r="H3539">
        <v>5</v>
      </c>
      <c r="I3539">
        <f>IF(Table1[[#This Row],[Price]]&lt;15,10,IF(Table1[[#This Row],[Price]]&lt;20,15,IF(Table1[[#This Row],[Price]]&lt;30,22,IF(Table1[[#This Row],[Price]]&lt;50,36,45))))</f>
        <v>10</v>
      </c>
      <c r="J3539">
        <v>12.42</v>
      </c>
      <c r="K3539" s="14">
        <v>62.1</v>
      </c>
      <c r="L3539" s="14">
        <f>Table1[[#This Row],[Total Sale Amount]]-(Table1[[#This Row],[Cost Price]]*Table1[[#This Row],[Quantity]])</f>
        <v>12.100000000000001</v>
      </c>
      <c r="M3539" t="str">
        <f>TEXT(Table1[[#This Row],[Order Date]],"mmm")</f>
        <v>Sep</v>
      </c>
      <c r="N3539" s="5" t="str">
        <f>TEXT(Table1[[#This Row],[Order Date]],"yyyy")</f>
        <v>2016</v>
      </c>
      <c r="O3539" s="5">
        <v>45</v>
      </c>
      <c r="P3539" s="5" t="s">
        <v>560</v>
      </c>
      <c r="Q3539" s="5" t="str">
        <f>IFERROR(INDEX(Holidays[Holiday],MATCH(Table1[[#This Row],[Order Date]],Holidays[Date],0)),"NO HOLIDAY")</f>
        <v>NO HOLIDAY</v>
      </c>
    </row>
    <row r="3540" spans="2:17" hidden="1" x14ac:dyDescent="0.3">
      <c r="B3540" t="s">
        <v>21</v>
      </c>
      <c r="C3540" t="s">
        <v>59</v>
      </c>
      <c r="D3540" t="s">
        <v>23</v>
      </c>
      <c r="E3540" t="s">
        <v>141</v>
      </c>
      <c r="F3540" s="4">
        <v>42627</v>
      </c>
      <c r="G3540" t="s">
        <v>15</v>
      </c>
      <c r="H3540">
        <v>7</v>
      </c>
      <c r="I3540">
        <f>IF(Table1[[#This Row],[Price]]&lt;15,10,IF(Table1[[#This Row],[Price]]&lt;20,15,IF(Table1[[#This Row],[Price]]&lt;30,22,IF(Table1[[#This Row],[Price]]&lt;50,36,45))))</f>
        <v>10</v>
      </c>
      <c r="J3540">
        <v>12.42</v>
      </c>
      <c r="K3540" s="14">
        <v>86.94</v>
      </c>
      <c r="L3540" s="14">
        <f>Table1[[#This Row],[Total Sale Amount]]-(Table1[[#This Row],[Cost Price]]*Table1[[#This Row],[Quantity]])</f>
        <v>16.939999999999998</v>
      </c>
      <c r="M3540" t="str">
        <f>TEXT(Table1[[#This Row],[Order Date]],"mmm")</f>
        <v>Sep</v>
      </c>
      <c r="N3540" s="5" t="str">
        <f>TEXT(Table1[[#This Row],[Order Date]],"yyyy")</f>
        <v>2016</v>
      </c>
      <c r="O3540" s="5">
        <v>22</v>
      </c>
      <c r="P3540" s="5" t="s">
        <v>560</v>
      </c>
      <c r="Q3540" s="5" t="str">
        <f>IFERROR(INDEX(Holidays[Holiday],MATCH(Table1[[#This Row],[Order Date]],Holidays[Date],0)),"NO HOLIDAY")</f>
        <v>NO HOLIDAY</v>
      </c>
    </row>
    <row r="3541" spans="2:17" hidden="1" x14ac:dyDescent="0.3">
      <c r="B3541" t="s">
        <v>16</v>
      </c>
      <c r="C3541" t="s">
        <v>30</v>
      </c>
      <c r="D3541" t="s">
        <v>11</v>
      </c>
      <c r="E3541" t="s">
        <v>33</v>
      </c>
      <c r="F3541" s="4">
        <v>42627</v>
      </c>
      <c r="G3541" t="s">
        <v>13</v>
      </c>
      <c r="H3541">
        <v>3</v>
      </c>
      <c r="I3541">
        <f>IF(Table1[[#This Row],[Price]]&lt;15,10,IF(Table1[[#This Row],[Price]]&lt;20,15,IF(Table1[[#This Row],[Price]]&lt;30,22,IF(Table1[[#This Row],[Price]]&lt;50,36,45))))</f>
        <v>15</v>
      </c>
      <c r="J3541">
        <v>17.829999999999998</v>
      </c>
      <c r="K3541" s="14">
        <v>53.489999999999995</v>
      </c>
      <c r="L3541" s="14">
        <f>Table1[[#This Row],[Total Sale Amount]]-(Table1[[#This Row],[Cost Price]]*Table1[[#This Row],[Quantity]])</f>
        <v>8.4899999999999949</v>
      </c>
      <c r="M3541" t="str">
        <f>TEXT(Table1[[#This Row],[Order Date]],"mmm")</f>
        <v>Sep</v>
      </c>
      <c r="N3541" s="5" t="str">
        <f>TEXT(Table1[[#This Row],[Order Date]],"yyyy")</f>
        <v>2016</v>
      </c>
      <c r="O3541" s="5">
        <v>31</v>
      </c>
      <c r="P3541" s="5" t="s">
        <v>560</v>
      </c>
      <c r="Q3541" s="5" t="str">
        <f>IFERROR(INDEX(Holidays[Holiday],MATCH(Table1[[#This Row],[Order Date]],Holidays[Date],0)),"NO HOLIDAY")</f>
        <v>NO HOLIDAY</v>
      </c>
    </row>
    <row r="3542" spans="2:17" hidden="1" x14ac:dyDescent="0.3">
      <c r="B3542" t="s">
        <v>16</v>
      </c>
      <c r="C3542" t="s">
        <v>30</v>
      </c>
      <c r="D3542" t="s">
        <v>11</v>
      </c>
      <c r="E3542" t="s">
        <v>195</v>
      </c>
      <c r="F3542" s="4">
        <v>42627</v>
      </c>
      <c r="G3542" t="s">
        <v>13</v>
      </c>
      <c r="H3542">
        <v>10</v>
      </c>
      <c r="I3542">
        <f>IF(Table1[[#This Row],[Price]]&lt;15,10,IF(Table1[[#This Row],[Price]]&lt;20,15,IF(Table1[[#This Row],[Price]]&lt;30,22,IF(Table1[[#This Row],[Price]]&lt;50,36,45))))</f>
        <v>15</v>
      </c>
      <c r="J3542">
        <v>17.829999999999998</v>
      </c>
      <c r="K3542" s="14">
        <v>178.29999999999998</v>
      </c>
      <c r="L3542" s="14">
        <f>Table1[[#This Row],[Total Sale Amount]]-(Table1[[#This Row],[Cost Price]]*Table1[[#This Row],[Quantity]])</f>
        <v>28.299999999999983</v>
      </c>
      <c r="M3542" t="str">
        <f>TEXT(Table1[[#This Row],[Order Date]],"mmm")</f>
        <v>Sep</v>
      </c>
      <c r="N3542" s="5" t="str">
        <f>TEXT(Table1[[#This Row],[Order Date]],"yyyy")</f>
        <v>2016</v>
      </c>
      <c r="O3542" s="5">
        <v>24</v>
      </c>
      <c r="P3542" s="5" t="s">
        <v>559</v>
      </c>
      <c r="Q3542" s="5" t="str">
        <f>IFERROR(INDEX(Holidays[Holiday],MATCH(Table1[[#This Row],[Order Date]],Holidays[Date],0)),"NO HOLIDAY")</f>
        <v>NO HOLIDAY</v>
      </c>
    </row>
    <row r="3543" spans="2:17" hidden="1" x14ac:dyDescent="0.3">
      <c r="B3543" t="s">
        <v>21</v>
      </c>
      <c r="C3543" t="s">
        <v>22</v>
      </c>
      <c r="D3543" t="s">
        <v>23</v>
      </c>
      <c r="E3543" t="s">
        <v>431</v>
      </c>
      <c r="F3543" s="4">
        <v>42627</v>
      </c>
      <c r="G3543" t="s">
        <v>19</v>
      </c>
      <c r="H3543">
        <v>6</v>
      </c>
      <c r="I3543">
        <f>IF(Table1[[#This Row],[Price]]&lt;15,10,IF(Table1[[#This Row],[Price]]&lt;20,15,IF(Table1[[#This Row],[Price]]&lt;30,22,IF(Table1[[#This Row],[Price]]&lt;50,36,45))))</f>
        <v>45</v>
      </c>
      <c r="J3543">
        <v>53.35</v>
      </c>
      <c r="K3543" s="14">
        <v>320.10000000000002</v>
      </c>
      <c r="L3543" s="14">
        <f>Table1[[#This Row],[Total Sale Amount]]-(Table1[[#This Row],[Cost Price]]*Table1[[#This Row],[Quantity]])</f>
        <v>50.100000000000023</v>
      </c>
      <c r="M3543" t="str">
        <f>TEXT(Table1[[#This Row],[Order Date]],"mmm")</f>
        <v>Sep</v>
      </c>
      <c r="N3543" s="5" t="str">
        <f>TEXT(Table1[[#This Row],[Order Date]],"yyyy")</f>
        <v>2016</v>
      </c>
      <c r="O3543" s="5">
        <v>41</v>
      </c>
      <c r="P3543" s="5" t="s">
        <v>560</v>
      </c>
      <c r="Q3543" s="5" t="str">
        <f>IFERROR(INDEX(Holidays[Holiday],MATCH(Table1[[#This Row],[Order Date]],Holidays[Date],0)),"NO HOLIDAY")</f>
        <v>NO HOLIDAY</v>
      </c>
    </row>
    <row r="3544" spans="2:17" hidden="1" x14ac:dyDescent="0.3">
      <c r="B3544" t="s">
        <v>21</v>
      </c>
      <c r="C3544" t="s">
        <v>26</v>
      </c>
      <c r="D3544" t="s">
        <v>23</v>
      </c>
      <c r="E3544" t="s">
        <v>116</v>
      </c>
      <c r="F3544" s="4">
        <v>42627</v>
      </c>
      <c r="G3544" t="s">
        <v>19</v>
      </c>
      <c r="H3544">
        <v>10</v>
      </c>
      <c r="I3544">
        <f>IF(Table1[[#This Row],[Price]]&lt;15,10,IF(Table1[[#This Row],[Price]]&lt;20,15,IF(Table1[[#This Row],[Price]]&lt;30,22,IF(Table1[[#This Row],[Price]]&lt;50,36,45))))</f>
        <v>45</v>
      </c>
      <c r="J3544">
        <v>53.35</v>
      </c>
      <c r="K3544" s="14">
        <v>533.5</v>
      </c>
      <c r="L3544" s="14">
        <f>Table1[[#This Row],[Total Sale Amount]]-(Table1[[#This Row],[Cost Price]]*Table1[[#This Row],[Quantity]])</f>
        <v>83.5</v>
      </c>
      <c r="M3544" t="str">
        <f>TEXT(Table1[[#This Row],[Order Date]],"mmm")</f>
        <v>Sep</v>
      </c>
      <c r="N3544" s="5" t="str">
        <f>TEXT(Table1[[#This Row],[Order Date]],"yyyy")</f>
        <v>2016</v>
      </c>
      <c r="O3544" s="5">
        <v>34</v>
      </c>
      <c r="P3544" s="5" t="s">
        <v>559</v>
      </c>
      <c r="Q3544" s="5" t="str">
        <f>IFERROR(INDEX(Holidays[Holiday],MATCH(Table1[[#This Row],[Order Date]],Holidays[Date],0)),"NO HOLIDAY")</f>
        <v>NO HOLIDAY</v>
      </c>
    </row>
    <row r="3545" spans="2:17" hidden="1" x14ac:dyDescent="0.3">
      <c r="B3545" t="s">
        <v>9</v>
      </c>
      <c r="C3545" t="s">
        <v>10</v>
      </c>
      <c r="D3545" t="s">
        <v>11</v>
      </c>
      <c r="E3545" t="s">
        <v>544</v>
      </c>
      <c r="F3545" s="4">
        <v>42627</v>
      </c>
      <c r="G3545" t="s">
        <v>15</v>
      </c>
      <c r="H3545">
        <v>7</v>
      </c>
      <c r="I3545">
        <f>IF(Table1[[#This Row],[Price]]&lt;15,10,IF(Table1[[#This Row],[Price]]&lt;20,15,IF(Table1[[#This Row],[Price]]&lt;30,22,IF(Table1[[#This Row],[Price]]&lt;50,36,45))))</f>
        <v>10</v>
      </c>
      <c r="J3545">
        <v>12.42</v>
      </c>
      <c r="K3545" s="14">
        <v>86.94</v>
      </c>
      <c r="L3545" s="14">
        <f>Table1[[#This Row],[Total Sale Amount]]-(Table1[[#This Row],[Cost Price]]*Table1[[#This Row],[Quantity]])</f>
        <v>16.939999999999998</v>
      </c>
      <c r="M3545" t="str">
        <f>TEXT(Table1[[#This Row],[Order Date]],"mmm")</f>
        <v>Sep</v>
      </c>
      <c r="N3545" s="5" t="str">
        <f>TEXT(Table1[[#This Row],[Order Date]],"yyyy")</f>
        <v>2016</v>
      </c>
      <c r="O3545" s="5">
        <v>30</v>
      </c>
      <c r="P3545" s="5" t="s">
        <v>559</v>
      </c>
      <c r="Q3545" s="5" t="str">
        <f>IFERROR(INDEX(Holidays[Holiday],MATCH(Table1[[#This Row],[Order Date]],Holidays[Date],0)),"NO HOLIDAY")</f>
        <v>NO HOLIDAY</v>
      </c>
    </row>
    <row r="3546" spans="2:17" hidden="1" x14ac:dyDescent="0.3">
      <c r="B3546" t="s">
        <v>21</v>
      </c>
      <c r="C3546" t="s">
        <v>43</v>
      </c>
      <c r="D3546" t="s">
        <v>23</v>
      </c>
      <c r="E3546" t="s">
        <v>467</v>
      </c>
      <c r="F3546" s="4">
        <v>42627</v>
      </c>
      <c r="G3546" t="s">
        <v>15</v>
      </c>
      <c r="H3546">
        <v>6</v>
      </c>
      <c r="I3546">
        <f>IF(Table1[[#This Row],[Price]]&lt;15,10,IF(Table1[[#This Row],[Price]]&lt;20,15,IF(Table1[[#This Row],[Price]]&lt;30,22,IF(Table1[[#This Row],[Price]]&lt;50,36,45))))</f>
        <v>10</v>
      </c>
      <c r="J3546">
        <v>12.42</v>
      </c>
      <c r="K3546" s="14">
        <v>74.52</v>
      </c>
      <c r="L3546" s="14">
        <f>Table1[[#This Row],[Total Sale Amount]]-(Table1[[#This Row],[Cost Price]]*Table1[[#This Row],[Quantity]])</f>
        <v>14.519999999999996</v>
      </c>
      <c r="M3546" t="str">
        <f>TEXT(Table1[[#This Row],[Order Date]],"mmm")</f>
        <v>Sep</v>
      </c>
      <c r="N3546" s="5" t="str">
        <f>TEXT(Table1[[#This Row],[Order Date]],"yyyy")</f>
        <v>2016</v>
      </c>
      <c r="O3546" s="5">
        <v>20</v>
      </c>
      <c r="P3546" s="5" t="s">
        <v>559</v>
      </c>
      <c r="Q3546" s="5" t="str">
        <f>IFERROR(INDEX(Holidays[Holiday],MATCH(Table1[[#This Row],[Order Date]],Holidays[Date],0)),"NO HOLIDAY")</f>
        <v>NO HOLIDAY</v>
      </c>
    </row>
    <row r="3547" spans="2:17" hidden="1" x14ac:dyDescent="0.3">
      <c r="B3547" t="s">
        <v>9</v>
      </c>
      <c r="C3547" t="s">
        <v>28</v>
      </c>
      <c r="D3547" t="s">
        <v>11</v>
      </c>
      <c r="E3547" t="s">
        <v>487</v>
      </c>
      <c r="F3547" s="4">
        <v>42627</v>
      </c>
      <c r="G3547" t="s">
        <v>13</v>
      </c>
      <c r="H3547">
        <v>6</v>
      </c>
      <c r="I3547">
        <f>IF(Table1[[#This Row],[Price]]&lt;15,10,IF(Table1[[#This Row],[Price]]&lt;20,15,IF(Table1[[#This Row],[Price]]&lt;30,22,IF(Table1[[#This Row],[Price]]&lt;50,36,45))))</f>
        <v>15</v>
      </c>
      <c r="J3547">
        <v>17.829999999999998</v>
      </c>
      <c r="K3547" s="14">
        <v>106.97999999999999</v>
      </c>
      <c r="L3547" s="14">
        <f>Table1[[#This Row],[Total Sale Amount]]-(Table1[[#This Row],[Cost Price]]*Table1[[#This Row],[Quantity]])</f>
        <v>16.97999999999999</v>
      </c>
      <c r="M3547" t="str">
        <f>TEXT(Table1[[#This Row],[Order Date]],"mmm")</f>
        <v>Sep</v>
      </c>
      <c r="N3547" s="5" t="str">
        <f>TEXT(Table1[[#This Row],[Order Date]],"yyyy")</f>
        <v>2016</v>
      </c>
      <c r="O3547" s="5">
        <v>21</v>
      </c>
      <c r="P3547" s="5" t="s">
        <v>560</v>
      </c>
      <c r="Q3547" s="5" t="str">
        <f>IFERROR(INDEX(Holidays[Holiday],MATCH(Table1[[#This Row],[Order Date]],Holidays[Date],0)),"NO HOLIDAY")</f>
        <v>NO HOLIDAY</v>
      </c>
    </row>
    <row r="3548" spans="2:17" hidden="1" x14ac:dyDescent="0.3">
      <c r="B3548" t="s">
        <v>25</v>
      </c>
      <c r="C3548" t="s">
        <v>59</v>
      </c>
      <c r="D3548" t="s">
        <v>23</v>
      </c>
      <c r="E3548" t="s">
        <v>419</v>
      </c>
      <c r="F3548" s="4">
        <v>42627</v>
      </c>
      <c r="G3548" t="s">
        <v>39</v>
      </c>
      <c r="H3548">
        <v>1</v>
      </c>
      <c r="I3548">
        <f>IF(Table1[[#This Row],[Price]]&lt;15,10,IF(Table1[[#This Row],[Price]]&lt;20,15,IF(Table1[[#This Row],[Price]]&lt;30,22,IF(Table1[[#This Row],[Price]]&lt;50,36,45))))</f>
        <v>15</v>
      </c>
      <c r="J3548">
        <v>16.32</v>
      </c>
      <c r="K3548" s="14">
        <v>16.32</v>
      </c>
      <c r="L3548" s="14">
        <f>Table1[[#This Row],[Total Sale Amount]]-(Table1[[#This Row],[Cost Price]]*Table1[[#This Row],[Quantity]])</f>
        <v>1.3200000000000003</v>
      </c>
      <c r="M3548" t="str">
        <f>TEXT(Table1[[#This Row],[Order Date]],"mmm")</f>
        <v>Sep</v>
      </c>
      <c r="N3548" s="5" t="str">
        <f>TEXT(Table1[[#This Row],[Order Date]],"yyyy")</f>
        <v>2016</v>
      </c>
      <c r="O3548" s="5">
        <v>25</v>
      </c>
      <c r="P3548" s="5" t="s">
        <v>560</v>
      </c>
      <c r="Q3548" s="5" t="str">
        <f>IFERROR(INDEX(Holidays[Holiday],MATCH(Table1[[#This Row],[Order Date]],Holidays[Date],0)),"NO HOLIDAY")</f>
        <v>NO HOLIDAY</v>
      </c>
    </row>
    <row r="3549" spans="2:17" hidden="1" x14ac:dyDescent="0.3">
      <c r="B3549" t="s">
        <v>9</v>
      </c>
      <c r="C3549" t="s">
        <v>10</v>
      </c>
      <c r="D3549" t="s">
        <v>11</v>
      </c>
      <c r="E3549" t="s">
        <v>507</v>
      </c>
      <c r="F3549" s="4">
        <v>42627</v>
      </c>
      <c r="G3549" t="s">
        <v>15</v>
      </c>
      <c r="H3549">
        <v>4</v>
      </c>
      <c r="I3549">
        <f>IF(Table1[[#This Row],[Price]]&lt;15,10,IF(Table1[[#This Row],[Price]]&lt;20,15,IF(Table1[[#This Row],[Price]]&lt;30,22,IF(Table1[[#This Row],[Price]]&lt;50,36,45))))</f>
        <v>10</v>
      </c>
      <c r="J3549">
        <v>12.42</v>
      </c>
      <c r="K3549" s="14">
        <v>49.68</v>
      </c>
      <c r="L3549" s="14">
        <f>Table1[[#This Row],[Total Sale Amount]]-(Table1[[#This Row],[Cost Price]]*Table1[[#This Row],[Quantity]])</f>
        <v>9.68</v>
      </c>
      <c r="M3549" t="str">
        <f>TEXT(Table1[[#This Row],[Order Date]],"mmm")</f>
        <v>Sep</v>
      </c>
      <c r="N3549" s="5" t="str">
        <f>TEXT(Table1[[#This Row],[Order Date]],"yyyy")</f>
        <v>2016</v>
      </c>
      <c r="O3549" s="5">
        <v>37</v>
      </c>
      <c r="P3549" s="5" t="s">
        <v>559</v>
      </c>
      <c r="Q3549" s="5" t="str">
        <f>IFERROR(INDEX(Holidays[Holiday],MATCH(Table1[[#This Row],[Order Date]],Holidays[Date],0)),"NO HOLIDAY")</f>
        <v>NO HOLIDAY</v>
      </c>
    </row>
    <row r="3550" spans="2:17" hidden="1" x14ac:dyDescent="0.3">
      <c r="B3550" t="s">
        <v>16</v>
      </c>
      <c r="C3550" t="s">
        <v>10</v>
      </c>
      <c r="D3550" t="s">
        <v>11</v>
      </c>
      <c r="E3550" t="s">
        <v>74</v>
      </c>
      <c r="F3550" s="4">
        <v>42628</v>
      </c>
      <c r="G3550" t="s">
        <v>39</v>
      </c>
      <c r="H3550">
        <v>5</v>
      </c>
      <c r="I3550">
        <f>IF(Table1[[#This Row],[Price]]&lt;15,10,IF(Table1[[#This Row],[Price]]&lt;20,15,IF(Table1[[#This Row],[Price]]&lt;30,22,IF(Table1[[#This Row],[Price]]&lt;50,36,45))))</f>
        <v>15</v>
      </c>
      <c r="J3550">
        <v>16.32</v>
      </c>
      <c r="K3550" s="14">
        <v>81.599999999999994</v>
      </c>
      <c r="L3550" s="14">
        <f>Table1[[#This Row],[Total Sale Amount]]-(Table1[[#This Row],[Cost Price]]*Table1[[#This Row],[Quantity]])</f>
        <v>6.5999999999999943</v>
      </c>
      <c r="M3550" t="str">
        <f>TEXT(Table1[[#This Row],[Order Date]],"mmm")</f>
        <v>Sep</v>
      </c>
      <c r="N3550" s="5" t="str">
        <f>TEXT(Table1[[#This Row],[Order Date]],"yyyy")</f>
        <v>2016</v>
      </c>
      <c r="O3550" s="5">
        <v>27</v>
      </c>
      <c r="P3550" s="5" t="s">
        <v>560</v>
      </c>
      <c r="Q3550" s="5" t="str">
        <f>IFERROR(INDEX(Holidays[Holiday],MATCH(Table1[[#This Row],[Order Date]],Holidays[Date],0)),"NO HOLIDAY")</f>
        <v>NO HOLIDAY</v>
      </c>
    </row>
    <row r="3551" spans="2:17" hidden="1" x14ac:dyDescent="0.3">
      <c r="B3551" t="s">
        <v>21</v>
      </c>
      <c r="C3551" t="s">
        <v>26</v>
      </c>
      <c r="D3551" t="s">
        <v>23</v>
      </c>
      <c r="E3551" t="s">
        <v>368</v>
      </c>
      <c r="F3551" s="4">
        <v>42628</v>
      </c>
      <c r="G3551" t="s">
        <v>19</v>
      </c>
      <c r="H3551">
        <v>4</v>
      </c>
      <c r="I3551">
        <f>IF(Table1[[#This Row],[Price]]&lt;15,10,IF(Table1[[#This Row],[Price]]&lt;20,15,IF(Table1[[#This Row],[Price]]&lt;30,22,IF(Table1[[#This Row],[Price]]&lt;50,36,45))))</f>
        <v>45</v>
      </c>
      <c r="J3551">
        <v>53.35</v>
      </c>
      <c r="K3551" s="14">
        <v>213.4</v>
      </c>
      <c r="L3551" s="14">
        <f>Table1[[#This Row],[Total Sale Amount]]-(Table1[[#This Row],[Cost Price]]*Table1[[#This Row],[Quantity]])</f>
        <v>33.400000000000006</v>
      </c>
      <c r="M3551" t="str">
        <f>TEXT(Table1[[#This Row],[Order Date]],"mmm")</f>
        <v>Sep</v>
      </c>
      <c r="N3551" s="5" t="str">
        <f>TEXT(Table1[[#This Row],[Order Date]],"yyyy")</f>
        <v>2016</v>
      </c>
      <c r="O3551" s="5">
        <v>26</v>
      </c>
      <c r="P3551" s="5" t="s">
        <v>560</v>
      </c>
      <c r="Q3551" s="5" t="str">
        <f>IFERROR(INDEX(Holidays[Holiday],MATCH(Table1[[#This Row],[Order Date]],Holidays[Date],0)),"NO HOLIDAY")</f>
        <v>NO HOLIDAY</v>
      </c>
    </row>
    <row r="3552" spans="2:17" hidden="1" x14ac:dyDescent="0.3">
      <c r="B3552" t="s">
        <v>25</v>
      </c>
      <c r="C3552" t="s">
        <v>22</v>
      </c>
      <c r="D3552" t="s">
        <v>23</v>
      </c>
      <c r="E3552" t="s">
        <v>109</v>
      </c>
      <c r="F3552" s="4">
        <v>42628</v>
      </c>
      <c r="G3552" t="s">
        <v>15</v>
      </c>
      <c r="H3552">
        <v>10</v>
      </c>
      <c r="I3552">
        <f>IF(Table1[[#This Row],[Price]]&lt;15,10,IF(Table1[[#This Row],[Price]]&lt;20,15,IF(Table1[[#This Row],[Price]]&lt;30,22,IF(Table1[[#This Row],[Price]]&lt;50,36,45))))</f>
        <v>10</v>
      </c>
      <c r="J3552">
        <v>12.42</v>
      </c>
      <c r="K3552" s="14">
        <v>124.2</v>
      </c>
      <c r="L3552" s="14">
        <f>Table1[[#This Row],[Total Sale Amount]]-(Table1[[#This Row],[Cost Price]]*Table1[[#This Row],[Quantity]])</f>
        <v>24.200000000000003</v>
      </c>
      <c r="M3552" t="str">
        <f>TEXT(Table1[[#This Row],[Order Date]],"mmm")</f>
        <v>Sep</v>
      </c>
      <c r="N3552" s="5" t="str">
        <f>TEXT(Table1[[#This Row],[Order Date]],"yyyy")</f>
        <v>2016</v>
      </c>
      <c r="O3552" s="5">
        <v>42</v>
      </c>
      <c r="P3552" s="5" t="s">
        <v>559</v>
      </c>
      <c r="Q3552" s="5" t="str">
        <f>IFERROR(INDEX(Holidays[Holiday],MATCH(Table1[[#This Row],[Order Date]],Holidays[Date],0)),"NO HOLIDAY")</f>
        <v>NO HOLIDAY</v>
      </c>
    </row>
    <row r="3553" spans="2:17" hidden="1" x14ac:dyDescent="0.3">
      <c r="B3553" t="s">
        <v>21</v>
      </c>
      <c r="C3553" t="s">
        <v>22</v>
      </c>
      <c r="D3553" t="s">
        <v>23</v>
      </c>
      <c r="E3553" t="s">
        <v>320</v>
      </c>
      <c r="F3553" s="4">
        <v>42628</v>
      </c>
      <c r="G3553" t="s">
        <v>39</v>
      </c>
      <c r="H3553">
        <v>6</v>
      </c>
      <c r="I3553">
        <f>IF(Table1[[#This Row],[Price]]&lt;15,10,IF(Table1[[#This Row],[Price]]&lt;20,15,IF(Table1[[#This Row],[Price]]&lt;30,22,IF(Table1[[#This Row],[Price]]&lt;50,36,45))))</f>
        <v>15</v>
      </c>
      <c r="J3553">
        <v>16.32</v>
      </c>
      <c r="K3553" s="14">
        <v>97.92</v>
      </c>
      <c r="L3553" s="14">
        <f>Table1[[#This Row],[Total Sale Amount]]-(Table1[[#This Row],[Cost Price]]*Table1[[#This Row],[Quantity]])</f>
        <v>7.9200000000000017</v>
      </c>
      <c r="M3553" t="str">
        <f>TEXT(Table1[[#This Row],[Order Date]],"mmm")</f>
        <v>Sep</v>
      </c>
      <c r="N3553" s="5" t="str">
        <f>TEXT(Table1[[#This Row],[Order Date]],"yyyy")</f>
        <v>2016</v>
      </c>
      <c r="O3553" s="5">
        <v>22</v>
      </c>
      <c r="P3553" s="5" t="s">
        <v>559</v>
      </c>
      <c r="Q3553" s="5" t="str">
        <f>IFERROR(INDEX(Holidays[Holiday],MATCH(Table1[[#This Row],[Order Date]],Holidays[Date],0)),"NO HOLIDAY")</f>
        <v>NO HOLIDAY</v>
      </c>
    </row>
    <row r="3554" spans="2:17" hidden="1" x14ac:dyDescent="0.3">
      <c r="B3554" t="s">
        <v>25</v>
      </c>
      <c r="C3554" t="s">
        <v>22</v>
      </c>
      <c r="D3554" t="s">
        <v>23</v>
      </c>
      <c r="E3554" t="s">
        <v>153</v>
      </c>
      <c r="F3554" s="4">
        <v>42628</v>
      </c>
      <c r="G3554" t="s">
        <v>15</v>
      </c>
      <c r="H3554">
        <v>10</v>
      </c>
      <c r="I3554">
        <f>IF(Table1[[#This Row],[Price]]&lt;15,10,IF(Table1[[#This Row],[Price]]&lt;20,15,IF(Table1[[#This Row],[Price]]&lt;30,22,IF(Table1[[#This Row],[Price]]&lt;50,36,45))))</f>
        <v>10</v>
      </c>
      <c r="J3554">
        <v>12.42</v>
      </c>
      <c r="K3554" s="14">
        <v>124.2</v>
      </c>
      <c r="L3554" s="14">
        <f>Table1[[#This Row],[Total Sale Amount]]-(Table1[[#This Row],[Cost Price]]*Table1[[#This Row],[Quantity]])</f>
        <v>24.200000000000003</v>
      </c>
      <c r="M3554" t="str">
        <f>TEXT(Table1[[#This Row],[Order Date]],"mmm")</f>
        <v>Sep</v>
      </c>
      <c r="N3554" s="5" t="str">
        <f>TEXT(Table1[[#This Row],[Order Date]],"yyyy")</f>
        <v>2016</v>
      </c>
      <c r="O3554" s="5">
        <v>38</v>
      </c>
      <c r="P3554" s="5" t="s">
        <v>559</v>
      </c>
      <c r="Q3554" s="5" t="str">
        <f>IFERROR(INDEX(Holidays[Holiday],MATCH(Table1[[#This Row],[Order Date]],Holidays[Date],0)),"NO HOLIDAY")</f>
        <v>NO HOLIDAY</v>
      </c>
    </row>
    <row r="3555" spans="2:17" hidden="1" x14ac:dyDescent="0.3">
      <c r="B3555" t="s">
        <v>9</v>
      </c>
      <c r="C3555" t="s">
        <v>10</v>
      </c>
      <c r="D3555" t="s">
        <v>11</v>
      </c>
      <c r="E3555" t="s">
        <v>163</v>
      </c>
      <c r="F3555" s="4">
        <v>42628</v>
      </c>
      <c r="G3555" t="s">
        <v>15</v>
      </c>
      <c r="H3555">
        <v>7</v>
      </c>
      <c r="I3555">
        <f>IF(Table1[[#This Row],[Price]]&lt;15,10,IF(Table1[[#This Row],[Price]]&lt;20,15,IF(Table1[[#This Row],[Price]]&lt;30,22,IF(Table1[[#This Row],[Price]]&lt;50,36,45))))</f>
        <v>10</v>
      </c>
      <c r="J3555">
        <v>12.42</v>
      </c>
      <c r="K3555" s="14">
        <v>86.94</v>
      </c>
      <c r="L3555" s="14">
        <f>Table1[[#This Row],[Total Sale Amount]]-(Table1[[#This Row],[Cost Price]]*Table1[[#This Row],[Quantity]])</f>
        <v>16.939999999999998</v>
      </c>
      <c r="M3555" t="str">
        <f>TEXT(Table1[[#This Row],[Order Date]],"mmm")</f>
        <v>Sep</v>
      </c>
      <c r="N3555" s="5" t="str">
        <f>TEXT(Table1[[#This Row],[Order Date]],"yyyy")</f>
        <v>2016</v>
      </c>
      <c r="O3555" s="5">
        <v>34</v>
      </c>
      <c r="P3555" s="5" t="s">
        <v>560</v>
      </c>
      <c r="Q3555" s="5" t="str">
        <f>IFERROR(INDEX(Holidays[Holiday],MATCH(Table1[[#This Row],[Order Date]],Holidays[Date],0)),"NO HOLIDAY")</f>
        <v>NO HOLIDAY</v>
      </c>
    </row>
    <row r="3556" spans="2:17" hidden="1" x14ac:dyDescent="0.3">
      <c r="B3556" t="s">
        <v>21</v>
      </c>
      <c r="C3556" t="s">
        <v>43</v>
      </c>
      <c r="D3556" t="s">
        <v>23</v>
      </c>
      <c r="E3556" t="s">
        <v>349</v>
      </c>
      <c r="F3556" s="4">
        <v>42628</v>
      </c>
      <c r="G3556" t="s">
        <v>15</v>
      </c>
      <c r="H3556">
        <v>2</v>
      </c>
      <c r="I3556">
        <f>IF(Table1[[#This Row],[Price]]&lt;15,10,IF(Table1[[#This Row],[Price]]&lt;20,15,IF(Table1[[#This Row],[Price]]&lt;30,22,IF(Table1[[#This Row],[Price]]&lt;50,36,45))))</f>
        <v>10</v>
      </c>
      <c r="J3556">
        <v>12.42</v>
      </c>
      <c r="K3556" s="14">
        <v>24.84</v>
      </c>
      <c r="L3556" s="14">
        <f>Table1[[#This Row],[Total Sale Amount]]-(Table1[[#This Row],[Cost Price]]*Table1[[#This Row],[Quantity]])</f>
        <v>4.84</v>
      </c>
      <c r="M3556" t="str">
        <f>TEXT(Table1[[#This Row],[Order Date]],"mmm")</f>
        <v>Sep</v>
      </c>
      <c r="N3556" s="5" t="str">
        <f>TEXT(Table1[[#This Row],[Order Date]],"yyyy")</f>
        <v>2016</v>
      </c>
      <c r="O3556" s="5">
        <v>25</v>
      </c>
      <c r="P3556" s="5" t="s">
        <v>559</v>
      </c>
      <c r="Q3556" s="5" t="str">
        <f>IFERROR(INDEX(Holidays[Holiday],MATCH(Table1[[#This Row],[Order Date]],Holidays[Date],0)),"NO HOLIDAY")</f>
        <v>NO HOLIDAY</v>
      </c>
    </row>
    <row r="3557" spans="2:17" hidden="1" x14ac:dyDescent="0.3">
      <c r="B3557" t="s">
        <v>16</v>
      </c>
      <c r="C3557" t="s">
        <v>28</v>
      </c>
      <c r="D3557" t="s">
        <v>11</v>
      </c>
      <c r="E3557" t="s">
        <v>537</v>
      </c>
      <c r="F3557" s="4">
        <v>42628</v>
      </c>
      <c r="G3557" t="s">
        <v>15</v>
      </c>
      <c r="H3557">
        <v>8</v>
      </c>
      <c r="I3557">
        <f>IF(Table1[[#This Row],[Price]]&lt;15,10,IF(Table1[[#This Row],[Price]]&lt;20,15,IF(Table1[[#This Row],[Price]]&lt;30,22,IF(Table1[[#This Row],[Price]]&lt;50,36,45))))</f>
        <v>10</v>
      </c>
      <c r="J3557">
        <v>12.42</v>
      </c>
      <c r="K3557" s="14">
        <v>99.36</v>
      </c>
      <c r="L3557" s="14">
        <f>Table1[[#This Row],[Total Sale Amount]]-(Table1[[#This Row],[Cost Price]]*Table1[[#This Row],[Quantity]])</f>
        <v>19.36</v>
      </c>
      <c r="M3557" t="str">
        <f>TEXT(Table1[[#This Row],[Order Date]],"mmm")</f>
        <v>Sep</v>
      </c>
      <c r="N3557" s="5" t="str">
        <f>TEXT(Table1[[#This Row],[Order Date]],"yyyy")</f>
        <v>2016</v>
      </c>
      <c r="O3557" s="5">
        <v>28</v>
      </c>
      <c r="P3557" s="5" t="s">
        <v>559</v>
      </c>
      <c r="Q3557" s="5" t="str">
        <f>IFERROR(INDEX(Holidays[Holiday],MATCH(Table1[[#This Row],[Order Date]],Holidays[Date],0)),"NO HOLIDAY")</f>
        <v>NO HOLIDAY</v>
      </c>
    </row>
    <row r="3558" spans="2:17" hidden="1" x14ac:dyDescent="0.3">
      <c r="B3558" t="s">
        <v>9</v>
      </c>
      <c r="C3558" t="s">
        <v>30</v>
      </c>
      <c r="D3558" t="s">
        <v>11</v>
      </c>
      <c r="E3558" t="s">
        <v>490</v>
      </c>
      <c r="F3558" s="4">
        <v>42628</v>
      </c>
      <c r="G3558" t="s">
        <v>13</v>
      </c>
      <c r="H3558">
        <v>3</v>
      </c>
      <c r="I3558">
        <f>IF(Table1[[#This Row],[Price]]&lt;15,10,IF(Table1[[#This Row],[Price]]&lt;20,15,IF(Table1[[#This Row],[Price]]&lt;30,22,IF(Table1[[#This Row],[Price]]&lt;50,36,45))))</f>
        <v>15</v>
      </c>
      <c r="J3558">
        <v>17.829999999999998</v>
      </c>
      <c r="K3558" s="14">
        <v>53.489999999999995</v>
      </c>
      <c r="L3558" s="14">
        <f>Table1[[#This Row],[Total Sale Amount]]-(Table1[[#This Row],[Cost Price]]*Table1[[#This Row],[Quantity]])</f>
        <v>8.4899999999999949</v>
      </c>
      <c r="M3558" t="str">
        <f>TEXT(Table1[[#This Row],[Order Date]],"mmm")</f>
        <v>Sep</v>
      </c>
      <c r="N3558" s="5" t="str">
        <f>TEXT(Table1[[#This Row],[Order Date]],"yyyy")</f>
        <v>2016</v>
      </c>
      <c r="O3558" s="5">
        <v>36</v>
      </c>
      <c r="P3558" s="5" t="s">
        <v>559</v>
      </c>
      <c r="Q3558" s="5" t="str">
        <f>IFERROR(INDEX(Holidays[Holiday],MATCH(Table1[[#This Row],[Order Date]],Holidays[Date],0)),"NO HOLIDAY")</f>
        <v>NO HOLIDAY</v>
      </c>
    </row>
    <row r="3559" spans="2:17" hidden="1" x14ac:dyDescent="0.3">
      <c r="B3559" t="s">
        <v>25</v>
      </c>
      <c r="C3559" t="s">
        <v>59</v>
      </c>
      <c r="D3559" t="s">
        <v>23</v>
      </c>
      <c r="E3559" t="s">
        <v>62</v>
      </c>
      <c r="F3559" s="4">
        <v>42628</v>
      </c>
      <c r="G3559" t="s">
        <v>15</v>
      </c>
      <c r="H3559">
        <v>5</v>
      </c>
      <c r="I3559">
        <f>IF(Table1[[#This Row],[Price]]&lt;15,10,IF(Table1[[#This Row],[Price]]&lt;20,15,IF(Table1[[#This Row],[Price]]&lt;30,22,IF(Table1[[#This Row],[Price]]&lt;50,36,45))))</f>
        <v>10</v>
      </c>
      <c r="J3559">
        <v>12.42</v>
      </c>
      <c r="K3559" s="14">
        <v>62.1</v>
      </c>
      <c r="L3559" s="14">
        <f>Table1[[#This Row],[Total Sale Amount]]-(Table1[[#This Row],[Cost Price]]*Table1[[#This Row],[Quantity]])</f>
        <v>12.100000000000001</v>
      </c>
      <c r="M3559" t="str">
        <f>TEXT(Table1[[#This Row],[Order Date]],"mmm")</f>
        <v>Sep</v>
      </c>
      <c r="N3559" s="5" t="str">
        <f>TEXT(Table1[[#This Row],[Order Date]],"yyyy")</f>
        <v>2016</v>
      </c>
      <c r="O3559" s="5">
        <v>35</v>
      </c>
      <c r="P3559" s="5" t="s">
        <v>560</v>
      </c>
      <c r="Q3559" s="5" t="str">
        <f>IFERROR(INDEX(Holidays[Holiday],MATCH(Table1[[#This Row],[Order Date]],Holidays[Date],0)),"NO HOLIDAY")</f>
        <v>NO HOLIDAY</v>
      </c>
    </row>
    <row r="3560" spans="2:17" hidden="1" x14ac:dyDescent="0.3">
      <c r="B3560" t="s">
        <v>25</v>
      </c>
      <c r="C3560" t="s">
        <v>22</v>
      </c>
      <c r="D3560" t="s">
        <v>23</v>
      </c>
      <c r="E3560" t="s">
        <v>251</v>
      </c>
      <c r="F3560" s="4">
        <v>42628</v>
      </c>
      <c r="G3560" t="s">
        <v>39</v>
      </c>
      <c r="H3560">
        <v>1</v>
      </c>
      <c r="I3560">
        <f>IF(Table1[[#This Row],[Price]]&lt;15,10,IF(Table1[[#This Row],[Price]]&lt;20,15,IF(Table1[[#This Row],[Price]]&lt;30,22,IF(Table1[[#This Row],[Price]]&lt;50,36,45))))</f>
        <v>15</v>
      </c>
      <c r="J3560">
        <v>16.32</v>
      </c>
      <c r="K3560" s="14">
        <v>16.32</v>
      </c>
      <c r="L3560" s="14">
        <f>Table1[[#This Row],[Total Sale Amount]]-(Table1[[#This Row],[Cost Price]]*Table1[[#This Row],[Quantity]])</f>
        <v>1.3200000000000003</v>
      </c>
      <c r="M3560" t="str">
        <f>TEXT(Table1[[#This Row],[Order Date]],"mmm")</f>
        <v>Sep</v>
      </c>
      <c r="N3560" s="5" t="str">
        <f>TEXT(Table1[[#This Row],[Order Date]],"yyyy")</f>
        <v>2016</v>
      </c>
      <c r="O3560" s="5">
        <v>18</v>
      </c>
      <c r="P3560" s="5" t="s">
        <v>559</v>
      </c>
      <c r="Q3560" s="5" t="str">
        <f>IFERROR(INDEX(Holidays[Holiday],MATCH(Table1[[#This Row],[Order Date]],Holidays[Date],0)),"NO HOLIDAY")</f>
        <v>NO HOLIDAY</v>
      </c>
    </row>
    <row r="3561" spans="2:17" hidden="1" x14ac:dyDescent="0.3">
      <c r="B3561" t="s">
        <v>25</v>
      </c>
      <c r="C3561" t="s">
        <v>43</v>
      </c>
      <c r="D3561" t="s">
        <v>23</v>
      </c>
      <c r="E3561" t="s">
        <v>349</v>
      </c>
      <c r="F3561" s="4">
        <v>42628</v>
      </c>
      <c r="G3561" t="s">
        <v>15</v>
      </c>
      <c r="H3561">
        <v>7</v>
      </c>
      <c r="I3561">
        <f>IF(Table1[[#This Row],[Price]]&lt;15,10,IF(Table1[[#This Row],[Price]]&lt;20,15,IF(Table1[[#This Row],[Price]]&lt;30,22,IF(Table1[[#This Row],[Price]]&lt;50,36,45))))</f>
        <v>10</v>
      </c>
      <c r="J3561">
        <v>12.42</v>
      </c>
      <c r="K3561" s="14">
        <v>86.94</v>
      </c>
      <c r="L3561" s="14">
        <f>Table1[[#This Row],[Total Sale Amount]]-(Table1[[#This Row],[Cost Price]]*Table1[[#This Row],[Quantity]])</f>
        <v>16.939999999999998</v>
      </c>
      <c r="M3561" t="str">
        <f>TEXT(Table1[[#This Row],[Order Date]],"mmm")</f>
        <v>Sep</v>
      </c>
      <c r="N3561" s="5" t="str">
        <f>TEXT(Table1[[#This Row],[Order Date]],"yyyy")</f>
        <v>2016</v>
      </c>
      <c r="O3561" s="5">
        <v>45</v>
      </c>
      <c r="P3561" s="5" t="s">
        <v>560</v>
      </c>
      <c r="Q3561" s="5" t="str">
        <f>IFERROR(INDEX(Holidays[Holiday],MATCH(Table1[[#This Row],[Order Date]],Holidays[Date],0)),"NO HOLIDAY")</f>
        <v>NO HOLIDAY</v>
      </c>
    </row>
    <row r="3562" spans="2:17" hidden="1" x14ac:dyDescent="0.3">
      <c r="B3562" t="s">
        <v>25</v>
      </c>
      <c r="C3562" t="s">
        <v>59</v>
      </c>
      <c r="D3562" t="s">
        <v>23</v>
      </c>
      <c r="E3562" t="s">
        <v>121</v>
      </c>
      <c r="F3562" s="4">
        <v>42628</v>
      </c>
      <c r="G3562" t="s">
        <v>19</v>
      </c>
      <c r="H3562">
        <v>3</v>
      </c>
      <c r="I3562">
        <f>IF(Table1[[#This Row],[Price]]&lt;15,10,IF(Table1[[#This Row],[Price]]&lt;20,15,IF(Table1[[#This Row],[Price]]&lt;30,22,IF(Table1[[#This Row],[Price]]&lt;50,36,45))))</f>
        <v>45</v>
      </c>
      <c r="J3562">
        <v>53.35</v>
      </c>
      <c r="K3562" s="14">
        <v>160.05000000000001</v>
      </c>
      <c r="L3562" s="14">
        <f>Table1[[#This Row],[Total Sale Amount]]-(Table1[[#This Row],[Cost Price]]*Table1[[#This Row],[Quantity]])</f>
        <v>25.050000000000011</v>
      </c>
      <c r="M3562" t="str">
        <f>TEXT(Table1[[#This Row],[Order Date]],"mmm")</f>
        <v>Sep</v>
      </c>
      <c r="N3562" s="5" t="str">
        <f>TEXT(Table1[[#This Row],[Order Date]],"yyyy")</f>
        <v>2016</v>
      </c>
      <c r="O3562" s="5">
        <v>23</v>
      </c>
      <c r="P3562" s="5" t="s">
        <v>559</v>
      </c>
      <c r="Q3562" s="5" t="str">
        <f>IFERROR(INDEX(Holidays[Holiday],MATCH(Table1[[#This Row],[Order Date]],Holidays[Date],0)),"NO HOLIDAY")</f>
        <v>NO HOLIDAY</v>
      </c>
    </row>
    <row r="3563" spans="2:17" hidden="1" x14ac:dyDescent="0.3">
      <c r="B3563" t="s">
        <v>9</v>
      </c>
      <c r="C3563" t="s">
        <v>28</v>
      </c>
      <c r="D3563" t="s">
        <v>11</v>
      </c>
      <c r="E3563" t="s">
        <v>205</v>
      </c>
      <c r="F3563" s="4">
        <v>42628</v>
      </c>
      <c r="G3563" t="s">
        <v>39</v>
      </c>
      <c r="H3563">
        <v>8</v>
      </c>
      <c r="I3563">
        <f>IF(Table1[[#This Row],[Price]]&lt;15,10,IF(Table1[[#This Row],[Price]]&lt;20,15,IF(Table1[[#This Row],[Price]]&lt;30,22,IF(Table1[[#This Row],[Price]]&lt;50,36,45))))</f>
        <v>15</v>
      </c>
      <c r="J3563">
        <v>16.32</v>
      </c>
      <c r="K3563" s="14">
        <v>130.56</v>
      </c>
      <c r="L3563" s="14">
        <f>Table1[[#This Row],[Total Sale Amount]]-(Table1[[#This Row],[Cost Price]]*Table1[[#This Row],[Quantity]])</f>
        <v>10.560000000000002</v>
      </c>
      <c r="M3563" t="str">
        <f>TEXT(Table1[[#This Row],[Order Date]],"mmm")</f>
        <v>Sep</v>
      </c>
      <c r="N3563" s="5" t="str">
        <f>TEXT(Table1[[#This Row],[Order Date]],"yyyy")</f>
        <v>2016</v>
      </c>
      <c r="O3563" s="5">
        <v>31</v>
      </c>
      <c r="P3563" s="5" t="s">
        <v>560</v>
      </c>
      <c r="Q3563" s="5" t="str">
        <f>IFERROR(INDEX(Holidays[Holiday],MATCH(Table1[[#This Row],[Order Date]],Holidays[Date],0)),"NO HOLIDAY")</f>
        <v>NO HOLIDAY</v>
      </c>
    </row>
    <row r="3564" spans="2:17" hidden="1" x14ac:dyDescent="0.3">
      <c r="B3564" t="s">
        <v>9</v>
      </c>
      <c r="C3564" t="s">
        <v>17</v>
      </c>
      <c r="D3564" t="s">
        <v>11</v>
      </c>
      <c r="E3564" t="s">
        <v>328</v>
      </c>
      <c r="F3564" s="4">
        <v>42628</v>
      </c>
      <c r="G3564" t="s">
        <v>15</v>
      </c>
      <c r="H3564">
        <v>10</v>
      </c>
      <c r="I3564">
        <f>IF(Table1[[#This Row],[Price]]&lt;15,10,IF(Table1[[#This Row],[Price]]&lt;20,15,IF(Table1[[#This Row],[Price]]&lt;30,22,IF(Table1[[#This Row],[Price]]&lt;50,36,45))))</f>
        <v>10</v>
      </c>
      <c r="J3564">
        <v>12.42</v>
      </c>
      <c r="K3564" s="14">
        <v>124.2</v>
      </c>
      <c r="L3564" s="14">
        <f>Table1[[#This Row],[Total Sale Amount]]-(Table1[[#This Row],[Cost Price]]*Table1[[#This Row],[Quantity]])</f>
        <v>24.200000000000003</v>
      </c>
      <c r="M3564" t="str">
        <f>TEXT(Table1[[#This Row],[Order Date]],"mmm")</f>
        <v>Sep</v>
      </c>
      <c r="N3564" s="5" t="str">
        <f>TEXT(Table1[[#This Row],[Order Date]],"yyyy")</f>
        <v>2016</v>
      </c>
      <c r="O3564" s="5">
        <v>31</v>
      </c>
      <c r="P3564" s="5" t="s">
        <v>559</v>
      </c>
      <c r="Q3564" s="5" t="str">
        <f>IFERROR(INDEX(Holidays[Holiday],MATCH(Table1[[#This Row],[Order Date]],Holidays[Date],0)),"NO HOLIDAY")</f>
        <v>NO HOLIDAY</v>
      </c>
    </row>
    <row r="3565" spans="2:17" hidden="1" x14ac:dyDescent="0.3">
      <c r="B3565" t="s">
        <v>21</v>
      </c>
      <c r="C3565" t="s">
        <v>22</v>
      </c>
      <c r="D3565" t="s">
        <v>23</v>
      </c>
      <c r="E3565" t="s">
        <v>238</v>
      </c>
      <c r="F3565" s="4">
        <v>42628</v>
      </c>
      <c r="G3565" t="s">
        <v>15</v>
      </c>
      <c r="H3565">
        <v>1</v>
      </c>
      <c r="I3565">
        <f>IF(Table1[[#This Row],[Price]]&lt;15,10,IF(Table1[[#This Row],[Price]]&lt;20,15,IF(Table1[[#This Row],[Price]]&lt;30,22,IF(Table1[[#This Row],[Price]]&lt;50,36,45))))</f>
        <v>10</v>
      </c>
      <c r="J3565">
        <v>12.42</v>
      </c>
      <c r="K3565" s="14">
        <v>12.42</v>
      </c>
      <c r="L3565" s="14">
        <f>Table1[[#This Row],[Total Sale Amount]]-(Table1[[#This Row],[Cost Price]]*Table1[[#This Row],[Quantity]])</f>
        <v>2.42</v>
      </c>
      <c r="M3565" t="str">
        <f>TEXT(Table1[[#This Row],[Order Date]],"mmm")</f>
        <v>Sep</v>
      </c>
      <c r="N3565" s="5" t="str">
        <f>TEXT(Table1[[#This Row],[Order Date]],"yyyy")</f>
        <v>2016</v>
      </c>
      <c r="O3565" s="5">
        <v>21</v>
      </c>
      <c r="P3565" s="5" t="s">
        <v>559</v>
      </c>
      <c r="Q3565" s="5" t="str">
        <f>IFERROR(INDEX(Holidays[Holiday],MATCH(Table1[[#This Row],[Order Date]],Holidays[Date],0)),"NO HOLIDAY")</f>
        <v>NO HOLIDAY</v>
      </c>
    </row>
    <row r="3566" spans="2:17" hidden="1" x14ac:dyDescent="0.3">
      <c r="B3566" t="s">
        <v>36</v>
      </c>
      <c r="C3566" t="s">
        <v>10</v>
      </c>
      <c r="D3566" t="s">
        <v>11</v>
      </c>
      <c r="E3566" t="s">
        <v>509</v>
      </c>
      <c r="F3566" s="4">
        <v>42629</v>
      </c>
      <c r="G3566" t="s">
        <v>15</v>
      </c>
      <c r="H3566">
        <v>8</v>
      </c>
      <c r="I3566">
        <f>IF(Table1[[#This Row],[Price]]&lt;15,10,IF(Table1[[#This Row],[Price]]&lt;20,15,IF(Table1[[#This Row],[Price]]&lt;30,22,IF(Table1[[#This Row],[Price]]&lt;50,36,45))))</f>
        <v>10</v>
      </c>
      <c r="J3566">
        <v>12.42</v>
      </c>
      <c r="K3566" s="14">
        <v>99.36</v>
      </c>
      <c r="L3566" s="14">
        <f>Table1[[#This Row],[Total Sale Amount]]-(Table1[[#This Row],[Cost Price]]*Table1[[#This Row],[Quantity]])</f>
        <v>19.36</v>
      </c>
      <c r="M3566" t="str">
        <f>TEXT(Table1[[#This Row],[Order Date]],"mmm")</f>
        <v>Sep</v>
      </c>
      <c r="N3566" s="5" t="str">
        <f>TEXT(Table1[[#This Row],[Order Date]],"yyyy")</f>
        <v>2016</v>
      </c>
      <c r="O3566" s="5">
        <v>31</v>
      </c>
      <c r="P3566" s="5" t="s">
        <v>559</v>
      </c>
      <c r="Q3566" s="5" t="str">
        <f>IFERROR(INDEX(Holidays[Holiday],MATCH(Table1[[#This Row],[Order Date]],Holidays[Date],0)),"NO HOLIDAY")</f>
        <v>NO HOLIDAY</v>
      </c>
    </row>
    <row r="3567" spans="2:17" hidden="1" x14ac:dyDescent="0.3">
      <c r="B3567" t="s">
        <v>9</v>
      </c>
      <c r="C3567" t="s">
        <v>30</v>
      </c>
      <c r="D3567" t="s">
        <v>11</v>
      </c>
      <c r="E3567" t="s">
        <v>533</v>
      </c>
      <c r="F3567" s="4">
        <v>42629</v>
      </c>
      <c r="G3567" t="s">
        <v>15</v>
      </c>
      <c r="H3567">
        <v>5</v>
      </c>
      <c r="I3567">
        <f>IF(Table1[[#This Row],[Price]]&lt;15,10,IF(Table1[[#This Row],[Price]]&lt;20,15,IF(Table1[[#This Row],[Price]]&lt;30,22,IF(Table1[[#This Row],[Price]]&lt;50,36,45))))</f>
        <v>10</v>
      </c>
      <c r="J3567">
        <v>12.42</v>
      </c>
      <c r="K3567" s="14">
        <v>62.1</v>
      </c>
      <c r="L3567" s="14">
        <f>Table1[[#This Row],[Total Sale Amount]]-(Table1[[#This Row],[Cost Price]]*Table1[[#This Row],[Quantity]])</f>
        <v>12.100000000000001</v>
      </c>
      <c r="M3567" t="str">
        <f>TEXT(Table1[[#This Row],[Order Date]],"mmm")</f>
        <v>Sep</v>
      </c>
      <c r="N3567" s="5" t="str">
        <f>TEXT(Table1[[#This Row],[Order Date]],"yyyy")</f>
        <v>2016</v>
      </c>
      <c r="O3567" s="5">
        <v>27</v>
      </c>
      <c r="P3567" s="5" t="s">
        <v>560</v>
      </c>
      <c r="Q3567" s="5" t="str">
        <f>IFERROR(INDEX(Holidays[Holiday],MATCH(Table1[[#This Row],[Order Date]],Holidays[Date],0)),"NO HOLIDAY")</f>
        <v>NO HOLIDAY</v>
      </c>
    </row>
    <row r="3568" spans="2:17" hidden="1" x14ac:dyDescent="0.3">
      <c r="B3568" t="s">
        <v>21</v>
      </c>
      <c r="C3568" t="s">
        <v>26</v>
      </c>
      <c r="D3568" t="s">
        <v>23</v>
      </c>
      <c r="E3568" t="s">
        <v>440</v>
      </c>
      <c r="F3568" s="4">
        <v>42629</v>
      </c>
      <c r="G3568" t="s">
        <v>13</v>
      </c>
      <c r="H3568">
        <v>1</v>
      </c>
      <c r="I3568">
        <f>IF(Table1[[#This Row],[Price]]&lt;15,10,IF(Table1[[#This Row],[Price]]&lt;20,15,IF(Table1[[#This Row],[Price]]&lt;30,22,IF(Table1[[#This Row],[Price]]&lt;50,36,45))))</f>
        <v>15</v>
      </c>
      <c r="J3568">
        <v>17.829999999999998</v>
      </c>
      <c r="K3568" s="14">
        <v>17.829999999999998</v>
      </c>
      <c r="L3568" s="14">
        <f>Table1[[#This Row],[Total Sale Amount]]-(Table1[[#This Row],[Cost Price]]*Table1[[#This Row],[Quantity]])</f>
        <v>2.8299999999999983</v>
      </c>
      <c r="M3568" t="str">
        <f>TEXT(Table1[[#This Row],[Order Date]],"mmm")</f>
        <v>Sep</v>
      </c>
      <c r="N3568" s="5" t="str">
        <f>TEXT(Table1[[#This Row],[Order Date]],"yyyy")</f>
        <v>2016</v>
      </c>
      <c r="O3568" s="5">
        <v>17</v>
      </c>
      <c r="P3568" s="5" t="s">
        <v>559</v>
      </c>
      <c r="Q3568" s="5" t="str">
        <f>IFERROR(INDEX(Holidays[Holiday],MATCH(Table1[[#This Row],[Order Date]],Holidays[Date],0)),"NO HOLIDAY")</f>
        <v>NO HOLIDAY</v>
      </c>
    </row>
    <row r="3569" spans="2:17" hidden="1" x14ac:dyDescent="0.3">
      <c r="B3569" t="s">
        <v>21</v>
      </c>
      <c r="C3569" t="s">
        <v>26</v>
      </c>
      <c r="D3569" t="s">
        <v>23</v>
      </c>
      <c r="E3569" t="s">
        <v>232</v>
      </c>
      <c r="F3569" s="4">
        <v>42629</v>
      </c>
      <c r="G3569" t="s">
        <v>15</v>
      </c>
      <c r="H3569">
        <v>3</v>
      </c>
      <c r="I3569">
        <f>IF(Table1[[#This Row],[Price]]&lt;15,10,IF(Table1[[#This Row],[Price]]&lt;20,15,IF(Table1[[#This Row],[Price]]&lt;30,22,IF(Table1[[#This Row],[Price]]&lt;50,36,45))))</f>
        <v>10</v>
      </c>
      <c r="J3569">
        <v>12.42</v>
      </c>
      <c r="K3569" s="14">
        <v>37.26</v>
      </c>
      <c r="L3569" s="14">
        <f>Table1[[#This Row],[Total Sale Amount]]-(Table1[[#This Row],[Cost Price]]*Table1[[#This Row],[Quantity]])</f>
        <v>7.259999999999998</v>
      </c>
      <c r="M3569" t="str">
        <f>TEXT(Table1[[#This Row],[Order Date]],"mmm")</f>
        <v>Sep</v>
      </c>
      <c r="N3569" s="5" t="str">
        <f>TEXT(Table1[[#This Row],[Order Date]],"yyyy")</f>
        <v>2016</v>
      </c>
      <c r="O3569" s="5">
        <v>31</v>
      </c>
      <c r="P3569" s="5" t="s">
        <v>559</v>
      </c>
      <c r="Q3569" s="5" t="str">
        <f>IFERROR(INDEX(Holidays[Holiday],MATCH(Table1[[#This Row],[Order Date]],Holidays[Date],0)),"NO HOLIDAY")</f>
        <v>NO HOLIDAY</v>
      </c>
    </row>
    <row r="3570" spans="2:17" hidden="1" x14ac:dyDescent="0.3">
      <c r="B3570" t="s">
        <v>9</v>
      </c>
      <c r="C3570" t="s">
        <v>17</v>
      </c>
      <c r="D3570" t="s">
        <v>11</v>
      </c>
      <c r="E3570" t="s">
        <v>397</v>
      </c>
      <c r="F3570" s="4">
        <v>42629</v>
      </c>
      <c r="G3570" t="s">
        <v>15</v>
      </c>
      <c r="H3570">
        <v>10</v>
      </c>
      <c r="I3570">
        <f>IF(Table1[[#This Row],[Price]]&lt;15,10,IF(Table1[[#This Row],[Price]]&lt;20,15,IF(Table1[[#This Row],[Price]]&lt;30,22,IF(Table1[[#This Row],[Price]]&lt;50,36,45))))</f>
        <v>10</v>
      </c>
      <c r="J3570">
        <v>12.42</v>
      </c>
      <c r="K3570" s="14">
        <v>124.2</v>
      </c>
      <c r="L3570" s="14">
        <f>Table1[[#This Row],[Total Sale Amount]]-(Table1[[#This Row],[Cost Price]]*Table1[[#This Row],[Quantity]])</f>
        <v>24.200000000000003</v>
      </c>
      <c r="M3570" t="str">
        <f>TEXT(Table1[[#This Row],[Order Date]],"mmm")</f>
        <v>Sep</v>
      </c>
      <c r="N3570" s="5" t="str">
        <f>TEXT(Table1[[#This Row],[Order Date]],"yyyy")</f>
        <v>2016</v>
      </c>
      <c r="O3570" s="5">
        <v>26</v>
      </c>
      <c r="P3570" s="5" t="s">
        <v>560</v>
      </c>
      <c r="Q3570" s="5" t="str">
        <f>IFERROR(INDEX(Holidays[Holiday],MATCH(Table1[[#This Row],[Order Date]],Holidays[Date],0)),"NO HOLIDAY")</f>
        <v>NO HOLIDAY</v>
      </c>
    </row>
    <row r="3571" spans="2:17" hidden="1" x14ac:dyDescent="0.3">
      <c r="B3571" t="s">
        <v>9</v>
      </c>
      <c r="C3571" t="s">
        <v>10</v>
      </c>
      <c r="D3571" t="s">
        <v>11</v>
      </c>
      <c r="E3571" t="s">
        <v>551</v>
      </c>
      <c r="F3571" s="4">
        <v>42629</v>
      </c>
      <c r="G3571" t="s">
        <v>15</v>
      </c>
      <c r="H3571">
        <v>1</v>
      </c>
      <c r="I3571">
        <f>IF(Table1[[#This Row],[Price]]&lt;15,10,IF(Table1[[#This Row],[Price]]&lt;20,15,IF(Table1[[#This Row],[Price]]&lt;30,22,IF(Table1[[#This Row],[Price]]&lt;50,36,45))))</f>
        <v>10</v>
      </c>
      <c r="J3571">
        <v>12.42</v>
      </c>
      <c r="K3571" s="14">
        <v>12.42</v>
      </c>
      <c r="L3571" s="14">
        <f>Table1[[#This Row],[Total Sale Amount]]-(Table1[[#This Row],[Cost Price]]*Table1[[#This Row],[Quantity]])</f>
        <v>2.42</v>
      </c>
      <c r="M3571" t="str">
        <f>TEXT(Table1[[#This Row],[Order Date]],"mmm")</f>
        <v>Sep</v>
      </c>
      <c r="N3571" s="5" t="str">
        <f>TEXT(Table1[[#This Row],[Order Date]],"yyyy")</f>
        <v>2016</v>
      </c>
      <c r="O3571" s="5">
        <v>23</v>
      </c>
      <c r="P3571" s="5" t="s">
        <v>559</v>
      </c>
      <c r="Q3571" s="5" t="str">
        <f>IFERROR(INDEX(Holidays[Holiday],MATCH(Table1[[#This Row],[Order Date]],Holidays[Date],0)),"NO HOLIDAY")</f>
        <v>NO HOLIDAY</v>
      </c>
    </row>
    <row r="3572" spans="2:17" hidden="1" x14ac:dyDescent="0.3">
      <c r="B3572" t="s">
        <v>25</v>
      </c>
      <c r="C3572" t="s">
        <v>59</v>
      </c>
      <c r="D3572" t="s">
        <v>23</v>
      </c>
      <c r="E3572" t="s">
        <v>243</v>
      </c>
      <c r="F3572" s="4">
        <v>42629</v>
      </c>
      <c r="G3572" t="s">
        <v>15</v>
      </c>
      <c r="H3572">
        <v>7</v>
      </c>
      <c r="I3572">
        <f>IF(Table1[[#This Row],[Price]]&lt;15,10,IF(Table1[[#This Row],[Price]]&lt;20,15,IF(Table1[[#This Row],[Price]]&lt;30,22,IF(Table1[[#This Row],[Price]]&lt;50,36,45))))</f>
        <v>10</v>
      </c>
      <c r="J3572">
        <v>12.42</v>
      </c>
      <c r="K3572" s="14">
        <v>86.94</v>
      </c>
      <c r="L3572" s="14">
        <f>Table1[[#This Row],[Total Sale Amount]]-(Table1[[#This Row],[Cost Price]]*Table1[[#This Row],[Quantity]])</f>
        <v>16.939999999999998</v>
      </c>
      <c r="M3572" t="str">
        <f>TEXT(Table1[[#This Row],[Order Date]],"mmm")</f>
        <v>Sep</v>
      </c>
      <c r="N3572" s="5" t="str">
        <f>TEXT(Table1[[#This Row],[Order Date]],"yyyy")</f>
        <v>2016</v>
      </c>
      <c r="O3572" s="5">
        <v>20</v>
      </c>
      <c r="P3572" s="5" t="s">
        <v>560</v>
      </c>
      <c r="Q3572" s="5" t="str">
        <f>IFERROR(INDEX(Holidays[Holiday],MATCH(Table1[[#This Row],[Order Date]],Holidays[Date],0)),"NO HOLIDAY")</f>
        <v>NO HOLIDAY</v>
      </c>
    </row>
    <row r="3573" spans="2:17" hidden="1" x14ac:dyDescent="0.3">
      <c r="B3573" t="s">
        <v>36</v>
      </c>
      <c r="C3573" t="s">
        <v>17</v>
      </c>
      <c r="D3573" t="s">
        <v>11</v>
      </c>
      <c r="E3573" t="s">
        <v>541</v>
      </c>
      <c r="F3573" s="4">
        <v>42629</v>
      </c>
      <c r="G3573" t="s">
        <v>13</v>
      </c>
      <c r="H3573">
        <v>10</v>
      </c>
      <c r="I3573">
        <f>IF(Table1[[#This Row],[Price]]&lt;15,10,IF(Table1[[#This Row],[Price]]&lt;20,15,IF(Table1[[#This Row],[Price]]&lt;30,22,IF(Table1[[#This Row],[Price]]&lt;50,36,45))))</f>
        <v>15</v>
      </c>
      <c r="J3573">
        <v>17.829999999999998</v>
      </c>
      <c r="K3573" s="14">
        <v>178.29999999999998</v>
      </c>
      <c r="L3573" s="14">
        <f>Table1[[#This Row],[Total Sale Amount]]-(Table1[[#This Row],[Cost Price]]*Table1[[#This Row],[Quantity]])</f>
        <v>28.299999999999983</v>
      </c>
      <c r="M3573" t="str">
        <f>TEXT(Table1[[#This Row],[Order Date]],"mmm")</f>
        <v>Sep</v>
      </c>
      <c r="N3573" s="5" t="str">
        <f>TEXT(Table1[[#This Row],[Order Date]],"yyyy")</f>
        <v>2016</v>
      </c>
      <c r="O3573" s="5">
        <v>31</v>
      </c>
      <c r="P3573" s="5" t="s">
        <v>560</v>
      </c>
      <c r="Q3573" s="5" t="str">
        <f>IFERROR(INDEX(Holidays[Holiday],MATCH(Table1[[#This Row],[Order Date]],Holidays[Date],0)),"NO HOLIDAY")</f>
        <v>NO HOLIDAY</v>
      </c>
    </row>
    <row r="3574" spans="2:17" hidden="1" x14ac:dyDescent="0.3">
      <c r="B3574" t="s">
        <v>36</v>
      </c>
      <c r="C3574" t="s">
        <v>10</v>
      </c>
      <c r="D3574" t="s">
        <v>11</v>
      </c>
      <c r="E3574" t="s">
        <v>380</v>
      </c>
      <c r="F3574" s="4">
        <v>42629</v>
      </c>
      <c r="G3574" t="s">
        <v>15</v>
      </c>
      <c r="H3574">
        <v>5</v>
      </c>
      <c r="I3574">
        <f>IF(Table1[[#This Row],[Price]]&lt;15,10,IF(Table1[[#This Row],[Price]]&lt;20,15,IF(Table1[[#This Row],[Price]]&lt;30,22,IF(Table1[[#This Row],[Price]]&lt;50,36,45))))</f>
        <v>10</v>
      </c>
      <c r="J3574">
        <v>12.42</v>
      </c>
      <c r="K3574" s="14">
        <v>62.1</v>
      </c>
      <c r="L3574" s="14">
        <f>Table1[[#This Row],[Total Sale Amount]]-(Table1[[#This Row],[Cost Price]]*Table1[[#This Row],[Quantity]])</f>
        <v>12.100000000000001</v>
      </c>
      <c r="M3574" t="str">
        <f>TEXT(Table1[[#This Row],[Order Date]],"mmm")</f>
        <v>Sep</v>
      </c>
      <c r="N3574" s="5" t="str">
        <f>TEXT(Table1[[#This Row],[Order Date]],"yyyy")</f>
        <v>2016</v>
      </c>
      <c r="O3574" s="5">
        <v>39</v>
      </c>
      <c r="P3574" s="5" t="s">
        <v>560</v>
      </c>
      <c r="Q3574" s="5" t="str">
        <f>IFERROR(INDEX(Holidays[Holiday],MATCH(Table1[[#This Row],[Order Date]],Holidays[Date],0)),"NO HOLIDAY")</f>
        <v>NO HOLIDAY</v>
      </c>
    </row>
    <row r="3575" spans="2:17" hidden="1" x14ac:dyDescent="0.3">
      <c r="B3575" t="s">
        <v>36</v>
      </c>
      <c r="C3575" t="s">
        <v>17</v>
      </c>
      <c r="D3575" t="s">
        <v>11</v>
      </c>
      <c r="E3575" t="s">
        <v>310</v>
      </c>
      <c r="F3575" s="4">
        <v>42629</v>
      </c>
      <c r="G3575" t="s">
        <v>15</v>
      </c>
      <c r="H3575">
        <v>1</v>
      </c>
      <c r="I3575">
        <f>IF(Table1[[#This Row],[Price]]&lt;15,10,IF(Table1[[#This Row],[Price]]&lt;20,15,IF(Table1[[#This Row],[Price]]&lt;30,22,IF(Table1[[#This Row],[Price]]&lt;50,36,45))))</f>
        <v>10</v>
      </c>
      <c r="J3575">
        <v>12.42</v>
      </c>
      <c r="K3575" s="14">
        <v>12.42</v>
      </c>
      <c r="L3575" s="14">
        <f>Table1[[#This Row],[Total Sale Amount]]-(Table1[[#This Row],[Cost Price]]*Table1[[#This Row],[Quantity]])</f>
        <v>2.42</v>
      </c>
      <c r="M3575" t="str">
        <f>TEXT(Table1[[#This Row],[Order Date]],"mmm")</f>
        <v>Sep</v>
      </c>
      <c r="N3575" s="5" t="str">
        <f>TEXT(Table1[[#This Row],[Order Date]],"yyyy")</f>
        <v>2016</v>
      </c>
      <c r="O3575" s="5">
        <v>35</v>
      </c>
      <c r="P3575" s="5" t="s">
        <v>560</v>
      </c>
      <c r="Q3575" s="5" t="str">
        <f>IFERROR(INDEX(Holidays[Holiday],MATCH(Table1[[#This Row],[Order Date]],Holidays[Date],0)),"NO HOLIDAY")</f>
        <v>NO HOLIDAY</v>
      </c>
    </row>
    <row r="3576" spans="2:17" hidden="1" x14ac:dyDescent="0.3">
      <c r="B3576" t="s">
        <v>36</v>
      </c>
      <c r="C3576" t="s">
        <v>30</v>
      </c>
      <c r="D3576" t="s">
        <v>11</v>
      </c>
      <c r="E3576" t="s">
        <v>198</v>
      </c>
      <c r="F3576" s="4">
        <v>42629</v>
      </c>
      <c r="G3576" t="s">
        <v>15</v>
      </c>
      <c r="H3576">
        <v>3</v>
      </c>
      <c r="I3576">
        <f>IF(Table1[[#This Row],[Price]]&lt;15,10,IF(Table1[[#This Row],[Price]]&lt;20,15,IF(Table1[[#This Row],[Price]]&lt;30,22,IF(Table1[[#This Row],[Price]]&lt;50,36,45))))</f>
        <v>10</v>
      </c>
      <c r="J3576">
        <v>12.42</v>
      </c>
      <c r="K3576" s="14">
        <v>37.26</v>
      </c>
      <c r="L3576" s="14">
        <f>Table1[[#This Row],[Total Sale Amount]]-(Table1[[#This Row],[Cost Price]]*Table1[[#This Row],[Quantity]])</f>
        <v>7.259999999999998</v>
      </c>
      <c r="M3576" t="str">
        <f>TEXT(Table1[[#This Row],[Order Date]],"mmm")</f>
        <v>Sep</v>
      </c>
      <c r="N3576" s="5" t="str">
        <f>TEXT(Table1[[#This Row],[Order Date]],"yyyy")</f>
        <v>2016</v>
      </c>
      <c r="O3576" s="5">
        <v>38</v>
      </c>
      <c r="P3576" s="5" t="s">
        <v>559</v>
      </c>
      <c r="Q3576" s="5" t="str">
        <f>IFERROR(INDEX(Holidays[Holiday],MATCH(Table1[[#This Row],[Order Date]],Holidays[Date],0)),"NO HOLIDAY")</f>
        <v>NO HOLIDAY</v>
      </c>
    </row>
    <row r="3577" spans="2:17" hidden="1" x14ac:dyDescent="0.3">
      <c r="B3577" t="s">
        <v>16</v>
      </c>
      <c r="C3577" t="s">
        <v>17</v>
      </c>
      <c r="D3577" t="s">
        <v>11</v>
      </c>
      <c r="E3577" t="s">
        <v>117</v>
      </c>
      <c r="F3577" s="4">
        <v>42629</v>
      </c>
      <c r="G3577" t="s">
        <v>19</v>
      </c>
      <c r="H3577">
        <v>6</v>
      </c>
      <c r="I3577">
        <f>IF(Table1[[#This Row],[Price]]&lt;15,10,IF(Table1[[#This Row],[Price]]&lt;20,15,IF(Table1[[#This Row],[Price]]&lt;30,22,IF(Table1[[#This Row],[Price]]&lt;50,36,45))))</f>
        <v>45</v>
      </c>
      <c r="J3577">
        <v>53.35</v>
      </c>
      <c r="K3577" s="14">
        <v>320.10000000000002</v>
      </c>
      <c r="L3577" s="14">
        <f>Table1[[#This Row],[Total Sale Amount]]-(Table1[[#This Row],[Cost Price]]*Table1[[#This Row],[Quantity]])</f>
        <v>50.100000000000023</v>
      </c>
      <c r="M3577" t="str">
        <f>TEXT(Table1[[#This Row],[Order Date]],"mmm")</f>
        <v>Sep</v>
      </c>
      <c r="N3577" s="5" t="str">
        <f>TEXT(Table1[[#This Row],[Order Date]],"yyyy")</f>
        <v>2016</v>
      </c>
      <c r="O3577" s="5">
        <v>38</v>
      </c>
      <c r="P3577" s="5" t="s">
        <v>560</v>
      </c>
      <c r="Q3577" s="5" t="str">
        <f>IFERROR(INDEX(Holidays[Holiday],MATCH(Table1[[#This Row],[Order Date]],Holidays[Date],0)),"NO HOLIDAY")</f>
        <v>NO HOLIDAY</v>
      </c>
    </row>
    <row r="3578" spans="2:17" hidden="1" x14ac:dyDescent="0.3">
      <c r="B3578" t="s">
        <v>9</v>
      </c>
      <c r="C3578" t="s">
        <v>10</v>
      </c>
      <c r="D3578" t="s">
        <v>11</v>
      </c>
      <c r="E3578" t="s">
        <v>74</v>
      </c>
      <c r="F3578" s="4">
        <v>42630</v>
      </c>
      <c r="G3578" t="s">
        <v>15</v>
      </c>
      <c r="H3578">
        <v>1</v>
      </c>
      <c r="I3578">
        <f>IF(Table1[[#This Row],[Price]]&lt;15,10,IF(Table1[[#This Row],[Price]]&lt;20,15,IF(Table1[[#This Row],[Price]]&lt;30,22,IF(Table1[[#This Row],[Price]]&lt;50,36,45))))</f>
        <v>10</v>
      </c>
      <c r="J3578">
        <v>12.42</v>
      </c>
      <c r="K3578" s="14">
        <v>12.42</v>
      </c>
      <c r="L3578" s="14">
        <f>Table1[[#This Row],[Total Sale Amount]]-(Table1[[#This Row],[Cost Price]]*Table1[[#This Row],[Quantity]])</f>
        <v>2.42</v>
      </c>
      <c r="M3578" t="str">
        <f>TEXT(Table1[[#This Row],[Order Date]],"mmm")</f>
        <v>Sep</v>
      </c>
      <c r="N3578" s="5" t="str">
        <f>TEXT(Table1[[#This Row],[Order Date]],"yyyy")</f>
        <v>2016</v>
      </c>
      <c r="O3578" s="5">
        <v>43</v>
      </c>
      <c r="P3578" s="5" t="s">
        <v>560</v>
      </c>
      <c r="Q3578" s="5" t="str">
        <f>IFERROR(INDEX(Holidays[Holiday],MATCH(Table1[[#This Row],[Order Date]],Holidays[Date],0)),"NO HOLIDAY")</f>
        <v>NO HOLIDAY</v>
      </c>
    </row>
    <row r="3579" spans="2:17" hidden="1" x14ac:dyDescent="0.3">
      <c r="B3579" t="s">
        <v>9</v>
      </c>
      <c r="C3579" t="s">
        <v>17</v>
      </c>
      <c r="D3579" t="s">
        <v>11</v>
      </c>
      <c r="E3579" t="s">
        <v>206</v>
      </c>
      <c r="F3579" s="4">
        <v>42630</v>
      </c>
      <c r="G3579" t="s">
        <v>19</v>
      </c>
      <c r="H3579">
        <v>4</v>
      </c>
      <c r="I3579">
        <f>IF(Table1[[#This Row],[Price]]&lt;15,10,IF(Table1[[#This Row],[Price]]&lt;20,15,IF(Table1[[#This Row],[Price]]&lt;30,22,IF(Table1[[#This Row],[Price]]&lt;50,36,45))))</f>
        <v>45</v>
      </c>
      <c r="J3579">
        <v>53.35</v>
      </c>
      <c r="K3579" s="14">
        <v>213.4</v>
      </c>
      <c r="L3579" s="14">
        <f>Table1[[#This Row],[Total Sale Amount]]-(Table1[[#This Row],[Cost Price]]*Table1[[#This Row],[Quantity]])</f>
        <v>33.400000000000006</v>
      </c>
      <c r="M3579" t="str">
        <f>TEXT(Table1[[#This Row],[Order Date]],"mmm")</f>
        <v>Sep</v>
      </c>
      <c r="N3579" s="5" t="str">
        <f>TEXT(Table1[[#This Row],[Order Date]],"yyyy")</f>
        <v>2016</v>
      </c>
      <c r="O3579" s="5">
        <v>34</v>
      </c>
      <c r="P3579" s="5" t="s">
        <v>559</v>
      </c>
      <c r="Q3579" s="5" t="str">
        <f>IFERROR(INDEX(Holidays[Holiday],MATCH(Table1[[#This Row],[Order Date]],Holidays[Date],0)),"NO HOLIDAY")</f>
        <v>NO HOLIDAY</v>
      </c>
    </row>
    <row r="3580" spans="2:17" hidden="1" x14ac:dyDescent="0.3">
      <c r="B3580" t="s">
        <v>9</v>
      </c>
      <c r="C3580" t="s">
        <v>10</v>
      </c>
      <c r="D3580" t="s">
        <v>11</v>
      </c>
      <c r="E3580" t="s">
        <v>257</v>
      </c>
      <c r="F3580" s="4">
        <v>42630</v>
      </c>
      <c r="G3580" t="s">
        <v>19</v>
      </c>
      <c r="H3580">
        <v>3</v>
      </c>
      <c r="I3580">
        <f>IF(Table1[[#This Row],[Price]]&lt;15,10,IF(Table1[[#This Row],[Price]]&lt;20,15,IF(Table1[[#This Row],[Price]]&lt;30,22,IF(Table1[[#This Row],[Price]]&lt;50,36,45))))</f>
        <v>45</v>
      </c>
      <c r="J3580">
        <v>53.35</v>
      </c>
      <c r="K3580" s="14">
        <v>160.05000000000001</v>
      </c>
      <c r="L3580" s="14">
        <f>Table1[[#This Row],[Total Sale Amount]]-(Table1[[#This Row],[Cost Price]]*Table1[[#This Row],[Quantity]])</f>
        <v>25.050000000000011</v>
      </c>
      <c r="M3580" t="str">
        <f>TEXT(Table1[[#This Row],[Order Date]],"mmm")</f>
        <v>Sep</v>
      </c>
      <c r="N3580" s="5" t="str">
        <f>TEXT(Table1[[#This Row],[Order Date]],"yyyy")</f>
        <v>2016</v>
      </c>
      <c r="O3580" s="5">
        <v>40</v>
      </c>
      <c r="P3580" s="5" t="s">
        <v>559</v>
      </c>
      <c r="Q3580" s="5" t="str">
        <f>IFERROR(INDEX(Holidays[Holiday],MATCH(Table1[[#This Row],[Order Date]],Holidays[Date],0)),"NO HOLIDAY")</f>
        <v>NO HOLIDAY</v>
      </c>
    </row>
    <row r="3581" spans="2:17" hidden="1" x14ac:dyDescent="0.3">
      <c r="B3581" t="s">
        <v>16</v>
      </c>
      <c r="C3581" t="s">
        <v>17</v>
      </c>
      <c r="D3581" t="s">
        <v>11</v>
      </c>
      <c r="E3581" t="s">
        <v>306</v>
      </c>
      <c r="F3581" s="4">
        <v>42630</v>
      </c>
      <c r="G3581" t="s">
        <v>13</v>
      </c>
      <c r="H3581">
        <v>8</v>
      </c>
      <c r="I3581">
        <f>IF(Table1[[#This Row],[Price]]&lt;15,10,IF(Table1[[#This Row],[Price]]&lt;20,15,IF(Table1[[#This Row],[Price]]&lt;30,22,IF(Table1[[#This Row],[Price]]&lt;50,36,45))))</f>
        <v>15</v>
      </c>
      <c r="J3581">
        <v>17.829999999999998</v>
      </c>
      <c r="K3581" s="14">
        <v>142.63999999999999</v>
      </c>
      <c r="L3581" s="14">
        <f>Table1[[#This Row],[Total Sale Amount]]-(Table1[[#This Row],[Cost Price]]*Table1[[#This Row],[Quantity]])</f>
        <v>22.639999999999986</v>
      </c>
      <c r="M3581" t="str">
        <f>TEXT(Table1[[#This Row],[Order Date]],"mmm")</f>
        <v>Sep</v>
      </c>
      <c r="N3581" s="5" t="str">
        <f>TEXT(Table1[[#This Row],[Order Date]],"yyyy")</f>
        <v>2016</v>
      </c>
      <c r="O3581" s="5">
        <v>33</v>
      </c>
      <c r="P3581" s="5" t="s">
        <v>559</v>
      </c>
      <c r="Q3581" s="5" t="str">
        <f>IFERROR(INDEX(Holidays[Holiday],MATCH(Table1[[#This Row],[Order Date]],Holidays[Date],0)),"NO HOLIDAY")</f>
        <v>NO HOLIDAY</v>
      </c>
    </row>
    <row r="3582" spans="2:17" hidden="1" x14ac:dyDescent="0.3">
      <c r="B3582" t="s">
        <v>25</v>
      </c>
      <c r="C3582" t="s">
        <v>59</v>
      </c>
      <c r="D3582" t="s">
        <v>23</v>
      </c>
      <c r="E3582" t="s">
        <v>309</v>
      </c>
      <c r="F3582" s="4">
        <v>42630</v>
      </c>
      <c r="G3582" t="s">
        <v>15</v>
      </c>
      <c r="H3582">
        <v>2</v>
      </c>
      <c r="I3582">
        <f>IF(Table1[[#This Row],[Price]]&lt;15,10,IF(Table1[[#This Row],[Price]]&lt;20,15,IF(Table1[[#This Row],[Price]]&lt;30,22,IF(Table1[[#This Row],[Price]]&lt;50,36,45))))</f>
        <v>10</v>
      </c>
      <c r="J3582">
        <v>12.42</v>
      </c>
      <c r="K3582" s="14">
        <v>24.84</v>
      </c>
      <c r="L3582" s="14">
        <f>Table1[[#This Row],[Total Sale Amount]]-(Table1[[#This Row],[Cost Price]]*Table1[[#This Row],[Quantity]])</f>
        <v>4.84</v>
      </c>
      <c r="M3582" t="str">
        <f>TEXT(Table1[[#This Row],[Order Date]],"mmm")</f>
        <v>Sep</v>
      </c>
      <c r="N3582" s="5" t="str">
        <f>TEXT(Table1[[#This Row],[Order Date]],"yyyy")</f>
        <v>2016</v>
      </c>
      <c r="O3582" s="5">
        <v>18</v>
      </c>
      <c r="P3582" s="5" t="s">
        <v>559</v>
      </c>
      <c r="Q3582" s="5" t="str">
        <f>IFERROR(INDEX(Holidays[Holiday],MATCH(Table1[[#This Row],[Order Date]],Holidays[Date],0)),"NO HOLIDAY")</f>
        <v>NO HOLIDAY</v>
      </c>
    </row>
    <row r="3583" spans="2:17" hidden="1" x14ac:dyDescent="0.3">
      <c r="B3583" t="s">
        <v>9</v>
      </c>
      <c r="C3583" t="s">
        <v>17</v>
      </c>
      <c r="D3583" t="s">
        <v>11</v>
      </c>
      <c r="E3583" t="s">
        <v>52</v>
      </c>
      <c r="F3583" s="4">
        <v>42630</v>
      </c>
      <c r="G3583" t="s">
        <v>15</v>
      </c>
      <c r="H3583">
        <v>10</v>
      </c>
      <c r="I3583">
        <f>IF(Table1[[#This Row],[Price]]&lt;15,10,IF(Table1[[#This Row],[Price]]&lt;20,15,IF(Table1[[#This Row],[Price]]&lt;30,22,IF(Table1[[#This Row],[Price]]&lt;50,36,45))))</f>
        <v>10</v>
      </c>
      <c r="J3583">
        <v>12.42</v>
      </c>
      <c r="K3583" s="14">
        <v>124.2</v>
      </c>
      <c r="L3583" s="14">
        <f>Table1[[#This Row],[Total Sale Amount]]-(Table1[[#This Row],[Cost Price]]*Table1[[#This Row],[Quantity]])</f>
        <v>24.200000000000003</v>
      </c>
      <c r="M3583" t="str">
        <f>TEXT(Table1[[#This Row],[Order Date]],"mmm")</f>
        <v>Sep</v>
      </c>
      <c r="N3583" s="5" t="str">
        <f>TEXT(Table1[[#This Row],[Order Date]],"yyyy")</f>
        <v>2016</v>
      </c>
      <c r="O3583" s="5">
        <v>23</v>
      </c>
      <c r="P3583" s="5" t="s">
        <v>560</v>
      </c>
      <c r="Q3583" s="5" t="str">
        <f>IFERROR(INDEX(Holidays[Holiday],MATCH(Table1[[#This Row],[Order Date]],Holidays[Date],0)),"NO HOLIDAY")</f>
        <v>NO HOLIDAY</v>
      </c>
    </row>
    <row r="3584" spans="2:17" hidden="1" x14ac:dyDescent="0.3">
      <c r="B3584" t="s">
        <v>25</v>
      </c>
      <c r="C3584" t="s">
        <v>26</v>
      </c>
      <c r="D3584" t="s">
        <v>23</v>
      </c>
      <c r="E3584" t="s">
        <v>276</v>
      </c>
      <c r="F3584" s="4">
        <v>42630</v>
      </c>
      <c r="G3584" t="s">
        <v>15</v>
      </c>
      <c r="H3584">
        <v>7</v>
      </c>
      <c r="I3584">
        <f>IF(Table1[[#This Row],[Price]]&lt;15,10,IF(Table1[[#This Row],[Price]]&lt;20,15,IF(Table1[[#This Row],[Price]]&lt;30,22,IF(Table1[[#This Row],[Price]]&lt;50,36,45))))</f>
        <v>10</v>
      </c>
      <c r="J3584">
        <v>12.42</v>
      </c>
      <c r="K3584" s="14">
        <v>86.94</v>
      </c>
      <c r="L3584" s="14">
        <f>Table1[[#This Row],[Total Sale Amount]]-(Table1[[#This Row],[Cost Price]]*Table1[[#This Row],[Quantity]])</f>
        <v>16.939999999999998</v>
      </c>
      <c r="M3584" t="str">
        <f>TEXT(Table1[[#This Row],[Order Date]],"mmm")</f>
        <v>Sep</v>
      </c>
      <c r="N3584" s="5" t="str">
        <f>TEXT(Table1[[#This Row],[Order Date]],"yyyy")</f>
        <v>2016</v>
      </c>
      <c r="O3584" s="5">
        <v>29</v>
      </c>
      <c r="P3584" s="5" t="s">
        <v>560</v>
      </c>
      <c r="Q3584" s="5" t="str">
        <f>IFERROR(INDEX(Holidays[Holiday],MATCH(Table1[[#This Row],[Order Date]],Holidays[Date],0)),"NO HOLIDAY")</f>
        <v>NO HOLIDAY</v>
      </c>
    </row>
    <row r="3585" spans="2:17" hidden="1" x14ac:dyDescent="0.3">
      <c r="B3585" t="s">
        <v>21</v>
      </c>
      <c r="C3585" t="s">
        <v>22</v>
      </c>
      <c r="D3585" t="s">
        <v>23</v>
      </c>
      <c r="E3585" t="s">
        <v>229</v>
      </c>
      <c r="F3585" s="4">
        <v>42630</v>
      </c>
      <c r="G3585" t="s">
        <v>15</v>
      </c>
      <c r="H3585">
        <v>4</v>
      </c>
      <c r="I3585">
        <f>IF(Table1[[#This Row],[Price]]&lt;15,10,IF(Table1[[#This Row],[Price]]&lt;20,15,IF(Table1[[#This Row],[Price]]&lt;30,22,IF(Table1[[#This Row],[Price]]&lt;50,36,45))))</f>
        <v>10</v>
      </c>
      <c r="J3585">
        <v>12.42</v>
      </c>
      <c r="K3585" s="14">
        <v>49.68</v>
      </c>
      <c r="L3585" s="14">
        <f>Table1[[#This Row],[Total Sale Amount]]-(Table1[[#This Row],[Cost Price]]*Table1[[#This Row],[Quantity]])</f>
        <v>9.68</v>
      </c>
      <c r="M3585" t="str">
        <f>TEXT(Table1[[#This Row],[Order Date]],"mmm")</f>
        <v>Sep</v>
      </c>
      <c r="N3585" s="5" t="str">
        <f>TEXT(Table1[[#This Row],[Order Date]],"yyyy")</f>
        <v>2016</v>
      </c>
      <c r="O3585" s="5">
        <v>41</v>
      </c>
      <c r="P3585" s="5" t="s">
        <v>560</v>
      </c>
      <c r="Q3585" s="5" t="str">
        <f>IFERROR(INDEX(Holidays[Holiday],MATCH(Table1[[#This Row],[Order Date]],Holidays[Date],0)),"NO HOLIDAY")</f>
        <v>NO HOLIDAY</v>
      </c>
    </row>
    <row r="3586" spans="2:17" hidden="1" x14ac:dyDescent="0.3">
      <c r="B3586" t="s">
        <v>16</v>
      </c>
      <c r="C3586" t="s">
        <v>10</v>
      </c>
      <c r="D3586" t="s">
        <v>11</v>
      </c>
      <c r="E3586" t="s">
        <v>203</v>
      </c>
      <c r="F3586" s="4">
        <v>42630</v>
      </c>
      <c r="G3586" t="s">
        <v>15</v>
      </c>
      <c r="H3586">
        <v>1</v>
      </c>
      <c r="I3586">
        <f>IF(Table1[[#This Row],[Price]]&lt;15,10,IF(Table1[[#This Row],[Price]]&lt;20,15,IF(Table1[[#This Row],[Price]]&lt;30,22,IF(Table1[[#This Row],[Price]]&lt;50,36,45))))</f>
        <v>10</v>
      </c>
      <c r="J3586">
        <v>12.42</v>
      </c>
      <c r="K3586" s="14">
        <v>12.42</v>
      </c>
      <c r="L3586" s="14">
        <f>Table1[[#This Row],[Total Sale Amount]]-(Table1[[#This Row],[Cost Price]]*Table1[[#This Row],[Quantity]])</f>
        <v>2.42</v>
      </c>
      <c r="M3586" t="str">
        <f>TEXT(Table1[[#This Row],[Order Date]],"mmm")</f>
        <v>Sep</v>
      </c>
      <c r="N3586" s="5" t="str">
        <f>TEXT(Table1[[#This Row],[Order Date]],"yyyy")</f>
        <v>2016</v>
      </c>
      <c r="O3586" s="5">
        <v>32</v>
      </c>
      <c r="P3586" s="5" t="s">
        <v>559</v>
      </c>
      <c r="Q3586" s="5" t="str">
        <f>IFERROR(INDEX(Holidays[Holiday],MATCH(Table1[[#This Row],[Order Date]],Holidays[Date],0)),"NO HOLIDAY")</f>
        <v>NO HOLIDAY</v>
      </c>
    </row>
    <row r="3587" spans="2:17" hidden="1" x14ac:dyDescent="0.3">
      <c r="B3587" t="s">
        <v>36</v>
      </c>
      <c r="C3587" t="s">
        <v>30</v>
      </c>
      <c r="D3587" t="s">
        <v>11</v>
      </c>
      <c r="E3587" t="s">
        <v>359</v>
      </c>
      <c r="F3587" s="4">
        <v>42630</v>
      </c>
      <c r="G3587" t="s">
        <v>15</v>
      </c>
      <c r="H3587">
        <v>9</v>
      </c>
      <c r="I3587">
        <f>IF(Table1[[#This Row],[Price]]&lt;15,10,IF(Table1[[#This Row],[Price]]&lt;20,15,IF(Table1[[#This Row],[Price]]&lt;30,22,IF(Table1[[#This Row],[Price]]&lt;50,36,45))))</f>
        <v>10</v>
      </c>
      <c r="J3587">
        <v>12.42</v>
      </c>
      <c r="K3587" s="14">
        <v>111.78</v>
      </c>
      <c r="L3587" s="14">
        <f>Table1[[#This Row],[Total Sale Amount]]-(Table1[[#This Row],[Cost Price]]*Table1[[#This Row],[Quantity]])</f>
        <v>21.78</v>
      </c>
      <c r="M3587" t="str">
        <f>TEXT(Table1[[#This Row],[Order Date]],"mmm")</f>
        <v>Sep</v>
      </c>
      <c r="N3587" s="5" t="str">
        <f>TEXT(Table1[[#This Row],[Order Date]],"yyyy")</f>
        <v>2016</v>
      </c>
      <c r="O3587" s="5">
        <v>44</v>
      </c>
      <c r="P3587" s="5" t="s">
        <v>560</v>
      </c>
      <c r="Q3587" s="5" t="str">
        <f>IFERROR(INDEX(Holidays[Holiday],MATCH(Table1[[#This Row],[Order Date]],Holidays[Date],0)),"NO HOLIDAY")</f>
        <v>NO HOLIDAY</v>
      </c>
    </row>
    <row r="3588" spans="2:17" hidden="1" x14ac:dyDescent="0.3">
      <c r="B3588" t="s">
        <v>21</v>
      </c>
      <c r="C3588" t="s">
        <v>26</v>
      </c>
      <c r="D3588" t="s">
        <v>23</v>
      </c>
      <c r="E3588" t="s">
        <v>422</v>
      </c>
      <c r="F3588" s="4">
        <v>42630</v>
      </c>
      <c r="G3588" t="s">
        <v>15</v>
      </c>
      <c r="H3588">
        <v>9</v>
      </c>
      <c r="I3588">
        <f>IF(Table1[[#This Row],[Price]]&lt;15,10,IF(Table1[[#This Row],[Price]]&lt;20,15,IF(Table1[[#This Row],[Price]]&lt;30,22,IF(Table1[[#This Row],[Price]]&lt;50,36,45))))</f>
        <v>10</v>
      </c>
      <c r="J3588">
        <v>12.42</v>
      </c>
      <c r="K3588" s="14">
        <v>111.78</v>
      </c>
      <c r="L3588" s="14">
        <f>Table1[[#This Row],[Total Sale Amount]]-(Table1[[#This Row],[Cost Price]]*Table1[[#This Row],[Quantity]])</f>
        <v>21.78</v>
      </c>
      <c r="M3588" t="str">
        <f>TEXT(Table1[[#This Row],[Order Date]],"mmm")</f>
        <v>Sep</v>
      </c>
      <c r="N3588" s="5" t="str">
        <f>TEXT(Table1[[#This Row],[Order Date]],"yyyy")</f>
        <v>2016</v>
      </c>
      <c r="O3588" s="5">
        <v>21</v>
      </c>
      <c r="P3588" s="5" t="s">
        <v>560</v>
      </c>
      <c r="Q3588" s="5" t="str">
        <f>IFERROR(INDEX(Holidays[Holiday],MATCH(Table1[[#This Row],[Order Date]],Holidays[Date],0)),"NO HOLIDAY")</f>
        <v>NO HOLIDAY</v>
      </c>
    </row>
    <row r="3589" spans="2:17" hidden="1" x14ac:dyDescent="0.3">
      <c r="B3589" t="s">
        <v>25</v>
      </c>
      <c r="C3589" t="s">
        <v>43</v>
      </c>
      <c r="D3589" t="s">
        <v>23</v>
      </c>
      <c r="E3589" t="s">
        <v>262</v>
      </c>
      <c r="F3589" s="4">
        <v>42630</v>
      </c>
      <c r="G3589" t="s">
        <v>19</v>
      </c>
      <c r="H3589">
        <v>1</v>
      </c>
      <c r="I3589">
        <f>IF(Table1[[#This Row],[Price]]&lt;15,10,IF(Table1[[#This Row],[Price]]&lt;20,15,IF(Table1[[#This Row],[Price]]&lt;30,22,IF(Table1[[#This Row],[Price]]&lt;50,36,45))))</f>
        <v>45</v>
      </c>
      <c r="J3589">
        <v>53.35</v>
      </c>
      <c r="K3589" s="14">
        <v>53.35</v>
      </c>
      <c r="L3589" s="14">
        <f>Table1[[#This Row],[Total Sale Amount]]-(Table1[[#This Row],[Cost Price]]*Table1[[#This Row],[Quantity]])</f>
        <v>8.3500000000000014</v>
      </c>
      <c r="M3589" t="str">
        <f>TEXT(Table1[[#This Row],[Order Date]],"mmm")</f>
        <v>Sep</v>
      </c>
      <c r="N3589" s="5" t="str">
        <f>TEXT(Table1[[#This Row],[Order Date]],"yyyy")</f>
        <v>2016</v>
      </c>
      <c r="O3589" s="5">
        <v>21</v>
      </c>
      <c r="P3589" s="5" t="s">
        <v>560</v>
      </c>
      <c r="Q3589" s="5" t="str">
        <f>IFERROR(INDEX(Holidays[Holiday],MATCH(Table1[[#This Row],[Order Date]],Holidays[Date],0)),"NO HOLIDAY")</f>
        <v>NO HOLIDAY</v>
      </c>
    </row>
    <row r="3590" spans="2:17" hidden="1" x14ac:dyDescent="0.3">
      <c r="B3590" t="s">
        <v>36</v>
      </c>
      <c r="C3590" t="s">
        <v>10</v>
      </c>
      <c r="D3590" t="s">
        <v>11</v>
      </c>
      <c r="E3590" t="s">
        <v>53</v>
      </c>
      <c r="F3590" s="4">
        <v>42630</v>
      </c>
      <c r="G3590" t="s">
        <v>13</v>
      </c>
      <c r="H3590">
        <v>9</v>
      </c>
      <c r="I3590">
        <f>IF(Table1[[#This Row],[Price]]&lt;15,10,IF(Table1[[#This Row],[Price]]&lt;20,15,IF(Table1[[#This Row],[Price]]&lt;30,22,IF(Table1[[#This Row],[Price]]&lt;50,36,45))))</f>
        <v>15</v>
      </c>
      <c r="J3590">
        <v>17.829999999999998</v>
      </c>
      <c r="K3590" s="14">
        <v>160.46999999999997</v>
      </c>
      <c r="L3590" s="14">
        <f>Table1[[#This Row],[Total Sale Amount]]-(Table1[[#This Row],[Cost Price]]*Table1[[#This Row],[Quantity]])</f>
        <v>25.46999999999997</v>
      </c>
      <c r="M3590" t="str">
        <f>TEXT(Table1[[#This Row],[Order Date]],"mmm")</f>
        <v>Sep</v>
      </c>
      <c r="N3590" s="5" t="str">
        <f>TEXT(Table1[[#This Row],[Order Date]],"yyyy")</f>
        <v>2016</v>
      </c>
      <c r="O3590" s="5">
        <v>39</v>
      </c>
      <c r="P3590" s="5" t="s">
        <v>559</v>
      </c>
      <c r="Q3590" s="5" t="str">
        <f>IFERROR(INDEX(Holidays[Holiday],MATCH(Table1[[#This Row],[Order Date]],Holidays[Date],0)),"NO HOLIDAY")</f>
        <v>NO HOLIDAY</v>
      </c>
    </row>
    <row r="3591" spans="2:17" hidden="1" x14ac:dyDescent="0.3">
      <c r="B3591" t="s">
        <v>16</v>
      </c>
      <c r="C3591" t="s">
        <v>10</v>
      </c>
      <c r="D3591" t="s">
        <v>11</v>
      </c>
      <c r="E3591" t="s">
        <v>35</v>
      </c>
      <c r="F3591" s="4">
        <v>42630</v>
      </c>
      <c r="G3591" t="s">
        <v>15</v>
      </c>
      <c r="H3591">
        <v>8</v>
      </c>
      <c r="I3591">
        <f>IF(Table1[[#This Row],[Price]]&lt;15,10,IF(Table1[[#This Row],[Price]]&lt;20,15,IF(Table1[[#This Row],[Price]]&lt;30,22,IF(Table1[[#This Row],[Price]]&lt;50,36,45))))</f>
        <v>10</v>
      </c>
      <c r="J3591">
        <v>12.42</v>
      </c>
      <c r="K3591" s="14">
        <v>99.36</v>
      </c>
      <c r="L3591" s="14">
        <f>Table1[[#This Row],[Total Sale Amount]]-(Table1[[#This Row],[Cost Price]]*Table1[[#This Row],[Quantity]])</f>
        <v>19.36</v>
      </c>
      <c r="M3591" t="str">
        <f>TEXT(Table1[[#This Row],[Order Date]],"mmm")</f>
        <v>Sep</v>
      </c>
      <c r="N3591" s="5" t="str">
        <f>TEXT(Table1[[#This Row],[Order Date]],"yyyy")</f>
        <v>2016</v>
      </c>
      <c r="O3591" s="5">
        <v>37</v>
      </c>
      <c r="P3591" s="5" t="s">
        <v>560</v>
      </c>
      <c r="Q3591" s="5" t="str">
        <f>IFERROR(INDEX(Holidays[Holiday],MATCH(Table1[[#This Row],[Order Date]],Holidays[Date],0)),"NO HOLIDAY")</f>
        <v>NO HOLIDAY</v>
      </c>
    </row>
    <row r="3592" spans="2:17" hidden="1" x14ac:dyDescent="0.3">
      <c r="B3592" t="s">
        <v>9</v>
      </c>
      <c r="C3592" t="s">
        <v>10</v>
      </c>
      <c r="D3592" t="s">
        <v>11</v>
      </c>
      <c r="E3592" t="s">
        <v>509</v>
      </c>
      <c r="F3592" s="4">
        <v>42630</v>
      </c>
      <c r="G3592" t="s">
        <v>13</v>
      </c>
      <c r="H3592">
        <v>1</v>
      </c>
      <c r="I3592">
        <f>IF(Table1[[#This Row],[Price]]&lt;15,10,IF(Table1[[#This Row],[Price]]&lt;20,15,IF(Table1[[#This Row],[Price]]&lt;30,22,IF(Table1[[#This Row],[Price]]&lt;50,36,45))))</f>
        <v>15</v>
      </c>
      <c r="J3592">
        <v>17.829999999999998</v>
      </c>
      <c r="K3592" s="14">
        <v>17.829999999999998</v>
      </c>
      <c r="L3592" s="14">
        <f>Table1[[#This Row],[Total Sale Amount]]-(Table1[[#This Row],[Cost Price]]*Table1[[#This Row],[Quantity]])</f>
        <v>2.8299999999999983</v>
      </c>
      <c r="M3592" t="str">
        <f>TEXT(Table1[[#This Row],[Order Date]],"mmm")</f>
        <v>Sep</v>
      </c>
      <c r="N3592" s="5" t="str">
        <f>TEXT(Table1[[#This Row],[Order Date]],"yyyy")</f>
        <v>2016</v>
      </c>
      <c r="O3592" s="5">
        <v>30</v>
      </c>
      <c r="P3592" s="5" t="s">
        <v>560</v>
      </c>
      <c r="Q3592" s="5" t="str">
        <f>IFERROR(INDEX(Holidays[Holiday],MATCH(Table1[[#This Row],[Order Date]],Holidays[Date],0)),"NO HOLIDAY")</f>
        <v>NO HOLIDAY</v>
      </c>
    </row>
    <row r="3593" spans="2:17" hidden="1" x14ac:dyDescent="0.3">
      <c r="B3593" t="s">
        <v>9</v>
      </c>
      <c r="C3593" t="s">
        <v>10</v>
      </c>
      <c r="D3593" t="s">
        <v>11</v>
      </c>
      <c r="E3593" t="s">
        <v>46</v>
      </c>
      <c r="F3593" s="4">
        <v>42631</v>
      </c>
      <c r="G3593" t="s">
        <v>39</v>
      </c>
      <c r="H3593">
        <v>7</v>
      </c>
      <c r="I3593">
        <f>IF(Table1[[#This Row],[Price]]&lt;15,10,IF(Table1[[#This Row],[Price]]&lt;20,15,IF(Table1[[#This Row],[Price]]&lt;30,22,IF(Table1[[#This Row],[Price]]&lt;50,36,45))))</f>
        <v>15</v>
      </c>
      <c r="J3593">
        <v>16.32</v>
      </c>
      <c r="K3593" s="14">
        <v>114.24000000000001</v>
      </c>
      <c r="L3593" s="14">
        <f>Table1[[#This Row],[Total Sale Amount]]-(Table1[[#This Row],[Cost Price]]*Table1[[#This Row],[Quantity]])</f>
        <v>9.2400000000000091</v>
      </c>
      <c r="M3593" t="str">
        <f>TEXT(Table1[[#This Row],[Order Date]],"mmm")</f>
        <v>Sep</v>
      </c>
      <c r="N3593" s="5" t="str">
        <f>TEXT(Table1[[#This Row],[Order Date]],"yyyy")</f>
        <v>2016</v>
      </c>
      <c r="O3593" s="5">
        <v>45</v>
      </c>
      <c r="P3593" s="5" t="s">
        <v>559</v>
      </c>
      <c r="Q3593" s="5" t="str">
        <f>IFERROR(INDEX(Holidays[Holiday],MATCH(Table1[[#This Row],[Order Date]],Holidays[Date],0)),"NO HOLIDAY")</f>
        <v>NO HOLIDAY</v>
      </c>
    </row>
    <row r="3594" spans="2:17" hidden="1" x14ac:dyDescent="0.3">
      <c r="B3594" t="s">
        <v>9</v>
      </c>
      <c r="C3594" t="s">
        <v>17</v>
      </c>
      <c r="D3594" t="s">
        <v>11</v>
      </c>
      <c r="E3594" t="s">
        <v>52</v>
      </c>
      <c r="F3594" s="4">
        <v>42631</v>
      </c>
      <c r="G3594" t="s">
        <v>19</v>
      </c>
      <c r="H3594">
        <v>8</v>
      </c>
      <c r="I3594">
        <f>IF(Table1[[#This Row],[Price]]&lt;15,10,IF(Table1[[#This Row],[Price]]&lt;20,15,IF(Table1[[#This Row],[Price]]&lt;30,22,IF(Table1[[#This Row],[Price]]&lt;50,36,45))))</f>
        <v>45</v>
      </c>
      <c r="J3594">
        <v>53.35</v>
      </c>
      <c r="K3594" s="14">
        <v>426.8</v>
      </c>
      <c r="L3594" s="14">
        <f>Table1[[#This Row],[Total Sale Amount]]-(Table1[[#This Row],[Cost Price]]*Table1[[#This Row],[Quantity]])</f>
        <v>66.800000000000011</v>
      </c>
      <c r="M3594" t="str">
        <f>TEXT(Table1[[#This Row],[Order Date]],"mmm")</f>
        <v>Sep</v>
      </c>
      <c r="N3594" s="5" t="str">
        <f>TEXT(Table1[[#This Row],[Order Date]],"yyyy")</f>
        <v>2016</v>
      </c>
      <c r="O3594" s="5">
        <v>25</v>
      </c>
      <c r="P3594" s="5" t="s">
        <v>560</v>
      </c>
      <c r="Q3594" s="5" t="str">
        <f>IFERROR(INDEX(Holidays[Holiday],MATCH(Table1[[#This Row],[Order Date]],Holidays[Date],0)),"NO HOLIDAY")</f>
        <v>NO HOLIDAY</v>
      </c>
    </row>
    <row r="3595" spans="2:17" hidden="1" x14ac:dyDescent="0.3">
      <c r="B3595" t="s">
        <v>25</v>
      </c>
      <c r="C3595" t="s">
        <v>26</v>
      </c>
      <c r="D3595" t="s">
        <v>23</v>
      </c>
      <c r="E3595" t="s">
        <v>147</v>
      </c>
      <c r="F3595" s="4">
        <v>42631</v>
      </c>
      <c r="G3595" t="s">
        <v>15</v>
      </c>
      <c r="H3595">
        <v>3</v>
      </c>
      <c r="I3595">
        <f>IF(Table1[[#This Row],[Price]]&lt;15,10,IF(Table1[[#This Row],[Price]]&lt;20,15,IF(Table1[[#This Row],[Price]]&lt;30,22,IF(Table1[[#This Row],[Price]]&lt;50,36,45))))</f>
        <v>10</v>
      </c>
      <c r="J3595">
        <v>12.42</v>
      </c>
      <c r="K3595" s="14">
        <v>37.26</v>
      </c>
      <c r="L3595" s="14">
        <f>Table1[[#This Row],[Total Sale Amount]]-(Table1[[#This Row],[Cost Price]]*Table1[[#This Row],[Quantity]])</f>
        <v>7.259999999999998</v>
      </c>
      <c r="M3595" t="str">
        <f>TEXT(Table1[[#This Row],[Order Date]],"mmm")</f>
        <v>Sep</v>
      </c>
      <c r="N3595" s="5" t="str">
        <f>TEXT(Table1[[#This Row],[Order Date]],"yyyy")</f>
        <v>2016</v>
      </c>
      <c r="O3595" s="5">
        <v>18</v>
      </c>
      <c r="P3595" s="5" t="s">
        <v>560</v>
      </c>
      <c r="Q3595" s="5" t="str">
        <f>IFERROR(INDEX(Holidays[Holiday],MATCH(Table1[[#This Row],[Order Date]],Holidays[Date],0)),"NO HOLIDAY")</f>
        <v>NO HOLIDAY</v>
      </c>
    </row>
    <row r="3596" spans="2:17" hidden="1" x14ac:dyDescent="0.3">
      <c r="B3596" t="s">
        <v>9</v>
      </c>
      <c r="C3596" t="s">
        <v>10</v>
      </c>
      <c r="D3596" t="s">
        <v>11</v>
      </c>
      <c r="E3596" t="s">
        <v>94</v>
      </c>
      <c r="F3596" s="4">
        <v>42631</v>
      </c>
      <c r="G3596" t="s">
        <v>13</v>
      </c>
      <c r="H3596">
        <v>4</v>
      </c>
      <c r="I3596">
        <f>IF(Table1[[#This Row],[Price]]&lt;15,10,IF(Table1[[#This Row],[Price]]&lt;20,15,IF(Table1[[#This Row],[Price]]&lt;30,22,IF(Table1[[#This Row],[Price]]&lt;50,36,45))))</f>
        <v>15</v>
      </c>
      <c r="J3596">
        <v>17.829999999999998</v>
      </c>
      <c r="K3596" s="14">
        <v>71.319999999999993</v>
      </c>
      <c r="L3596" s="14">
        <f>Table1[[#This Row],[Total Sale Amount]]-(Table1[[#This Row],[Cost Price]]*Table1[[#This Row],[Quantity]])</f>
        <v>11.319999999999993</v>
      </c>
      <c r="M3596" t="str">
        <f>TEXT(Table1[[#This Row],[Order Date]],"mmm")</f>
        <v>Sep</v>
      </c>
      <c r="N3596" s="5" t="str">
        <f>TEXT(Table1[[#This Row],[Order Date]],"yyyy")</f>
        <v>2016</v>
      </c>
      <c r="O3596" s="5">
        <v>33</v>
      </c>
      <c r="P3596" s="5" t="s">
        <v>559</v>
      </c>
      <c r="Q3596" s="5" t="str">
        <f>IFERROR(INDEX(Holidays[Holiday],MATCH(Table1[[#This Row],[Order Date]],Holidays[Date],0)),"NO HOLIDAY")</f>
        <v>NO HOLIDAY</v>
      </c>
    </row>
    <row r="3597" spans="2:17" hidden="1" x14ac:dyDescent="0.3">
      <c r="B3597" t="s">
        <v>25</v>
      </c>
      <c r="C3597" t="s">
        <v>26</v>
      </c>
      <c r="D3597" t="s">
        <v>23</v>
      </c>
      <c r="E3597" t="s">
        <v>438</v>
      </c>
      <c r="F3597" s="4">
        <v>42631</v>
      </c>
      <c r="G3597" t="s">
        <v>13</v>
      </c>
      <c r="H3597">
        <v>10</v>
      </c>
      <c r="I3597">
        <f>IF(Table1[[#This Row],[Price]]&lt;15,10,IF(Table1[[#This Row],[Price]]&lt;20,15,IF(Table1[[#This Row],[Price]]&lt;30,22,IF(Table1[[#This Row],[Price]]&lt;50,36,45))))</f>
        <v>15</v>
      </c>
      <c r="J3597">
        <v>17.829999999999998</v>
      </c>
      <c r="K3597" s="14">
        <v>178.29999999999998</v>
      </c>
      <c r="L3597" s="14">
        <f>Table1[[#This Row],[Total Sale Amount]]-(Table1[[#This Row],[Cost Price]]*Table1[[#This Row],[Quantity]])</f>
        <v>28.299999999999983</v>
      </c>
      <c r="M3597" t="str">
        <f>TEXT(Table1[[#This Row],[Order Date]],"mmm")</f>
        <v>Sep</v>
      </c>
      <c r="N3597" s="5" t="str">
        <f>TEXT(Table1[[#This Row],[Order Date]],"yyyy")</f>
        <v>2016</v>
      </c>
      <c r="O3597" s="5">
        <v>40</v>
      </c>
      <c r="P3597" s="5" t="s">
        <v>559</v>
      </c>
      <c r="Q3597" s="5" t="str">
        <f>IFERROR(INDEX(Holidays[Holiday],MATCH(Table1[[#This Row],[Order Date]],Holidays[Date],0)),"NO HOLIDAY")</f>
        <v>NO HOLIDAY</v>
      </c>
    </row>
    <row r="3598" spans="2:17" hidden="1" x14ac:dyDescent="0.3">
      <c r="B3598" t="s">
        <v>25</v>
      </c>
      <c r="C3598" t="s">
        <v>22</v>
      </c>
      <c r="D3598" t="s">
        <v>23</v>
      </c>
      <c r="E3598" t="s">
        <v>153</v>
      </c>
      <c r="F3598" s="4">
        <v>42631</v>
      </c>
      <c r="G3598" t="s">
        <v>13</v>
      </c>
      <c r="H3598">
        <v>8</v>
      </c>
      <c r="I3598">
        <f>IF(Table1[[#This Row],[Price]]&lt;15,10,IF(Table1[[#This Row],[Price]]&lt;20,15,IF(Table1[[#This Row],[Price]]&lt;30,22,IF(Table1[[#This Row],[Price]]&lt;50,36,45))))</f>
        <v>15</v>
      </c>
      <c r="J3598">
        <v>17.829999999999998</v>
      </c>
      <c r="K3598" s="14">
        <v>142.63999999999999</v>
      </c>
      <c r="L3598" s="14">
        <f>Table1[[#This Row],[Total Sale Amount]]-(Table1[[#This Row],[Cost Price]]*Table1[[#This Row],[Quantity]])</f>
        <v>22.639999999999986</v>
      </c>
      <c r="M3598" t="str">
        <f>TEXT(Table1[[#This Row],[Order Date]],"mmm")</f>
        <v>Sep</v>
      </c>
      <c r="N3598" s="5" t="str">
        <f>TEXT(Table1[[#This Row],[Order Date]],"yyyy")</f>
        <v>2016</v>
      </c>
      <c r="O3598" s="5">
        <v>45</v>
      </c>
      <c r="P3598" s="5" t="s">
        <v>559</v>
      </c>
      <c r="Q3598" s="5" t="str">
        <f>IFERROR(INDEX(Holidays[Holiday],MATCH(Table1[[#This Row],[Order Date]],Holidays[Date],0)),"NO HOLIDAY")</f>
        <v>NO HOLIDAY</v>
      </c>
    </row>
    <row r="3599" spans="2:17" hidden="1" x14ac:dyDescent="0.3">
      <c r="B3599" t="s">
        <v>25</v>
      </c>
      <c r="C3599" t="s">
        <v>22</v>
      </c>
      <c r="D3599" t="s">
        <v>23</v>
      </c>
      <c r="E3599" t="s">
        <v>290</v>
      </c>
      <c r="F3599" s="4">
        <v>42631</v>
      </c>
      <c r="G3599" t="s">
        <v>39</v>
      </c>
      <c r="H3599">
        <v>6</v>
      </c>
      <c r="I3599">
        <f>IF(Table1[[#This Row],[Price]]&lt;15,10,IF(Table1[[#This Row],[Price]]&lt;20,15,IF(Table1[[#This Row],[Price]]&lt;30,22,IF(Table1[[#This Row],[Price]]&lt;50,36,45))))</f>
        <v>15</v>
      </c>
      <c r="J3599">
        <v>16.32</v>
      </c>
      <c r="K3599" s="14">
        <v>97.92</v>
      </c>
      <c r="L3599" s="14">
        <f>Table1[[#This Row],[Total Sale Amount]]-(Table1[[#This Row],[Cost Price]]*Table1[[#This Row],[Quantity]])</f>
        <v>7.9200000000000017</v>
      </c>
      <c r="M3599" t="str">
        <f>TEXT(Table1[[#This Row],[Order Date]],"mmm")</f>
        <v>Sep</v>
      </c>
      <c r="N3599" s="5" t="str">
        <f>TEXT(Table1[[#This Row],[Order Date]],"yyyy")</f>
        <v>2016</v>
      </c>
      <c r="O3599" s="5">
        <v>35</v>
      </c>
      <c r="P3599" s="5" t="s">
        <v>559</v>
      </c>
      <c r="Q3599" s="5" t="str">
        <f>IFERROR(INDEX(Holidays[Holiday],MATCH(Table1[[#This Row],[Order Date]],Holidays[Date],0)),"NO HOLIDAY")</f>
        <v>NO HOLIDAY</v>
      </c>
    </row>
    <row r="3600" spans="2:17" hidden="1" x14ac:dyDescent="0.3">
      <c r="B3600" t="s">
        <v>9</v>
      </c>
      <c r="C3600" t="s">
        <v>10</v>
      </c>
      <c r="D3600" t="s">
        <v>11</v>
      </c>
      <c r="E3600" t="s">
        <v>159</v>
      </c>
      <c r="F3600" s="4">
        <v>42631</v>
      </c>
      <c r="G3600" t="s">
        <v>15</v>
      </c>
      <c r="H3600">
        <v>7</v>
      </c>
      <c r="I3600">
        <f>IF(Table1[[#This Row],[Price]]&lt;15,10,IF(Table1[[#This Row],[Price]]&lt;20,15,IF(Table1[[#This Row],[Price]]&lt;30,22,IF(Table1[[#This Row],[Price]]&lt;50,36,45))))</f>
        <v>10</v>
      </c>
      <c r="J3600">
        <v>12.42</v>
      </c>
      <c r="K3600" s="14">
        <v>86.94</v>
      </c>
      <c r="L3600" s="14">
        <f>Table1[[#This Row],[Total Sale Amount]]-(Table1[[#This Row],[Cost Price]]*Table1[[#This Row],[Quantity]])</f>
        <v>16.939999999999998</v>
      </c>
      <c r="M3600" t="str">
        <f>TEXT(Table1[[#This Row],[Order Date]],"mmm")</f>
        <v>Sep</v>
      </c>
      <c r="N3600" s="5" t="str">
        <f>TEXT(Table1[[#This Row],[Order Date]],"yyyy")</f>
        <v>2016</v>
      </c>
      <c r="O3600" s="5">
        <v>34</v>
      </c>
      <c r="P3600" s="5" t="s">
        <v>560</v>
      </c>
      <c r="Q3600" s="5" t="str">
        <f>IFERROR(INDEX(Holidays[Holiday],MATCH(Table1[[#This Row],[Order Date]],Holidays[Date],0)),"NO HOLIDAY")</f>
        <v>NO HOLIDAY</v>
      </c>
    </row>
    <row r="3601" spans="2:17" hidden="1" x14ac:dyDescent="0.3">
      <c r="B3601" t="s">
        <v>21</v>
      </c>
      <c r="C3601" t="s">
        <v>22</v>
      </c>
      <c r="D3601" t="s">
        <v>23</v>
      </c>
      <c r="E3601" t="s">
        <v>251</v>
      </c>
      <c r="F3601" s="4">
        <v>42631</v>
      </c>
      <c r="G3601" t="s">
        <v>19</v>
      </c>
      <c r="H3601">
        <v>10</v>
      </c>
      <c r="I3601">
        <f>IF(Table1[[#This Row],[Price]]&lt;15,10,IF(Table1[[#This Row],[Price]]&lt;20,15,IF(Table1[[#This Row],[Price]]&lt;30,22,IF(Table1[[#This Row],[Price]]&lt;50,36,45))))</f>
        <v>45</v>
      </c>
      <c r="J3601">
        <v>53.35</v>
      </c>
      <c r="K3601" s="14">
        <v>533.5</v>
      </c>
      <c r="L3601" s="14">
        <f>Table1[[#This Row],[Total Sale Amount]]-(Table1[[#This Row],[Cost Price]]*Table1[[#This Row],[Quantity]])</f>
        <v>83.5</v>
      </c>
      <c r="M3601" t="str">
        <f>TEXT(Table1[[#This Row],[Order Date]],"mmm")</f>
        <v>Sep</v>
      </c>
      <c r="N3601" s="5" t="str">
        <f>TEXT(Table1[[#This Row],[Order Date]],"yyyy")</f>
        <v>2016</v>
      </c>
      <c r="O3601" s="5">
        <v>43</v>
      </c>
      <c r="P3601" s="5" t="s">
        <v>559</v>
      </c>
      <c r="Q3601" s="5" t="str">
        <f>IFERROR(INDEX(Holidays[Holiday],MATCH(Table1[[#This Row],[Order Date]],Holidays[Date],0)),"NO HOLIDAY")</f>
        <v>NO HOLIDAY</v>
      </c>
    </row>
    <row r="3602" spans="2:17" hidden="1" x14ac:dyDescent="0.3">
      <c r="B3602" t="s">
        <v>9</v>
      </c>
      <c r="C3602" t="s">
        <v>30</v>
      </c>
      <c r="D3602" t="s">
        <v>11</v>
      </c>
      <c r="E3602" t="s">
        <v>42</v>
      </c>
      <c r="F3602" s="4">
        <v>42631</v>
      </c>
      <c r="G3602" t="s">
        <v>15</v>
      </c>
      <c r="H3602">
        <v>2</v>
      </c>
      <c r="I3602">
        <f>IF(Table1[[#This Row],[Price]]&lt;15,10,IF(Table1[[#This Row],[Price]]&lt;20,15,IF(Table1[[#This Row],[Price]]&lt;30,22,IF(Table1[[#This Row],[Price]]&lt;50,36,45))))</f>
        <v>10</v>
      </c>
      <c r="J3602">
        <v>12.42</v>
      </c>
      <c r="K3602" s="14">
        <v>24.84</v>
      </c>
      <c r="L3602" s="14">
        <f>Table1[[#This Row],[Total Sale Amount]]-(Table1[[#This Row],[Cost Price]]*Table1[[#This Row],[Quantity]])</f>
        <v>4.84</v>
      </c>
      <c r="M3602" t="str">
        <f>TEXT(Table1[[#This Row],[Order Date]],"mmm")</f>
        <v>Sep</v>
      </c>
      <c r="N3602" s="5" t="str">
        <f>TEXT(Table1[[#This Row],[Order Date]],"yyyy")</f>
        <v>2016</v>
      </c>
      <c r="O3602" s="5">
        <v>19</v>
      </c>
      <c r="P3602" s="5" t="s">
        <v>559</v>
      </c>
      <c r="Q3602" s="5" t="str">
        <f>IFERROR(INDEX(Holidays[Holiday],MATCH(Table1[[#This Row],[Order Date]],Holidays[Date],0)),"NO HOLIDAY")</f>
        <v>NO HOLIDAY</v>
      </c>
    </row>
    <row r="3603" spans="2:17" hidden="1" x14ac:dyDescent="0.3">
      <c r="B3603" t="s">
        <v>36</v>
      </c>
      <c r="C3603" t="s">
        <v>17</v>
      </c>
      <c r="D3603" t="s">
        <v>11</v>
      </c>
      <c r="E3603" t="s">
        <v>426</v>
      </c>
      <c r="F3603" s="4">
        <v>42631</v>
      </c>
      <c r="G3603" t="s">
        <v>13</v>
      </c>
      <c r="H3603">
        <v>1</v>
      </c>
      <c r="I3603">
        <f>IF(Table1[[#This Row],[Price]]&lt;15,10,IF(Table1[[#This Row],[Price]]&lt;20,15,IF(Table1[[#This Row],[Price]]&lt;30,22,IF(Table1[[#This Row],[Price]]&lt;50,36,45))))</f>
        <v>15</v>
      </c>
      <c r="J3603">
        <v>17.829999999999998</v>
      </c>
      <c r="K3603" s="14">
        <v>17.829999999999998</v>
      </c>
      <c r="L3603" s="14">
        <f>Table1[[#This Row],[Total Sale Amount]]-(Table1[[#This Row],[Cost Price]]*Table1[[#This Row],[Quantity]])</f>
        <v>2.8299999999999983</v>
      </c>
      <c r="M3603" t="str">
        <f>TEXT(Table1[[#This Row],[Order Date]],"mmm")</f>
        <v>Sep</v>
      </c>
      <c r="N3603" s="5" t="str">
        <f>TEXT(Table1[[#This Row],[Order Date]],"yyyy")</f>
        <v>2016</v>
      </c>
      <c r="O3603" s="5">
        <v>27</v>
      </c>
      <c r="P3603" s="5" t="s">
        <v>560</v>
      </c>
      <c r="Q3603" s="5" t="str">
        <f>IFERROR(INDEX(Holidays[Holiday],MATCH(Table1[[#This Row],[Order Date]],Holidays[Date],0)),"NO HOLIDAY")</f>
        <v>NO HOLIDAY</v>
      </c>
    </row>
    <row r="3604" spans="2:17" hidden="1" x14ac:dyDescent="0.3">
      <c r="B3604" t="s">
        <v>36</v>
      </c>
      <c r="C3604" t="s">
        <v>30</v>
      </c>
      <c r="D3604" t="s">
        <v>11</v>
      </c>
      <c r="E3604" t="s">
        <v>324</v>
      </c>
      <c r="F3604" s="4">
        <v>42631</v>
      </c>
      <c r="G3604" t="s">
        <v>19</v>
      </c>
      <c r="H3604">
        <v>7</v>
      </c>
      <c r="I3604">
        <f>IF(Table1[[#This Row],[Price]]&lt;15,10,IF(Table1[[#This Row],[Price]]&lt;20,15,IF(Table1[[#This Row],[Price]]&lt;30,22,IF(Table1[[#This Row],[Price]]&lt;50,36,45))))</f>
        <v>45</v>
      </c>
      <c r="J3604">
        <v>53.35</v>
      </c>
      <c r="K3604" s="14">
        <v>373.45</v>
      </c>
      <c r="L3604" s="14">
        <f>Table1[[#This Row],[Total Sale Amount]]-(Table1[[#This Row],[Cost Price]]*Table1[[#This Row],[Quantity]])</f>
        <v>58.449999999999989</v>
      </c>
      <c r="M3604" t="str">
        <f>TEXT(Table1[[#This Row],[Order Date]],"mmm")</f>
        <v>Sep</v>
      </c>
      <c r="N3604" s="5" t="str">
        <f>TEXT(Table1[[#This Row],[Order Date]],"yyyy")</f>
        <v>2016</v>
      </c>
      <c r="O3604" s="5">
        <v>37</v>
      </c>
      <c r="P3604" s="5" t="s">
        <v>559</v>
      </c>
      <c r="Q3604" s="5" t="str">
        <f>IFERROR(INDEX(Holidays[Holiday],MATCH(Table1[[#This Row],[Order Date]],Holidays[Date],0)),"NO HOLIDAY")</f>
        <v>NO HOLIDAY</v>
      </c>
    </row>
    <row r="3605" spans="2:17" hidden="1" x14ac:dyDescent="0.3">
      <c r="B3605" t="s">
        <v>9</v>
      </c>
      <c r="C3605" t="s">
        <v>10</v>
      </c>
      <c r="D3605" t="s">
        <v>11</v>
      </c>
      <c r="E3605" t="s">
        <v>272</v>
      </c>
      <c r="F3605" s="4">
        <v>42631</v>
      </c>
      <c r="G3605" t="s">
        <v>13</v>
      </c>
      <c r="H3605">
        <v>5</v>
      </c>
      <c r="I3605">
        <f>IF(Table1[[#This Row],[Price]]&lt;15,10,IF(Table1[[#This Row],[Price]]&lt;20,15,IF(Table1[[#This Row],[Price]]&lt;30,22,IF(Table1[[#This Row],[Price]]&lt;50,36,45))))</f>
        <v>15</v>
      </c>
      <c r="J3605">
        <v>17.829999999999998</v>
      </c>
      <c r="K3605" s="14">
        <v>89.149999999999991</v>
      </c>
      <c r="L3605" s="14">
        <f>Table1[[#This Row],[Total Sale Amount]]-(Table1[[#This Row],[Cost Price]]*Table1[[#This Row],[Quantity]])</f>
        <v>14.149999999999991</v>
      </c>
      <c r="M3605" t="str">
        <f>TEXT(Table1[[#This Row],[Order Date]],"mmm")</f>
        <v>Sep</v>
      </c>
      <c r="N3605" s="5" t="str">
        <f>TEXT(Table1[[#This Row],[Order Date]],"yyyy")</f>
        <v>2016</v>
      </c>
      <c r="O3605" s="5">
        <v>24</v>
      </c>
      <c r="P3605" s="5" t="s">
        <v>560</v>
      </c>
      <c r="Q3605" s="5" t="str">
        <f>IFERROR(INDEX(Holidays[Holiday],MATCH(Table1[[#This Row],[Order Date]],Holidays[Date],0)),"NO HOLIDAY")</f>
        <v>NO HOLIDAY</v>
      </c>
    </row>
    <row r="3606" spans="2:17" hidden="1" x14ac:dyDescent="0.3">
      <c r="B3606" t="s">
        <v>9</v>
      </c>
      <c r="C3606" t="s">
        <v>10</v>
      </c>
      <c r="D3606" t="s">
        <v>11</v>
      </c>
      <c r="E3606" t="s">
        <v>80</v>
      </c>
      <c r="F3606" s="4">
        <v>42631</v>
      </c>
      <c r="G3606" t="s">
        <v>19</v>
      </c>
      <c r="H3606">
        <v>3</v>
      </c>
      <c r="I3606">
        <f>IF(Table1[[#This Row],[Price]]&lt;15,10,IF(Table1[[#This Row],[Price]]&lt;20,15,IF(Table1[[#This Row],[Price]]&lt;30,22,IF(Table1[[#This Row],[Price]]&lt;50,36,45))))</f>
        <v>45</v>
      </c>
      <c r="J3606">
        <v>53.35</v>
      </c>
      <c r="K3606" s="14">
        <v>160.05000000000001</v>
      </c>
      <c r="L3606" s="14">
        <f>Table1[[#This Row],[Total Sale Amount]]-(Table1[[#This Row],[Cost Price]]*Table1[[#This Row],[Quantity]])</f>
        <v>25.050000000000011</v>
      </c>
      <c r="M3606" t="str">
        <f>TEXT(Table1[[#This Row],[Order Date]],"mmm")</f>
        <v>Sep</v>
      </c>
      <c r="N3606" s="5" t="str">
        <f>TEXT(Table1[[#This Row],[Order Date]],"yyyy")</f>
        <v>2016</v>
      </c>
      <c r="O3606" s="5">
        <v>25</v>
      </c>
      <c r="P3606" s="5" t="s">
        <v>559</v>
      </c>
      <c r="Q3606" s="5" t="str">
        <f>IFERROR(INDEX(Holidays[Holiday],MATCH(Table1[[#This Row],[Order Date]],Holidays[Date],0)),"NO HOLIDAY")</f>
        <v>NO HOLIDAY</v>
      </c>
    </row>
    <row r="3607" spans="2:17" hidden="1" x14ac:dyDescent="0.3">
      <c r="B3607" t="s">
        <v>9</v>
      </c>
      <c r="C3607" t="s">
        <v>10</v>
      </c>
      <c r="D3607" t="s">
        <v>11</v>
      </c>
      <c r="E3607" t="s">
        <v>518</v>
      </c>
      <c r="F3607" s="4">
        <v>42632</v>
      </c>
      <c r="G3607" t="s">
        <v>39</v>
      </c>
      <c r="H3607">
        <v>4</v>
      </c>
      <c r="I3607">
        <f>IF(Table1[[#This Row],[Price]]&lt;15,10,IF(Table1[[#This Row],[Price]]&lt;20,15,IF(Table1[[#This Row],[Price]]&lt;30,22,IF(Table1[[#This Row],[Price]]&lt;50,36,45))))</f>
        <v>15</v>
      </c>
      <c r="J3607">
        <v>16.32</v>
      </c>
      <c r="K3607" s="14">
        <v>65.28</v>
      </c>
      <c r="L3607" s="14">
        <f>Table1[[#This Row],[Total Sale Amount]]-(Table1[[#This Row],[Cost Price]]*Table1[[#This Row],[Quantity]])</f>
        <v>5.2800000000000011</v>
      </c>
      <c r="M3607" t="str">
        <f>TEXT(Table1[[#This Row],[Order Date]],"mmm")</f>
        <v>Sep</v>
      </c>
      <c r="N3607" s="5" t="str">
        <f>TEXT(Table1[[#This Row],[Order Date]],"yyyy")</f>
        <v>2016</v>
      </c>
      <c r="O3607" s="5">
        <v>36</v>
      </c>
      <c r="P3607" s="5" t="s">
        <v>560</v>
      </c>
      <c r="Q3607" s="5" t="str">
        <f>IFERROR(INDEX(Holidays[Holiday],MATCH(Table1[[#This Row],[Order Date]],Holidays[Date],0)),"NO HOLIDAY")</f>
        <v>NO HOLIDAY</v>
      </c>
    </row>
    <row r="3608" spans="2:17" hidden="1" x14ac:dyDescent="0.3">
      <c r="B3608" t="s">
        <v>9</v>
      </c>
      <c r="C3608" t="s">
        <v>28</v>
      </c>
      <c r="D3608" t="s">
        <v>11</v>
      </c>
      <c r="E3608" t="s">
        <v>180</v>
      </c>
      <c r="F3608" s="4">
        <v>42632</v>
      </c>
      <c r="G3608" t="s">
        <v>15</v>
      </c>
      <c r="H3608">
        <v>10</v>
      </c>
      <c r="I3608">
        <f>IF(Table1[[#This Row],[Price]]&lt;15,10,IF(Table1[[#This Row],[Price]]&lt;20,15,IF(Table1[[#This Row],[Price]]&lt;30,22,IF(Table1[[#This Row],[Price]]&lt;50,36,45))))</f>
        <v>10</v>
      </c>
      <c r="J3608">
        <v>12.42</v>
      </c>
      <c r="K3608" s="14">
        <v>124.2</v>
      </c>
      <c r="L3608" s="14">
        <f>Table1[[#This Row],[Total Sale Amount]]-(Table1[[#This Row],[Cost Price]]*Table1[[#This Row],[Quantity]])</f>
        <v>24.200000000000003</v>
      </c>
      <c r="M3608" t="str">
        <f>TEXT(Table1[[#This Row],[Order Date]],"mmm")</f>
        <v>Sep</v>
      </c>
      <c r="N3608" s="5" t="str">
        <f>TEXT(Table1[[#This Row],[Order Date]],"yyyy")</f>
        <v>2016</v>
      </c>
      <c r="O3608" s="5">
        <v>35</v>
      </c>
      <c r="P3608" s="5" t="s">
        <v>560</v>
      </c>
      <c r="Q3608" s="5" t="str">
        <f>IFERROR(INDEX(Holidays[Holiday],MATCH(Table1[[#This Row],[Order Date]],Holidays[Date],0)),"NO HOLIDAY")</f>
        <v>NO HOLIDAY</v>
      </c>
    </row>
    <row r="3609" spans="2:17" hidden="1" x14ac:dyDescent="0.3">
      <c r="B3609" t="s">
        <v>21</v>
      </c>
      <c r="C3609" t="s">
        <v>22</v>
      </c>
      <c r="D3609" t="s">
        <v>23</v>
      </c>
      <c r="E3609" t="s">
        <v>70</v>
      </c>
      <c r="F3609" s="4">
        <v>42632</v>
      </c>
      <c r="G3609" t="s">
        <v>15</v>
      </c>
      <c r="H3609">
        <v>7</v>
      </c>
      <c r="I3609">
        <f>IF(Table1[[#This Row],[Price]]&lt;15,10,IF(Table1[[#This Row],[Price]]&lt;20,15,IF(Table1[[#This Row],[Price]]&lt;30,22,IF(Table1[[#This Row],[Price]]&lt;50,36,45))))</f>
        <v>10</v>
      </c>
      <c r="J3609">
        <v>12.42</v>
      </c>
      <c r="K3609" s="14">
        <v>86.94</v>
      </c>
      <c r="L3609" s="14">
        <f>Table1[[#This Row],[Total Sale Amount]]-(Table1[[#This Row],[Cost Price]]*Table1[[#This Row],[Quantity]])</f>
        <v>16.939999999999998</v>
      </c>
      <c r="M3609" t="str">
        <f>TEXT(Table1[[#This Row],[Order Date]],"mmm")</f>
        <v>Sep</v>
      </c>
      <c r="N3609" s="5" t="str">
        <f>TEXT(Table1[[#This Row],[Order Date]],"yyyy")</f>
        <v>2016</v>
      </c>
      <c r="O3609" s="5">
        <v>29</v>
      </c>
      <c r="P3609" s="5" t="s">
        <v>560</v>
      </c>
      <c r="Q3609" s="5" t="str">
        <f>IFERROR(INDEX(Holidays[Holiday],MATCH(Table1[[#This Row],[Order Date]],Holidays[Date],0)),"NO HOLIDAY")</f>
        <v>NO HOLIDAY</v>
      </c>
    </row>
    <row r="3610" spans="2:17" hidden="1" x14ac:dyDescent="0.3">
      <c r="B3610" t="s">
        <v>16</v>
      </c>
      <c r="C3610" t="s">
        <v>10</v>
      </c>
      <c r="D3610" t="s">
        <v>11</v>
      </c>
      <c r="E3610" t="s">
        <v>544</v>
      </c>
      <c r="F3610" s="4">
        <v>42632</v>
      </c>
      <c r="G3610" t="s">
        <v>13</v>
      </c>
      <c r="H3610">
        <v>6</v>
      </c>
      <c r="I3610">
        <f>IF(Table1[[#This Row],[Price]]&lt;15,10,IF(Table1[[#This Row],[Price]]&lt;20,15,IF(Table1[[#This Row],[Price]]&lt;30,22,IF(Table1[[#This Row],[Price]]&lt;50,36,45))))</f>
        <v>15</v>
      </c>
      <c r="J3610">
        <v>17.829999999999998</v>
      </c>
      <c r="K3610" s="14">
        <v>106.97999999999999</v>
      </c>
      <c r="L3610" s="14">
        <f>Table1[[#This Row],[Total Sale Amount]]-(Table1[[#This Row],[Cost Price]]*Table1[[#This Row],[Quantity]])</f>
        <v>16.97999999999999</v>
      </c>
      <c r="M3610" t="str">
        <f>TEXT(Table1[[#This Row],[Order Date]],"mmm")</f>
        <v>Sep</v>
      </c>
      <c r="N3610" s="5" t="str">
        <f>TEXT(Table1[[#This Row],[Order Date]],"yyyy")</f>
        <v>2016</v>
      </c>
      <c r="O3610" s="5">
        <v>43</v>
      </c>
      <c r="P3610" s="5" t="s">
        <v>559</v>
      </c>
      <c r="Q3610" s="5" t="str">
        <f>IFERROR(INDEX(Holidays[Holiday],MATCH(Table1[[#This Row],[Order Date]],Holidays[Date],0)),"NO HOLIDAY")</f>
        <v>NO HOLIDAY</v>
      </c>
    </row>
    <row r="3611" spans="2:17" hidden="1" x14ac:dyDescent="0.3">
      <c r="B3611" t="s">
        <v>9</v>
      </c>
      <c r="C3611" t="s">
        <v>10</v>
      </c>
      <c r="D3611" t="s">
        <v>11</v>
      </c>
      <c r="E3611" t="s">
        <v>327</v>
      </c>
      <c r="F3611" s="4">
        <v>42632</v>
      </c>
      <c r="G3611" t="s">
        <v>15</v>
      </c>
      <c r="H3611">
        <v>3</v>
      </c>
      <c r="I3611">
        <f>IF(Table1[[#This Row],[Price]]&lt;15,10,IF(Table1[[#This Row],[Price]]&lt;20,15,IF(Table1[[#This Row],[Price]]&lt;30,22,IF(Table1[[#This Row],[Price]]&lt;50,36,45))))</f>
        <v>10</v>
      </c>
      <c r="J3611">
        <v>12.42</v>
      </c>
      <c r="K3611" s="14">
        <v>37.26</v>
      </c>
      <c r="L3611" s="14">
        <f>Table1[[#This Row],[Total Sale Amount]]-(Table1[[#This Row],[Cost Price]]*Table1[[#This Row],[Quantity]])</f>
        <v>7.259999999999998</v>
      </c>
      <c r="M3611" t="str">
        <f>TEXT(Table1[[#This Row],[Order Date]],"mmm")</f>
        <v>Sep</v>
      </c>
      <c r="N3611" s="5" t="str">
        <f>TEXT(Table1[[#This Row],[Order Date]],"yyyy")</f>
        <v>2016</v>
      </c>
      <c r="O3611" s="5">
        <v>27</v>
      </c>
      <c r="P3611" s="5" t="s">
        <v>559</v>
      </c>
      <c r="Q3611" s="5" t="str">
        <f>IFERROR(INDEX(Holidays[Holiday],MATCH(Table1[[#This Row],[Order Date]],Holidays[Date],0)),"NO HOLIDAY")</f>
        <v>NO HOLIDAY</v>
      </c>
    </row>
    <row r="3612" spans="2:17" hidden="1" x14ac:dyDescent="0.3">
      <c r="B3612" t="s">
        <v>21</v>
      </c>
      <c r="C3612" t="s">
        <v>43</v>
      </c>
      <c r="D3612" t="s">
        <v>23</v>
      </c>
      <c r="E3612" t="s">
        <v>504</v>
      </c>
      <c r="F3612" s="4">
        <v>42632</v>
      </c>
      <c r="G3612" t="s">
        <v>15</v>
      </c>
      <c r="H3612">
        <v>5</v>
      </c>
      <c r="I3612">
        <f>IF(Table1[[#This Row],[Price]]&lt;15,10,IF(Table1[[#This Row],[Price]]&lt;20,15,IF(Table1[[#This Row],[Price]]&lt;30,22,IF(Table1[[#This Row],[Price]]&lt;50,36,45))))</f>
        <v>10</v>
      </c>
      <c r="J3612">
        <v>12.42</v>
      </c>
      <c r="K3612" s="14">
        <v>62.1</v>
      </c>
      <c r="L3612" s="14">
        <f>Table1[[#This Row],[Total Sale Amount]]-(Table1[[#This Row],[Cost Price]]*Table1[[#This Row],[Quantity]])</f>
        <v>12.100000000000001</v>
      </c>
      <c r="M3612" t="str">
        <f>TEXT(Table1[[#This Row],[Order Date]],"mmm")</f>
        <v>Sep</v>
      </c>
      <c r="N3612" s="5" t="str">
        <f>TEXT(Table1[[#This Row],[Order Date]],"yyyy")</f>
        <v>2016</v>
      </c>
      <c r="O3612" s="5">
        <v>28</v>
      </c>
      <c r="P3612" s="5" t="s">
        <v>559</v>
      </c>
      <c r="Q3612" s="5" t="str">
        <f>IFERROR(INDEX(Holidays[Holiday],MATCH(Table1[[#This Row],[Order Date]],Holidays[Date],0)),"NO HOLIDAY")</f>
        <v>NO HOLIDAY</v>
      </c>
    </row>
    <row r="3613" spans="2:17" hidden="1" x14ac:dyDescent="0.3">
      <c r="B3613" t="s">
        <v>9</v>
      </c>
      <c r="C3613" t="s">
        <v>30</v>
      </c>
      <c r="D3613" t="s">
        <v>11</v>
      </c>
      <c r="E3613" t="s">
        <v>277</v>
      </c>
      <c r="F3613" s="4">
        <v>42632</v>
      </c>
      <c r="G3613" t="s">
        <v>15</v>
      </c>
      <c r="H3613">
        <v>8</v>
      </c>
      <c r="I3613">
        <f>IF(Table1[[#This Row],[Price]]&lt;15,10,IF(Table1[[#This Row],[Price]]&lt;20,15,IF(Table1[[#This Row],[Price]]&lt;30,22,IF(Table1[[#This Row],[Price]]&lt;50,36,45))))</f>
        <v>10</v>
      </c>
      <c r="J3613">
        <v>12.42</v>
      </c>
      <c r="K3613" s="14">
        <v>99.36</v>
      </c>
      <c r="L3613" s="14">
        <f>Table1[[#This Row],[Total Sale Amount]]-(Table1[[#This Row],[Cost Price]]*Table1[[#This Row],[Quantity]])</f>
        <v>19.36</v>
      </c>
      <c r="M3613" t="str">
        <f>TEXT(Table1[[#This Row],[Order Date]],"mmm")</f>
        <v>Sep</v>
      </c>
      <c r="N3613" s="5" t="str">
        <f>TEXT(Table1[[#This Row],[Order Date]],"yyyy")</f>
        <v>2016</v>
      </c>
      <c r="O3613" s="5">
        <v>44</v>
      </c>
      <c r="P3613" s="5" t="s">
        <v>559</v>
      </c>
      <c r="Q3613" s="5" t="str">
        <f>IFERROR(INDEX(Holidays[Holiday],MATCH(Table1[[#This Row],[Order Date]],Holidays[Date],0)),"NO HOLIDAY")</f>
        <v>NO HOLIDAY</v>
      </c>
    </row>
    <row r="3614" spans="2:17" hidden="1" x14ac:dyDescent="0.3">
      <c r="B3614" t="s">
        <v>36</v>
      </c>
      <c r="C3614" t="s">
        <v>17</v>
      </c>
      <c r="D3614" t="s">
        <v>11</v>
      </c>
      <c r="E3614" t="s">
        <v>77</v>
      </c>
      <c r="F3614" s="4">
        <v>42632</v>
      </c>
      <c r="G3614" t="s">
        <v>39</v>
      </c>
      <c r="H3614">
        <v>10</v>
      </c>
      <c r="I3614">
        <f>IF(Table1[[#This Row],[Price]]&lt;15,10,IF(Table1[[#This Row],[Price]]&lt;20,15,IF(Table1[[#This Row],[Price]]&lt;30,22,IF(Table1[[#This Row],[Price]]&lt;50,36,45))))</f>
        <v>15</v>
      </c>
      <c r="J3614">
        <v>16.32</v>
      </c>
      <c r="K3614" s="14">
        <v>163.19999999999999</v>
      </c>
      <c r="L3614" s="14">
        <f>Table1[[#This Row],[Total Sale Amount]]-(Table1[[#This Row],[Cost Price]]*Table1[[#This Row],[Quantity]])</f>
        <v>13.199999999999989</v>
      </c>
      <c r="M3614" t="str">
        <f>TEXT(Table1[[#This Row],[Order Date]],"mmm")</f>
        <v>Sep</v>
      </c>
      <c r="N3614" s="5" t="str">
        <f>TEXT(Table1[[#This Row],[Order Date]],"yyyy")</f>
        <v>2016</v>
      </c>
      <c r="O3614" s="5">
        <v>19</v>
      </c>
      <c r="P3614" s="5" t="s">
        <v>559</v>
      </c>
      <c r="Q3614" s="5" t="str">
        <f>IFERROR(INDEX(Holidays[Holiday],MATCH(Table1[[#This Row],[Order Date]],Holidays[Date],0)),"NO HOLIDAY")</f>
        <v>NO HOLIDAY</v>
      </c>
    </row>
    <row r="3615" spans="2:17" hidden="1" x14ac:dyDescent="0.3">
      <c r="B3615" t="s">
        <v>9</v>
      </c>
      <c r="C3615" t="s">
        <v>30</v>
      </c>
      <c r="D3615" t="s">
        <v>11</v>
      </c>
      <c r="E3615" t="s">
        <v>122</v>
      </c>
      <c r="F3615" s="4">
        <v>42632</v>
      </c>
      <c r="G3615" t="s">
        <v>15</v>
      </c>
      <c r="H3615">
        <v>7</v>
      </c>
      <c r="I3615">
        <f>IF(Table1[[#This Row],[Price]]&lt;15,10,IF(Table1[[#This Row],[Price]]&lt;20,15,IF(Table1[[#This Row],[Price]]&lt;30,22,IF(Table1[[#This Row],[Price]]&lt;50,36,45))))</f>
        <v>10</v>
      </c>
      <c r="J3615">
        <v>12.42</v>
      </c>
      <c r="K3615" s="14">
        <v>86.94</v>
      </c>
      <c r="L3615" s="14">
        <f>Table1[[#This Row],[Total Sale Amount]]-(Table1[[#This Row],[Cost Price]]*Table1[[#This Row],[Quantity]])</f>
        <v>16.939999999999998</v>
      </c>
      <c r="M3615" t="str">
        <f>TEXT(Table1[[#This Row],[Order Date]],"mmm")</f>
        <v>Sep</v>
      </c>
      <c r="N3615" s="5" t="str">
        <f>TEXT(Table1[[#This Row],[Order Date]],"yyyy")</f>
        <v>2016</v>
      </c>
      <c r="O3615" s="5">
        <v>33</v>
      </c>
      <c r="P3615" s="5" t="s">
        <v>560</v>
      </c>
      <c r="Q3615" s="5" t="str">
        <f>IFERROR(INDEX(Holidays[Holiday],MATCH(Table1[[#This Row],[Order Date]],Holidays[Date],0)),"NO HOLIDAY")</f>
        <v>NO HOLIDAY</v>
      </c>
    </row>
    <row r="3616" spans="2:17" hidden="1" x14ac:dyDescent="0.3">
      <c r="B3616" t="s">
        <v>9</v>
      </c>
      <c r="C3616" t="s">
        <v>17</v>
      </c>
      <c r="D3616" t="s">
        <v>11</v>
      </c>
      <c r="E3616" t="s">
        <v>187</v>
      </c>
      <c r="F3616" s="4">
        <v>42632</v>
      </c>
      <c r="G3616" t="s">
        <v>13</v>
      </c>
      <c r="H3616">
        <v>7</v>
      </c>
      <c r="I3616">
        <f>IF(Table1[[#This Row],[Price]]&lt;15,10,IF(Table1[[#This Row],[Price]]&lt;20,15,IF(Table1[[#This Row],[Price]]&lt;30,22,IF(Table1[[#This Row],[Price]]&lt;50,36,45))))</f>
        <v>15</v>
      </c>
      <c r="J3616">
        <v>17.829999999999998</v>
      </c>
      <c r="K3616" s="14">
        <v>124.80999999999999</v>
      </c>
      <c r="L3616" s="14">
        <f>Table1[[#This Row],[Total Sale Amount]]-(Table1[[#This Row],[Cost Price]]*Table1[[#This Row],[Quantity]])</f>
        <v>19.809999999999988</v>
      </c>
      <c r="M3616" t="str">
        <f>TEXT(Table1[[#This Row],[Order Date]],"mmm")</f>
        <v>Sep</v>
      </c>
      <c r="N3616" s="5" t="str">
        <f>TEXT(Table1[[#This Row],[Order Date]],"yyyy")</f>
        <v>2016</v>
      </c>
      <c r="O3616" s="5">
        <v>37</v>
      </c>
      <c r="P3616" s="5" t="s">
        <v>559</v>
      </c>
      <c r="Q3616" s="5" t="str">
        <f>IFERROR(INDEX(Holidays[Holiday],MATCH(Table1[[#This Row],[Order Date]],Holidays[Date],0)),"NO HOLIDAY")</f>
        <v>NO HOLIDAY</v>
      </c>
    </row>
    <row r="3617" spans="2:17" hidden="1" x14ac:dyDescent="0.3">
      <c r="B3617" t="s">
        <v>16</v>
      </c>
      <c r="C3617" t="s">
        <v>28</v>
      </c>
      <c r="D3617" t="s">
        <v>11</v>
      </c>
      <c r="E3617" t="s">
        <v>97</v>
      </c>
      <c r="F3617" s="4">
        <v>42632</v>
      </c>
      <c r="G3617" t="s">
        <v>39</v>
      </c>
      <c r="H3617">
        <v>6</v>
      </c>
      <c r="I3617">
        <f>IF(Table1[[#This Row],[Price]]&lt;15,10,IF(Table1[[#This Row],[Price]]&lt;20,15,IF(Table1[[#This Row],[Price]]&lt;30,22,IF(Table1[[#This Row],[Price]]&lt;50,36,45))))</f>
        <v>15</v>
      </c>
      <c r="J3617">
        <v>16.32</v>
      </c>
      <c r="K3617" s="14">
        <v>97.92</v>
      </c>
      <c r="L3617" s="14">
        <f>Table1[[#This Row],[Total Sale Amount]]-(Table1[[#This Row],[Cost Price]]*Table1[[#This Row],[Quantity]])</f>
        <v>7.9200000000000017</v>
      </c>
      <c r="M3617" t="str">
        <f>TEXT(Table1[[#This Row],[Order Date]],"mmm")</f>
        <v>Sep</v>
      </c>
      <c r="N3617" s="5" t="str">
        <f>TEXT(Table1[[#This Row],[Order Date]],"yyyy")</f>
        <v>2016</v>
      </c>
      <c r="O3617" s="5">
        <v>41</v>
      </c>
      <c r="P3617" s="5" t="s">
        <v>560</v>
      </c>
      <c r="Q3617" s="5" t="str">
        <f>IFERROR(INDEX(Holidays[Holiday],MATCH(Table1[[#This Row],[Order Date]],Holidays[Date],0)),"NO HOLIDAY")</f>
        <v>NO HOLIDAY</v>
      </c>
    </row>
    <row r="3618" spans="2:17" hidden="1" x14ac:dyDescent="0.3">
      <c r="B3618" t="s">
        <v>25</v>
      </c>
      <c r="C3618" t="s">
        <v>59</v>
      </c>
      <c r="D3618" t="s">
        <v>23</v>
      </c>
      <c r="E3618" t="s">
        <v>60</v>
      </c>
      <c r="F3618" s="4">
        <v>42633</v>
      </c>
      <c r="G3618" t="s">
        <v>19</v>
      </c>
      <c r="H3618">
        <v>2</v>
      </c>
      <c r="I3618">
        <f>IF(Table1[[#This Row],[Price]]&lt;15,10,IF(Table1[[#This Row],[Price]]&lt;20,15,IF(Table1[[#This Row],[Price]]&lt;30,22,IF(Table1[[#This Row],[Price]]&lt;50,36,45))))</f>
        <v>45</v>
      </c>
      <c r="J3618">
        <v>53.35</v>
      </c>
      <c r="K3618" s="14">
        <v>106.7</v>
      </c>
      <c r="L3618" s="14">
        <f>Table1[[#This Row],[Total Sale Amount]]-(Table1[[#This Row],[Cost Price]]*Table1[[#This Row],[Quantity]])</f>
        <v>16.700000000000003</v>
      </c>
      <c r="M3618" t="str">
        <f>TEXT(Table1[[#This Row],[Order Date]],"mmm")</f>
        <v>Sep</v>
      </c>
      <c r="N3618" s="5" t="str">
        <f>TEXT(Table1[[#This Row],[Order Date]],"yyyy")</f>
        <v>2016</v>
      </c>
      <c r="O3618" s="5">
        <v>34</v>
      </c>
      <c r="P3618" s="5" t="s">
        <v>560</v>
      </c>
      <c r="Q3618" s="5" t="str">
        <f>IFERROR(INDEX(Holidays[Holiday],MATCH(Table1[[#This Row],[Order Date]],Holidays[Date],0)),"NO HOLIDAY")</f>
        <v>NO HOLIDAY</v>
      </c>
    </row>
    <row r="3619" spans="2:17" hidden="1" x14ac:dyDescent="0.3">
      <c r="B3619" t="s">
        <v>9</v>
      </c>
      <c r="C3619" t="s">
        <v>17</v>
      </c>
      <c r="D3619" t="s">
        <v>11</v>
      </c>
      <c r="E3619" t="s">
        <v>397</v>
      </c>
      <c r="F3619" s="4">
        <v>42633</v>
      </c>
      <c r="G3619" t="s">
        <v>13</v>
      </c>
      <c r="H3619">
        <v>7</v>
      </c>
      <c r="I3619">
        <f>IF(Table1[[#This Row],[Price]]&lt;15,10,IF(Table1[[#This Row],[Price]]&lt;20,15,IF(Table1[[#This Row],[Price]]&lt;30,22,IF(Table1[[#This Row],[Price]]&lt;50,36,45))))</f>
        <v>15</v>
      </c>
      <c r="J3619">
        <v>17.829999999999998</v>
      </c>
      <c r="K3619" s="14">
        <v>124.80999999999999</v>
      </c>
      <c r="L3619" s="14">
        <f>Table1[[#This Row],[Total Sale Amount]]-(Table1[[#This Row],[Cost Price]]*Table1[[#This Row],[Quantity]])</f>
        <v>19.809999999999988</v>
      </c>
      <c r="M3619" t="str">
        <f>TEXT(Table1[[#This Row],[Order Date]],"mmm")</f>
        <v>Sep</v>
      </c>
      <c r="N3619" s="5" t="str">
        <f>TEXT(Table1[[#This Row],[Order Date]],"yyyy")</f>
        <v>2016</v>
      </c>
      <c r="O3619" s="5">
        <v>22</v>
      </c>
      <c r="P3619" s="5" t="s">
        <v>560</v>
      </c>
      <c r="Q3619" s="5" t="str">
        <f>IFERROR(INDEX(Holidays[Holiday],MATCH(Table1[[#This Row],[Order Date]],Holidays[Date],0)),"NO HOLIDAY")</f>
        <v>NO HOLIDAY</v>
      </c>
    </row>
    <row r="3620" spans="2:17" hidden="1" x14ac:dyDescent="0.3">
      <c r="B3620" t="s">
        <v>9</v>
      </c>
      <c r="C3620" t="s">
        <v>30</v>
      </c>
      <c r="D3620" t="s">
        <v>11</v>
      </c>
      <c r="E3620" t="s">
        <v>295</v>
      </c>
      <c r="F3620" s="4">
        <v>42633</v>
      </c>
      <c r="G3620" t="s">
        <v>39</v>
      </c>
      <c r="H3620">
        <v>5</v>
      </c>
      <c r="I3620">
        <f>IF(Table1[[#This Row],[Price]]&lt;15,10,IF(Table1[[#This Row],[Price]]&lt;20,15,IF(Table1[[#This Row],[Price]]&lt;30,22,IF(Table1[[#This Row],[Price]]&lt;50,36,45))))</f>
        <v>15</v>
      </c>
      <c r="J3620">
        <v>16.32</v>
      </c>
      <c r="K3620" s="14">
        <v>81.599999999999994</v>
      </c>
      <c r="L3620" s="14">
        <f>Table1[[#This Row],[Total Sale Amount]]-(Table1[[#This Row],[Cost Price]]*Table1[[#This Row],[Quantity]])</f>
        <v>6.5999999999999943</v>
      </c>
      <c r="M3620" t="str">
        <f>TEXT(Table1[[#This Row],[Order Date]],"mmm")</f>
        <v>Sep</v>
      </c>
      <c r="N3620" s="5" t="str">
        <f>TEXT(Table1[[#This Row],[Order Date]],"yyyy")</f>
        <v>2016</v>
      </c>
      <c r="O3620" s="5">
        <v>25</v>
      </c>
      <c r="P3620" s="5" t="s">
        <v>560</v>
      </c>
      <c r="Q3620" s="5" t="str">
        <f>IFERROR(INDEX(Holidays[Holiday],MATCH(Table1[[#This Row],[Order Date]],Holidays[Date],0)),"NO HOLIDAY")</f>
        <v>NO HOLIDAY</v>
      </c>
    </row>
    <row r="3621" spans="2:17" hidden="1" x14ac:dyDescent="0.3">
      <c r="B3621" t="s">
        <v>9</v>
      </c>
      <c r="C3621" t="s">
        <v>10</v>
      </c>
      <c r="D3621" t="s">
        <v>11</v>
      </c>
      <c r="E3621" t="s">
        <v>345</v>
      </c>
      <c r="F3621" s="4">
        <v>42633</v>
      </c>
      <c r="G3621" t="s">
        <v>15</v>
      </c>
      <c r="H3621">
        <v>10</v>
      </c>
      <c r="I3621">
        <f>IF(Table1[[#This Row],[Price]]&lt;15,10,IF(Table1[[#This Row],[Price]]&lt;20,15,IF(Table1[[#This Row],[Price]]&lt;30,22,IF(Table1[[#This Row],[Price]]&lt;50,36,45))))</f>
        <v>10</v>
      </c>
      <c r="J3621">
        <v>12.42</v>
      </c>
      <c r="K3621" s="14">
        <v>124.2</v>
      </c>
      <c r="L3621" s="14">
        <f>Table1[[#This Row],[Total Sale Amount]]-(Table1[[#This Row],[Cost Price]]*Table1[[#This Row],[Quantity]])</f>
        <v>24.200000000000003</v>
      </c>
      <c r="M3621" t="str">
        <f>TEXT(Table1[[#This Row],[Order Date]],"mmm")</f>
        <v>Sep</v>
      </c>
      <c r="N3621" s="5" t="str">
        <f>TEXT(Table1[[#This Row],[Order Date]],"yyyy")</f>
        <v>2016</v>
      </c>
      <c r="O3621" s="5">
        <v>43</v>
      </c>
      <c r="P3621" s="5" t="s">
        <v>560</v>
      </c>
      <c r="Q3621" s="5" t="str">
        <f>IFERROR(INDEX(Holidays[Holiday],MATCH(Table1[[#This Row],[Order Date]],Holidays[Date],0)),"NO HOLIDAY")</f>
        <v>NO HOLIDAY</v>
      </c>
    </row>
    <row r="3622" spans="2:17" hidden="1" x14ac:dyDescent="0.3">
      <c r="B3622" t="s">
        <v>9</v>
      </c>
      <c r="C3622" t="s">
        <v>10</v>
      </c>
      <c r="D3622" t="s">
        <v>11</v>
      </c>
      <c r="E3622" t="s">
        <v>411</v>
      </c>
      <c r="F3622" s="4">
        <v>42633</v>
      </c>
      <c r="G3622" t="s">
        <v>15</v>
      </c>
      <c r="H3622">
        <v>7</v>
      </c>
      <c r="I3622">
        <f>IF(Table1[[#This Row],[Price]]&lt;15,10,IF(Table1[[#This Row],[Price]]&lt;20,15,IF(Table1[[#This Row],[Price]]&lt;30,22,IF(Table1[[#This Row],[Price]]&lt;50,36,45))))</f>
        <v>10</v>
      </c>
      <c r="J3622">
        <v>12.42</v>
      </c>
      <c r="K3622" s="14">
        <v>86.94</v>
      </c>
      <c r="L3622" s="14">
        <f>Table1[[#This Row],[Total Sale Amount]]-(Table1[[#This Row],[Cost Price]]*Table1[[#This Row],[Quantity]])</f>
        <v>16.939999999999998</v>
      </c>
      <c r="M3622" t="str">
        <f>TEXT(Table1[[#This Row],[Order Date]],"mmm")</f>
        <v>Sep</v>
      </c>
      <c r="N3622" s="5" t="str">
        <f>TEXT(Table1[[#This Row],[Order Date]],"yyyy")</f>
        <v>2016</v>
      </c>
      <c r="O3622" s="5">
        <v>36</v>
      </c>
      <c r="P3622" s="5" t="s">
        <v>559</v>
      </c>
      <c r="Q3622" s="5" t="str">
        <f>IFERROR(INDEX(Holidays[Holiday],MATCH(Table1[[#This Row],[Order Date]],Holidays[Date],0)),"NO HOLIDAY")</f>
        <v>NO HOLIDAY</v>
      </c>
    </row>
    <row r="3623" spans="2:17" hidden="1" x14ac:dyDescent="0.3">
      <c r="B3623" t="s">
        <v>25</v>
      </c>
      <c r="C3623" t="s">
        <v>26</v>
      </c>
      <c r="D3623" t="s">
        <v>23</v>
      </c>
      <c r="E3623" t="s">
        <v>438</v>
      </c>
      <c r="F3623" s="4">
        <v>42633</v>
      </c>
      <c r="G3623" t="s">
        <v>19</v>
      </c>
      <c r="H3623">
        <v>4</v>
      </c>
      <c r="I3623">
        <f>IF(Table1[[#This Row],[Price]]&lt;15,10,IF(Table1[[#This Row],[Price]]&lt;20,15,IF(Table1[[#This Row],[Price]]&lt;30,22,IF(Table1[[#This Row],[Price]]&lt;50,36,45))))</f>
        <v>45</v>
      </c>
      <c r="J3623">
        <v>53.35</v>
      </c>
      <c r="K3623" s="14">
        <v>213.4</v>
      </c>
      <c r="L3623" s="14">
        <f>Table1[[#This Row],[Total Sale Amount]]-(Table1[[#This Row],[Cost Price]]*Table1[[#This Row],[Quantity]])</f>
        <v>33.400000000000006</v>
      </c>
      <c r="M3623" t="str">
        <f>TEXT(Table1[[#This Row],[Order Date]],"mmm")</f>
        <v>Sep</v>
      </c>
      <c r="N3623" s="5" t="str">
        <f>TEXT(Table1[[#This Row],[Order Date]],"yyyy")</f>
        <v>2016</v>
      </c>
      <c r="O3623" s="5">
        <v>28</v>
      </c>
      <c r="P3623" s="5" t="s">
        <v>560</v>
      </c>
      <c r="Q3623" s="5" t="str">
        <f>IFERROR(INDEX(Holidays[Holiday],MATCH(Table1[[#This Row],[Order Date]],Holidays[Date],0)),"NO HOLIDAY")</f>
        <v>NO HOLIDAY</v>
      </c>
    </row>
    <row r="3624" spans="2:17" hidden="1" x14ac:dyDescent="0.3">
      <c r="B3624" t="s">
        <v>16</v>
      </c>
      <c r="C3624" t="s">
        <v>10</v>
      </c>
      <c r="D3624" t="s">
        <v>11</v>
      </c>
      <c r="E3624" t="s">
        <v>517</v>
      </c>
      <c r="F3624" s="4">
        <v>42633</v>
      </c>
      <c r="G3624" t="s">
        <v>15</v>
      </c>
      <c r="H3624">
        <v>7</v>
      </c>
      <c r="I3624">
        <f>IF(Table1[[#This Row],[Price]]&lt;15,10,IF(Table1[[#This Row],[Price]]&lt;20,15,IF(Table1[[#This Row],[Price]]&lt;30,22,IF(Table1[[#This Row],[Price]]&lt;50,36,45))))</f>
        <v>10</v>
      </c>
      <c r="J3624">
        <v>12.42</v>
      </c>
      <c r="K3624" s="14">
        <v>86.94</v>
      </c>
      <c r="L3624" s="14">
        <f>Table1[[#This Row],[Total Sale Amount]]-(Table1[[#This Row],[Cost Price]]*Table1[[#This Row],[Quantity]])</f>
        <v>16.939999999999998</v>
      </c>
      <c r="M3624" t="str">
        <f>TEXT(Table1[[#This Row],[Order Date]],"mmm")</f>
        <v>Sep</v>
      </c>
      <c r="N3624" s="5" t="str">
        <f>TEXT(Table1[[#This Row],[Order Date]],"yyyy")</f>
        <v>2016</v>
      </c>
      <c r="O3624" s="5">
        <v>40</v>
      </c>
      <c r="P3624" s="5" t="s">
        <v>559</v>
      </c>
      <c r="Q3624" s="5" t="str">
        <f>IFERROR(INDEX(Holidays[Holiday],MATCH(Table1[[#This Row],[Order Date]],Holidays[Date],0)),"NO HOLIDAY")</f>
        <v>NO HOLIDAY</v>
      </c>
    </row>
    <row r="3625" spans="2:17" hidden="1" x14ac:dyDescent="0.3">
      <c r="B3625" t="s">
        <v>25</v>
      </c>
      <c r="C3625" t="s">
        <v>22</v>
      </c>
      <c r="D3625" t="s">
        <v>23</v>
      </c>
      <c r="E3625" t="s">
        <v>343</v>
      </c>
      <c r="F3625" s="4">
        <v>42633</v>
      </c>
      <c r="G3625" t="s">
        <v>15</v>
      </c>
      <c r="H3625">
        <v>5</v>
      </c>
      <c r="I3625">
        <f>IF(Table1[[#This Row],[Price]]&lt;15,10,IF(Table1[[#This Row],[Price]]&lt;20,15,IF(Table1[[#This Row],[Price]]&lt;30,22,IF(Table1[[#This Row],[Price]]&lt;50,36,45))))</f>
        <v>10</v>
      </c>
      <c r="J3625">
        <v>12.42</v>
      </c>
      <c r="K3625" s="14">
        <v>62.1</v>
      </c>
      <c r="L3625" s="14">
        <f>Table1[[#This Row],[Total Sale Amount]]-(Table1[[#This Row],[Cost Price]]*Table1[[#This Row],[Quantity]])</f>
        <v>12.100000000000001</v>
      </c>
      <c r="M3625" t="str">
        <f>TEXT(Table1[[#This Row],[Order Date]],"mmm")</f>
        <v>Sep</v>
      </c>
      <c r="N3625" s="5" t="str">
        <f>TEXT(Table1[[#This Row],[Order Date]],"yyyy")</f>
        <v>2016</v>
      </c>
      <c r="O3625" s="5">
        <v>27</v>
      </c>
      <c r="P3625" s="5" t="s">
        <v>559</v>
      </c>
      <c r="Q3625" s="5" t="str">
        <f>IFERROR(INDEX(Holidays[Holiday],MATCH(Table1[[#This Row],[Order Date]],Holidays[Date],0)),"NO HOLIDAY")</f>
        <v>NO HOLIDAY</v>
      </c>
    </row>
    <row r="3626" spans="2:17" hidden="1" x14ac:dyDescent="0.3">
      <c r="B3626" t="s">
        <v>25</v>
      </c>
      <c r="C3626" t="s">
        <v>22</v>
      </c>
      <c r="D3626" t="s">
        <v>23</v>
      </c>
      <c r="E3626" t="s">
        <v>153</v>
      </c>
      <c r="F3626" s="4">
        <v>42633</v>
      </c>
      <c r="G3626" t="s">
        <v>39</v>
      </c>
      <c r="H3626">
        <v>2</v>
      </c>
      <c r="I3626">
        <f>IF(Table1[[#This Row],[Price]]&lt;15,10,IF(Table1[[#This Row],[Price]]&lt;20,15,IF(Table1[[#This Row],[Price]]&lt;30,22,IF(Table1[[#This Row],[Price]]&lt;50,36,45))))</f>
        <v>15</v>
      </c>
      <c r="J3626">
        <v>16.32</v>
      </c>
      <c r="K3626" s="14">
        <v>32.64</v>
      </c>
      <c r="L3626" s="14">
        <f>Table1[[#This Row],[Total Sale Amount]]-(Table1[[#This Row],[Cost Price]]*Table1[[#This Row],[Quantity]])</f>
        <v>2.6400000000000006</v>
      </c>
      <c r="M3626" t="str">
        <f>TEXT(Table1[[#This Row],[Order Date]],"mmm")</f>
        <v>Sep</v>
      </c>
      <c r="N3626" s="5" t="str">
        <f>TEXT(Table1[[#This Row],[Order Date]],"yyyy")</f>
        <v>2016</v>
      </c>
      <c r="O3626" s="5">
        <v>37</v>
      </c>
      <c r="P3626" s="5" t="s">
        <v>560</v>
      </c>
      <c r="Q3626" s="5" t="str">
        <f>IFERROR(INDEX(Holidays[Holiday],MATCH(Table1[[#This Row],[Order Date]],Holidays[Date],0)),"NO HOLIDAY")</f>
        <v>NO HOLIDAY</v>
      </c>
    </row>
    <row r="3627" spans="2:17" hidden="1" x14ac:dyDescent="0.3">
      <c r="B3627" t="s">
        <v>25</v>
      </c>
      <c r="C3627" t="s">
        <v>26</v>
      </c>
      <c r="D3627" t="s">
        <v>23</v>
      </c>
      <c r="E3627" t="s">
        <v>95</v>
      </c>
      <c r="F3627" s="4">
        <v>42633</v>
      </c>
      <c r="G3627" t="s">
        <v>15</v>
      </c>
      <c r="H3627">
        <v>4</v>
      </c>
      <c r="I3627">
        <f>IF(Table1[[#This Row],[Price]]&lt;15,10,IF(Table1[[#This Row],[Price]]&lt;20,15,IF(Table1[[#This Row],[Price]]&lt;30,22,IF(Table1[[#This Row],[Price]]&lt;50,36,45))))</f>
        <v>10</v>
      </c>
      <c r="J3627">
        <v>12.42</v>
      </c>
      <c r="K3627" s="14">
        <v>49.68</v>
      </c>
      <c r="L3627" s="14">
        <f>Table1[[#This Row],[Total Sale Amount]]-(Table1[[#This Row],[Cost Price]]*Table1[[#This Row],[Quantity]])</f>
        <v>9.68</v>
      </c>
      <c r="M3627" t="str">
        <f>TEXT(Table1[[#This Row],[Order Date]],"mmm")</f>
        <v>Sep</v>
      </c>
      <c r="N3627" s="5" t="str">
        <f>TEXT(Table1[[#This Row],[Order Date]],"yyyy")</f>
        <v>2016</v>
      </c>
      <c r="O3627" s="5">
        <v>27</v>
      </c>
      <c r="P3627" s="5" t="s">
        <v>559</v>
      </c>
      <c r="Q3627" s="5" t="str">
        <f>IFERROR(INDEX(Holidays[Holiday],MATCH(Table1[[#This Row],[Order Date]],Holidays[Date],0)),"NO HOLIDAY")</f>
        <v>NO HOLIDAY</v>
      </c>
    </row>
    <row r="3628" spans="2:17" hidden="1" x14ac:dyDescent="0.3">
      <c r="B3628" t="s">
        <v>36</v>
      </c>
      <c r="C3628" t="s">
        <v>30</v>
      </c>
      <c r="D3628" t="s">
        <v>11</v>
      </c>
      <c r="E3628" t="s">
        <v>228</v>
      </c>
      <c r="F3628" s="4">
        <v>42633</v>
      </c>
      <c r="G3628" t="s">
        <v>15</v>
      </c>
      <c r="H3628">
        <v>7</v>
      </c>
      <c r="I3628">
        <f>IF(Table1[[#This Row],[Price]]&lt;15,10,IF(Table1[[#This Row],[Price]]&lt;20,15,IF(Table1[[#This Row],[Price]]&lt;30,22,IF(Table1[[#This Row],[Price]]&lt;50,36,45))))</f>
        <v>10</v>
      </c>
      <c r="J3628">
        <v>12.42</v>
      </c>
      <c r="K3628" s="14">
        <v>86.94</v>
      </c>
      <c r="L3628" s="14">
        <f>Table1[[#This Row],[Total Sale Amount]]-(Table1[[#This Row],[Cost Price]]*Table1[[#This Row],[Quantity]])</f>
        <v>16.939999999999998</v>
      </c>
      <c r="M3628" t="str">
        <f>TEXT(Table1[[#This Row],[Order Date]],"mmm")</f>
        <v>Sep</v>
      </c>
      <c r="N3628" s="5" t="str">
        <f>TEXT(Table1[[#This Row],[Order Date]],"yyyy")</f>
        <v>2016</v>
      </c>
      <c r="O3628" s="5">
        <v>33</v>
      </c>
      <c r="P3628" s="5" t="s">
        <v>560</v>
      </c>
      <c r="Q3628" s="5" t="str">
        <f>IFERROR(INDEX(Holidays[Holiday],MATCH(Table1[[#This Row],[Order Date]],Holidays[Date],0)),"NO HOLIDAY")</f>
        <v>NO HOLIDAY</v>
      </c>
    </row>
    <row r="3629" spans="2:17" hidden="1" x14ac:dyDescent="0.3">
      <c r="B3629" t="s">
        <v>36</v>
      </c>
      <c r="C3629" t="s">
        <v>28</v>
      </c>
      <c r="D3629" t="s">
        <v>11</v>
      </c>
      <c r="E3629" t="s">
        <v>545</v>
      </c>
      <c r="F3629" s="4">
        <v>42633</v>
      </c>
      <c r="G3629" t="s">
        <v>15</v>
      </c>
      <c r="H3629">
        <v>4</v>
      </c>
      <c r="I3629">
        <f>IF(Table1[[#This Row],[Price]]&lt;15,10,IF(Table1[[#This Row],[Price]]&lt;20,15,IF(Table1[[#This Row],[Price]]&lt;30,22,IF(Table1[[#This Row],[Price]]&lt;50,36,45))))</f>
        <v>10</v>
      </c>
      <c r="J3629">
        <v>12.42</v>
      </c>
      <c r="K3629" s="14">
        <v>49.68</v>
      </c>
      <c r="L3629" s="14">
        <f>Table1[[#This Row],[Total Sale Amount]]-(Table1[[#This Row],[Cost Price]]*Table1[[#This Row],[Quantity]])</f>
        <v>9.68</v>
      </c>
      <c r="M3629" t="str">
        <f>TEXT(Table1[[#This Row],[Order Date]],"mmm")</f>
        <v>Sep</v>
      </c>
      <c r="N3629" s="5" t="str">
        <f>TEXT(Table1[[#This Row],[Order Date]],"yyyy")</f>
        <v>2016</v>
      </c>
      <c r="O3629" s="5">
        <v>31</v>
      </c>
      <c r="P3629" s="5" t="s">
        <v>559</v>
      </c>
      <c r="Q3629" s="5" t="str">
        <f>IFERROR(INDEX(Holidays[Holiday],MATCH(Table1[[#This Row],[Order Date]],Holidays[Date],0)),"NO HOLIDAY")</f>
        <v>NO HOLIDAY</v>
      </c>
    </row>
    <row r="3630" spans="2:17" x14ac:dyDescent="0.3">
      <c r="B3630" t="s">
        <v>9</v>
      </c>
      <c r="C3630" t="s">
        <v>17</v>
      </c>
      <c r="D3630" t="s">
        <v>11</v>
      </c>
      <c r="E3630" t="s">
        <v>265</v>
      </c>
      <c r="F3630" s="4">
        <v>42634</v>
      </c>
      <c r="G3630" t="s">
        <v>13</v>
      </c>
      <c r="H3630">
        <v>8</v>
      </c>
      <c r="I3630">
        <f>IF(Table1[[#This Row],[Price]]&lt;15,10,IF(Table1[[#This Row],[Price]]&lt;20,15,IF(Table1[[#This Row],[Price]]&lt;30,22,IF(Table1[[#This Row],[Price]]&lt;50,36,45))))</f>
        <v>15</v>
      </c>
      <c r="J3630">
        <v>17.829999999999998</v>
      </c>
      <c r="K3630" s="14">
        <v>142.63999999999999</v>
      </c>
      <c r="L3630" s="14">
        <f>Table1[[#This Row],[Total Sale Amount]]-(Table1[[#This Row],[Cost Price]]*Table1[[#This Row],[Quantity]])</f>
        <v>22.639999999999986</v>
      </c>
      <c r="M3630" t="str">
        <f>TEXT(Table1[[#This Row],[Order Date]],"mmm")</f>
        <v>Sep</v>
      </c>
      <c r="N3630" s="5" t="str">
        <f>TEXT(Table1[[#This Row],[Order Date]],"yyyy")</f>
        <v>2016</v>
      </c>
      <c r="O3630" s="5">
        <v>38</v>
      </c>
      <c r="P3630" s="5" t="s">
        <v>560</v>
      </c>
      <c r="Q3630" s="5" t="str">
        <f>IFERROR(INDEX(Holidays[Holiday],MATCH(Table1[[#This Row],[Order Date]],Holidays[Date],0)),"NO HOLIDAY")</f>
        <v>Kwame Nkrumah Memorial Day</v>
      </c>
    </row>
    <row r="3631" spans="2:17" x14ac:dyDescent="0.3">
      <c r="B3631" t="s">
        <v>9</v>
      </c>
      <c r="C3631" t="s">
        <v>17</v>
      </c>
      <c r="D3631" t="s">
        <v>11</v>
      </c>
      <c r="E3631" t="s">
        <v>52</v>
      </c>
      <c r="F3631" s="4">
        <v>42634</v>
      </c>
      <c r="G3631" t="s">
        <v>13</v>
      </c>
      <c r="H3631">
        <v>4</v>
      </c>
      <c r="I3631">
        <f>IF(Table1[[#This Row],[Price]]&lt;15,10,IF(Table1[[#This Row],[Price]]&lt;20,15,IF(Table1[[#This Row],[Price]]&lt;30,22,IF(Table1[[#This Row],[Price]]&lt;50,36,45))))</f>
        <v>15</v>
      </c>
      <c r="J3631">
        <v>17.829999999999998</v>
      </c>
      <c r="K3631" s="14">
        <v>71.319999999999993</v>
      </c>
      <c r="L3631" s="14">
        <f>Table1[[#This Row],[Total Sale Amount]]-(Table1[[#This Row],[Cost Price]]*Table1[[#This Row],[Quantity]])</f>
        <v>11.319999999999993</v>
      </c>
      <c r="M3631" t="str">
        <f>TEXT(Table1[[#This Row],[Order Date]],"mmm")</f>
        <v>Sep</v>
      </c>
      <c r="N3631" s="5" t="str">
        <f>TEXT(Table1[[#This Row],[Order Date]],"yyyy")</f>
        <v>2016</v>
      </c>
      <c r="O3631" s="5">
        <v>32</v>
      </c>
      <c r="P3631" s="5" t="s">
        <v>560</v>
      </c>
      <c r="Q3631" s="5" t="str">
        <f>IFERROR(INDEX(Holidays[Holiday],MATCH(Table1[[#This Row],[Order Date]],Holidays[Date],0)),"NO HOLIDAY")</f>
        <v>Kwame Nkrumah Memorial Day</v>
      </c>
    </row>
    <row r="3632" spans="2:17" x14ac:dyDescent="0.3">
      <c r="B3632" t="s">
        <v>9</v>
      </c>
      <c r="C3632" t="s">
        <v>10</v>
      </c>
      <c r="D3632" t="s">
        <v>11</v>
      </c>
      <c r="E3632" t="s">
        <v>159</v>
      </c>
      <c r="F3632" s="4">
        <v>42634</v>
      </c>
      <c r="G3632" t="s">
        <v>19</v>
      </c>
      <c r="H3632">
        <v>2</v>
      </c>
      <c r="I3632">
        <f>IF(Table1[[#This Row],[Price]]&lt;15,10,IF(Table1[[#This Row],[Price]]&lt;20,15,IF(Table1[[#This Row],[Price]]&lt;30,22,IF(Table1[[#This Row],[Price]]&lt;50,36,45))))</f>
        <v>45</v>
      </c>
      <c r="J3632">
        <v>53.35</v>
      </c>
      <c r="K3632" s="14">
        <v>106.7</v>
      </c>
      <c r="L3632" s="14">
        <f>Table1[[#This Row],[Total Sale Amount]]-(Table1[[#This Row],[Cost Price]]*Table1[[#This Row],[Quantity]])</f>
        <v>16.700000000000003</v>
      </c>
      <c r="M3632" t="str">
        <f>TEXT(Table1[[#This Row],[Order Date]],"mmm")</f>
        <v>Sep</v>
      </c>
      <c r="N3632" s="5" t="str">
        <f>TEXT(Table1[[#This Row],[Order Date]],"yyyy")</f>
        <v>2016</v>
      </c>
      <c r="O3632" s="5">
        <v>26</v>
      </c>
      <c r="P3632" s="5" t="s">
        <v>560</v>
      </c>
      <c r="Q3632" s="5" t="str">
        <f>IFERROR(INDEX(Holidays[Holiday],MATCH(Table1[[#This Row],[Order Date]],Holidays[Date],0)),"NO HOLIDAY")</f>
        <v>Kwame Nkrumah Memorial Day</v>
      </c>
    </row>
    <row r="3633" spans="2:17" x14ac:dyDescent="0.3">
      <c r="B3633" t="s">
        <v>36</v>
      </c>
      <c r="C3633" t="s">
        <v>17</v>
      </c>
      <c r="D3633" t="s">
        <v>11</v>
      </c>
      <c r="E3633" t="s">
        <v>291</v>
      </c>
      <c r="F3633" s="4">
        <v>42634</v>
      </c>
      <c r="G3633" t="s">
        <v>13</v>
      </c>
      <c r="H3633">
        <v>4</v>
      </c>
      <c r="I3633">
        <f>IF(Table1[[#This Row],[Price]]&lt;15,10,IF(Table1[[#This Row],[Price]]&lt;20,15,IF(Table1[[#This Row],[Price]]&lt;30,22,IF(Table1[[#This Row],[Price]]&lt;50,36,45))))</f>
        <v>15</v>
      </c>
      <c r="J3633">
        <v>17.829999999999998</v>
      </c>
      <c r="K3633" s="14">
        <v>71.319999999999993</v>
      </c>
      <c r="L3633" s="14">
        <f>Table1[[#This Row],[Total Sale Amount]]-(Table1[[#This Row],[Cost Price]]*Table1[[#This Row],[Quantity]])</f>
        <v>11.319999999999993</v>
      </c>
      <c r="M3633" t="str">
        <f>TEXT(Table1[[#This Row],[Order Date]],"mmm")</f>
        <v>Sep</v>
      </c>
      <c r="N3633" s="5" t="str">
        <f>TEXT(Table1[[#This Row],[Order Date]],"yyyy")</f>
        <v>2016</v>
      </c>
      <c r="O3633" s="5">
        <v>33</v>
      </c>
      <c r="P3633" s="5" t="s">
        <v>559</v>
      </c>
      <c r="Q3633" s="5" t="str">
        <f>IFERROR(INDEX(Holidays[Holiday],MATCH(Table1[[#This Row],[Order Date]],Holidays[Date],0)),"NO HOLIDAY")</f>
        <v>Kwame Nkrumah Memorial Day</v>
      </c>
    </row>
    <row r="3634" spans="2:17" x14ac:dyDescent="0.3">
      <c r="B3634" t="s">
        <v>9</v>
      </c>
      <c r="C3634" t="s">
        <v>30</v>
      </c>
      <c r="D3634" t="s">
        <v>11</v>
      </c>
      <c r="E3634" t="s">
        <v>156</v>
      </c>
      <c r="F3634" s="4">
        <v>42634</v>
      </c>
      <c r="G3634" t="s">
        <v>19</v>
      </c>
      <c r="H3634">
        <v>6</v>
      </c>
      <c r="I3634">
        <f>IF(Table1[[#This Row],[Price]]&lt;15,10,IF(Table1[[#This Row],[Price]]&lt;20,15,IF(Table1[[#This Row],[Price]]&lt;30,22,IF(Table1[[#This Row],[Price]]&lt;50,36,45))))</f>
        <v>45</v>
      </c>
      <c r="J3634">
        <v>53.35</v>
      </c>
      <c r="K3634" s="14">
        <v>320.10000000000002</v>
      </c>
      <c r="L3634" s="14">
        <f>Table1[[#This Row],[Total Sale Amount]]-(Table1[[#This Row],[Cost Price]]*Table1[[#This Row],[Quantity]])</f>
        <v>50.100000000000023</v>
      </c>
      <c r="M3634" t="str">
        <f>TEXT(Table1[[#This Row],[Order Date]],"mmm")</f>
        <v>Sep</v>
      </c>
      <c r="N3634" s="5" t="str">
        <f>TEXT(Table1[[#This Row],[Order Date]],"yyyy")</f>
        <v>2016</v>
      </c>
      <c r="O3634" s="5">
        <v>17</v>
      </c>
      <c r="P3634" s="5" t="s">
        <v>559</v>
      </c>
      <c r="Q3634" s="5" t="str">
        <f>IFERROR(INDEX(Holidays[Holiday],MATCH(Table1[[#This Row],[Order Date]],Holidays[Date],0)),"NO HOLIDAY")</f>
        <v>Kwame Nkrumah Memorial Day</v>
      </c>
    </row>
    <row r="3635" spans="2:17" x14ac:dyDescent="0.3">
      <c r="B3635" t="s">
        <v>9</v>
      </c>
      <c r="C3635" t="s">
        <v>28</v>
      </c>
      <c r="D3635" t="s">
        <v>11</v>
      </c>
      <c r="E3635" t="s">
        <v>334</v>
      </c>
      <c r="F3635" s="4">
        <v>42634</v>
      </c>
      <c r="G3635" t="s">
        <v>19</v>
      </c>
      <c r="H3635">
        <v>1</v>
      </c>
      <c r="I3635">
        <f>IF(Table1[[#This Row],[Price]]&lt;15,10,IF(Table1[[#This Row],[Price]]&lt;20,15,IF(Table1[[#This Row],[Price]]&lt;30,22,IF(Table1[[#This Row],[Price]]&lt;50,36,45))))</f>
        <v>45</v>
      </c>
      <c r="J3635">
        <v>53.35</v>
      </c>
      <c r="K3635" s="14">
        <v>53.35</v>
      </c>
      <c r="L3635" s="14">
        <f>Table1[[#This Row],[Total Sale Amount]]-(Table1[[#This Row],[Cost Price]]*Table1[[#This Row],[Quantity]])</f>
        <v>8.3500000000000014</v>
      </c>
      <c r="M3635" t="str">
        <f>TEXT(Table1[[#This Row],[Order Date]],"mmm")</f>
        <v>Sep</v>
      </c>
      <c r="N3635" s="5" t="str">
        <f>TEXT(Table1[[#This Row],[Order Date]],"yyyy")</f>
        <v>2016</v>
      </c>
      <c r="O3635" s="5">
        <v>40</v>
      </c>
      <c r="P3635" s="5" t="s">
        <v>560</v>
      </c>
      <c r="Q3635" s="5" t="str">
        <f>IFERROR(INDEX(Holidays[Holiday],MATCH(Table1[[#This Row],[Order Date]],Holidays[Date],0)),"NO HOLIDAY")</f>
        <v>Kwame Nkrumah Memorial Day</v>
      </c>
    </row>
    <row r="3636" spans="2:17" x14ac:dyDescent="0.3">
      <c r="B3636" t="s">
        <v>36</v>
      </c>
      <c r="C3636" t="s">
        <v>10</v>
      </c>
      <c r="D3636" t="s">
        <v>11</v>
      </c>
      <c r="E3636" t="s">
        <v>160</v>
      </c>
      <c r="F3636" s="4">
        <v>42634</v>
      </c>
      <c r="G3636" t="s">
        <v>13</v>
      </c>
      <c r="H3636">
        <v>7</v>
      </c>
      <c r="I3636">
        <f>IF(Table1[[#This Row],[Price]]&lt;15,10,IF(Table1[[#This Row],[Price]]&lt;20,15,IF(Table1[[#This Row],[Price]]&lt;30,22,IF(Table1[[#This Row],[Price]]&lt;50,36,45))))</f>
        <v>15</v>
      </c>
      <c r="J3636">
        <v>17.829999999999998</v>
      </c>
      <c r="K3636" s="14">
        <v>124.80999999999999</v>
      </c>
      <c r="L3636" s="14">
        <f>Table1[[#This Row],[Total Sale Amount]]-(Table1[[#This Row],[Cost Price]]*Table1[[#This Row],[Quantity]])</f>
        <v>19.809999999999988</v>
      </c>
      <c r="M3636" t="str">
        <f>TEXT(Table1[[#This Row],[Order Date]],"mmm")</f>
        <v>Sep</v>
      </c>
      <c r="N3636" s="5" t="str">
        <f>TEXT(Table1[[#This Row],[Order Date]],"yyyy")</f>
        <v>2016</v>
      </c>
      <c r="O3636" s="5">
        <v>30</v>
      </c>
      <c r="P3636" s="5" t="s">
        <v>560</v>
      </c>
      <c r="Q3636" s="5" t="str">
        <f>IFERROR(INDEX(Holidays[Holiday],MATCH(Table1[[#This Row],[Order Date]],Holidays[Date],0)),"NO HOLIDAY")</f>
        <v>Kwame Nkrumah Memorial Day</v>
      </c>
    </row>
    <row r="3637" spans="2:17" x14ac:dyDescent="0.3">
      <c r="B3637" t="s">
        <v>9</v>
      </c>
      <c r="C3637" t="s">
        <v>17</v>
      </c>
      <c r="D3637" t="s">
        <v>11</v>
      </c>
      <c r="E3637" t="s">
        <v>249</v>
      </c>
      <c r="F3637" s="4">
        <v>42634</v>
      </c>
      <c r="G3637" t="s">
        <v>15</v>
      </c>
      <c r="H3637">
        <v>6</v>
      </c>
      <c r="I3637">
        <f>IF(Table1[[#This Row],[Price]]&lt;15,10,IF(Table1[[#This Row],[Price]]&lt;20,15,IF(Table1[[#This Row],[Price]]&lt;30,22,IF(Table1[[#This Row],[Price]]&lt;50,36,45))))</f>
        <v>10</v>
      </c>
      <c r="J3637">
        <v>12.42</v>
      </c>
      <c r="K3637" s="14">
        <v>74.52</v>
      </c>
      <c r="L3637" s="14">
        <f>Table1[[#This Row],[Total Sale Amount]]-(Table1[[#This Row],[Cost Price]]*Table1[[#This Row],[Quantity]])</f>
        <v>14.519999999999996</v>
      </c>
      <c r="M3637" t="str">
        <f>TEXT(Table1[[#This Row],[Order Date]],"mmm")</f>
        <v>Sep</v>
      </c>
      <c r="N3637" s="5" t="str">
        <f>TEXT(Table1[[#This Row],[Order Date]],"yyyy")</f>
        <v>2016</v>
      </c>
      <c r="O3637" s="5">
        <v>44</v>
      </c>
      <c r="P3637" s="5" t="s">
        <v>559</v>
      </c>
      <c r="Q3637" s="5" t="str">
        <f>IFERROR(INDEX(Holidays[Holiday],MATCH(Table1[[#This Row],[Order Date]],Holidays[Date],0)),"NO HOLIDAY")</f>
        <v>Kwame Nkrumah Memorial Day</v>
      </c>
    </row>
    <row r="3638" spans="2:17" x14ac:dyDescent="0.3">
      <c r="B3638" t="s">
        <v>9</v>
      </c>
      <c r="C3638" t="s">
        <v>17</v>
      </c>
      <c r="D3638" t="s">
        <v>11</v>
      </c>
      <c r="E3638" t="s">
        <v>185</v>
      </c>
      <c r="F3638" s="4">
        <v>42634</v>
      </c>
      <c r="G3638" t="s">
        <v>19</v>
      </c>
      <c r="H3638">
        <v>10</v>
      </c>
      <c r="I3638">
        <f>IF(Table1[[#This Row],[Price]]&lt;15,10,IF(Table1[[#This Row],[Price]]&lt;20,15,IF(Table1[[#This Row],[Price]]&lt;30,22,IF(Table1[[#This Row],[Price]]&lt;50,36,45))))</f>
        <v>45</v>
      </c>
      <c r="J3638">
        <v>53.35</v>
      </c>
      <c r="K3638" s="14">
        <v>533.5</v>
      </c>
      <c r="L3638" s="14">
        <f>Table1[[#This Row],[Total Sale Amount]]-(Table1[[#This Row],[Cost Price]]*Table1[[#This Row],[Quantity]])</f>
        <v>83.5</v>
      </c>
      <c r="M3638" t="str">
        <f>TEXT(Table1[[#This Row],[Order Date]],"mmm")</f>
        <v>Sep</v>
      </c>
      <c r="N3638" s="5" t="str">
        <f>TEXT(Table1[[#This Row],[Order Date]],"yyyy")</f>
        <v>2016</v>
      </c>
      <c r="O3638" s="5">
        <v>26</v>
      </c>
      <c r="P3638" s="5" t="s">
        <v>559</v>
      </c>
      <c r="Q3638" s="5" t="str">
        <f>IFERROR(INDEX(Holidays[Holiday],MATCH(Table1[[#This Row],[Order Date]],Holidays[Date],0)),"NO HOLIDAY")</f>
        <v>Kwame Nkrumah Memorial Day</v>
      </c>
    </row>
    <row r="3639" spans="2:17" x14ac:dyDescent="0.3">
      <c r="B3639" t="s">
        <v>9</v>
      </c>
      <c r="C3639" t="s">
        <v>17</v>
      </c>
      <c r="D3639" t="s">
        <v>11</v>
      </c>
      <c r="E3639" t="s">
        <v>248</v>
      </c>
      <c r="F3639" s="4">
        <v>42634</v>
      </c>
      <c r="G3639" t="s">
        <v>39</v>
      </c>
      <c r="H3639">
        <v>8</v>
      </c>
      <c r="I3639">
        <f>IF(Table1[[#This Row],[Price]]&lt;15,10,IF(Table1[[#This Row],[Price]]&lt;20,15,IF(Table1[[#This Row],[Price]]&lt;30,22,IF(Table1[[#This Row],[Price]]&lt;50,36,45))))</f>
        <v>15</v>
      </c>
      <c r="J3639">
        <v>16.32</v>
      </c>
      <c r="K3639" s="14">
        <v>130.56</v>
      </c>
      <c r="L3639" s="14">
        <f>Table1[[#This Row],[Total Sale Amount]]-(Table1[[#This Row],[Cost Price]]*Table1[[#This Row],[Quantity]])</f>
        <v>10.560000000000002</v>
      </c>
      <c r="M3639" t="str">
        <f>TEXT(Table1[[#This Row],[Order Date]],"mmm")</f>
        <v>Sep</v>
      </c>
      <c r="N3639" s="5" t="str">
        <f>TEXT(Table1[[#This Row],[Order Date]],"yyyy")</f>
        <v>2016</v>
      </c>
      <c r="O3639" s="5">
        <v>17</v>
      </c>
      <c r="P3639" s="5" t="s">
        <v>560</v>
      </c>
      <c r="Q3639" s="5" t="str">
        <f>IFERROR(INDEX(Holidays[Holiday],MATCH(Table1[[#This Row],[Order Date]],Holidays[Date],0)),"NO HOLIDAY")</f>
        <v>Kwame Nkrumah Memorial Day</v>
      </c>
    </row>
    <row r="3640" spans="2:17" hidden="1" x14ac:dyDescent="0.3">
      <c r="B3640" t="s">
        <v>16</v>
      </c>
      <c r="C3640" t="s">
        <v>17</v>
      </c>
      <c r="D3640" t="s">
        <v>11</v>
      </c>
      <c r="E3640" t="s">
        <v>65</v>
      </c>
      <c r="F3640" s="4">
        <v>42635</v>
      </c>
      <c r="G3640" t="s">
        <v>15</v>
      </c>
      <c r="H3640">
        <v>7</v>
      </c>
      <c r="I3640">
        <f>IF(Table1[[#This Row],[Price]]&lt;15,10,IF(Table1[[#This Row],[Price]]&lt;20,15,IF(Table1[[#This Row],[Price]]&lt;30,22,IF(Table1[[#This Row],[Price]]&lt;50,36,45))))</f>
        <v>10</v>
      </c>
      <c r="J3640">
        <v>12.42</v>
      </c>
      <c r="K3640" s="14">
        <v>86.94</v>
      </c>
      <c r="L3640" s="14">
        <f>Table1[[#This Row],[Total Sale Amount]]-(Table1[[#This Row],[Cost Price]]*Table1[[#This Row],[Quantity]])</f>
        <v>16.939999999999998</v>
      </c>
      <c r="M3640" t="str">
        <f>TEXT(Table1[[#This Row],[Order Date]],"mmm")</f>
        <v>Sep</v>
      </c>
      <c r="N3640" s="5" t="str">
        <f>TEXT(Table1[[#This Row],[Order Date]],"yyyy")</f>
        <v>2016</v>
      </c>
      <c r="O3640" s="5">
        <v>37</v>
      </c>
      <c r="P3640" s="5" t="s">
        <v>560</v>
      </c>
      <c r="Q3640" s="5" t="str">
        <f>IFERROR(INDEX(Holidays[Holiday],MATCH(Table1[[#This Row],[Order Date]],Holidays[Date],0)),"NO HOLIDAY")</f>
        <v>NO HOLIDAY</v>
      </c>
    </row>
    <row r="3641" spans="2:17" hidden="1" x14ac:dyDescent="0.3">
      <c r="B3641" t="s">
        <v>9</v>
      </c>
      <c r="C3641" t="s">
        <v>30</v>
      </c>
      <c r="D3641" t="s">
        <v>11</v>
      </c>
      <c r="E3641" t="s">
        <v>375</v>
      </c>
      <c r="F3641" s="4">
        <v>42635</v>
      </c>
      <c r="G3641" t="s">
        <v>39</v>
      </c>
      <c r="H3641">
        <v>3</v>
      </c>
      <c r="I3641">
        <f>IF(Table1[[#This Row],[Price]]&lt;15,10,IF(Table1[[#This Row],[Price]]&lt;20,15,IF(Table1[[#This Row],[Price]]&lt;30,22,IF(Table1[[#This Row],[Price]]&lt;50,36,45))))</f>
        <v>15</v>
      </c>
      <c r="J3641">
        <v>16.32</v>
      </c>
      <c r="K3641" s="14">
        <v>48.96</v>
      </c>
      <c r="L3641" s="14">
        <f>Table1[[#This Row],[Total Sale Amount]]-(Table1[[#This Row],[Cost Price]]*Table1[[#This Row],[Quantity]])</f>
        <v>3.9600000000000009</v>
      </c>
      <c r="M3641" t="str">
        <f>TEXT(Table1[[#This Row],[Order Date]],"mmm")</f>
        <v>Sep</v>
      </c>
      <c r="N3641" s="5" t="str">
        <f>TEXT(Table1[[#This Row],[Order Date]],"yyyy")</f>
        <v>2016</v>
      </c>
      <c r="O3641" s="5">
        <v>21</v>
      </c>
      <c r="P3641" s="5" t="s">
        <v>560</v>
      </c>
      <c r="Q3641" s="5" t="str">
        <f>IFERROR(INDEX(Holidays[Holiday],MATCH(Table1[[#This Row],[Order Date]],Holidays[Date],0)),"NO HOLIDAY")</f>
        <v>NO HOLIDAY</v>
      </c>
    </row>
    <row r="3642" spans="2:17" hidden="1" x14ac:dyDescent="0.3">
      <c r="B3642" t="s">
        <v>9</v>
      </c>
      <c r="C3642" t="s">
        <v>17</v>
      </c>
      <c r="D3642" t="s">
        <v>11</v>
      </c>
      <c r="E3642" t="s">
        <v>177</v>
      </c>
      <c r="F3642" s="4">
        <v>42635</v>
      </c>
      <c r="G3642" t="s">
        <v>19</v>
      </c>
      <c r="H3642">
        <v>3</v>
      </c>
      <c r="I3642">
        <f>IF(Table1[[#This Row],[Price]]&lt;15,10,IF(Table1[[#This Row],[Price]]&lt;20,15,IF(Table1[[#This Row],[Price]]&lt;30,22,IF(Table1[[#This Row],[Price]]&lt;50,36,45))))</f>
        <v>45</v>
      </c>
      <c r="J3642">
        <v>53.35</v>
      </c>
      <c r="K3642" s="14">
        <v>160.05000000000001</v>
      </c>
      <c r="L3642" s="14">
        <f>Table1[[#This Row],[Total Sale Amount]]-(Table1[[#This Row],[Cost Price]]*Table1[[#This Row],[Quantity]])</f>
        <v>25.050000000000011</v>
      </c>
      <c r="M3642" t="str">
        <f>TEXT(Table1[[#This Row],[Order Date]],"mmm")</f>
        <v>Sep</v>
      </c>
      <c r="N3642" s="5" t="str">
        <f>TEXT(Table1[[#This Row],[Order Date]],"yyyy")</f>
        <v>2016</v>
      </c>
      <c r="O3642" s="5">
        <v>35</v>
      </c>
      <c r="P3642" s="5" t="s">
        <v>559</v>
      </c>
      <c r="Q3642" s="5" t="str">
        <f>IFERROR(INDEX(Holidays[Holiday],MATCH(Table1[[#This Row],[Order Date]],Holidays[Date],0)),"NO HOLIDAY")</f>
        <v>NO HOLIDAY</v>
      </c>
    </row>
    <row r="3643" spans="2:17" hidden="1" x14ac:dyDescent="0.3">
      <c r="B3643" t="s">
        <v>9</v>
      </c>
      <c r="C3643" t="s">
        <v>30</v>
      </c>
      <c r="D3643" t="s">
        <v>11</v>
      </c>
      <c r="E3643" t="s">
        <v>31</v>
      </c>
      <c r="F3643" s="4">
        <v>42635</v>
      </c>
      <c r="G3643" t="s">
        <v>15</v>
      </c>
      <c r="H3643">
        <v>3</v>
      </c>
      <c r="I3643">
        <f>IF(Table1[[#This Row],[Price]]&lt;15,10,IF(Table1[[#This Row],[Price]]&lt;20,15,IF(Table1[[#This Row],[Price]]&lt;30,22,IF(Table1[[#This Row],[Price]]&lt;50,36,45))))</f>
        <v>10</v>
      </c>
      <c r="J3643">
        <v>12.42</v>
      </c>
      <c r="K3643" s="14">
        <v>37.26</v>
      </c>
      <c r="L3643" s="14">
        <f>Table1[[#This Row],[Total Sale Amount]]-(Table1[[#This Row],[Cost Price]]*Table1[[#This Row],[Quantity]])</f>
        <v>7.259999999999998</v>
      </c>
      <c r="M3643" t="str">
        <f>TEXT(Table1[[#This Row],[Order Date]],"mmm")</f>
        <v>Sep</v>
      </c>
      <c r="N3643" s="5" t="str">
        <f>TEXT(Table1[[#This Row],[Order Date]],"yyyy")</f>
        <v>2016</v>
      </c>
      <c r="O3643" s="5">
        <v>21</v>
      </c>
      <c r="P3643" s="5" t="s">
        <v>560</v>
      </c>
      <c r="Q3643" s="5" t="str">
        <f>IFERROR(INDEX(Holidays[Holiday],MATCH(Table1[[#This Row],[Order Date]],Holidays[Date],0)),"NO HOLIDAY")</f>
        <v>NO HOLIDAY</v>
      </c>
    </row>
    <row r="3644" spans="2:17" hidden="1" x14ac:dyDescent="0.3">
      <c r="B3644" t="s">
        <v>25</v>
      </c>
      <c r="C3644" t="s">
        <v>59</v>
      </c>
      <c r="D3644" t="s">
        <v>23</v>
      </c>
      <c r="E3644" t="s">
        <v>141</v>
      </c>
      <c r="F3644" s="4">
        <v>42635</v>
      </c>
      <c r="G3644" t="s">
        <v>19</v>
      </c>
      <c r="H3644">
        <v>1</v>
      </c>
      <c r="I3644">
        <f>IF(Table1[[#This Row],[Price]]&lt;15,10,IF(Table1[[#This Row],[Price]]&lt;20,15,IF(Table1[[#This Row],[Price]]&lt;30,22,IF(Table1[[#This Row],[Price]]&lt;50,36,45))))</f>
        <v>45</v>
      </c>
      <c r="J3644">
        <v>53.35</v>
      </c>
      <c r="K3644" s="14">
        <v>53.35</v>
      </c>
      <c r="L3644" s="14">
        <f>Table1[[#This Row],[Total Sale Amount]]-(Table1[[#This Row],[Cost Price]]*Table1[[#This Row],[Quantity]])</f>
        <v>8.3500000000000014</v>
      </c>
      <c r="M3644" t="str">
        <f>TEXT(Table1[[#This Row],[Order Date]],"mmm")</f>
        <v>Sep</v>
      </c>
      <c r="N3644" s="5" t="str">
        <f>TEXT(Table1[[#This Row],[Order Date]],"yyyy")</f>
        <v>2016</v>
      </c>
      <c r="O3644" s="5">
        <v>39</v>
      </c>
      <c r="P3644" s="5" t="s">
        <v>560</v>
      </c>
      <c r="Q3644" s="5" t="str">
        <f>IFERROR(INDEX(Holidays[Holiday],MATCH(Table1[[#This Row],[Order Date]],Holidays[Date],0)),"NO HOLIDAY")</f>
        <v>NO HOLIDAY</v>
      </c>
    </row>
    <row r="3645" spans="2:17" hidden="1" x14ac:dyDescent="0.3">
      <c r="B3645" t="s">
        <v>36</v>
      </c>
      <c r="C3645" t="s">
        <v>17</v>
      </c>
      <c r="D3645" t="s">
        <v>11</v>
      </c>
      <c r="E3645" t="s">
        <v>383</v>
      </c>
      <c r="F3645" s="4">
        <v>42635</v>
      </c>
      <c r="G3645" t="s">
        <v>39</v>
      </c>
      <c r="H3645">
        <v>4</v>
      </c>
      <c r="I3645">
        <f>IF(Table1[[#This Row],[Price]]&lt;15,10,IF(Table1[[#This Row],[Price]]&lt;20,15,IF(Table1[[#This Row],[Price]]&lt;30,22,IF(Table1[[#This Row],[Price]]&lt;50,36,45))))</f>
        <v>15</v>
      </c>
      <c r="J3645">
        <v>16.32</v>
      </c>
      <c r="K3645" s="14">
        <v>65.28</v>
      </c>
      <c r="L3645" s="14">
        <f>Table1[[#This Row],[Total Sale Amount]]-(Table1[[#This Row],[Cost Price]]*Table1[[#This Row],[Quantity]])</f>
        <v>5.2800000000000011</v>
      </c>
      <c r="M3645" t="str">
        <f>TEXT(Table1[[#This Row],[Order Date]],"mmm")</f>
        <v>Sep</v>
      </c>
      <c r="N3645" s="5" t="str">
        <f>TEXT(Table1[[#This Row],[Order Date]],"yyyy")</f>
        <v>2016</v>
      </c>
      <c r="O3645" s="5">
        <v>28</v>
      </c>
      <c r="P3645" s="5" t="s">
        <v>560</v>
      </c>
      <c r="Q3645" s="5" t="str">
        <f>IFERROR(INDEX(Holidays[Holiday],MATCH(Table1[[#This Row],[Order Date]],Holidays[Date],0)),"NO HOLIDAY")</f>
        <v>NO HOLIDAY</v>
      </c>
    </row>
    <row r="3646" spans="2:17" hidden="1" x14ac:dyDescent="0.3">
      <c r="B3646" t="s">
        <v>36</v>
      </c>
      <c r="C3646" t="s">
        <v>10</v>
      </c>
      <c r="D3646" t="s">
        <v>11</v>
      </c>
      <c r="E3646" t="s">
        <v>284</v>
      </c>
      <c r="F3646" s="4">
        <v>42635</v>
      </c>
      <c r="G3646" t="s">
        <v>15</v>
      </c>
      <c r="H3646">
        <v>9</v>
      </c>
      <c r="I3646">
        <f>IF(Table1[[#This Row],[Price]]&lt;15,10,IF(Table1[[#This Row],[Price]]&lt;20,15,IF(Table1[[#This Row],[Price]]&lt;30,22,IF(Table1[[#This Row],[Price]]&lt;50,36,45))))</f>
        <v>10</v>
      </c>
      <c r="J3646">
        <v>12.42</v>
      </c>
      <c r="K3646" s="14">
        <v>111.78</v>
      </c>
      <c r="L3646" s="14">
        <f>Table1[[#This Row],[Total Sale Amount]]-(Table1[[#This Row],[Cost Price]]*Table1[[#This Row],[Quantity]])</f>
        <v>21.78</v>
      </c>
      <c r="M3646" t="str">
        <f>TEXT(Table1[[#This Row],[Order Date]],"mmm")</f>
        <v>Sep</v>
      </c>
      <c r="N3646" s="5" t="str">
        <f>TEXT(Table1[[#This Row],[Order Date]],"yyyy")</f>
        <v>2016</v>
      </c>
      <c r="O3646" s="5">
        <v>45</v>
      </c>
      <c r="P3646" s="5" t="s">
        <v>560</v>
      </c>
      <c r="Q3646" s="5" t="str">
        <f>IFERROR(INDEX(Holidays[Holiday],MATCH(Table1[[#This Row],[Order Date]],Holidays[Date],0)),"NO HOLIDAY")</f>
        <v>NO HOLIDAY</v>
      </c>
    </row>
    <row r="3647" spans="2:17" hidden="1" x14ac:dyDescent="0.3">
      <c r="B3647" t="s">
        <v>36</v>
      </c>
      <c r="C3647" t="s">
        <v>10</v>
      </c>
      <c r="D3647" t="s">
        <v>11</v>
      </c>
      <c r="E3647" t="s">
        <v>45</v>
      </c>
      <c r="F3647" s="4">
        <v>42635</v>
      </c>
      <c r="G3647" t="s">
        <v>15</v>
      </c>
      <c r="H3647">
        <v>6</v>
      </c>
      <c r="I3647">
        <f>IF(Table1[[#This Row],[Price]]&lt;15,10,IF(Table1[[#This Row],[Price]]&lt;20,15,IF(Table1[[#This Row],[Price]]&lt;30,22,IF(Table1[[#This Row],[Price]]&lt;50,36,45))))</f>
        <v>10</v>
      </c>
      <c r="J3647">
        <v>12.42</v>
      </c>
      <c r="K3647" s="14">
        <v>74.52</v>
      </c>
      <c r="L3647" s="14">
        <f>Table1[[#This Row],[Total Sale Amount]]-(Table1[[#This Row],[Cost Price]]*Table1[[#This Row],[Quantity]])</f>
        <v>14.519999999999996</v>
      </c>
      <c r="M3647" t="str">
        <f>TEXT(Table1[[#This Row],[Order Date]],"mmm")</f>
        <v>Sep</v>
      </c>
      <c r="N3647" s="5" t="str">
        <f>TEXT(Table1[[#This Row],[Order Date]],"yyyy")</f>
        <v>2016</v>
      </c>
      <c r="O3647" s="5">
        <v>19</v>
      </c>
      <c r="P3647" s="5" t="s">
        <v>559</v>
      </c>
      <c r="Q3647" s="5" t="str">
        <f>IFERROR(INDEX(Holidays[Holiday],MATCH(Table1[[#This Row],[Order Date]],Holidays[Date],0)),"NO HOLIDAY")</f>
        <v>NO HOLIDAY</v>
      </c>
    </row>
    <row r="3648" spans="2:17" hidden="1" x14ac:dyDescent="0.3">
      <c r="B3648" t="s">
        <v>36</v>
      </c>
      <c r="C3648" t="s">
        <v>17</v>
      </c>
      <c r="D3648" t="s">
        <v>11</v>
      </c>
      <c r="E3648" t="s">
        <v>336</v>
      </c>
      <c r="F3648" s="4">
        <v>42635</v>
      </c>
      <c r="G3648" t="s">
        <v>15</v>
      </c>
      <c r="H3648">
        <v>5</v>
      </c>
      <c r="I3648">
        <f>IF(Table1[[#This Row],[Price]]&lt;15,10,IF(Table1[[#This Row],[Price]]&lt;20,15,IF(Table1[[#This Row],[Price]]&lt;30,22,IF(Table1[[#This Row],[Price]]&lt;50,36,45))))</f>
        <v>10</v>
      </c>
      <c r="J3648">
        <v>12.42</v>
      </c>
      <c r="K3648" s="14">
        <v>62.1</v>
      </c>
      <c r="L3648" s="14">
        <f>Table1[[#This Row],[Total Sale Amount]]-(Table1[[#This Row],[Cost Price]]*Table1[[#This Row],[Quantity]])</f>
        <v>12.100000000000001</v>
      </c>
      <c r="M3648" t="str">
        <f>TEXT(Table1[[#This Row],[Order Date]],"mmm")</f>
        <v>Sep</v>
      </c>
      <c r="N3648" s="5" t="str">
        <f>TEXT(Table1[[#This Row],[Order Date]],"yyyy")</f>
        <v>2016</v>
      </c>
      <c r="O3648" s="5">
        <v>37</v>
      </c>
      <c r="P3648" s="5" t="s">
        <v>560</v>
      </c>
      <c r="Q3648" s="5" t="str">
        <f>IFERROR(INDEX(Holidays[Holiday],MATCH(Table1[[#This Row],[Order Date]],Holidays[Date],0)),"NO HOLIDAY")</f>
        <v>NO HOLIDAY</v>
      </c>
    </row>
    <row r="3649" spans="2:17" hidden="1" x14ac:dyDescent="0.3">
      <c r="B3649" t="s">
        <v>25</v>
      </c>
      <c r="C3649" t="s">
        <v>22</v>
      </c>
      <c r="D3649" t="s">
        <v>23</v>
      </c>
      <c r="E3649" t="s">
        <v>290</v>
      </c>
      <c r="F3649" s="4">
        <v>42635</v>
      </c>
      <c r="G3649" t="s">
        <v>15</v>
      </c>
      <c r="H3649">
        <v>4</v>
      </c>
      <c r="I3649">
        <f>IF(Table1[[#This Row],[Price]]&lt;15,10,IF(Table1[[#This Row],[Price]]&lt;20,15,IF(Table1[[#This Row],[Price]]&lt;30,22,IF(Table1[[#This Row],[Price]]&lt;50,36,45))))</f>
        <v>10</v>
      </c>
      <c r="J3649">
        <v>12.42</v>
      </c>
      <c r="K3649" s="14">
        <v>49.68</v>
      </c>
      <c r="L3649" s="14">
        <f>Table1[[#This Row],[Total Sale Amount]]-(Table1[[#This Row],[Cost Price]]*Table1[[#This Row],[Quantity]])</f>
        <v>9.68</v>
      </c>
      <c r="M3649" t="str">
        <f>TEXT(Table1[[#This Row],[Order Date]],"mmm")</f>
        <v>Sep</v>
      </c>
      <c r="N3649" s="5" t="str">
        <f>TEXT(Table1[[#This Row],[Order Date]],"yyyy")</f>
        <v>2016</v>
      </c>
      <c r="O3649" s="5">
        <v>34</v>
      </c>
      <c r="P3649" s="5" t="s">
        <v>559</v>
      </c>
      <c r="Q3649" s="5" t="str">
        <f>IFERROR(INDEX(Holidays[Holiday],MATCH(Table1[[#This Row],[Order Date]],Holidays[Date],0)),"NO HOLIDAY")</f>
        <v>NO HOLIDAY</v>
      </c>
    </row>
    <row r="3650" spans="2:17" hidden="1" x14ac:dyDescent="0.3">
      <c r="B3650" t="s">
        <v>9</v>
      </c>
      <c r="C3650" t="s">
        <v>30</v>
      </c>
      <c r="D3650" t="s">
        <v>11</v>
      </c>
      <c r="E3650" t="s">
        <v>148</v>
      </c>
      <c r="F3650" s="4">
        <v>42635</v>
      </c>
      <c r="G3650" t="s">
        <v>19</v>
      </c>
      <c r="H3650">
        <v>4</v>
      </c>
      <c r="I3650">
        <f>IF(Table1[[#This Row],[Price]]&lt;15,10,IF(Table1[[#This Row],[Price]]&lt;20,15,IF(Table1[[#This Row],[Price]]&lt;30,22,IF(Table1[[#This Row],[Price]]&lt;50,36,45))))</f>
        <v>45</v>
      </c>
      <c r="J3650">
        <v>53.35</v>
      </c>
      <c r="K3650" s="14">
        <v>213.4</v>
      </c>
      <c r="L3650" s="14">
        <f>Table1[[#This Row],[Total Sale Amount]]-(Table1[[#This Row],[Cost Price]]*Table1[[#This Row],[Quantity]])</f>
        <v>33.400000000000006</v>
      </c>
      <c r="M3650" t="str">
        <f>TEXT(Table1[[#This Row],[Order Date]],"mmm")</f>
        <v>Sep</v>
      </c>
      <c r="N3650" s="5" t="str">
        <f>TEXT(Table1[[#This Row],[Order Date]],"yyyy")</f>
        <v>2016</v>
      </c>
      <c r="O3650" s="5">
        <v>18</v>
      </c>
      <c r="P3650" s="5" t="s">
        <v>560</v>
      </c>
      <c r="Q3650" s="5" t="str">
        <f>IFERROR(INDEX(Holidays[Holiday],MATCH(Table1[[#This Row],[Order Date]],Holidays[Date],0)),"NO HOLIDAY")</f>
        <v>NO HOLIDAY</v>
      </c>
    </row>
    <row r="3651" spans="2:17" hidden="1" x14ac:dyDescent="0.3">
      <c r="B3651" t="s">
        <v>9</v>
      </c>
      <c r="C3651" t="s">
        <v>10</v>
      </c>
      <c r="D3651" t="s">
        <v>11</v>
      </c>
      <c r="E3651" t="s">
        <v>377</v>
      </c>
      <c r="F3651" s="4">
        <v>42635</v>
      </c>
      <c r="G3651" t="s">
        <v>19</v>
      </c>
      <c r="H3651">
        <v>9</v>
      </c>
      <c r="I3651">
        <f>IF(Table1[[#This Row],[Price]]&lt;15,10,IF(Table1[[#This Row],[Price]]&lt;20,15,IF(Table1[[#This Row],[Price]]&lt;30,22,IF(Table1[[#This Row],[Price]]&lt;50,36,45))))</f>
        <v>45</v>
      </c>
      <c r="J3651">
        <v>53.35</v>
      </c>
      <c r="K3651" s="14">
        <v>480.15000000000003</v>
      </c>
      <c r="L3651" s="14">
        <f>Table1[[#This Row],[Total Sale Amount]]-(Table1[[#This Row],[Cost Price]]*Table1[[#This Row],[Quantity]])</f>
        <v>75.150000000000034</v>
      </c>
      <c r="M3651" t="str">
        <f>TEXT(Table1[[#This Row],[Order Date]],"mmm")</f>
        <v>Sep</v>
      </c>
      <c r="N3651" s="5" t="str">
        <f>TEXT(Table1[[#This Row],[Order Date]],"yyyy")</f>
        <v>2016</v>
      </c>
      <c r="O3651" s="5">
        <v>37</v>
      </c>
      <c r="P3651" s="5" t="s">
        <v>560</v>
      </c>
      <c r="Q3651" s="5" t="str">
        <f>IFERROR(INDEX(Holidays[Holiday],MATCH(Table1[[#This Row],[Order Date]],Holidays[Date],0)),"NO HOLIDAY")</f>
        <v>NO HOLIDAY</v>
      </c>
    </row>
    <row r="3652" spans="2:17" hidden="1" x14ac:dyDescent="0.3">
      <c r="B3652" t="s">
        <v>9</v>
      </c>
      <c r="C3652" t="s">
        <v>17</v>
      </c>
      <c r="D3652" t="s">
        <v>11</v>
      </c>
      <c r="E3652" t="s">
        <v>90</v>
      </c>
      <c r="F3652" s="4">
        <v>42635</v>
      </c>
      <c r="G3652" t="s">
        <v>13</v>
      </c>
      <c r="H3652">
        <v>9</v>
      </c>
      <c r="I3652">
        <f>IF(Table1[[#This Row],[Price]]&lt;15,10,IF(Table1[[#This Row],[Price]]&lt;20,15,IF(Table1[[#This Row],[Price]]&lt;30,22,IF(Table1[[#This Row],[Price]]&lt;50,36,45))))</f>
        <v>15</v>
      </c>
      <c r="J3652">
        <v>17.829999999999998</v>
      </c>
      <c r="K3652" s="14">
        <v>160.46999999999997</v>
      </c>
      <c r="L3652" s="14">
        <f>Table1[[#This Row],[Total Sale Amount]]-(Table1[[#This Row],[Cost Price]]*Table1[[#This Row],[Quantity]])</f>
        <v>25.46999999999997</v>
      </c>
      <c r="M3652" t="str">
        <f>TEXT(Table1[[#This Row],[Order Date]],"mmm")</f>
        <v>Sep</v>
      </c>
      <c r="N3652" s="5" t="str">
        <f>TEXT(Table1[[#This Row],[Order Date]],"yyyy")</f>
        <v>2016</v>
      </c>
      <c r="O3652" s="5">
        <v>38</v>
      </c>
      <c r="P3652" s="5" t="s">
        <v>559</v>
      </c>
      <c r="Q3652" s="5" t="str">
        <f>IFERROR(INDEX(Holidays[Holiday],MATCH(Table1[[#This Row],[Order Date]],Holidays[Date],0)),"NO HOLIDAY")</f>
        <v>NO HOLIDAY</v>
      </c>
    </row>
    <row r="3653" spans="2:17" hidden="1" x14ac:dyDescent="0.3">
      <c r="B3653" t="s">
        <v>36</v>
      </c>
      <c r="C3653" t="s">
        <v>17</v>
      </c>
      <c r="D3653" t="s">
        <v>11</v>
      </c>
      <c r="E3653" t="s">
        <v>369</v>
      </c>
      <c r="F3653" s="4">
        <v>42635</v>
      </c>
      <c r="G3653" t="s">
        <v>39</v>
      </c>
      <c r="H3653">
        <v>5</v>
      </c>
      <c r="I3653">
        <f>IF(Table1[[#This Row],[Price]]&lt;15,10,IF(Table1[[#This Row],[Price]]&lt;20,15,IF(Table1[[#This Row],[Price]]&lt;30,22,IF(Table1[[#This Row],[Price]]&lt;50,36,45))))</f>
        <v>15</v>
      </c>
      <c r="J3653">
        <v>16.32</v>
      </c>
      <c r="K3653" s="14">
        <v>81.599999999999994</v>
      </c>
      <c r="L3653" s="14">
        <f>Table1[[#This Row],[Total Sale Amount]]-(Table1[[#This Row],[Cost Price]]*Table1[[#This Row],[Quantity]])</f>
        <v>6.5999999999999943</v>
      </c>
      <c r="M3653" t="str">
        <f>TEXT(Table1[[#This Row],[Order Date]],"mmm")</f>
        <v>Sep</v>
      </c>
      <c r="N3653" s="5" t="str">
        <f>TEXT(Table1[[#This Row],[Order Date]],"yyyy")</f>
        <v>2016</v>
      </c>
      <c r="O3653" s="5">
        <v>28</v>
      </c>
      <c r="P3653" s="5" t="s">
        <v>559</v>
      </c>
      <c r="Q3653" s="5" t="str">
        <f>IFERROR(INDEX(Holidays[Holiday],MATCH(Table1[[#This Row],[Order Date]],Holidays[Date],0)),"NO HOLIDAY")</f>
        <v>NO HOLIDAY</v>
      </c>
    </row>
    <row r="3654" spans="2:17" hidden="1" x14ac:dyDescent="0.3">
      <c r="B3654" t="s">
        <v>9</v>
      </c>
      <c r="C3654" t="s">
        <v>28</v>
      </c>
      <c r="D3654" t="s">
        <v>11</v>
      </c>
      <c r="E3654" t="s">
        <v>432</v>
      </c>
      <c r="F3654" s="4">
        <v>42635</v>
      </c>
      <c r="G3654" t="s">
        <v>15</v>
      </c>
      <c r="H3654">
        <v>1</v>
      </c>
      <c r="I3654">
        <f>IF(Table1[[#This Row],[Price]]&lt;15,10,IF(Table1[[#This Row],[Price]]&lt;20,15,IF(Table1[[#This Row],[Price]]&lt;30,22,IF(Table1[[#This Row],[Price]]&lt;50,36,45))))</f>
        <v>10</v>
      </c>
      <c r="J3654">
        <v>12.42</v>
      </c>
      <c r="K3654" s="14">
        <v>12.42</v>
      </c>
      <c r="L3654" s="14">
        <f>Table1[[#This Row],[Total Sale Amount]]-(Table1[[#This Row],[Cost Price]]*Table1[[#This Row],[Quantity]])</f>
        <v>2.42</v>
      </c>
      <c r="M3654" t="str">
        <f>TEXT(Table1[[#This Row],[Order Date]],"mmm")</f>
        <v>Sep</v>
      </c>
      <c r="N3654" s="5" t="str">
        <f>TEXT(Table1[[#This Row],[Order Date]],"yyyy")</f>
        <v>2016</v>
      </c>
      <c r="O3654" s="5">
        <v>20</v>
      </c>
      <c r="P3654" s="5" t="s">
        <v>559</v>
      </c>
      <c r="Q3654" s="5" t="str">
        <f>IFERROR(INDEX(Holidays[Holiday],MATCH(Table1[[#This Row],[Order Date]],Holidays[Date],0)),"NO HOLIDAY")</f>
        <v>NO HOLIDAY</v>
      </c>
    </row>
    <row r="3655" spans="2:17" hidden="1" x14ac:dyDescent="0.3">
      <c r="B3655" t="s">
        <v>21</v>
      </c>
      <c r="C3655" t="s">
        <v>59</v>
      </c>
      <c r="D3655" t="s">
        <v>23</v>
      </c>
      <c r="E3655" t="s">
        <v>91</v>
      </c>
      <c r="F3655" s="4">
        <v>42635</v>
      </c>
      <c r="G3655" t="s">
        <v>13</v>
      </c>
      <c r="H3655">
        <v>7</v>
      </c>
      <c r="I3655">
        <f>IF(Table1[[#This Row],[Price]]&lt;15,10,IF(Table1[[#This Row],[Price]]&lt;20,15,IF(Table1[[#This Row],[Price]]&lt;30,22,IF(Table1[[#This Row],[Price]]&lt;50,36,45))))</f>
        <v>15</v>
      </c>
      <c r="J3655">
        <v>17.829999999999998</v>
      </c>
      <c r="K3655" s="14">
        <v>124.80999999999999</v>
      </c>
      <c r="L3655" s="14">
        <f>Table1[[#This Row],[Total Sale Amount]]-(Table1[[#This Row],[Cost Price]]*Table1[[#This Row],[Quantity]])</f>
        <v>19.809999999999988</v>
      </c>
      <c r="M3655" t="str">
        <f>TEXT(Table1[[#This Row],[Order Date]],"mmm")</f>
        <v>Sep</v>
      </c>
      <c r="N3655" s="5" t="str">
        <f>TEXT(Table1[[#This Row],[Order Date]],"yyyy")</f>
        <v>2016</v>
      </c>
      <c r="O3655" s="5">
        <v>22</v>
      </c>
      <c r="P3655" s="5" t="s">
        <v>560</v>
      </c>
      <c r="Q3655" s="5" t="str">
        <f>IFERROR(INDEX(Holidays[Holiday],MATCH(Table1[[#This Row],[Order Date]],Holidays[Date],0)),"NO HOLIDAY")</f>
        <v>NO HOLIDAY</v>
      </c>
    </row>
    <row r="3656" spans="2:17" hidden="1" x14ac:dyDescent="0.3">
      <c r="B3656" t="s">
        <v>9</v>
      </c>
      <c r="C3656" t="s">
        <v>10</v>
      </c>
      <c r="D3656" t="s">
        <v>11</v>
      </c>
      <c r="E3656" t="s">
        <v>272</v>
      </c>
      <c r="F3656" s="4">
        <v>42635</v>
      </c>
      <c r="G3656" t="s">
        <v>15</v>
      </c>
      <c r="H3656">
        <v>4</v>
      </c>
      <c r="I3656">
        <f>IF(Table1[[#This Row],[Price]]&lt;15,10,IF(Table1[[#This Row],[Price]]&lt;20,15,IF(Table1[[#This Row],[Price]]&lt;30,22,IF(Table1[[#This Row],[Price]]&lt;50,36,45))))</f>
        <v>10</v>
      </c>
      <c r="J3656">
        <v>12.42</v>
      </c>
      <c r="K3656" s="14">
        <v>49.68</v>
      </c>
      <c r="L3656" s="14">
        <f>Table1[[#This Row],[Total Sale Amount]]-(Table1[[#This Row],[Cost Price]]*Table1[[#This Row],[Quantity]])</f>
        <v>9.68</v>
      </c>
      <c r="M3656" t="str">
        <f>TEXT(Table1[[#This Row],[Order Date]],"mmm")</f>
        <v>Sep</v>
      </c>
      <c r="N3656" s="5" t="str">
        <f>TEXT(Table1[[#This Row],[Order Date]],"yyyy")</f>
        <v>2016</v>
      </c>
      <c r="O3656" s="5">
        <v>17</v>
      </c>
      <c r="P3656" s="5" t="s">
        <v>559</v>
      </c>
      <c r="Q3656" s="5" t="str">
        <f>IFERROR(INDEX(Holidays[Holiday],MATCH(Table1[[#This Row],[Order Date]],Holidays[Date],0)),"NO HOLIDAY")</f>
        <v>NO HOLIDAY</v>
      </c>
    </row>
    <row r="3657" spans="2:17" hidden="1" x14ac:dyDescent="0.3">
      <c r="B3657" t="s">
        <v>9</v>
      </c>
      <c r="C3657" t="s">
        <v>10</v>
      </c>
      <c r="D3657" t="s">
        <v>11</v>
      </c>
      <c r="E3657" t="s">
        <v>111</v>
      </c>
      <c r="F3657" s="4">
        <v>42636</v>
      </c>
      <c r="G3657" t="s">
        <v>39</v>
      </c>
      <c r="H3657">
        <v>5</v>
      </c>
      <c r="I3657">
        <f>IF(Table1[[#This Row],[Price]]&lt;15,10,IF(Table1[[#This Row],[Price]]&lt;20,15,IF(Table1[[#This Row],[Price]]&lt;30,22,IF(Table1[[#This Row],[Price]]&lt;50,36,45))))</f>
        <v>15</v>
      </c>
      <c r="J3657">
        <v>16.32</v>
      </c>
      <c r="K3657" s="14">
        <v>81.599999999999994</v>
      </c>
      <c r="L3657" s="14">
        <f>Table1[[#This Row],[Total Sale Amount]]-(Table1[[#This Row],[Cost Price]]*Table1[[#This Row],[Quantity]])</f>
        <v>6.5999999999999943</v>
      </c>
      <c r="M3657" t="str">
        <f>TEXT(Table1[[#This Row],[Order Date]],"mmm")</f>
        <v>Sep</v>
      </c>
      <c r="N3657" s="5" t="str">
        <f>TEXT(Table1[[#This Row],[Order Date]],"yyyy")</f>
        <v>2016</v>
      </c>
      <c r="O3657" s="5">
        <v>31</v>
      </c>
      <c r="P3657" s="5" t="s">
        <v>560</v>
      </c>
      <c r="Q3657" s="5" t="str">
        <f>IFERROR(INDEX(Holidays[Holiday],MATCH(Table1[[#This Row],[Order Date]],Holidays[Date],0)),"NO HOLIDAY")</f>
        <v>NO HOLIDAY</v>
      </c>
    </row>
    <row r="3658" spans="2:17" hidden="1" x14ac:dyDescent="0.3">
      <c r="B3658" t="s">
        <v>9</v>
      </c>
      <c r="C3658" t="s">
        <v>17</v>
      </c>
      <c r="D3658" t="s">
        <v>11</v>
      </c>
      <c r="E3658" t="s">
        <v>77</v>
      </c>
      <c r="F3658" s="4">
        <v>42636</v>
      </c>
      <c r="G3658" t="s">
        <v>15</v>
      </c>
      <c r="H3658">
        <v>7</v>
      </c>
      <c r="I3658">
        <f>IF(Table1[[#This Row],[Price]]&lt;15,10,IF(Table1[[#This Row],[Price]]&lt;20,15,IF(Table1[[#This Row],[Price]]&lt;30,22,IF(Table1[[#This Row],[Price]]&lt;50,36,45))))</f>
        <v>10</v>
      </c>
      <c r="J3658">
        <v>12.42</v>
      </c>
      <c r="K3658" s="14">
        <v>86.94</v>
      </c>
      <c r="L3658" s="14">
        <f>Table1[[#This Row],[Total Sale Amount]]-(Table1[[#This Row],[Cost Price]]*Table1[[#This Row],[Quantity]])</f>
        <v>16.939999999999998</v>
      </c>
      <c r="M3658" t="str">
        <f>TEXT(Table1[[#This Row],[Order Date]],"mmm")</f>
        <v>Sep</v>
      </c>
      <c r="N3658" s="5" t="str">
        <f>TEXT(Table1[[#This Row],[Order Date]],"yyyy")</f>
        <v>2016</v>
      </c>
      <c r="O3658" s="5">
        <v>24</v>
      </c>
      <c r="P3658" s="5" t="s">
        <v>559</v>
      </c>
      <c r="Q3658" s="5" t="str">
        <f>IFERROR(INDEX(Holidays[Holiday],MATCH(Table1[[#This Row],[Order Date]],Holidays[Date],0)),"NO HOLIDAY")</f>
        <v>NO HOLIDAY</v>
      </c>
    </row>
    <row r="3659" spans="2:17" hidden="1" x14ac:dyDescent="0.3">
      <c r="B3659" t="s">
        <v>25</v>
      </c>
      <c r="C3659" t="s">
        <v>59</v>
      </c>
      <c r="D3659" t="s">
        <v>23</v>
      </c>
      <c r="E3659" t="s">
        <v>192</v>
      </c>
      <c r="F3659" s="4">
        <v>42636</v>
      </c>
      <c r="G3659" t="s">
        <v>39</v>
      </c>
      <c r="H3659">
        <v>4</v>
      </c>
      <c r="I3659">
        <f>IF(Table1[[#This Row],[Price]]&lt;15,10,IF(Table1[[#This Row],[Price]]&lt;20,15,IF(Table1[[#This Row],[Price]]&lt;30,22,IF(Table1[[#This Row],[Price]]&lt;50,36,45))))</f>
        <v>15</v>
      </c>
      <c r="J3659">
        <v>16.32</v>
      </c>
      <c r="K3659" s="14">
        <v>65.28</v>
      </c>
      <c r="L3659" s="14">
        <f>Table1[[#This Row],[Total Sale Amount]]-(Table1[[#This Row],[Cost Price]]*Table1[[#This Row],[Quantity]])</f>
        <v>5.2800000000000011</v>
      </c>
      <c r="M3659" t="str">
        <f>TEXT(Table1[[#This Row],[Order Date]],"mmm")</f>
        <v>Sep</v>
      </c>
      <c r="N3659" s="5" t="str">
        <f>TEXT(Table1[[#This Row],[Order Date]],"yyyy")</f>
        <v>2016</v>
      </c>
      <c r="O3659" s="5">
        <v>43</v>
      </c>
      <c r="P3659" s="5" t="s">
        <v>559</v>
      </c>
      <c r="Q3659" s="5" t="str">
        <f>IFERROR(INDEX(Holidays[Holiday],MATCH(Table1[[#This Row],[Order Date]],Holidays[Date],0)),"NO HOLIDAY")</f>
        <v>NO HOLIDAY</v>
      </c>
    </row>
    <row r="3660" spans="2:17" hidden="1" x14ac:dyDescent="0.3">
      <c r="B3660" t="s">
        <v>36</v>
      </c>
      <c r="C3660" t="s">
        <v>30</v>
      </c>
      <c r="D3660" t="s">
        <v>11</v>
      </c>
      <c r="E3660" t="s">
        <v>470</v>
      </c>
      <c r="F3660" s="4">
        <v>42636</v>
      </c>
      <c r="G3660" t="s">
        <v>19</v>
      </c>
      <c r="H3660">
        <v>8</v>
      </c>
      <c r="I3660">
        <f>IF(Table1[[#This Row],[Price]]&lt;15,10,IF(Table1[[#This Row],[Price]]&lt;20,15,IF(Table1[[#This Row],[Price]]&lt;30,22,IF(Table1[[#This Row],[Price]]&lt;50,36,45))))</f>
        <v>45</v>
      </c>
      <c r="J3660">
        <v>53.35</v>
      </c>
      <c r="K3660" s="14">
        <v>426.8</v>
      </c>
      <c r="L3660" s="14">
        <f>Table1[[#This Row],[Total Sale Amount]]-(Table1[[#This Row],[Cost Price]]*Table1[[#This Row],[Quantity]])</f>
        <v>66.800000000000011</v>
      </c>
      <c r="M3660" t="str">
        <f>TEXT(Table1[[#This Row],[Order Date]],"mmm")</f>
        <v>Sep</v>
      </c>
      <c r="N3660" s="5" t="str">
        <f>TEXT(Table1[[#This Row],[Order Date]],"yyyy")</f>
        <v>2016</v>
      </c>
      <c r="O3660" s="5">
        <v>30</v>
      </c>
      <c r="P3660" s="5" t="s">
        <v>559</v>
      </c>
      <c r="Q3660" s="5" t="str">
        <f>IFERROR(INDEX(Holidays[Holiday],MATCH(Table1[[#This Row],[Order Date]],Holidays[Date],0)),"NO HOLIDAY")</f>
        <v>NO HOLIDAY</v>
      </c>
    </row>
    <row r="3661" spans="2:17" hidden="1" x14ac:dyDescent="0.3">
      <c r="B3661" t="s">
        <v>36</v>
      </c>
      <c r="C3661" t="s">
        <v>10</v>
      </c>
      <c r="D3661" t="s">
        <v>11</v>
      </c>
      <c r="E3661" t="s">
        <v>94</v>
      </c>
      <c r="F3661" s="4">
        <v>42636</v>
      </c>
      <c r="G3661" t="s">
        <v>15</v>
      </c>
      <c r="H3661">
        <v>7</v>
      </c>
      <c r="I3661">
        <f>IF(Table1[[#This Row],[Price]]&lt;15,10,IF(Table1[[#This Row],[Price]]&lt;20,15,IF(Table1[[#This Row],[Price]]&lt;30,22,IF(Table1[[#This Row],[Price]]&lt;50,36,45))))</f>
        <v>10</v>
      </c>
      <c r="J3661">
        <v>12.42</v>
      </c>
      <c r="K3661" s="14">
        <v>86.94</v>
      </c>
      <c r="L3661" s="14">
        <f>Table1[[#This Row],[Total Sale Amount]]-(Table1[[#This Row],[Cost Price]]*Table1[[#This Row],[Quantity]])</f>
        <v>16.939999999999998</v>
      </c>
      <c r="M3661" t="str">
        <f>TEXT(Table1[[#This Row],[Order Date]],"mmm")</f>
        <v>Sep</v>
      </c>
      <c r="N3661" s="5" t="str">
        <f>TEXT(Table1[[#This Row],[Order Date]],"yyyy")</f>
        <v>2016</v>
      </c>
      <c r="O3661" s="5">
        <v>27</v>
      </c>
      <c r="P3661" s="5" t="s">
        <v>560</v>
      </c>
      <c r="Q3661" s="5" t="str">
        <f>IFERROR(INDEX(Holidays[Holiday],MATCH(Table1[[#This Row],[Order Date]],Holidays[Date],0)),"NO HOLIDAY")</f>
        <v>NO HOLIDAY</v>
      </c>
    </row>
    <row r="3662" spans="2:17" hidden="1" x14ac:dyDescent="0.3">
      <c r="B3662" t="s">
        <v>25</v>
      </c>
      <c r="C3662" t="s">
        <v>26</v>
      </c>
      <c r="D3662" t="s">
        <v>23</v>
      </c>
      <c r="E3662" t="s">
        <v>444</v>
      </c>
      <c r="F3662" s="4">
        <v>42636</v>
      </c>
      <c r="G3662" t="s">
        <v>19</v>
      </c>
      <c r="H3662">
        <v>5</v>
      </c>
      <c r="I3662">
        <f>IF(Table1[[#This Row],[Price]]&lt;15,10,IF(Table1[[#This Row],[Price]]&lt;20,15,IF(Table1[[#This Row],[Price]]&lt;30,22,IF(Table1[[#This Row],[Price]]&lt;50,36,45))))</f>
        <v>45</v>
      </c>
      <c r="J3662">
        <v>53.35</v>
      </c>
      <c r="K3662" s="14">
        <v>266.75</v>
      </c>
      <c r="L3662" s="14">
        <f>Table1[[#This Row],[Total Sale Amount]]-(Table1[[#This Row],[Cost Price]]*Table1[[#This Row],[Quantity]])</f>
        <v>41.75</v>
      </c>
      <c r="M3662" t="str">
        <f>TEXT(Table1[[#This Row],[Order Date]],"mmm")</f>
        <v>Sep</v>
      </c>
      <c r="N3662" s="5" t="str">
        <f>TEXT(Table1[[#This Row],[Order Date]],"yyyy")</f>
        <v>2016</v>
      </c>
      <c r="O3662" s="5">
        <v>32</v>
      </c>
      <c r="P3662" s="5" t="s">
        <v>560</v>
      </c>
      <c r="Q3662" s="5" t="str">
        <f>IFERROR(INDEX(Holidays[Holiday],MATCH(Table1[[#This Row],[Order Date]],Holidays[Date],0)),"NO HOLIDAY")</f>
        <v>NO HOLIDAY</v>
      </c>
    </row>
    <row r="3663" spans="2:17" hidden="1" x14ac:dyDescent="0.3">
      <c r="B3663" t="s">
        <v>9</v>
      </c>
      <c r="C3663" t="s">
        <v>17</v>
      </c>
      <c r="D3663" t="s">
        <v>11</v>
      </c>
      <c r="E3663" t="s">
        <v>546</v>
      </c>
      <c r="F3663" s="4">
        <v>42636</v>
      </c>
      <c r="G3663" t="s">
        <v>15</v>
      </c>
      <c r="H3663">
        <v>9</v>
      </c>
      <c r="I3663">
        <f>IF(Table1[[#This Row],[Price]]&lt;15,10,IF(Table1[[#This Row],[Price]]&lt;20,15,IF(Table1[[#This Row],[Price]]&lt;30,22,IF(Table1[[#This Row],[Price]]&lt;50,36,45))))</f>
        <v>10</v>
      </c>
      <c r="J3663">
        <v>12.42</v>
      </c>
      <c r="K3663" s="14">
        <v>111.78</v>
      </c>
      <c r="L3663" s="14">
        <f>Table1[[#This Row],[Total Sale Amount]]-(Table1[[#This Row],[Cost Price]]*Table1[[#This Row],[Quantity]])</f>
        <v>21.78</v>
      </c>
      <c r="M3663" t="str">
        <f>TEXT(Table1[[#This Row],[Order Date]],"mmm")</f>
        <v>Sep</v>
      </c>
      <c r="N3663" s="5" t="str">
        <f>TEXT(Table1[[#This Row],[Order Date]],"yyyy")</f>
        <v>2016</v>
      </c>
      <c r="O3663" s="5">
        <v>24</v>
      </c>
      <c r="P3663" s="5" t="s">
        <v>560</v>
      </c>
      <c r="Q3663" s="5" t="str">
        <f>IFERROR(INDEX(Holidays[Holiday],MATCH(Table1[[#This Row],[Order Date]],Holidays[Date],0)),"NO HOLIDAY")</f>
        <v>NO HOLIDAY</v>
      </c>
    </row>
    <row r="3664" spans="2:17" hidden="1" x14ac:dyDescent="0.3">
      <c r="B3664" t="s">
        <v>9</v>
      </c>
      <c r="C3664" t="s">
        <v>30</v>
      </c>
      <c r="D3664" t="s">
        <v>11</v>
      </c>
      <c r="E3664" t="s">
        <v>489</v>
      </c>
      <c r="F3664" s="4">
        <v>42636</v>
      </c>
      <c r="G3664" t="s">
        <v>13</v>
      </c>
      <c r="H3664">
        <v>3</v>
      </c>
      <c r="I3664">
        <f>IF(Table1[[#This Row],[Price]]&lt;15,10,IF(Table1[[#This Row],[Price]]&lt;20,15,IF(Table1[[#This Row],[Price]]&lt;30,22,IF(Table1[[#This Row],[Price]]&lt;50,36,45))))</f>
        <v>15</v>
      </c>
      <c r="J3664">
        <v>17.829999999999998</v>
      </c>
      <c r="K3664" s="14">
        <v>53.489999999999995</v>
      </c>
      <c r="L3664" s="14">
        <f>Table1[[#This Row],[Total Sale Amount]]-(Table1[[#This Row],[Cost Price]]*Table1[[#This Row],[Quantity]])</f>
        <v>8.4899999999999949</v>
      </c>
      <c r="M3664" t="str">
        <f>TEXT(Table1[[#This Row],[Order Date]],"mmm")</f>
        <v>Sep</v>
      </c>
      <c r="N3664" s="5" t="str">
        <f>TEXT(Table1[[#This Row],[Order Date]],"yyyy")</f>
        <v>2016</v>
      </c>
      <c r="O3664" s="5">
        <v>31</v>
      </c>
      <c r="P3664" s="5" t="s">
        <v>560</v>
      </c>
      <c r="Q3664" s="5" t="str">
        <f>IFERROR(INDEX(Holidays[Holiday],MATCH(Table1[[#This Row],[Order Date]],Holidays[Date],0)),"NO HOLIDAY")</f>
        <v>NO HOLIDAY</v>
      </c>
    </row>
    <row r="3665" spans="2:17" hidden="1" x14ac:dyDescent="0.3">
      <c r="B3665" t="s">
        <v>21</v>
      </c>
      <c r="C3665" t="s">
        <v>43</v>
      </c>
      <c r="D3665" t="s">
        <v>23</v>
      </c>
      <c r="E3665" t="s">
        <v>364</v>
      </c>
      <c r="F3665" s="4">
        <v>42636</v>
      </c>
      <c r="G3665" t="s">
        <v>13</v>
      </c>
      <c r="H3665">
        <v>5</v>
      </c>
      <c r="I3665">
        <f>IF(Table1[[#This Row],[Price]]&lt;15,10,IF(Table1[[#This Row],[Price]]&lt;20,15,IF(Table1[[#This Row],[Price]]&lt;30,22,IF(Table1[[#This Row],[Price]]&lt;50,36,45))))</f>
        <v>15</v>
      </c>
      <c r="J3665">
        <v>17.829999999999998</v>
      </c>
      <c r="K3665" s="14">
        <v>89.149999999999991</v>
      </c>
      <c r="L3665" s="14">
        <f>Table1[[#This Row],[Total Sale Amount]]-(Table1[[#This Row],[Cost Price]]*Table1[[#This Row],[Quantity]])</f>
        <v>14.149999999999991</v>
      </c>
      <c r="M3665" t="str">
        <f>TEXT(Table1[[#This Row],[Order Date]],"mmm")</f>
        <v>Sep</v>
      </c>
      <c r="N3665" s="5" t="str">
        <f>TEXT(Table1[[#This Row],[Order Date]],"yyyy")</f>
        <v>2016</v>
      </c>
      <c r="O3665" s="5">
        <v>37</v>
      </c>
      <c r="P3665" s="5" t="s">
        <v>559</v>
      </c>
      <c r="Q3665" s="5" t="str">
        <f>IFERROR(INDEX(Holidays[Holiday],MATCH(Table1[[#This Row],[Order Date]],Holidays[Date],0)),"NO HOLIDAY")</f>
        <v>NO HOLIDAY</v>
      </c>
    </row>
    <row r="3666" spans="2:17" hidden="1" x14ac:dyDescent="0.3">
      <c r="B3666" t="s">
        <v>36</v>
      </c>
      <c r="C3666" t="s">
        <v>30</v>
      </c>
      <c r="D3666" t="s">
        <v>11</v>
      </c>
      <c r="E3666" t="s">
        <v>99</v>
      </c>
      <c r="F3666" s="4">
        <v>42636</v>
      </c>
      <c r="G3666" t="s">
        <v>13</v>
      </c>
      <c r="H3666">
        <v>3</v>
      </c>
      <c r="I3666">
        <f>IF(Table1[[#This Row],[Price]]&lt;15,10,IF(Table1[[#This Row],[Price]]&lt;20,15,IF(Table1[[#This Row],[Price]]&lt;30,22,IF(Table1[[#This Row],[Price]]&lt;50,36,45))))</f>
        <v>15</v>
      </c>
      <c r="J3666">
        <v>17.829999999999998</v>
      </c>
      <c r="K3666" s="14">
        <v>53.489999999999995</v>
      </c>
      <c r="L3666" s="14">
        <f>Table1[[#This Row],[Total Sale Amount]]-(Table1[[#This Row],[Cost Price]]*Table1[[#This Row],[Quantity]])</f>
        <v>8.4899999999999949</v>
      </c>
      <c r="M3666" t="str">
        <f>TEXT(Table1[[#This Row],[Order Date]],"mmm")</f>
        <v>Sep</v>
      </c>
      <c r="N3666" s="5" t="str">
        <f>TEXT(Table1[[#This Row],[Order Date]],"yyyy")</f>
        <v>2016</v>
      </c>
      <c r="O3666" s="5">
        <v>40</v>
      </c>
      <c r="P3666" s="5" t="s">
        <v>559</v>
      </c>
      <c r="Q3666" s="5" t="str">
        <f>IFERROR(INDEX(Holidays[Holiday],MATCH(Table1[[#This Row],[Order Date]],Holidays[Date],0)),"NO HOLIDAY")</f>
        <v>NO HOLIDAY</v>
      </c>
    </row>
    <row r="3667" spans="2:17" hidden="1" x14ac:dyDescent="0.3">
      <c r="B3667" t="s">
        <v>21</v>
      </c>
      <c r="C3667" t="s">
        <v>26</v>
      </c>
      <c r="D3667" t="s">
        <v>23</v>
      </c>
      <c r="E3667" t="s">
        <v>181</v>
      </c>
      <c r="F3667" s="4">
        <v>42636</v>
      </c>
      <c r="G3667" t="s">
        <v>19</v>
      </c>
      <c r="H3667">
        <v>1</v>
      </c>
      <c r="I3667">
        <f>IF(Table1[[#This Row],[Price]]&lt;15,10,IF(Table1[[#This Row],[Price]]&lt;20,15,IF(Table1[[#This Row],[Price]]&lt;30,22,IF(Table1[[#This Row],[Price]]&lt;50,36,45))))</f>
        <v>45</v>
      </c>
      <c r="J3667">
        <v>53.35</v>
      </c>
      <c r="K3667" s="14">
        <v>53.35</v>
      </c>
      <c r="L3667" s="14">
        <f>Table1[[#This Row],[Total Sale Amount]]-(Table1[[#This Row],[Cost Price]]*Table1[[#This Row],[Quantity]])</f>
        <v>8.3500000000000014</v>
      </c>
      <c r="M3667" t="str">
        <f>TEXT(Table1[[#This Row],[Order Date]],"mmm")</f>
        <v>Sep</v>
      </c>
      <c r="N3667" s="5" t="str">
        <f>TEXT(Table1[[#This Row],[Order Date]],"yyyy")</f>
        <v>2016</v>
      </c>
      <c r="O3667" s="5">
        <v>32</v>
      </c>
      <c r="P3667" s="5" t="s">
        <v>559</v>
      </c>
      <c r="Q3667" s="5" t="str">
        <f>IFERROR(INDEX(Holidays[Holiday],MATCH(Table1[[#This Row],[Order Date]],Holidays[Date],0)),"NO HOLIDAY")</f>
        <v>NO HOLIDAY</v>
      </c>
    </row>
    <row r="3668" spans="2:17" hidden="1" x14ac:dyDescent="0.3">
      <c r="B3668" t="s">
        <v>36</v>
      </c>
      <c r="C3668" t="s">
        <v>10</v>
      </c>
      <c r="D3668" t="s">
        <v>11</v>
      </c>
      <c r="E3668" t="s">
        <v>302</v>
      </c>
      <c r="F3668" s="4">
        <v>42636</v>
      </c>
      <c r="G3668" t="s">
        <v>39</v>
      </c>
      <c r="H3668">
        <v>9</v>
      </c>
      <c r="I3668">
        <f>IF(Table1[[#This Row],[Price]]&lt;15,10,IF(Table1[[#This Row],[Price]]&lt;20,15,IF(Table1[[#This Row],[Price]]&lt;30,22,IF(Table1[[#This Row],[Price]]&lt;50,36,45))))</f>
        <v>15</v>
      </c>
      <c r="J3668">
        <v>16.32</v>
      </c>
      <c r="K3668" s="14">
        <v>146.88</v>
      </c>
      <c r="L3668" s="14">
        <f>Table1[[#This Row],[Total Sale Amount]]-(Table1[[#This Row],[Cost Price]]*Table1[[#This Row],[Quantity]])</f>
        <v>11.879999999999995</v>
      </c>
      <c r="M3668" t="str">
        <f>TEXT(Table1[[#This Row],[Order Date]],"mmm")</f>
        <v>Sep</v>
      </c>
      <c r="N3668" s="5" t="str">
        <f>TEXT(Table1[[#This Row],[Order Date]],"yyyy")</f>
        <v>2016</v>
      </c>
      <c r="O3668" s="5">
        <v>45</v>
      </c>
      <c r="P3668" s="5" t="s">
        <v>560</v>
      </c>
      <c r="Q3668" s="5" t="str">
        <f>IFERROR(INDEX(Holidays[Holiday],MATCH(Table1[[#This Row],[Order Date]],Holidays[Date],0)),"NO HOLIDAY")</f>
        <v>NO HOLIDAY</v>
      </c>
    </row>
    <row r="3669" spans="2:17" hidden="1" x14ac:dyDescent="0.3">
      <c r="B3669" t="s">
        <v>25</v>
      </c>
      <c r="C3669" t="s">
        <v>22</v>
      </c>
      <c r="D3669" t="s">
        <v>23</v>
      </c>
      <c r="E3669" t="s">
        <v>136</v>
      </c>
      <c r="F3669" s="4">
        <v>42637</v>
      </c>
      <c r="G3669" t="s">
        <v>15</v>
      </c>
      <c r="H3669">
        <v>5</v>
      </c>
      <c r="I3669">
        <f>IF(Table1[[#This Row],[Price]]&lt;15,10,IF(Table1[[#This Row],[Price]]&lt;20,15,IF(Table1[[#This Row],[Price]]&lt;30,22,IF(Table1[[#This Row],[Price]]&lt;50,36,45))))</f>
        <v>10</v>
      </c>
      <c r="J3669">
        <v>12.42</v>
      </c>
      <c r="K3669" s="14">
        <v>62.1</v>
      </c>
      <c r="L3669" s="14">
        <f>Table1[[#This Row],[Total Sale Amount]]-(Table1[[#This Row],[Cost Price]]*Table1[[#This Row],[Quantity]])</f>
        <v>12.100000000000001</v>
      </c>
      <c r="M3669" t="str">
        <f>TEXT(Table1[[#This Row],[Order Date]],"mmm")</f>
        <v>Sep</v>
      </c>
      <c r="N3669" s="5" t="str">
        <f>TEXT(Table1[[#This Row],[Order Date]],"yyyy")</f>
        <v>2016</v>
      </c>
      <c r="O3669" s="5">
        <v>18</v>
      </c>
      <c r="P3669" s="5" t="s">
        <v>560</v>
      </c>
      <c r="Q3669" s="5" t="str">
        <f>IFERROR(INDEX(Holidays[Holiday],MATCH(Table1[[#This Row],[Order Date]],Holidays[Date],0)),"NO HOLIDAY")</f>
        <v>NO HOLIDAY</v>
      </c>
    </row>
    <row r="3670" spans="2:17" hidden="1" x14ac:dyDescent="0.3">
      <c r="B3670" t="s">
        <v>9</v>
      </c>
      <c r="C3670" t="s">
        <v>10</v>
      </c>
      <c r="D3670" t="s">
        <v>11</v>
      </c>
      <c r="E3670" t="s">
        <v>300</v>
      </c>
      <c r="F3670" s="4">
        <v>42637</v>
      </c>
      <c r="G3670" t="s">
        <v>13</v>
      </c>
      <c r="H3670">
        <v>4</v>
      </c>
      <c r="I3670">
        <f>IF(Table1[[#This Row],[Price]]&lt;15,10,IF(Table1[[#This Row],[Price]]&lt;20,15,IF(Table1[[#This Row],[Price]]&lt;30,22,IF(Table1[[#This Row],[Price]]&lt;50,36,45))))</f>
        <v>15</v>
      </c>
      <c r="J3670">
        <v>17.829999999999998</v>
      </c>
      <c r="K3670" s="14">
        <v>71.319999999999993</v>
      </c>
      <c r="L3670" s="14">
        <f>Table1[[#This Row],[Total Sale Amount]]-(Table1[[#This Row],[Cost Price]]*Table1[[#This Row],[Quantity]])</f>
        <v>11.319999999999993</v>
      </c>
      <c r="M3670" t="str">
        <f>TEXT(Table1[[#This Row],[Order Date]],"mmm")</f>
        <v>Sep</v>
      </c>
      <c r="N3670" s="5" t="str">
        <f>TEXT(Table1[[#This Row],[Order Date]],"yyyy")</f>
        <v>2016</v>
      </c>
      <c r="O3670" s="5">
        <v>29</v>
      </c>
      <c r="P3670" s="5" t="s">
        <v>560</v>
      </c>
      <c r="Q3670" s="5" t="str">
        <f>IFERROR(INDEX(Holidays[Holiday],MATCH(Table1[[#This Row],[Order Date]],Holidays[Date],0)),"NO HOLIDAY")</f>
        <v>NO HOLIDAY</v>
      </c>
    </row>
    <row r="3671" spans="2:17" hidden="1" x14ac:dyDescent="0.3">
      <c r="B3671" t="s">
        <v>9</v>
      </c>
      <c r="C3671" t="s">
        <v>17</v>
      </c>
      <c r="D3671" t="s">
        <v>11</v>
      </c>
      <c r="E3671" t="s">
        <v>51</v>
      </c>
      <c r="F3671" s="4">
        <v>42637</v>
      </c>
      <c r="G3671" t="s">
        <v>19</v>
      </c>
      <c r="H3671">
        <v>3</v>
      </c>
      <c r="I3671">
        <f>IF(Table1[[#This Row],[Price]]&lt;15,10,IF(Table1[[#This Row],[Price]]&lt;20,15,IF(Table1[[#This Row],[Price]]&lt;30,22,IF(Table1[[#This Row],[Price]]&lt;50,36,45))))</f>
        <v>45</v>
      </c>
      <c r="J3671">
        <v>53.35</v>
      </c>
      <c r="K3671" s="14">
        <v>160.05000000000001</v>
      </c>
      <c r="L3671" s="14">
        <f>Table1[[#This Row],[Total Sale Amount]]-(Table1[[#This Row],[Cost Price]]*Table1[[#This Row],[Quantity]])</f>
        <v>25.050000000000011</v>
      </c>
      <c r="M3671" t="str">
        <f>TEXT(Table1[[#This Row],[Order Date]],"mmm")</f>
        <v>Sep</v>
      </c>
      <c r="N3671" s="5" t="str">
        <f>TEXT(Table1[[#This Row],[Order Date]],"yyyy")</f>
        <v>2016</v>
      </c>
      <c r="O3671" s="5">
        <v>39</v>
      </c>
      <c r="P3671" s="5" t="s">
        <v>560</v>
      </c>
      <c r="Q3671" s="5" t="str">
        <f>IFERROR(INDEX(Holidays[Holiday],MATCH(Table1[[#This Row],[Order Date]],Holidays[Date],0)),"NO HOLIDAY")</f>
        <v>NO HOLIDAY</v>
      </c>
    </row>
    <row r="3672" spans="2:17" hidden="1" x14ac:dyDescent="0.3">
      <c r="B3672" t="s">
        <v>25</v>
      </c>
      <c r="C3672" t="s">
        <v>26</v>
      </c>
      <c r="D3672" t="s">
        <v>23</v>
      </c>
      <c r="E3672" t="s">
        <v>340</v>
      </c>
      <c r="F3672" s="4">
        <v>42637</v>
      </c>
      <c r="G3672" t="s">
        <v>15</v>
      </c>
      <c r="H3672">
        <v>8</v>
      </c>
      <c r="I3672">
        <f>IF(Table1[[#This Row],[Price]]&lt;15,10,IF(Table1[[#This Row],[Price]]&lt;20,15,IF(Table1[[#This Row],[Price]]&lt;30,22,IF(Table1[[#This Row],[Price]]&lt;50,36,45))))</f>
        <v>10</v>
      </c>
      <c r="J3672">
        <v>12.42</v>
      </c>
      <c r="K3672" s="14">
        <v>99.36</v>
      </c>
      <c r="L3672" s="14">
        <f>Table1[[#This Row],[Total Sale Amount]]-(Table1[[#This Row],[Cost Price]]*Table1[[#This Row],[Quantity]])</f>
        <v>19.36</v>
      </c>
      <c r="M3672" t="str">
        <f>TEXT(Table1[[#This Row],[Order Date]],"mmm")</f>
        <v>Sep</v>
      </c>
      <c r="N3672" s="5" t="str">
        <f>TEXT(Table1[[#This Row],[Order Date]],"yyyy")</f>
        <v>2016</v>
      </c>
      <c r="O3672" s="5">
        <v>22</v>
      </c>
      <c r="P3672" s="5" t="s">
        <v>559</v>
      </c>
      <c r="Q3672" s="5" t="str">
        <f>IFERROR(INDEX(Holidays[Holiday],MATCH(Table1[[#This Row],[Order Date]],Holidays[Date],0)),"NO HOLIDAY")</f>
        <v>NO HOLIDAY</v>
      </c>
    </row>
    <row r="3673" spans="2:17" hidden="1" x14ac:dyDescent="0.3">
      <c r="B3673" t="s">
        <v>9</v>
      </c>
      <c r="C3673" t="s">
        <v>17</v>
      </c>
      <c r="D3673" t="s">
        <v>11</v>
      </c>
      <c r="E3673" t="s">
        <v>172</v>
      </c>
      <c r="F3673" s="4">
        <v>42637</v>
      </c>
      <c r="G3673" t="s">
        <v>15</v>
      </c>
      <c r="H3673">
        <v>2</v>
      </c>
      <c r="I3673">
        <f>IF(Table1[[#This Row],[Price]]&lt;15,10,IF(Table1[[#This Row],[Price]]&lt;20,15,IF(Table1[[#This Row],[Price]]&lt;30,22,IF(Table1[[#This Row],[Price]]&lt;50,36,45))))</f>
        <v>10</v>
      </c>
      <c r="J3673">
        <v>12.42</v>
      </c>
      <c r="K3673" s="14">
        <v>24.84</v>
      </c>
      <c r="L3673" s="14">
        <f>Table1[[#This Row],[Total Sale Amount]]-(Table1[[#This Row],[Cost Price]]*Table1[[#This Row],[Quantity]])</f>
        <v>4.84</v>
      </c>
      <c r="M3673" t="str">
        <f>TEXT(Table1[[#This Row],[Order Date]],"mmm")</f>
        <v>Sep</v>
      </c>
      <c r="N3673" s="5" t="str">
        <f>TEXT(Table1[[#This Row],[Order Date]],"yyyy")</f>
        <v>2016</v>
      </c>
      <c r="O3673" s="5">
        <v>31</v>
      </c>
      <c r="P3673" s="5" t="s">
        <v>559</v>
      </c>
      <c r="Q3673" s="5" t="str">
        <f>IFERROR(INDEX(Holidays[Holiday],MATCH(Table1[[#This Row],[Order Date]],Holidays[Date],0)),"NO HOLIDAY")</f>
        <v>NO HOLIDAY</v>
      </c>
    </row>
    <row r="3674" spans="2:17" hidden="1" x14ac:dyDescent="0.3">
      <c r="B3674" t="s">
        <v>9</v>
      </c>
      <c r="C3674" t="s">
        <v>10</v>
      </c>
      <c r="D3674" t="s">
        <v>11</v>
      </c>
      <c r="E3674" t="s">
        <v>506</v>
      </c>
      <c r="F3674" s="4">
        <v>42637</v>
      </c>
      <c r="G3674" t="s">
        <v>15</v>
      </c>
      <c r="H3674">
        <v>7</v>
      </c>
      <c r="I3674">
        <f>IF(Table1[[#This Row],[Price]]&lt;15,10,IF(Table1[[#This Row],[Price]]&lt;20,15,IF(Table1[[#This Row],[Price]]&lt;30,22,IF(Table1[[#This Row],[Price]]&lt;50,36,45))))</f>
        <v>10</v>
      </c>
      <c r="J3674">
        <v>12.42</v>
      </c>
      <c r="K3674" s="14">
        <v>86.94</v>
      </c>
      <c r="L3674" s="14">
        <f>Table1[[#This Row],[Total Sale Amount]]-(Table1[[#This Row],[Cost Price]]*Table1[[#This Row],[Quantity]])</f>
        <v>16.939999999999998</v>
      </c>
      <c r="M3674" t="str">
        <f>TEXT(Table1[[#This Row],[Order Date]],"mmm")</f>
        <v>Sep</v>
      </c>
      <c r="N3674" s="5" t="str">
        <f>TEXT(Table1[[#This Row],[Order Date]],"yyyy")</f>
        <v>2016</v>
      </c>
      <c r="O3674" s="5">
        <v>41</v>
      </c>
      <c r="P3674" s="5" t="s">
        <v>559</v>
      </c>
      <c r="Q3674" s="5" t="str">
        <f>IFERROR(INDEX(Holidays[Holiday],MATCH(Table1[[#This Row],[Order Date]],Holidays[Date],0)),"NO HOLIDAY")</f>
        <v>NO HOLIDAY</v>
      </c>
    </row>
    <row r="3675" spans="2:17" hidden="1" x14ac:dyDescent="0.3">
      <c r="B3675" t="s">
        <v>25</v>
      </c>
      <c r="C3675" t="s">
        <v>26</v>
      </c>
      <c r="D3675" t="s">
        <v>23</v>
      </c>
      <c r="E3675" t="s">
        <v>69</v>
      </c>
      <c r="F3675" s="4">
        <v>42637</v>
      </c>
      <c r="G3675" t="s">
        <v>19</v>
      </c>
      <c r="H3675">
        <v>7</v>
      </c>
      <c r="I3675">
        <f>IF(Table1[[#This Row],[Price]]&lt;15,10,IF(Table1[[#This Row],[Price]]&lt;20,15,IF(Table1[[#This Row],[Price]]&lt;30,22,IF(Table1[[#This Row],[Price]]&lt;50,36,45))))</f>
        <v>45</v>
      </c>
      <c r="J3675">
        <v>53.35</v>
      </c>
      <c r="K3675" s="14">
        <v>373.45</v>
      </c>
      <c r="L3675" s="14">
        <f>Table1[[#This Row],[Total Sale Amount]]-(Table1[[#This Row],[Cost Price]]*Table1[[#This Row],[Quantity]])</f>
        <v>58.449999999999989</v>
      </c>
      <c r="M3675" t="str">
        <f>TEXT(Table1[[#This Row],[Order Date]],"mmm")</f>
        <v>Sep</v>
      </c>
      <c r="N3675" s="5" t="str">
        <f>TEXT(Table1[[#This Row],[Order Date]],"yyyy")</f>
        <v>2016</v>
      </c>
      <c r="O3675" s="5">
        <v>41</v>
      </c>
      <c r="P3675" s="5" t="s">
        <v>560</v>
      </c>
      <c r="Q3675" s="5" t="str">
        <f>IFERROR(INDEX(Holidays[Holiday],MATCH(Table1[[#This Row],[Order Date]],Holidays[Date],0)),"NO HOLIDAY")</f>
        <v>NO HOLIDAY</v>
      </c>
    </row>
    <row r="3676" spans="2:17" hidden="1" x14ac:dyDescent="0.3">
      <c r="B3676" t="s">
        <v>9</v>
      </c>
      <c r="C3676" t="s">
        <v>30</v>
      </c>
      <c r="D3676" t="s">
        <v>11</v>
      </c>
      <c r="E3676" t="s">
        <v>333</v>
      </c>
      <c r="F3676" s="4">
        <v>42637</v>
      </c>
      <c r="G3676" t="s">
        <v>15</v>
      </c>
      <c r="H3676">
        <v>6</v>
      </c>
      <c r="I3676">
        <f>IF(Table1[[#This Row],[Price]]&lt;15,10,IF(Table1[[#This Row],[Price]]&lt;20,15,IF(Table1[[#This Row],[Price]]&lt;30,22,IF(Table1[[#This Row],[Price]]&lt;50,36,45))))</f>
        <v>10</v>
      </c>
      <c r="J3676">
        <v>12.42</v>
      </c>
      <c r="K3676" s="14">
        <v>74.52</v>
      </c>
      <c r="L3676" s="14">
        <f>Table1[[#This Row],[Total Sale Amount]]-(Table1[[#This Row],[Cost Price]]*Table1[[#This Row],[Quantity]])</f>
        <v>14.519999999999996</v>
      </c>
      <c r="M3676" t="str">
        <f>TEXT(Table1[[#This Row],[Order Date]],"mmm")</f>
        <v>Sep</v>
      </c>
      <c r="N3676" s="5" t="str">
        <f>TEXT(Table1[[#This Row],[Order Date]],"yyyy")</f>
        <v>2016</v>
      </c>
      <c r="O3676" s="5">
        <v>21</v>
      </c>
      <c r="P3676" s="5" t="s">
        <v>559</v>
      </c>
      <c r="Q3676" s="5" t="str">
        <f>IFERROR(INDEX(Holidays[Holiday],MATCH(Table1[[#This Row],[Order Date]],Holidays[Date],0)),"NO HOLIDAY")</f>
        <v>NO HOLIDAY</v>
      </c>
    </row>
    <row r="3677" spans="2:17" hidden="1" x14ac:dyDescent="0.3">
      <c r="B3677" t="s">
        <v>36</v>
      </c>
      <c r="C3677" t="s">
        <v>17</v>
      </c>
      <c r="D3677" t="s">
        <v>11</v>
      </c>
      <c r="E3677" t="s">
        <v>520</v>
      </c>
      <c r="F3677" s="4">
        <v>42637</v>
      </c>
      <c r="G3677" t="s">
        <v>15</v>
      </c>
      <c r="H3677">
        <v>3</v>
      </c>
      <c r="I3677">
        <f>IF(Table1[[#This Row],[Price]]&lt;15,10,IF(Table1[[#This Row],[Price]]&lt;20,15,IF(Table1[[#This Row],[Price]]&lt;30,22,IF(Table1[[#This Row],[Price]]&lt;50,36,45))))</f>
        <v>10</v>
      </c>
      <c r="J3677">
        <v>12.42</v>
      </c>
      <c r="K3677" s="14">
        <v>37.26</v>
      </c>
      <c r="L3677" s="14">
        <f>Table1[[#This Row],[Total Sale Amount]]-(Table1[[#This Row],[Cost Price]]*Table1[[#This Row],[Quantity]])</f>
        <v>7.259999999999998</v>
      </c>
      <c r="M3677" t="str">
        <f>TEXT(Table1[[#This Row],[Order Date]],"mmm")</f>
        <v>Sep</v>
      </c>
      <c r="N3677" s="5" t="str">
        <f>TEXT(Table1[[#This Row],[Order Date]],"yyyy")</f>
        <v>2016</v>
      </c>
      <c r="O3677" s="5">
        <v>37</v>
      </c>
      <c r="P3677" s="5" t="s">
        <v>560</v>
      </c>
      <c r="Q3677" s="5" t="str">
        <f>IFERROR(INDEX(Holidays[Holiday],MATCH(Table1[[#This Row],[Order Date]],Holidays[Date],0)),"NO HOLIDAY")</f>
        <v>NO HOLIDAY</v>
      </c>
    </row>
    <row r="3678" spans="2:17" hidden="1" x14ac:dyDescent="0.3">
      <c r="B3678" t="s">
        <v>9</v>
      </c>
      <c r="C3678" t="s">
        <v>17</v>
      </c>
      <c r="D3678" t="s">
        <v>11</v>
      </c>
      <c r="E3678" t="s">
        <v>448</v>
      </c>
      <c r="F3678" s="4">
        <v>42637</v>
      </c>
      <c r="G3678" t="s">
        <v>15</v>
      </c>
      <c r="H3678">
        <v>2</v>
      </c>
      <c r="I3678">
        <f>IF(Table1[[#This Row],[Price]]&lt;15,10,IF(Table1[[#This Row],[Price]]&lt;20,15,IF(Table1[[#This Row],[Price]]&lt;30,22,IF(Table1[[#This Row],[Price]]&lt;50,36,45))))</f>
        <v>10</v>
      </c>
      <c r="J3678">
        <v>12.42</v>
      </c>
      <c r="K3678" s="14">
        <v>24.84</v>
      </c>
      <c r="L3678" s="14">
        <f>Table1[[#This Row],[Total Sale Amount]]-(Table1[[#This Row],[Cost Price]]*Table1[[#This Row],[Quantity]])</f>
        <v>4.84</v>
      </c>
      <c r="M3678" t="str">
        <f>TEXT(Table1[[#This Row],[Order Date]],"mmm")</f>
        <v>Sep</v>
      </c>
      <c r="N3678" s="5" t="str">
        <f>TEXT(Table1[[#This Row],[Order Date]],"yyyy")</f>
        <v>2016</v>
      </c>
      <c r="O3678" s="5">
        <v>34</v>
      </c>
      <c r="P3678" s="5" t="s">
        <v>560</v>
      </c>
      <c r="Q3678" s="5" t="str">
        <f>IFERROR(INDEX(Holidays[Holiday],MATCH(Table1[[#This Row],[Order Date]],Holidays[Date],0)),"NO HOLIDAY")</f>
        <v>NO HOLIDAY</v>
      </c>
    </row>
    <row r="3679" spans="2:17" hidden="1" x14ac:dyDescent="0.3">
      <c r="B3679" t="s">
        <v>36</v>
      </c>
      <c r="C3679" t="s">
        <v>17</v>
      </c>
      <c r="D3679" t="s">
        <v>11</v>
      </c>
      <c r="E3679" t="s">
        <v>378</v>
      </c>
      <c r="F3679" s="4">
        <v>42637</v>
      </c>
      <c r="G3679" t="s">
        <v>15</v>
      </c>
      <c r="H3679">
        <v>4</v>
      </c>
      <c r="I3679">
        <f>IF(Table1[[#This Row],[Price]]&lt;15,10,IF(Table1[[#This Row],[Price]]&lt;20,15,IF(Table1[[#This Row],[Price]]&lt;30,22,IF(Table1[[#This Row],[Price]]&lt;50,36,45))))</f>
        <v>10</v>
      </c>
      <c r="J3679">
        <v>12.42</v>
      </c>
      <c r="K3679" s="14">
        <v>49.68</v>
      </c>
      <c r="L3679" s="14">
        <f>Table1[[#This Row],[Total Sale Amount]]-(Table1[[#This Row],[Cost Price]]*Table1[[#This Row],[Quantity]])</f>
        <v>9.68</v>
      </c>
      <c r="M3679" t="str">
        <f>TEXT(Table1[[#This Row],[Order Date]],"mmm")</f>
        <v>Sep</v>
      </c>
      <c r="N3679" s="5" t="str">
        <f>TEXT(Table1[[#This Row],[Order Date]],"yyyy")</f>
        <v>2016</v>
      </c>
      <c r="O3679" s="5">
        <v>22</v>
      </c>
      <c r="P3679" s="5" t="s">
        <v>559</v>
      </c>
      <c r="Q3679" s="5" t="str">
        <f>IFERROR(INDEX(Holidays[Holiday],MATCH(Table1[[#This Row],[Order Date]],Holidays[Date],0)),"NO HOLIDAY")</f>
        <v>NO HOLIDAY</v>
      </c>
    </row>
    <row r="3680" spans="2:17" hidden="1" x14ac:dyDescent="0.3">
      <c r="B3680" t="s">
        <v>36</v>
      </c>
      <c r="C3680" t="s">
        <v>17</v>
      </c>
      <c r="D3680" t="s">
        <v>11</v>
      </c>
      <c r="E3680" t="s">
        <v>248</v>
      </c>
      <c r="F3680" s="4">
        <v>42637</v>
      </c>
      <c r="G3680" t="s">
        <v>19</v>
      </c>
      <c r="H3680">
        <v>5</v>
      </c>
      <c r="I3680">
        <f>IF(Table1[[#This Row],[Price]]&lt;15,10,IF(Table1[[#This Row],[Price]]&lt;20,15,IF(Table1[[#This Row],[Price]]&lt;30,22,IF(Table1[[#This Row],[Price]]&lt;50,36,45))))</f>
        <v>45</v>
      </c>
      <c r="J3680">
        <v>53.35</v>
      </c>
      <c r="K3680" s="14">
        <v>266.75</v>
      </c>
      <c r="L3680" s="14">
        <f>Table1[[#This Row],[Total Sale Amount]]-(Table1[[#This Row],[Cost Price]]*Table1[[#This Row],[Quantity]])</f>
        <v>41.75</v>
      </c>
      <c r="M3680" t="str">
        <f>TEXT(Table1[[#This Row],[Order Date]],"mmm")</f>
        <v>Sep</v>
      </c>
      <c r="N3680" s="5" t="str">
        <f>TEXT(Table1[[#This Row],[Order Date]],"yyyy")</f>
        <v>2016</v>
      </c>
      <c r="O3680" s="5">
        <v>28</v>
      </c>
      <c r="P3680" s="5" t="s">
        <v>560</v>
      </c>
      <c r="Q3680" s="5" t="str">
        <f>IFERROR(INDEX(Holidays[Holiday],MATCH(Table1[[#This Row],[Order Date]],Holidays[Date],0)),"NO HOLIDAY")</f>
        <v>NO HOLIDAY</v>
      </c>
    </row>
    <row r="3681" spans="2:17" hidden="1" x14ac:dyDescent="0.3">
      <c r="B3681" t="s">
        <v>25</v>
      </c>
      <c r="C3681" t="s">
        <v>22</v>
      </c>
      <c r="D3681" t="s">
        <v>23</v>
      </c>
      <c r="E3681" t="s">
        <v>307</v>
      </c>
      <c r="F3681" s="4">
        <v>42637</v>
      </c>
      <c r="G3681" t="s">
        <v>19</v>
      </c>
      <c r="H3681">
        <v>2</v>
      </c>
      <c r="I3681">
        <f>IF(Table1[[#This Row],[Price]]&lt;15,10,IF(Table1[[#This Row],[Price]]&lt;20,15,IF(Table1[[#This Row],[Price]]&lt;30,22,IF(Table1[[#This Row],[Price]]&lt;50,36,45))))</f>
        <v>45</v>
      </c>
      <c r="J3681">
        <v>53.35</v>
      </c>
      <c r="K3681" s="14">
        <v>106.7</v>
      </c>
      <c r="L3681" s="14">
        <f>Table1[[#This Row],[Total Sale Amount]]-(Table1[[#This Row],[Cost Price]]*Table1[[#This Row],[Quantity]])</f>
        <v>16.700000000000003</v>
      </c>
      <c r="M3681" t="str">
        <f>TEXT(Table1[[#This Row],[Order Date]],"mmm")</f>
        <v>Sep</v>
      </c>
      <c r="N3681" s="5" t="str">
        <f>TEXT(Table1[[#This Row],[Order Date]],"yyyy")</f>
        <v>2016</v>
      </c>
      <c r="O3681" s="5">
        <v>30</v>
      </c>
      <c r="P3681" s="5" t="s">
        <v>560</v>
      </c>
      <c r="Q3681" s="5" t="str">
        <f>IFERROR(INDEX(Holidays[Holiday],MATCH(Table1[[#This Row],[Order Date]],Holidays[Date],0)),"NO HOLIDAY")</f>
        <v>NO HOLIDAY</v>
      </c>
    </row>
    <row r="3682" spans="2:17" hidden="1" x14ac:dyDescent="0.3">
      <c r="B3682" t="s">
        <v>9</v>
      </c>
      <c r="C3682" t="s">
        <v>17</v>
      </c>
      <c r="D3682" t="s">
        <v>11</v>
      </c>
      <c r="E3682" t="s">
        <v>65</v>
      </c>
      <c r="F3682" s="4">
        <v>42638</v>
      </c>
      <c r="G3682" t="s">
        <v>19</v>
      </c>
      <c r="H3682">
        <v>8</v>
      </c>
      <c r="I3682">
        <f>IF(Table1[[#This Row],[Price]]&lt;15,10,IF(Table1[[#This Row],[Price]]&lt;20,15,IF(Table1[[#This Row],[Price]]&lt;30,22,IF(Table1[[#This Row],[Price]]&lt;50,36,45))))</f>
        <v>45</v>
      </c>
      <c r="J3682">
        <v>53.35</v>
      </c>
      <c r="K3682" s="14">
        <v>426.8</v>
      </c>
      <c r="L3682" s="14">
        <f>Table1[[#This Row],[Total Sale Amount]]-(Table1[[#This Row],[Cost Price]]*Table1[[#This Row],[Quantity]])</f>
        <v>66.800000000000011</v>
      </c>
      <c r="M3682" t="str">
        <f>TEXT(Table1[[#This Row],[Order Date]],"mmm")</f>
        <v>Sep</v>
      </c>
      <c r="N3682" s="5" t="str">
        <f>TEXT(Table1[[#This Row],[Order Date]],"yyyy")</f>
        <v>2016</v>
      </c>
      <c r="O3682" s="5">
        <v>33</v>
      </c>
      <c r="P3682" s="5" t="s">
        <v>560</v>
      </c>
      <c r="Q3682" s="5" t="str">
        <f>IFERROR(INDEX(Holidays[Holiday],MATCH(Table1[[#This Row],[Order Date]],Holidays[Date],0)),"NO HOLIDAY")</f>
        <v>NO HOLIDAY</v>
      </c>
    </row>
    <row r="3683" spans="2:17" hidden="1" x14ac:dyDescent="0.3">
      <c r="B3683" t="s">
        <v>16</v>
      </c>
      <c r="C3683" t="s">
        <v>30</v>
      </c>
      <c r="D3683" t="s">
        <v>11</v>
      </c>
      <c r="E3683" t="s">
        <v>148</v>
      </c>
      <c r="F3683" s="4">
        <v>42638</v>
      </c>
      <c r="G3683" t="s">
        <v>13</v>
      </c>
      <c r="H3683">
        <v>1</v>
      </c>
      <c r="I3683">
        <f>IF(Table1[[#This Row],[Price]]&lt;15,10,IF(Table1[[#This Row],[Price]]&lt;20,15,IF(Table1[[#This Row],[Price]]&lt;30,22,IF(Table1[[#This Row],[Price]]&lt;50,36,45))))</f>
        <v>15</v>
      </c>
      <c r="J3683">
        <v>17.829999999999998</v>
      </c>
      <c r="K3683" s="14">
        <v>17.829999999999998</v>
      </c>
      <c r="L3683" s="14">
        <f>Table1[[#This Row],[Total Sale Amount]]-(Table1[[#This Row],[Cost Price]]*Table1[[#This Row],[Quantity]])</f>
        <v>2.8299999999999983</v>
      </c>
      <c r="M3683" t="str">
        <f>TEXT(Table1[[#This Row],[Order Date]],"mmm")</f>
        <v>Sep</v>
      </c>
      <c r="N3683" s="5" t="str">
        <f>TEXT(Table1[[#This Row],[Order Date]],"yyyy")</f>
        <v>2016</v>
      </c>
      <c r="O3683" s="5">
        <v>39</v>
      </c>
      <c r="P3683" s="5" t="s">
        <v>559</v>
      </c>
      <c r="Q3683" s="5" t="str">
        <f>IFERROR(INDEX(Holidays[Holiday],MATCH(Table1[[#This Row],[Order Date]],Holidays[Date],0)),"NO HOLIDAY")</f>
        <v>NO HOLIDAY</v>
      </c>
    </row>
    <row r="3684" spans="2:17" hidden="1" x14ac:dyDescent="0.3">
      <c r="B3684" t="s">
        <v>36</v>
      </c>
      <c r="C3684" t="s">
        <v>30</v>
      </c>
      <c r="D3684" t="s">
        <v>11</v>
      </c>
      <c r="E3684" t="s">
        <v>161</v>
      </c>
      <c r="F3684" s="4">
        <v>42638</v>
      </c>
      <c r="G3684" t="s">
        <v>15</v>
      </c>
      <c r="H3684">
        <v>6</v>
      </c>
      <c r="I3684">
        <f>IF(Table1[[#This Row],[Price]]&lt;15,10,IF(Table1[[#This Row],[Price]]&lt;20,15,IF(Table1[[#This Row],[Price]]&lt;30,22,IF(Table1[[#This Row],[Price]]&lt;50,36,45))))</f>
        <v>10</v>
      </c>
      <c r="J3684">
        <v>12.42</v>
      </c>
      <c r="K3684" s="14">
        <v>74.52</v>
      </c>
      <c r="L3684" s="14">
        <f>Table1[[#This Row],[Total Sale Amount]]-(Table1[[#This Row],[Cost Price]]*Table1[[#This Row],[Quantity]])</f>
        <v>14.519999999999996</v>
      </c>
      <c r="M3684" t="str">
        <f>TEXT(Table1[[#This Row],[Order Date]],"mmm")</f>
        <v>Sep</v>
      </c>
      <c r="N3684" s="5" t="str">
        <f>TEXT(Table1[[#This Row],[Order Date]],"yyyy")</f>
        <v>2016</v>
      </c>
      <c r="O3684" s="5">
        <v>26</v>
      </c>
      <c r="P3684" s="5" t="s">
        <v>559</v>
      </c>
      <c r="Q3684" s="5" t="str">
        <f>IFERROR(INDEX(Holidays[Holiday],MATCH(Table1[[#This Row],[Order Date]],Holidays[Date],0)),"NO HOLIDAY")</f>
        <v>NO HOLIDAY</v>
      </c>
    </row>
    <row r="3685" spans="2:17" hidden="1" x14ac:dyDescent="0.3">
      <c r="B3685" t="s">
        <v>25</v>
      </c>
      <c r="C3685" t="s">
        <v>22</v>
      </c>
      <c r="D3685" t="s">
        <v>23</v>
      </c>
      <c r="E3685" t="s">
        <v>261</v>
      </c>
      <c r="F3685" s="4">
        <v>42638</v>
      </c>
      <c r="G3685" t="s">
        <v>15</v>
      </c>
      <c r="H3685">
        <v>2</v>
      </c>
      <c r="I3685">
        <f>IF(Table1[[#This Row],[Price]]&lt;15,10,IF(Table1[[#This Row],[Price]]&lt;20,15,IF(Table1[[#This Row],[Price]]&lt;30,22,IF(Table1[[#This Row],[Price]]&lt;50,36,45))))</f>
        <v>10</v>
      </c>
      <c r="J3685">
        <v>12.42</v>
      </c>
      <c r="K3685" s="14">
        <v>24.84</v>
      </c>
      <c r="L3685" s="14">
        <f>Table1[[#This Row],[Total Sale Amount]]-(Table1[[#This Row],[Cost Price]]*Table1[[#This Row],[Quantity]])</f>
        <v>4.84</v>
      </c>
      <c r="M3685" t="str">
        <f>TEXT(Table1[[#This Row],[Order Date]],"mmm")</f>
        <v>Sep</v>
      </c>
      <c r="N3685" s="5" t="str">
        <f>TEXT(Table1[[#This Row],[Order Date]],"yyyy")</f>
        <v>2016</v>
      </c>
      <c r="O3685" s="5">
        <v>20</v>
      </c>
      <c r="P3685" s="5" t="s">
        <v>559</v>
      </c>
      <c r="Q3685" s="5" t="str">
        <f>IFERROR(INDEX(Holidays[Holiday],MATCH(Table1[[#This Row],[Order Date]],Holidays[Date],0)),"NO HOLIDAY")</f>
        <v>NO HOLIDAY</v>
      </c>
    </row>
    <row r="3686" spans="2:17" hidden="1" x14ac:dyDescent="0.3">
      <c r="B3686" t="s">
        <v>21</v>
      </c>
      <c r="C3686" t="s">
        <v>59</v>
      </c>
      <c r="D3686" t="s">
        <v>23</v>
      </c>
      <c r="E3686" t="s">
        <v>401</v>
      </c>
      <c r="F3686" s="4">
        <v>42638</v>
      </c>
      <c r="G3686" t="s">
        <v>39</v>
      </c>
      <c r="H3686">
        <v>5</v>
      </c>
      <c r="I3686">
        <f>IF(Table1[[#This Row],[Price]]&lt;15,10,IF(Table1[[#This Row],[Price]]&lt;20,15,IF(Table1[[#This Row],[Price]]&lt;30,22,IF(Table1[[#This Row],[Price]]&lt;50,36,45))))</f>
        <v>15</v>
      </c>
      <c r="J3686">
        <v>16.32</v>
      </c>
      <c r="K3686" s="14">
        <v>81.599999999999994</v>
      </c>
      <c r="L3686" s="14">
        <f>Table1[[#This Row],[Total Sale Amount]]-(Table1[[#This Row],[Cost Price]]*Table1[[#This Row],[Quantity]])</f>
        <v>6.5999999999999943</v>
      </c>
      <c r="M3686" t="str">
        <f>TEXT(Table1[[#This Row],[Order Date]],"mmm")</f>
        <v>Sep</v>
      </c>
      <c r="N3686" s="5" t="str">
        <f>TEXT(Table1[[#This Row],[Order Date]],"yyyy")</f>
        <v>2016</v>
      </c>
      <c r="O3686" s="5">
        <v>37</v>
      </c>
      <c r="P3686" s="5" t="s">
        <v>560</v>
      </c>
      <c r="Q3686" s="5" t="str">
        <f>IFERROR(INDEX(Holidays[Holiday],MATCH(Table1[[#This Row],[Order Date]],Holidays[Date],0)),"NO HOLIDAY")</f>
        <v>NO HOLIDAY</v>
      </c>
    </row>
    <row r="3687" spans="2:17" hidden="1" x14ac:dyDescent="0.3">
      <c r="B3687" t="s">
        <v>25</v>
      </c>
      <c r="C3687" t="s">
        <v>59</v>
      </c>
      <c r="D3687" t="s">
        <v>23</v>
      </c>
      <c r="E3687" t="s">
        <v>417</v>
      </c>
      <c r="F3687" s="4">
        <v>42638</v>
      </c>
      <c r="G3687" t="s">
        <v>13</v>
      </c>
      <c r="H3687">
        <v>4</v>
      </c>
      <c r="I3687">
        <f>IF(Table1[[#This Row],[Price]]&lt;15,10,IF(Table1[[#This Row],[Price]]&lt;20,15,IF(Table1[[#This Row],[Price]]&lt;30,22,IF(Table1[[#This Row],[Price]]&lt;50,36,45))))</f>
        <v>15</v>
      </c>
      <c r="J3687">
        <v>17.829999999999998</v>
      </c>
      <c r="K3687" s="14">
        <v>71.319999999999993</v>
      </c>
      <c r="L3687" s="14">
        <f>Table1[[#This Row],[Total Sale Amount]]-(Table1[[#This Row],[Cost Price]]*Table1[[#This Row],[Quantity]])</f>
        <v>11.319999999999993</v>
      </c>
      <c r="M3687" t="str">
        <f>TEXT(Table1[[#This Row],[Order Date]],"mmm")</f>
        <v>Sep</v>
      </c>
      <c r="N3687" s="5" t="str">
        <f>TEXT(Table1[[#This Row],[Order Date]],"yyyy")</f>
        <v>2016</v>
      </c>
      <c r="O3687" s="5">
        <v>33</v>
      </c>
      <c r="P3687" s="5" t="s">
        <v>560</v>
      </c>
      <c r="Q3687" s="5" t="str">
        <f>IFERROR(INDEX(Holidays[Holiday],MATCH(Table1[[#This Row],[Order Date]],Holidays[Date],0)),"NO HOLIDAY")</f>
        <v>NO HOLIDAY</v>
      </c>
    </row>
    <row r="3688" spans="2:17" hidden="1" x14ac:dyDescent="0.3">
      <c r="B3688" t="s">
        <v>25</v>
      </c>
      <c r="C3688" t="s">
        <v>59</v>
      </c>
      <c r="D3688" t="s">
        <v>23</v>
      </c>
      <c r="E3688" t="s">
        <v>419</v>
      </c>
      <c r="F3688" s="4">
        <v>42638</v>
      </c>
      <c r="G3688" t="s">
        <v>13</v>
      </c>
      <c r="H3688">
        <v>7</v>
      </c>
      <c r="I3688">
        <f>IF(Table1[[#This Row],[Price]]&lt;15,10,IF(Table1[[#This Row],[Price]]&lt;20,15,IF(Table1[[#This Row],[Price]]&lt;30,22,IF(Table1[[#This Row],[Price]]&lt;50,36,45))))</f>
        <v>15</v>
      </c>
      <c r="J3688">
        <v>17.829999999999998</v>
      </c>
      <c r="K3688" s="14">
        <v>124.80999999999999</v>
      </c>
      <c r="L3688" s="14">
        <f>Table1[[#This Row],[Total Sale Amount]]-(Table1[[#This Row],[Cost Price]]*Table1[[#This Row],[Quantity]])</f>
        <v>19.809999999999988</v>
      </c>
      <c r="M3688" t="str">
        <f>TEXT(Table1[[#This Row],[Order Date]],"mmm")</f>
        <v>Sep</v>
      </c>
      <c r="N3688" s="5" t="str">
        <f>TEXT(Table1[[#This Row],[Order Date]],"yyyy")</f>
        <v>2016</v>
      </c>
      <c r="O3688" s="5">
        <v>33</v>
      </c>
      <c r="P3688" s="5" t="s">
        <v>560</v>
      </c>
      <c r="Q3688" s="5" t="str">
        <f>IFERROR(INDEX(Holidays[Holiday],MATCH(Table1[[#This Row],[Order Date]],Holidays[Date],0)),"NO HOLIDAY")</f>
        <v>NO HOLIDAY</v>
      </c>
    </row>
    <row r="3689" spans="2:17" hidden="1" x14ac:dyDescent="0.3">
      <c r="B3689" t="s">
        <v>9</v>
      </c>
      <c r="C3689" t="s">
        <v>10</v>
      </c>
      <c r="D3689" t="s">
        <v>11</v>
      </c>
      <c r="E3689" t="s">
        <v>203</v>
      </c>
      <c r="F3689" s="4">
        <v>42638</v>
      </c>
      <c r="G3689" t="s">
        <v>15</v>
      </c>
      <c r="H3689">
        <v>2</v>
      </c>
      <c r="I3689">
        <f>IF(Table1[[#This Row],[Price]]&lt;15,10,IF(Table1[[#This Row],[Price]]&lt;20,15,IF(Table1[[#This Row],[Price]]&lt;30,22,IF(Table1[[#This Row],[Price]]&lt;50,36,45))))</f>
        <v>10</v>
      </c>
      <c r="J3689">
        <v>12.42</v>
      </c>
      <c r="K3689" s="14">
        <v>24.84</v>
      </c>
      <c r="L3689" s="14">
        <f>Table1[[#This Row],[Total Sale Amount]]-(Table1[[#This Row],[Cost Price]]*Table1[[#This Row],[Quantity]])</f>
        <v>4.84</v>
      </c>
      <c r="M3689" t="str">
        <f>TEXT(Table1[[#This Row],[Order Date]],"mmm")</f>
        <v>Sep</v>
      </c>
      <c r="N3689" s="5" t="str">
        <f>TEXT(Table1[[#This Row],[Order Date]],"yyyy")</f>
        <v>2016</v>
      </c>
      <c r="O3689" s="5">
        <v>41</v>
      </c>
      <c r="P3689" s="5" t="s">
        <v>560</v>
      </c>
      <c r="Q3689" s="5" t="str">
        <f>IFERROR(INDEX(Holidays[Holiday],MATCH(Table1[[#This Row],[Order Date]],Holidays[Date],0)),"NO HOLIDAY")</f>
        <v>NO HOLIDAY</v>
      </c>
    </row>
    <row r="3690" spans="2:17" hidden="1" x14ac:dyDescent="0.3">
      <c r="B3690" t="s">
        <v>9</v>
      </c>
      <c r="C3690" t="s">
        <v>17</v>
      </c>
      <c r="D3690" t="s">
        <v>11</v>
      </c>
      <c r="E3690" t="s">
        <v>383</v>
      </c>
      <c r="F3690" s="4">
        <v>42638</v>
      </c>
      <c r="G3690" t="s">
        <v>15</v>
      </c>
      <c r="H3690">
        <v>6</v>
      </c>
      <c r="I3690">
        <f>IF(Table1[[#This Row],[Price]]&lt;15,10,IF(Table1[[#This Row],[Price]]&lt;20,15,IF(Table1[[#This Row],[Price]]&lt;30,22,IF(Table1[[#This Row],[Price]]&lt;50,36,45))))</f>
        <v>10</v>
      </c>
      <c r="J3690">
        <v>12.42</v>
      </c>
      <c r="K3690" s="14">
        <v>74.52</v>
      </c>
      <c r="L3690" s="14">
        <f>Table1[[#This Row],[Total Sale Amount]]-(Table1[[#This Row],[Cost Price]]*Table1[[#This Row],[Quantity]])</f>
        <v>14.519999999999996</v>
      </c>
      <c r="M3690" t="str">
        <f>TEXT(Table1[[#This Row],[Order Date]],"mmm")</f>
        <v>Sep</v>
      </c>
      <c r="N3690" s="5" t="str">
        <f>TEXT(Table1[[#This Row],[Order Date]],"yyyy")</f>
        <v>2016</v>
      </c>
      <c r="O3690" s="5">
        <v>41</v>
      </c>
      <c r="P3690" s="5" t="s">
        <v>559</v>
      </c>
      <c r="Q3690" s="5" t="str">
        <f>IFERROR(INDEX(Holidays[Holiday],MATCH(Table1[[#This Row],[Order Date]],Holidays[Date],0)),"NO HOLIDAY")</f>
        <v>NO HOLIDAY</v>
      </c>
    </row>
    <row r="3691" spans="2:17" hidden="1" x14ac:dyDescent="0.3">
      <c r="B3691" t="s">
        <v>9</v>
      </c>
      <c r="C3691" t="s">
        <v>30</v>
      </c>
      <c r="D3691" t="s">
        <v>11</v>
      </c>
      <c r="E3691" t="s">
        <v>500</v>
      </c>
      <c r="F3691" s="4">
        <v>42638</v>
      </c>
      <c r="G3691" t="s">
        <v>13</v>
      </c>
      <c r="H3691">
        <v>8</v>
      </c>
      <c r="I3691">
        <f>IF(Table1[[#This Row],[Price]]&lt;15,10,IF(Table1[[#This Row],[Price]]&lt;20,15,IF(Table1[[#This Row],[Price]]&lt;30,22,IF(Table1[[#This Row],[Price]]&lt;50,36,45))))</f>
        <v>15</v>
      </c>
      <c r="J3691">
        <v>17.829999999999998</v>
      </c>
      <c r="K3691" s="14">
        <v>142.63999999999999</v>
      </c>
      <c r="L3691" s="14">
        <f>Table1[[#This Row],[Total Sale Amount]]-(Table1[[#This Row],[Cost Price]]*Table1[[#This Row],[Quantity]])</f>
        <v>22.639999999999986</v>
      </c>
      <c r="M3691" t="str">
        <f>TEXT(Table1[[#This Row],[Order Date]],"mmm")</f>
        <v>Sep</v>
      </c>
      <c r="N3691" s="5" t="str">
        <f>TEXT(Table1[[#This Row],[Order Date]],"yyyy")</f>
        <v>2016</v>
      </c>
      <c r="O3691" s="5">
        <v>28</v>
      </c>
      <c r="P3691" s="5" t="s">
        <v>559</v>
      </c>
      <c r="Q3691" s="5" t="str">
        <f>IFERROR(INDEX(Holidays[Holiday],MATCH(Table1[[#This Row],[Order Date]],Holidays[Date],0)),"NO HOLIDAY")</f>
        <v>NO HOLIDAY</v>
      </c>
    </row>
    <row r="3692" spans="2:17" hidden="1" x14ac:dyDescent="0.3">
      <c r="B3692" t="s">
        <v>25</v>
      </c>
      <c r="C3692" t="s">
        <v>26</v>
      </c>
      <c r="D3692" t="s">
        <v>23</v>
      </c>
      <c r="E3692" t="s">
        <v>50</v>
      </c>
      <c r="F3692" s="4">
        <v>42638</v>
      </c>
      <c r="G3692" t="s">
        <v>39</v>
      </c>
      <c r="H3692">
        <v>9</v>
      </c>
      <c r="I3692">
        <f>IF(Table1[[#This Row],[Price]]&lt;15,10,IF(Table1[[#This Row],[Price]]&lt;20,15,IF(Table1[[#This Row],[Price]]&lt;30,22,IF(Table1[[#This Row],[Price]]&lt;50,36,45))))</f>
        <v>15</v>
      </c>
      <c r="J3692">
        <v>16.32</v>
      </c>
      <c r="K3692" s="14">
        <v>146.88</v>
      </c>
      <c r="L3692" s="14">
        <f>Table1[[#This Row],[Total Sale Amount]]-(Table1[[#This Row],[Cost Price]]*Table1[[#This Row],[Quantity]])</f>
        <v>11.879999999999995</v>
      </c>
      <c r="M3692" t="str">
        <f>TEXT(Table1[[#This Row],[Order Date]],"mmm")</f>
        <v>Sep</v>
      </c>
      <c r="N3692" s="5" t="str">
        <f>TEXT(Table1[[#This Row],[Order Date]],"yyyy")</f>
        <v>2016</v>
      </c>
      <c r="O3692" s="5">
        <v>29</v>
      </c>
      <c r="P3692" s="5" t="s">
        <v>559</v>
      </c>
      <c r="Q3692" s="5" t="str">
        <f>IFERROR(INDEX(Holidays[Holiday],MATCH(Table1[[#This Row],[Order Date]],Holidays[Date],0)),"NO HOLIDAY")</f>
        <v>NO HOLIDAY</v>
      </c>
    </row>
    <row r="3693" spans="2:17" hidden="1" x14ac:dyDescent="0.3">
      <c r="B3693" t="s">
        <v>36</v>
      </c>
      <c r="C3693" t="s">
        <v>17</v>
      </c>
      <c r="D3693" t="s">
        <v>11</v>
      </c>
      <c r="E3693" t="s">
        <v>209</v>
      </c>
      <c r="F3693" s="4">
        <v>42638</v>
      </c>
      <c r="G3693" t="s">
        <v>15</v>
      </c>
      <c r="H3693">
        <v>4</v>
      </c>
      <c r="I3693">
        <f>IF(Table1[[#This Row],[Price]]&lt;15,10,IF(Table1[[#This Row],[Price]]&lt;20,15,IF(Table1[[#This Row],[Price]]&lt;30,22,IF(Table1[[#This Row],[Price]]&lt;50,36,45))))</f>
        <v>10</v>
      </c>
      <c r="J3693">
        <v>12.42</v>
      </c>
      <c r="K3693" s="14">
        <v>49.68</v>
      </c>
      <c r="L3693" s="14">
        <f>Table1[[#This Row],[Total Sale Amount]]-(Table1[[#This Row],[Cost Price]]*Table1[[#This Row],[Quantity]])</f>
        <v>9.68</v>
      </c>
      <c r="M3693" t="str">
        <f>TEXT(Table1[[#This Row],[Order Date]],"mmm")</f>
        <v>Sep</v>
      </c>
      <c r="N3693" s="5" t="str">
        <f>TEXT(Table1[[#This Row],[Order Date]],"yyyy")</f>
        <v>2016</v>
      </c>
      <c r="O3693" s="5">
        <v>23</v>
      </c>
      <c r="P3693" s="5" t="s">
        <v>559</v>
      </c>
      <c r="Q3693" s="5" t="str">
        <f>IFERROR(INDEX(Holidays[Holiday],MATCH(Table1[[#This Row],[Order Date]],Holidays[Date],0)),"NO HOLIDAY")</f>
        <v>NO HOLIDAY</v>
      </c>
    </row>
    <row r="3694" spans="2:17" hidden="1" x14ac:dyDescent="0.3">
      <c r="B3694" t="s">
        <v>36</v>
      </c>
      <c r="C3694" t="s">
        <v>17</v>
      </c>
      <c r="D3694" t="s">
        <v>11</v>
      </c>
      <c r="E3694" t="s">
        <v>77</v>
      </c>
      <c r="F3694" s="4">
        <v>42638</v>
      </c>
      <c r="G3694" t="s">
        <v>39</v>
      </c>
      <c r="H3694">
        <v>9</v>
      </c>
      <c r="I3694">
        <f>IF(Table1[[#This Row],[Price]]&lt;15,10,IF(Table1[[#This Row],[Price]]&lt;20,15,IF(Table1[[#This Row],[Price]]&lt;30,22,IF(Table1[[#This Row],[Price]]&lt;50,36,45))))</f>
        <v>15</v>
      </c>
      <c r="J3694">
        <v>16.32</v>
      </c>
      <c r="K3694" s="14">
        <v>146.88</v>
      </c>
      <c r="L3694" s="14">
        <f>Table1[[#This Row],[Total Sale Amount]]-(Table1[[#This Row],[Cost Price]]*Table1[[#This Row],[Quantity]])</f>
        <v>11.879999999999995</v>
      </c>
      <c r="M3694" t="str">
        <f>TEXT(Table1[[#This Row],[Order Date]],"mmm")</f>
        <v>Sep</v>
      </c>
      <c r="N3694" s="5" t="str">
        <f>TEXT(Table1[[#This Row],[Order Date]],"yyyy")</f>
        <v>2016</v>
      </c>
      <c r="O3694" s="5">
        <v>25</v>
      </c>
      <c r="P3694" s="5" t="s">
        <v>559</v>
      </c>
      <c r="Q3694" s="5" t="str">
        <f>IFERROR(INDEX(Holidays[Holiday],MATCH(Table1[[#This Row],[Order Date]],Holidays[Date],0)),"NO HOLIDAY")</f>
        <v>NO HOLIDAY</v>
      </c>
    </row>
    <row r="3695" spans="2:17" hidden="1" x14ac:dyDescent="0.3">
      <c r="B3695" t="s">
        <v>21</v>
      </c>
      <c r="C3695" t="s">
        <v>59</v>
      </c>
      <c r="D3695" t="s">
        <v>23</v>
      </c>
      <c r="E3695" t="s">
        <v>479</v>
      </c>
      <c r="F3695" s="4">
        <v>42638</v>
      </c>
      <c r="G3695" t="s">
        <v>39</v>
      </c>
      <c r="H3695">
        <v>8</v>
      </c>
      <c r="I3695">
        <f>IF(Table1[[#This Row],[Price]]&lt;15,10,IF(Table1[[#This Row],[Price]]&lt;20,15,IF(Table1[[#This Row],[Price]]&lt;30,22,IF(Table1[[#This Row],[Price]]&lt;50,36,45))))</f>
        <v>15</v>
      </c>
      <c r="J3695">
        <v>16.32</v>
      </c>
      <c r="K3695" s="14">
        <v>130.56</v>
      </c>
      <c r="L3695" s="14">
        <f>Table1[[#This Row],[Total Sale Amount]]-(Table1[[#This Row],[Cost Price]]*Table1[[#This Row],[Quantity]])</f>
        <v>10.560000000000002</v>
      </c>
      <c r="M3695" t="str">
        <f>TEXT(Table1[[#This Row],[Order Date]],"mmm")</f>
        <v>Sep</v>
      </c>
      <c r="N3695" s="5" t="str">
        <f>TEXT(Table1[[#This Row],[Order Date]],"yyyy")</f>
        <v>2016</v>
      </c>
      <c r="O3695" s="5">
        <v>42</v>
      </c>
      <c r="P3695" s="5" t="s">
        <v>560</v>
      </c>
      <c r="Q3695" s="5" t="str">
        <f>IFERROR(INDEX(Holidays[Holiday],MATCH(Table1[[#This Row],[Order Date]],Holidays[Date],0)),"NO HOLIDAY")</f>
        <v>NO HOLIDAY</v>
      </c>
    </row>
    <row r="3696" spans="2:17" hidden="1" x14ac:dyDescent="0.3">
      <c r="B3696" t="s">
        <v>9</v>
      </c>
      <c r="C3696" t="s">
        <v>10</v>
      </c>
      <c r="D3696" t="s">
        <v>11</v>
      </c>
      <c r="E3696" t="s">
        <v>491</v>
      </c>
      <c r="F3696" s="4">
        <v>42638</v>
      </c>
      <c r="G3696" t="s">
        <v>13</v>
      </c>
      <c r="H3696">
        <v>2</v>
      </c>
      <c r="I3696">
        <f>IF(Table1[[#This Row],[Price]]&lt;15,10,IF(Table1[[#This Row],[Price]]&lt;20,15,IF(Table1[[#This Row],[Price]]&lt;30,22,IF(Table1[[#This Row],[Price]]&lt;50,36,45))))</f>
        <v>15</v>
      </c>
      <c r="J3696">
        <v>17.829999999999998</v>
      </c>
      <c r="K3696" s="14">
        <v>35.659999999999997</v>
      </c>
      <c r="L3696" s="14">
        <f>Table1[[#This Row],[Total Sale Amount]]-(Table1[[#This Row],[Cost Price]]*Table1[[#This Row],[Quantity]])</f>
        <v>5.6599999999999966</v>
      </c>
      <c r="M3696" t="str">
        <f>TEXT(Table1[[#This Row],[Order Date]],"mmm")</f>
        <v>Sep</v>
      </c>
      <c r="N3696" s="5" t="str">
        <f>TEXT(Table1[[#This Row],[Order Date]],"yyyy")</f>
        <v>2016</v>
      </c>
      <c r="O3696" s="5">
        <v>36</v>
      </c>
      <c r="P3696" s="5" t="s">
        <v>560</v>
      </c>
      <c r="Q3696" s="5" t="str">
        <f>IFERROR(INDEX(Holidays[Holiday],MATCH(Table1[[#This Row],[Order Date]],Holidays[Date],0)),"NO HOLIDAY")</f>
        <v>NO HOLIDAY</v>
      </c>
    </row>
    <row r="3697" spans="2:17" hidden="1" x14ac:dyDescent="0.3">
      <c r="B3697" t="s">
        <v>21</v>
      </c>
      <c r="C3697" t="s">
        <v>59</v>
      </c>
      <c r="D3697" t="s">
        <v>23</v>
      </c>
      <c r="E3697" t="s">
        <v>62</v>
      </c>
      <c r="F3697" s="4">
        <v>42638</v>
      </c>
      <c r="G3697" t="s">
        <v>15</v>
      </c>
      <c r="H3697">
        <v>9</v>
      </c>
      <c r="I3697">
        <f>IF(Table1[[#This Row],[Price]]&lt;15,10,IF(Table1[[#This Row],[Price]]&lt;20,15,IF(Table1[[#This Row],[Price]]&lt;30,22,IF(Table1[[#This Row],[Price]]&lt;50,36,45))))</f>
        <v>10</v>
      </c>
      <c r="J3697">
        <v>12.42</v>
      </c>
      <c r="K3697" s="14">
        <v>111.78</v>
      </c>
      <c r="L3697" s="14">
        <f>Table1[[#This Row],[Total Sale Amount]]-(Table1[[#This Row],[Cost Price]]*Table1[[#This Row],[Quantity]])</f>
        <v>21.78</v>
      </c>
      <c r="M3697" t="str">
        <f>TEXT(Table1[[#This Row],[Order Date]],"mmm")</f>
        <v>Sep</v>
      </c>
      <c r="N3697" s="5" t="str">
        <f>TEXT(Table1[[#This Row],[Order Date]],"yyyy")</f>
        <v>2016</v>
      </c>
      <c r="O3697" s="5">
        <v>31</v>
      </c>
      <c r="P3697" s="5" t="s">
        <v>560</v>
      </c>
      <c r="Q3697" s="5" t="str">
        <f>IFERROR(INDEX(Holidays[Holiday],MATCH(Table1[[#This Row],[Order Date]],Holidays[Date],0)),"NO HOLIDAY")</f>
        <v>NO HOLIDAY</v>
      </c>
    </row>
    <row r="3698" spans="2:17" hidden="1" x14ac:dyDescent="0.3">
      <c r="B3698" t="s">
        <v>36</v>
      </c>
      <c r="C3698" t="s">
        <v>10</v>
      </c>
      <c r="D3698" t="s">
        <v>11</v>
      </c>
      <c r="E3698" t="s">
        <v>221</v>
      </c>
      <c r="F3698" s="4">
        <v>42639</v>
      </c>
      <c r="G3698" t="s">
        <v>15</v>
      </c>
      <c r="H3698">
        <v>2</v>
      </c>
      <c r="I3698">
        <f>IF(Table1[[#This Row],[Price]]&lt;15,10,IF(Table1[[#This Row],[Price]]&lt;20,15,IF(Table1[[#This Row],[Price]]&lt;30,22,IF(Table1[[#This Row],[Price]]&lt;50,36,45))))</f>
        <v>10</v>
      </c>
      <c r="J3698">
        <v>12.42</v>
      </c>
      <c r="K3698" s="14">
        <v>24.84</v>
      </c>
      <c r="L3698" s="14">
        <f>Table1[[#This Row],[Total Sale Amount]]-(Table1[[#This Row],[Cost Price]]*Table1[[#This Row],[Quantity]])</f>
        <v>4.84</v>
      </c>
      <c r="M3698" t="str">
        <f>TEXT(Table1[[#This Row],[Order Date]],"mmm")</f>
        <v>Sep</v>
      </c>
      <c r="N3698" s="5" t="str">
        <f>TEXT(Table1[[#This Row],[Order Date]],"yyyy")</f>
        <v>2016</v>
      </c>
      <c r="O3698" s="5">
        <v>41</v>
      </c>
      <c r="P3698" s="5" t="s">
        <v>559</v>
      </c>
      <c r="Q3698" s="5" t="str">
        <f>IFERROR(INDEX(Holidays[Holiday],MATCH(Table1[[#This Row],[Order Date]],Holidays[Date],0)),"NO HOLIDAY")</f>
        <v>NO HOLIDAY</v>
      </c>
    </row>
    <row r="3699" spans="2:17" hidden="1" x14ac:dyDescent="0.3">
      <c r="B3699" t="s">
        <v>16</v>
      </c>
      <c r="C3699" t="s">
        <v>30</v>
      </c>
      <c r="D3699" t="s">
        <v>11</v>
      </c>
      <c r="E3699" t="s">
        <v>324</v>
      </c>
      <c r="F3699" s="4">
        <v>42639</v>
      </c>
      <c r="G3699" t="s">
        <v>15</v>
      </c>
      <c r="H3699">
        <v>8</v>
      </c>
      <c r="I3699">
        <f>IF(Table1[[#This Row],[Price]]&lt;15,10,IF(Table1[[#This Row],[Price]]&lt;20,15,IF(Table1[[#This Row],[Price]]&lt;30,22,IF(Table1[[#This Row],[Price]]&lt;50,36,45))))</f>
        <v>10</v>
      </c>
      <c r="J3699">
        <v>12.42</v>
      </c>
      <c r="K3699" s="14">
        <v>99.36</v>
      </c>
      <c r="L3699" s="14">
        <f>Table1[[#This Row],[Total Sale Amount]]-(Table1[[#This Row],[Cost Price]]*Table1[[#This Row],[Quantity]])</f>
        <v>19.36</v>
      </c>
      <c r="M3699" t="str">
        <f>TEXT(Table1[[#This Row],[Order Date]],"mmm")</f>
        <v>Sep</v>
      </c>
      <c r="N3699" s="5" t="str">
        <f>TEXT(Table1[[#This Row],[Order Date]],"yyyy")</f>
        <v>2016</v>
      </c>
      <c r="O3699" s="5">
        <v>23</v>
      </c>
      <c r="P3699" s="5" t="s">
        <v>560</v>
      </c>
      <c r="Q3699" s="5" t="str">
        <f>IFERROR(INDEX(Holidays[Holiday],MATCH(Table1[[#This Row],[Order Date]],Holidays[Date],0)),"NO HOLIDAY")</f>
        <v>NO HOLIDAY</v>
      </c>
    </row>
    <row r="3700" spans="2:17" hidden="1" x14ac:dyDescent="0.3">
      <c r="B3700" t="s">
        <v>9</v>
      </c>
      <c r="C3700" t="s">
        <v>17</v>
      </c>
      <c r="D3700" t="s">
        <v>11</v>
      </c>
      <c r="E3700" t="s">
        <v>197</v>
      </c>
      <c r="F3700" s="4">
        <v>42639</v>
      </c>
      <c r="G3700" t="s">
        <v>15</v>
      </c>
      <c r="H3700">
        <v>7</v>
      </c>
      <c r="I3700">
        <f>IF(Table1[[#This Row],[Price]]&lt;15,10,IF(Table1[[#This Row],[Price]]&lt;20,15,IF(Table1[[#This Row],[Price]]&lt;30,22,IF(Table1[[#This Row],[Price]]&lt;50,36,45))))</f>
        <v>10</v>
      </c>
      <c r="J3700">
        <v>12.42</v>
      </c>
      <c r="K3700" s="14">
        <v>86.94</v>
      </c>
      <c r="L3700" s="14">
        <f>Table1[[#This Row],[Total Sale Amount]]-(Table1[[#This Row],[Cost Price]]*Table1[[#This Row],[Quantity]])</f>
        <v>16.939999999999998</v>
      </c>
      <c r="M3700" t="str">
        <f>TEXT(Table1[[#This Row],[Order Date]],"mmm")</f>
        <v>Sep</v>
      </c>
      <c r="N3700" s="5" t="str">
        <f>TEXT(Table1[[#This Row],[Order Date]],"yyyy")</f>
        <v>2016</v>
      </c>
      <c r="O3700" s="5">
        <v>21</v>
      </c>
      <c r="P3700" s="5" t="s">
        <v>559</v>
      </c>
      <c r="Q3700" s="5" t="str">
        <f>IFERROR(INDEX(Holidays[Holiday],MATCH(Table1[[#This Row],[Order Date]],Holidays[Date],0)),"NO HOLIDAY")</f>
        <v>NO HOLIDAY</v>
      </c>
    </row>
    <row r="3701" spans="2:17" hidden="1" x14ac:dyDescent="0.3">
      <c r="B3701" t="s">
        <v>21</v>
      </c>
      <c r="C3701" t="s">
        <v>22</v>
      </c>
      <c r="D3701" t="s">
        <v>23</v>
      </c>
      <c r="E3701" t="s">
        <v>68</v>
      </c>
      <c r="F3701" s="4">
        <v>42639</v>
      </c>
      <c r="G3701" t="s">
        <v>15</v>
      </c>
      <c r="H3701">
        <v>9</v>
      </c>
      <c r="I3701">
        <f>IF(Table1[[#This Row],[Price]]&lt;15,10,IF(Table1[[#This Row],[Price]]&lt;20,15,IF(Table1[[#This Row],[Price]]&lt;30,22,IF(Table1[[#This Row],[Price]]&lt;50,36,45))))</f>
        <v>10</v>
      </c>
      <c r="J3701">
        <v>12.42</v>
      </c>
      <c r="K3701" s="14">
        <v>111.78</v>
      </c>
      <c r="L3701" s="14">
        <f>Table1[[#This Row],[Total Sale Amount]]-(Table1[[#This Row],[Cost Price]]*Table1[[#This Row],[Quantity]])</f>
        <v>21.78</v>
      </c>
      <c r="M3701" t="str">
        <f>TEXT(Table1[[#This Row],[Order Date]],"mmm")</f>
        <v>Sep</v>
      </c>
      <c r="N3701" s="5" t="str">
        <f>TEXT(Table1[[#This Row],[Order Date]],"yyyy")</f>
        <v>2016</v>
      </c>
      <c r="O3701" s="5">
        <v>45</v>
      </c>
      <c r="P3701" s="5" t="s">
        <v>560</v>
      </c>
      <c r="Q3701" s="5" t="str">
        <f>IFERROR(INDEX(Holidays[Holiday],MATCH(Table1[[#This Row],[Order Date]],Holidays[Date],0)),"NO HOLIDAY")</f>
        <v>NO HOLIDAY</v>
      </c>
    </row>
    <row r="3702" spans="2:17" hidden="1" x14ac:dyDescent="0.3">
      <c r="B3702" t="s">
        <v>36</v>
      </c>
      <c r="C3702" t="s">
        <v>28</v>
      </c>
      <c r="D3702" t="s">
        <v>11</v>
      </c>
      <c r="E3702" t="s">
        <v>123</v>
      </c>
      <c r="F3702" s="4">
        <v>42639</v>
      </c>
      <c r="G3702" t="s">
        <v>15</v>
      </c>
      <c r="H3702">
        <v>9</v>
      </c>
      <c r="I3702">
        <f>IF(Table1[[#This Row],[Price]]&lt;15,10,IF(Table1[[#This Row],[Price]]&lt;20,15,IF(Table1[[#This Row],[Price]]&lt;30,22,IF(Table1[[#This Row],[Price]]&lt;50,36,45))))</f>
        <v>10</v>
      </c>
      <c r="J3702">
        <v>12.42</v>
      </c>
      <c r="K3702" s="14">
        <v>111.78</v>
      </c>
      <c r="L3702" s="14">
        <f>Table1[[#This Row],[Total Sale Amount]]-(Table1[[#This Row],[Cost Price]]*Table1[[#This Row],[Quantity]])</f>
        <v>21.78</v>
      </c>
      <c r="M3702" t="str">
        <f>TEXT(Table1[[#This Row],[Order Date]],"mmm")</f>
        <v>Sep</v>
      </c>
      <c r="N3702" s="5" t="str">
        <f>TEXT(Table1[[#This Row],[Order Date]],"yyyy")</f>
        <v>2016</v>
      </c>
      <c r="O3702" s="5">
        <v>27</v>
      </c>
      <c r="P3702" s="5" t="s">
        <v>560</v>
      </c>
      <c r="Q3702" s="5" t="str">
        <f>IFERROR(INDEX(Holidays[Holiday],MATCH(Table1[[#This Row],[Order Date]],Holidays[Date],0)),"NO HOLIDAY")</f>
        <v>NO HOLIDAY</v>
      </c>
    </row>
    <row r="3703" spans="2:17" hidden="1" x14ac:dyDescent="0.3">
      <c r="B3703" t="s">
        <v>25</v>
      </c>
      <c r="C3703" t="s">
        <v>26</v>
      </c>
      <c r="D3703" t="s">
        <v>23</v>
      </c>
      <c r="E3703" t="s">
        <v>316</v>
      </c>
      <c r="F3703" s="4">
        <v>42639</v>
      </c>
      <c r="G3703" t="s">
        <v>13</v>
      </c>
      <c r="H3703">
        <v>3</v>
      </c>
      <c r="I3703">
        <f>IF(Table1[[#This Row],[Price]]&lt;15,10,IF(Table1[[#This Row],[Price]]&lt;20,15,IF(Table1[[#This Row],[Price]]&lt;30,22,IF(Table1[[#This Row],[Price]]&lt;50,36,45))))</f>
        <v>15</v>
      </c>
      <c r="J3703">
        <v>17.829999999999998</v>
      </c>
      <c r="K3703" s="14">
        <v>53.489999999999995</v>
      </c>
      <c r="L3703" s="14">
        <f>Table1[[#This Row],[Total Sale Amount]]-(Table1[[#This Row],[Cost Price]]*Table1[[#This Row],[Quantity]])</f>
        <v>8.4899999999999949</v>
      </c>
      <c r="M3703" t="str">
        <f>TEXT(Table1[[#This Row],[Order Date]],"mmm")</f>
        <v>Sep</v>
      </c>
      <c r="N3703" s="5" t="str">
        <f>TEXT(Table1[[#This Row],[Order Date]],"yyyy")</f>
        <v>2016</v>
      </c>
      <c r="O3703" s="5">
        <v>41</v>
      </c>
      <c r="P3703" s="5" t="s">
        <v>560</v>
      </c>
      <c r="Q3703" s="5" t="str">
        <f>IFERROR(INDEX(Holidays[Holiday],MATCH(Table1[[#This Row],[Order Date]],Holidays[Date],0)),"NO HOLIDAY")</f>
        <v>NO HOLIDAY</v>
      </c>
    </row>
    <row r="3704" spans="2:17" hidden="1" x14ac:dyDescent="0.3">
      <c r="B3704" t="s">
        <v>9</v>
      </c>
      <c r="C3704" t="s">
        <v>17</v>
      </c>
      <c r="D3704" t="s">
        <v>11</v>
      </c>
      <c r="E3704" t="s">
        <v>124</v>
      </c>
      <c r="F3704" s="4">
        <v>42639</v>
      </c>
      <c r="G3704" t="s">
        <v>15</v>
      </c>
      <c r="H3704">
        <v>2</v>
      </c>
      <c r="I3704">
        <f>IF(Table1[[#This Row],[Price]]&lt;15,10,IF(Table1[[#This Row],[Price]]&lt;20,15,IF(Table1[[#This Row],[Price]]&lt;30,22,IF(Table1[[#This Row],[Price]]&lt;50,36,45))))</f>
        <v>10</v>
      </c>
      <c r="J3704">
        <v>12.42</v>
      </c>
      <c r="K3704" s="14">
        <v>24.84</v>
      </c>
      <c r="L3704" s="14">
        <f>Table1[[#This Row],[Total Sale Amount]]-(Table1[[#This Row],[Cost Price]]*Table1[[#This Row],[Quantity]])</f>
        <v>4.84</v>
      </c>
      <c r="M3704" t="str">
        <f>TEXT(Table1[[#This Row],[Order Date]],"mmm")</f>
        <v>Sep</v>
      </c>
      <c r="N3704" s="5" t="str">
        <f>TEXT(Table1[[#This Row],[Order Date]],"yyyy")</f>
        <v>2016</v>
      </c>
      <c r="O3704" s="5">
        <v>22</v>
      </c>
      <c r="P3704" s="5" t="s">
        <v>560</v>
      </c>
      <c r="Q3704" s="5" t="str">
        <f>IFERROR(INDEX(Holidays[Holiday],MATCH(Table1[[#This Row],[Order Date]],Holidays[Date],0)),"NO HOLIDAY")</f>
        <v>NO HOLIDAY</v>
      </c>
    </row>
    <row r="3705" spans="2:17" hidden="1" x14ac:dyDescent="0.3">
      <c r="B3705" t="s">
        <v>36</v>
      </c>
      <c r="C3705" t="s">
        <v>30</v>
      </c>
      <c r="D3705" t="s">
        <v>11</v>
      </c>
      <c r="E3705" t="s">
        <v>313</v>
      </c>
      <c r="F3705" s="4">
        <v>42639</v>
      </c>
      <c r="G3705" t="s">
        <v>39</v>
      </c>
      <c r="H3705">
        <v>6</v>
      </c>
      <c r="I3705">
        <f>IF(Table1[[#This Row],[Price]]&lt;15,10,IF(Table1[[#This Row],[Price]]&lt;20,15,IF(Table1[[#This Row],[Price]]&lt;30,22,IF(Table1[[#This Row],[Price]]&lt;50,36,45))))</f>
        <v>15</v>
      </c>
      <c r="J3705">
        <v>16.32</v>
      </c>
      <c r="K3705" s="14">
        <v>97.92</v>
      </c>
      <c r="L3705" s="14">
        <f>Table1[[#This Row],[Total Sale Amount]]-(Table1[[#This Row],[Cost Price]]*Table1[[#This Row],[Quantity]])</f>
        <v>7.9200000000000017</v>
      </c>
      <c r="M3705" t="str">
        <f>TEXT(Table1[[#This Row],[Order Date]],"mmm")</f>
        <v>Sep</v>
      </c>
      <c r="N3705" s="5" t="str">
        <f>TEXT(Table1[[#This Row],[Order Date]],"yyyy")</f>
        <v>2016</v>
      </c>
      <c r="O3705" s="5">
        <v>40</v>
      </c>
      <c r="P3705" s="5" t="s">
        <v>559</v>
      </c>
      <c r="Q3705" s="5" t="str">
        <f>IFERROR(INDEX(Holidays[Holiday],MATCH(Table1[[#This Row],[Order Date]],Holidays[Date],0)),"NO HOLIDAY")</f>
        <v>NO HOLIDAY</v>
      </c>
    </row>
    <row r="3706" spans="2:17" hidden="1" x14ac:dyDescent="0.3">
      <c r="B3706" t="s">
        <v>9</v>
      </c>
      <c r="C3706" t="s">
        <v>10</v>
      </c>
      <c r="D3706" t="s">
        <v>11</v>
      </c>
      <c r="E3706" t="s">
        <v>312</v>
      </c>
      <c r="F3706" s="4">
        <v>42639</v>
      </c>
      <c r="G3706" t="s">
        <v>15</v>
      </c>
      <c r="H3706">
        <v>7</v>
      </c>
      <c r="I3706">
        <f>IF(Table1[[#This Row],[Price]]&lt;15,10,IF(Table1[[#This Row],[Price]]&lt;20,15,IF(Table1[[#This Row],[Price]]&lt;30,22,IF(Table1[[#This Row],[Price]]&lt;50,36,45))))</f>
        <v>10</v>
      </c>
      <c r="J3706">
        <v>12.42</v>
      </c>
      <c r="K3706" s="14">
        <v>86.94</v>
      </c>
      <c r="L3706" s="14">
        <f>Table1[[#This Row],[Total Sale Amount]]-(Table1[[#This Row],[Cost Price]]*Table1[[#This Row],[Quantity]])</f>
        <v>16.939999999999998</v>
      </c>
      <c r="M3706" t="str">
        <f>TEXT(Table1[[#This Row],[Order Date]],"mmm")</f>
        <v>Sep</v>
      </c>
      <c r="N3706" s="5" t="str">
        <f>TEXT(Table1[[#This Row],[Order Date]],"yyyy")</f>
        <v>2016</v>
      </c>
      <c r="O3706" s="5">
        <v>44</v>
      </c>
      <c r="P3706" s="5" t="s">
        <v>559</v>
      </c>
      <c r="Q3706" s="5" t="str">
        <f>IFERROR(INDEX(Holidays[Holiday],MATCH(Table1[[#This Row],[Order Date]],Holidays[Date],0)),"NO HOLIDAY")</f>
        <v>NO HOLIDAY</v>
      </c>
    </row>
    <row r="3707" spans="2:17" hidden="1" x14ac:dyDescent="0.3">
      <c r="B3707" t="s">
        <v>25</v>
      </c>
      <c r="C3707" t="s">
        <v>26</v>
      </c>
      <c r="D3707" t="s">
        <v>23</v>
      </c>
      <c r="E3707" t="s">
        <v>132</v>
      </c>
      <c r="F3707" s="4">
        <v>42639</v>
      </c>
      <c r="G3707" t="s">
        <v>13</v>
      </c>
      <c r="H3707">
        <v>10</v>
      </c>
      <c r="I3707">
        <f>IF(Table1[[#This Row],[Price]]&lt;15,10,IF(Table1[[#This Row],[Price]]&lt;20,15,IF(Table1[[#This Row],[Price]]&lt;30,22,IF(Table1[[#This Row],[Price]]&lt;50,36,45))))</f>
        <v>15</v>
      </c>
      <c r="J3707">
        <v>17.829999999999998</v>
      </c>
      <c r="K3707" s="14">
        <v>178.29999999999998</v>
      </c>
      <c r="L3707" s="14">
        <f>Table1[[#This Row],[Total Sale Amount]]-(Table1[[#This Row],[Cost Price]]*Table1[[#This Row],[Quantity]])</f>
        <v>28.299999999999983</v>
      </c>
      <c r="M3707" t="str">
        <f>TEXT(Table1[[#This Row],[Order Date]],"mmm")</f>
        <v>Sep</v>
      </c>
      <c r="N3707" s="5" t="str">
        <f>TEXT(Table1[[#This Row],[Order Date]],"yyyy")</f>
        <v>2016</v>
      </c>
      <c r="O3707" s="5">
        <v>22</v>
      </c>
      <c r="P3707" s="5" t="s">
        <v>560</v>
      </c>
      <c r="Q3707" s="5" t="str">
        <f>IFERROR(INDEX(Holidays[Holiday],MATCH(Table1[[#This Row],[Order Date]],Holidays[Date],0)),"NO HOLIDAY")</f>
        <v>NO HOLIDAY</v>
      </c>
    </row>
    <row r="3708" spans="2:17" hidden="1" x14ac:dyDescent="0.3">
      <c r="B3708" t="s">
        <v>9</v>
      </c>
      <c r="C3708" t="s">
        <v>30</v>
      </c>
      <c r="D3708" t="s">
        <v>11</v>
      </c>
      <c r="E3708" t="s">
        <v>93</v>
      </c>
      <c r="F3708" s="4">
        <v>42639</v>
      </c>
      <c r="G3708" t="s">
        <v>39</v>
      </c>
      <c r="H3708">
        <v>2</v>
      </c>
      <c r="I3708">
        <f>IF(Table1[[#This Row],[Price]]&lt;15,10,IF(Table1[[#This Row],[Price]]&lt;20,15,IF(Table1[[#This Row],[Price]]&lt;30,22,IF(Table1[[#This Row],[Price]]&lt;50,36,45))))</f>
        <v>15</v>
      </c>
      <c r="J3708">
        <v>16.32</v>
      </c>
      <c r="K3708" s="14">
        <v>32.64</v>
      </c>
      <c r="L3708" s="14">
        <f>Table1[[#This Row],[Total Sale Amount]]-(Table1[[#This Row],[Cost Price]]*Table1[[#This Row],[Quantity]])</f>
        <v>2.6400000000000006</v>
      </c>
      <c r="M3708" t="str">
        <f>TEXT(Table1[[#This Row],[Order Date]],"mmm")</f>
        <v>Sep</v>
      </c>
      <c r="N3708" s="5" t="str">
        <f>TEXT(Table1[[#This Row],[Order Date]],"yyyy")</f>
        <v>2016</v>
      </c>
      <c r="O3708" s="5">
        <v>40</v>
      </c>
      <c r="P3708" s="5" t="s">
        <v>560</v>
      </c>
      <c r="Q3708" s="5" t="str">
        <f>IFERROR(INDEX(Holidays[Holiday],MATCH(Table1[[#This Row],[Order Date]],Holidays[Date],0)),"NO HOLIDAY")</f>
        <v>NO HOLIDAY</v>
      </c>
    </row>
    <row r="3709" spans="2:17" hidden="1" x14ac:dyDescent="0.3">
      <c r="B3709" t="s">
        <v>9</v>
      </c>
      <c r="C3709" t="s">
        <v>28</v>
      </c>
      <c r="D3709" t="s">
        <v>11</v>
      </c>
      <c r="E3709" t="s">
        <v>473</v>
      </c>
      <c r="F3709" s="4">
        <v>42639</v>
      </c>
      <c r="G3709" t="s">
        <v>39</v>
      </c>
      <c r="H3709">
        <v>8</v>
      </c>
      <c r="I3709">
        <f>IF(Table1[[#This Row],[Price]]&lt;15,10,IF(Table1[[#This Row],[Price]]&lt;20,15,IF(Table1[[#This Row],[Price]]&lt;30,22,IF(Table1[[#This Row],[Price]]&lt;50,36,45))))</f>
        <v>15</v>
      </c>
      <c r="J3709">
        <v>16.32</v>
      </c>
      <c r="K3709" s="14">
        <v>130.56</v>
      </c>
      <c r="L3709" s="14">
        <f>Table1[[#This Row],[Total Sale Amount]]-(Table1[[#This Row],[Cost Price]]*Table1[[#This Row],[Quantity]])</f>
        <v>10.560000000000002</v>
      </c>
      <c r="M3709" t="str">
        <f>TEXT(Table1[[#This Row],[Order Date]],"mmm")</f>
        <v>Sep</v>
      </c>
      <c r="N3709" s="5" t="str">
        <f>TEXT(Table1[[#This Row],[Order Date]],"yyyy")</f>
        <v>2016</v>
      </c>
      <c r="O3709" s="5">
        <v>30</v>
      </c>
      <c r="P3709" s="5" t="s">
        <v>560</v>
      </c>
      <c r="Q3709" s="5" t="str">
        <f>IFERROR(INDEX(Holidays[Holiday],MATCH(Table1[[#This Row],[Order Date]],Holidays[Date],0)),"NO HOLIDAY")</f>
        <v>NO HOLIDAY</v>
      </c>
    </row>
    <row r="3710" spans="2:17" hidden="1" x14ac:dyDescent="0.3">
      <c r="B3710" t="s">
        <v>25</v>
      </c>
      <c r="C3710" t="s">
        <v>22</v>
      </c>
      <c r="D3710" t="s">
        <v>23</v>
      </c>
      <c r="E3710" t="s">
        <v>126</v>
      </c>
      <c r="F3710" s="4">
        <v>42639</v>
      </c>
      <c r="G3710" t="s">
        <v>15</v>
      </c>
      <c r="H3710">
        <v>3</v>
      </c>
      <c r="I3710">
        <f>IF(Table1[[#This Row],[Price]]&lt;15,10,IF(Table1[[#This Row],[Price]]&lt;20,15,IF(Table1[[#This Row],[Price]]&lt;30,22,IF(Table1[[#This Row],[Price]]&lt;50,36,45))))</f>
        <v>10</v>
      </c>
      <c r="J3710">
        <v>12.42</v>
      </c>
      <c r="K3710" s="14">
        <v>37.26</v>
      </c>
      <c r="L3710" s="14">
        <f>Table1[[#This Row],[Total Sale Amount]]-(Table1[[#This Row],[Cost Price]]*Table1[[#This Row],[Quantity]])</f>
        <v>7.259999999999998</v>
      </c>
      <c r="M3710" t="str">
        <f>TEXT(Table1[[#This Row],[Order Date]],"mmm")</f>
        <v>Sep</v>
      </c>
      <c r="N3710" s="5" t="str">
        <f>TEXT(Table1[[#This Row],[Order Date]],"yyyy")</f>
        <v>2016</v>
      </c>
      <c r="O3710" s="5">
        <v>29</v>
      </c>
      <c r="P3710" s="5" t="s">
        <v>559</v>
      </c>
      <c r="Q3710" s="5" t="str">
        <f>IFERROR(INDEX(Holidays[Holiday],MATCH(Table1[[#This Row],[Order Date]],Holidays[Date],0)),"NO HOLIDAY")</f>
        <v>NO HOLIDAY</v>
      </c>
    </row>
    <row r="3711" spans="2:17" hidden="1" x14ac:dyDescent="0.3">
      <c r="B3711" t="s">
        <v>25</v>
      </c>
      <c r="C3711" t="s">
        <v>26</v>
      </c>
      <c r="D3711" t="s">
        <v>23</v>
      </c>
      <c r="E3711" t="s">
        <v>503</v>
      </c>
      <c r="F3711" s="4">
        <v>42639</v>
      </c>
      <c r="G3711" t="s">
        <v>15</v>
      </c>
      <c r="H3711">
        <v>10</v>
      </c>
      <c r="I3711">
        <f>IF(Table1[[#This Row],[Price]]&lt;15,10,IF(Table1[[#This Row],[Price]]&lt;20,15,IF(Table1[[#This Row],[Price]]&lt;30,22,IF(Table1[[#This Row],[Price]]&lt;50,36,45))))</f>
        <v>10</v>
      </c>
      <c r="J3711">
        <v>12.42</v>
      </c>
      <c r="K3711" s="14">
        <v>124.2</v>
      </c>
      <c r="L3711" s="14">
        <f>Table1[[#This Row],[Total Sale Amount]]-(Table1[[#This Row],[Cost Price]]*Table1[[#This Row],[Quantity]])</f>
        <v>24.200000000000003</v>
      </c>
      <c r="M3711" t="str">
        <f>TEXT(Table1[[#This Row],[Order Date]],"mmm")</f>
        <v>Sep</v>
      </c>
      <c r="N3711" s="5" t="str">
        <f>TEXT(Table1[[#This Row],[Order Date]],"yyyy")</f>
        <v>2016</v>
      </c>
      <c r="O3711" s="5">
        <v>28</v>
      </c>
      <c r="P3711" s="5" t="s">
        <v>559</v>
      </c>
      <c r="Q3711" s="5" t="str">
        <f>IFERROR(INDEX(Holidays[Holiday],MATCH(Table1[[#This Row],[Order Date]],Holidays[Date],0)),"NO HOLIDAY")</f>
        <v>NO HOLIDAY</v>
      </c>
    </row>
    <row r="3712" spans="2:17" hidden="1" x14ac:dyDescent="0.3">
      <c r="B3712" t="s">
        <v>25</v>
      </c>
      <c r="C3712" t="s">
        <v>43</v>
      </c>
      <c r="D3712" t="s">
        <v>23</v>
      </c>
      <c r="E3712" t="s">
        <v>481</v>
      </c>
      <c r="F3712" s="4">
        <v>42639</v>
      </c>
      <c r="G3712" t="s">
        <v>19</v>
      </c>
      <c r="H3712">
        <v>8</v>
      </c>
      <c r="I3712">
        <f>IF(Table1[[#This Row],[Price]]&lt;15,10,IF(Table1[[#This Row],[Price]]&lt;20,15,IF(Table1[[#This Row],[Price]]&lt;30,22,IF(Table1[[#This Row],[Price]]&lt;50,36,45))))</f>
        <v>45</v>
      </c>
      <c r="J3712">
        <v>53.35</v>
      </c>
      <c r="K3712" s="14">
        <v>426.8</v>
      </c>
      <c r="L3712" s="14">
        <f>Table1[[#This Row],[Total Sale Amount]]-(Table1[[#This Row],[Cost Price]]*Table1[[#This Row],[Quantity]])</f>
        <v>66.800000000000011</v>
      </c>
      <c r="M3712" t="str">
        <f>TEXT(Table1[[#This Row],[Order Date]],"mmm")</f>
        <v>Sep</v>
      </c>
      <c r="N3712" s="5" t="str">
        <f>TEXT(Table1[[#This Row],[Order Date]],"yyyy")</f>
        <v>2016</v>
      </c>
      <c r="O3712" s="5">
        <v>20</v>
      </c>
      <c r="P3712" s="5" t="s">
        <v>559</v>
      </c>
      <c r="Q3712" s="5" t="str">
        <f>IFERROR(INDEX(Holidays[Holiday],MATCH(Table1[[#This Row],[Order Date]],Holidays[Date],0)),"NO HOLIDAY")</f>
        <v>NO HOLIDAY</v>
      </c>
    </row>
    <row r="3713" spans="2:17" hidden="1" x14ac:dyDescent="0.3">
      <c r="B3713" t="s">
        <v>25</v>
      </c>
      <c r="C3713" t="s">
        <v>26</v>
      </c>
      <c r="D3713" t="s">
        <v>23</v>
      </c>
      <c r="E3713" t="s">
        <v>211</v>
      </c>
      <c r="F3713" s="4">
        <v>42639</v>
      </c>
      <c r="G3713" t="s">
        <v>15</v>
      </c>
      <c r="H3713">
        <v>10</v>
      </c>
      <c r="I3713">
        <f>IF(Table1[[#This Row],[Price]]&lt;15,10,IF(Table1[[#This Row],[Price]]&lt;20,15,IF(Table1[[#This Row],[Price]]&lt;30,22,IF(Table1[[#This Row],[Price]]&lt;50,36,45))))</f>
        <v>10</v>
      </c>
      <c r="J3713">
        <v>12.42</v>
      </c>
      <c r="K3713" s="14">
        <v>124.2</v>
      </c>
      <c r="L3713" s="14">
        <f>Table1[[#This Row],[Total Sale Amount]]-(Table1[[#This Row],[Cost Price]]*Table1[[#This Row],[Quantity]])</f>
        <v>24.200000000000003</v>
      </c>
      <c r="M3713" t="str">
        <f>TEXT(Table1[[#This Row],[Order Date]],"mmm")</f>
        <v>Sep</v>
      </c>
      <c r="N3713" s="5" t="str">
        <f>TEXT(Table1[[#This Row],[Order Date]],"yyyy")</f>
        <v>2016</v>
      </c>
      <c r="O3713" s="5">
        <v>23</v>
      </c>
      <c r="P3713" s="5" t="s">
        <v>560</v>
      </c>
      <c r="Q3713" s="5" t="str">
        <f>IFERROR(INDEX(Holidays[Holiday],MATCH(Table1[[#This Row],[Order Date]],Holidays[Date],0)),"NO HOLIDAY")</f>
        <v>NO HOLIDAY</v>
      </c>
    </row>
    <row r="3714" spans="2:17" hidden="1" x14ac:dyDescent="0.3">
      <c r="B3714" t="s">
        <v>16</v>
      </c>
      <c r="C3714" t="s">
        <v>17</v>
      </c>
      <c r="D3714" t="s">
        <v>11</v>
      </c>
      <c r="E3714" t="s">
        <v>18</v>
      </c>
      <c r="F3714" s="4">
        <v>42640</v>
      </c>
      <c r="G3714" t="s">
        <v>19</v>
      </c>
      <c r="H3714">
        <v>4</v>
      </c>
      <c r="I3714">
        <f>IF(Table1[[#This Row],[Price]]&lt;15,10,IF(Table1[[#This Row],[Price]]&lt;20,15,IF(Table1[[#This Row],[Price]]&lt;30,22,IF(Table1[[#This Row],[Price]]&lt;50,36,45))))</f>
        <v>45</v>
      </c>
      <c r="J3714">
        <v>53.35</v>
      </c>
      <c r="K3714" s="14">
        <v>213.4</v>
      </c>
      <c r="L3714" s="14">
        <f>Table1[[#This Row],[Total Sale Amount]]-(Table1[[#This Row],[Cost Price]]*Table1[[#This Row],[Quantity]])</f>
        <v>33.400000000000006</v>
      </c>
      <c r="M3714" t="str">
        <f>TEXT(Table1[[#This Row],[Order Date]],"mmm")</f>
        <v>Sep</v>
      </c>
      <c r="N3714" s="5" t="str">
        <f>TEXT(Table1[[#This Row],[Order Date]],"yyyy")</f>
        <v>2016</v>
      </c>
      <c r="O3714" s="5">
        <v>21</v>
      </c>
      <c r="P3714" s="5" t="s">
        <v>560</v>
      </c>
      <c r="Q3714" s="5" t="str">
        <f>IFERROR(INDEX(Holidays[Holiday],MATCH(Table1[[#This Row],[Order Date]],Holidays[Date],0)),"NO HOLIDAY")</f>
        <v>NO HOLIDAY</v>
      </c>
    </row>
    <row r="3715" spans="2:17" hidden="1" x14ac:dyDescent="0.3">
      <c r="B3715" t="s">
        <v>36</v>
      </c>
      <c r="C3715" t="s">
        <v>17</v>
      </c>
      <c r="D3715" t="s">
        <v>11</v>
      </c>
      <c r="E3715" t="s">
        <v>56</v>
      </c>
      <c r="F3715" s="4">
        <v>42640</v>
      </c>
      <c r="G3715" t="s">
        <v>39</v>
      </c>
      <c r="H3715">
        <v>7</v>
      </c>
      <c r="I3715">
        <f>IF(Table1[[#This Row],[Price]]&lt;15,10,IF(Table1[[#This Row],[Price]]&lt;20,15,IF(Table1[[#This Row],[Price]]&lt;30,22,IF(Table1[[#This Row],[Price]]&lt;50,36,45))))</f>
        <v>15</v>
      </c>
      <c r="J3715">
        <v>16.32</v>
      </c>
      <c r="K3715" s="14">
        <v>114.24000000000001</v>
      </c>
      <c r="L3715" s="14">
        <f>Table1[[#This Row],[Total Sale Amount]]-(Table1[[#This Row],[Cost Price]]*Table1[[#This Row],[Quantity]])</f>
        <v>9.2400000000000091</v>
      </c>
      <c r="M3715" t="str">
        <f>TEXT(Table1[[#This Row],[Order Date]],"mmm")</f>
        <v>Sep</v>
      </c>
      <c r="N3715" s="5" t="str">
        <f>TEXT(Table1[[#This Row],[Order Date]],"yyyy")</f>
        <v>2016</v>
      </c>
      <c r="O3715" s="5">
        <v>28</v>
      </c>
      <c r="P3715" s="5" t="s">
        <v>560</v>
      </c>
      <c r="Q3715" s="5" t="str">
        <f>IFERROR(INDEX(Holidays[Holiday],MATCH(Table1[[#This Row],[Order Date]],Holidays[Date],0)),"NO HOLIDAY")</f>
        <v>NO HOLIDAY</v>
      </c>
    </row>
    <row r="3716" spans="2:17" hidden="1" x14ac:dyDescent="0.3">
      <c r="B3716" t="s">
        <v>21</v>
      </c>
      <c r="C3716" t="s">
        <v>26</v>
      </c>
      <c r="D3716" t="s">
        <v>23</v>
      </c>
      <c r="E3716" t="s">
        <v>116</v>
      </c>
      <c r="F3716" s="4">
        <v>42640</v>
      </c>
      <c r="G3716" t="s">
        <v>15</v>
      </c>
      <c r="H3716">
        <v>6</v>
      </c>
      <c r="I3716">
        <f>IF(Table1[[#This Row],[Price]]&lt;15,10,IF(Table1[[#This Row],[Price]]&lt;20,15,IF(Table1[[#This Row],[Price]]&lt;30,22,IF(Table1[[#This Row],[Price]]&lt;50,36,45))))</f>
        <v>10</v>
      </c>
      <c r="J3716">
        <v>12.42</v>
      </c>
      <c r="K3716" s="14">
        <v>74.52</v>
      </c>
      <c r="L3716" s="14">
        <f>Table1[[#This Row],[Total Sale Amount]]-(Table1[[#This Row],[Cost Price]]*Table1[[#This Row],[Quantity]])</f>
        <v>14.519999999999996</v>
      </c>
      <c r="M3716" t="str">
        <f>TEXT(Table1[[#This Row],[Order Date]],"mmm")</f>
        <v>Sep</v>
      </c>
      <c r="N3716" s="5" t="str">
        <f>TEXT(Table1[[#This Row],[Order Date]],"yyyy")</f>
        <v>2016</v>
      </c>
      <c r="O3716" s="5">
        <v>17</v>
      </c>
      <c r="P3716" s="5" t="s">
        <v>560</v>
      </c>
      <c r="Q3716" s="5" t="str">
        <f>IFERROR(INDEX(Holidays[Holiday],MATCH(Table1[[#This Row],[Order Date]],Holidays[Date],0)),"NO HOLIDAY")</f>
        <v>NO HOLIDAY</v>
      </c>
    </row>
    <row r="3717" spans="2:17" hidden="1" x14ac:dyDescent="0.3">
      <c r="B3717" t="s">
        <v>9</v>
      </c>
      <c r="C3717" t="s">
        <v>10</v>
      </c>
      <c r="D3717" t="s">
        <v>11</v>
      </c>
      <c r="E3717" t="s">
        <v>94</v>
      </c>
      <c r="F3717" s="4">
        <v>42640</v>
      </c>
      <c r="G3717" t="s">
        <v>13</v>
      </c>
      <c r="H3717">
        <v>6</v>
      </c>
      <c r="I3717">
        <f>IF(Table1[[#This Row],[Price]]&lt;15,10,IF(Table1[[#This Row],[Price]]&lt;20,15,IF(Table1[[#This Row],[Price]]&lt;30,22,IF(Table1[[#This Row],[Price]]&lt;50,36,45))))</f>
        <v>15</v>
      </c>
      <c r="J3717">
        <v>17.829999999999998</v>
      </c>
      <c r="K3717" s="14">
        <v>106.97999999999999</v>
      </c>
      <c r="L3717" s="14">
        <f>Table1[[#This Row],[Total Sale Amount]]-(Table1[[#This Row],[Cost Price]]*Table1[[#This Row],[Quantity]])</f>
        <v>16.97999999999999</v>
      </c>
      <c r="M3717" t="str">
        <f>TEXT(Table1[[#This Row],[Order Date]],"mmm")</f>
        <v>Sep</v>
      </c>
      <c r="N3717" s="5" t="str">
        <f>TEXT(Table1[[#This Row],[Order Date]],"yyyy")</f>
        <v>2016</v>
      </c>
      <c r="O3717" s="5">
        <v>27</v>
      </c>
      <c r="P3717" s="5" t="s">
        <v>559</v>
      </c>
      <c r="Q3717" s="5" t="str">
        <f>IFERROR(INDEX(Holidays[Holiday],MATCH(Table1[[#This Row],[Order Date]],Holidays[Date],0)),"NO HOLIDAY")</f>
        <v>NO HOLIDAY</v>
      </c>
    </row>
    <row r="3718" spans="2:17" hidden="1" x14ac:dyDescent="0.3">
      <c r="B3718" t="s">
        <v>36</v>
      </c>
      <c r="C3718" t="s">
        <v>10</v>
      </c>
      <c r="D3718" t="s">
        <v>11</v>
      </c>
      <c r="E3718" t="s">
        <v>55</v>
      </c>
      <c r="F3718" s="4">
        <v>42640</v>
      </c>
      <c r="G3718" t="s">
        <v>39</v>
      </c>
      <c r="H3718">
        <v>4</v>
      </c>
      <c r="I3718">
        <f>IF(Table1[[#This Row],[Price]]&lt;15,10,IF(Table1[[#This Row],[Price]]&lt;20,15,IF(Table1[[#This Row],[Price]]&lt;30,22,IF(Table1[[#This Row],[Price]]&lt;50,36,45))))</f>
        <v>15</v>
      </c>
      <c r="J3718">
        <v>16.32</v>
      </c>
      <c r="K3718" s="14">
        <v>65.28</v>
      </c>
      <c r="L3718" s="14">
        <f>Table1[[#This Row],[Total Sale Amount]]-(Table1[[#This Row],[Cost Price]]*Table1[[#This Row],[Quantity]])</f>
        <v>5.2800000000000011</v>
      </c>
      <c r="M3718" t="str">
        <f>TEXT(Table1[[#This Row],[Order Date]],"mmm")</f>
        <v>Sep</v>
      </c>
      <c r="N3718" s="5" t="str">
        <f>TEXT(Table1[[#This Row],[Order Date]],"yyyy")</f>
        <v>2016</v>
      </c>
      <c r="O3718" s="5">
        <v>29</v>
      </c>
      <c r="P3718" s="5" t="s">
        <v>559</v>
      </c>
      <c r="Q3718" s="5" t="str">
        <f>IFERROR(INDEX(Holidays[Holiday],MATCH(Table1[[#This Row],[Order Date]],Holidays[Date],0)),"NO HOLIDAY")</f>
        <v>NO HOLIDAY</v>
      </c>
    </row>
    <row r="3719" spans="2:17" hidden="1" x14ac:dyDescent="0.3">
      <c r="B3719" t="s">
        <v>21</v>
      </c>
      <c r="C3719" t="s">
        <v>59</v>
      </c>
      <c r="D3719" t="s">
        <v>23</v>
      </c>
      <c r="E3719" t="s">
        <v>118</v>
      </c>
      <c r="F3719" s="4">
        <v>42640</v>
      </c>
      <c r="G3719" t="s">
        <v>19</v>
      </c>
      <c r="H3719">
        <v>10</v>
      </c>
      <c r="I3719">
        <f>IF(Table1[[#This Row],[Price]]&lt;15,10,IF(Table1[[#This Row],[Price]]&lt;20,15,IF(Table1[[#This Row],[Price]]&lt;30,22,IF(Table1[[#This Row],[Price]]&lt;50,36,45))))</f>
        <v>45</v>
      </c>
      <c r="J3719">
        <v>53.35</v>
      </c>
      <c r="K3719" s="14">
        <v>533.5</v>
      </c>
      <c r="L3719" s="14">
        <f>Table1[[#This Row],[Total Sale Amount]]-(Table1[[#This Row],[Cost Price]]*Table1[[#This Row],[Quantity]])</f>
        <v>83.5</v>
      </c>
      <c r="M3719" t="str">
        <f>TEXT(Table1[[#This Row],[Order Date]],"mmm")</f>
        <v>Sep</v>
      </c>
      <c r="N3719" s="5" t="str">
        <f>TEXT(Table1[[#This Row],[Order Date]],"yyyy")</f>
        <v>2016</v>
      </c>
      <c r="O3719" s="5">
        <v>19</v>
      </c>
      <c r="P3719" s="5" t="s">
        <v>559</v>
      </c>
      <c r="Q3719" s="5" t="str">
        <f>IFERROR(INDEX(Holidays[Holiday],MATCH(Table1[[#This Row],[Order Date]],Holidays[Date],0)),"NO HOLIDAY")</f>
        <v>NO HOLIDAY</v>
      </c>
    </row>
    <row r="3720" spans="2:17" hidden="1" x14ac:dyDescent="0.3">
      <c r="B3720" t="s">
        <v>25</v>
      </c>
      <c r="C3720" t="s">
        <v>59</v>
      </c>
      <c r="D3720" t="s">
        <v>23</v>
      </c>
      <c r="E3720" t="s">
        <v>118</v>
      </c>
      <c r="F3720" s="4">
        <v>42640</v>
      </c>
      <c r="G3720" t="s">
        <v>13</v>
      </c>
      <c r="H3720">
        <v>3</v>
      </c>
      <c r="I3720">
        <f>IF(Table1[[#This Row],[Price]]&lt;15,10,IF(Table1[[#This Row],[Price]]&lt;20,15,IF(Table1[[#This Row],[Price]]&lt;30,22,IF(Table1[[#This Row],[Price]]&lt;50,36,45))))</f>
        <v>15</v>
      </c>
      <c r="J3720">
        <v>17.829999999999998</v>
      </c>
      <c r="K3720" s="14">
        <v>53.489999999999995</v>
      </c>
      <c r="L3720" s="14">
        <f>Table1[[#This Row],[Total Sale Amount]]-(Table1[[#This Row],[Cost Price]]*Table1[[#This Row],[Quantity]])</f>
        <v>8.4899999999999949</v>
      </c>
      <c r="M3720" t="str">
        <f>TEXT(Table1[[#This Row],[Order Date]],"mmm")</f>
        <v>Sep</v>
      </c>
      <c r="N3720" s="5" t="str">
        <f>TEXT(Table1[[#This Row],[Order Date]],"yyyy")</f>
        <v>2016</v>
      </c>
      <c r="O3720" s="5">
        <v>25</v>
      </c>
      <c r="P3720" s="5" t="s">
        <v>560</v>
      </c>
      <c r="Q3720" s="5" t="str">
        <f>IFERROR(INDEX(Holidays[Holiday],MATCH(Table1[[#This Row],[Order Date]],Holidays[Date],0)),"NO HOLIDAY")</f>
        <v>NO HOLIDAY</v>
      </c>
    </row>
    <row r="3721" spans="2:17" hidden="1" x14ac:dyDescent="0.3">
      <c r="B3721" t="s">
        <v>9</v>
      </c>
      <c r="C3721" t="s">
        <v>17</v>
      </c>
      <c r="D3721" t="s">
        <v>11</v>
      </c>
      <c r="E3721" t="s">
        <v>458</v>
      </c>
      <c r="F3721" s="4">
        <v>42640</v>
      </c>
      <c r="G3721" t="s">
        <v>13</v>
      </c>
      <c r="H3721">
        <v>7</v>
      </c>
      <c r="I3721">
        <f>IF(Table1[[#This Row],[Price]]&lt;15,10,IF(Table1[[#This Row],[Price]]&lt;20,15,IF(Table1[[#This Row],[Price]]&lt;30,22,IF(Table1[[#This Row],[Price]]&lt;50,36,45))))</f>
        <v>15</v>
      </c>
      <c r="J3721">
        <v>17.829999999999998</v>
      </c>
      <c r="K3721" s="14">
        <v>124.80999999999999</v>
      </c>
      <c r="L3721" s="14">
        <f>Table1[[#This Row],[Total Sale Amount]]-(Table1[[#This Row],[Cost Price]]*Table1[[#This Row],[Quantity]])</f>
        <v>19.809999999999988</v>
      </c>
      <c r="M3721" t="str">
        <f>TEXT(Table1[[#This Row],[Order Date]],"mmm")</f>
        <v>Sep</v>
      </c>
      <c r="N3721" s="5" t="str">
        <f>TEXT(Table1[[#This Row],[Order Date]],"yyyy")</f>
        <v>2016</v>
      </c>
      <c r="O3721" s="5">
        <v>38</v>
      </c>
      <c r="P3721" s="5" t="s">
        <v>560</v>
      </c>
      <c r="Q3721" s="5" t="str">
        <f>IFERROR(INDEX(Holidays[Holiday],MATCH(Table1[[#This Row],[Order Date]],Holidays[Date],0)),"NO HOLIDAY")</f>
        <v>NO HOLIDAY</v>
      </c>
    </row>
    <row r="3722" spans="2:17" hidden="1" x14ac:dyDescent="0.3">
      <c r="B3722" t="s">
        <v>36</v>
      </c>
      <c r="C3722" t="s">
        <v>30</v>
      </c>
      <c r="D3722" t="s">
        <v>11</v>
      </c>
      <c r="E3722" t="s">
        <v>404</v>
      </c>
      <c r="F3722" s="4">
        <v>42640</v>
      </c>
      <c r="G3722" t="s">
        <v>19</v>
      </c>
      <c r="H3722">
        <v>2</v>
      </c>
      <c r="I3722">
        <f>IF(Table1[[#This Row],[Price]]&lt;15,10,IF(Table1[[#This Row],[Price]]&lt;20,15,IF(Table1[[#This Row],[Price]]&lt;30,22,IF(Table1[[#This Row],[Price]]&lt;50,36,45))))</f>
        <v>45</v>
      </c>
      <c r="J3722">
        <v>53.35</v>
      </c>
      <c r="K3722" s="14">
        <v>106.7</v>
      </c>
      <c r="L3722" s="14">
        <f>Table1[[#This Row],[Total Sale Amount]]-(Table1[[#This Row],[Cost Price]]*Table1[[#This Row],[Quantity]])</f>
        <v>16.700000000000003</v>
      </c>
      <c r="M3722" t="str">
        <f>TEXT(Table1[[#This Row],[Order Date]],"mmm")</f>
        <v>Sep</v>
      </c>
      <c r="N3722" s="5" t="str">
        <f>TEXT(Table1[[#This Row],[Order Date]],"yyyy")</f>
        <v>2016</v>
      </c>
      <c r="O3722" s="5">
        <v>38</v>
      </c>
      <c r="P3722" s="5" t="s">
        <v>560</v>
      </c>
      <c r="Q3722" s="5" t="str">
        <f>IFERROR(INDEX(Holidays[Holiday],MATCH(Table1[[#This Row],[Order Date]],Holidays[Date],0)),"NO HOLIDAY")</f>
        <v>NO HOLIDAY</v>
      </c>
    </row>
    <row r="3723" spans="2:17" hidden="1" x14ac:dyDescent="0.3">
      <c r="B3723" t="s">
        <v>16</v>
      </c>
      <c r="C3723" t="s">
        <v>10</v>
      </c>
      <c r="D3723" t="s">
        <v>11</v>
      </c>
      <c r="E3723" t="s">
        <v>335</v>
      </c>
      <c r="F3723" s="4">
        <v>42640</v>
      </c>
      <c r="G3723" t="s">
        <v>19</v>
      </c>
      <c r="H3723">
        <v>6</v>
      </c>
      <c r="I3723">
        <f>IF(Table1[[#This Row],[Price]]&lt;15,10,IF(Table1[[#This Row],[Price]]&lt;20,15,IF(Table1[[#This Row],[Price]]&lt;30,22,IF(Table1[[#This Row],[Price]]&lt;50,36,45))))</f>
        <v>45</v>
      </c>
      <c r="J3723">
        <v>53.35</v>
      </c>
      <c r="K3723" s="14">
        <v>320.10000000000002</v>
      </c>
      <c r="L3723" s="14">
        <f>Table1[[#This Row],[Total Sale Amount]]-(Table1[[#This Row],[Cost Price]]*Table1[[#This Row],[Quantity]])</f>
        <v>50.100000000000023</v>
      </c>
      <c r="M3723" t="str">
        <f>TEXT(Table1[[#This Row],[Order Date]],"mmm")</f>
        <v>Sep</v>
      </c>
      <c r="N3723" s="5" t="str">
        <f>TEXT(Table1[[#This Row],[Order Date]],"yyyy")</f>
        <v>2016</v>
      </c>
      <c r="O3723" s="5">
        <v>34</v>
      </c>
      <c r="P3723" s="5" t="s">
        <v>560</v>
      </c>
      <c r="Q3723" s="5" t="str">
        <f>IFERROR(INDEX(Holidays[Holiday],MATCH(Table1[[#This Row],[Order Date]],Holidays[Date],0)),"NO HOLIDAY")</f>
        <v>NO HOLIDAY</v>
      </c>
    </row>
    <row r="3724" spans="2:17" hidden="1" x14ac:dyDescent="0.3">
      <c r="B3724" t="s">
        <v>9</v>
      </c>
      <c r="C3724" t="s">
        <v>17</v>
      </c>
      <c r="D3724" t="s">
        <v>11</v>
      </c>
      <c r="E3724" t="s">
        <v>146</v>
      </c>
      <c r="F3724" s="4">
        <v>42640</v>
      </c>
      <c r="G3724" t="s">
        <v>39</v>
      </c>
      <c r="H3724">
        <v>9</v>
      </c>
      <c r="I3724">
        <f>IF(Table1[[#This Row],[Price]]&lt;15,10,IF(Table1[[#This Row],[Price]]&lt;20,15,IF(Table1[[#This Row],[Price]]&lt;30,22,IF(Table1[[#This Row],[Price]]&lt;50,36,45))))</f>
        <v>15</v>
      </c>
      <c r="J3724">
        <v>16.32</v>
      </c>
      <c r="K3724" s="14">
        <v>146.88</v>
      </c>
      <c r="L3724" s="14">
        <f>Table1[[#This Row],[Total Sale Amount]]-(Table1[[#This Row],[Cost Price]]*Table1[[#This Row],[Quantity]])</f>
        <v>11.879999999999995</v>
      </c>
      <c r="M3724" t="str">
        <f>TEXT(Table1[[#This Row],[Order Date]],"mmm")</f>
        <v>Sep</v>
      </c>
      <c r="N3724" s="5" t="str">
        <f>TEXT(Table1[[#This Row],[Order Date]],"yyyy")</f>
        <v>2016</v>
      </c>
      <c r="O3724" s="5">
        <v>40</v>
      </c>
      <c r="P3724" s="5" t="s">
        <v>559</v>
      </c>
      <c r="Q3724" s="5" t="str">
        <f>IFERROR(INDEX(Holidays[Holiday],MATCH(Table1[[#This Row],[Order Date]],Holidays[Date],0)),"NO HOLIDAY")</f>
        <v>NO HOLIDAY</v>
      </c>
    </row>
    <row r="3725" spans="2:17" hidden="1" x14ac:dyDescent="0.3">
      <c r="B3725" t="s">
        <v>25</v>
      </c>
      <c r="C3725" t="s">
        <v>22</v>
      </c>
      <c r="D3725" t="s">
        <v>23</v>
      </c>
      <c r="E3725" t="s">
        <v>523</v>
      </c>
      <c r="F3725" s="4">
        <v>42640</v>
      </c>
      <c r="G3725" t="s">
        <v>13</v>
      </c>
      <c r="H3725">
        <v>1</v>
      </c>
      <c r="I3725">
        <f>IF(Table1[[#This Row],[Price]]&lt;15,10,IF(Table1[[#This Row],[Price]]&lt;20,15,IF(Table1[[#This Row],[Price]]&lt;30,22,IF(Table1[[#This Row],[Price]]&lt;50,36,45))))</f>
        <v>15</v>
      </c>
      <c r="J3725">
        <v>17.829999999999998</v>
      </c>
      <c r="K3725" s="14">
        <v>17.829999999999998</v>
      </c>
      <c r="L3725" s="14">
        <f>Table1[[#This Row],[Total Sale Amount]]-(Table1[[#This Row],[Cost Price]]*Table1[[#This Row],[Quantity]])</f>
        <v>2.8299999999999983</v>
      </c>
      <c r="M3725" t="str">
        <f>TEXT(Table1[[#This Row],[Order Date]],"mmm")</f>
        <v>Sep</v>
      </c>
      <c r="N3725" s="5" t="str">
        <f>TEXT(Table1[[#This Row],[Order Date]],"yyyy")</f>
        <v>2016</v>
      </c>
      <c r="O3725" s="5">
        <v>17</v>
      </c>
      <c r="P3725" s="5" t="s">
        <v>560</v>
      </c>
      <c r="Q3725" s="5" t="str">
        <f>IFERROR(INDEX(Holidays[Holiday],MATCH(Table1[[#This Row],[Order Date]],Holidays[Date],0)),"NO HOLIDAY")</f>
        <v>NO HOLIDAY</v>
      </c>
    </row>
    <row r="3726" spans="2:17" hidden="1" x14ac:dyDescent="0.3">
      <c r="B3726" t="s">
        <v>9</v>
      </c>
      <c r="C3726" t="s">
        <v>17</v>
      </c>
      <c r="D3726" t="s">
        <v>11</v>
      </c>
      <c r="E3726" t="s">
        <v>171</v>
      </c>
      <c r="F3726" s="4">
        <v>42640</v>
      </c>
      <c r="G3726" t="s">
        <v>15</v>
      </c>
      <c r="H3726">
        <v>5</v>
      </c>
      <c r="I3726">
        <f>IF(Table1[[#This Row],[Price]]&lt;15,10,IF(Table1[[#This Row],[Price]]&lt;20,15,IF(Table1[[#This Row],[Price]]&lt;30,22,IF(Table1[[#This Row],[Price]]&lt;50,36,45))))</f>
        <v>10</v>
      </c>
      <c r="J3726">
        <v>12.42</v>
      </c>
      <c r="K3726" s="14">
        <v>62.1</v>
      </c>
      <c r="L3726" s="14">
        <f>Table1[[#This Row],[Total Sale Amount]]-(Table1[[#This Row],[Cost Price]]*Table1[[#This Row],[Quantity]])</f>
        <v>12.100000000000001</v>
      </c>
      <c r="M3726" t="str">
        <f>TEXT(Table1[[#This Row],[Order Date]],"mmm")</f>
        <v>Sep</v>
      </c>
      <c r="N3726" s="5" t="str">
        <f>TEXT(Table1[[#This Row],[Order Date]],"yyyy")</f>
        <v>2016</v>
      </c>
      <c r="O3726" s="5">
        <v>29</v>
      </c>
      <c r="P3726" s="5" t="s">
        <v>560</v>
      </c>
      <c r="Q3726" s="5" t="str">
        <f>IFERROR(INDEX(Holidays[Holiday],MATCH(Table1[[#This Row],[Order Date]],Holidays[Date],0)),"NO HOLIDAY")</f>
        <v>NO HOLIDAY</v>
      </c>
    </row>
    <row r="3727" spans="2:17" hidden="1" x14ac:dyDescent="0.3">
      <c r="B3727" t="s">
        <v>36</v>
      </c>
      <c r="C3727" t="s">
        <v>17</v>
      </c>
      <c r="D3727" t="s">
        <v>11</v>
      </c>
      <c r="E3727" t="s">
        <v>86</v>
      </c>
      <c r="F3727" s="4">
        <v>42641</v>
      </c>
      <c r="G3727" t="s">
        <v>15</v>
      </c>
      <c r="H3727">
        <v>10</v>
      </c>
      <c r="I3727">
        <f>IF(Table1[[#This Row],[Price]]&lt;15,10,IF(Table1[[#This Row],[Price]]&lt;20,15,IF(Table1[[#This Row],[Price]]&lt;30,22,IF(Table1[[#This Row],[Price]]&lt;50,36,45))))</f>
        <v>10</v>
      </c>
      <c r="J3727">
        <v>12.42</v>
      </c>
      <c r="K3727" s="14">
        <v>124.2</v>
      </c>
      <c r="L3727" s="14">
        <f>Table1[[#This Row],[Total Sale Amount]]-(Table1[[#This Row],[Cost Price]]*Table1[[#This Row],[Quantity]])</f>
        <v>24.200000000000003</v>
      </c>
      <c r="M3727" t="str">
        <f>TEXT(Table1[[#This Row],[Order Date]],"mmm")</f>
        <v>Sep</v>
      </c>
      <c r="N3727" s="5" t="str">
        <f>TEXT(Table1[[#This Row],[Order Date]],"yyyy")</f>
        <v>2016</v>
      </c>
      <c r="O3727" s="5">
        <v>18</v>
      </c>
      <c r="P3727" s="5" t="s">
        <v>560</v>
      </c>
      <c r="Q3727" s="5" t="str">
        <f>IFERROR(INDEX(Holidays[Holiday],MATCH(Table1[[#This Row],[Order Date]],Holidays[Date],0)),"NO HOLIDAY")</f>
        <v>NO HOLIDAY</v>
      </c>
    </row>
    <row r="3728" spans="2:17" hidden="1" x14ac:dyDescent="0.3">
      <c r="B3728" t="s">
        <v>36</v>
      </c>
      <c r="C3728" t="s">
        <v>28</v>
      </c>
      <c r="D3728" t="s">
        <v>11</v>
      </c>
      <c r="E3728" t="s">
        <v>123</v>
      </c>
      <c r="F3728" s="4">
        <v>42641</v>
      </c>
      <c r="G3728" t="s">
        <v>15</v>
      </c>
      <c r="H3728">
        <v>10</v>
      </c>
      <c r="I3728">
        <f>IF(Table1[[#This Row],[Price]]&lt;15,10,IF(Table1[[#This Row],[Price]]&lt;20,15,IF(Table1[[#This Row],[Price]]&lt;30,22,IF(Table1[[#This Row],[Price]]&lt;50,36,45))))</f>
        <v>10</v>
      </c>
      <c r="J3728">
        <v>12.42</v>
      </c>
      <c r="K3728" s="14">
        <v>124.2</v>
      </c>
      <c r="L3728" s="14">
        <f>Table1[[#This Row],[Total Sale Amount]]-(Table1[[#This Row],[Cost Price]]*Table1[[#This Row],[Quantity]])</f>
        <v>24.200000000000003</v>
      </c>
      <c r="M3728" t="str">
        <f>TEXT(Table1[[#This Row],[Order Date]],"mmm")</f>
        <v>Sep</v>
      </c>
      <c r="N3728" s="5" t="str">
        <f>TEXT(Table1[[#This Row],[Order Date]],"yyyy")</f>
        <v>2016</v>
      </c>
      <c r="O3728" s="5">
        <v>26</v>
      </c>
      <c r="P3728" s="5" t="s">
        <v>560</v>
      </c>
      <c r="Q3728" s="5" t="str">
        <f>IFERROR(INDEX(Holidays[Holiday],MATCH(Table1[[#This Row],[Order Date]],Holidays[Date],0)),"NO HOLIDAY")</f>
        <v>NO HOLIDAY</v>
      </c>
    </row>
    <row r="3729" spans="2:17" hidden="1" x14ac:dyDescent="0.3">
      <c r="B3729" t="s">
        <v>25</v>
      </c>
      <c r="C3729" t="s">
        <v>26</v>
      </c>
      <c r="D3729" t="s">
        <v>23</v>
      </c>
      <c r="E3729" t="s">
        <v>325</v>
      </c>
      <c r="F3729" s="4">
        <v>42641</v>
      </c>
      <c r="G3729" t="s">
        <v>15</v>
      </c>
      <c r="H3729">
        <v>5</v>
      </c>
      <c r="I3729">
        <f>IF(Table1[[#This Row],[Price]]&lt;15,10,IF(Table1[[#This Row],[Price]]&lt;20,15,IF(Table1[[#This Row],[Price]]&lt;30,22,IF(Table1[[#This Row],[Price]]&lt;50,36,45))))</f>
        <v>10</v>
      </c>
      <c r="J3729">
        <v>12.42</v>
      </c>
      <c r="K3729" s="14">
        <v>62.1</v>
      </c>
      <c r="L3729" s="14">
        <f>Table1[[#This Row],[Total Sale Amount]]-(Table1[[#This Row],[Cost Price]]*Table1[[#This Row],[Quantity]])</f>
        <v>12.100000000000001</v>
      </c>
      <c r="M3729" t="str">
        <f>TEXT(Table1[[#This Row],[Order Date]],"mmm")</f>
        <v>Sep</v>
      </c>
      <c r="N3729" s="5" t="str">
        <f>TEXT(Table1[[#This Row],[Order Date]],"yyyy")</f>
        <v>2016</v>
      </c>
      <c r="O3729" s="5">
        <v>34</v>
      </c>
      <c r="P3729" s="5" t="s">
        <v>559</v>
      </c>
      <c r="Q3729" s="5" t="str">
        <f>IFERROR(INDEX(Holidays[Holiday],MATCH(Table1[[#This Row],[Order Date]],Holidays[Date],0)),"NO HOLIDAY")</f>
        <v>NO HOLIDAY</v>
      </c>
    </row>
    <row r="3730" spans="2:17" hidden="1" x14ac:dyDescent="0.3">
      <c r="B3730" t="s">
        <v>36</v>
      </c>
      <c r="C3730" t="s">
        <v>30</v>
      </c>
      <c r="D3730" t="s">
        <v>11</v>
      </c>
      <c r="E3730" t="s">
        <v>455</v>
      </c>
      <c r="F3730" s="4">
        <v>42641</v>
      </c>
      <c r="G3730" t="s">
        <v>39</v>
      </c>
      <c r="H3730">
        <v>6</v>
      </c>
      <c r="I3730">
        <f>IF(Table1[[#This Row],[Price]]&lt;15,10,IF(Table1[[#This Row],[Price]]&lt;20,15,IF(Table1[[#This Row],[Price]]&lt;30,22,IF(Table1[[#This Row],[Price]]&lt;50,36,45))))</f>
        <v>15</v>
      </c>
      <c r="J3730">
        <v>16.32</v>
      </c>
      <c r="K3730" s="14">
        <v>97.92</v>
      </c>
      <c r="L3730" s="14">
        <f>Table1[[#This Row],[Total Sale Amount]]-(Table1[[#This Row],[Cost Price]]*Table1[[#This Row],[Quantity]])</f>
        <v>7.9200000000000017</v>
      </c>
      <c r="M3730" t="str">
        <f>TEXT(Table1[[#This Row],[Order Date]],"mmm")</f>
        <v>Sep</v>
      </c>
      <c r="N3730" s="5" t="str">
        <f>TEXT(Table1[[#This Row],[Order Date]],"yyyy")</f>
        <v>2016</v>
      </c>
      <c r="O3730" s="5">
        <v>45</v>
      </c>
      <c r="P3730" s="5" t="s">
        <v>559</v>
      </c>
      <c r="Q3730" s="5" t="str">
        <f>IFERROR(INDEX(Holidays[Holiday],MATCH(Table1[[#This Row],[Order Date]],Holidays[Date],0)),"NO HOLIDAY")</f>
        <v>NO HOLIDAY</v>
      </c>
    </row>
    <row r="3731" spans="2:17" hidden="1" x14ac:dyDescent="0.3">
      <c r="B3731" t="s">
        <v>36</v>
      </c>
      <c r="C3731" t="s">
        <v>30</v>
      </c>
      <c r="D3731" t="s">
        <v>11</v>
      </c>
      <c r="E3731" t="s">
        <v>519</v>
      </c>
      <c r="F3731" s="4">
        <v>42641</v>
      </c>
      <c r="G3731" t="s">
        <v>15</v>
      </c>
      <c r="H3731">
        <v>8</v>
      </c>
      <c r="I3731">
        <f>IF(Table1[[#This Row],[Price]]&lt;15,10,IF(Table1[[#This Row],[Price]]&lt;20,15,IF(Table1[[#This Row],[Price]]&lt;30,22,IF(Table1[[#This Row],[Price]]&lt;50,36,45))))</f>
        <v>10</v>
      </c>
      <c r="J3731">
        <v>12.42</v>
      </c>
      <c r="K3731" s="14">
        <v>99.36</v>
      </c>
      <c r="L3731" s="14">
        <f>Table1[[#This Row],[Total Sale Amount]]-(Table1[[#This Row],[Cost Price]]*Table1[[#This Row],[Quantity]])</f>
        <v>19.36</v>
      </c>
      <c r="M3731" t="str">
        <f>TEXT(Table1[[#This Row],[Order Date]],"mmm")</f>
        <v>Sep</v>
      </c>
      <c r="N3731" s="5" t="str">
        <f>TEXT(Table1[[#This Row],[Order Date]],"yyyy")</f>
        <v>2016</v>
      </c>
      <c r="O3731" s="5">
        <v>20</v>
      </c>
      <c r="P3731" s="5" t="s">
        <v>560</v>
      </c>
      <c r="Q3731" s="5" t="str">
        <f>IFERROR(INDEX(Holidays[Holiday],MATCH(Table1[[#This Row],[Order Date]],Holidays[Date],0)),"NO HOLIDAY")</f>
        <v>NO HOLIDAY</v>
      </c>
    </row>
    <row r="3732" spans="2:17" hidden="1" x14ac:dyDescent="0.3">
      <c r="B3732" t="s">
        <v>9</v>
      </c>
      <c r="C3732" t="s">
        <v>30</v>
      </c>
      <c r="D3732" t="s">
        <v>11</v>
      </c>
      <c r="E3732" t="s">
        <v>107</v>
      </c>
      <c r="F3732" s="4">
        <v>42641</v>
      </c>
      <c r="G3732" t="s">
        <v>19</v>
      </c>
      <c r="H3732">
        <v>9</v>
      </c>
      <c r="I3732">
        <f>IF(Table1[[#This Row],[Price]]&lt;15,10,IF(Table1[[#This Row],[Price]]&lt;20,15,IF(Table1[[#This Row],[Price]]&lt;30,22,IF(Table1[[#This Row],[Price]]&lt;50,36,45))))</f>
        <v>45</v>
      </c>
      <c r="J3732">
        <v>53.35</v>
      </c>
      <c r="K3732" s="14">
        <v>480.15000000000003</v>
      </c>
      <c r="L3732" s="14">
        <f>Table1[[#This Row],[Total Sale Amount]]-(Table1[[#This Row],[Cost Price]]*Table1[[#This Row],[Quantity]])</f>
        <v>75.150000000000034</v>
      </c>
      <c r="M3732" t="str">
        <f>TEXT(Table1[[#This Row],[Order Date]],"mmm")</f>
        <v>Sep</v>
      </c>
      <c r="N3732" s="5" t="str">
        <f>TEXT(Table1[[#This Row],[Order Date]],"yyyy")</f>
        <v>2016</v>
      </c>
      <c r="O3732" s="5">
        <v>17</v>
      </c>
      <c r="P3732" s="5" t="s">
        <v>560</v>
      </c>
      <c r="Q3732" s="5" t="str">
        <f>IFERROR(INDEX(Holidays[Holiday],MATCH(Table1[[#This Row],[Order Date]],Holidays[Date],0)),"NO HOLIDAY")</f>
        <v>NO HOLIDAY</v>
      </c>
    </row>
    <row r="3733" spans="2:17" hidden="1" x14ac:dyDescent="0.3">
      <c r="B3733" t="s">
        <v>21</v>
      </c>
      <c r="C3733" t="s">
        <v>22</v>
      </c>
      <c r="D3733" t="s">
        <v>23</v>
      </c>
      <c r="E3733" t="s">
        <v>109</v>
      </c>
      <c r="F3733" s="4">
        <v>42641</v>
      </c>
      <c r="G3733" t="s">
        <v>13</v>
      </c>
      <c r="H3733">
        <v>6</v>
      </c>
      <c r="I3733">
        <f>IF(Table1[[#This Row],[Price]]&lt;15,10,IF(Table1[[#This Row],[Price]]&lt;20,15,IF(Table1[[#This Row],[Price]]&lt;30,22,IF(Table1[[#This Row],[Price]]&lt;50,36,45))))</f>
        <v>15</v>
      </c>
      <c r="J3733">
        <v>17.829999999999998</v>
      </c>
      <c r="K3733" s="14">
        <v>106.97999999999999</v>
      </c>
      <c r="L3733" s="14">
        <f>Table1[[#This Row],[Total Sale Amount]]-(Table1[[#This Row],[Cost Price]]*Table1[[#This Row],[Quantity]])</f>
        <v>16.97999999999999</v>
      </c>
      <c r="M3733" t="str">
        <f>TEXT(Table1[[#This Row],[Order Date]],"mmm")</f>
        <v>Sep</v>
      </c>
      <c r="N3733" s="5" t="str">
        <f>TEXT(Table1[[#This Row],[Order Date]],"yyyy")</f>
        <v>2016</v>
      </c>
      <c r="O3733" s="5">
        <v>38</v>
      </c>
      <c r="P3733" s="5" t="s">
        <v>559</v>
      </c>
      <c r="Q3733" s="5" t="str">
        <f>IFERROR(INDEX(Holidays[Holiday],MATCH(Table1[[#This Row],[Order Date]],Holidays[Date],0)),"NO HOLIDAY")</f>
        <v>NO HOLIDAY</v>
      </c>
    </row>
    <row r="3734" spans="2:17" hidden="1" x14ac:dyDescent="0.3">
      <c r="B3734" t="s">
        <v>9</v>
      </c>
      <c r="C3734" t="s">
        <v>10</v>
      </c>
      <c r="D3734" t="s">
        <v>11</v>
      </c>
      <c r="E3734" t="s">
        <v>411</v>
      </c>
      <c r="F3734" s="4">
        <v>42641</v>
      </c>
      <c r="G3734" t="s">
        <v>15</v>
      </c>
      <c r="H3734">
        <v>5</v>
      </c>
      <c r="I3734">
        <f>IF(Table1[[#This Row],[Price]]&lt;15,10,IF(Table1[[#This Row],[Price]]&lt;20,15,IF(Table1[[#This Row],[Price]]&lt;30,22,IF(Table1[[#This Row],[Price]]&lt;50,36,45))))</f>
        <v>10</v>
      </c>
      <c r="J3734">
        <v>12.42</v>
      </c>
      <c r="K3734" s="14">
        <v>62.1</v>
      </c>
      <c r="L3734" s="14">
        <f>Table1[[#This Row],[Total Sale Amount]]-(Table1[[#This Row],[Cost Price]]*Table1[[#This Row],[Quantity]])</f>
        <v>12.100000000000001</v>
      </c>
      <c r="M3734" t="str">
        <f>TEXT(Table1[[#This Row],[Order Date]],"mmm")</f>
        <v>Sep</v>
      </c>
      <c r="N3734" s="5" t="str">
        <f>TEXT(Table1[[#This Row],[Order Date]],"yyyy")</f>
        <v>2016</v>
      </c>
      <c r="O3734" s="5">
        <v>35</v>
      </c>
      <c r="P3734" s="5" t="s">
        <v>559</v>
      </c>
      <c r="Q3734" s="5" t="str">
        <f>IFERROR(INDEX(Holidays[Holiday],MATCH(Table1[[#This Row],[Order Date]],Holidays[Date],0)),"NO HOLIDAY")</f>
        <v>NO HOLIDAY</v>
      </c>
    </row>
    <row r="3735" spans="2:17" hidden="1" x14ac:dyDescent="0.3">
      <c r="B3735" t="s">
        <v>9</v>
      </c>
      <c r="C3735" t="s">
        <v>30</v>
      </c>
      <c r="D3735" t="s">
        <v>11</v>
      </c>
      <c r="E3735" t="s">
        <v>326</v>
      </c>
      <c r="F3735" s="4">
        <v>42641</v>
      </c>
      <c r="G3735" t="s">
        <v>15</v>
      </c>
      <c r="H3735">
        <v>9</v>
      </c>
      <c r="I3735">
        <f>IF(Table1[[#This Row],[Price]]&lt;15,10,IF(Table1[[#This Row],[Price]]&lt;20,15,IF(Table1[[#This Row],[Price]]&lt;30,22,IF(Table1[[#This Row],[Price]]&lt;50,36,45))))</f>
        <v>10</v>
      </c>
      <c r="J3735">
        <v>12.42</v>
      </c>
      <c r="K3735" s="14">
        <v>111.78</v>
      </c>
      <c r="L3735" s="14">
        <f>Table1[[#This Row],[Total Sale Amount]]-(Table1[[#This Row],[Cost Price]]*Table1[[#This Row],[Quantity]])</f>
        <v>21.78</v>
      </c>
      <c r="M3735" t="str">
        <f>TEXT(Table1[[#This Row],[Order Date]],"mmm")</f>
        <v>Sep</v>
      </c>
      <c r="N3735" s="5" t="str">
        <f>TEXT(Table1[[#This Row],[Order Date]],"yyyy")</f>
        <v>2016</v>
      </c>
      <c r="O3735" s="5">
        <v>38</v>
      </c>
      <c r="P3735" s="5" t="s">
        <v>559</v>
      </c>
      <c r="Q3735" s="5" t="str">
        <f>IFERROR(INDEX(Holidays[Holiday],MATCH(Table1[[#This Row],[Order Date]],Holidays[Date],0)),"NO HOLIDAY")</f>
        <v>NO HOLIDAY</v>
      </c>
    </row>
    <row r="3736" spans="2:17" hidden="1" x14ac:dyDescent="0.3">
      <c r="B3736" t="s">
        <v>25</v>
      </c>
      <c r="C3736" t="s">
        <v>22</v>
      </c>
      <c r="D3736" t="s">
        <v>23</v>
      </c>
      <c r="E3736" t="s">
        <v>225</v>
      </c>
      <c r="F3736" s="4">
        <v>42641</v>
      </c>
      <c r="G3736" t="s">
        <v>13</v>
      </c>
      <c r="H3736">
        <v>1</v>
      </c>
      <c r="I3736">
        <f>IF(Table1[[#This Row],[Price]]&lt;15,10,IF(Table1[[#This Row],[Price]]&lt;20,15,IF(Table1[[#This Row],[Price]]&lt;30,22,IF(Table1[[#This Row],[Price]]&lt;50,36,45))))</f>
        <v>15</v>
      </c>
      <c r="J3736">
        <v>17.829999999999998</v>
      </c>
      <c r="K3736" s="14">
        <v>17.829999999999998</v>
      </c>
      <c r="L3736" s="14">
        <f>Table1[[#This Row],[Total Sale Amount]]-(Table1[[#This Row],[Cost Price]]*Table1[[#This Row],[Quantity]])</f>
        <v>2.8299999999999983</v>
      </c>
      <c r="M3736" t="str">
        <f>TEXT(Table1[[#This Row],[Order Date]],"mmm")</f>
        <v>Sep</v>
      </c>
      <c r="N3736" s="5" t="str">
        <f>TEXT(Table1[[#This Row],[Order Date]],"yyyy")</f>
        <v>2016</v>
      </c>
      <c r="O3736" s="5">
        <v>22</v>
      </c>
      <c r="P3736" s="5" t="s">
        <v>560</v>
      </c>
      <c r="Q3736" s="5" t="str">
        <f>IFERROR(INDEX(Holidays[Holiday],MATCH(Table1[[#This Row],[Order Date]],Holidays[Date],0)),"NO HOLIDAY")</f>
        <v>NO HOLIDAY</v>
      </c>
    </row>
    <row r="3737" spans="2:17" hidden="1" x14ac:dyDescent="0.3">
      <c r="B3737" t="s">
        <v>25</v>
      </c>
      <c r="C3737" t="s">
        <v>59</v>
      </c>
      <c r="D3737" t="s">
        <v>23</v>
      </c>
      <c r="E3737" t="s">
        <v>61</v>
      </c>
      <c r="F3737" s="4">
        <v>42641</v>
      </c>
      <c r="G3737" t="s">
        <v>13</v>
      </c>
      <c r="H3737">
        <v>3</v>
      </c>
      <c r="I3737">
        <f>IF(Table1[[#This Row],[Price]]&lt;15,10,IF(Table1[[#This Row],[Price]]&lt;20,15,IF(Table1[[#This Row],[Price]]&lt;30,22,IF(Table1[[#This Row],[Price]]&lt;50,36,45))))</f>
        <v>15</v>
      </c>
      <c r="J3737">
        <v>17.829999999999998</v>
      </c>
      <c r="K3737" s="14">
        <v>53.489999999999995</v>
      </c>
      <c r="L3737" s="14">
        <f>Table1[[#This Row],[Total Sale Amount]]-(Table1[[#This Row],[Cost Price]]*Table1[[#This Row],[Quantity]])</f>
        <v>8.4899999999999949</v>
      </c>
      <c r="M3737" t="str">
        <f>TEXT(Table1[[#This Row],[Order Date]],"mmm")</f>
        <v>Sep</v>
      </c>
      <c r="N3737" s="5" t="str">
        <f>TEXT(Table1[[#This Row],[Order Date]],"yyyy")</f>
        <v>2016</v>
      </c>
      <c r="O3737" s="5">
        <v>19</v>
      </c>
      <c r="P3737" s="5" t="s">
        <v>560</v>
      </c>
      <c r="Q3737" s="5" t="str">
        <f>IFERROR(INDEX(Holidays[Holiday],MATCH(Table1[[#This Row],[Order Date]],Holidays[Date],0)),"NO HOLIDAY")</f>
        <v>NO HOLIDAY</v>
      </c>
    </row>
    <row r="3738" spans="2:17" hidden="1" x14ac:dyDescent="0.3">
      <c r="B3738" t="s">
        <v>25</v>
      </c>
      <c r="C3738" t="s">
        <v>26</v>
      </c>
      <c r="D3738" t="s">
        <v>23</v>
      </c>
      <c r="E3738" t="s">
        <v>87</v>
      </c>
      <c r="F3738" s="4">
        <v>42641</v>
      </c>
      <c r="G3738" t="s">
        <v>13</v>
      </c>
      <c r="H3738">
        <v>9</v>
      </c>
      <c r="I3738">
        <f>IF(Table1[[#This Row],[Price]]&lt;15,10,IF(Table1[[#This Row],[Price]]&lt;20,15,IF(Table1[[#This Row],[Price]]&lt;30,22,IF(Table1[[#This Row],[Price]]&lt;50,36,45))))</f>
        <v>15</v>
      </c>
      <c r="J3738">
        <v>17.829999999999998</v>
      </c>
      <c r="K3738" s="14">
        <v>160.46999999999997</v>
      </c>
      <c r="L3738" s="14">
        <f>Table1[[#This Row],[Total Sale Amount]]-(Table1[[#This Row],[Cost Price]]*Table1[[#This Row],[Quantity]])</f>
        <v>25.46999999999997</v>
      </c>
      <c r="M3738" t="str">
        <f>TEXT(Table1[[#This Row],[Order Date]],"mmm")</f>
        <v>Sep</v>
      </c>
      <c r="N3738" s="5" t="str">
        <f>TEXT(Table1[[#This Row],[Order Date]],"yyyy")</f>
        <v>2016</v>
      </c>
      <c r="O3738" s="5">
        <v>37</v>
      </c>
      <c r="P3738" s="5" t="s">
        <v>559</v>
      </c>
      <c r="Q3738" s="5" t="str">
        <f>IFERROR(INDEX(Holidays[Holiday],MATCH(Table1[[#This Row],[Order Date]],Holidays[Date],0)),"NO HOLIDAY")</f>
        <v>NO HOLIDAY</v>
      </c>
    </row>
    <row r="3739" spans="2:17" hidden="1" x14ac:dyDescent="0.3">
      <c r="B3739" t="s">
        <v>9</v>
      </c>
      <c r="C3739" t="s">
        <v>10</v>
      </c>
      <c r="D3739" t="s">
        <v>11</v>
      </c>
      <c r="E3739" t="s">
        <v>518</v>
      </c>
      <c r="F3739" s="4">
        <v>42641</v>
      </c>
      <c r="G3739" t="s">
        <v>39</v>
      </c>
      <c r="H3739">
        <v>3</v>
      </c>
      <c r="I3739">
        <f>IF(Table1[[#This Row],[Price]]&lt;15,10,IF(Table1[[#This Row],[Price]]&lt;20,15,IF(Table1[[#This Row],[Price]]&lt;30,22,IF(Table1[[#This Row],[Price]]&lt;50,36,45))))</f>
        <v>15</v>
      </c>
      <c r="J3739">
        <v>16.32</v>
      </c>
      <c r="K3739" s="14">
        <v>48.96</v>
      </c>
      <c r="L3739" s="14">
        <f>Table1[[#This Row],[Total Sale Amount]]-(Table1[[#This Row],[Cost Price]]*Table1[[#This Row],[Quantity]])</f>
        <v>3.9600000000000009</v>
      </c>
      <c r="M3739" t="str">
        <f>TEXT(Table1[[#This Row],[Order Date]],"mmm")</f>
        <v>Sep</v>
      </c>
      <c r="N3739" s="5" t="str">
        <f>TEXT(Table1[[#This Row],[Order Date]],"yyyy")</f>
        <v>2016</v>
      </c>
      <c r="O3739" s="5">
        <v>33</v>
      </c>
      <c r="P3739" s="5" t="s">
        <v>559</v>
      </c>
      <c r="Q3739" s="5" t="str">
        <f>IFERROR(INDEX(Holidays[Holiday],MATCH(Table1[[#This Row],[Order Date]],Holidays[Date],0)),"NO HOLIDAY")</f>
        <v>NO HOLIDAY</v>
      </c>
    </row>
    <row r="3740" spans="2:17" hidden="1" x14ac:dyDescent="0.3">
      <c r="B3740" t="s">
        <v>9</v>
      </c>
      <c r="C3740" t="s">
        <v>10</v>
      </c>
      <c r="D3740" t="s">
        <v>11</v>
      </c>
      <c r="E3740" t="s">
        <v>527</v>
      </c>
      <c r="F3740" s="4">
        <v>42641</v>
      </c>
      <c r="G3740" t="s">
        <v>15</v>
      </c>
      <c r="H3740">
        <v>6</v>
      </c>
      <c r="I3740">
        <f>IF(Table1[[#This Row],[Price]]&lt;15,10,IF(Table1[[#This Row],[Price]]&lt;20,15,IF(Table1[[#This Row],[Price]]&lt;30,22,IF(Table1[[#This Row],[Price]]&lt;50,36,45))))</f>
        <v>10</v>
      </c>
      <c r="J3740">
        <v>12.42</v>
      </c>
      <c r="K3740" s="14">
        <v>74.52</v>
      </c>
      <c r="L3740" s="14">
        <f>Table1[[#This Row],[Total Sale Amount]]-(Table1[[#This Row],[Cost Price]]*Table1[[#This Row],[Quantity]])</f>
        <v>14.519999999999996</v>
      </c>
      <c r="M3740" t="str">
        <f>TEXT(Table1[[#This Row],[Order Date]],"mmm")</f>
        <v>Sep</v>
      </c>
      <c r="N3740" s="5" t="str">
        <f>TEXT(Table1[[#This Row],[Order Date]],"yyyy")</f>
        <v>2016</v>
      </c>
      <c r="O3740" s="5">
        <v>23</v>
      </c>
      <c r="P3740" s="5" t="s">
        <v>560</v>
      </c>
      <c r="Q3740" s="5" t="str">
        <f>IFERROR(INDEX(Holidays[Holiday],MATCH(Table1[[#This Row],[Order Date]],Holidays[Date],0)),"NO HOLIDAY")</f>
        <v>NO HOLIDAY</v>
      </c>
    </row>
    <row r="3741" spans="2:17" hidden="1" x14ac:dyDescent="0.3">
      <c r="B3741" t="s">
        <v>25</v>
      </c>
      <c r="C3741" t="s">
        <v>26</v>
      </c>
      <c r="D3741" t="s">
        <v>23</v>
      </c>
      <c r="E3741" t="s">
        <v>526</v>
      </c>
      <c r="F3741" s="4">
        <v>42641</v>
      </c>
      <c r="G3741" t="s">
        <v>19</v>
      </c>
      <c r="H3741">
        <v>5</v>
      </c>
      <c r="I3741">
        <f>IF(Table1[[#This Row],[Price]]&lt;15,10,IF(Table1[[#This Row],[Price]]&lt;20,15,IF(Table1[[#This Row],[Price]]&lt;30,22,IF(Table1[[#This Row],[Price]]&lt;50,36,45))))</f>
        <v>45</v>
      </c>
      <c r="J3741">
        <v>53.35</v>
      </c>
      <c r="K3741" s="14">
        <v>266.75</v>
      </c>
      <c r="L3741" s="14">
        <f>Table1[[#This Row],[Total Sale Amount]]-(Table1[[#This Row],[Cost Price]]*Table1[[#This Row],[Quantity]])</f>
        <v>41.75</v>
      </c>
      <c r="M3741" t="str">
        <f>TEXT(Table1[[#This Row],[Order Date]],"mmm")</f>
        <v>Sep</v>
      </c>
      <c r="N3741" s="5" t="str">
        <f>TEXT(Table1[[#This Row],[Order Date]],"yyyy")</f>
        <v>2016</v>
      </c>
      <c r="O3741" s="5">
        <v>28</v>
      </c>
      <c r="P3741" s="5" t="s">
        <v>559</v>
      </c>
      <c r="Q3741" s="5" t="str">
        <f>IFERROR(INDEX(Holidays[Holiday],MATCH(Table1[[#This Row],[Order Date]],Holidays[Date],0)),"NO HOLIDAY")</f>
        <v>NO HOLIDAY</v>
      </c>
    </row>
    <row r="3742" spans="2:17" hidden="1" x14ac:dyDescent="0.3">
      <c r="B3742" t="s">
        <v>25</v>
      </c>
      <c r="C3742" t="s">
        <v>26</v>
      </c>
      <c r="D3742" t="s">
        <v>23</v>
      </c>
      <c r="E3742" t="s">
        <v>250</v>
      </c>
      <c r="F3742" s="4">
        <v>42641</v>
      </c>
      <c r="G3742" t="s">
        <v>39</v>
      </c>
      <c r="H3742">
        <v>4</v>
      </c>
      <c r="I3742">
        <f>IF(Table1[[#This Row],[Price]]&lt;15,10,IF(Table1[[#This Row],[Price]]&lt;20,15,IF(Table1[[#This Row],[Price]]&lt;30,22,IF(Table1[[#This Row],[Price]]&lt;50,36,45))))</f>
        <v>15</v>
      </c>
      <c r="J3742">
        <v>16.32</v>
      </c>
      <c r="K3742" s="14">
        <v>65.28</v>
      </c>
      <c r="L3742" s="14">
        <f>Table1[[#This Row],[Total Sale Amount]]-(Table1[[#This Row],[Cost Price]]*Table1[[#This Row],[Quantity]])</f>
        <v>5.2800000000000011</v>
      </c>
      <c r="M3742" t="str">
        <f>TEXT(Table1[[#This Row],[Order Date]],"mmm")</f>
        <v>Sep</v>
      </c>
      <c r="N3742" s="5" t="str">
        <f>TEXT(Table1[[#This Row],[Order Date]],"yyyy")</f>
        <v>2016</v>
      </c>
      <c r="O3742" s="5">
        <v>19</v>
      </c>
      <c r="P3742" s="5" t="s">
        <v>560</v>
      </c>
      <c r="Q3742" s="5" t="str">
        <f>IFERROR(INDEX(Holidays[Holiday],MATCH(Table1[[#This Row],[Order Date]],Holidays[Date],0)),"NO HOLIDAY")</f>
        <v>NO HOLIDAY</v>
      </c>
    </row>
    <row r="3743" spans="2:17" hidden="1" x14ac:dyDescent="0.3">
      <c r="B3743" t="s">
        <v>21</v>
      </c>
      <c r="C3743" t="s">
        <v>26</v>
      </c>
      <c r="D3743" t="s">
        <v>23</v>
      </c>
      <c r="E3743" t="s">
        <v>511</v>
      </c>
      <c r="F3743" s="4">
        <v>42641</v>
      </c>
      <c r="G3743" t="s">
        <v>15</v>
      </c>
      <c r="H3743">
        <v>2</v>
      </c>
      <c r="I3743">
        <f>IF(Table1[[#This Row],[Price]]&lt;15,10,IF(Table1[[#This Row],[Price]]&lt;20,15,IF(Table1[[#This Row],[Price]]&lt;30,22,IF(Table1[[#This Row],[Price]]&lt;50,36,45))))</f>
        <v>10</v>
      </c>
      <c r="J3743">
        <v>12.42</v>
      </c>
      <c r="K3743" s="14">
        <v>24.84</v>
      </c>
      <c r="L3743" s="14">
        <f>Table1[[#This Row],[Total Sale Amount]]-(Table1[[#This Row],[Cost Price]]*Table1[[#This Row],[Quantity]])</f>
        <v>4.84</v>
      </c>
      <c r="M3743" t="str">
        <f>TEXT(Table1[[#This Row],[Order Date]],"mmm")</f>
        <v>Sep</v>
      </c>
      <c r="N3743" s="5" t="str">
        <f>TEXT(Table1[[#This Row],[Order Date]],"yyyy")</f>
        <v>2016</v>
      </c>
      <c r="O3743" s="5">
        <v>36</v>
      </c>
      <c r="P3743" s="5" t="s">
        <v>560</v>
      </c>
      <c r="Q3743" s="5" t="str">
        <f>IFERROR(INDEX(Holidays[Holiday],MATCH(Table1[[#This Row],[Order Date]],Holidays[Date],0)),"NO HOLIDAY")</f>
        <v>NO HOLIDAY</v>
      </c>
    </row>
    <row r="3744" spans="2:17" hidden="1" x14ac:dyDescent="0.3">
      <c r="B3744" t="s">
        <v>25</v>
      </c>
      <c r="C3744" t="s">
        <v>26</v>
      </c>
      <c r="D3744" t="s">
        <v>23</v>
      </c>
      <c r="E3744" t="s">
        <v>241</v>
      </c>
      <c r="F3744" s="4">
        <v>42641</v>
      </c>
      <c r="G3744" t="s">
        <v>15</v>
      </c>
      <c r="H3744">
        <v>6</v>
      </c>
      <c r="I3744">
        <f>IF(Table1[[#This Row],[Price]]&lt;15,10,IF(Table1[[#This Row],[Price]]&lt;20,15,IF(Table1[[#This Row],[Price]]&lt;30,22,IF(Table1[[#This Row],[Price]]&lt;50,36,45))))</f>
        <v>10</v>
      </c>
      <c r="J3744">
        <v>12.42</v>
      </c>
      <c r="K3744" s="14">
        <v>74.52</v>
      </c>
      <c r="L3744" s="14">
        <f>Table1[[#This Row],[Total Sale Amount]]-(Table1[[#This Row],[Cost Price]]*Table1[[#This Row],[Quantity]])</f>
        <v>14.519999999999996</v>
      </c>
      <c r="M3744" t="str">
        <f>TEXT(Table1[[#This Row],[Order Date]],"mmm")</f>
        <v>Sep</v>
      </c>
      <c r="N3744" s="5" t="str">
        <f>TEXT(Table1[[#This Row],[Order Date]],"yyyy")</f>
        <v>2016</v>
      </c>
      <c r="O3744" s="5">
        <v>19</v>
      </c>
      <c r="P3744" s="5" t="s">
        <v>560</v>
      </c>
      <c r="Q3744" s="5" t="str">
        <f>IFERROR(INDEX(Holidays[Holiday],MATCH(Table1[[#This Row],[Order Date]],Holidays[Date],0)),"NO HOLIDAY")</f>
        <v>NO HOLIDAY</v>
      </c>
    </row>
    <row r="3745" spans="2:17" hidden="1" x14ac:dyDescent="0.3">
      <c r="B3745" t="s">
        <v>36</v>
      </c>
      <c r="C3745" t="s">
        <v>17</v>
      </c>
      <c r="D3745" t="s">
        <v>11</v>
      </c>
      <c r="E3745" t="s">
        <v>249</v>
      </c>
      <c r="F3745" s="4">
        <v>42642</v>
      </c>
      <c r="G3745" t="s">
        <v>13</v>
      </c>
      <c r="H3745">
        <v>3</v>
      </c>
      <c r="I3745">
        <f>IF(Table1[[#This Row],[Price]]&lt;15,10,IF(Table1[[#This Row],[Price]]&lt;20,15,IF(Table1[[#This Row],[Price]]&lt;30,22,IF(Table1[[#This Row],[Price]]&lt;50,36,45))))</f>
        <v>15</v>
      </c>
      <c r="J3745">
        <v>17.829999999999998</v>
      </c>
      <c r="K3745" s="14">
        <v>53.489999999999995</v>
      </c>
      <c r="L3745" s="14">
        <f>Table1[[#This Row],[Total Sale Amount]]-(Table1[[#This Row],[Cost Price]]*Table1[[#This Row],[Quantity]])</f>
        <v>8.4899999999999949</v>
      </c>
      <c r="M3745" t="str">
        <f>TEXT(Table1[[#This Row],[Order Date]],"mmm")</f>
        <v>Sep</v>
      </c>
      <c r="N3745" s="5" t="str">
        <f>TEXT(Table1[[#This Row],[Order Date]],"yyyy")</f>
        <v>2016</v>
      </c>
      <c r="O3745" s="5">
        <v>40</v>
      </c>
      <c r="P3745" s="5" t="s">
        <v>559</v>
      </c>
      <c r="Q3745" s="5" t="str">
        <f>IFERROR(INDEX(Holidays[Holiday],MATCH(Table1[[#This Row],[Order Date]],Holidays[Date],0)),"NO HOLIDAY")</f>
        <v>NO HOLIDAY</v>
      </c>
    </row>
    <row r="3746" spans="2:17" hidden="1" x14ac:dyDescent="0.3">
      <c r="B3746" t="s">
        <v>9</v>
      </c>
      <c r="C3746" t="s">
        <v>10</v>
      </c>
      <c r="D3746" t="s">
        <v>11</v>
      </c>
      <c r="E3746" t="s">
        <v>14</v>
      </c>
      <c r="F3746" s="4">
        <v>42642</v>
      </c>
      <c r="G3746" t="s">
        <v>39</v>
      </c>
      <c r="H3746">
        <v>6</v>
      </c>
      <c r="I3746">
        <f>IF(Table1[[#This Row],[Price]]&lt;15,10,IF(Table1[[#This Row],[Price]]&lt;20,15,IF(Table1[[#This Row],[Price]]&lt;30,22,IF(Table1[[#This Row],[Price]]&lt;50,36,45))))</f>
        <v>15</v>
      </c>
      <c r="J3746">
        <v>16.32</v>
      </c>
      <c r="K3746" s="14">
        <v>97.92</v>
      </c>
      <c r="L3746" s="14">
        <f>Table1[[#This Row],[Total Sale Amount]]-(Table1[[#This Row],[Cost Price]]*Table1[[#This Row],[Quantity]])</f>
        <v>7.9200000000000017</v>
      </c>
      <c r="M3746" t="str">
        <f>TEXT(Table1[[#This Row],[Order Date]],"mmm")</f>
        <v>Sep</v>
      </c>
      <c r="N3746" s="5" t="str">
        <f>TEXT(Table1[[#This Row],[Order Date]],"yyyy")</f>
        <v>2016</v>
      </c>
      <c r="O3746" s="5">
        <v>22</v>
      </c>
      <c r="P3746" s="5" t="s">
        <v>560</v>
      </c>
      <c r="Q3746" s="5" t="str">
        <f>IFERROR(INDEX(Holidays[Holiday],MATCH(Table1[[#This Row],[Order Date]],Holidays[Date],0)),"NO HOLIDAY")</f>
        <v>NO HOLIDAY</v>
      </c>
    </row>
    <row r="3747" spans="2:17" hidden="1" x14ac:dyDescent="0.3">
      <c r="B3747" t="s">
        <v>25</v>
      </c>
      <c r="C3747" t="s">
        <v>26</v>
      </c>
      <c r="D3747" t="s">
        <v>23</v>
      </c>
      <c r="E3747" t="s">
        <v>301</v>
      </c>
      <c r="F3747" s="4">
        <v>42642</v>
      </c>
      <c r="G3747" t="s">
        <v>19</v>
      </c>
      <c r="H3747">
        <v>6</v>
      </c>
      <c r="I3747">
        <f>IF(Table1[[#This Row],[Price]]&lt;15,10,IF(Table1[[#This Row],[Price]]&lt;20,15,IF(Table1[[#This Row],[Price]]&lt;30,22,IF(Table1[[#This Row],[Price]]&lt;50,36,45))))</f>
        <v>45</v>
      </c>
      <c r="J3747">
        <v>53.35</v>
      </c>
      <c r="K3747" s="14">
        <v>320.10000000000002</v>
      </c>
      <c r="L3747" s="14">
        <f>Table1[[#This Row],[Total Sale Amount]]-(Table1[[#This Row],[Cost Price]]*Table1[[#This Row],[Quantity]])</f>
        <v>50.100000000000023</v>
      </c>
      <c r="M3747" t="str">
        <f>TEXT(Table1[[#This Row],[Order Date]],"mmm")</f>
        <v>Sep</v>
      </c>
      <c r="N3747" s="5" t="str">
        <f>TEXT(Table1[[#This Row],[Order Date]],"yyyy")</f>
        <v>2016</v>
      </c>
      <c r="O3747" s="5">
        <v>19</v>
      </c>
      <c r="P3747" s="5" t="s">
        <v>559</v>
      </c>
      <c r="Q3747" s="5" t="str">
        <f>IFERROR(INDEX(Holidays[Holiday],MATCH(Table1[[#This Row],[Order Date]],Holidays[Date],0)),"NO HOLIDAY")</f>
        <v>NO HOLIDAY</v>
      </c>
    </row>
    <row r="3748" spans="2:17" hidden="1" x14ac:dyDescent="0.3">
      <c r="B3748" t="s">
        <v>16</v>
      </c>
      <c r="C3748" t="s">
        <v>10</v>
      </c>
      <c r="D3748" t="s">
        <v>11</v>
      </c>
      <c r="E3748" t="s">
        <v>258</v>
      </c>
      <c r="F3748" s="4">
        <v>42642</v>
      </c>
      <c r="G3748" t="s">
        <v>19</v>
      </c>
      <c r="H3748">
        <v>4</v>
      </c>
      <c r="I3748">
        <f>IF(Table1[[#This Row],[Price]]&lt;15,10,IF(Table1[[#This Row],[Price]]&lt;20,15,IF(Table1[[#This Row],[Price]]&lt;30,22,IF(Table1[[#This Row],[Price]]&lt;50,36,45))))</f>
        <v>45</v>
      </c>
      <c r="J3748">
        <v>53.35</v>
      </c>
      <c r="K3748" s="14">
        <v>213.4</v>
      </c>
      <c r="L3748" s="14">
        <f>Table1[[#This Row],[Total Sale Amount]]-(Table1[[#This Row],[Cost Price]]*Table1[[#This Row],[Quantity]])</f>
        <v>33.400000000000006</v>
      </c>
      <c r="M3748" t="str">
        <f>TEXT(Table1[[#This Row],[Order Date]],"mmm")</f>
        <v>Sep</v>
      </c>
      <c r="N3748" s="5" t="str">
        <f>TEXT(Table1[[#This Row],[Order Date]],"yyyy")</f>
        <v>2016</v>
      </c>
      <c r="O3748" s="5">
        <v>20</v>
      </c>
      <c r="P3748" s="5" t="s">
        <v>559</v>
      </c>
      <c r="Q3748" s="5" t="str">
        <f>IFERROR(INDEX(Holidays[Holiday],MATCH(Table1[[#This Row],[Order Date]],Holidays[Date],0)),"NO HOLIDAY")</f>
        <v>NO HOLIDAY</v>
      </c>
    </row>
    <row r="3749" spans="2:17" hidden="1" x14ac:dyDescent="0.3">
      <c r="B3749" t="s">
        <v>25</v>
      </c>
      <c r="C3749" t="s">
        <v>59</v>
      </c>
      <c r="D3749" t="s">
        <v>23</v>
      </c>
      <c r="E3749" t="s">
        <v>296</v>
      </c>
      <c r="F3749" s="4">
        <v>42642</v>
      </c>
      <c r="G3749" t="s">
        <v>15</v>
      </c>
      <c r="H3749">
        <v>1</v>
      </c>
      <c r="I3749">
        <f>IF(Table1[[#This Row],[Price]]&lt;15,10,IF(Table1[[#This Row],[Price]]&lt;20,15,IF(Table1[[#This Row],[Price]]&lt;30,22,IF(Table1[[#This Row],[Price]]&lt;50,36,45))))</f>
        <v>10</v>
      </c>
      <c r="J3749">
        <v>12.42</v>
      </c>
      <c r="K3749" s="14">
        <v>12.42</v>
      </c>
      <c r="L3749" s="14">
        <f>Table1[[#This Row],[Total Sale Amount]]-(Table1[[#This Row],[Cost Price]]*Table1[[#This Row],[Quantity]])</f>
        <v>2.42</v>
      </c>
      <c r="M3749" t="str">
        <f>TEXT(Table1[[#This Row],[Order Date]],"mmm")</f>
        <v>Sep</v>
      </c>
      <c r="N3749" s="5" t="str">
        <f>TEXT(Table1[[#This Row],[Order Date]],"yyyy")</f>
        <v>2016</v>
      </c>
      <c r="O3749" s="5">
        <v>17</v>
      </c>
      <c r="P3749" s="5" t="s">
        <v>560</v>
      </c>
      <c r="Q3749" s="5" t="str">
        <f>IFERROR(INDEX(Holidays[Holiday],MATCH(Table1[[#This Row],[Order Date]],Holidays[Date],0)),"NO HOLIDAY")</f>
        <v>NO HOLIDAY</v>
      </c>
    </row>
    <row r="3750" spans="2:17" hidden="1" x14ac:dyDescent="0.3">
      <c r="B3750" t="s">
        <v>9</v>
      </c>
      <c r="C3750" t="s">
        <v>10</v>
      </c>
      <c r="D3750" t="s">
        <v>11</v>
      </c>
      <c r="E3750" t="s">
        <v>350</v>
      </c>
      <c r="F3750" s="4">
        <v>42642</v>
      </c>
      <c r="G3750" t="s">
        <v>19</v>
      </c>
      <c r="H3750">
        <v>10</v>
      </c>
      <c r="I3750">
        <f>IF(Table1[[#This Row],[Price]]&lt;15,10,IF(Table1[[#This Row],[Price]]&lt;20,15,IF(Table1[[#This Row],[Price]]&lt;30,22,IF(Table1[[#This Row],[Price]]&lt;50,36,45))))</f>
        <v>45</v>
      </c>
      <c r="J3750">
        <v>53.35</v>
      </c>
      <c r="K3750" s="14">
        <v>533.5</v>
      </c>
      <c r="L3750" s="14">
        <f>Table1[[#This Row],[Total Sale Amount]]-(Table1[[#This Row],[Cost Price]]*Table1[[#This Row],[Quantity]])</f>
        <v>83.5</v>
      </c>
      <c r="M3750" t="str">
        <f>TEXT(Table1[[#This Row],[Order Date]],"mmm")</f>
        <v>Sep</v>
      </c>
      <c r="N3750" s="5" t="str">
        <f>TEXT(Table1[[#This Row],[Order Date]],"yyyy")</f>
        <v>2016</v>
      </c>
      <c r="O3750" s="5">
        <v>25</v>
      </c>
      <c r="P3750" s="5" t="s">
        <v>559</v>
      </c>
      <c r="Q3750" s="5" t="str">
        <f>IFERROR(INDEX(Holidays[Holiday],MATCH(Table1[[#This Row],[Order Date]],Holidays[Date],0)),"NO HOLIDAY")</f>
        <v>NO HOLIDAY</v>
      </c>
    </row>
    <row r="3751" spans="2:17" hidden="1" x14ac:dyDescent="0.3">
      <c r="B3751" t="s">
        <v>9</v>
      </c>
      <c r="C3751" t="s">
        <v>10</v>
      </c>
      <c r="D3751" t="s">
        <v>11</v>
      </c>
      <c r="E3751" t="s">
        <v>434</v>
      </c>
      <c r="F3751" s="4">
        <v>42642</v>
      </c>
      <c r="G3751" t="s">
        <v>19</v>
      </c>
      <c r="H3751">
        <v>7</v>
      </c>
      <c r="I3751">
        <f>IF(Table1[[#This Row],[Price]]&lt;15,10,IF(Table1[[#This Row],[Price]]&lt;20,15,IF(Table1[[#This Row],[Price]]&lt;30,22,IF(Table1[[#This Row],[Price]]&lt;50,36,45))))</f>
        <v>45</v>
      </c>
      <c r="J3751">
        <v>53.35</v>
      </c>
      <c r="K3751" s="14">
        <v>373.45</v>
      </c>
      <c r="L3751" s="14">
        <f>Table1[[#This Row],[Total Sale Amount]]-(Table1[[#This Row],[Cost Price]]*Table1[[#This Row],[Quantity]])</f>
        <v>58.449999999999989</v>
      </c>
      <c r="M3751" t="str">
        <f>TEXT(Table1[[#This Row],[Order Date]],"mmm")</f>
        <v>Sep</v>
      </c>
      <c r="N3751" s="5" t="str">
        <f>TEXT(Table1[[#This Row],[Order Date]],"yyyy")</f>
        <v>2016</v>
      </c>
      <c r="O3751" s="5">
        <v>22</v>
      </c>
      <c r="P3751" s="5" t="s">
        <v>559</v>
      </c>
      <c r="Q3751" s="5" t="str">
        <f>IFERROR(INDEX(Holidays[Holiday],MATCH(Table1[[#This Row],[Order Date]],Holidays[Date],0)),"NO HOLIDAY")</f>
        <v>NO HOLIDAY</v>
      </c>
    </row>
    <row r="3752" spans="2:17" hidden="1" x14ac:dyDescent="0.3">
      <c r="B3752" t="s">
        <v>9</v>
      </c>
      <c r="C3752" t="s">
        <v>10</v>
      </c>
      <c r="D3752" t="s">
        <v>11</v>
      </c>
      <c r="E3752" t="s">
        <v>247</v>
      </c>
      <c r="F3752" s="4">
        <v>42642</v>
      </c>
      <c r="G3752" t="s">
        <v>15</v>
      </c>
      <c r="H3752">
        <v>3</v>
      </c>
      <c r="I3752">
        <f>IF(Table1[[#This Row],[Price]]&lt;15,10,IF(Table1[[#This Row],[Price]]&lt;20,15,IF(Table1[[#This Row],[Price]]&lt;30,22,IF(Table1[[#This Row],[Price]]&lt;50,36,45))))</f>
        <v>10</v>
      </c>
      <c r="J3752">
        <v>12.42</v>
      </c>
      <c r="K3752" s="14">
        <v>37.26</v>
      </c>
      <c r="L3752" s="14">
        <f>Table1[[#This Row],[Total Sale Amount]]-(Table1[[#This Row],[Cost Price]]*Table1[[#This Row],[Quantity]])</f>
        <v>7.259999999999998</v>
      </c>
      <c r="M3752" t="str">
        <f>TEXT(Table1[[#This Row],[Order Date]],"mmm")</f>
        <v>Sep</v>
      </c>
      <c r="N3752" s="5" t="str">
        <f>TEXT(Table1[[#This Row],[Order Date]],"yyyy")</f>
        <v>2016</v>
      </c>
      <c r="O3752" s="5">
        <v>19</v>
      </c>
      <c r="P3752" s="5" t="s">
        <v>559</v>
      </c>
      <c r="Q3752" s="5" t="str">
        <f>IFERROR(INDEX(Holidays[Holiday],MATCH(Table1[[#This Row],[Order Date]],Holidays[Date],0)),"NO HOLIDAY")</f>
        <v>NO HOLIDAY</v>
      </c>
    </row>
    <row r="3753" spans="2:17" hidden="1" x14ac:dyDescent="0.3">
      <c r="B3753" t="s">
        <v>9</v>
      </c>
      <c r="C3753" t="s">
        <v>17</v>
      </c>
      <c r="D3753" t="s">
        <v>11</v>
      </c>
      <c r="E3753" t="s">
        <v>367</v>
      </c>
      <c r="F3753" s="4">
        <v>42642</v>
      </c>
      <c r="G3753" t="s">
        <v>15</v>
      </c>
      <c r="H3753">
        <v>10</v>
      </c>
      <c r="I3753">
        <f>IF(Table1[[#This Row],[Price]]&lt;15,10,IF(Table1[[#This Row],[Price]]&lt;20,15,IF(Table1[[#This Row],[Price]]&lt;30,22,IF(Table1[[#This Row],[Price]]&lt;50,36,45))))</f>
        <v>10</v>
      </c>
      <c r="J3753">
        <v>12.42</v>
      </c>
      <c r="K3753" s="14">
        <v>124.2</v>
      </c>
      <c r="L3753" s="14">
        <f>Table1[[#This Row],[Total Sale Amount]]-(Table1[[#This Row],[Cost Price]]*Table1[[#This Row],[Quantity]])</f>
        <v>24.200000000000003</v>
      </c>
      <c r="M3753" t="str">
        <f>TEXT(Table1[[#This Row],[Order Date]],"mmm")</f>
        <v>Sep</v>
      </c>
      <c r="N3753" s="5" t="str">
        <f>TEXT(Table1[[#This Row],[Order Date]],"yyyy")</f>
        <v>2016</v>
      </c>
      <c r="O3753" s="5">
        <v>25</v>
      </c>
      <c r="P3753" s="5" t="s">
        <v>559</v>
      </c>
      <c r="Q3753" s="5" t="str">
        <f>IFERROR(INDEX(Holidays[Holiday],MATCH(Table1[[#This Row],[Order Date]],Holidays[Date],0)),"NO HOLIDAY")</f>
        <v>NO HOLIDAY</v>
      </c>
    </row>
    <row r="3754" spans="2:17" hidden="1" x14ac:dyDescent="0.3">
      <c r="B3754" t="s">
        <v>9</v>
      </c>
      <c r="C3754" t="s">
        <v>10</v>
      </c>
      <c r="D3754" t="s">
        <v>11</v>
      </c>
      <c r="E3754" t="s">
        <v>497</v>
      </c>
      <c r="F3754" s="4">
        <v>42642</v>
      </c>
      <c r="G3754" t="s">
        <v>39</v>
      </c>
      <c r="H3754">
        <v>7</v>
      </c>
      <c r="I3754">
        <f>IF(Table1[[#This Row],[Price]]&lt;15,10,IF(Table1[[#This Row],[Price]]&lt;20,15,IF(Table1[[#This Row],[Price]]&lt;30,22,IF(Table1[[#This Row],[Price]]&lt;50,36,45))))</f>
        <v>15</v>
      </c>
      <c r="J3754">
        <v>16.32</v>
      </c>
      <c r="K3754" s="14">
        <v>114.24000000000001</v>
      </c>
      <c r="L3754" s="14">
        <f>Table1[[#This Row],[Total Sale Amount]]-(Table1[[#This Row],[Cost Price]]*Table1[[#This Row],[Quantity]])</f>
        <v>9.2400000000000091</v>
      </c>
      <c r="M3754" t="str">
        <f>TEXT(Table1[[#This Row],[Order Date]],"mmm")</f>
        <v>Sep</v>
      </c>
      <c r="N3754" s="5" t="str">
        <f>TEXT(Table1[[#This Row],[Order Date]],"yyyy")</f>
        <v>2016</v>
      </c>
      <c r="O3754" s="5">
        <v>42</v>
      </c>
      <c r="P3754" s="5" t="s">
        <v>560</v>
      </c>
      <c r="Q3754" s="5" t="str">
        <f>IFERROR(INDEX(Holidays[Holiday],MATCH(Table1[[#This Row],[Order Date]],Holidays[Date],0)),"NO HOLIDAY")</f>
        <v>NO HOLIDAY</v>
      </c>
    </row>
    <row r="3755" spans="2:17" hidden="1" x14ac:dyDescent="0.3">
      <c r="B3755" t="s">
        <v>21</v>
      </c>
      <c r="C3755" t="s">
        <v>22</v>
      </c>
      <c r="D3755" t="s">
        <v>23</v>
      </c>
      <c r="E3755" t="s">
        <v>225</v>
      </c>
      <c r="F3755" s="4">
        <v>42642</v>
      </c>
      <c r="G3755" t="s">
        <v>15</v>
      </c>
      <c r="H3755">
        <v>5</v>
      </c>
      <c r="I3755">
        <f>IF(Table1[[#This Row],[Price]]&lt;15,10,IF(Table1[[#This Row],[Price]]&lt;20,15,IF(Table1[[#This Row],[Price]]&lt;30,22,IF(Table1[[#This Row],[Price]]&lt;50,36,45))))</f>
        <v>10</v>
      </c>
      <c r="J3755">
        <v>12.42</v>
      </c>
      <c r="K3755" s="14">
        <v>62.1</v>
      </c>
      <c r="L3755" s="14">
        <f>Table1[[#This Row],[Total Sale Amount]]-(Table1[[#This Row],[Cost Price]]*Table1[[#This Row],[Quantity]])</f>
        <v>12.100000000000001</v>
      </c>
      <c r="M3755" t="str">
        <f>TEXT(Table1[[#This Row],[Order Date]],"mmm")</f>
        <v>Sep</v>
      </c>
      <c r="N3755" s="5" t="str">
        <f>TEXT(Table1[[#This Row],[Order Date]],"yyyy")</f>
        <v>2016</v>
      </c>
      <c r="O3755" s="5">
        <v>41</v>
      </c>
      <c r="P3755" s="5" t="s">
        <v>560</v>
      </c>
      <c r="Q3755" s="5" t="str">
        <f>IFERROR(INDEX(Holidays[Holiday],MATCH(Table1[[#This Row],[Order Date]],Holidays[Date],0)),"NO HOLIDAY")</f>
        <v>NO HOLIDAY</v>
      </c>
    </row>
    <row r="3756" spans="2:17" hidden="1" x14ac:dyDescent="0.3">
      <c r="B3756" t="s">
        <v>9</v>
      </c>
      <c r="C3756" t="s">
        <v>10</v>
      </c>
      <c r="D3756" t="s">
        <v>11</v>
      </c>
      <c r="E3756" t="s">
        <v>46</v>
      </c>
      <c r="F3756" s="4">
        <v>42643</v>
      </c>
      <c r="G3756" t="s">
        <v>15</v>
      </c>
      <c r="H3756">
        <v>3</v>
      </c>
      <c r="I3756">
        <f>IF(Table1[[#This Row],[Price]]&lt;15,10,IF(Table1[[#This Row],[Price]]&lt;20,15,IF(Table1[[#This Row],[Price]]&lt;30,22,IF(Table1[[#This Row],[Price]]&lt;50,36,45))))</f>
        <v>10</v>
      </c>
      <c r="J3756">
        <v>12.42</v>
      </c>
      <c r="K3756" s="14">
        <v>37.26</v>
      </c>
      <c r="L3756" s="14">
        <f>Table1[[#This Row],[Total Sale Amount]]-(Table1[[#This Row],[Cost Price]]*Table1[[#This Row],[Quantity]])</f>
        <v>7.259999999999998</v>
      </c>
      <c r="M3756" t="str">
        <f>TEXT(Table1[[#This Row],[Order Date]],"mmm")</f>
        <v>Sep</v>
      </c>
      <c r="N3756" s="5" t="str">
        <f>TEXT(Table1[[#This Row],[Order Date]],"yyyy")</f>
        <v>2016</v>
      </c>
      <c r="O3756" s="5">
        <v>44</v>
      </c>
      <c r="P3756" s="5" t="s">
        <v>560</v>
      </c>
      <c r="Q3756" s="5" t="str">
        <f>IFERROR(INDEX(Holidays[Holiday],MATCH(Table1[[#This Row],[Order Date]],Holidays[Date],0)),"NO HOLIDAY")</f>
        <v>NO HOLIDAY</v>
      </c>
    </row>
    <row r="3757" spans="2:17" hidden="1" x14ac:dyDescent="0.3">
      <c r="B3757" t="s">
        <v>36</v>
      </c>
      <c r="C3757" t="s">
        <v>28</v>
      </c>
      <c r="D3757" t="s">
        <v>11</v>
      </c>
      <c r="E3757" t="s">
        <v>372</v>
      </c>
      <c r="F3757" s="4">
        <v>42643</v>
      </c>
      <c r="G3757" t="s">
        <v>15</v>
      </c>
      <c r="H3757">
        <v>9</v>
      </c>
      <c r="I3757">
        <f>IF(Table1[[#This Row],[Price]]&lt;15,10,IF(Table1[[#This Row],[Price]]&lt;20,15,IF(Table1[[#This Row],[Price]]&lt;30,22,IF(Table1[[#This Row],[Price]]&lt;50,36,45))))</f>
        <v>10</v>
      </c>
      <c r="J3757">
        <v>12.42</v>
      </c>
      <c r="K3757" s="14">
        <v>111.78</v>
      </c>
      <c r="L3757" s="14">
        <f>Table1[[#This Row],[Total Sale Amount]]-(Table1[[#This Row],[Cost Price]]*Table1[[#This Row],[Quantity]])</f>
        <v>21.78</v>
      </c>
      <c r="M3757" t="str">
        <f>TEXT(Table1[[#This Row],[Order Date]],"mmm")</f>
        <v>Sep</v>
      </c>
      <c r="N3757" s="5" t="str">
        <f>TEXT(Table1[[#This Row],[Order Date]],"yyyy")</f>
        <v>2016</v>
      </c>
      <c r="O3757" s="5">
        <v>23</v>
      </c>
      <c r="P3757" s="5" t="s">
        <v>559</v>
      </c>
      <c r="Q3757" s="5" t="str">
        <f>IFERROR(INDEX(Holidays[Holiday],MATCH(Table1[[#This Row],[Order Date]],Holidays[Date],0)),"NO HOLIDAY")</f>
        <v>NO HOLIDAY</v>
      </c>
    </row>
    <row r="3758" spans="2:17" hidden="1" x14ac:dyDescent="0.3">
      <c r="B3758" t="s">
        <v>21</v>
      </c>
      <c r="C3758" t="s">
        <v>22</v>
      </c>
      <c r="D3758" t="s">
        <v>23</v>
      </c>
      <c r="E3758" t="s">
        <v>261</v>
      </c>
      <c r="F3758" s="4">
        <v>42643</v>
      </c>
      <c r="G3758" t="s">
        <v>19</v>
      </c>
      <c r="H3758">
        <v>8</v>
      </c>
      <c r="I3758">
        <f>IF(Table1[[#This Row],[Price]]&lt;15,10,IF(Table1[[#This Row],[Price]]&lt;20,15,IF(Table1[[#This Row],[Price]]&lt;30,22,IF(Table1[[#This Row],[Price]]&lt;50,36,45))))</f>
        <v>45</v>
      </c>
      <c r="J3758">
        <v>53.35</v>
      </c>
      <c r="K3758" s="14">
        <v>426.8</v>
      </c>
      <c r="L3758" s="14">
        <f>Table1[[#This Row],[Total Sale Amount]]-(Table1[[#This Row],[Cost Price]]*Table1[[#This Row],[Quantity]])</f>
        <v>66.800000000000011</v>
      </c>
      <c r="M3758" t="str">
        <f>TEXT(Table1[[#This Row],[Order Date]],"mmm")</f>
        <v>Sep</v>
      </c>
      <c r="N3758" s="5" t="str">
        <f>TEXT(Table1[[#This Row],[Order Date]],"yyyy")</f>
        <v>2016</v>
      </c>
      <c r="O3758" s="5">
        <v>41</v>
      </c>
      <c r="P3758" s="5" t="s">
        <v>560</v>
      </c>
      <c r="Q3758" s="5" t="str">
        <f>IFERROR(INDEX(Holidays[Holiday],MATCH(Table1[[#This Row],[Order Date]],Holidays[Date],0)),"NO HOLIDAY")</f>
        <v>NO HOLIDAY</v>
      </c>
    </row>
    <row r="3759" spans="2:17" hidden="1" x14ac:dyDescent="0.3">
      <c r="B3759" t="s">
        <v>25</v>
      </c>
      <c r="C3759" t="s">
        <v>59</v>
      </c>
      <c r="D3759" t="s">
        <v>23</v>
      </c>
      <c r="E3759" t="s">
        <v>118</v>
      </c>
      <c r="F3759" s="4">
        <v>42643</v>
      </c>
      <c r="G3759" t="s">
        <v>15</v>
      </c>
      <c r="H3759">
        <v>5</v>
      </c>
      <c r="I3759">
        <f>IF(Table1[[#This Row],[Price]]&lt;15,10,IF(Table1[[#This Row],[Price]]&lt;20,15,IF(Table1[[#This Row],[Price]]&lt;30,22,IF(Table1[[#This Row],[Price]]&lt;50,36,45))))</f>
        <v>10</v>
      </c>
      <c r="J3759">
        <v>12.42</v>
      </c>
      <c r="K3759" s="14">
        <v>62.1</v>
      </c>
      <c r="L3759" s="14">
        <f>Table1[[#This Row],[Total Sale Amount]]-(Table1[[#This Row],[Cost Price]]*Table1[[#This Row],[Quantity]])</f>
        <v>12.100000000000001</v>
      </c>
      <c r="M3759" t="str">
        <f>TEXT(Table1[[#This Row],[Order Date]],"mmm")</f>
        <v>Sep</v>
      </c>
      <c r="N3759" s="5" t="str">
        <f>TEXT(Table1[[#This Row],[Order Date]],"yyyy")</f>
        <v>2016</v>
      </c>
      <c r="O3759" s="5">
        <v>27</v>
      </c>
      <c r="P3759" s="5" t="s">
        <v>559</v>
      </c>
      <c r="Q3759" s="5" t="str">
        <f>IFERROR(INDEX(Holidays[Holiday],MATCH(Table1[[#This Row],[Order Date]],Holidays[Date],0)),"NO HOLIDAY")</f>
        <v>NO HOLIDAY</v>
      </c>
    </row>
    <row r="3760" spans="2:17" hidden="1" x14ac:dyDescent="0.3">
      <c r="B3760" t="s">
        <v>9</v>
      </c>
      <c r="C3760" t="s">
        <v>17</v>
      </c>
      <c r="D3760" t="s">
        <v>11</v>
      </c>
      <c r="E3760" t="s">
        <v>52</v>
      </c>
      <c r="F3760" s="4">
        <v>42643</v>
      </c>
      <c r="G3760" t="s">
        <v>15</v>
      </c>
      <c r="H3760">
        <v>7</v>
      </c>
      <c r="I3760">
        <f>IF(Table1[[#This Row],[Price]]&lt;15,10,IF(Table1[[#This Row],[Price]]&lt;20,15,IF(Table1[[#This Row],[Price]]&lt;30,22,IF(Table1[[#This Row],[Price]]&lt;50,36,45))))</f>
        <v>10</v>
      </c>
      <c r="J3760">
        <v>12.42</v>
      </c>
      <c r="K3760" s="14">
        <v>86.94</v>
      </c>
      <c r="L3760" s="14">
        <f>Table1[[#This Row],[Total Sale Amount]]-(Table1[[#This Row],[Cost Price]]*Table1[[#This Row],[Quantity]])</f>
        <v>16.939999999999998</v>
      </c>
      <c r="M3760" t="str">
        <f>TEXT(Table1[[#This Row],[Order Date]],"mmm")</f>
        <v>Sep</v>
      </c>
      <c r="N3760" s="5" t="str">
        <f>TEXT(Table1[[#This Row],[Order Date]],"yyyy")</f>
        <v>2016</v>
      </c>
      <c r="O3760" s="5">
        <v>33</v>
      </c>
      <c r="P3760" s="5" t="s">
        <v>559</v>
      </c>
      <c r="Q3760" s="5" t="str">
        <f>IFERROR(INDEX(Holidays[Holiday],MATCH(Table1[[#This Row],[Order Date]],Holidays[Date],0)),"NO HOLIDAY")</f>
        <v>NO HOLIDAY</v>
      </c>
    </row>
    <row r="3761" spans="2:17" hidden="1" x14ac:dyDescent="0.3">
      <c r="B3761" t="s">
        <v>9</v>
      </c>
      <c r="C3761" t="s">
        <v>30</v>
      </c>
      <c r="D3761" t="s">
        <v>11</v>
      </c>
      <c r="E3761" t="s">
        <v>375</v>
      </c>
      <c r="F3761" s="4">
        <v>42643</v>
      </c>
      <c r="G3761" t="s">
        <v>19</v>
      </c>
      <c r="H3761">
        <v>1</v>
      </c>
      <c r="I3761">
        <f>IF(Table1[[#This Row],[Price]]&lt;15,10,IF(Table1[[#This Row],[Price]]&lt;20,15,IF(Table1[[#This Row],[Price]]&lt;30,22,IF(Table1[[#This Row],[Price]]&lt;50,36,45))))</f>
        <v>45</v>
      </c>
      <c r="J3761">
        <v>53.35</v>
      </c>
      <c r="K3761" s="14">
        <v>53.35</v>
      </c>
      <c r="L3761" s="14">
        <f>Table1[[#This Row],[Total Sale Amount]]-(Table1[[#This Row],[Cost Price]]*Table1[[#This Row],[Quantity]])</f>
        <v>8.3500000000000014</v>
      </c>
      <c r="M3761" t="str">
        <f>TEXT(Table1[[#This Row],[Order Date]],"mmm")</f>
        <v>Sep</v>
      </c>
      <c r="N3761" s="5" t="str">
        <f>TEXT(Table1[[#This Row],[Order Date]],"yyyy")</f>
        <v>2016</v>
      </c>
      <c r="O3761" s="5">
        <v>37</v>
      </c>
      <c r="P3761" s="5" t="s">
        <v>559</v>
      </c>
      <c r="Q3761" s="5" t="str">
        <f>IFERROR(INDEX(Holidays[Holiday],MATCH(Table1[[#This Row],[Order Date]],Holidays[Date],0)),"NO HOLIDAY")</f>
        <v>NO HOLIDAY</v>
      </c>
    </row>
    <row r="3762" spans="2:17" hidden="1" x14ac:dyDescent="0.3">
      <c r="B3762" t="s">
        <v>21</v>
      </c>
      <c r="C3762" t="s">
        <v>26</v>
      </c>
      <c r="D3762" t="s">
        <v>23</v>
      </c>
      <c r="E3762" t="s">
        <v>174</v>
      </c>
      <c r="F3762" s="4">
        <v>42643</v>
      </c>
      <c r="G3762" t="s">
        <v>15</v>
      </c>
      <c r="H3762">
        <v>8</v>
      </c>
      <c r="I3762">
        <f>IF(Table1[[#This Row],[Price]]&lt;15,10,IF(Table1[[#This Row],[Price]]&lt;20,15,IF(Table1[[#This Row],[Price]]&lt;30,22,IF(Table1[[#This Row],[Price]]&lt;50,36,45))))</f>
        <v>10</v>
      </c>
      <c r="J3762">
        <v>12.42</v>
      </c>
      <c r="K3762" s="14">
        <v>99.36</v>
      </c>
      <c r="L3762" s="14">
        <f>Table1[[#This Row],[Total Sale Amount]]-(Table1[[#This Row],[Cost Price]]*Table1[[#This Row],[Quantity]])</f>
        <v>19.36</v>
      </c>
      <c r="M3762" t="str">
        <f>TEXT(Table1[[#This Row],[Order Date]],"mmm")</f>
        <v>Sep</v>
      </c>
      <c r="N3762" s="5" t="str">
        <f>TEXT(Table1[[#This Row],[Order Date]],"yyyy")</f>
        <v>2016</v>
      </c>
      <c r="O3762" s="5">
        <v>41</v>
      </c>
      <c r="P3762" s="5" t="s">
        <v>560</v>
      </c>
      <c r="Q3762" s="5" t="str">
        <f>IFERROR(INDEX(Holidays[Holiday],MATCH(Table1[[#This Row],[Order Date]],Holidays[Date],0)),"NO HOLIDAY")</f>
        <v>NO HOLIDAY</v>
      </c>
    </row>
    <row r="3763" spans="2:17" hidden="1" x14ac:dyDescent="0.3">
      <c r="B3763" t="s">
        <v>9</v>
      </c>
      <c r="C3763" t="s">
        <v>10</v>
      </c>
      <c r="D3763" t="s">
        <v>11</v>
      </c>
      <c r="E3763" t="s">
        <v>509</v>
      </c>
      <c r="F3763" s="4">
        <v>42643</v>
      </c>
      <c r="G3763" t="s">
        <v>15</v>
      </c>
      <c r="H3763">
        <v>2</v>
      </c>
      <c r="I3763">
        <f>IF(Table1[[#This Row],[Price]]&lt;15,10,IF(Table1[[#This Row],[Price]]&lt;20,15,IF(Table1[[#This Row],[Price]]&lt;30,22,IF(Table1[[#This Row],[Price]]&lt;50,36,45))))</f>
        <v>10</v>
      </c>
      <c r="J3763">
        <v>12.42</v>
      </c>
      <c r="K3763" s="14">
        <v>24.84</v>
      </c>
      <c r="L3763" s="14">
        <f>Table1[[#This Row],[Total Sale Amount]]-(Table1[[#This Row],[Cost Price]]*Table1[[#This Row],[Quantity]])</f>
        <v>4.84</v>
      </c>
      <c r="M3763" t="str">
        <f>TEXT(Table1[[#This Row],[Order Date]],"mmm")</f>
        <v>Sep</v>
      </c>
      <c r="N3763" s="5" t="str">
        <f>TEXT(Table1[[#This Row],[Order Date]],"yyyy")</f>
        <v>2016</v>
      </c>
      <c r="O3763" s="5">
        <v>34</v>
      </c>
      <c r="P3763" s="5" t="s">
        <v>559</v>
      </c>
      <c r="Q3763" s="5" t="str">
        <f>IFERROR(INDEX(Holidays[Holiday],MATCH(Table1[[#This Row],[Order Date]],Holidays[Date],0)),"NO HOLIDAY")</f>
        <v>NO HOLIDAY</v>
      </c>
    </row>
    <row r="3764" spans="2:17" hidden="1" x14ac:dyDescent="0.3">
      <c r="B3764" t="s">
        <v>25</v>
      </c>
      <c r="C3764" t="s">
        <v>26</v>
      </c>
      <c r="D3764" t="s">
        <v>23</v>
      </c>
      <c r="E3764" t="s">
        <v>552</v>
      </c>
      <c r="F3764" s="4">
        <v>42643</v>
      </c>
      <c r="G3764" t="s">
        <v>15</v>
      </c>
      <c r="H3764">
        <v>1</v>
      </c>
      <c r="I3764">
        <f>IF(Table1[[#This Row],[Price]]&lt;15,10,IF(Table1[[#This Row],[Price]]&lt;20,15,IF(Table1[[#This Row],[Price]]&lt;30,22,IF(Table1[[#This Row],[Price]]&lt;50,36,45))))</f>
        <v>10</v>
      </c>
      <c r="J3764">
        <v>12.42</v>
      </c>
      <c r="K3764" s="14">
        <v>12.42</v>
      </c>
      <c r="L3764" s="14">
        <f>Table1[[#This Row],[Total Sale Amount]]-(Table1[[#This Row],[Cost Price]]*Table1[[#This Row],[Quantity]])</f>
        <v>2.42</v>
      </c>
      <c r="M3764" t="str">
        <f>TEXT(Table1[[#This Row],[Order Date]],"mmm")</f>
        <v>Sep</v>
      </c>
      <c r="N3764" s="5" t="str">
        <f>TEXT(Table1[[#This Row],[Order Date]],"yyyy")</f>
        <v>2016</v>
      </c>
      <c r="O3764" s="5">
        <v>34</v>
      </c>
      <c r="P3764" s="5" t="s">
        <v>559</v>
      </c>
      <c r="Q3764" s="5" t="str">
        <f>IFERROR(INDEX(Holidays[Holiday],MATCH(Table1[[#This Row],[Order Date]],Holidays[Date],0)),"NO HOLIDAY")</f>
        <v>NO HOLIDAY</v>
      </c>
    </row>
    <row r="3765" spans="2:17" hidden="1" x14ac:dyDescent="0.3">
      <c r="B3765" t="s">
        <v>36</v>
      </c>
      <c r="C3765" t="s">
        <v>30</v>
      </c>
      <c r="D3765" t="s">
        <v>11</v>
      </c>
      <c r="E3765" t="s">
        <v>156</v>
      </c>
      <c r="F3765" s="4">
        <v>42643</v>
      </c>
      <c r="G3765" t="s">
        <v>15</v>
      </c>
      <c r="H3765">
        <v>9</v>
      </c>
      <c r="I3765">
        <f>IF(Table1[[#This Row],[Price]]&lt;15,10,IF(Table1[[#This Row],[Price]]&lt;20,15,IF(Table1[[#This Row],[Price]]&lt;30,22,IF(Table1[[#This Row],[Price]]&lt;50,36,45))))</f>
        <v>10</v>
      </c>
      <c r="J3765">
        <v>12.42</v>
      </c>
      <c r="K3765" s="14">
        <v>111.78</v>
      </c>
      <c r="L3765" s="14">
        <f>Table1[[#This Row],[Total Sale Amount]]-(Table1[[#This Row],[Cost Price]]*Table1[[#This Row],[Quantity]])</f>
        <v>21.78</v>
      </c>
      <c r="M3765" t="str">
        <f>TEXT(Table1[[#This Row],[Order Date]],"mmm")</f>
        <v>Sep</v>
      </c>
      <c r="N3765" s="5" t="str">
        <f>TEXT(Table1[[#This Row],[Order Date]],"yyyy")</f>
        <v>2016</v>
      </c>
      <c r="O3765" s="5">
        <v>27</v>
      </c>
      <c r="P3765" s="5" t="s">
        <v>560</v>
      </c>
      <c r="Q3765" s="5" t="str">
        <f>IFERROR(INDEX(Holidays[Holiday],MATCH(Table1[[#This Row],[Order Date]],Holidays[Date],0)),"NO HOLIDAY")</f>
        <v>NO HOLIDAY</v>
      </c>
    </row>
    <row r="3766" spans="2:17" hidden="1" x14ac:dyDescent="0.3">
      <c r="B3766" t="s">
        <v>9</v>
      </c>
      <c r="C3766" t="s">
        <v>17</v>
      </c>
      <c r="D3766" t="s">
        <v>11</v>
      </c>
      <c r="E3766" t="s">
        <v>248</v>
      </c>
      <c r="F3766" s="4">
        <v>42644</v>
      </c>
      <c r="G3766" t="s">
        <v>13</v>
      </c>
      <c r="H3766">
        <v>2</v>
      </c>
      <c r="I3766">
        <f>IF(Table1[[#This Row],[Price]]&lt;15,10,IF(Table1[[#This Row],[Price]]&lt;20,15,IF(Table1[[#This Row],[Price]]&lt;30,22,IF(Table1[[#This Row],[Price]]&lt;50,36,45))))</f>
        <v>15</v>
      </c>
      <c r="J3766">
        <v>17.829999999999998</v>
      </c>
      <c r="K3766" s="14">
        <v>35.659999999999997</v>
      </c>
      <c r="L3766" s="14">
        <f>Table1[[#This Row],[Total Sale Amount]]-(Table1[[#This Row],[Cost Price]]*Table1[[#This Row],[Quantity]])</f>
        <v>5.6599999999999966</v>
      </c>
      <c r="M3766" t="str">
        <f>TEXT(Table1[[#This Row],[Order Date]],"mmm")</f>
        <v>Oct</v>
      </c>
      <c r="N3766" s="5" t="str">
        <f>TEXT(Table1[[#This Row],[Order Date]],"yyyy")</f>
        <v>2016</v>
      </c>
      <c r="O3766" s="5">
        <v>44</v>
      </c>
      <c r="P3766" s="5" t="s">
        <v>560</v>
      </c>
      <c r="Q3766" s="5" t="str">
        <f>IFERROR(INDEX(Holidays[Holiday],MATCH(Table1[[#This Row],[Order Date]],Holidays[Date],0)),"NO HOLIDAY")</f>
        <v>NO HOLIDAY</v>
      </c>
    </row>
    <row r="3767" spans="2:17" hidden="1" x14ac:dyDescent="0.3">
      <c r="B3767" t="s">
        <v>9</v>
      </c>
      <c r="C3767" t="s">
        <v>10</v>
      </c>
      <c r="D3767" t="s">
        <v>11</v>
      </c>
      <c r="E3767" t="s">
        <v>135</v>
      </c>
      <c r="F3767" s="4">
        <v>42644</v>
      </c>
      <c r="G3767" t="s">
        <v>15</v>
      </c>
      <c r="H3767">
        <v>6</v>
      </c>
      <c r="I3767">
        <f>IF(Table1[[#This Row],[Price]]&lt;15,10,IF(Table1[[#This Row],[Price]]&lt;20,15,IF(Table1[[#This Row],[Price]]&lt;30,22,IF(Table1[[#This Row],[Price]]&lt;50,36,45))))</f>
        <v>10</v>
      </c>
      <c r="J3767">
        <v>12.42</v>
      </c>
      <c r="K3767" s="14">
        <v>74.52</v>
      </c>
      <c r="L3767" s="14">
        <f>Table1[[#This Row],[Total Sale Amount]]-(Table1[[#This Row],[Cost Price]]*Table1[[#This Row],[Quantity]])</f>
        <v>14.519999999999996</v>
      </c>
      <c r="M3767" t="str">
        <f>TEXT(Table1[[#This Row],[Order Date]],"mmm")</f>
        <v>Oct</v>
      </c>
      <c r="N3767" s="5" t="str">
        <f>TEXT(Table1[[#This Row],[Order Date]],"yyyy")</f>
        <v>2016</v>
      </c>
      <c r="O3767" s="5">
        <v>18</v>
      </c>
      <c r="P3767" s="5" t="s">
        <v>560</v>
      </c>
      <c r="Q3767" s="5" t="str">
        <f>IFERROR(INDEX(Holidays[Holiday],MATCH(Table1[[#This Row],[Order Date]],Holidays[Date],0)),"NO HOLIDAY")</f>
        <v>NO HOLIDAY</v>
      </c>
    </row>
    <row r="3768" spans="2:17" hidden="1" x14ac:dyDescent="0.3">
      <c r="B3768" t="s">
        <v>9</v>
      </c>
      <c r="C3768" t="s">
        <v>30</v>
      </c>
      <c r="D3768" t="s">
        <v>11</v>
      </c>
      <c r="E3768" t="s">
        <v>521</v>
      </c>
      <c r="F3768" s="4">
        <v>42644</v>
      </c>
      <c r="G3768" t="s">
        <v>15</v>
      </c>
      <c r="H3768">
        <v>7</v>
      </c>
      <c r="I3768">
        <f>IF(Table1[[#This Row],[Price]]&lt;15,10,IF(Table1[[#This Row],[Price]]&lt;20,15,IF(Table1[[#This Row],[Price]]&lt;30,22,IF(Table1[[#This Row],[Price]]&lt;50,36,45))))</f>
        <v>10</v>
      </c>
      <c r="J3768">
        <v>12.42</v>
      </c>
      <c r="K3768" s="14">
        <v>86.94</v>
      </c>
      <c r="L3768" s="14">
        <f>Table1[[#This Row],[Total Sale Amount]]-(Table1[[#This Row],[Cost Price]]*Table1[[#This Row],[Quantity]])</f>
        <v>16.939999999999998</v>
      </c>
      <c r="M3768" t="str">
        <f>TEXT(Table1[[#This Row],[Order Date]],"mmm")</f>
        <v>Oct</v>
      </c>
      <c r="N3768" s="5" t="str">
        <f>TEXT(Table1[[#This Row],[Order Date]],"yyyy")</f>
        <v>2016</v>
      </c>
      <c r="O3768" s="5">
        <v>39</v>
      </c>
      <c r="P3768" s="5" t="s">
        <v>560</v>
      </c>
      <c r="Q3768" s="5" t="str">
        <f>IFERROR(INDEX(Holidays[Holiday],MATCH(Table1[[#This Row],[Order Date]],Holidays[Date],0)),"NO HOLIDAY")</f>
        <v>NO HOLIDAY</v>
      </c>
    </row>
    <row r="3769" spans="2:17" hidden="1" x14ac:dyDescent="0.3">
      <c r="B3769" t="s">
        <v>25</v>
      </c>
      <c r="C3769" t="s">
        <v>26</v>
      </c>
      <c r="D3769" t="s">
        <v>23</v>
      </c>
      <c r="E3769" t="s">
        <v>250</v>
      </c>
      <c r="F3769" s="4">
        <v>42644</v>
      </c>
      <c r="G3769" t="s">
        <v>15</v>
      </c>
      <c r="H3769">
        <v>10</v>
      </c>
      <c r="I3769">
        <f>IF(Table1[[#This Row],[Price]]&lt;15,10,IF(Table1[[#This Row],[Price]]&lt;20,15,IF(Table1[[#This Row],[Price]]&lt;30,22,IF(Table1[[#This Row],[Price]]&lt;50,36,45))))</f>
        <v>10</v>
      </c>
      <c r="J3769">
        <v>12.42</v>
      </c>
      <c r="K3769" s="14">
        <v>124.2</v>
      </c>
      <c r="L3769" s="14">
        <f>Table1[[#This Row],[Total Sale Amount]]-(Table1[[#This Row],[Cost Price]]*Table1[[#This Row],[Quantity]])</f>
        <v>24.200000000000003</v>
      </c>
      <c r="M3769" t="str">
        <f>TEXT(Table1[[#This Row],[Order Date]],"mmm")</f>
        <v>Oct</v>
      </c>
      <c r="N3769" s="5" t="str">
        <f>TEXT(Table1[[#This Row],[Order Date]],"yyyy")</f>
        <v>2016</v>
      </c>
      <c r="O3769" s="5">
        <v>41</v>
      </c>
      <c r="P3769" s="5" t="s">
        <v>559</v>
      </c>
      <c r="Q3769" s="5" t="str">
        <f>IFERROR(INDEX(Holidays[Holiday],MATCH(Table1[[#This Row],[Order Date]],Holidays[Date],0)),"NO HOLIDAY")</f>
        <v>NO HOLIDAY</v>
      </c>
    </row>
    <row r="3770" spans="2:17" hidden="1" x14ac:dyDescent="0.3">
      <c r="B3770" t="s">
        <v>16</v>
      </c>
      <c r="C3770" t="s">
        <v>10</v>
      </c>
      <c r="D3770" t="s">
        <v>11</v>
      </c>
      <c r="E3770" t="s">
        <v>54</v>
      </c>
      <c r="F3770" s="4">
        <v>42644</v>
      </c>
      <c r="G3770" t="s">
        <v>15</v>
      </c>
      <c r="H3770">
        <v>1</v>
      </c>
      <c r="I3770">
        <f>IF(Table1[[#This Row],[Price]]&lt;15,10,IF(Table1[[#This Row],[Price]]&lt;20,15,IF(Table1[[#This Row],[Price]]&lt;30,22,IF(Table1[[#This Row],[Price]]&lt;50,36,45))))</f>
        <v>10</v>
      </c>
      <c r="J3770">
        <v>12.42</v>
      </c>
      <c r="K3770" s="14">
        <v>12.42</v>
      </c>
      <c r="L3770" s="14">
        <f>Table1[[#This Row],[Total Sale Amount]]-(Table1[[#This Row],[Cost Price]]*Table1[[#This Row],[Quantity]])</f>
        <v>2.42</v>
      </c>
      <c r="M3770" t="str">
        <f>TEXT(Table1[[#This Row],[Order Date]],"mmm")</f>
        <v>Oct</v>
      </c>
      <c r="N3770" s="5" t="str">
        <f>TEXT(Table1[[#This Row],[Order Date]],"yyyy")</f>
        <v>2016</v>
      </c>
      <c r="O3770" s="5">
        <v>25</v>
      </c>
      <c r="P3770" s="5" t="s">
        <v>559</v>
      </c>
      <c r="Q3770" s="5" t="str">
        <f>IFERROR(INDEX(Holidays[Holiday],MATCH(Table1[[#This Row],[Order Date]],Holidays[Date],0)),"NO HOLIDAY")</f>
        <v>NO HOLIDAY</v>
      </c>
    </row>
    <row r="3771" spans="2:17" hidden="1" x14ac:dyDescent="0.3">
      <c r="B3771" t="s">
        <v>21</v>
      </c>
      <c r="C3771" t="s">
        <v>26</v>
      </c>
      <c r="D3771" t="s">
        <v>23</v>
      </c>
      <c r="E3771" t="s">
        <v>412</v>
      </c>
      <c r="F3771" s="4">
        <v>42644</v>
      </c>
      <c r="G3771" t="s">
        <v>15</v>
      </c>
      <c r="H3771">
        <v>8</v>
      </c>
      <c r="I3771">
        <f>IF(Table1[[#This Row],[Price]]&lt;15,10,IF(Table1[[#This Row],[Price]]&lt;20,15,IF(Table1[[#This Row],[Price]]&lt;30,22,IF(Table1[[#This Row],[Price]]&lt;50,36,45))))</f>
        <v>10</v>
      </c>
      <c r="J3771">
        <v>12.42</v>
      </c>
      <c r="K3771" s="14">
        <v>99.36</v>
      </c>
      <c r="L3771" s="14">
        <f>Table1[[#This Row],[Total Sale Amount]]-(Table1[[#This Row],[Cost Price]]*Table1[[#This Row],[Quantity]])</f>
        <v>19.36</v>
      </c>
      <c r="M3771" t="str">
        <f>TEXT(Table1[[#This Row],[Order Date]],"mmm")</f>
        <v>Oct</v>
      </c>
      <c r="N3771" s="5" t="str">
        <f>TEXT(Table1[[#This Row],[Order Date]],"yyyy")</f>
        <v>2016</v>
      </c>
      <c r="O3771" s="5">
        <v>28</v>
      </c>
      <c r="P3771" s="5" t="s">
        <v>560</v>
      </c>
      <c r="Q3771" s="5" t="str">
        <f>IFERROR(INDEX(Holidays[Holiday],MATCH(Table1[[#This Row],[Order Date]],Holidays[Date],0)),"NO HOLIDAY")</f>
        <v>NO HOLIDAY</v>
      </c>
    </row>
    <row r="3772" spans="2:17" hidden="1" x14ac:dyDescent="0.3">
      <c r="B3772" t="s">
        <v>21</v>
      </c>
      <c r="C3772" t="s">
        <v>22</v>
      </c>
      <c r="D3772" t="s">
        <v>23</v>
      </c>
      <c r="E3772" t="s">
        <v>523</v>
      </c>
      <c r="F3772" s="4">
        <v>42644</v>
      </c>
      <c r="G3772" t="s">
        <v>39</v>
      </c>
      <c r="H3772">
        <v>6</v>
      </c>
      <c r="I3772">
        <f>IF(Table1[[#This Row],[Price]]&lt;15,10,IF(Table1[[#This Row],[Price]]&lt;20,15,IF(Table1[[#This Row],[Price]]&lt;30,22,IF(Table1[[#This Row],[Price]]&lt;50,36,45))))</f>
        <v>15</v>
      </c>
      <c r="J3772">
        <v>16.32</v>
      </c>
      <c r="K3772" s="14">
        <v>97.92</v>
      </c>
      <c r="L3772" s="14">
        <f>Table1[[#This Row],[Total Sale Amount]]-(Table1[[#This Row],[Cost Price]]*Table1[[#This Row],[Quantity]])</f>
        <v>7.9200000000000017</v>
      </c>
      <c r="M3772" t="str">
        <f>TEXT(Table1[[#This Row],[Order Date]],"mmm")</f>
        <v>Oct</v>
      </c>
      <c r="N3772" s="5" t="str">
        <f>TEXT(Table1[[#This Row],[Order Date]],"yyyy")</f>
        <v>2016</v>
      </c>
      <c r="O3772" s="5">
        <v>28</v>
      </c>
      <c r="P3772" s="5" t="s">
        <v>559</v>
      </c>
      <c r="Q3772" s="5" t="str">
        <f>IFERROR(INDEX(Holidays[Holiday],MATCH(Table1[[#This Row],[Order Date]],Holidays[Date],0)),"NO HOLIDAY")</f>
        <v>NO HOLIDAY</v>
      </c>
    </row>
    <row r="3773" spans="2:17" hidden="1" x14ac:dyDescent="0.3">
      <c r="B3773" t="s">
        <v>25</v>
      </c>
      <c r="C3773" t="s">
        <v>59</v>
      </c>
      <c r="D3773" t="s">
        <v>23</v>
      </c>
      <c r="E3773" t="s">
        <v>356</v>
      </c>
      <c r="F3773" s="4">
        <v>42644</v>
      </c>
      <c r="G3773" t="s">
        <v>15</v>
      </c>
      <c r="H3773">
        <v>1</v>
      </c>
      <c r="I3773">
        <f>IF(Table1[[#This Row],[Price]]&lt;15,10,IF(Table1[[#This Row],[Price]]&lt;20,15,IF(Table1[[#This Row],[Price]]&lt;30,22,IF(Table1[[#This Row],[Price]]&lt;50,36,45))))</f>
        <v>10</v>
      </c>
      <c r="J3773">
        <v>12.42</v>
      </c>
      <c r="K3773" s="14">
        <v>12.42</v>
      </c>
      <c r="L3773" s="14">
        <f>Table1[[#This Row],[Total Sale Amount]]-(Table1[[#This Row],[Cost Price]]*Table1[[#This Row],[Quantity]])</f>
        <v>2.42</v>
      </c>
      <c r="M3773" t="str">
        <f>TEXT(Table1[[#This Row],[Order Date]],"mmm")</f>
        <v>Oct</v>
      </c>
      <c r="N3773" s="5" t="str">
        <f>TEXT(Table1[[#This Row],[Order Date]],"yyyy")</f>
        <v>2016</v>
      </c>
      <c r="O3773" s="5">
        <v>45</v>
      </c>
      <c r="P3773" s="5" t="s">
        <v>560</v>
      </c>
      <c r="Q3773" s="5" t="str">
        <f>IFERROR(INDEX(Holidays[Holiday],MATCH(Table1[[#This Row],[Order Date]],Holidays[Date],0)),"NO HOLIDAY")</f>
        <v>NO HOLIDAY</v>
      </c>
    </row>
    <row r="3774" spans="2:17" hidden="1" x14ac:dyDescent="0.3">
      <c r="B3774" t="s">
        <v>21</v>
      </c>
      <c r="C3774" t="s">
        <v>43</v>
      </c>
      <c r="D3774" t="s">
        <v>23</v>
      </c>
      <c r="E3774" t="s">
        <v>191</v>
      </c>
      <c r="F3774" s="4">
        <v>42644</v>
      </c>
      <c r="G3774" t="s">
        <v>15</v>
      </c>
      <c r="H3774">
        <v>8</v>
      </c>
      <c r="I3774">
        <f>IF(Table1[[#This Row],[Price]]&lt;15,10,IF(Table1[[#This Row],[Price]]&lt;20,15,IF(Table1[[#This Row],[Price]]&lt;30,22,IF(Table1[[#This Row],[Price]]&lt;50,36,45))))</f>
        <v>10</v>
      </c>
      <c r="J3774">
        <v>12.42</v>
      </c>
      <c r="K3774" s="14">
        <v>99.36</v>
      </c>
      <c r="L3774" s="14">
        <f>Table1[[#This Row],[Total Sale Amount]]-(Table1[[#This Row],[Cost Price]]*Table1[[#This Row],[Quantity]])</f>
        <v>19.36</v>
      </c>
      <c r="M3774" t="str">
        <f>TEXT(Table1[[#This Row],[Order Date]],"mmm")</f>
        <v>Oct</v>
      </c>
      <c r="N3774" s="5" t="str">
        <f>TEXT(Table1[[#This Row],[Order Date]],"yyyy")</f>
        <v>2016</v>
      </c>
      <c r="O3774" s="5">
        <v>30</v>
      </c>
      <c r="P3774" s="5" t="s">
        <v>560</v>
      </c>
      <c r="Q3774" s="5" t="str">
        <f>IFERROR(INDEX(Holidays[Holiday],MATCH(Table1[[#This Row],[Order Date]],Holidays[Date],0)),"NO HOLIDAY")</f>
        <v>NO HOLIDAY</v>
      </c>
    </row>
    <row r="3775" spans="2:17" hidden="1" x14ac:dyDescent="0.3">
      <c r="B3775" t="s">
        <v>25</v>
      </c>
      <c r="C3775" t="s">
        <v>26</v>
      </c>
      <c r="D3775" t="s">
        <v>23</v>
      </c>
      <c r="E3775" t="s">
        <v>321</v>
      </c>
      <c r="F3775" s="4">
        <v>42644</v>
      </c>
      <c r="G3775" t="s">
        <v>13</v>
      </c>
      <c r="H3775">
        <v>4</v>
      </c>
      <c r="I3775">
        <f>IF(Table1[[#This Row],[Price]]&lt;15,10,IF(Table1[[#This Row],[Price]]&lt;20,15,IF(Table1[[#This Row],[Price]]&lt;30,22,IF(Table1[[#This Row],[Price]]&lt;50,36,45))))</f>
        <v>15</v>
      </c>
      <c r="J3775">
        <v>17.829999999999998</v>
      </c>
      <c r="K3775" s="14">
        <v>71.319999999999993</v>
      </c>
      <c r="L3775" s="14">
        <f>Table1[[#This Row],[Total Sale Amount]]-(Table1[[#This Row],[Cost Price]]*Table1[[#This Row],[Quantity]])</f>
        <v>11.319999999999993</v>
      </c>
      <c r="M3775" t="str">
        <f>TEXT(Table1[[#This Row],[Order Date]],"mmm")</f>
        <v>Oct</v>
      </c>
      <c r="N3775" s="5" t="str">
        <f>TEXT(Table1[[#This Row],[Order Date]],"yyyy")</f>
        <v>2016</v>
      </c>
      <c r="O3775" s="5">
        <v>32</v>
      </c>
      <c r="P3775" s="5" t="s">
        <v>560</v>
      </c>
      <c r="Q3775" s="5" t="str">
        <f>IFERROR(INDEX(Holidays[Holiday],MATCH(Table1[[#This Row],[Order Date]],Holidays[Date],0)),"NO HOLIDAY")</f>
        <v>NO HOLIDAY</v>
      </c>
    </row>
    <row r="3776" spans="2:17" hidden="1" x14ac:dyDescent="0.3">
      <c r="B3776" t="s">
        <v>9</v>
      </c>
      <c r="C3776" t="s">
        <v>17</v>
      </c>
      <c r="D3776" t="s">
        <v>11</v>
      </c>
      <c r="E3776" t="s">
        <v>20</v>
      </c>
      <c r="F3776" s="4">
        <v>42644</v>
      </c>
      <c r="G3776" t="s">
        <v>13</v>
      </c>
      <c r="H3776">
        <v>3</v>
      </c>
      <c r="I3776">
        <f>IF(Table1[[#This Row],[Price]]&lt;15,10,IF(Table1[[#This Row],[Price]]&lt;20,15,IF(Table1[[#This Row],[Price]]&lt;30,22,IF(Table1[[#This Row],[Price]]&lt;50,36,45))))</f>
        <v>15</v>
      </c>
      <c r="J3776">
        <v>17.829999999999998</v>
      </c>
      <c r="K3776" s="14">
        <v>53.489999999999995</v>
      </c>
      <c r="L3776" s="14">
        <f>Table1[[#This Row],[Total Sale Amount]]-(Table1[[#This Row],[Cost Price]]*Table1[[#This Row],[Quantity]])</f>
        <v>8.4899999999999949</v>
      </c>
      <c r="M3776" t="str">
        <f>TEXT(Table1[[#This Row],[Order Date]],"mmm")</f>
        <v>Oct</v>
      </c>
      <c r="N3776" s="5" t="str">
        <f>TEXT(Table1[[#This Row],[Order Date]],"yyyy")</f>
        <v>2016</v>
      </c>
      <c r="O3776" s="5">
        <v>39</v>
      </c>
      <c r="P3776" s="5" t="s">
        <v>560</v>
      </c>
      <c r="Q3776" s="5" t="str">
        <f>IFERROR(INDEX(Holidays[Holiday],MATCH(Table1[[#This Row],[Order Date]],Holidays[Date],0)),"NO HOLIDAY")</f>
        <v>NO HOLIDAY</v>
      </c>
    </row>
    <row r="3777" spans="2:17" hidden="1" x14ac:dyDescent="0.3">
      <c r="B3777" t="s">
        <v>36</v>
      </c>
      <c r="C3777" t="s">
        <v>17</v>
      </c>
      <c r="D3777" t="s">
        <v>11</v>
      </c>
      <c r="E3777" t="s">
        <v>108</v>
      </c>
      <c r="F3777" s="4">
        <v>42644</v>
      </c>
      <c r="G3777" t="s">
        <v>15</v>
      </c>
      <c r="H3777">
        <v>10</v>
      </c>
      <c r="I3777">
        <f>IF(Table1[[#This Row],[Price]]&lt;15,10,IF(Table1[[#This Row],[Price]]&lt;20,15,IF(Table1[[#This Row],[Price]]&lt;30,22,IF(Table1[[#This Row],[Price]]&lt;50,36,45))))</f>
        <v>10</v>
      </c>
      <c r="J3777">
        <v>12.42</v>
      </c>
      <c r="K3777" s="14">
        <v>124.2</v>
      </c>
      <c r="L3777" s="14">
        <f>Table1[[#This Row],[Total Sale Amount]]-(Table1[[#This Row],[Cost Price]]*Table1[[#This Row],[Quantity]])</f>
        <v>24.200000000000003</v>
      </c>
      <c r="M3777" t="str">
        <f>TEXT(Table1[[#This Row],[Order Date]],"mmm")</f>
        <v>Oct</v>
      </c>
      <c r="N3777" s="5" t="str">
        <f>TEXT(Table1[[#This Row],[Order Date]],"yyyy")</f>
        <v>2016</v>
      </c>
      <c r="O3777" s="5">
        <v>20</v>
      </c>
      <c r="P3777" s="5" t="s">
        <v>559</v>
      </c>
      <c r="Q3777" s="5" t="str">
        <f>IFERROR(INDEX(Holidays[Holiday],MATCH(Table1[[#This Row],[Order Date]],Holidays[Date],0)),"NO HOLIDAY")</f>
        <v>NO HOLIDAY</v>
      </c>
    </row>
    <row r="3778" spans="2:17" hidden="1" x14ac:dyDescent="0.3">
      <c r="B3778" t="s">
        <v>36</v>
      </c>
      <c r="C3778" t="s">
        <v>10</v>
      </c>
      <c r="D3778" t="s">
        <v>11</v>
      </c>
      <c r="E3778" t="s">
        <v>236</v>
      </c>
      <c r="F3778" s="4">
        <v>42644</v>
      </c>
      <c r="G3778" t="s">
        <v>15</v>
      </c>
      <c r="H3778">
        <v>5</v>
      </c>
      <c r="I3778">
        <f>IF(Table1[[#This Row],[Price]]&lt;15,10,IF(Table1[[#This Row],[Price]]&lt;20,15,IF(Table1[[#This Row],[Price]]&lt;30,22,IF(Table1[[#This Row],[Price]]&lt;50,36,45))))</f>
        <v>10</v>
      </c>
      <c r="J3778">
        <v>12.42</v>
      </c>
      <c r="K3778" s="14">
        <v>62.1</v>
      </c>
      <c r="L3778" s="14">
        <f>Table1[[#This Row],[Total Sale Amount]]-(Table1[[#This Row],[Cost Price]]*Table1[[#This Row],[Quantity]])</f>
        <v>12.100000000000001</v>
      </c>
      <c r="M3778" t="str">
        <f>TEXT(Table1[[#This Row],[Order Date]],"mmm")</f>
        <v>Oct</v>
      </c>
      <c r="N3778" s="5" t="str">
        <f>TEXT(Table1[[#This Row],[Order Date]],"yyyy")</f>
        <v>2016</v>
      </c>
      <c r="O3778" s="5">
        <v>42</v>
      </c>
      <c r="P3778" s="5" t="s">
        <v>560</v>
      </c>
      <c r="Q3778" s="5" t="str">
        <f>IFERROR(INDEX(Holidays[Holiday],MATCH(Table1[[#This Row],[Order Date]],Holidays[Date],0)),"NO HOLIDAY")</f>
        <v>NO HOLIDAY</v>
      </c>
    </row>
    <row r="3779" spans="2:17" hidden="1" x14ac:dyDescent="0.3">
      <c r="B3779" t="s">
        <v>9</v>
      </c>
      <c r="C3779" t="s">
        <v>30</v>
      </c>
      <c r="D3779" t="s">
        <v>11</v>
      </c>
      <c r="E3779" t="s">
        <v>353</v>
      </c>
      <c r="F3779" s="4">
        <v>42644</v>
      </c>
      <c r="G3779" t="s">
        <v>39</v>
      </c>
      <c r="H3779">
        <v>8</v>
      </c>
      <c r="I3779">
        <f>IF(Table1[[#This Row],[Price]]&lt;15,10,IF(Table1[[#This Row],[Price]]&lt;20,15,IF(Table1[[#This Row],[Price]]&lt;30,22,IF(Table1[[#This Row],[Price]]&lt;50,36,45))))</f>
        <v>15</v>
      </c>
      <c r="J3779">
        <v>16.32</v>
      </c>
      <c r="K3779" s="14">
        <v>130.56</v>
      </c>
      <c r="L3779" s="14">
        <f>Table1[[#This Row],[Total Sale Amount]]-(Table1[[#This Row],[Cost Price]]*Table1[[#This Row],[Quantity]])</f>
        <v>10.560000000000002</v>
      </c>
      <c r="M3779" t="str">
        <f>TEXT(Table1[[#This Row],[Order Date]],"mmm")</f>
        <v>Oct</v>
      </c>
      <c r="N3779" s="5" t="str">
        <f>TEXT(Table1[[#This Row],[Order Date]],"yyyy")</f>
        <v>2016</v>
      </c>
      <c r="O3779" s="5">
        <v>29</v>
      </c>
      <c r="P3779" s="5" t="s">
        <v>559</v>
      </c>
      <c r="Q3779" s="5" t="str">
        <f>IFERROR(INDEX(Holidays[Holiday],MATCH(Table1[[#This Row],[Order Date]],Holidays[Date],0)),"NO HOLIDAY")</f>
        <v>NO HOLIDAY</v>
      </c>
    </row>
    <row r="3780" spans="2:17" hidden="1" x14ac:dyDescent="0.3">
      <c r="B3780" t="s">
        <v>9</v>
      </c>
      <c r="C3780" t="s">
        <v>28</v>
      </c>
      <c r="D3780" t="s">
        <v>11</v>
      </c>
      <c r="E3780" t="s">
        <v>184</v>
      </c>
      <c r="F3780" s="4">
        <v>42644</v>
      </c>
      <c r="G3780" t="s">
        <v>19</v>
      </c>
      <c r="H3780">
        <v>5</v>
      </c>
      <c r="I3780">
        <f>IF(Table1[[#This Row],[Price]]&lt;15,10,IF(Table1[[#This Row],[Price]]&lt;20,15,IF(Table1[[#This Row],[Price]]&lt;30,22,IF(Table1[[#This Row],[Price]]&lt;50,36,45))))</f>
        <v>45</v>
      </c>
      <c r="J3780">
        <v>53.35</v>
      </c>
      <c r="K3780" s="14">
        <v>266.75</v>
      </c>
      <c r="L3780" s="14">
        <f>Table1[[#This Row],[Total Sale Amount]]-(Table1[[#This Row],[Cost Price]]*Table1[[#This Row],[Quantity]])</f>
        <v>41.75</v>
      </c>
      <c r="M3780" t="str">
        <f>TEXT(Table1[[#This Row],[Order Date]],"mmm")</f>
        <v>Oct</v>
      </c>
      <c r="N3780" s="5" t="str">
        <f>TEXT(Table1[[#This Row],[Order Date]],"yyyy")</f>
        <v>2016</v>
      </c>
      <c r="O3780" s="5">
        <v>28</v>
      </c>
      <c r="P3780" s="5" t="s">
        <v>560</v>
      </c>
      <c r="Q3780" s="5" t="str">
        <f>IFERROR(INDEX(Holidays[Holiday],MATCH(Table1[[#This Row],[Order Date]],Holidays[Date],0)),"NO HOLIDAY")</f>
        <v>NO HOLIDAY</v>
      </c>
    </row>
    <row r="3781" spans="2:17" hidden="1" x14ac:dyDescent="0.3">
      <c r="B3781" t="s">
        <v>16</v>
      </c>
      <c r="C3781" t="s">
        <v>10</v>
      </c>
      <c r="D3781" t="s">
        <v>11</v>
      </c>
      <c r="E3781" t="s">
        <v>203</v>
      </c>
      <c r="F3781" s="4">
        <v>42645</v>
      </c>
      <c r="G3781" t="s">
        <v>15</v>
      </c>
      <c r="H3781">
        <v>4</v>
      </c>
      <c r="I3781">
        <f>IF(Table1[[#This Row],[Price]]&lt;15,10,IF(Table1[[#This Row],[Price]]&lt;20,15,IF(Table1[[#This Row],[Price]]&lt;30,22,IF(Table1[[#This Row],[Price]]&lt;50,36,45))))</f>
        <v>10</v>
      </c>
      <c r="J3781">
        <v>12.42</v>
      </c>
      <c r="K3781" s="14">
        <v>49.68</v>
      </c>
      <c r="L3781" s="14">
        <f>Table1[[#This Row],[Total Sale Amount]]-(Table1[[#This Row],[Cost Price]]*Table1[[#This Row],[Quantity]])</f>
        <v>9.68</v>
      </c>
      <c r="M3781" t="str">
        <f>TEXT(Table1[[#This Row],[Order Date]],"mmm")</f>
        <v>Oct</v>
      </c>
      <c r="N3781" s="5" t="str">
        <f>TEXT(Table1[[#This Row],[Order Date]],"yyyy")</f>
        <v>2016</v>
      </c>
      <c r="O3781" s="5">
        <v>17</v>
      </c>
      <c r="P3781" s="5" t="s">
        <v>559</v>
      </c>
      <c r="Q3781" s="5" t="str">
        <f>IFERROR(INDEX(Holidays[Holiday],MATCH(Table1[[#This Row],[Order Date]],Holidays[Date],0)),"NO HOLIDAY")</f>
        <v>NO HOLIDAY</v>
      </c>
    </row>
    <row r="3782" spans="2:17" hidden="1" x14ac:dyDescent="0.3">
      <c r="B3782" t="s">
        <v>36</v>
      </c>
      <c r="C3782" t="s">
        <v>30</v>
      </c>
      <c r="D3782" t="s">
        <v>11</v>
      </c>
      <c r="E3782" t="s">
        <v>418</v>
      </c>
      <c r="F3782" s="4">
        <v>42645</v>
      </c>
      <c r="G3782" t="s">
        <v>15</v>
      </c>
      <c r="H3782">
        <v>6</v>
      </c>
      <c r="I3782">
        <f>IF(Table1[[#This Row],[Price]]&lt;15,10,IF(Table1[[#This Row],[Price]]&lt;20,15,IF(Table1[[#This Row],[Price]]&lt;30,22,IF(Table1[[#This Row],[Price]]&lt;50,36,45))))</f>
        <v>10</v>
      </c>
      <c r="J3782">
        <v>12.42</v>
      </c>
      <c r="K3782" s="14">
        <v>74.52</v>
      </c>
      <c r="L3782" s="14">
        <f>Table1[[#This Row],[Total Sale Amount]]-(Table1[[#This Row],[Cost Price]]*Table1[[#This Row],[Quantity]])</f>
        <v>14.519999999999996</v>
      </c>
      <c r="M3782" t="str">
        <f>TEXT(Table1[[#This Row],[Order Date]],"mmm")</f>
        <v>Oct</v>
      </c>
      <c r="N3782" s="5" t="str">
        <f>TEXT(Table1[[#This Row],[Order Date]],"yyyy")</f>
        <v>2016</v>
      </c>
      <c r="O3782" s="5">
        <v>39</v>
      </c>
      <c r="P3782" s="5" t="s">
        <v>559</v>
      </c>
      <c r="Q3782" s="5" t="str">
        <f>IFERROR(INDEX(Holidays[Holiday],MATCH(Table1[[#This Row],[Order Date]],Holidays[Date],0)),"NO HOLIDAY")</f>
        <v>NO HOLIDAY</v>
      </c>
    </row>
    <row r="3783" spans="2:17" hidden="1" x14ac:dyDescent="0.3">
      <c r="B3783" t="s">
        <v>9</v>
      </c>
      <c r="C3783" t="s">
        <v>17</v>
      </c>
      <c r="D3783" t="s">
        <v>11</v>
      </c>
      <c r="E3783" t="s">
        <v>469</v>
      </c>
      <c r="F3783" s="4">
        <v>42645</v>
      </c>
      <c r="G3783" t="s">
        <v>15</v>
      </c>
      <c r="H3783">
        <v>6</v>
      </c>
      <c r="I3783">
        <f>IF(Table1[[#This Row],[Price]]&lt;15,10,IF(Table1[[#This Row],[Price]]&lt;20,15,IF(Table1[[#This Row],[Price]]&lt;30,22,IF(Table1[[#This Row],[Price]]&lt;50,36,45))))</f>
        <v>10</v>
      </c>
      <c r="J3783">
        <v>12.42</v>
      </c>
      <c r="K3783" s="14">
        <v>74.52</v>
      </c>
      <c r="L3783" s="14">
        <f>Table1[[#This Row],[Total Sale Amount]]-(Table1[[#This Row],[Cost Price]]*Table1[[#This Row],[Quantity]])</f>
        <v>14.519999999999996</v>
      </c>
      <c r="M3783" t="str">
        <f>TEXT(Table1[[#This Row],[Order Date]],"mmm")</f>
        <v>Oct</v>
      </c>
      <c r="N3783" s="5" t="str">
        <f>TEXT(Table1[[#This Row],[Order Date]],"yyyy")</f>
        <v>2016</v>
      </c>
      <c r="O3783" s="5">
        <v>25</v>
      </c>
      <c r="P3783" s="5" t="s">
        <v>560</v>
      </c>
      <c r="Q3783" s="5" t="str">
        <f>IFERROR(INDEX(Holidays[Holiday],MATCH(Table1[[#This Row],[Order Date]],Holidays[Date],0)),"NO HOLIDAY")</f>
        <v>NO HOLIDAY</v>
      </c>
    </row>
    <row r="3784" spans="2:17" hidden="1" x14ac:dyDescent="0.3">
      <c r="B3784" t="s">
        <v>25</v>
      </c>
      <c r="C3784" t="s">
        <v>22</v>
      </c>
      <c r="D3784" t="s">
        <v>23</v>
      </c>
      <c r="E3784" t="s">
        <v>32</v>
      </c>
      <c r="F3784" s="4">
        <v>42645</v>
      </c>
      <c r="G3784" t="s">
        <v>19</v>
      </c>
      <c r="H3784">
        <v>10</v>
      </c>
      <c r="I3784">
        <f>IF(Table1[[#This Row],[Price]]&lt;15,10,IF(Table1[[#This Row],[Price]]&lt;20,15,IF(Table1[[#This Row],[Price]]&lt;30,22,IF(Table1[[#This Row],[Price]]&lt;50,36,45))))</f>
        <v>45</v>
      </c>
      <c r="J3784">
        <v>53.35</v>
      </c>
      <c r="K3784" s="14">
        <v>533.5</v>
      </c>
      <c r="L3784" s="14">
        <f>Table1[[#This Row],[Total Sale Amount]]-(Table1[[#This Row],[Cost Price]]*Table1[[#This Row],[Quantity]])</f>
        <v>83.5</v>
      </c>
      <c r="M3784" t="str">
        <f>TEXT(Table1[[#This Row],[Order Date]],"mmm")</f>
        <v>Oct</v>
      </c>
      <c r="N3784" s="5" t="str">
        <f>TEXT(Table1[[#This Row],[Order Date]],"yyyy")</f>
        <v>2016</v>
      </c>
      <c r="O3784" s="5">
        <v>35</v>
      </c>
      <c r="P3784" s="5" t="s">
        <v>559</v>
      </c>
      <c r="Q3784" s="5" t="str">
        <f>IFERROR(INDEX(Holidays[Holiday],MATCH(Table1[[#This Row],[Order Date]],Holidays[Date],0)),"NO HOLIDAY")</f>
        <v>NO HOLIDAY</v>
      </c>
    </row>
    <row r="3785" spans="2:17" hidden="1" x14ac:dyDescent="0.3">
      <c r="B3785" t="s">
        <v>25</v>
      </c>
      <c r="C3785" t="s">
        <v>22</v>
      </c>
      <c r="D3785" t="s">
        <v>23</v>
      </c>
      <c r="E3785" t="s">
        <v>229</v>
      </c>
      <c r="F3785" s="4">
        <v>42645</v>
      </c>
      <c r="G3785" t="s">
        <v>39</v>
      </c>
      <c r="H3785">
        <v>3</v>
      </c>
      <c r="I3785">
        <f>IF(Table1[[#This Row],[Price]]&lt;15,10,IF(Table1[[#This Row],[Price]]&lt;20,15,IF(Table1[[#This Row],[Price]]&lt;30,22,IF(Table1[[#This Row],[Price]]&lt;50,36,45))))</f>
        <v>15</v>
      </c>
      <c r="J3785">
        <v>16.32</v>
      </c>
      <c r="K3785" s="14">
        <v>48.96</v>
      </c>
      <c r="L3785" s="14">
        <f>Table1[[#This Row],[Total Sale Amount]]-(Table1[[#This Row],[Cost Price]]*Table1[[#This Row],[Quantity]])</f>
        <v>3.9600000000000009</v>
      </c>
      <c r="M3785" t="str">
        <f>TEXT(Table1[[#This Row],[Order Date]],"mmm")</f>
        <v>Oct</v>
      </c>
      <c r="N3785" s="5" t="str">
        <f>TEXT(Table1[[#This Row],[Order Date]],"yyyy")</f>
        <v>2016</v>
      </c>
      <c r="O3785" s="5">
        <v>20</v>
      </c>
      <c r="P3785" s="5" t="s">
        <v>559</v>
      </c>
      <c r="Q3785" s="5" t="str">
        <f>IFERROR(INDEX(Holidays[Holiday],MATCH(Table1[[#This Row],[Order Date]],Holidays[Date],0)),"NO HOLIDAY")</f>
        <v>NO HOLIDAY</v>
      </c>
    </row>
    <row r="3786" spans="2:17" hidden="1" x14ac:dyDescent="0.3">
      <c r="B3786" t="s">
        <v>25</v>
      </c>
      <c r="C3786" t="s">
        <v>59</v>
      </c>
      <c r="D3786" t="s">
        <v>23</v>
      </c>
      <c r="E3786" t="s">
        <v>134</v>
      </c>
      <c r="F3786" s="4">
        <v>42645</v>
      </c>
      <c r="G3786" t="s">
        <v>19</v>
      </c>
      <c r="H3786">
        <v>2</v>
      </c>
      <c r="I3786">
        <f>IF(Table1[[#This Row],[Price]]&lt;15,10,IF(Table1[[#This Row],[Price]]&lt;20,15,IF(Table1[[#This Row],[Price]]&lt;30,22,IF(Table1[[#This Row],[Price]]&lt;50,36,45))))</f>
        <v>45</v>
      </c>
      <c r="J3786">
        <v>53.35</v>
      </c>
      <c r="K3786" s="14">
        <v>106.7</v>
      </c>
      <c r="L3786" s="14">
        <f>Table1[[#This Row],[Total Sale Amount]]-(Table1[[#This Row],[Cost Price]]*Table1[[#This Row],[Quantity]])</f>
        <v>16.700000000000003</v>
      </c>
      <c r="M3786" t="str">
        <f>TEXT(Table1[[#This Row],[Order Date]],"mmm")</f>
        <v>Oct</v>
      </c>
      <c r="N3786" s="5" t="str">
        <f>TEXT(Table1[[#This Row],[Order Date]],"yyyy")</f>
        <v>2016</v>
      </c>
      <c r="O3786" s="5">
        <v>29</v>
      </c>
      <c r="P3786" s="5" t="s">
        <v>560</v>
      </c>
      <c r="Q3786" s="5" t="str">
        <f>IFERROR(INDEX(Holidays[Holiday],MATCH(Table1[[#This Row],[Order Date]],Holidays[Date],0)),"NO HOLIDAY")</f>
        <v>NO HOLIDAY</v>
      </c>
    </row>
    <row r="3787" spans="2:17" hidden="1" x14ac:dyDescent="0.3">
      <c r="B3787" t="s">
        <v>25</v>
      </c>
      <c r="C3787" t="s">
        <v>43</v>
      </c>
      <c r="D3787" t="s">
        <v>23</v>
      </c>
      <c r="E3787" t="s">
        <v>349</v>
      </c>
      <c r="F3787" s="4">
        <v>42645</v>
      </c>
      <c r="G3787" t="s">
        <v>15</v>
      </c>
      <c r="H3787">
        <v>2</v>
      </c>
      <c r="I3787">
        <f>IF(Table1[[#This Row],[Price]]&lt;15,10,IF(Table1[[#This Row],[Price]]&lt;20,15,IF(Table1[[#This Row],[Price]]&lt;30,22,IF(Table1[[#This Row],[Price]]&lt;50,36,45))))</f>
        <v>10</v>
      </c>
      <c r="J3787">
        <v>12.42</v>
      </c>
      <c r="K3787" s="14">
        <v>24.84</v>
      </c>
      <c r="L3787" s="14">
        <f>Table1[[#This Row],[Total Sale Amount]]-(Table1[[#This Row],[Cost Price]]*Table1[[#This Row],[Quantity]])</f>
        <v>4.84</v>
      </c>
      <c r="M3787" t="str">
        <f>TEXT(Table1[[#This Row],[Order Date]],"mmm")</f>
        <v>Oct</v>
      </c>
      <c r="N3787" s="5" t="str">
        <f>TEXT(Table1[[#This Row],[Order Date]],"yyyy")</f>
        <v>2016</v>
      </c>
      <c r="O3787" s="5">
        <v>31</v>
      </c>
      <c r="P3787" s="5" t="s">
        <v>559</v>
      </c>
      <c r="Q3787" s="5" t="str">
        <f>IFERROR(INDEX(Holidays[Holiday],MATCH(Table1[[#This Row],[Order Date]],Holidays[Date],0)),"NO HOLIDAY")</f>
        <v>NO HOLIDAY</v>
      </c>
    </row>
    <row r="3788" spans="2:17" hidden="1" x14ac:dyDescent="0.3">
      <c r="B3788" t="s">
        <v>21</v>
      </c>
      <c r="C3788" t="s">
        <v>22</v>
      </c>
      <c r="D3788" t="s">
        <v>23</v>
      </c>
      <c r="E3788" t="s">
        <v>182</v>
      </c>
      <c r="F3788" s="4">
        <v>42645</v>
      </c>
      <c r="G3788" t="s">
        <v>15</v>
      </c>
      <c r="H3788">
        <v>9</v>
      </c>
      <c r="I3788">
        <f>IF(Table1[[#This Row],[Price]]&lt;15,10,IF(Table1[[#This Row],[Price]]&lt;20,15,IF(Table1[[#This Row],[Price]]&lt;30,22,IF(Table1[[#This Row],[Price]]&lt;50,36,45))))</f>
        <v>10</v>
      </c>
      <c r="J3788">
        <v>12.42</v>
      </c>
      <c r="K3788" s="14">
        <v>111.78</v>
      </c>
      <c r="L3788" s="14">
        <f>Table1[[#This Row],[Total Sale Amount]]-(Table1[[#This Row],[Cost Price]]*Table1[[#This Row],[Quantity]])</f>
        <v>21.78</v>
      </c>
      <c r="M3788" t="str">
        <f>TEXT(Table1[[#This Row],[Order Date]],"mmm")</f>
        <v>Oct</v>
      </c>
      <c r="N3788" s="5" t="str">
        <f>TEXT(Table1[[#This Row],[Order Date]],"yyyy")</f>
        <v>2016</v>
      </c>
      <c r="O3788" s="5">
        <v>27</v>
      </c>
      <c r="P3788" s="5" t="s">
        <v>560</v>
      </c>
      <c r="Q3788" s="5" t="str">
        <f>IFERROR(INDEX(Holidays[Holiday],MATCH(Table1[[#This Row],[Order Date]],Holidays[Date],0)),"NO HOLIDAY")</f>
        <v>NO HOLIDAY</v>
      </c>
    </row>
    <row r="3789" spans="2:17" hidden="1" x14ac:dyDescent="0.3">
      <c r="B3789" t="s">
        <v>25</v>
      </c>
      <c r="C3789" t="s">
        <v>59</v>
      </c>
      <c r="D3789" t="s">
        <v>23</v>
      </c>
      <c r="E3789" t="s">
        <v>134</v>
      </c>
      <c r="F3789" s="4">
        <v>42645</v>
      </c>
      <c r="G3789" t="s">
        <v>19</v>
      </c>
      <c r="H3789">
        <v>10</v>
      </c>
      <c r="I3789">
        <f>IF(Table1[[#This Row],[Price]]&lt;15,10,IF(Table1[[#This Row],[Price]]&lt;20,15,IF(Table1[[#This Row],[Price]]&lt;30,22,IF(Table1[[#This Row],[Price]]&lt;50,36,45))))</f>
        <v>45</v>
      </c>
      <c r="J3789">
        <v>53.35</v>
      </c>
      <c r="K3789" s="14">
        <v>533.5</v>
      </c>
      <c r="L3789" s="14">
        <f>Table1[[#This Row],[Total Sale Amount]]-(Table1[[#This Row],[Cost Price]]*Table1[[#This Row],[Quantity]])</f>
        <v>83.5</v>
      </c>
      <c r="M3789" t="str">
        <f>TEXT(Table1[[#This Row],[Order Date]],"mmm")</f>
        <v>Oct</v>
      </c>
      <c r="N3789" s="5" t="str">
        <f>TEXT(Table1[[#This Row],[Order Date]],"yyyy")</f>
        <v>2016</v>
      </c>
      <c r="O3789" s="5">
        <v>20</v>
      </c>
      <c r="P3789" s="5" t="s">
        <v>560</v>
      </c>
      <c r="Q3789" s="5" t="str">
        <f>IFERROR(INDEX(Holidays[Holiday],MATCH(Table1[[#This Row],[Order Date]],Holidays[Date],0)),"NO HOLIDAY")</f>
        <v>NO HOLIDAY</v>
      </c>
    </row>
    <row r="3790" spans="2:17" hidden="1" x14ac:dyDescent="0.3">
      <c r="B3790" t="s">
        <v>16</v>
      </c>
      <c r="C3790" t="s">
        <v>10</v>
      </c>
      <c r="D3790" t="s">
        <v>11</v>
      </c>
      <c r="E3790" t="s">
        <v>163</v>
      </c>
      <c r="F3790" s="4">
        <v>42645</v>
      </c>
      <c r="G3790" t="s">
        <v>15</v>
      </c>
      <c r="H3790">
        <v>10</v>
      </c>
      <c r="I3790">
        <f>IF(Table1[[#This Row],[Price]]&lt;15,10,IF(Table1[[#This Row],[Price]]&lt;20,15,IF(Table1[[#This Row],[Price]]&lt;30,22,IF(Table1[[#This Row],[Price]]&lt;50,36,45))))</f>
        <v>10</v>
      </c>
      <c r="J3790">
        <v>12.42</v>
      </c>
      <c r="K3790" s="14">
        <v>124.2</v>
      </c>
      <c r="L3790" s="14">
        <f>Table1[[#This Row],[Total Sale Amount]]-(Table1[[#This Row],[Cost Price]]*Table1[[#This Row],[Quantity]])</f>
        <v>24.200000000000003</v>
      </c>
      <c r="M3790" t="str">
        <f>TEXT(Table1[[#This Row],[Order Date]],"mmm")</f>
        <v>Oct</v>
      </c>
      <c r="N3790" s="5" t="str">
        <f>TEXT(Table1[[#This Row],[Order Date]],"yyyy")</f>
        <v>2016</v>
      </c>
      <c r="O3790" s="5">
        <v>26</v>
      </c>
      <c r="P3790" s="5" t="s">
        <v>559</v>
      </c>
      <c r="Q3790" s="5" t="str">
        <f>IFERROR(INDEX(Holidays[Holiday],MATCH(Table1[[#This Row],[Order Date]],Holidays[Date],0)),"NO HOLIDAY")</f>
        <v>NO HOLIDAY</v>
      </c>
    </row>
    <row r="3791" spans="2:17" hidden="1" x14ac:dyDescent="0.3">
      <c r="B3791" t="s">
        <v>9</v>
      </c>
      <c r="C3791" t="s">
        <v>30</v>
      </c>
      <c r="D3791" t="s">
        <v>11</v>
      </c>
      <c r="E3791" t="s">
        <v>193</v>
      </c>
      <c r="F3791" s="4">
        <v>42645</v>
      </c>
      <c r="G3791" t="s">
        <v>15</v>
      </c>
      <c r="H3791">
        <v>4</v>
      </c>
      <c r="I3791">
        <f>IF(Table1[[#This Row],[Price]]&lt;15,10,IF(Table1[[#This Row],[Price]]&lt;20,15,IF(Table1[[#This Row],[Price]]&lt;30,22,IF(Table1[[#This Row],[Price]]&lt;50,36,45))))</f>
        <v>10</v>
      </c>
      <c r="J3791">
        <v>12.42</v>
      </c>
      <c r="K3791" s="14">
        <v>49.68</v>
      </c>
      <c r="L3791" s="14">
        <f>Table1[[#This Row],[Total Sale Amount]]-(Table1[[#This Row],[Cost Price]]*Table1[[#This Row],[Quantity]])</f>
        <v>9.68</v>
      </c>
      <c r="M3791" t="str">
        <f>TEXT(Table1[[#This Row],[Order Date]],"mmm")</f>
        <v>Oct</v>
      </c>
      <c r="N3791" s="5" t="str">
        <f>TEXT(Table1[[#This Row],[Order Date]],"yyyy")</f>
        <v>2016</v>
      </c>
      <c r="O3791" s="5">
        <v>36</v>
      </c>
      <c r="P3791" s="5" t="s">
        <v>560</v>
      </c>
      <c r="Q3791" s="5" t="str">
        <f>IFERROR(INDEX(Holidays[Holiday],MATCH(Table1[[#This Row],[Order Date]],Holidays[Date],0)),"NO HOLIDAY")</f>
        <v>NO HOLIDAY</v>
      </c>
    </row>
    <row r="3792" spans="2:17" hidden="1" x14ac:dyDescent="0.3">
      <c r="B3792" t="s">
        <v>9</v>
      </c>
      <c r="C3792" t="s">
        <v>10</v>
      </c>
      <c r="D3792" t="s">
        <v>11</v>
      </c>
      <c r="E3792" t="s">
        <v>517</v>
      </c>
      <c r="F3792" s="4">
        <v>42645</v>
      </c>
      <c r="G3792" t="s">
        <v>19</v>
      </c>
      <c r="H3792">
        <v>3</v>
      </c>
      <c r="I3792">
        <f>IF(Table1[[#This Row],[Price]]&lt;15,10,IF(Table1[[#This Row],[Price]]&lt;20,15,IF(Table1[[#This Row],[Price]]&lt;30,22,IF(Table1[[#This Row],[Price]]&lt;50,36,45))))</f>
        <v>45</v>
      </c>
      <c r="J3792">
        <v>53.35</v>
      </c>
      <c r="K3792" s="14">
        <v>160.05000000000001</v>
      </c>
      <c r="L3792" s="14">
        <f>Table1[[#This Row],[Total Sale Amount]]-(Table1[[#This Row],[Cost Price]]*Table1[[#This Row],[Quantity]])</f>
        <v>25.050000000000011</v>
      </c>
      <c r="M3792" t="str">
        <f>TEXT(Table1[[#This Row],[Order Date]],"mmm")</f>
        <v>Oct</v>
      </c>
      <c r="N3792" s="5" t="str">
        <f>TEXT(Table1[[#This Row],[Order Date]],"yyyy")</f>
        <v>2016</v>
      </c>
      <c r="O3792" s="5">
        <v>38</v>
      </c>
      <c r="P3792" s="5" t="s">
        <v>559</v>
      </c>
      <c r="Q3792" s="5" t="str">
        <f>IFERROR(INDEX(Holidays[Holiday],MATCH(Table1[[#This Row],[Order Date]],Holidays[Date],0)),"NO HOLIDAY")</f>
        <v>NO HOLIDAY</v>
      </c>
    </row>
    <row r="3793" spans="2:17" hidden="1" x14ac:dyDescent="0.3">
      <c r="B3793" t="s">
        <v>9</v>
      </c>
      <c r="C3793" t="s">
        <v>10</v>
      </c>
      <c r="D3793" t="s">
        <v>11</v>
      </c>
      <c r="E3793" t="s">
        <v>74</v>
      </c>
      <c r="F3793" s="4">
        <v>42645</v>
      </c>
      <c r="G3793" t="s">
        <v>39</v>
      </c>
      <c r="H3793">
        <v>8</v>
      </c>
      <c r="I3793">
        <f>IF(Table1[[#This Row],[Price]]&lt;15,10,IF(Table1[[#This Row],[Price]]&lt;20,15,IF(Table1[[#This Row],[Price]]&lt;30,22,IF(Table1[[#This Row],[Price]]&lt;50,36,45))))</f>
        <v>15</v>
      </c>
      <c r="J3793">
        <v>16.32</v>
      </c>
      <c r="K3793" s="14">
        <v>130.56</v>
      </c>
      <c r="L3793" s="14">
        <f>Table1[[#This Row],[Total Sale Amount]]-(Table1[[#This Row],[Cost Price]]*Table1[[#This Row],[Quantity]])</f>
        <v>10.560000000000002</v>
      </c>
      <c r="M3793" t="str">
        <f>TEXT(Table1[[#This Row],[Order Date]],"mmm")</f>
        <v>Oct</v>
      </c>
      <c r="N3793" s="5" t="str">
        <f>TEXT(Table1[[#This Row],[Order Date]],"yyyy")</f>
        <v>2016</v>
      </c>
      <c r="O3793" s="5">
        <v>23</v>
      </c>
      <c r="P3793" s="5" t="s">
        <v>560</v>
      </c>
      <c r="Q3793" s="5" t="str">
        <f>IFERROR(INDEX(Holidays[Holiday],MATCH(Table1[[#This Row],[Order Date]],Holidays[Date],0)),"NO HOLIDAY")</f>
        <v>NO HOLIDAY</v>
      </c>
    </row>
    <row r="3794" spans="2:17" hidden="1" x14ac:dyDescent="0.3">
      <c r="B3794" t="s">
        <v>21</v>
      </c>
      <c r="C3794" t="s">
        <v>26</v>
      </c>
      <c r="D3794" t="s">
        <v>23</v>
      </c>
      <c r="E3794" t="s">
        <v>440</v>
      </c>
      <c r="F3794" s="4">
        <v>42645</v>
      </c>
      <c r="G3794" t="s">
        <v>19</v>
      </c>
      <c r="H3794">
        <v>3</v>
      </c>
      <c r="I3794">
        <f>IF(Table1[[#This Row],[Price]]&lt;15,10,IF(Table1[[#This Row],[Price]]&lt;20,15,IF(Table1[[#This Row],[Price]]&lt;30,22,IF(Table1[[#This Row],[Price]]&lt;50,36,45))))</f>
        <v>45</v>
      </c>
      <c r="J3794">
        <v>53.35</v>
      </c>
      <c r="K3794" s="14">
        <v>160.05000000000001</v>
      </c>
      <c r="L3794" s="14">
        <f>Table1[[#This Row],[Total Sale Amount]]-(Table1[[#This Row],[Cost Price]]*Table1[[#This Row],[Quantity]])</f>
        <v>25.050000000000011</v>
      </c>
      <c r="M3794" t="str">
        <f>TEXT(Table1[[#This Row],[Order Date]],"mmm")</f>
        <v>Oct</v>
      </c>
      <c r="N3794" s="5" t="str">
        <f>TEXT(Table1[[#This Row],[Order Date]],"yyyy")</f>
        <v>2016</v>
      </c>
      <c r="O3794" s="5">
        <v>26</v>
      </c>
      <c r="P3794" s="5" t="s">
        <v>559</v>
      </c>
      <c r="Q3794" s="5" t="str">
        <f>IFERROR(INDEX(Holidays[Holiday],MATCH(Table1[[#This Row],[Order Date]],Holidays[Date],0)),"NO HOLIDAY")</f>
        <v>NO HOLIDAY</v>
      </c>
    </row>
    <row r="3795" spans="2:17" hidden="1" x14ac:dyDescent="0.3">
      <c r="B3795" t="s">
        <v>9</v>
      </c>
      <c r="C3795" t="s">
        <v>30</v>
      </c>
      <c r="D3795" t="s">
        <v>11</v>
      </c>
      <c r="E3795" t="s">
        <v>154</v>
      </c>
      <c r="F3795" s="4">
        <v>42645</v>
      </c>
      <c r="G3795" t="s">
        <v>15</v>
      </c>
      <c r="H3795">
        <v>8</v>
      </c>
      <c r="I3795">
        <f>IF(Table1[[#This Row],[Price]]&lt;15,10,IF(Table1[[#This Row],[Price]]&lt;20,15,IF(Table1[[#This Row],[Price]]&lt;30,22,IF(Table1[[#This Row],[Price]]&lt;50,36,45))))</f>
        <v>10</v>
      </c>
      <c r="J3795">
        <v>12.42</v>
      </c>
      <c r="K3795" s="14">
        <v>99.36</v>
      </c>
      <c r="L3795" s="14">
        <f>Table1[[#This Row],[Total Sale Amount]]-(Table1[[#This Row],[Cost Price]]*Table1[[#This Row],[Quantity]])</f>
        <v>19.36</v>
      </c>
      <c r="M3795" t="str">
        <f>TEXT(Table1[[#This Row],[Order Date]],"mmm")</f>
        <v>Oct</v>
      </c>
      <c r="N3795" s="5" t="str">
        <f>TEXT(Table1[[#This Row],[Order Date]],"yyyy")</f>
        <v>2016</v>
      </c>
      <c r="O3795" s="5">
        <v>36</v>
      </c>
      <c r="P3795" s="5" t="s">
        <v>559</v>
      </c>
      <c r="Q3795" s="5" t="str">
        <f>IFERROR(INDEX(Holidays[Holiday],MATCH(Table1[[#This Row],[Order Date]],Holidays[Date],0)),"NO HOLIDAY")</f>
        <v>NO HOLIDAY</v>
      </c>
    </row>
    <row r="3796" spans="2:17" hidden="1" x14ac:dyDescent="0.3">
      <c r="B3796" t="s">
        <v>25</v>
      </c>
      <c r="C3796" t="s">
        <v>26</v>
      </c>
      <c r="D3796" t="s">
        <v>23</v>
      </c>
      <c r="E3796" t="s">
        <v>116</v>
      </c>
      <c r="F3796" s="4">
        <v>42646</v>
      </c>
      <c r="G3796" t="s">
        <v>13</v>
      </c>
      <c r="H3796">
        <v>6</v>
      </c>
      <c r="I3796">
        <f>IF(Table1[[#This Row],[Price]]&lt;15,10,IF(Table1[[#This Row],[Price]]&lt;20,15,IF(Table1[[#This Row],[Price]]&lt;30,22,IF(Table1[[#This Row],[Price]]&lt;50,36,45))))</f>
        <v>15</v>
      </c>
      <c r="J3796">
        <v>17.829999999999998</v>
      </c>
      <c r="K3796" s="14">
        <v>106.97999999999999</v>
      </c>
      <c r="L3796" s="14">
        <f>Table1[[#This Row],[Total Sale Amount]]-(Table1[[#This Row],[Cost Price]]*Table1[[#This Row],[Quantity]])</f>
        <v>16.97999999999999</v>
      </c>
      <c r="M3796" t="str">
        <f>TEXT(Table1[[#This Row],[Order Date]],"mmm")</f>
        <v>Oct</v>
      </c>
      <c r="N3796" s="5" t="str">
        <f>TEXT(Table1[[#This Row],[Order Date]],"yyyy")</f>
        <v>2016</v>
      </c>
      <c r="O3796" s="5">
        <v>26</v>
      </c>
      <c r="P3796" s="5" t="s">
        <v>560</v>
      </c>
      <c r="Q3796" s="5" t="str">
        <f>IFERROR(INDEX(Holidays[Holiday],MATCH(Table1[[#This Row],[Order Date]],Holidays[Date],0)),"NO HOLIDAY")</f>
        <v>NO HOLIDAY</v>
      </c>
    </row>
    <row r="3797" spans="2:17" hidden="1" x14ac:dyDescent="0.3">
      <c r="B3797" t="s">
        <v>16</v>
      </c>
      <c r="C3797" t="s">
        <v>10</v>
      </c>
      <c r="D3797" t="s">
        <v>11</v>
      </c>
      <c r="E3797" t="s">
        <v>281</v>
      </c>
      <c r="F3797" s="4">
        <v>42646</v>
      </c>
      <c r="G3797" t="s">
        <v>13</v>
      </c>
      <c r="H3797">
        <v>1</v>
      </c>
      <c r="I3797">
        <f>IF(Table1[[#This Row],[Price]]&lt;15,10,IF(Table1[[#This Row],[Price]]&lt;20,15,IF(Table1[[#This Row],[Price]]&lt;30,22,IF(Table1[[#This Row],[Price]]&lt;50,36,45))))</f>
        <v>15</v>
      </c>
      <c r="J3797">
        <v>17.829999999999998</v>
      </c>
      <c r="K3797" s="14">
        <v>17.829999999999998</v>
      </c>
      <c r="L3797" s="14">
        <f>Table1[[#This Row],[Total Sale Amount]]-(Table1[[#This Row],[Cost Price]]*Table1[[#This Row],[Quantity]])</f>
        <v>2.8299999999999983</v>
      </c>
      <c r="M3797" t="str">
        <f>TEXT(Table1[[#This Row],[Order Date]],"mmm")</f>
        <v>Oct</v>
      </c>
      <c r="N3797" s="5" t="str">
        <f>TEXT(Table1[[#This Row],[Order Date]],"yyyy")</f>
        <v>2016</v>
      </c>
      <c r="O3797" s="5">
        <v>31</v>
      </c>
      <c r="P3797" s="5" t="s">
        <v>560</v>
      </c>
      <c r="Q3797" s="5" t="str">
        <f>IFERROR(INDEX(Holidays[Holiday],MATCH(Table1[[#This Row],[Order Date]],Holidays[Date],0)),"NO HOLIDAY")</f>
        <v>NO HOLIDAY</v>
      </c>
    </row>
    <row r="3798" spans="2:17" hidden="1" x14ac:dyDescent="0.3">
      <c r="B3798" t="s">
        <v>9</v>
      </c>
      <c r="C3798" t="s">
        <v>17</v>
      </c>
      <c r="D3798" t="s">
        <v>11</v>
      </c>
      <c r="E3798" t="s">
        <v>173</v>
      </c>
      <c r="F3798" s="4">
        <v>42646</v>
      </c>
      <c r="G3798" t="s">
        <v>19</v>
      </c>
      <c r="H3798">
        <v>4</v>
      </c>
      <c r="I3798">
        <f>IF(Table1[[#This Row],[Price]]&lt;15,10,IF(Table1[[#This Row],[Price]]&lt;20,15,IF(Table1[[#This Row],[Price]]&lt;30,22,IF(Table1[[#This Row],[Price]]&lt;50,36,45))))</f>
        <v>45</v>
      </c>
      <c r="J3798">
        <v>53.35</v>
      </c>
      <c r="K3798" s="14">
        <v>213.4</v>
      </c>
      <c r="L3798" s="14">
        <f>Table1[[#This Row],[Total Sale Amount]]-(Table1[[#This Row],[Cost Price]]*Table1[[#This Row],[Quantity]])</f>
        <v>33.400000000000006</v>
      </c>
      <c r="M3798" t="str">
        <f>TEXT(Table1[[#This Row],[Order Date]],"mmm")</f>
        <v>Oct</v>
      </c>
      <c r="N3798" s="5" t="str">
        <f>TEXT(Table1[[#This Row],[Order Date]],"yyyy")</f>
        <v>2016</v>
      </c>
      <c r="O3798" s="5">
        <v>23</v>
      </c>
      <c r="P3798" s="5" t="s">
        <v>560</v>
      </c>
      <c r="Q3798" s="5" t="str">
        <f>IFERROR(INDEX(Holidays[Holiday],MATCH(Table1[[#This Row],[Order Date]],Holidays[Date],0)),"NO HOLIDAY")</f>
        <v>NO HOLIDAY</v>
      </c>
    </row>
    <row r="3799" spans="2:17" hidden="1" x14ac:dyDescent="0.3">
      <c r="B3799" t="s">
        <v>9</v>
      </c>
      <c r="C3799" t="s">
        <v>17</v>
      </c>
      <c r="D3799" t="s">
        <v>11</v>
      </c>
      <c r="E3799" t="s">
        <v>256</v>
      </c>
      <c r="F3799" s="4">
        <v>42646</v>
      </c>
      <c r="G3799" t="s">
        <v>15</v>
      </c>
      <c r="H3799">
        <v>7</v>
      </c>
      <c r="I3799">
        <f>IF(Table1[[#This Row],[Price]]&lt;15,10,IF(Table1[[#This Row],[Price]]&lt;20,15,IF(Table1[[#This Row],[Price]]&lt;30,22,IF(Table1[[#This Row],[Price]]&lt;50,36,45))))</f>
        <v>10</v>
      </c>
      <c r="J3799">
        <v>12.42</v>
      </c>
      <c r="K3799" s="14">
        <v>86.94</v>
      </c>
      <c r="L3799" s="14">
        <f>Table1[[#This Row],[Total Sale Amount]]-(Table1[[#This Row],[Cost Price]]*Table1[[#This Row],[Quantity]])</f>
        <v>16.939999999999998</v>
      </c>
      <c r="M3799" t="str">
        <f>TEXT(Table1[[#This Row],[Order Date]],"mmm")</f>
        <v>Oct</v>
      </c>
      <c r="N3799" s="5" t="str">
        <f>TEXT(Table1[[#This Row],[Order Date]],"yyyy")</f>
        <v>2016</v>
      </c>
      <c r="O3799" s="5">
        <v>45</v>
      </c>
      <c r="P3799" s="5" t="s">
        <v>560</v>
      </c>
      <c r="Q3799" s="5" t="str">
        <f>IFERROR(INDEX(Holidays[Holiday],MATCH(Table1[[#This Row],[Order Date]],Holidays[Date],0)),"NO HOLIDAY")</f>
        <v>NO HOLIDAY</v>
      </c>
    </row>
    <row r="3800" spans="2:17" hidden="1" x14ac:dyDescent="0.3">
      <c r="B3800" t="s">
        <v>25</v>
      </c>
      <c r="C3800" t="s">
        <v>26</v>
      </c>
      <c r="D3800" t="s">
        <v>23</v>
      </c>
      <c r="E3800" t="s">
        <v>301</v>
      </c>
      <c r="F3800" s="4">
        <v>42646</v>
      </c>
      <c r="G3800" t="s">
        <v>19</v>
      </c>
      <c r="H3800">
        <v>8</v>
      </c>
      <c r="I3800">
        <f>IF(Table1[[#This Row],[Price]]&lt;15,10,IF(Table1[[#This Row],[Price]]&lt;20,15,IF(Table1[[#This Row],[Price]]&lt;30,22,IF(Table1[[#This Row],[Price]]&lt;50,36,45))))</f>
        <v>45</v>
      </c>
      <c r="J3800">
        <v>53.35</v>
      </c>
      <c r="K3800" s="14">
        <v>426.8</v>
      </c>
      <c r="L3800" s="14">
        <f>Table1[[#This Row],[Total Sale Amount]]-(Table1[[#This Row],[Cost Price]]*Table1[[#This Row],[Quantity]])</f>
        <v>66.800000000000011</v>
      </c>
      <c r="M3800" t="str">
        <f>TEXT(Table1[[#This Row],[Order Date]],"mmm")</f>
        <v>Oct</v>
      </c>
      <c r="N3800" s="5" t="str">
        <f>TEXT(Table1[[#This Row],[Order Date]],"yyyy")</f>
        <v>2016</v>
      </c>
      <c r="O3800" s="5">
        <v>45</v>
      </c>
      <c r="P3800" s="5" t="s">
        <v>560</v>
      </c>
      <c r="Q3800" s="5" t="str">
        <f>IFERROR(INDEX(Holidays[Holiday],MATCH(Table1[[#This Row],[Order Date]],Holidays[Date],0)),"NO HOLIDAY")</f>
        <v>NO HOLIDAY</v>
      </c>
    </row>
    <row r="3801" spans="2:17" hidden="1" x14ac:dyDescent="0.3">
      <c r="B3801" t="s">
        <v>9</v>
      </c>
      <c r="C3801" t="s">
        <v>10</v>
      </c>
      <c r="D3801" t="s">
        <v>11</v>
      </c>
      <c r="E3801" t="s">
        <v>81</v>
      </c>
      <c r="F3801" s="4">
        <v>42646</v>
      </c>
      <c r="G3801" t="s">
        <v>15</v>
      </c>
      <c r="H3801">
        <v>2</v>
      </c>
      <c r="I3801">
        <f>IF(Table1[[#This Row],[Price]]&lt;15,10,IF(Table1[[#This Row],[Price]]&lt;20,15,IF(Table1[[#This Row],[Price]]&lt;30,22,IF(Table1[[#This Row],[Price]]&lt;50,36,45))))</f>
        <v>10</v>
      </c>
      <c r="J3801">
        <v>12.42</v>
      </c>
      <c r="K3801" s="14">
        <v>24.84</v>
      </c>
      <c r="L3801" s="14">
        <f>Table1[[#This Row],[Total Sale Amount]]-(Table1[[#This Row],[Cost Price]]*Table1[[#This Row],[Quantity]])</f>
        <v>4.84</v>
      </c>
      <c r="M3801" t="str">
        <f>TEXT(Table1[[#This Row],[Order Date]],"mmm")</f>
        <v>Oct</v>
      </c>
      <c r="N3801" s="5" t="str">
        <f>TEXT(Table1[[#This Row],[Order Date]],"yyyy")</f>
        <v>2016</v>
      </c>
      <c r="O3801" s="5">
        <v>34</v>
      </c>
      <c r="P3801" s="5" t="s">
        <v>559</v>
      </c>
      <c r="Q3801" s="5" t="str">
        <f>IFERROR(INDEX(Holidays[Holiday],MATCH(Table1[[#This Row],[Order Date]],Holidays[Date],0)),"NO HOLIDAY")</f>
        <v>NO HOLIDAY</v>
      </c>
    </row>
    <row r="3802" spans="2:17" hidden="1" x14ac:dyDescent="0.3">
      <c r="B3802" t="s">
        <v>36</v>
      </c>
      <c r="C3802" t="s">
        <v>28</v>
      </c>
      <c r="D3802" t="s">
        <v>11</v>
      </c>
      <c r="E3802" t="s">
        <v>501</v>
      </c>
      <c r="F3802" s="4">
        <v>42646</v>
      </c>
      <c r="G3802" t="s">
        <v>15</v>
      </c>
      <c r="H3802">
        <v>3</v>
      </c>
      <c r="I3802">
        <f>IF(Table1[[#This Row],[Price]]&lt;15,10,IF(Table1[[#This Row],[Price]]&lt;20,15,IF(Table1[[#This Row],[Price]]&lt;30,22,IF(Table1[[#This Row],[Price]]&lt;50,36,45))))</f>
        <v>10</v>
      </c>
      <c r="J3802">
        <v>12.42</v>
      </c>
      <c r="K3802" s="14">
        <v>37.26</v>
      </c>
      <c r="L3802" s="14">
        <f>Table1[[#This Row],[Total Sale Amount]]-(Table1[[#This Row],[Cost Price]]*Table1[[#This Row],[Quantity]])</f>
        <v>7.259999999999998</v>
      </c>
      <c r="M3802" t="str">
        <f>TEXT(Table1[[#This Row],[Order Date]],"mmm")</f>
        <v>Oct</v>
      </c>
      <c r="N3802" s="5" t="str">
        <f>TEXT(Table1[[#This Row],[Order Date]],"yyyy")</f>
        <v>2016</v>
      </c>
      <c r="O3802" s="5">
        <v>20</v>
      </c>
      <c r="P3802" s="5" t="s">
        <v>560</v>
      </c>
      <c r="Q3802" s="5" t="str">
        <f>IFERROR(INDEX(Holidays[Holiday],MATCH(Table1[[#This Row],[Order Date]],Holidays[Date],0)),"NO HOLIDAY")</f>
        <v>NO HOLIDAY</v>
      </c>
    </row>
    <row r="3803" spans="2:17" hidden="1" x14ac:dyDescent="0.3">
      <c r="B3803" t="s">
        <v>21</v>
      </c>
      <c r="C3803" t="s">
        <v>26</v>
      </c>
      <c r="D3803" t="s">
        <v>23</v>
      </c>
      <c r="E3803" t="s">
        <v>361</v>
      </c>
      <c r="F3803" s="4">
        <v>42646</v>
      </c>
      <c r="G3803" t="s">
        <v>15</v>
      </c>
      <c r="H3803">
        <v>9</v>
      </c>
      <c r="I3803">
        <f>IF(Table1[[#This Row],[Price]]&lt;15,10,IF(Table1[[#This Row],[Price]]&lt;20,15,IF(Table1[[#This Row],[Price]]&lt;30,22,IF(Table1[[#This Row],[Price]]&lt;50,36,45))))</f>
        <v>10</v>
      </c>
      <c r="J3803">
        <v>12.42</v>
      </c>
      <c r="K3803" s="14">
        <v>111.78</v>
      </c>
      <c r="L3803" s="14">
        <f>Table1[[#This Row],[Total Sale Amount]]-(Table1[[#This Row],[Cost Price]]*Table1[[#This Row],[Quantity]])</f>
        <v>21.78</v>
      </c>
      <c r="M3803" t="str">
        <f>TEXT(Table1[[#This Row],[Order Date]],"mmm")</f>
        <v>Oct</v>
      </c>
      <c r="N3803" s="5" t="str">
        <f>TEXT(Table1[[#This Row],[Order Date]],"yyyy")</f>
        <v>2016</v>
      </c>
      <c r="O3803" s="5">
        <v>31</v>
      </c>
      <c r="P3803" s="5" t="s">
        <v>559</v>
      </c>
      <c r="Q3803" s="5" t="str">
        <f>IFERROR(INDEX(Holidays[Holiday],MATCH(Table1[[#This Row],[Order Date]],Holidays[Date],0)),"NO HOLIDAY")</f>
        <v>NO HOLIDAY</v>
      </c>
    </row>
    <row r="3804" spans="2:17" hidden="1" x14ac:dyDescent="0.3">
      <c r="B3804" t="s">
        <v>36</v>
      </c>
      <c r="C3804" t="s">
        <v>30</v>
      </c>
      <c r="D3804" t="s">
        <v>11</v>
      </c>
      <c r="E3804" t="s">
        <v>122</v>
      </c>
      <c r="F3804" s="4">
        <v>42646</v>
      </c>
      <c r="G3804" t="s">
        <v>19</v>
      </c>
      <c r="H3804">
        <v>7</v>
      </c>
      <c r="I3804">
        <f>IF(Table1[[#This Row],[Price]]&lt;15,10,IF(Table1[[#This Row],[Price]]&lt;20,15,IF(Table1[[#This Row],[Price]]&lt;30,22,IF(Table1[[#This Row],[Price]]&lt;50,36,45))))</f>
        <v>45</v>
      </c>
      <c r="J3804">
        <v>53.35</v>
      </c>
      <c r="K3804" s="14">
        <v>373.45</v>
      </c>
      <c r="L3804" s="14">
        <f>Table1[[#This Row],[Total Sale Amount]]-(Table1[[#This Row],[Cost Price]]*Table1[[#This Row],[Quantity]])</f>
        <v>58.449999999999989</v>
      </c>
      <c r="M3804" t="str">
        <f>TEXT(Table1[[#This Row],[Order Date]],"mmm")</f>
        <v>Oct</v>
      </c>
      <c r="N3804" s="5" t="str">
        <f>TEXT(Table1[[#This Row],[Order Date]],"yyyy")</f>
        <v>2016</v>
      </c>
      <c r="O3804" s="5">
        <v>40</v>
      </c>
      <c r="P3804" s="5" t="s">
        <v>560</v>
      </c>
      <c r="Q3804" s="5" t="str">
        <f>IFERROR(INDEX(Holidays[Holiday],MATCH(Table1[[#This Row],[Order Date]],Holidays[Date],0)),"NO HOLIDAY")</f>
        <v>NO HOLIDAY</v>
      </c>
    </row>
    <row r="3805" spans="2:17" hidden="1" x14ac:dyDescent="0.3">
      <c r="B3805" t="s">
        <v>36</v>
      </c>
      <c r="C3805" t="s">
        <v>28</v>
      </c>
      <c r="D3805" t="s">
        <v>11</v>
      </c>
      <c r="E3805" t="s">
        <v>104</v>
      </c>
      <c r="F3805" s="4">
        <v>42646</v>
      </c>
      <c r="G3805" t="s">
        <v>13</v>
      </c>
      <c r="H3805">
        <v>3</v>
      </c>
      <c r="I3805">
        <f>IF(Table1[[#This Row],[Price]]&lt;15,10,IF(Table1[[#This Row],[Price]]&lt;20,15,IF(Table1[[#This Row],[Price]]&lt;30,22,IF(Table1[[#This Row],[Price]]&lt;50,36,45))))</f>
        <v>15</v>
      </c>
      <c r="J3805">
        <v>17.829999999999998</v>
      </c>
      <c r="K3805" s="14">
        <v>53.489999999999995</v>
      </c>
      <c r="L3805" s="14">
        <f>Table1[[#This Row],[Total Sale Amount]]-(Table1[[#This Row],[Cost Price]]*Table1[[#This Row],[Quantity]])</f>
        <v>8.4899999999999949</v>
      </c>
      <c r="M3805" t="str">
        <f>TEXT(Table1[[#This Row],[Order Date]],"mmm")</f>
        <v>Oct</v>
      </c>
      <c r="N3805" s="5" t="str">
        <f>TEXT(Table1[[#This Row],[Order Date]],"yyyy")</f>
        <v>2016</v>
      </c>
      <c r="O3805" s="5">
        <v>19</v>
      </c>
      <c r="P3805" s="5" t="s">
        <v>560</v>
      </c>
      <c r="Q3805" s="5" t="str">
        <f>IFERROR(INDEX(Holidays[Holiday],MATCH(Table1[[#This Row],[Order Date]],Holidays[Date],0)),"NO HOLIDAY")</f>
        <v>NO HOLIDAY</v>
      </c>
    </row>
    <row r="3806" spans="2:17" hidden="1" x14ac:dyDescent="0.3">
      <c r="B3806" t="s">
        <v>9</v>
      </c>
      <c r="C3806" t="s">
        <v>17</v>
      </c>
      <c r="D3806" t="s">
        <v>11</v>
      </c>
      <c r="E3806" t="s">
        <v>102</v>
      </c>
      <c r="F3806" s="4">
        <v>42646</v>
      </c>
      <c r="G3806" t="s">
        <v>15</v>
      </c>
      <c r="H3806">
        <v>10</v>
      </c>
      <c r="I3806">
        <f>IF(Table1[[#This Row],[Price]]&lt;15,10,IF(Table1[[#This Row],[Price]]&lt;20,15,IF(Table1[[#This Row],[Price]]&lt;30,22,IF(Table1[[#This Row],[Price]]&lt;50,36,45))))</f>
        <v>10</v>
      </c>
      <c r="J3806">
        <v>12.42</v>
      </c>
      <c r="K3806" s="14">
        <v>124.2</v>
      </c>
      <c r="L3806" s="14">
        <f>Table1[[#This Row],[Total Sale Amount]]-(Table1[[#This Row],[Cost Price]]*Table1[[#This Row],[Quantity]])</f>
        <v>24.200000000000003</v>
      </c>
      <c r="M3806" t="str">
        <f>TEXT(Table1[[#This Row],[Order Date]],"mmm")</f>
        <v>Oct</v>
      </c>
      <c r="N3806" s="5" t="str">
        <f>TEXT(Table1[[#This Row],[Order Date]],"yyyy")</f>
        <v>2016</v>
      </c>
      <c r="O3806" s="5">
        <v>29</v>
      </c>
      <c r="P3806" s="5" t="s">
        <v>560</v>
      </c>
      <c r="Q3806" s="5" t="str">
        <f>IFERROR(INDEX(Holidays[Holiday],MATCH(Table1[[#This Row],[Order Date]],Holidays[Date],0)),"NO HOLIDAY")</f>
        <v>NO HOLIDAY</v>
      </c>
    </row>
    <row r="3807" spans="2:17" hidden="1" x14ac:dyDescent="0.3">
      <c r="B3807" t="s">
        <v>36</v>
      </c>
      <c r="C3807" t="s">
        <v>10</v>
      </c>
      <c r="D3807" t="s">
        <v>11</v>
      </c>
      <c r="E3807" t="s">
        <v>507</v>
      </c>
      <c r="F3807" s="4">
        <v>42646</v>
      </c>
      <c r="G3807" t="s">
        <v>39</v>
      </c>
      <c r="H3807">
        <v>1</v>
      </c>
      <c r="I3807">
        <f>IF(Table1[[#This Row],[Price]]&lt;15,10,IF(Table1[[#This Row],[Price]]&lt;20,15,IF(Table1[[#This Row],[Price]]&lt;30,22,IF(Table1[[#This Row],[Price]]&lt;50,36,45))))</f>
        <v>15</v>
      </c>
      <c r="J3807">
        <v>16.32</v>
      </c>
      <c r="K3807" s="14">
        <v>16.32</v>
      </c>
      <c r="L3807" s="14">
        <f>Table1[[#This Row],[Total Sale Amount]]-(Table1[[#This Row],[Cost Price]]*Table1[[#This Row],[Quantity]])</f>
        <v>1.3200000000000003</v>
      </c>
      <c r="M3807" t="str">
        <f>TEXT(Table1[[#This Row],[Order Date]],"mmm")</f>
        <v>Oct</v>
      </c>
      <c r="N3807" s="5" t="str">
        <f>TEXT(Table1[[#This Row],[Order Date]],"yyyy")</f>
        <v>2016</v>
      </c>
      <c r="O3807" s="5">
        <v>45</v>
      </c>
      <c r="P3807" s="5" t="s">
        <v>559</v>
      </c>
      <c r="Q3807" s="5" t="str">
        <f>IFERROR(INDEX(Holidays[Holiday],MATCH(Table1[[#This Row],[Order Date]],Holidays[Date],0)),"NO HOLIDAY")</f>
        <v>NO HOLIDAY</v>
      </c>
    </row>
    <row r="3808" spans="2:17" hidden="1" x14ac:dyDescent="0.3">
      <c r="B3808" t="s">
        <v>25</v>
      </c>
      <c r="C3808" t="s">
        <v>22</v>
      </c>
      <c r="D3808" t="s">
        <v>23</v>
      </c>
      <c r="E3808" t="s">
        <v>273</v>
      </c>
      <c r="F3808" s="4">
        <v>42646</v>
      </c>
      <c r="G3808" t="s">
        <v>19</v>
      </c>
      <c r="H3808">
        <v>5</v>
      </c>
      <c r="I3808">
        <f>IF(Table1[[#This Row],[Price]]&lt;15,10,IF(Table1[[#This Row],[Price]]&lt;20,15,IF(Table1[[#This Row],[Price]]&lt;30,22,IF(Table1[[#This Row],[Price]]&lt;50,36,45))))</f>
        <v>45</v>
      </c>
      <c r="J3808">
        <v>53.35</v>
      </c>
      <c r="K3808" s="14">
        <v>266.75</v>
      </c>
      <c r="L3808" s="14">
        <f>Table1[[#This Row],[Total Sale Amount]]-(Table1[[#This Row],[Cost Price]]*Table1[[#This Row],[Quantity]])</f>
        <v>41.75</v>
      </c>
      <c r="M3808" t="str">
        <f>TEXT(Table1[[#This Row],[Order Date]],"mmm")</f>
        <v>Oct</v>
      </c>
      <c r="N3808" s="5" t="str">
        <f>TEXT(Table1[[#This Row],[Order Date]],"yyyy")</f>
        <v>2016</v>
      </c>
      <c r="O3808" s="5">
        <v>43</v>
      </c>
      <c r="P3808" s="5" t="s">
        <v>560</v>
      </c>
      <c r="Q3808" s="5" t="str">
        <f>IFERROR(INDEX(Holidays[Holiday],MATCH(Table1[[#This Row],[Order Date]],Holidays[Date],0)),"NO HOLIDAY")</f>
        <v>NO HOLIDAY</v>
      </c>
    </row>
    <row r="3809" spans="2:17" hidden="1" x14ac:dyDescent="0.3">
      <c r="B3809" t="s">
        <v>25</v>
      </c>
      <c r="C3809" t="s">
        <v>26</v>
      </c>
      <c r="D3809" t="s">
        <v>23</v>
      </c>
      <c r="E3809" t="s">
        <v>166</v>
      </c>
      <c r="F3809" s="4">
        <v>42647</v>
      </c>
      <c r="G3809" t="s">
        <v>39</v>
      </c>
      <c r="H3809">
        <v>2</v>
      </c>
      <c r="I3809">
        <f>IF(Table1[[#This Row],[Price]]&lt;15,10,IF(Table1[[#This Row],[Price]]&lt;20,15,IF(Table1[[#This Row],[Price]]&lt;30,22,IF(Table1[[#This Row],[Price]]&lt;50,36,45))))</f>
        <v>15</v>
      </c>
      <c r="J3809">
        <v>16.32</v>
      </c>
      <c r="K3809" s="14">
        <v>32.64</v>
      </c>
      <c r="L3809" s="14">
        <f>Table1[[#This Row],[Total Sale Amount]]-(Table1[[#This Row],[Cost Price]]*Table1[[#This Row],[Quantity]])</f>
        <v>2.6400000000000006</v>
      </c>
      <c r="M3809" t="str">
        <f>TEXT(Table1[[#This Row],[Order Date]],"mmm")</f>
        <v>Oct</v>
      </c>
      <c r="N3809" s="5" t="str">
        <f>TEXT(Table1[[#This Row],[Order Date]],"yyyy")</f>
        <v>2016</v>
      </c>
      <c r="O3809" s="5">
        <v>43</v>
      </c>
      <c r="P3809" s="5" t="s">
        <v>559</v>
      </c>
      <c r="Q3809" s="5" t="str">
        <f>IFERROR(INDEX(Holidays[Holiday],MATCH(Table1[[#This Row],[Order Date]],Holidays[Date],0)),"NO HOLIDAY")</f>
        <v>NO HOLIDAY</v>
      </c>
    </row>
    <row r="3810" spans="2:17" hidden="1" x14ac:dyDescent="0.3">
      <c r="B3810" t="s">
        <v>9</v>
      </c>
      <c r="C3810" t="s">
        <v>17</v>
      </c>
      <c r="D3810" t="s">
        <v>11</v>
      </c>
      <c r="E3810" t="s">
        <v>384</v>
      </c>
      <c r="F3810" s="4">
        <v>42647</v>
      </c>
      <c r="G3810" t="s">
        <v>19</v>
      </c>
      <c r="H3810">
        <v>2</v>
      </c>
      <c r="I3810">
        <f>IF(Table1[[#This Row],[Price]]&lt;15,10,IF(Table1[[#This Row],[Price]]&lt;20,15,IF(Table1[[#This Row],[Price]]&lt;30,22,IF(Table1[[#This Row],[Price]]&lt;50,36,45))))</f>
        <v>45</v>
      </c>
      <c r="J3810">
        <v>53.35</v>
      </c>
      <c r="K3810" s="14">
        <v>106.7</v>
      </c>
      <c r="L3810" s="14">
        <f>Table1[[#This Row],[Total Sale Amount]]-(Table1[[#This Row],[Cost Price]]*Table1[[#This Row],[Quantity]])</f>
        <v>16.700000000000003</v>
      </c>
      <c r="M3810" t="str">
        <f>TEXT(Table1[[#This Row],[Order Date]],"mmm")</f>
        <v>Oct</v>
      </c>
      <c r="N3810" s="5" t="str">
        <f>TEXT(Table1[[#This Row],[Order Date]],"yyyy")</f>
        <v>2016</v>
      </c>
      <c r="O3810" s="5">
        <v>20</v>
      </c>
      <c r="P3810" s="5" t="s">
        <v>559</v>
      </c>
      <c r="Q3810" s="5" t="str">
        <f>IFERROR(INDEX(Holidays[Holiday],MATCH(Table1[[#This Row],[Order Date]],Holidays[Date],0)),"NO HOLIDAY")</f>
        <v>NO HOLIDAY</v>
      </c>
    </row>
    <row r="3811" spans="2:17" hidden="1" x14ac:dyDescent="0.3">
      <c r="B3811" t="s">
        <v>25</v>
      </c>
      <c r="C3811" t="s">
        <v>59</v>
      </c>
      <c r="D3811" t="s">
        <v>23</v>
      </c>
      <c r="E3811" t="s">
        <v>389</v>
      </c>
      <c r="F3811" s="4">
        <v>42647</v>
      </c>
      <c r="G3811" t="s">
        <v>15</v>
      </c>
      <c r="H3811">
        <v>5</v>
      </c>
      <c r="I3811">
        <f>IF(Table1[[#This Row],[Price]]&lt;15,10,IF(Table1[[#This Row],[Price]]&lt;20,15,IF(Table1[[#This Row],[Price]]&lt;30,22,IF(Table1[[#This Row],[Price]]&lt;50,36,45))))</f>
        <v>10</v>
      </c>
      <c r="J3811">
        <v>12.42</v>
      </c>
      <c r="K3811" s="14">
        <v>62.1</v>
      </c>
      <c r="L3811" s="14">
        <f>Table1[[#This Row],[Total Sale Amount]]-(Table1[[#This Row],[Cost Price]]*Table1[[#This Row],[Quantity]])</f>
        <v>12.100000000000001</v>
      </c>
      <c r="M3811" t="str">
        <f>TEXT(Table1[[#This Row],[Order Date]],"mmm")</f>
        <v>Oct</v>
      </c>
      <c r="N3811" s="5" t="str">
        <f>TEXT(Table1[[#This Row],[Order Date]],"yyyy")</f>
        <v>2016</v>
      </c>
      <c r="O3811" s="5">
        <v>22</v>
      </c>
      <c r="P3811" s="5" t="s">
        <v>560</v>
      </c>
      <c r="Q3811" s="5" t="str">
        <f>IFERROR(INDEX(Holidays[Holiday],MATCH(Table1[[#This Row],[Order Date]],Holidays[Date],0)),"NO HOLIDAY")</f>
        <v>NO HOLIDAY</v>
      </c>
    </row>
    <row r="3812" spans="2:17" hidden="1" x14ac:dyDescent="0.3">
      <c r="B3812" t="s">
        <v>9</v>
      </c>
      <c r="C3812" t="s">
        <v>30</v>
      </c>
      <c r="D3812" t="s">
        <v>11</v>
      </c>
      <c r="E3812" t="s">
        <v>73</v>
      </c>
      <c r="F3812" s="4">
        <v>42647</v>
      </c>
      <c r="G3812" t="s">
        <v>19</v>
      </c>
      <c r="H3812">
        <v>8</v>
      </c>
      <c r="I3812">
        <f>IF(Table1[[#This Row],[Price]]&lt;15,10,IF(Table1[[#This Row],[Price]]&lt;20,15,IF(Table1[[#This Row],[Price]]&lt;30,22,IF(Table1[[#This Row],[Price]]&lt;50,36,45))))</f>
        <v>45</v>
      </c>
      <c r="J3812">
        <v>53.35</v>
      </c>
      <c r="K3812" s="14">
        <v>426.8</v>
      </c>
      <c r="L3812" s="14">
        <f>Table1[[#This Row],[Total Sale Amount]]-(Table1[[#This Row],[Cost Price]]*Table1[[#This Row],[Quantity]])</f>
        <v>66.800000000000011</v>
      </c>
      <c r="M3812" t="str">
        <f>TEXT(Table1[[#This Row],[Order Date]],"mmm")</f>
        <v>Oct</v>
      </c>
      <c r="N3812" s="5" t="str">
        <f>TEXT(Table1[[#This Row],[Order Date]],"yyyy")</f>
        <v>2016</v>
      </c>
      <c r="O3812" s="5">
        <v>37</v>
      </c>
      <c r="P3812" s="5" t="s">
        <v>559</v>
      </c>
      <c r="Q3812" s="5" t="str">
        <f>IFERROR(INDEX(Holidays[Holiday],MATCH(Table1[[#This Row],[Order Date]],Holidays[Date],0)),"NO HOLIDAY")</f>
        <v>NO HOLIDAY</v>
      </c>
    </row>
    <row r="3813" spans="2:17" hidden="1" x14ac:dyDescent="0.3">
      <c r="B3813" t="s">
        <v>25</v>
      </c>
      <c r="C3813" t="s">
        <v>59</v>
      </c>
      <c r="D3813" t="s">
        <v>23</v>
      </c>
      <c r="E3813" t="s">
        <v>118</v>
      </c>
      <c r="F3813" s="4">
        <v>42647</v>
      </c>
      <c r="G3813" t="s">
        <v>13</v>
      </c>
      <c r="H3813">
        <v>2</v>
      </c>
      <c r="I3813">
        <f>IF(Table1[[#This Row],[Price]]&lt;15,10,IF(Table1[[#This Row],[Price]]&lt;20,15,IF(Table1[[#This Row],[Price]]&lt;30,22,IF(Table1[[#This Row],[Price]]&lt;50,36,45))))</f>
        <v>15</v>
      </c>
      <c r="J3813">
        <v>17.829999999999998</v>
      </c>
      <c r="K3813" s="14">
        <v>35.659999999999997</v>
      </c>
      <c r="L3813" s="14">
        <f>Table1[[#This Row],[Total Sale Amount]]-(Table1[[#This Row],[Cost Price]]*Table1[[#This Row],[Quantity]])</f>
        <v>5.6599999999999966</v>
      </c>
      <c r="M3813" t="str">
        <f>TEXT(Table1[[#This Row],[Order Date]],"mmm")</f>
        <v>Oct</v>
      </c>
      <c r="N3813" s="5" t="str">
        <f>TEXT(Table1[[#This Row],[Order Date]],"yyyy")</f>
        <v>2016</v>
      </c>
      <c r="O3813" s="5">
        <v>28</v>
      </c>
      <c r="P3813" s="5" t="s">
        <v>559</v>
      </c>
      <c r="Q3813" s="5" t="str">
        <f>IFERROR(INDEX(Holidays[Holiday],MATCH(Table1[[#This Row],[Order Date]],Holidays[Date],0)),"NO HOLIDAY")</f>
        <v>NO HOLIDAY</v>
      </c>
    </row>
    <row r="3814" spans="2:17" hidden="1" x14ac:dyDescent="0.3">
      <c r="B3814" t="s">
        <v>25</v>
      </c>
      <c r="C3814" t="s">
        <v>22</v>
      </c>
      <c r="D3814" t="s">
        <v>23</v>
      </c>
      <c r="E3814" t="s">
        <v>66</v>
      </c>
      <c r="F3814" s="4">
        <v>42647</v>
      </c>
      <c r="G3814" t="s">
        <v>15</v>
      </c>
      <c r="H3814">
        <v>8</v>
      </c>
      <c r="I3814">
        <f>IF(Table1[[#This Row],[Price]]&lt;15,10,IF(Table1[[#This Row],[Price]]&lt;20,15,IF(Table1[[#This Row],[Price]]&lt;30,22,IF(Table1[[#This Row],[Price]]&lt;50,36,45))))</f>
        <v>10</v>
      </c>
      <c r="J3814">
        <v>12.42</v>
      </c>
      <c r="K3814" s="14">
        <v>99.36</v>
      </c>
      <c r="L3814" s="14">
        <f>Table1[[#This Row],[Total Sale Amount]]-(Table1[[#This Row],[Cost Price]]*Table1[[#This Row],[Quantity]])</f>
        <v>19.36</v>
      </c>
      <c r="M3814" t="str">
        <f>TEXT(Table1[[#This Row],[Order Date]],"mmm")</f>
        <v>Oct</v>
      </c>
      <c r="N3814" s="5" t="str">
        <f>TEXT(Table1[[#This Row],[Order Date]],"yyyy")</f>
        <v>2016</v>
      </c>
      <c r="O3814" s="5">
        <v>25</v>
      </c>
      <c r="P3814" s="5" t="s">
        <v>560</v>
      </c>
      <c r="Q3814" s="5" t="str">
        <f>IFERROR(INDEX(Holidays[Holiday],MATCH(Table1[[#This Row],[Order Date]],Holidays[Date],0)),"NO HOLIDAY")</f>
        <v>NO HOLIDAY</v>
      </c>
    </row>
    <row r="3815" spans="2:17" hidden="1" x14ac:dyDescent="0.3">
      <c r="B3815" t="s">
        <v>9</v>
      </c>
      <c r="C3815" t="s">
        <v>17</v>
      </c>
      <c r="D3815" t="s">
        <v>11</v>
      </c>
      <c r="E3815" t="s">
        <v>149</v>
      </c>
      <c r="F3815" s="4">
        <v>42647</v>
      </c>
      <c r="G3815" t="s">
        <v>13</v>
      </c>
      <c r="H3815">
        <v>9</v>
      </c>
      <c r="I3815">
        <f>IF(Table1[[#This Row],[Price]]&lt;15,10,IF(Table1[[#This Row],[Price]]&lt;20,15,IF(Table1[[#This Row],[Price]]&lt;30,22,IF(Table1[[#This Row],[Price]]&lt;50,36,45))))</f>
        <v>15</v>
      </c>
      <c r="J3815">
        <v>17.829999999999998</v>
      </c>
      <c r="K3815" s="14">
        <v>160.46999999999997</v>
      </c>
      <c r="L3815" s="14">
        <f>Table1[[#This Row],[Total Sale Amount]]-(Table1[[#This Row],[Cost Price]]*Table1[[#This Row],[Quantity]])</f>
        <v>25.46999999999997</v>
      </c>
      <c r="M3815" t="str">
        <f>TEXT(Table1[[#This Row],[Order Date]],"mmm")</f>
        <v>Oct</v>
      </c>
      <c r="N3815" s="5" t="str">
        <f>TEXT(Table1[[#This Row],[Order Date]],"yyyy")</f>
        <v>2016</v>
      </c>
      <c r="O3815" s="5">
        <v>30</v>
      </c>
      <c r="P3815" s="5" t="s">
        <v>560</v>
      </c>
      <c r="Q3815" s="5" t="str">
        <f>IFERROR(INDEX(Holidays[Holiday],MATCH(Table1[[#This Row],[Order Date]],Holidays[Date],0)),"NO HOLIDAY")</f>
        <v>NO HOLIDAY</v>
      </c>
    </row>
    <row r="3816" spans="2:17" hidden="1" x14ac:dyDescent="0.3">
      <c r="B3816" t="s">
        <v>21</v>
      </c>
      <c r="C3816" t="s">
        <v>59</v>
      </c>
      <c r="D3816" t="s">
        <v>23</v>
      </c>
      <c r="E3816" t="s">
        <v>118</v>
      </c>
      <c r="F3816" s="4">
        <v>42647</v>
      </c>
      <c r="G3816" t="s">
        <v>15</v>
      </c>
      <c r="H3816">
        <v>3</v>
      </c>
      <c r="I3816">
        <f>IF(Table1[[#This Row],[Price]]&lt;15,10,IF(Table1[[#This Row],[Price]]&lt;20,15,IF(Table1[[#This Row],[Price]]&lt;30,22,IF(Table1[[#This Row],[Price]]&lt;50,36,45))))</f>
        <v>10</v>
      </c>
      <c r="J3816">
        <v>12.42</v>
      </c>
      <c r="K3816" s="14">
        <v>37.26</v>
      </c>
      <c r="L3816" s="14">
        <f>Table1[[#This Row],[Total Sale Amount]]-(Table1[[#This Row],[Cost Price]]*Table1[[#This Row],[Quantity]])</f>
        <v>7.259999999999998</v>
      </c>
      <c r="M3816" t="str">
        <f>TEXT(Table1[[#This Row],[Order Date]],"mmm")</f>
        <v>Oct</v>
      </c>
      <c r="N3816" s="5" t="str">
        <f>TEXT(Table1[[#This Row],[Order Date]],"yyyy")</f>
        <v>2016</v>
      </c>
      <c r="O3816" s="5">
        <v>19</v>
      </c>
      <c r="P3816" s="5" t="s">
        <v>559</v>
      </c>
      <c r="Q3816" s="5" t="str">
        <f>IFERROR(INDEX(Holidays[Holiday],MATCH(Table1[[#This Row],[Order Date]],Holidays[Date],0)),"NO HOLIDAY")</f>
        <v>NO HOLIDAY</v>
      </c>
    </row>
    <row r="3817" spans="2:17" hidden="1" x14ac:dyDescent="0.3">
      <c r="B3817" t="s">
        <v>9</v>
      </c>
      <c r="C3817" t="s">
        <v>17</v>
      </c>
      <c r="D3817" t="s">
        <v>11</v>
      </c>
      <c r="E3817" t="s">
        <v>89</v>
      </c>
      <c r="F3817" s="4">
        <v>42647</v>
      </c>
      <c r="G3817" t="s">
        <v>13</v>
      </c>
      <c r="H3817">
        <v>6</v>
      </c>
      <c r="I3817">
        <f>IF(Table1[[#This Row],[Price]]&lt;15,10,IF(Table1[[#This Row],[Price]]&lt;20,15,IF(Table1[[#This Row],[Price]]&lt;30,22,IF(Table1[[#This Row],[Price]]&lt;50,36,45))))</f>
        <v>15</v>
      </c>
      <c r="J3817">
        <v>17.829999999999998</v>
      </c>
      <c r="K3817" s="14">
        <v>106.97999999999999</v>
      </c>
      <c r="L3817" s="14">
        <f>Table1[[#This Row],[Total Sale Amount]]-(Table1[[#This Row],[Cost Price]]*Table1[[#This Row],[Quantity]])</f>
        <v>16.97999999999999</v>
      </c>
      <c r="M3817" t="str">
        <f>TEXT(Table1[[#This Row],[Order Date]],"mmm")</f>
        <v>Oct</v>
      </c>
      <c r="N3817" s="5" t="str">
        <f>TEXT(Table1[[#This Row],[Order Date]],"yyyy")</f>
        <v>2016</v>
      </c>
      <c r="O3817" s="5">
        <v>36</v>
      </c>
      <c r="P3817" s="5" t="s">
        <v>560</v>
      </c>
      <c r="Q3817" s="5" t="str">
        <f>IFERROR(INDEX(Holidays[Holiday],MATCH(Table1[[#This Row],[Order Date]],Holidays[Date],0)),"NO HOLIDAY")</f>
        <v>NO HOLIDAY</v>
      </c>
    </row>
    <row r="3818" spans="2:17" hidden="1" x14ac:dyDescent="0.3">
      <c r="B3818" t="s">
        <v>25</v>
      </c>
      <c r="C3818" t="s">
        <v>59</v>
      </c>
      <c r="D3818" t="s">
        <v>23</v>
      </c>
      <c r="E3818" t="s">
        <v>121</v>
      </c>
      <c r="F3818" s="4">
        <v>42647</v>
      </c>
      <c r="G3818" t="s">
        <v>13</v>
      </c>
      <c r="H3818">
        <v>10</v>
      </c>
      <c r="I3818">
        <f>IF(Table1[[#This Row],[Price]]&lt;15,10,IF(Table1[[#This Row],[Price]]&lt;20,15,IF(Table1[[#This Row],[Price]]&lt;30,22,IF(Table1[[#This Row],[Price]]&lt;50,36,45))))</f>
        <v>15</v>
      </c>
      <c r="J3818">
        <v>17.829999999999998</v>
      </c>
      <c r="K3818" s="14">
        <v>178.29999999999998</v>
      </c>
      <c r="L3818" s="14">
        <f>Table1[[#This Row],[Total Sale Amount]]-(Table1[[#This Row],[Cost Price]]*Table1[[#This Row],[Quantity]])</f>
        <v>28.299999999999983</v>
      </c>
      <c r="M3818" t="str">
        <f>TEXT(Table1[[#This Row],[Order Date]],"mmm")</f>
        <v>Oct</v>
      </c>
      <c r="N3818" s="5" t="str">
        <f>TEXT(Table1[[#This Row],[Order Date]],"yyyy")</f>
        <v>2016</v>
      </c>
      <c r="O3818" s="5">
        <v>34</v>
      </c>
      <c r="P3818" s="5" t="s">
        <v>560</v>
      </c>
      <c r="Q3818" s="5" t="str">
        <f>IFERROR(INDEX(Holidays[Holiday],MATCH(Table1[[#This Row],[Order Date]],Holidays[Date],0)),"NO HOLIDAY")</f>
        <v>NO HOLIDAY</v>
      </c>
    </row>
    <row r="3819" spans="2:17" hidden="1" x14ac:dyDescent="0.3">
      <c r="B3819" t="s">
        <v>9</v>
      </c>
      <c r="C3819" t="s">
        <v>17</v>
      </c>
      <c r="D3819" t="s">
        <v>11</v>
      </c>
      <c r="E3819" t="s">
        <v>492</v>
      </c>
      <c r="F3819" s="4">
        <v>42647</v>
      </c>
      <c r="G3819" t="s">
        <v>15</v>
      </c>
      <c r="H3819">
        <v>9</v>
      </c>
      <c r="I3819">
        <f>IF(Table1[[#This Row],[Price]]&lt;15,10,IF(Table1[[#This Row],[Price]]&lt;20,15,IF(Table1[[#This Row],[Price]]&lt;30,22,IF(Table1[[#This Row],[Price]]&lt;50,36,45))))</f>
        <v>10</v>
      </c>
      <c r="J3819">
        <v>12.42</v>
      </c>
      <c r="K3819" s="14">
        <v>111.78</v>
      </c>
      <c r="L3819" s="14">
        <f>Table1[[#This Row],[Total Sale Amount]]-(Table1[[#This Row],[Cost Price]]*Table1[[#This Row],[Quantity]])</f>
        <v>21.78</v>
      </c>
      <c r="M3819" t="str">
        <f>TEXT(Table1[[#This Row],[Order Date]],"mmm")</f>
        <v>Oct</v>
      </c>
      <c r="N3819" s="5" t="str">
        <f>TEXT(Table1[[#This Row],[Order Date]],"yyyy")</f>
        <v>2016</v>
      </c>
      <c r="O3819" s="5">
        <v>24</v>
      </c>
      <c r="P3819" s="5" t="s">
        <v>560</v>
      </c>
      <c r="Q3819" s="5" t="str">
        <f>IFERROR(INDEX(Holidays[Holiday],MATCH(Table1[[#This Row],[Order Date]],Holidays[Date],0)),"NO HOLIDAY")</f>
        <v>NO HOLIDAY</v>
      </c>
    </row>
    <row r="3820" spans="2:17" hidden="1" x14ac:dyDescent="0.3">
      <c r="B3820" t="s">
        <v>25</v>
      </c>
      <c r="C3820" t="s">
        <v>26</v>
      </c>
      <c r="D3820" t="s">
        <v>23</v>
      </c>
      <c r="E3820" t="s">
        <v>471</v>
      </c>
      <c r="F3820" s="4">
        <v>42647</v>
      </c>
      <c r="G3820" t="s">
        <v>15</v>
      </c>
      <c r="H3820">
        <v>5</v>
      </c>
      <c r="I3820">
        <f>IF(Table1[[#This Row],[Price]]&lt;15,10,IF(Table1[[#This Row],[Price]]&lt;20,15,IF(Table1[[#This Row],[Price]]&lt;30,22,IF(Table1[[#This Row],[Price]]&lt;50,36,45))))</f>
        <v>10</v>
      </c>
      <c r="J3820">
        <v>12.42</v>
      </c>
      <c r="K3820" s="14">
        <v>62.1</v>
      </c>
      <c r="L3820" s="14">
        <f>Table1[[#This Row],[Total Sale Amount]]-(Table1[[#This Row],[Cost Price]]*Table1[[#This Row],[Quantity]])</f>
        <v>12.100000000000001</v>
      </c>
      <c r="M3820" t="str">
        <f>TEXT(Table1[[#This Row],[Order Date]],"mmm")</f>
        <v>Oct</v>
      </c>
      <c r="N3820" s="5" t="str">
        <f>TEXT(Table1[[#This Row],[Order Date]],"yyyy")</f>
        <v>2016</v>
      </c>
      <c r="O3820" s="5">
        <v>18</v>
      </c>
      <c r="P3820" s="5" t="s">
        <v>559</v>
      </c>
      <c r="Q3820" s="5" t="str">
        <f>IFERROR(INDEX(Holidays[Holiday],MATCH(Table1[[#This Row],[Order Date]],Holidays[Date],0)),"NO HOLIDAY")</f>
        <v>NO HOLIDAY</v>
      </c>
    </row>
    <row r="3821" spans="2:17" hidden="1" x14ac:dyDescent="0.3">
      <c r="B3821" t="s">
        <v>21</v>
      </c>
      <c r="C3821" t="s">
        <v>59</v>
      </c>
      <c r="D3821" t="s">
        <v>23</v>
      </c>
      <c r="E3821" t="s">
        <v>505</v>
      </c>
      <c r="F3821" s="4">
        <v>42647</v>
      </c>
      <c r="G3821" t="s">
        <v>13</v>
      </c>
      <c r="H3821">
        <v>9</v>
      </c>
      <c r="I3821">
        <f>IF(Table1[[#This Row],[Price]]&lt;15,10,IF(Table1[[#This Row],[Price]]&lt;20,15,IF(Table1[[#This Row],[Price]]&lt;30,22,IF(Table1[[#This Row],[Price]]&lt;50,36,45))))</f>
        <v>15</v>
      </c>
      <c r="J3821">
        <v>17.829999999999998</v>
      </c>
      <c r="K3821" s="14">
        <v>160.46999999999997</v>
      </c>
      <c r="L3821" s="14">
        <f>Table1[[#This Row],[Total Sale Amount]]-(Table1[[#This Row],[Cost Price]]*Table1[[#This Row],[Quantity]])</f>
        <v>25.46999999999997</v>
      </c>
      <c r="M3821" t="str">
        <f>TEXT(Table1[[#This Row],[Order Date]],"mmm")</f>
        <v>Oct</v>
      </c>
      <c r="N3821" s="5" t="str">
        <f>TEXT(Table1[[#This Row],[Order Date]],"yyyy")</f>
        <v>2016</v>
      </c>
      <c r="O3821" s="5">
        <v>30</v>
      </c>
      <c r="P3821" s="5" t="s">
        <v>559</v>
      </c>
      <c r="Q3821" s="5" t="str">
        <f>IFERROR(INDEX(Holidays[Holiday],MATCH(Table1[[#This Row],[Order Date]],Holidays[Date],0)),"NO HOLIDAY")</f>
        <v>NO HOLIDAY</v>
      </c>
    </row>
    <row r="3822" spans="2:17" hidden="1" x14ac:dyDescent="0.3">
      <c r="B3822" t="s">
        <v>9</v>
      </c>
      <c r="C3822" t="s">
        <v>10</v>
      </c>
      <c r="D3822" t="s">
        <v>11</v>
      </c>
      <c r="E3822" t="s">
        <v>497</v>
      </c>
      <c r="F3822" s="4">
        <v>42647</v>
      </c>
      <c r="G3822" t="s">
        <v>15</v>
      </c>
      <c r="H3822">
        <v>2</v>
      </c>
      <c r="I3822">
        <f>IF(Table1[[#This Row],[Price]]&lt;15,10,IF(Table1[[#This Row],[Price]]&lt;20,15,IF(Table1[[#This Row],[Price]]&lt;30,22,IF(Table1[[#This Row],[Price]]&lt;50,36,45))))</f>
        <v>10</v>
      </c>
      <c r="J3822">
        <v>12.42</v>
      </c>
      <c r="K3822" s="14">
        <v>24.84</v>
      </c>
      <c r="L3822" s="14">
        <f>Table1[[#This Row],[Total Sale Amount]]-(Table1[[#This Row],[Cost Price]]*Table1[[#This Row],[Quantity]])</f>
        <v>4.84</v>
      </c>
      <c r="M3822" t="str">
        <f>TEXT(Table1[[#This Row],[Order Date]],"mmm")</f>
        <v>Oct</v>
      </c>
      <c r="N3822" s="5" t="str">
        <f>TEXT(Table1[[#This Row],[Order Date]],"yyyy")</f>
        <v>2016</v>
      </c>
      <c r="O3822" s="5">
        <v>25</v>
      </c>
      <c r="P3822" s="5" t="s">
        <v>559</v>
      </c>
      <c r="Q3822" s="5" t="str">
        <f>IFERROR(INDEX(Holidays[Holiday],MATCH(Table1[[#This Row],[Order Date]],Holidays[Date],0)),"NO HOLIDAY")</f>
        <v>NO HOLIDAY</v>
      </c>
    </row>
    <row r="3823" spans="2:17" hidden="1" x14ac:dyDescent="0.3">
      <c r="B3823" t="s">
        <v>9</v>
      </c>
      <c r="C3823" t="s">
        <v>10</v>
      </c>
      <c r="D3823" t="s">
        <v>11</v>
      </c>
      <c r="E3823" t="s">
        <v>350</v>
      </c>
      <c r="F3823" s="4">
        <v>42647</v>
      </c>
      <c r="G3823" t="s">
        <v>19</v>
      </c>
      <c r="H3823">
        <v>9</v>
      </c>
      <c r="I3823">
        <f>IF(Table1[[#This Row],[Price]]&lt;15,10,IF(Table1[[#This Row],[Price]]&lt;20,15,IF(Table1[[#This Row],[Price]]&lt;30,22,IF(Table1[[#This Row],[Price]]&lt;50,36,45))))</f>
        <v>45</v>
      </c>
      <c r="J3823">
        <v>53.35</v>
      </c>
      <c r="K3823" s="14">
        <v>480.15000000000003</v>
      </c>
      <c r="L3823" s="14">
        <f>Table1[[#This Row],[Total Sale Amount]]-(Table1[[#This Row],[Cost Price]]*Table1[[#This Row],[Quantity]])</f>
        <v>75.150000000000034</v>
      </c>
      <c r="M3823" t="str">
        <f>TEXT(Table1[[#This Row],[Order Date]],"mmm")</f>
        <v>Oct</v>
      </c>
      <c r="N3823" s="5" t="str">
        <f>TEXT(Table1[[#This Row],[Order Date]],"yyyy")</f>
        <v>2016</v>
      </c>
      <c r="O3823" s="5">
        <v>42</v>
      </c>
      <c r="P3823" s="5" t="s">
        <v>559</v>
      </c>
      <c r="Q3823" s="5" t="str">
        <f>IFERROR(INDEX(Holidays[Holiday],MATCH(Table1[[#This Row],[Order Date]],Holidays[Date],0)),"NO HOLIDAY")</f>
        <v>NO HOLIDAY</v>
      </c>
    </row>
    <row r="3824" spans="2:17" hidden="1" x14ac:dyDescent="0.3">
      <c r="B3824" t="s">
        <v>9</v>
      </c>
      <c r="C3824" t="s">
        <v>10</v>
      </c>
      <c r="D3824" t="s">
        <v>11</v>
      </c>
      <c r="E3824" t="s">
        <v>303</v>
      </c>
      <c r="F3824" s="4">
        <v>42647</v>
      </c>
      <c r="G3824" t="s">
        <v>15</v>
      </c>
      <c r="H3824">
        <v>9</v>
      </c>
      <c r="I3824">
        <f>IF(Table1[[#This Row],[Price]]&lt;15,10,IF(Table1[[#This Row],[Price]]&lt;20,15,IF(Table1[[#This Row],[Price]]&lt;30,22,IF(Table1[[#This Row],[Price]]&lt;50,36,45))))</f>
        <v>10</v>
      </c>
      <c r="J3824">
        <v>12.42</v>
      </c>
      <c r="K3824" s="14">
        <v>111.78</v>
      </c>
      <c r="L3824" s="14">
        <f>Table1[[#This Row],[Total Sale Amount]]-(Table1[[#This Row],[Cost Price]]*Table1[[#This Row],[Quantity]])</f>
        <v>21.78</v>
      </c>
      <c r="M3824" t="str">
        <f>TEXT(Table1[[#This Row],[Order Date]],"mmm")</f>
        <v>Oct</v>
      </c>
      <c r="N3824" s="5" t="str">
        <f>TEXT(Table1[[#This Row],[Order Date]],"yyyy")</f>
        <v>2016</v>
      </c>
      <c r="O3824" s="5">
        <v>32</v>
      </c>
      <c r="P3824" s="5" t="s">
        <v>559</v>
      </c>
      <c r="Q3824" s="5" t="str">
        <f>IFERROR(INDEX(Holidays[Holiday],MATCH(Table1[[#This Row],[Order Date]],Holidays[Date],0)),"NO HOLIDAY")</f>
        <v>NO HOLIDAY</v>
      </c>
    </row>
    <row r="3825" spans="2:17" hidden="1" x14ac:dyDescent="0.3">
      <c r="B3825" t="s">
        <v>36</v>
      </c>
      <c r="C3825" t="s">
        <v>10</v>
      </c>
      <c r="D3825" t="s">
        <v>11</v>
      </c>
      <c r="E3825" t="s">
        <v>46</v>
      </c>
      <c r="F3825" s="4">
        <v>42647</v>
      </c>
      <c r="G3825" t="s">
        <v>15</v>
      </c>
      <c r="H3825">
        <v>5</v>
      </c>
      <c r="I3825">
        <f>IF(Table1[[#This Row],[Price]]&lt;15,10,IF(Table1[[#This Row],[Price]]&lt;20,15,IF(Table1[[#This Row],[Price]]&lt;30,22,IF(Table1[[#This Row],[Price]]&lt;50,36,45))))</f>
        <v>10</v>
      </c>
      <c r="J3825">
        <v>12.42</v>
      </c>
      <c r="K3825" s="14">
        <v>62.1</v>
      </c>
      <c r="L3825" s="14">
        <f>Table1[[#This Row],[Total Sale Amount]]-(Table1[[#This Row],[Cost Price]]*Table1[[#This Row],[Quantity]])</f>
        <v>12.100000000000001</v>
      </c>
      <c r="M3825" t="str">
        <f>TEXT(Table1[[#This Row],[Order Date]],"mmm")</f>
        <v>Oct</v>
      </c>
      <c r="N3825" s="5" t="str">
        <f>TEXT(Table1[[#This Row],[Order Date]],"yyyy")</f>
        <v>2016</v>
      </c>
      <c r="O3825" s="5">
        <v>44</v>
      </c>
      <c r="P3825" s="5" t="s">
        <v>560</v>
      </c>
      <c r="Q3825" s="5" t="str">
        <f>IFERROR(INDEX(Holidays[Holiday],MATCH(Table1[[#This Row],[Order Date]],Holidays[Date],0)),"NO HOLIDAY")</f>
        <v>NO HOLIDAY</v>
      </c>
    </row>
    <row r="3826" spans="2:17" hidden="1" x14ac:dyDescent="0.3">
      <c r="B3826" t="s">
        <v>21</v>
      </c>
      <c r="C3826" t="s">
        <v>43</v>
      </c>
      <c r="D3826" t="s">
        <v>23</v>
      </c>
      <c r="E3826" t="s">
        <v>262</v>
      </c>
      <c r="F3826" s="4">
        <v>42647</v>
      </c>
      <c r="G3826" t="s">
        <v>39</v>
      </c>
      <c r="H3826">
        <v>9</v>
      </c>
      <c r="I3826">
        <f>IF(Table1[[#This Row],[Price]]&lt;15,10,IF(Table1[[#This Row],[Price]]&lt;20,15,IF(Table1[[#This Row],[Price]]&lt;30,22,IF(Table1[[#This Row],[Price]]&lt;50,36,45))))</f>
        <v>15</v>
      </c>
      <c r="J3826">
        <v>16.32</v>
      </c>
      <c r="K3826" s="14">
        <v>146.88</v>
      </c>
      <c r="L3826" s="14">
        <f>Table1[[#This Row],[Total Sale Amount]]-(Table1[[#This Row],[Cost Price]]*Table1[[#This Row],[Quantity]])</f>
        <v>11.879999999999995</v>
      </c>
      <c r="M3826" t="str">
        <f>TEXT(Table1[[#This Row],[Order Date]],"mmm")</f>
        <v>Oct</v>
      </c>
      <c r="N3826" s="5" t="str">
        <f>TEXT(Table1[[#This Row],[Order Date]],"yyyy")</f>
        <v>2016</v>
      </c>
      <c r="O3826" s="5">
        <v>30</v>
      </c>
      <c r="P3826" s="5" t="s">
        <v>560</v>
      </c>
      <c r="Q3826" s="5" t="str">
        <f>IFERROR(INDEX(Holidays[Holiday],MATCH(Table1[[#This Row],[Order Date]],Holidays[Date],0)),"NO HOLIDAY")</f>
        <v>NO HOLIDAY</v>
      </c>
    </row>
    <row r="3827" spans="2:17" hidden="1" x14ac:dyDescent="0.3">
      <c r="B3827" t="s">
        <v>25</v>
      </c>
      <c r="C3827" t="s">
        <v>26</v>
      </c>
      <c r="D3827" t="s">
        <v>23</v>
      </c>
      <c r="E3827" t="s">
        <v>174</v>
      </c>
      <c r="F3827" s="4">
        <v>42648</v>
      </c>
      <c r="G3827" t="s">
        <v>15</v>
      </c>
      <c r="H3827">
        <v>5</v>
      </c>
      <c r="I3827">
        <f>IF(Table1[[#This Row],[Price]]&lt;15,10,IF(Table1[[#This Row],[Price]]&lt;20,15,IF(Table1[[#This Row],[Price]]&lt;30,22,IF(Table1[[#This Row],[Price]]&lt;50,36,45))))</f>
        <v>10</v>
      </c>
      <c r="J3827">
        <v>12.42</v>
      </c>
      <c r="K3827" s="14">
        <v>62.1</v>
      </c>
      <c r="L3827" s="14">
        <f>Table1[[#This Row],[Total Sale Amount]]-(Table1[[#This Row],[Cost Price]]*Table1[[#This Row],[Quantity]])</f>
        <v>12.100000000000001</v>
      </c>
      <c r="M3827" t="str">
        <f>TEXT(Table1[[#This Row],[Order Date]],"mmm")</f>
        <v>Oct</v>
      </c>
      <c r="N3827" s="5" t="str">
        <f>TEXT(Table1[[#This Row],[Order Date]],"yyyy")</f>
        <v>2016</v>
      </c>
      <c r="O3827" s="5">
        <v>20</v>
      </c>
      <c r="P3827" s="5" t="s">
        <v>560</v>
      </c>
      <c r="Q3827" s="5" t="str">
        <f>IFERROR(INDEX(Holidays[Holiday],MATCH(Table1[[#This Row],[Order Date]],Holidays[Date],0)),"NO HOLIDAY")</f>
        <v>NO HOLIDAY</v>
      </c>
    </row>
    <row r="3828" spans="2:17" hidden="1" x14ac:dyDescent="0.3">
      <c r="B3828" t="s">
        <v>36</v>
      </c>
      <c r="C3828" t="s">
        <v>10</v>
      </c>
      <c r="D3828" t="s">
        <v>11</v>
      </c>
      <c r="E3828" t="s">
        <v>203</v>
      </c>
      <c r="F3828" s="4">
        <v>42648</v>
      </c>
      <c r="G3828" t="s">
        <v>15</v>
      </c>
      <c r="H3828">
        <v>4</v>
      </c>
      <c r="I3828">
        <f>IF(Table1[[#This Row],[Price]]&lt;15,10,IF(Table1[[#This Row],[Price]]&lt;20,15,IF(Table1[[#This Row],[Price]]&lt;30,22,IF(Table1[[#This Row],[Price]]&lt;50,36,45))))</f>
        <v>10</v>
      </c>
      <c r="J3828">
        <v>12.42</v>
      </c>
      <c r="K3828" s="14">
        <v>49.68</v>
      </c>
      <c r="L3828" s="14">
        <f>Table1[[#This Row],[Total Sale Amount]]-(Table1[[#This Row],[Cost Price]]*Table1[[#This Row],[Quantity]])</f>
        <v>9.68</v>
      </c>
      <c r="M3828" t="str">
        <f>TEXT(Table1[[#This Row],[Order Date]],"mmm")</f>
        <v>Oct</v>
      </c>
      <c r="N3828" s="5" t="str">
        <f>TEXT(Table1[[#This Row],[Order Date]],"yyyy")</f>
        <v>2016</v>
      </c>
      <c r="O3828" s="5">
        <v>17</v>
      </c>
      <c r="P3828" s="5" t="s">
        <v>559</v>
      </c>
      <c r="Q3828" s="5" t="str">
        <f>IFERROR(INDEX(Holidays[Holiday],MATCH(Table1[[#This Row],[Order Date]],Holidays[Date],0)),"NO HOLIDAY")</f>
        <v>NO HOLIDAY</v>
      </c>
    </row>
    <row r="3829" spans="2:17" hidden="1" x14ac:dyDescent="0.3">
      <c r="B3829" t="s">
        <v>36</v>
      </c>
      <c r="C3829" t="s">
        <v>28</v>
      </c>
      <c r="D3829" t="s">
        <v>11</v>
      </c>
      <c r="E3829" t="s">
        <v>158</v>
      </c>
      <c r="F3829" s="4">
        <v>42648</v>
      </c>
      <c r="G3829" t="s">
        <v>15</v>
      </c>
      <c r="H3829">
        <v>2</v>
      </c>
      <c r="I3829">
        <f>IF(Table1[[#This Row],[Price]]&lt;15,10,IF(Table1[[#This Row],[Price]]&lt;20,15,IF(Table1[[#This Row],[Price]]&lt;30,22,IF(Table1[[#This Row],[Price]]&lt;50,36,45))))</f>
        <v>10</v>
      </c>
      <c r="J3829">
        <v>12.42</v>
      </c>
      <c r="K3829" s="14">
        <v>24.84</v>
      </c>
      <c r="L3829" s="14">
        <f>Table1[[#This Row],[Total Sale Amount]]-(Table1[[#This Row],[Cost Price]]*Table1[[#This Row],[Quantity]])</f>
        <v>4.84</v>
      </c>
      <c r="M3829" t="str">
        <f>TEXT(Table1[[#This Row],[Order Date]],"mmm")</f>
        <v>Oct</v>
      </c>
      <c r="N3829" s="5" t="str">
        <f>TEXT(Table1[[#This Row],[Order Date]],"yyyy")</f>
        <v>2016</v>
      </c>
      <c r="O3829" s="5">
        <v>24</v>
      </c>
      <c r="P3829" s="5" t="s">
        <v>559</v>
      </c>
      <c r="Q3829" s="5" t="str">
        <f>IFERROR(INDEX(Holidays[Holiday],MATCH(Table1[[#This Row],[Order Date]],Holidays[Date],0)),"NO HOLIDAY")</f>
        <v>NO HOLIDAY</v>
      </c>
    </row>
    <row r="3830" spans="2:17" hidden="1" x14ac:dyDescent="0.3">
      <c r="B3830" t="s">
        <v>9</v>
      </c>
      <c r="C3830" t="s">
        <v>17</v>
      </c>
      <c r="D3830" t="s">
        <v>11</v>
      </c>
      <c r="E3830" t="s">
        <v>239</v>
      </c>
      <c r="F3830" s="4">
        <v>42648</v>
      </c>
      <c r="G3830" t="s">
        <v>13</v>
      </c>
      <c r="H3830">
        <v>7</v>
      </c>
      <c r="I3830">
        <f>IF(Table1[[#This Row],[Price]]&lt;15,10,IF(Table1[[#This Row],[Price]]&lt;20,15,IF(Table1[[#This Row],[Price]]&lt;30,22,IF(Table1[[#This Row],[Price]]&lt;50,36,45))))</f>
        <v>15</v>
      </c>
      <c r="J3830">
        <v>17.829999999999998</v>
      </c>
      <c r="K3830" s="14">
        <v>124.80999999999999</v>
      </c>
      <c r="L3830" s="14">
        <f>Table1[[#This Row],[Total Sale Amount]]-(Table1[[#This Row],[Cost Price]]*Table1[[#This Row],[Quantity]])</f>
        <v>19.809999999999988</v>
      </c>
      <c r="M3830" t="str">
        <f>TEXT(Table1[[#This Row],[Order Date]],"mmm")</f>
        <v>Oct</v>
      </c>
      <c r="N3830" s="5" t="str">
        <f>TEXT(Table1[[#This Row],[Order Date]],"yyyy")</f>
        <v>2016</v>
      </c>
      <c r="O3830" s="5">
        <v>20</v>
      </c>
      <c r="P3830" s="5" t="s">
        <v>560</v>
      </c>
      <c r="Q3830" s="5" t="str">
        <f>IFERROR(INDEX(Holidays[Holiday],MATCH(Table1[[#This Row],[Order Date]],Holidays[Date],0)),"NO HOLIDAY")</f>
        <v>NO HOLIDAY</v>
      </c>
    </row>
    <row r="3831" spans="2:17" hidden="1" x14ac:dyDescent="0.3">
      <c r="B3831" t="s">
        <v>21</v>
      </c>
      <c r="C3831" t="s">
        <v>43</v>
      </c>
      <c r="D3831" t="s">
        <v>23</v>
      </c>
      <c r="E3831" t="s">
        <v>395</v>
      </c>
      <c r="F3831" s="4">
        <v>42648</v>
      </c>
      <c r="G3831" t="s">
        <v>13</v>
      </c>
      <c r="H3831">
        <v>5</v>
      </c>
      <c r="I3831">
        <f>IF(Table1[[#This Row],[Price]]&lt;15,10,IF(Table1[[#This Row],[Price]]&lt;20,15,IF(Table1[[#This Row],[Price]]&lt;30,22,IF(Table1[[#This Row],[Price]]&lt;50,36,45))))</f>
        <v>15</v>
      </c>
      <c r="J3831">
        <v>17.829999999999998</v>
      </c>
      <c r="K3831" s="14">
        <v>89.149999999999991</v>
      </c>
      <c r="L3831" s="14">
        <f>Table1[[#This Row],[Total Sale Amount]]-(Table1[[#This Row],[Cost Price]]*Table1[[#This Row],[Quantity]])</f>
        <v>14.149999999999991</v>
      </c>
      <c r="M3831" t="str">
        <f>TEXT(Table1[[#This Row],[Order Date]],"mmm")</f>
        <v>Oct</v>
      </c>
      <c r="N3831" s="5" t="str">
        <f>TEXT(Table1[[#This Row],[Order Date]],"yyyy")</f>
        <v>2016</v>
      </c>
      <c r="O3831" s="5">
        <v>44</v>
      </c>
      <c r="P3831" s="5" t="s">
        <v>560</v>
      </c>
      <c r="Q3831" s="5" t="str">
        <f>IFERROR(INDEX(Holidays[Holiday],MATCH(Table1[[#This Row],[Order Date]],Holidays[Date],0)),"NO HOLIDAY")</f>
        <v>NO HOLIDAY</v>
      </c>
    </row>
    <row r="3832" spans="2:17" hidden="1" x14ac:dyDescent="0.3">
      <c r="B3832" t="s">
        <v>9</v>
      </c>
      <c r="C3832" t="s">
        <v>17</v>
      </c>
      <c r="D3832" t="s">
        <v>11</v>
      </c>
      <c r="E3832" t="s">
        <v>514</v>
      </c>
      <c r="F3832" s="4">
        <v>42648</v>
      </c>
      <c r="G3832" t="s">
        <v>13</v>
      </c>
      <c r="H3832">
        <v>3</v>
      </c>
      <c r="I3832">
        <f>IF(Table1[[#This Row],[Price]]&lt;15,10,IF(Table1[[#This Row],[Price]]&lt;20,15,IF(Table1[[#This Row],[Price]]&lt;30,22,IF(Table1[[#This Row],[Price]]&lt;50,36,45))))</f>
        <v>15</v>
      </c>
      <c r="J3832">
        <v>17.829999999999998</v>
      </c>
      <c r="K3832" s="14">
        <v>53.489999999999995</v>
      </c>
      <c r="L3832" s="14">
        <f>Table1[[#This Row],[Total Sale Amount]]-(Table1[[#This Row],[Cost Price]]*Table1[[#This Row],[Quantity]])</f>
        <v>8.4899999999999949</v>
      </c>
      <c r="M3832" t="str">
        <f>TEXT(Table1[[#This Row],[Order Date]],"mmm")</f>
        <v>Oct</v>
      </c>
      <c r="N3832" s="5" t="str">
        <f>TEXT(Table1[[#This Row],[Order Date]],"yyyy")</f>
        <v>2016</v>
      </c>
      <c r="O3832" s="5">
        <v>41</v>
      </c>
      <c r="P3832" s="5" t="s">
        <v>560</v>
      </c>
      <c r="Q3832" s="5" t="str">
        <f>IFERROR(INDEX(Holidays[Holiday],MATCH(Table1[[#This Row],[Order Date]],Holidays[Date],0)),"NO HOLIDAY")</f>
        <v>NO HOLIDAY</v>
      </c>
    </row>
    <row r="3833" spans="2:17" hidden="1" x14ac:dyDescent="0.3">
      <c r="B3833" t="s">
        <v>9</v>
      </c>
      <c r="C3833" t="s">
        <v>17</v>
      </c>
      <c r="D3833" t="s">
        <v>11</v>
      </c>
      <c r="E3833" t="s">
        <v>120</v>
      </c>
      <c r="F3833" s="4">
        <v>42648</v>
      </c>
      <c r="G3833" t="s">
        <v>13</v>
      </c>
      <c r="H3833">
        <v>3</v>
      </c>
      <c r="I3833">
        <f>IF(Table1[[#This Row],[Price]]&lt;15,10,IF(Table1[[#This Row],[Price]]&lt;20,15,IF(Table1[[#This Row],[Price]]&lt;30,22,IF(Table1[[#This Row],[Price]]&lt;50,36,45))))</f>
        <v>15</v>
      </c>
      <c r="J3833">
        <v>17.829999999999998</v>
      </c>
      <c r="K3833" s="14">
        <v>53.489999999999995</v>
      </c>
      <c r="L3833" s="14">
        <f>Table1[[#This Row],[Total Sale Amount]]-(Table1[[#This Row],[Cost Price]]*Table1[[#This Row],[Quantity]])</f>
        <v>8.4899999999999949</v>
      </c>
      <c r="M3833" t="str">
        <f>TEXT(Table1[[#This Row],[Order Date]],"mmm")</f>
        <v>Oct</v>
      </c>
      <c r="N3833" s="5" t="str">
        <f>TEXT(Table1[[#This Row],[Order Date]],"yyyy")</f>
        <v>2016</v>
      </c>
      <c r="O3833" s="5">
        <v>31</v>
      </c>
      <c r="P3833" s="5" t="s">
        <v>559</v>
      </c>
      <c r="Q3833" s="5" t="str">
        <f>IFERROR(INDEX(Holidays[Holiday],MATCH(Table1[[#This Row],[Order Date]],Holidays[Date],0)),"NO HOLIDAY")</f>
        <v>NO HOLIDAY</v>
      </c>
    </row>
    <row r="3834" spans="2:17" hidden="1" x14ac:dyDescent="0.3">
      <c r="B3834" t="s">
        <v>9</v>
      </c>
      <c r="C3834" t="s">
        <v>17</v>
      </c>
      <c r="D3834" t="s">
        <v>11</v>
      </c>
      <c r="E3834" t="s">
        <v>291</v>
      </c>
      <c r="F3834" s="4">
        <v>42648</v>
      </c>
      <c r="G3834" t="s">
        <v>13</v>
      </c>
      <c r="H3834">
        <v>4</v>
      </c>
      <c r="I3834">
        <f>IF(Table1[[#This Row],[Price]]&lt;15,10,IF(Table1[[#This Row],[Price]]&lt;20,15,IF(Table1[[#This Row],[Price]]&lt;30,22,IF(Table1[[#This Row],[Price]]&lt;50,36,45))))</f>
        <v>15</v>
      </c>
      <c r="J3834">
        <v>17.829999999999998</v>
      </c>
      <c r="K3834" s="14">
        <v>71.319999999999993</v>
      </c>
      <c r="L3834" s="14">
        <f>Table1[[#This Row],[Total Sale Amount]]-(Table1[[#This Row],[Cost Price]]*Table1[[#This Row],[Quantity]])</f>
        <v>11.319999999999993</v>
      </c>
      <c r="M3834" t="str">
        <f>TEXT(Table1[[#This Row],[Order Date]],"mmm")</f>
        <v>Oct</v>
      </c>
      <c r="N3834" s="5" t="str">
        <f>TEXT(Table1[[#This Row],[Order Date]],"yyyy")</f>
        <v>2016</v>
      </c>
      <c r="O3834" s="5">
        <v>44</v>
      </c>
      <c r="P3834" s="5" t="s">
        <v>559</v>
      </c>
      <c r="Q3834" s="5" t="str">
        <f>IFERROR(INDEX(Holidays[Holiday],MATCH(Table1[[#This Row],[Order Date]],Holidays[Date],0)),"NO HOLIDAY")</f>
        <v>NO HOLIDAY</v>
      </c>
    </row>
    <row r="3835" spans="2:17" hidden="1" x14ac:dyDescent="0.3">
      <c r="B3835" t="s">
        <v>9</v>
      </c>
      <c r="C3835" t="s">
        <v>30</v>
      </c>
      <c r="D3835" t="s">
        <v>11</v>
      </c>
      <c r="E3835" t="s">
        <v>531</v>
      </c>
      <c r="F3835" s="4">
        <v>42648</v>
      </c>
      <c r="G3835" t="s">
        <v>15</v>
      </c>
      <c r="H3835">
        <v>6</v>
      </c>
      <c r="I3835">
        <f>IF(Table1[[#This Row],[Price]]&lt;15,10,IF(Table1[[#This Row],[Price]]&lt;20,15,IF(Table1[[#This Row],[Price]]&lt;30,22,IF(Table1[[#This Row],[Price]]&lt;50,36,45))))</f>
        <v>10</v>
      </c>
      <c r="J3835">
        <v>12.42</v>
      </c>
      <c r="K3835" s="14">
        <v>74.52</v>
      </c>
      <c r="L3835" s="14">
        <f>Table1[[#This Row],[Total Sale Amount]]-(Table1[[#This Row],[Cost Price]]*Table1[[#This Row],[Quantity]])</f>
        <v>14.519999999999996</v>
      </c>
      <c r="M3835" t="str">
        <f>TEXT(Table1[[#This Row],[Order Date]],"mmm")</f>
        <v>Oct</v>
      </c>
      <c r="N3835" s="5" t="str">
        <f>TEXT(Table1[[#This Row],[Order Date]],"yyyy")</f>
        <v>2016</v>
      </c>
      <c r="O3835" s="5">
        <v>28</v>
      </c>
      <c r="P3835" s="5" t="s">
        <v>559</v>
      </c>
      <c r="Q3835" s="5" t="str">
        <f>IFERROR(INDEX(Holidays[Holiday],MATCH(Table1[[#This Row],[Order Date]],Holidays[Date],0)),"NO HOLIDAY")</f>
        <v>NO HOLIDAY</v>
      </c>
    </row>
    <row r="3836" spans="2:17" hidden="1" x14ac:dyDescent="0.3">
      <c r="B3836" t="s">
        <v>9</v>
      </c>
      <c r="C3836" t="s">
        <v>10</v>
      </c>
      <c r="D3836" t="s">
        <v>11</v>
      </c>
      <c r="E3836" t="s">
        <v>308</v>
      </c>
      <c r="F3836" s="4">
        <v>42648</v>
      </c>
      <c r="G3836" t="s">
        <v>13</v>
      </c>
      <c r="H3836">
        <v>10</v>
      </c>
      <c r="I3836">
        <f>IF(Table1[[#This Row],[Price]]&lt;15,10,IF(Table1[[#This Row],[Price]]&lt;20,15,IF(Table1[[#This Row],[Price]]&lt;30,22,IF(Table1[[#This Row],[Price]]&lt;50,36,45))))</f>
        <v>15</v>
      </c>
      <c r="J3836">
        <v>17.829999999999998</v>
      </c>
      <c r="K3836" s="14">
        <v>178.29999999999998</v>
      </c>
      <c r="L3836" s="14">
        <f>Table1[[#This Row],[Total Sale Amount]]-(Table1[[#This Row],[Cost Price]]*Table1[[#This Row],[Quantity]])</f>
        <v>28.299999999999983</v>
      </c>
      <c r="M3836" t="str">
        <f>TEXT(Table1[[#This Row],[Order Date]],"mmm")</f>
        <v>Oct</v>
      </c>
      <c r="N3836" s="5" t="str">
        <f>TEXT(Table1[[#This Row],[Order Date]],"yyyy")</f>
        <v>2016</v>
      </c>
      <c r="O3836" s="5">
        <v>22</v>
      </c>
      <c r="P3836" s="5" t="s">
        <v>559</v>
      </c>
      <c r="Q3836" s="5" t="str">
        <f>IFERROR(INDEX(Holidays[Holiday],MATCH(Table1[[#This Row],[Order Date]],Holidays[Date],0)),"NO HOLIDAY")</f>
        <v>NO HOLIDAY</v>
      </c>
    </row>
    <row r="3837" spans="2:17" hidden="1" x14ac:dyDescent="0.3">
      <c r="B3837" t="s">
        <v>9</v>
      </c>
      <c r="C3837" t="s">
        <v>17</v>
      </c>
      <c r="D3837" t="s">
        <v>11</v>
      </c>
      <c r="E3837" t="s">
        <v>405</v>
      </c>
      <c r="F3837" s="4">
        <v>42648</v>
      </c>
      <c r="G3837" t="s">
        <v>13</v>
      </c>
      <c r="H3837">
        <v>6</v>
      </c>
      <c r="I3837">
        <f>IF(Table1[[#This Row],[Price]]&lt;15,10,IF(Table1[[#This Row],[Price]]&lt;20,15,IF(Table1[[#This Row],[Price]]&lt;30,22,IF(Table1[[#This Row],[Price]]&lt;50,36,45))))</f>
        <v>15</v>
      </c>
      <c r="J3837">
        <v>17.829999999999998</v>
      </c>
      <c r="K3837" s="14">
        <v>106.97999999999999</v>
      </c>
      <c r="L3837" s="14">
        <f>Table1[[#This Row],[Total Sale Amount]]-(Table1[[#This Row],[Cost Price]]*Table1[[#This Row],[Quantity]])</f>
        <v>16.97999999999999</v>
      </c>
      <c r="M3837" t="str">
        <f>TEXT(Table1[[#This Row],[Order Date]],"mmm")</f>
        <v>Oct</v>
      </c>
      <c r="N3837" s="5" t="str">
        <f>TEXT(Table1[[#This Row],[Order Date]],"yyyy")</f>
        <v>2016</v>
      </c>
      <c r="O3837" s="5">
        <v>20</v>
      </c>
      <c r="P3837" s="5" t="s">
        <v>559</v>
      </c>
      <c r="Q3837" s="5" t="str">
        <f>IFERROR(INDEX(Holidays[Holiday],MATCH(Table1[[#This Row],[Order Date]],Holidays[Date],0)),"NO HOLIDAY")</f>
        <v>NO HOLIDAY</v>
      </c>
    </row>
    <row r="3838" spans="2:17" hidden="1" x14ac:dyDescent="0.3">
      <c r="B3838" t="s">
        <v>36</v>
      </c>
      <c r="C3838" t="s">
        <v>17</v>
      </c>
      <c r="D3838" t="s">
        <v>11</v>
      </c>
      <c r="E3838" t="s">
        <v>347</v>
      </c>
      <c r="F3838" s="4">
        <v>42648</v>
      </c>
      <c r="G3838" t="s">
        <v>39</v>
      </c>
      <c r="H3838">
        <v>8</v>
      </c>
      <c r="I3838">
        <f>IF(Table1[[#This Row],[Price]]&lt;15,10,IF(Table1[[#This Row],[Price]]&lt;20,15,IF(Table1[[#This Row],[Price]]&lt;30,22,IF(Table1[[#This Row],[Price]]&lt;50,36,45))))</f>
        <v>15</v>
      </c>
      <c r="J3838">
        <v>16.32</v>
      </c>
      <c r="K3838" s="14">
        <v>130.56</v>
      </c>
      <c r="L3838" s="14">
        <f>Table1[[#This Row],[Total Sale Amount]]-(Table1[[#This Row],[Cost Price]]*Table1[[#This Row],[Quantity]])</f>
        <v>10.560000000000002</v>
      </c>
      <c r="M3838" t="str">
        <f>TEXT(Table1[[#This Row],[Order Date]],"mmm")</f>
        <v>Oct</v>
      </c>
      <c r="N3838" s="5" t="str">
        <f>TEXT(Table1[[#This Row],[Order Date]],"yyyy")</f>
        <v>2016</v>
      </c>
      <c r="O3838" s="5">
        <v>18</v>
      </c>
      <c r="P3838" s="5" t="s">
        <v>559</v>
      </c>
      <c r="Q3838" s="5" t="str">
        <f>IFERROR(INDEX(Holidays[Holiday],MATCH(Table1[[#This Row],[Order Date]],Holidays[Date],0)),"NO HOLIDAY")</f>
        <v>NO HOLIDAY</v>
      </c>
    </row>
    <row r="3839" spans="2:17" hidden="1" x14ac:dyDescent="0.3">
      <c r="B3839" t="s">
        <v>16</v>
      </c>
      <c r="C3839" t="s">
        <v>10</v>
      </c>
      <c r="D3839" t="s">
        <v>11</v>
      </c>
      <c r="E3839" t="s">
        <v>477</v>
      </c>
      <c r="F3839" s="4">
        <v>42648</v>
      </c>
      <c r="G3839" t="s">
        <v>15</v>
      </c>
      <c r="H3839">
        <v>3</v>
      </c>
      <c r="I3839">
        <f>IF(Table1[[#This Row],[Price]]&lt;15,10,IF(Table1[[#This Row],[Price]]&lt;20,15,IF(Table1[[#This Row],[Price]]&lt;30,22,IF(Table1[[#This Row],[Price]]&lt;50,36,45))))</f>
        <v>10</v>
      </c>
      <c r="J3839">
        <v>12.42</v>
      </c>
      <c r="K3839" s="14">
        <v>37.26</v>
      </c>
      <c r="L3839" s="14">
        <f>Table1[[#This Row],[Total Sale Amount]]-(Table1[[#This Row],[Cost Price]]*Table1[[#This Row],[Quantity]])</f>
        <v>7.259999999999998</v>
      </c>
      <c r="M3839" t="str">
        <f>TEXT(Table1[[#This Row],[Order Date]],"mmm")</f>
        <v>Oct</v>
      </c>
      <c r="N3839" s="5" t="str">
        <f>TEXT(Table1[[#This Row],[Order Date]],"yyyy")</f>
        <v>2016</v>
      </c>
      <c r="O3839" s="5">
        <v>37</v>
      </c>
      <c r="P3839" s="5" t="s">
        <v>559</v>
      </c>
      <c r="Q3839" s="5" t="str">
        <f>IFERROR(INDEX(Holidays[Holiday],MATCH(Table1[[#This Row],[Order Date]],Holidays[Date],0)),"NO HOLIDAY")</f>
        <v>NO HOLIDAY</v>
      </c>
    </row>
    <row r="3840" spans="2:17" hidden="1" x14ac:dyDescent="0.3">
      <c r="B3840" t="s">
        <v>36</v>
      </c>
      <c r="C3840" t="s">
        <v>10</v>
      </c>
      <c r="D3840" t="s">
        <v>11</v>
      </c>
      <c r="E3840" t="s">
        <v>382</v>
      </c>
      <c r="F3840" s="4">
        <v>42648</v>
      </c>
      <c r="G3840" t="s">
        <v>15</v>
      </c>
      <c r="H3840">
        <v>8</v>
      </c>
      <c r="I3840">
        <f>IF(Table1[[#This Row],[Price]]&lt;15,10,IF(Table1[[#This Row],[Price]]&lt;20,15,IF(Table1[[#This Row],[Price]]&lt;30,22,IF(Table1[[#This Row],[Price]]&lt;50,36,45))))</f>
        <v>10</v>
      </c>
      <c r="J3840">
        <v>12.42</v>
      </c>
      <c r="K3840" s="14">
        <v>99.36</v>
      </c>
      <c r="L3840" s="14">
        <f>Table1[[#This Row],[Total Sale Amount]]-(Table1[[#This Row],[Cost Price]]*Table1[[#This Row],[Quantity]])</f>
        <v>19.36</v>
      </c>
      <c r="M3840" t="str">
        <f>TEXT(Table1[[#This Row],[Order Date]],"mmm")</f>
        <v>Oct</v>
      </c>
      <c r="N3840" s="5" t="str">
        <f>TEXT(Table1[[#This Row],[Order Date]],"yyyy")</f>
        <v>2016</v>
      </c>
      <c r="O3840" s="5">
        <v>37</v>
      </c>
      <c r="P3840" s="5" t="s">
        <v>559</v>
      </c>
      <c r="Q3840" s="5" t="str">
        <f>IFERROR(INDEX(Holidays[Holiday],MATCH(Table1[[#This Row],[Order Date]],Holidays[Date],0)),"NO HOLIDAY")</f>
        <v>NO HOLIDAY</v>
      </c>
    </row>
    <row r="3841" spans="2:17" hidden="1" x14ac:dyDescent="0.3">
      <c r="B3841" t="s">
        <v>16</v>
      </c>
      <c r="C3841" t="s">
        <v>10</v>
      </c>
      <c r="D3841" t="s">
        <v>11</v>
      </c>
      <c r="E3841" t="s">
        <v>45</v>
      </c>
      <c r="F3841" s="4">
        <v>42648</v>
      </c>
      <c r="G3841" t="s">
        <v>13</v>
      </c>
      <c r="H3841">
        <v>1</v>
      </c>
      <c r="I3841">
        <f>IF(Table1[[#This Row],[Price]]&lt;15,10,IF(Table1[[#This Row],[Price]]&lt;20,15,IF(Table1[[#This Row],[Price]]&lt;30,22,IF(Table1[[#This Row],[Price]]&lt;50,36,45))))</f>
        <v>15</v>
      </c>
      <c r="J3841">
        <v>17.829999999999998</v>
      </c>
      <c r="K3841" s="14">
        <v>17.829999999999998</v>
      </c>
      <c r="L3841" s="14">
        <f>Table1[[#This Row],[Total Sale Amount]]-(Table1[[#This Row],[Cost Price]]*Table1[[#This Row],[Quantity]])</f>
        <v>2.8299999999999983</v>
      </c>
      <c r="M3841" t="str">
        <f>TEXT(Table1[[#This Row],[Order Date]],"mmm")</f>
        <v>Oct</v>
      </c>
      <c r="N3841" s="5" t="str">
        <f>TEXT(Table1[[#This Row],[Order Date]],"yyyy")</f>
        <v>2016</v>
      </c>
      <c r="O3841" s="5">
        <v>30</v>
      </c>
      <c r="P3841" s="5" t="s">
        <v>560</v>
      </c>
      <c r="Q3841" s="5" t="str">
        <f>IFERROR(INDEX(Holidays[Holiday],MATCH(Table1[[#This Row],[Order Date]],Holidays[Date],0)),"NO HOLIDAY")</f>
        <v>NO HOLIDAY</v>
      </c>
    </row>
    <row r="3842" spans="2:17" hidden="1" x14ac:dyDescent="0.3">
      <c r="B3842" t="s">
        <v>36</v>
      </c>
      <c r="C3842" t="s">
        <v>10</v>
      </c>
      <c r="D3842" t="s">
        <v>11</v>
      </c>
      <c r="E3842" t="s">
        <v>441</v>
      </c>
      <c r="F3842" s="4">
        <v>42648</v>
      </c>
      <c r="G3842" t="s">
        <v>13</v>
      </c>
      <c r="H3842">
        <v>1</v>
      </c>
      <c r="I3842">
        <f>IF(Table1[[#This Row],[Price]]&lt;15,10,IF(Table1[[#This Row],[Price]]&lt;20,15,IF(Table1[[#This Row],[Price]]&lt;30,22,IF(Table1[[#This Row],[Price]]&lt;50,36,45))))</f>
        <v>15</v>
      </c>
      <c r="J3842">
        <v>17.829999999999998</v>
      </c>
      <c r="K3842" s="14">
        <v>17.829999999999998</v>
      </c>
      <c r="L3842" s="14">
        <f>Table1[[#This Row],[Total Sale Amount]]-(Table1[[#This Row],[Cost Price]]*Table1[[#This Row],[Quantity]])</f>
        <v>2.8299999999999983</v>
      </c>
      <c r="M3842" t="str">
        <f>TEXT(Table1[[#This Row],[Order Date]],"mmm")</f>
        <v>Oct</v>
      </c>
      <c r="N3842" s="5" t="str">
        <f>TEXT(Table1[[#This Row],[Order Date]],"yyyy")</f>
        <v>2016</v>
      </c>
      <c r="O3842" s="5">
        <v>37</v>
      </c>
      <c r="P3842" s="5" t="s">
        <v>559</v>
      </c>
      <c r="Q3842" s="5" t="str">
        <f>IFERROR(INDEX(Holidays[Holiday],MATCH(Table1[[#This Row],[Order Date]],Holidays[Date],0)),"NO HOLIDAY")</f>
        <v>NO HOLIDAY</v>
      </c>
    </row>
    <row r="3843" spans="2:17" hidden="1" x14ac:dyDescent="0.3">
      <c r="B3843" t="s">
        <v>9</v>
      </c>
      <c r="C3843" t="s">
        <v>17</v>
      </c>
      <c r="D3843" t="s">
        <v>11</v>
      </c>
      <c r="E3843" t="s">
        <v>172</v>
      </c>
      <c r="F3843" s="4">
        <v>42649</v>
      </c>
      <c r="G3843" t="s">
        <v>19</v>
      </c>
      <c r="H3843">
        <v>2</v>
      </c>
      <c r="I3843">
        <f>IF(Table1[[#This Row],[Price]]&lt;15,10,IF(Table1[[#This Row],[Price]]&lt;20,15,IF(Table1[[#This Row],[Price]]&lt;30,22,IF(Table1[[#This Row],[Price]]&lt;50,36,45))))</f>
        <v>45</v>
      </c>
      <c r="J3843">
        <v>53.35</v>
      </c>
      <c r="K3843" s="14">
        <v>106.7</v>
      </c>
      <c r="L3843" s="14">
        <f>Table1[[#This Row],[Total Sale Amount]]-(Table1[[#This Row],[Cost Price]]*Table1[[#This Row],[Quantity]])</f>
        <v>16.700000000000003</v>
      </c>
      <c r="M3843" t="str">
        <f>TEXT(Table1[[#This Row],[Order Date]],"mmm")</f>
        <v>Oct</v>
      </c>
      <c r="N3843" s="5" t="str">
        <f>TEXT(Table1[[#This Row],[Order Date]],"yyyy")</f>
        <v>2016</v>
      </c>
      <c r="O3843" s="5">
        <v>19</v>
      </c>
      <c r="P3843" s="5" t="s">
        <v>560</v>
      </c>
      <c r="Q3843" s="5" t="str">
        <f>IFERROR(INDEX(Holidays[Holiday],MATCH(Table1[[#This Row],[Order Date]],Holidays[Date],0)),"NO HOLIDAY")</f>
        <v>NO HOLIDAY</v>
      </c>
    </row>
    <row r="3844" spans="2:17" hidden="1" x14ac:dyDescent="0.3">
      <c r="B3844" t="s">
        <v>25</v>
      </c>
      <c r="C3844" t="s">
        <v>59</v>
      </c>
      <c r="D3844" t="s">
        <v>23</v>
      </c>
      <c r="E3844" t="s">
        <v>62</v>
      </c>
      <c r="F3844" s="4">
        <v>42649</v>
      </c>
      <c r="G3844" t="s">
        <v>15</v>
      </c>
      <c r="H3844">
        <v>2</v>
      </c>
      <c r="I3844">
        <f>IF(Table1[[#This Row],[Price]]&lt;15,10,IF(Table1[[#This Row],[Price]]&lt;20,15,IF(Table1[[#This Row],[Price]]&lt;30,22,IF(Table1[[#This Row],[Price]]&lt;50,36,45))))</f>
        <v>10</v>
      </c>
      <c r="J3844">
        <v>12.42</v>
      </c>
      <c r="K3844" s="14">
        <v>24.84</v>
      </c>
      <c r="L3844" s="14">
        <f>Table1[[#This Row],[Total Sale Amount]]-(Table1[[#This Row],[Cost Price]]*Table1[[#This Row],[Quantity]])</f>
        <v>4.84</v>
      </c>
      <c r="M3844" t="str">
        <f>TEXT(Table1[[#This Row],[Order Date]],"mmm")</f>
        <v>Oct</v>
      </c>
      <c r="N3844" s="5" t="str">
        <f>TEXT(Table1[[#This Row],[Order Date]],"yyyy")</f>
        <v>2016</v>
      </c>
      <c r="O3844" s="5">
        <v>20</v>
      </c>
      <c r="P3844" s="5" t="s">
        <v>559</v>
      </c>
      <c r="Q3844" s="5" t="str">
        <f>IFERROR(INDEX(Holidays[Holiday],MATCH(Table1[[#This Row],[Order Date]],Holidays[Date],0)),"NO HOLIDAY")</f>
        <v>NO HOLIDAY</v>
      </c>
    </row>
    <row r="3845" spans="2:17" hidden="1" x14ac:dyDescent="0.3">
      <c r="B3845" t="s">
        <v>25</v>
      </c>
      <c r="C3845" t="s">
        <v>22</v>
      </c>
      <c r="D3845" t="s">
        <v>23</v>
      </c>
      <c r="E3845" t="s">
        <v>437</v>
      </c>
      <c r="F3845" s="4">
        <v>42649</v>
      </c>
      <c r="G3845" t="s">
        <v>13</v>
      </c>
      <c r="H3845">
        <v>10</v>
      </c>
      <c r="I3845">
        <f>IF(Table1[[#This Row],[Price]]&lt;15,10,IF(Table1[[#This Row],[Price]]&lt;20,15,IF(Table1[[#This Row],[Price]]&lt;30,22,IF(Table1[[#This Row],[Price]]&lt;50,36,45))))</f>
        <v>15</v>
      </c>
      <c r="J3845">
        <v>17.829999999999998</v>
      </c>
      <c r="K3845" s="14">
        <v>178.29999999999998</v>
      </c>
      <c r="L3845" s="14">
        <f>Table1[[#This Row],[Total Sale Amount]]-(Table1[[#This Row],[Cost Price]]*Table1[[#This Row],[Quantity]])</f>
        <v>28.299999999999983</v>
      </c>
      <c r="M3845" t="str">
        <f>TEXT(Table1[[#This Row],[Order Date]],"mmm")</f>
        <v>Oct</v>
      </c>
      <c r="N3845" s="5" t="str">
        <f>TEXT(Table1[[#This Row],[Order Date]],"yyyy")</f>
        <v>2016</v>
      </c>
      <c r="O3845" s="5">
        <v>31</v>
      </c>
      <c r="P3845" s="5" t="s">
        <v>559</v>
      </c>
      <c r="Q3845" s="5" t="str">
        <f>IFERROR(INDEX(Holidays[Holiday],MATCH(Table1[[#This Row],[Order Date]],Holidays[Date],0)),"NO HOLIDAY")</f>
        <v>NO HOLIDAY</v>
      </c>
    </row>
    <row r="3846" spans="2:17" hidden="1" x14ac:dyDescent="0.3">
      <c r="B3846" t="s">
        <v>21</v>
      </c>
      <c r="C3846" t="s">
        <v>59</v>
      </c>
      <c r="D3846" t="s">
        <v>23</v>
      </c>
      <c r="E3846" t="s">
        <v>446</v>
      </c>
      <c r="F3846" s="4">
        <v>42649</v>
      </c>
      <c r="G3846" t="s">
        <v>19</v>
      </c>
      <c r="H3846">
        <v>6</v>
      </c>
      <c r="I3846">
        <f>IF(Table1[[#This Row],[Price]]&lt;15,10,IF(Table1[[#This Row],[Price]]&lt;20,15,IF(Table1[[#This Row],[Price]]&lt;30,22,IF(Table1[[#This Row],[Price]]&lt;50,36,45))))</f>
        <v>45</v>
      </c>
      <c r="J3846">
        <v>53.35</v>
      </c>
      <c r="K3846" s="14">
        <v>320.10000000000002</v>
      </c>
      <c r="L3846" s="14">
        <f>Table1[[#This Row],[Total Sale Amount]]-(Table1[[#This Row],[Cost Price]]*Table1[[#This Row],[Quantity]])</f>
        <v>50.100000000000023</v>
      </c>
      <c r="M3846" t="str">
        <f>TEXT(Table1[[#This Row],[Order Date]],"mmm")</f>
        <v>Oct</v>
      </c>
      <c r="N3846" s="5" t="str">
        <f>TEXT(Table1[[#This Row],[Order Date]],"yyyy")</f>
        <v>2016</v>
      </c>
      <c r="O3846" s="5">
        <v>27</v>
      </c>
      <c r="P3846" s="5" t="s">
        <v>559</v>
      </c>
      <c r="Q3846" s="5" t="str">
        <f>IFERROR(INDEX(Holidays[Holiday],MATCH(Table1[[#This Row],[Order Date]],Holidays[Date],0)),"NO HOLIDAY")</f>
        <v>NO HOLIDAY</v>
      </c>
    </row>
    <row r="3847" spans="2:17" hidden="1" x14ac:dyDescent="0.3">
      <c r="B3847" t="s">
        <v>25</v>
      </c>
      <c r="C3847" t="s">
        <v>22</v>
      </c>
      <c r="D3847" t="s">
        <v>23</v>
      </c>
      <c r="E3847" t="s">
        <v>423</v>
      </c>
      <c r="F3847" s="4">
        <v>42649</v>
      </c>
      <c r="G3847" t="s">
        <v>15</v>
      </c>
      <c r="H3847">
        <v>3</v>
      </c>
      <c r="I3847">
        <f>IF(Table1[[#This Row],[Price]]&lt;15,10,IF(Table1[[#This Row],[Price]]&lt;20,15,IF(Table1[[#This Row],[Price]]&lt;30,22,IF(Table1[[#This Row],[Price]]&lt;50,36,45))))</f>
        <v>10</v>
      </c>
      <c r="J3847">
        <v>12.42</v>
      </c>
      <c r="K3847" s="14">
        <v>37.26</v>
      </c>
      <c r="L3847" s="14">
        <f>Table1[[#This Row],[Total Sale Amount]]-(Table1[[#This Row],[Cost Price]]*Table1[[#This Row],[Quantity]])</f>
        <v>7.259999999999998</v>
      </c>
      <c r="M3847" t="str">
        <f>TEXT(Table1[[#This Row],[Order Date]],"mmm")</f>
        <v>Oct</v>
      </c>
      <c r="N3847" s="5" t="str">
        <f>TEXT(Table1[[#This Row],[Order Date]],"yyyy")</f>
        <v>2016</v>
      </c>
      <c r="O3847" s="5">
        <v>40</v>
      </c>
      <c r="P3847" s="5" t="s">
        <v>559</v>
      </c>
      <c r="Q3847" s="5" t="str">
        <f>IFERROR(INDEX(Holidays[Holiday],MATCH(Table1[[#This Row],[Order Date]],Holidays[Date],0)),"NO HOLIDAY")</f>
        <v>NO HOLIDAY</v>
      </c>
    </row>
    <row r="3848" spans="2:17" hidden="1" x14ac:dyDescent="0.3">
      <c r="B3848" t="s">
        <v>21</v>
      </c>
      <c r="C3848" t="s">
        <v>26</v>
      </c>
      <c r="D3848" t="s">
        <v>23</v>
      </c>
      <c r="E3848" t="s">
        <v>50</v>
      </c>
      <c r="F3848" s="4">
        <v>42649</v>
      </c>
      <c r="G3848" t="s">
        <v>39</v>
      </c>
      <c r="H3848">
        <v>10</v>
      </c>
      <c r="I3848">
        <f>IF(Table1[[#This Row],[Price]]&lt;15,10,IF(Table1[[#This Row],[Price]]&lt;20,15,IF(Table1[[#This Row],[Price]]&lt;30,22,IF(Table1[[#This Row],[Price]]&lt;50,36,45))))</f>
        <v>15</v>
      </c>
      <c r="J3848">
        <v>16.32</v>
      </c>
      <c r="K3848" s="14">
        <v>163.19999999999999</v>
      </c>
      <c r="L3848" s="14">
        <f>Table1[[#This Row],[Total Sale Amount]]-(Table1[[#This Row],[Cost Price]]*Table1[[#This Row],[Quantity]])</f>
        <v>13.199999999999989</v>
      </c>
      <c r="M3848" t="str">
        <f>TEXT(Table1[[#This Row],[Order Date]],"mmm")</f>
        <v>Oct</v>
      </c>
      <c r="N3848" s="5" t="str">
        <f>TEXT(Table1[[#This Row],[Order Date]],"yyyy")</f>
        <v>2016</v>
      </c>
      <c r="O3848" s="5">
        <v>42</v>
      </c>
      <c r="P3848" s="5" t="s">
        <v>559</v>
      </c>
      <c r="Q3848" s="5" t="str">
        <f>IFERROR(INDEX(Holidays[Holiday],MATCH(Table1[[#This Row],[Order Date]],Holidays[Date],0)),"NO HOLIDAY")</f>
        <v>NO HOLIDAY</v>
      </c>
    </row>
    <row r="3849" spans="2:17" hidden="1" x14ac:dyDescent="0.3">
      <c r="B3849" t="s">
        <v>9</v>
      </c>
      <c r="C3849" t="s">
        <v>10</v>
      </c>
      <c r="D3849" t="s">
        <v>11</v>
      </c>
      <c r="E3849" t="s">
        <v>433</v>
      </c>
      <c r="F3849" s="4">
        <v>42649</v>
      </c>
      <c r="G3849" t="s">
        <v>39</v>
      </c>
      <c r="H3849">
        <v>8</v>
      </c>
      <c r="I3849">
        <f>IF(Table1[[#This Row],[Price]]&lt;15,10,IF(Table1[[#This Row],[Price]]&lt;20,15,IF(Table1[[#This Row],[Price]]&lt;30,22,IF(Table1[[#This Row],[Price]]&lt;50,36,45))))</f>
        <v>15</v>
      </c>
      <c r="J3849">
        <v>16.32</v>
      </c>
      <c r="K3849" s="14">
        <v>130.56</v>
      </c>
      <c r="L3849" s="14">
        <f>Table1[[#This Row],[Total Sale Amount]]-(Table1[[#This Row],[Cost Price]]*Table1[[#This Row],[Quantity]])</f>
        <v>10.560000000000002</v>
      </c>
      <c r="M3849" t="str">
        <f>TEXT(Table1[[#This Row],[Order Date]],"mmm")</f>
        <v>Oct</v>
      </c>
      <c r="N3849" s="5" t="str">
        <f>TEXT(Table1[[#This Row],[Order Date]],"yyyy")</f>
        <v>2016</v>
      </c>
      <c r="O3849" s="5">
        <v>24</v>
      </c>
      <c r="P3849" s="5" t="s">
        <v>559</v>
      </c>
      <c r="Q3849" s="5" t="str">
        <f>IFERROR(INDEX(Holidays[Holiday],MATCH(Table1[[#This Row],[Order Date]],Holidays[Date],0)),"NO HOLIDAY")</f>
        <v>NO HOLIDAY</v>
      </c>
    </row>
    <row r="3850" spans="2:17" hidden="1" x14ac:dyDescent="0.3">
      <c r="B3850" t="s">
        <v>21</v>
      </c>
      <c r="C3850" t="s">
        <v>59</v>
      </c>
      <c r="D3850" t="s">
        <v>23</v>
      </c>
      <c r="E3850" t="s">
        <v>243</v>
      </c>
      <c r="F3850" s="4">
        <v>42649</v>
      </c>
      <c r="G3850" t="s">
        <v>13</v>
      </c>
      <c r="H3850">
        <v>7</v>
      </c>
      <c r="I3850">
        <f>IF(Table1[[#This Row],[Price]]&lt;15,10,IF(Table1[[#This Row],[Price]]&lt;20,15,IF(Table1[[#This Row],[Price]]&lt;30,22,IF(Table1[[#This Row],[Price]]&lt;50,36,45))))</f>
        <v>15</v>
      </c>
      <c r="J3850">
        <v>17.829999999999998</v>
      </c>
      <c r="K3850" s="14">
        <v>124.80999999999999</v>
      </c>
      <c r="L3850" s="14">
        <f>Table1[[#This Row],[Total Sale Amount]]-(Table1[[#This Row],[Cost Price]]*Table1[[#This Row],[Quantity]])</f>
        <v>19.809999999999988</v>
      </c>
      <c r="M3850" t="str">
        <f>TEXT(Table1[[#This Row],[Order Date]],"mmm")</f>
        <v>Oct</v>
      </c>
      <c r="N3850" s="5" t="str">
        <f>TEXT(Table1[[#This Row],[Order Date]],"yyyy")</f>
        <v>2016</v>
      </c>
      <c r="O3850" s="5">
        <v>41</v>
      </c>
      <c r="P3850" s="5" t="s">
        <v>560</v>
      </c>
      <c r="Q3850" s="5" t="str">
        <f>IFERROR(INDEX(Holidays[Holiday],MATCH(Table1[[#This Row],[Order Date]],Holidays[Date],0)),"NO HOLIDAY")</f>
        <v>NO HOLIDAY</v>
      </c>
    </row>
    <row r="3851" spans="2:17" hidden="1" x14ac:dyDescent="0.3">
      <c r="B3851" t="s">
        <v>36</v>
      </c>
      <c r="C3851" t="s">
        <v>10</v>
      </c>
      <c r="D3851" t="s">
        <v>11</v>
      </c>
      <c r="E3851" t="s">
        <v>203</v>
      </c>
      <c r="F3851" s="4">
        <v>42649</v>
      </c>
      <c r="G3851" t="s">
        <v>13</v>
      </c>
      <c r="H3851">
        <v>1</v>
      </c>
      <c r="I3851">
        <f>IF(Table1[[#This Row],[Price]]&lt;15,10,IF(Table1[[#This Row],[Price]]&lt;20,15,IF(Table1[[#This Row],[Price]]&lt;30,22,IF(Table1[[#This Row],[Price]]&lt;50,36,45))))</f>
        <v>15</v>
      </c>
      <c r="J3851">
        <v>17.829999999999998</v>
      </c>
      <c r="K3851" s="14">
        <v>17.829999999999998</v>
      </c>
      <c r="L3851" s="14">
        <f>Table1[[#This Row],[Total Sale Amount]]-(Table1[[#This Row],[Cost Price]]*Table1[[#This Row],[Quantity]])</f>
        <v>2.8299999999999983</v>
      </c>
      <c r="M3851" t="str">
        <f>TEXT(Table1[[#This Row],[Order Date]],"mmm")</f>
        <v>Oct</v>
      </c>
      <c r="N3851" s="5" t="str">
        <f>TEXT(Table1[[#This Row],[Order Date]],"yyyy")</f>
        <v>2016</v>
      </c>
      <c r="O3851" s="5">
        <v>28</v>
      </c>
      <c r="P3851" s="5" t="s">
        <v>560</v>
      </c>
      <c r="Q3851" s="5" t="str">
        <f>IFERROR(INDEX(Holidays[Holiday],MATCH(Table1[[#This Row],[Order Date]],Holidays[Date],0)),"NO HOLIDAY")</f>
        <v>NO HOLIDAY</v>
      </c>
    </row>
    <row r="3852" spans="2:17" hidden="1" x14ac:dyDescent="0.3">
      <c r="B3852" t="s">
        <v>25</v>
      </c>
      <c r="C3852" t="s">
        <v>26</v>
      </c>
      <c r="D3852" t="s">
        <v>23</v>
      </c>
      <c r="E3852" t="s">
        <v>360</v>
      </c>
      <c r="F3852" s="4">
        <v>42649</v>
      </c>
      <c r="G3852" t="s">
        <v>19</v>
      </c>
      <c r="H3852">
        <v>2</v>
      </c>
      <c r="I3852">
        <f>IF(Table1[[#This Row],[Price]]&lt;15,10,IF(Table1[[#This Row],[Price]]&lt;20,15,IF(Table1[[#This Row],[Price]]&lt;30,22,IF(Table1[[#This Row],[Price]]&lt;50,36,45))))</f>
        <v>45</v>
      </c>
      <c r="J3852">
        <v>53.35</v>
      </c>
      <c r="K3852" s="14">
        <v>106.7</v>
      </c>
      <c r="L3852" s="14">
        <f>Table1[[#This Row],[Total Sale Amount]]-(Table1[[#This Row],[Cost Price]]*Table1[[#This Row],[Quantity]])</f>
        <v>16.700000000000003</v>
      </c>
      <c r="M3852" t="str">
        <f>TEXT(Table1[[#This Row],[Order Date]],"mmm")</f>
        <v>Oct</v>
      </c>
      <c r="N3852" s="5" t="str">
        <f>TEXT(Table1[[#This Row],[Order Date]],"yyyy")</f>
        <v>2016</v>
      </c>
      <c r="O3852" s="5">
        <v>42</v>
      </c>
      <c r="P3852" s="5" t="s">
        <v>559</v>
      </c>
      <c r="Q3852" s="5" t="str">
        <f>IFERROR(INDEX(Holidays[Holiday],MATCH(Table1[[#This Row],[Order Date]],Holidays[Date],0)),"NO HOLIDAY")</f>
        <v>NO HOLIDAY</v>
      </c>
    </row>
    <row r="3853" spans="2:17" hidden="1" x14ac:dyDescent="0.3">
      <c r="B3853" t="s">
        <v>25</v>
      </c>
      <c r="C3853" t="s">
        <v>59</v>
      </c>
      <c r="D3853" t="s">
        <v>23</v>
      </c>
      <c r="E3853" t="s">
        <v>60</v>
      </c>
      <c r="F3853" s="4">
        <v>42649</v>
      </c>
      <c r="G3853" t="s">
        <v>15</v>
      </c>
      <c r="H3853">
        <v>4</v>
      </c>
      <c r="I3853">
        <f>IF(Table1[[#This Row],[Price]]&lt;15,10,IF(Table1[[#This Row],[Price]]&lt;20,15,IF(Table1[[#This Row],[Price]]&lt;30,22,IF(Table1[[#This Row],[Price]]&lt;50,36,45))))</f>
        <v>10</v>
      </c>
      <c r="J3853">
        <v>12.42</v>
      </c>
      <c r="K3853" s="14">
        <v>49.68</v>
      </c>
      <c r="L3853" s="14">
        <f>Table1[[#This Row],[Total Sale Amount]]-(Table1[[#This Row],[Cost Price]]*Table1[[#This Row],[Quantity]])</f>
        <v>9.68</v>
      </c>
      <c r="M3853" t="str">
        <f>TEXT(Table1[[#This Row],[Order Date]],"mmm")</f>
        <v>Oct</v>
      </c>
      <c r="N3853" s="5" t="str">
        <f>TEXT(Table1[[#This Row],[Order Date]],"yyyy")</f>
        <v>2016</v>
      </c>
      <c r="O3853" s="5">
        <v>20</v>
      </c>
      <c r="P3853" s="5" t="s">
        <v>560</v>
      </c>
      <c r="Q3853" s="5" t="str">
        <f>IFERROR(INDEX(Holidays[Holiday],MATCH(Table1[[#This Row],[Order Date]],Holidays[Date],0)),"NO HOLIDAY")</f>
        <v>NO HOLIDAY</v>
      </c>
    </row>
    <row r="3854" spans="2:17" hidden="1" x14ac:dyDescent="0.3">
      <c r="B3854" t="s">
        <v>16</v>
      </c>
      <c r="C3854" t="s">
        <v>10</v>
      </c>
      <c r="D3854" t="s">
        <v>11</v>
      </c>
      <c r="E3854" t="s">
        <v>475</v>
      </c>
      <c r="F3854" s="4">
        <v>42649</v>
      </c>
      <c r="G3854" t="s">
        <v>39</v>
      </c>
      <c r="H3854">
        <v>8</v>
      </c>
      <c r="I3854">
        <f>IF(Table1[[#This Row],[Price]]&lt;15,10,IF(Table1[[#This Row],[Price]]&lt;20,15,IF(Table1[[#This Row],[Price]]&lt;30,22,IF(Table1[[#This Row],[Price]]&lt;50,36,45))))</f>
        <v>15</v>
      </c>
      <c r="J3854">
        <v>16.32</v>
      </c>
      <c r="K3854" s="14">
        <v>130.56</v>
      </c>
      <c r="L3854" s="14">
        <f>Table1[[#This Row],[Total Sale Amount]]-(Table1[[#This Row],[Cost Price]]*Table1[[#This Row],[Quantity]])</f>
        <v>10.560000000000002</v>
      </c>
      <c r="M3854" t="str">
        <f>TEXT(Table1[[#This Row],[Order Date]],"mmm")</f>
        <v>Oct</v>
      </c>
      <c r="N3854" s="5" t="str">
        <f>TEXT(Table1[[#This Row],[Order Date]],"yyyy")</f>
        <v>2016</v>
      </c>
      <c r="O3854" s="5">
        <v>20</v>
      </c>
      <c r="P3854" s="5" t="s">
        <v>559</v>
      </c>
      <c r="Q3854" s="5" t="str">
        <f>IFERROR(INDEX(Holidays[Holiday],MATCH(Table1[[#This Row],[Order Date]],Holidays[Date],0)),"NO HOLIDAY")</f>
        <v>NO HOLIDAY</v>
      </c>
    </row>
    <row r="3855" spans="2:17" hidden="1" x14ac:dyDescent="0.3">
      <c r="B3855" t="s">
        <v>9</v>
      </c>
      <c r="C3855" t="s">
        <v>30</v>
      </c>
      <c r="D3855" t="s">
        <v>11</v>
      </c>
      <c r="E3855" t="s">
        <v>341</v>
      </c>
      <c r="F3855" s="4">
        <v>42649</v>
      </c>
      <c r="G3855" t="s">
        <v>19</v>
      </c>
      <c r="H3855">
        <v>3</v>
      </c>
      <c r="I3855">
        <f>IF(Table1[[#This Row],[Price]]&lt;15,10,IF(Table1[[#This Row],[Price]]&lt;20,15,IF(Table1[[#This Row],[Price]]&lt;30,22,IF(Table1[[#This Row],[Price]]&lt;50,36,45))))</f>
        <v>45</v>
      </c>
      <c r="J3855">
        <v>53.35</v>
      </c>
      <c r="K3855" s="14">
        <v>160.05000000000001</v>
      </c>
      <c r="L3855" s="14">
        <f>Table1[[#This Row],[Total Sale Amount]]-(Table1[[#This Row],[Cost Price]]*Table1[[#This Row],[Quantity]])</f>
        <v>25.050000000000011</v>
      </c>
      <c r="M3855" t="str">
        <f>TEXT(Table1[[#This Row],[Order Date]],"mmm")</f>
        <v>Oct</v>
      </c>
      <c r="N3855" s="5" t="str">
        <f>TEXT(Table1[[#This Row],[Order Date]],"yyyy")</f>
        <v>2016</v>
      </c>
      <c r="O3855" s="5">
        <v>43</v>
      </c>
      <c r="P3855" s="5" t="s">
        <v>560</v>
      </c>
      <c r="Q3855" s="5" t="str">
        <f>IFERROR(INDEX(Holidays[Holiday],MATCH(Table1[[#This Row],[Order Date]],Holidays[Date],0)),"NO HOLIDAY")</f>
        <v>NO HOLIDAY</v>
      </c>
    </row>
    <row r="3856" spans="2:17" hidden="1" x14ac:dyDescent="0.3">
      <c r="B3856" t="s">
        <v>25</v>
      </c>
      <c r="C3856" t="s">
        <v>26</v>
      </c>
      <c r="D3856" t="s">
        <v>23</v>
      </c>
      <c r="E3856" t="s">
        <v>321</v>
      </c>
      <c r="F3856" s="4">
        <v>42649</v>
      </c>
      <c r="G3856" t="s">
        <v>19</v>
      </c>
      <c r="H3856">
        <v>9</v>
      </c>
      <c r="I3856">
        <f>IF(Table1[[#This Row],[Price]]&lt;15,10,IF(Table1[[#This Row],[Price]]&lt;20,15,IF(Table1[[#This Row],[Price]]&lt;30,22,IF(Table1[[#This Row],[Price]]&lt;50,36,45))))</f>
        <v>45</v>
      </c>
      <c r="J3856">
        <v>53.35</v>
      </c>
      <c r="K3856" s="14">
        <v>480.15000000000003</v>
      </c>
      <c r="L3856" s="14">
        <f>Table1[[#This Row],[Total Sale Amount]]-(Table1[[#This Row],[Cost Price]]*Table1[[#This Row],[Quantity]])</f>
        <v>75.150000000000034</v>
      </c>
      <c r="M3856" t="str">
        <f>TEXT(Table1[[#This Row],[Order Date]],"mmm")</f>
        <v>Oct</v>
      </c>
      <c r="N3856" s="5" t="str">
        <f>TEXT(Table1[[#This Row],[Order Date]],"yyyy")</f>
        <v>2016</v>
      </c>
      <c r="O3856" s="5">
        <v>37</v>
      </c>
      <c r="P3856" s="5" t="s">
        <v>559</v>
      </c>
      <c r="Q3856" s="5" t="str">
        <f>IFERROR(INDEX(Holidays[Holiday],MATCH(Table1[[#This Row],[Order Date]],Holidays[Date],0)),"NO HOLIDAY")</f>
        <v>NO HOLIDAY</v>
      </c>
    </row>
    <row r="3857" spans="2:17" hidden="1" x14ac:dyDescent="0.3">
      <c r="B3857" t="s">
        <v>25</v>
      </c>
      <c r="C3857" t="s">
        <v>59</v>
      </c>
      <c r="D3857" t="s">
        <v>23</v>
      </c>
      <c r="E3857" t="s">
        <v>409</v>
      </c>
      <c r="F3857" s="4">
        <v>42649</v>
      </c>
      <c r="G3857" t="s">
        <v>15</v>
      </c>
      <c r="H3857">
        <v>10</v>
      </c>
      <c r="I3857">
        <f>IF(Table1[[#This Row],[Price]]&lt;15,10,IF(Table1[[#This Row],[Price]]&lt;20,15,IF(Table1[[#This Row],[Price]]&lt;30,22,IF(Table1[[#This Row],[Price]]&lt;50,36,45))))</f>
        <v>10</v>
      </c>
      <c r="J3857">
        <v>12.42</v>
      </c>
      <c r="K3857" s="14">
        <v>124.2</v>
      </c>
      <c r="L3857" s="14">
        <f>Table1[[#This Row],[Total Sale Amount]]-(Table1[[#This Row],[Cost Price]]*Table1[[#This Row],[Quantity]])</f>
        <v>24.200000000000003</v>
      </c>
      <c r="M3857" t="str">
        <f>TEXT(Table1[[#This Row],[Order Date]],"mmm")</f>
        <v>Oct</v>
      </c>
      <c r="N3857" s="5" t="str">
        <f>TEXT(Table1[[#This Row],[Order Date]],"yyyy")</f>
        <v>2016</v>
      </c>
      <c r="O3857" s="5">
        <v>22</v>
      </c>
      <c r="P3857" s="5" t="s">
        <v>560</v>
      </c>
      <c r="Q3857" s="5" t="str">
        <f>IFERROR(INDEX(Holidays[Holiday],MATCH(Table1[[#This Row],[Order Date]],Holidays[Date],0)),"NO HOLIDAY")</f>
        <v>NO HOLIDAY</v>
      </c>
    </row>
    <row r="3858" spans="2:17" hidden="1" x14ac:dyDescent="0.3">
      <c r="B3858" t="s">
        <v>25</v>
      </c>
      <c r="C3858" t="s">
        <v>26</v>
      </c>
      <c r="D3858" t="s">
        <v>23</v>
      </c>
      <c r="E3858" t="s">
        <v>438</v>
      </c>
      <c r="F3858" s="4">
        <v>42649</v>
      </c>
      <c r="G3858" t="s">
        <v>13</v>
      </c>
      <c r="H3858">
        <v>1</v>
      </c>
      <c r="I3858">
        <f>IF(Table1[[#This Row],[Price]]&lt;15,10,IF(Table1[[#This Row],[Price]]&lt;20,15,IF(Table1[[#This Row],[Price]]&lt;30,22,IF(Table1[[#This Row],[Price]]&lt;50,36,45))))</f>
        <v>15</v>
      </c>
      <c r="J3858">
        <v>17.829999999999998</v>
      </c>
      <c r="K3858" s="14">
        <v>17.829999999999998</v>
      </c>
      <c r="L3858" s="14">
        <f>Table1[[#This Row],[Total Sale Amount]]-(Table1[[#This Row],[Cost Price]]*Table1[[#This Row],[Quantity]])</f>
        <v>2.8299999999999983</v>
      </c>
      <c r="M3858" t="str">
        <f>TEXT(Table1[[#This Row],[Order Date]],"mmm")</f>
        <v>Oct</v>
      </c>
      <c r="N3858" s="5" t="str">
        <f>TEXT(Table1[[#This Row],[Order Date]],"yyyy")</f>
        <v>2016</v>
      </c>
      <c r="O3858" s="5">
        <v>36</v>
      </c>
      <c r="P3858" s="5" t="s">
        <v>560</v>
      </c>
      <c r="Q3858" s="5" t="str">
        <f>IFERROR(INDEX(Holidays[Holiday],MATCH(Table1[[#This Row],[Order Date]],Holidays[Date],0)),"NO HOLIDAY")</f>
        <v>NO HOLIDAY</v>
      </c>
    </row>
    <row r="3859" spans="2:17" hidden="1" x14ac:dyDescent="0.3">
      <c r="B3859" t="s">
        <v>9</v>
      </c>
      <c r="C3859" t="s">
        <v>30</v>
      </c>
      <c r="D3859" t="s">
        <v>11</v>
      </c>
      <c r="E3859" t="s">
        <v>476</v>
      </c>
      <c r="F3859" s="4">
        <v>42649</v>
      </c>
      <c r="G3859" t="s">
        <v>13</v>
      </c>
      <c r="H3859">
        <v>4</v>
      </c>
      <c r="I3859">
        <f>IF(Table1[[#This Row],[Price]]&lt;15,10,IF(Table1[[#This Row],[Price]]&lt;20,15,IF(Table1[[#This Row],[Price]]&lt;30,22,IF(Table1[[#This Row],[Price]]&lt;50,36,45))))</f>
        <v>15</v>
      </c>
      <c r="J3859">
        <v>17.829999999999998</v>
      </c>
      <c r="K3859" s="14">
        <v>71.319999999999993</v>
      </c>
      <c r="L3859" s="14">
        <f>Table1[[#This Row],[Total Sale Amount]]-(Table1[[#This Row],[Cost Price]]*Table1[[#This Row],[Quantity]])</f>
        <v>11.319999999999993</v>
      </c>
      <c r="M3859" t="str">
        <f>TEXT(Table1[[#This Row],[Order Date]],"mmm")</f>
        <v>Oct</v>
      </c>
      <c r="N3859" s="5" t="str">
        <f>TEXT(Table1[[#This Row],[Order Date]],"yyyy")</f>
        <v>2016</v>
      </c>
      <c r="O3859" s="5">
        <v>32</v>
      </c>
      <c r="P3859" s="5" t="s">
        <v>559</v>
      </c>
      <c r="Q3859" s="5" t="str">
        <f>IFERROR(INDEX(Holidays[Holiday],MATCH(Table1[[#This Row],[Order Date]],Holidays[Date],0)),"NO HOLIDAY")</f>
        <v>NO HOLIDAY</v>
      </c>
    </row>
    <row r="3860" spans="2:17" hidden="1" x14ac:dyDescent="0.3">
      <c r="B3860" t="s">
        <v>9</v>
      </c>
      <c r="C3860" t="s">
        <v>10</v>
      </c>
      <c r="D3860" t="s">
        <v>11</v>
      </c>
      <c r="E3860" t="s">
        <v>258</v>
      </c>
      <c r="F3860" s="4">
        <v>42650</v>
      </c>
      <c r="G3860" t="s">
        <v>19</v>
      </c>
      <c r="H3860">
        <v>1</v>
      </c>
      <c r="I3860">
        <f>IF(Table1[[#This Row],[Price]]&lt;15,10,IF(Table1[[#This Row],[Price]]&lt;20,15,IF(Table1[[#This Row],[Price]]&lt;30,22,IF(Table1[[#This Row],[Price]]&lt;50,36,45))))</f>
        <v>45</v>
      </c>
      <c r="J3860">
        <v>53.35</v>
      </c>
      <c r="K3860" s="14">
        <v>53.35</v>
      </c>
      <c r="L3860" s="14">
        <f>Table1[[#This Row],[Total Sale Amount]]-(Table1[[#This Row],[Cost Price]]*Table1[[#This Row],[Quantity]])</f>
        <v>8.3500000000000014</v>
      </c>
      <c r="M3860" t="str">
        <f>TEXT(Table1[[#This Row],[Order Date]],"mmm")</f>
        <v>Oct</v>
      </c>
      <c r="N3860" s="5" t="str">
        <f>TEXT(Table1[[#This Row],[Order Date]],"yyyy")</f>
        <v>2016</v>
      </c>
      <c r="O3860" s="5">
        <v>27</v>
      </c>
      <c r="P3860" s="5" t="s">
        <v>559</v>
      </c>
      <c r="Q3860" s="5" t="str">
        <f>IFERROR(INDEX(Holidays[Holiday],MATCH(Table1[[#This Row],[Order Date]],Holidays[Date],0)),"NO HOLIDAY")</f>
        <v>NO HOLIDAY</v>
      </c>
    </row>
    <row r="3861" spans="2:17" hidden="1" x14ac:dyDescent="0.3">
      <c r="B3861" t="s">
        <v>36</v>
      </c>
      <c r="C3861" t="s">
        <v>17</v>
      </c>
      <c r="D3861" t="s">
        <v>11</v>
      </c>
      <c r="E3861" t="s">
        <v>443</v>
      </c>
      <c r="F3861" s="4">
        <v>42650</v>
      </c>
      <c r="G3861" t="s">
        <v>15</v>
      </c>
      <c r="H3861">
        <v>8</v>
      </c>
      <c r="I3861">
        <f>IF(Table1[[#This Row],[Price]]&lt;15,10,IF(Table1[[#This Row],[Price]]&lt;20,15,IF(Table1[[#This Row],[Price]]&lt;30,22,IF(Table1[[#This Row],[Price]]&lt;50,36,45))))</f>
        <v>10</v>
      </c>
      <c r="J3861">
        <v>12.42</v>
      </c>
      <c r="K3861" s="14">
        <v>99.36</v>
      </c>
      <c r="L3861" s="14">
        <f>Table1[[#This Row],[Total Sale Amount]]-(Table1[[#This Row],[Cost Price]]*Table1[[#This Row],[Quantity]])</f>
        <v>19.36</v>
      </c>
      <c r="M3861" t="str">
        <f>TEXT(Table1[[#This Row],[Order Date]],"mmm")</f>
        <v>Oct</v>
      </c>
      <c r="N3861" s="5" t="str">
        <f>TEXT(Table1[[#This Row],[Order Date]],"yyyy")</f>
        <v>2016</v>
      </c>
      <c r="O3861" s="5">
        <v>25</v>
      </c>
      <c r="P3861" s="5" t="s">
        <v>559</v>
      </c>
      <c r="Q3861" s="5" t="str">
        <f>IFERROR(INDEX(Holidays[Holiday],MATCH(Table1[[#This Row],[Order Date]],Holidays[Date],0)),"NO HOLIDAY")</f>
        <v>NO HOLIDAY</v>
      </c>
    </row>
    <row r="3862" spans="2:17" hidden="1" x14ac:dyDescent="0.3">
      <c r="B3862" t="s">
        <v>9</v>
      </c>
      <c r="C3862" t="s">
        <v>10</v>
      </c>
      <c r="D3862" t="s">
        <v>11</v>
      </c>
      <c r="E3862" t="s">
        <v>450</v>
      </c>
      <c r="F3862" s="4">
        <v>42650</v>
      </c>
      <c r="G3862" t="s">
        <v>15</v>
      </c>
      <c r="H3862">
        <v>2</v>
      </c>
      <c r="I3862">
        <f>IF(Table1[[#This Row],[Price]]&lt;15,10,IF(Table1[[#This Row],[Price]]&lt;20,15,IF(Table1[[#This Row],[Price]]&lt;30,22,IF(Table1[[#This Row],[Price]]&lt;50,36,45))))</f>
        <v>10</v>
      </c>
      <c r="J3862">
        <v>12.42</v>
      </c>
      <c r="K3862" s="14">
        <v>24.84</v>
      </c>
      <c r="L3862" s="14">
        <f>Table1[[#This Row],[Total Sale Amount]]-(Table1[[#This Row],[Cost Price]]*Table1[[#This Row],[Quantity]])</f>
        <v>4.84</v>
      </c>
      <c r="M3862" t="str">
        <f>TEXT(Table1[[#This Row],[Order Date]],"mmm")</f>
        <v>Oct</v>
      </c>
      <c r="N3862" s="5" t="str">
        <f>TEXT(Table1[[#This Row],[Order Date]],"yyyy")</f>
        <v>2016</v>
      </c>
      <c r="O3862" s="5">
        <v>42</v>
      </c>
      <c r="P3862" s="5" t="s">
        <v>559</v>
      </c>
      <c r="Q3862" s="5" t="str">
        <f>IFERROR(INDEX(Holidays[Holiday],MATCH(Table1[[#This Row],[Order Date]],Holidays[Date],0)),"NO HOLIDAY")</f>
        <v>NO HOLIDAY</v>
      </c>
    </row>
    <row r="3863" spans="2:17" hidden="1" x14ac:dyDescent="0.3">
      <c r="B3863" t="s">
        <v>36</v>
      </c>
      <c r="C3863" t="s">
        <v>17</v>
      </c>
      <c r="D3863" t="s">
        <v>11</v>
      </c>
      <c r="E3863" t="s">
        <v>288</v>
      </c>
      <c r="F3863" s="4">
        <v>42650</v>
      </c>
      <c r="G3863" t="s">
        <v>15</v>
      </c>
      <c r="H3863">
        <v>8</v>
      </c>
      <c r="I3863">
        <f>IF(Table1[[#This Row],[Price]]&lt;15,10,IF(Table1[[#This Row],[Price]]&lt;20,15,IF(Table1[[#This Row],[Price]]&lt;30,22,IF(Table1[[#This Row],[Price]]&lt;50,36,45))))</f>
        <v>10</v>
      </c>
      <c r="J3863">
        <v>12.42</v>
      </c>
      <c r="K3863" s="14">
        <v>99.36</v>
      </c>
      <c r="L3863" s="14">
        <f>Table1[[#This Row],[Total Sale Amount]]-(Table1[[#This Row],[Cost Price]]*Table1[[#This Row],[Quantity]])</f>
        <v>19.36</v>
      </c>
      <c r="M3863" t="str">
        <f>TEXT(Table1[[#This Row],[Order Date]],"mmm")</f>
        <v>Oct</v>
      </c>
      <c r="N3863" s="5" t="str">
        <f>TEXT(Table1[[#This Row],[Order Date]],"yyyy")</f>
        <v>2016</v>
      </c>
      <c r="O3863" s="5">
        <v>24</v>
      </c>
      <c r="P3863" s="5" t="s">
        <v>560</v>
      </c>
      <c r="Q3863" s="5" t="str">
        <f>IFERROR(INDEX(Holidays[Holiday],MATCH(Table1[[#This Row],[Order Date]],Holidays[Date],0)),"NO HOLIDAY")</f>
        <v>NO HOLIDAY</v>
      </c>
    </row>
    <row r="3864" spans="2:17" hidden="1" x14ac:dyDescent="0.3">
      <c r="B3864" t="s">
        <v>25</v>
      </c>
      <c r="C3864" t="s">
        <v>59</v>
      </c>
      <c r="D3864" t="s">
        <v>23</v>
      </c>
      <c r="E3864" t="s">
        <v>309</v>
      </c>
      <c r="F3864" s="4">
        <v>42650</v>
      </c>
      <c r="G3864" t="s">
        <v>13</v>
      </c>
      <c r="H3864">
        <v>9</v>
      </c>
      <c r="I3864">
        <f>IF(Table1[[#This Row],[Price]]&lt;15,10,IF(Table1[[#This Row],[Price]]&lt;20,15,IF(Table1[[#This Row],[Price]]&lt;30,22,IF(Table1[[#This Row],[Price]]&lt;50,36,45))))</f>
        <v>15</v>
      </c>
      <c r="J3864">
        <v>17.829999999999998</v>
      </c>
      <c r="K3864" s="14">
        <v>160.46999999999997</v>
      </c>
      <c r="L3864" s="14">
        <f>Table1[[#This Row],[Total Sale Amount]]-(Table1[[#This Row],[Cost Price]]*Table1[[#This Row],[Quantity]])</f>
        <v>25.46999999999997</v>
      </c>
      <c r="M3864" t="str">
        <f>TEXT(Table1[[#This Row],[Order Date]],"mmm")</f>
        <v>Oct</v>
      </c>
      <c r="N3864" s="5" t="str">
        <f>TEXT(Table1[[#This Row],[Order Date]],"yyyy")</f>
        <v>2016</v>
      </c>
      <c r="O3864" s="5">
        <v>40</v>
      </c>
      <c r="P3864" s="5" t="s">
        <v>559</v>
      </c>
      <c r="Q3864" s="5" t="str">
        <f>IFERROR(INDEX(Holidays[Holiday],MATCH(Table1[[#This Row],[Order Date]],Holidays[Date],0)),"NO HOLIDAY")</f>
        <v>NO HOLIDAY</v>
      </c>
    </row>
    <row r="3865" spans="2:17" hidden="1" x14ac:dyDescent="0.3">
      <c r="B3865" t="s">
        <v>9</v>
      </c>
      <c r="C3865" t="s">
        <v>30</v>
      </c>
      <c r="D3865" t="s">
        <v>11</v>
      </c>
      <c r="E3865" t="s">
        <v>455</v>
      </c>
      <c r="F3865" s="4">
        <v>42650</v>
      </c>
      <c r="G3865" t="s">
        <v>13</v>
      </c>
      <c r="H3865">
        <v>9</v>
      </c>
      <c r="I3865">
        <f>IF(Table1[[#This Row],[Price]]&lt;15,10,IF(Table1[[#This Row],[Price]]&lt;20,15,IF(Table1[[#This Row],[Price]]&lt;30,22,IF(Table1[[#This Row],[Price]]&lt;50,36,45))))</f>
        <v>15</v>
      </c>
      <c r="J3865">
        <v>17.829999999999998</v>
      </c>
      <c r="K3865" s="14">
        <v>160.46999999999997</v>
      </c>
      <c r="L3865" s="14">
        <f>Table1[[#This Row],[Total Sale Amount]]-(Table1[[#This Row],[Cost Price]]*Table1[[#This Row],[Quantity]])</f>
        <v>25.46999999999997</v>
      </c>
      <c r="M3865" t="str">
        <f>TEXT(Table1[[#This Row],[Order Date]],"mmm")</f>
        <v>Oct</v>
      </c>
      <c r="N3865" s="5" t="str">
        <f>TEXT(Table1[[#This Row],[Order Date]],"yyyy")</f>
        <v>2016</v>
      </c>
      <c r="O3865" s="5">
        <v>25</v>
      </c>
      <c r="P3865" s="5" t="s">
        <v>559</v>
      </c>
      <c r="Q3865" s="5" t="str">
        <f>IFERROR(INDEX(Holidays[Holiday],MATCH(Table1[[#This Row],[Order Date]],Holidays[Date],0)),"NO HOLIDAY")</f>
        <v>NO HOLIDAY</v>
      </c>
    </row>
    <row r="3866" spans="2:17" hidden="1" x14ac:dyDescent="0.3">
      <c r="B3866" t="s">
        <v>25</v>
      </c>
      <c r="C3866" t="s">
        <v>26</v>
      </c>
      <c r="D3866" t="s">
        <v>23</v>
      </c>
      <c r="E3866" t="s">
        <v>316</v>
      </c>
      <c r="F3866" s="4">
        <v>42650</v>
      </c>
      <c r="G3866" t="s">
        <v>13</v>
      </c>
      <c r="H3866">
        <v>5</v>
      </c>
      <c r="I3866">
        <f>IF(Table1[[#This Row],[Price]]&lt;15,10,IF(Table1[[#This Row],[Price]]&lt;20,15,IF(Table1[[#This Row],[Price]]&lt;30,22,IF(Table1[[#This Row],[Price]]&lt;50,36,45))))</f>
        <v>15</v>
      </c>
      <c r="J3866">
        <v>17.829999999999998</v>
      </c>
      <c r="K3866" s="14">
        <v>89.149999999999991</v>
      </c>
      <c r="L3866" s="14">
        <f>Table1[[#This Row],[Total Sale Amount]]-(Table1[[#This Row],[Cost Price]]*Table1[[#This Row],[Quantity]])</f>
        <v>14.149999999999991</v>
      </c>
      <c r="M3866" t="str">
        <f>TEXT(Table1[[#This Row],[Order Date]],"mmm")</f>
        <v>Oct</v>
      </c>
      <c r="N3866" s="5" t="str">
        <f>TEXT(Table1[[#This Row],[Order Date]],"yyyy")</f>
        <v>2016</v>
      </c>
      <c r="O3866" s="5">
        <v>35</v>
      </c>
      <c r="P3866" s="5" t="s">
        <v>560</v>
      </c>
      <c r="Q3866" s="5" t="str">
        <f>IFERROR(INDEX(Holidays[Holiday],MATCH(Table1[[#This Row],[Order Date]],Holidays[Date],0)),"NO HOLIDAY")</f>
        <v>NO HOLIDAY</v>
      </c>
    </row>
    <row r="3867" spans="2:17" hidden="1" x14ac:dyDescent="0.3">
      <c r="B3867" t="s">
        <v>16</v>
      </c>
      <c r="C3867" t="s">
        <v>17</v>
      </c>
      <c r="D3867" t="s">
        <v>11</v>
      </c>
      <c r="E3867" t="s">
        <v>400</v>
      </c>
      <c r="F3867" s="4">
        <v>42650</v>
      </c>
      <c r="G3867" t="s">
        <v>39</v>
      </c>
      <c r="H3867">
        <v>10</v>
      </c>
      <c r="I3867">
        <f>IF(Table1[[#This Row],[Price]]&lt;15,10,IF(Table1[[#This Row],[Price]]&lt;20,15,IF(Table1[[#This Row],[Price]]&lt;30,22,IF(Table1[[#This Row],[Price]]&lt;50,36,45))))</f>
        <v>15</v>
      </c>
      <c r="J3867">
        <v>16.32</v>
      </c>
      <c r="K3867" s="14">
        <v>163.19999999999999</v>
      </c>
      <c r="L3867" s="14">
        <f>Table1[[#This Row],[Total Sale Amount]]-(Table1[[#This Row],[Cost Price]]*Table1[[#This Row],[Quantity]])</f>
        <v>13.199999999999989</v>
      </c>
      <c r="M3867" t="str">
        <f>TEXT(Table1[[#This Row],[Order Date]],"mmm")</f>
        <v>Oct</v>
      </c>
      <c r="N3867" s="5" t="str">
        <f>TEXT(Table1[[#This Row],[Order Date]],"yyyy")</f>
        <v>2016</v>
      </c>
      <c r="O3867" s="5">
        <v>45</v>
      </c>
      <c r="P3867" s="5" t="s">
        <v>560</v>
      </c>
      <c r="Q3867" s="5" t="str">
        <f>IFERROR(INDEX(Holidays[Holiday],MATCH(Table1[[#This Row],[Order Date]],Holidays[Date],0)),"NO HOLIDAY")</f>
        <v>NO HOLIDAY</v>
      </c>
    </row>
    <row r="3868" spans="2:17" hidden="1" x14ac:dyDescent="0.3">
      <c r="B3868" t="s">
        <v>16</v>
      </c>
      <c r="C3868" t="s">
        <v>30</v>
      </c>
      <c r="D3868" t="s">
        <v>11</v>
      </c>
      <c r="E3868" t="s">
        <v>398</v>
      </c>
      <c r="F3868" s="4">
        <v>42650</v>
      </c>
      <c r="G3868" t="s">
        <v>15</v>
      </c>
      <c r="H3868">
        <v>3</v>
      </c>
      <c r="I3868">
        <f>IF(Table1[[#This Row],[Price]]&lt;15,10,IF(Table1[[#This Row],[Price]]&lt;20,15,IF(Table1[[#This Row],[Price]]&lt;30,22,IF(Table1[[#This Row],[Price]]&lt;50,36,45))))</f>
        <v>10</v>
      </c>
      <c r="J3868">
        <v>12.42</v>
      </c>
      <c r="K3868" s="14">
        <v>37.26</v>
      </c>
      <c r="L3868" s="14">
        <f>Table1[[#This Row],[Total Sale Amount]]-(Table1[[#This Row],[Cost Price]]*Table1[[#This Row],[Quantity]])</f>
        <v>7.259999999999998</v>
      </c>
      <c r="M3868" t="str">
        <f>TEXT(Table1[[#This Row],[Order Date]],"mmm")</f>
        <v>Oct</v>
      </c>
      <c r="N3868" s="5" t="str">
        <f>TEXT(Table1[[#This Row],[Order Date]],"yyyy")</f>
        <v>2016</v>
      </c>
      <c r="O3868" s="5">
        <v>19</v>
      </c>
      <c r="P3868" s="5" t="s">
        <v>560</v>
      </c>
      <c r="Q3868" s="5" t="str">
        <f>IFERROR(INDEX(Holidays[Holiday],MATCH(Table1[[#This Row],[Order Date]],Holidays[Date],0)),"NO HOLIDAY")</f>
        <v>NO HOLIDAY</v>
      </c>
    </row>
    <row r="3869" spans="2:17" hidden="1" x14ac:dyDescent="0.3">
      <c r="B3869" t="s">
        <v>25</v>
      </c>
      <c r="C3869" t="s">
        <v>22</v>
      </c>
      <c r="D3869" t="s">
        <v>23</v>
      </c>
      <c r="E3869" t="s">
        <v>456</v>
      </c>
      <c r="F3869" s="4">
        <v>42650</v>
      </c>
      <c r="G3869" t="s">
        <v>13</v>
      </c>
      <c r="H3869">
        <v>10</v>
      </c>
      <c r="I3869">
        <f>IF(Table1[[#This Row],[Price]]&lt;15,10,IF(Table1[[#This Row],[Price]]&lt;20,15,IF(Table1[[#This Row],[Price]]&lt;30,22,IF(Table1[[#This Row],[Price]]&lt;50,36,45))))</f>
        <v>15</v>
      </c>
      <c r="J3869">
        <v>17.829999999999998</v>
      </c>
      <c r="K3869" s="14">
        <v>178.29999999999998</v>
      </c>
      <c r="L3869" s="14">
        <f>Table1[[#This Row],[Total Sale Amount]]-(Table1[[#This Row],[Cost Price]]*Table1[[#This Row],[Quantity]])</f>
        <v>28.299999999999983</v>
      </c>
      <c r="M3869" t="str">
        <f>TEXT(Table1[[#This Row],[Order Date]],"mmm")</f>
        <v>Oct</v>
      </c>
      <c r="N3869" s="5" t="str">
        <f>TEXT(Table1[[#This Row],[Order Date]],"yyyy")</f>
        <v>2016</v>
      </c>
      <c r="O3869" s="5">
        <v>45</v>
      </c>
      <c r="P3869" s="5" t="s">
        <v>559</v>
      </c>
      <c r="Q3869" s="5" t="str">
        <f>IFERROR(INDEX(Holidays[Holiday],MATCH(Table1[[#This Row],[Order Date]],Holidays[Date],0)),"NO HOLIDAY")</f>
        <v>NO HOLIDAY</v>
      </c>
    </row>
    <row r="3870" spans="2:17" hidden="1" x14ac:dyDescent="0.3">
      <c r="B3870" t="s">
        <v>25</v>
      </c>
      <c r="C3870" t="s">
        <v>59</v>
      </c>
      <c r="D3870" t="s">
        <v>23</v>
      </c>
      <c r="E3870" t="s">
        <v>417</v>
      </c>
      <c r="F3870" s="4">
        <v>42650</v>
      </c>
      <c r="G3870" t="s">
        <v>19</v>
      </c>
      <c r="H3870">
        <v>9</v>
      </c>
      <c r="I3870">
        <f>IF(Table1[[#This Row],[Price]]&lt;15,10,IF(Table1[[#This Row],[Price]]&lt;20,15,IF(Table1[[#This Row],[Price]]&lt;30,22,IF(Table1[[#This Row],[Price]]&lt;50,36,45))))</f>
        <v>45</v>
      </c>
      <c r="J3870">
        <v>53.35</v>
      </c>
      <c r="K3870" s="14">
        <v>480.15000000000003</v>
      </c>
      <c r="L3870" s="14">
        <f>Table1[[#This Row],[Total Sale Amount]]-(Table1[[#This Row],[Cost Price]]*Table1[[#This Row],[Quantity]])</f>
        <v>75.150000000000034</v>
      </c>
      <c r="M3870" t="str">
        <f>TEXT(Table1[[#This Row],[Order Date]],"mmm")</f>
        <v>Oct</v>
      </c>
      <c r="N3870" s="5" t="str">
        <f>TEXT(Table1[[#This Row],[Order Date]],"yyyy")</f>
        <v>2016</v>
      </c>
      <c r="O3870" s="5">
        <v>39</v>
      </c>
      <c r="P3870" s="5" t="s">
        <v>560</v>
      </c>
      <c r="Q3870" s="5" t="str">
        <f>IFERROR(INDEX(Holidays[Holiday],MATCH(Table1[[#This Row],[Order Date]],Holidays[Date],0)),"NO HOLIDAY")</f>
        <v>NO HOLIDAY</v>
      </c>
    </row>
    <row r="3871" spans="2:17" hidden="1" x14ac:dyDescent="0.3">
      <c r="B3871" t="s">
        <v>9</v>
      </c>
      <c r="C3871" t="s">
        <v>10</v>
      </c>
      <c r="D3871" t="s">
        <v>11</v>
      </c>
      <c r="E3871" t="s">
        <v>509</v>
      </c>
      <c r="F3871" s="4">
        <v>42650</v>
      </c>
      <c r="G3871" t="s">
        <v>13</v>
      </c>
      <c r="H3871">
        <v>9</v>
      </c>
      <c r="I3871">
        <f>IF(Table1[[#This Row],[Price]]&lt;15,10,IF(Table1[[#This Row],[Price]]&lt;20,15,IF(Table1[[#This Row],[Price]]&lt;30,22,IF(Table1[[#This Row],[Price]]&lt;50,36,45))))</f>
        <v>15</v>
      </c>
      <c r="J3871">
        <v>17.829999999999998</v>
      </c>
      <c r="K3871" s="14">
        <v>160.46999999999997</v>
      </c>
      <c r="L3871" s="14">
        <f>Table1[[#This Row],[Total Sale Amount]]-(Table1[[#This Row],[Cost Price]]*Table1[[#This Row],[Quantity]])</f>
        <v>25.46999999999997</v>
      </c>
      <c r="M3871" t="str">
        <f>TEXT(Table1[[#This Row],[Order Date]],"mmm")</f>
        <v>Oct</v>
      </c>
      <c r="N3871" s="5" t="str">
        <f>TEXT(Table1[[#This Row],[Order Date]],"yyyy")</f>
        <v>2016</v>
      </c>
      <c r="O3871" s="5">
        <v>34</v>
      </c>
      <c r="P3871" s="5" t="s">
        <v>559</v>
      </c>
      <c r="Q3871" s="5" t="str">
        <f>IFERROR(INDEX(Holidays[Holiday],MATCH(Table1[[#This Row],[Order Date]],Holidays[Date],0)),"NO HOLIDAY")</f>
        <v>NO HOLIDAY</v>
      </c>
    </row>
    <row r="3872" spans="2:17" hidden="1" x14ac:dyDescent="0.3">
      <c r="B3872" t="s">
        <v>9</v>
      </c>
      <c r="C3872" t="s">
        <v>28</v>
      </c>
      <c r="D3872" t="s">
        <v>11</v>
      </c>
      <c r="E3872" t="s">
        <v>226</v>
      </c>
      <c r="F3872" s="4">
        <v>42650</v>
      </c>
      <c r="G3872" t="s">
        <v>15</v>
      </c>
      <c r="H3872">
        <v>2</v>
      </c>
      <c r="I3872">
        <f>IF(Table1[[#This Row],[Price]]&lt;15,10,IF(Table1[[#This Row],[Price]]&lt;20,15,IF(Table1[[#This Row],[Price]]&lt;30,22,IF(Table1[[#This Row],[Price]]&lt;50,36,45))))</f>
        <v>10</v>
      </c>
      <c r="J3872">
        <v>12.42</v>
      </c>
      <c r="K3872" s="14">
        <v>24.84</v>
      </c>
      <c r="L3872" s="14">
        <f>Table1[[#This Row],[Total Sale Amount]]-(Table1[[#This Row],[Cost Price]]*Table1[[#This Row],[Quantity]])</f>
        <v>4.84</v>
      </c>
      <c r="M3872" t="str">
        <f>TEXT(Table1[[#This Row],[Order Date]],"mmm")</f>
        <v>Oct</v>
      </c>
      <c r="N3872" s="5" t="str">
        <f>TEXT(Table1[[#This Row],[Order Date]],"yyyy")</f>
        <v>2016</v>
      </c>
      <c r="O3872" s="5">
        <v>17</v>
      </c>
      <c r="P3872" s="5" t="s">
        <v>559</v>
      </c>
      <c r="Q3872" s="5" t="str">
        <f>IFERROR(INDEX(Holidays[Holiday],MATCH(Table1[[#This Row],[Order Date]],Holidays[Date],0)),"NO HOLIDAY")</f>
        <v>NO HOLIDAY</v>
      </c>
    </row>
    <row r="3873" spans="2:17" hidden="1" x14ac:dyDescent="0.3">
      <c r="B3873" t="s">
        <v>21</v>
      </c>
      <c r="C3873" t="s">
        <v>26</v>
      </c>
      <c r="D3873" t="s">
        <v>23</v>
      </c>
      <c r="E3873" t="s">
        <v>407</v>
      </c>
      <c r="F3873" s="4">
        <v>42650</v>
      </c>
      <c r="G3873" t="s">
        <v>19</v>
      </c>
      <c r="H3873">
        <v>9</v>
      </c>
      <c r="I3873">
        <f>IF(Table1[[#This Row],[Price]]&lt;15,10,IF(Table1[[#This Row],[Price]]&lt;20,15,IF(Table1[[#This Row],[Price]]&lt;30,22,IF(Table1[[#This Row],[Price]]&lt;50,36,45))))</f>
        <v>45</v>
      </c>
      <c r="J3873">
        <v>53.35</v>
      </c>
      <c r="K3873" s="14">
        <v>480.15000000000003</v>
      </c>
      <c r="L3873" s="14">
        <f>Table1[[#This Row],[Total Sale Amount]]-(Table1[[#This Row],[Cost Price]]*Table1[[#This Row],[Quantity]])</f>
        <v>75.150000000000034</v>
      </c>
      <c r="M3873" t="str">
        <f>TEXT(Table1[[#This Row],[Order Date]],"mmm")</f>
        <v>Oct</v>
      </c>
      <c r="N3873" s="5" t="str">
        <f>TEXT(Table1[[#This Row],[Order Date]],"yyyy")</f>
        <v>2016</v>
      </c>
      <c r="O3873" s="5">
        <v>21</v>
      </c>
      <c r="P3873" s="5" t="s">
        <v>559</v>
      </c>
      <c r="Q3873" s="5" t="str">
        <f>IFERROR(INDEX(Holidays[Holiday],MATCH(Table1[[#This Row],[Order Date]],Holidays[Date],0)),"NO HOLIDAY")</f>
        <v>NO HOLIDAY</v>
      </c>
    </row>
    <row r="3874" spans="2:17" hidden="1" x14ac:dyDescent="0.3">
      <c r="B3874" t="s">
        <v>16</v>
      </c>
      <c r="C3874" t="s">
        <v>17</v>
      </c>
      <c r="D3874" t="s">
        <v>11</v>
      </c>
      <c r="E3874" t="s">
        <v>336</v>
      </c>
      <c r="F3874" s="4">
        <v>42650</v>
      </c>
      <c r="G3874" t="s">
        <v>39</v>
      </c>
      <c r="H3874">
        <v>8</v>
      </c>
      <c r="I3874">
        <f>IF(Table1[[#This Row],[Price]]&lt;15,10,IF(Table1[[#This Row],[Price]]&lt;20,15,IF(Table1[[#This Row],[Price]]&lt;30,22,IF(Table1[[#This Row],[Price]]&lt;50,36,45))))</f>
        <v>15</v>
      </c>
      <c r="J3874">
        <v>16.32</v>
      </c>
      <c r="K3874" s="14">
        <v>130.56</v>
      </c>
      <c r="L3874" s="14">
        <f>Table1[[#This Row],[Total Sale Amount]]-(Table1[[#This Row],[Cost Price]]*Table1[[#This Row],[Quantity]])</f>
        <v>10.560000000000002</v>
      </c>
      <c r="M3874" t="str">
        <f>TEXT(Table1[[#This Row],[Order Date]],"mmm")</f>
        <v>Oct</v>
      </c>
      <c r="N3874" s="5" t="str">
        <f>TEXT(Table1[[#This Row],[Order Date]],"yyyy")</f>
        <v>2016</v>
      </c>
      <c r="O3874" s="5">
        <v>29</v>
      </c>
      <c r="P3874" s="5" t="s">
        <v>560</v>
      </c>
      <c r="Q3874" s="5" t="str">
        <f>IFERROR(INDEX(Holidays[Holiday],MATCH(Table1[[#This Row],[Order Date]],Holidays[Date],0)),"NO HOLIDAY")</f>
        <v>NO HOLIDAY</v>
      </c>
    </row>
    <row r="3875" spans="2:17" hidden="1" x14ac:dyDescent="0.3">
      <c r="B3875" t="s">
        <v>21</v>
      </c>
      <c r="C3875" t="s">
        <v>59</v>
      </c>
      <c r="D3875" t="s">
        <v>23</v>
      </c>
      <c r="E3875" t="s">
        <v>60</v>
      </c>
      <c r="F3875" s="4">
        <v>42650</v>
      </c>
      <c r="G3875" t="s">
        <v>19</v>
      </c>
      <c r="H3875">
        <v>6</v>
      </c>
      <c r="I3875">
        <f>IF(Table1[[#This Row],[Price]]&lt;15,10,IF(Table1[[#This Row],[Price]]&lt;20,15,IF(Table1[[#This Row],[Price]]&lt;30,22,IF(Table1[[#This Row],[Price]]&lt;50,36,45))))</f>
        <v>45</v>
      </c>
      <c r="J3875">
        <v>53.35</v>
      </c>
      <c r="K3875" s="14">
        <v>320.10000000000002</v>
      </c>
      <c r="L3875" s="14">
        <f>Table1[[#This Row],[Total Sale Amount]]-(Table1[[#This Row],[Cost Price]]*Table1[[#This Row],[Quantity]])</f>
        <v>50.100000000000023</v>
      </c>
      <c r="M3875" t="str">
        <f>TEXT(Table1[[#This Row],[Order Date]],"mmm")</f>
        <v>Oct</v>
      </c>
      <c r="N3875" s="5" t="str">
        <f>TEXT(Table1[[#This Row],[Order Date]],"yyyy")</f>
        <v>2016</v>
      </c>
      <c r="O3875" s="5">
        <v>24</v>
      </c>
      <c r="P3875" s="5" t="s">
        <v>560</v>
      </c>
      <c r="Q3875" s="5" t="str">
        <f>IFERROR(INDEX(Holidays[Holiday],MATCH(Table1[[#This Row],[Order Date]],Holidays[Date],0)),"NO HOLIDAY")</f>
        <v>NO HOLIDAY</v>
      </c>
    </row>
    <row r="3876" spans="2:17" hidden="1" x14ac:dyDescent="0.3">
      <c r="B3876" t="s">
        <v>25</v>
      </c>
      <c r="C3876" t="s">
        <v>43</v>
      </c>
      <c r="D3876" t="s">
        <v>23</v>
      </c>
      <c r="E3876" t="s">
        <v>138</v>
      </c>
      <c r="F3876" s="4">
        <v>42650</v>
      </c>
      <c r="G3876" t="s">
        <v>19</v>
      </c>
      <c r="H3876">
        <v>7</v>
      </c>
      <c r="I3876">
        <f>IF(Table1[[#This Row],[Price]]&lt;15,10,IF(Table1[[#This Row],[Price]]&lt;20,15,IF(Table1[[#This Row],[Price]]&lt;30,22,IF(Table1[[#This Row],[Price]]&lt;50,36,45))))</f>
        <v>45</v>
      </c>
      <c r="J3876">
        <v>53.35</v>
      </c>
      <c r="K3876" s="14">
        <v>373.45</v>
      </c>
      <c r="L3876" s="14">
        <f>Table1[[#This Row],[Total Sale Amount]]-(Table1[[#This Row],[Cost Price]]*Table1[[#This Row],[Quantity]])</f>
        <v>58.449999999999989</v>
      </c>
      <c r="M3876" t="str">
        <f>TEXT(Table1[[#This Row],[Order Date]],"mmm")</f>
        <v>Oct</v>
      </c>
      <c r="N3876" s="5" t="str">
        <f>TEXT(Table1[[#This Row],[Order Date]],"yyyy")</f>
        <v>2016</v>
      </c>
      <c r="O3876" s="5">
        <v>33</v>
      </c>
      <c r="P3876" s="5" t="s">
        <v>560</v>
      </c>
      <c r="Q3876" s="5" t="str">
        <f>IFERROR(INDEX(Holidays[Holiday],MATCH(Table1[[#This Row],[Order Date]],Holidays[Date],0)),"NO HOLIDAY")</f>
        <v>NO HOLIDAY</v>
      </c>
    </row>
    <row r="3877" spans="2:17" hidden="1" x14ac:dyDescent="0.3">
      <c r="B3877" t="s">
        <v>25</v>
      </c>
      <c r="C3877" t="s">
        <v>26</v>
      </c>
      <c r="D3877" t="s">
        <v>23</v>
      </c>
      <c r="E3877" t="s">
        <v>348</v>
      </c>
      <c r="F3877" s="4">
        <v>42651</v>
      </c>
      <c r="G3877" t="s">
        <v>13</v>
      </c>
      <c r="H3877">
        <v>2</v>
      </c>
      <c r="I3877">
        <f>IF(Table1[[#This Row],[Price]]&lt;15,10,IF(Table1[[#This Row],[Price]]&lt;20,15,IF(Table1[[#This Row],[Price]]&lt;30,22,IF(Table1[[#This Row],[Price]]&lt;50,36,45))))</f>
        <v>15</v>
      </c>
      <c r="J3877">
        <v>17.829999999999998</v>
      </c>
      <c r="K3877" s="14">
        <v>35.659999999999997</v>
      </c>
      <c r="L3877" s="14">
        <f>Table1[[#This Row],[Total Sale Amount]]-(Table1[[#This Row],[Cost Price]]*Table1[[#This Row],[Quantity]])</f>
        <v>5.6599999999999966</v>
      </c>
      <c r="M3877" t="str">
        <f>TEXT(Table1[[#This Row],[Order Date]],"mmm")</f>
        <v>Oct</v>
      </c>
      <c r="N3877" s="5" t="str">
        <f>TEXT(Table1[[#This Row],[Order Date]],"yyyy")</f>
        <v>2016</v>
      </c>
      <c r="O3877" s="5">
        <v>37</v>
      </c>
      <c r="P3877" s="5" t="s">
        <v>559</v>
      </c>
      <c r="Q3877" s="5" t="str">
        <f>IFERROR(INDEX(Holidays[Holiday],MATCH(Table1[[#This Row],[Order Date]],Holidays[Date],0)),"NO HOLIDAY")</f>
        <v>NO HOLIDAY</v>
      </c>
    </row>
    <row r="3878" spans="2:17" hidden="1" x14ac:dyDescent="0.3">
      <c r="B3878" t="s">
        <v>21</v>
      </c>
      <c r="C3878" t="s">
        <v>26</v>
      </c>
      <c r="D3878" t="s">
        <v>23</v>
      </c>
      <c r="E3878" t="s">
        <v>71</v>
      </c>
      <c r="F3878" s="4">
        <v>42651</v>
      </c>
      <c r="G3878" t="s">
        <v>39</v>
      </c>
      <c r="H3878">
        <v>4</v>
      </c>
      <c r="I3878">
        <f>IF(Table1[[#This Row],[Price]]&lt;15,10,IF(Table1[[#This Row],[Price]]&lt;20,15,IF(Table1[[#This Row],[Price]]&lt;30,22,IF(Table1[[#This Row],[Price]]&lt;50,36,45))))</f>
        <v>15</v>
      </c>
      <c r="J3878">
        <v>16.32</v>
      </c>
      <c r="K3878" s="14">
        <v>65.28</v>
      </c>
      <c r="L3878" s="14">
        <f>Table1[[#This Row],[Total Sale Amount]]-(Table1[[#This Row],[Cost Price]]*Table1[[#This Row],[Quantity]])</f>
        <v>5.2800000000000011</v>
      </c>
      <c r="M3878" t="str">
        <f>TEXT(Table1[[#This Row],[Order Date]],"mmm")</f>
        <v>Oct</v>
      </c>
      <c r="N3878" s="5" t="str">
        <f>TEXT(Table1[[#This Row],[Order Date]],"yyyy")</f>
        <v>2016</v>
      </c>
      <c r="O3878" s="5">
        <v>28</v>
      </c>
      <c r="P3878" s="5" t="s">
        <v>560</v>
      </c>
      <c r="Q3878" s="5" t="str">
        <f>IFERROR(INDEX(Holidays[Holiday],MATCH(Table1[[#This Row],[Order Date]],Holidays[Date],0)),"NO HOLIDAY")</f>
        <v>NO HOLIDAY</v>
      </c>
    </row>
    <row r="3879" spans="2:17" hidden="1" x14ac:dyDescent="0.3">
      <c r="B3879" t="s">
        <v>25</v>
      </c>
      <c r="C3879" t="s">
        <v>59</v>
      </c>
      <c r="D3879" t="s">
        <v>23</v>
      </c>
      <c r="E3879" t="s">
        <v>419</v>
      </c>
      <c r="F3879" s="4">
        <v>42651</v>
      </c>
      <c r="G3879" t="s">
        <v>19</v>
      </c>
      <c r="H3879">
        <v>4</v>
      </c>
      <c r="I3879">
        <f>IF(Table1[[#This Row],[Price]]&lt;15,10,IF(Table1[[#This Row],[Price]]&lt;20,15,IF(Table1[[#This Row],[Price]]&lt;30,22,IF(Table1[[#This Row],[Price]]&lt;50,36,45))))</f>
        <v>45</v>
      </c>
      <c r="J3879">
        <v>53.35</v>
      </c>
      <c r="K3879" s="14">
        <v>213.4</v>
      </c>
      <c r="L3879" s="14">
        <f>Table1[[#This Row],[Total Sale Amount]]-(Table1[[#This Row],[Cost Price]]*Table1[[#This Row],[Quantity]])</f>
        <v>33.400000000000006</v>
      </c>
      <c r="M3879" t="str">
        <f>TEXT(Table1[[#This Row],[Order Date]],"mmm")</f>
        <v>Oct</v>
      </c>
      <c r="N3879" s="5" t="str">
        <f>TEXT(Table1[[#This Row],[Order Date]],"yyyy")</f>
        <v>2016</v>
      </c>
      <c r="O3879" s="5">
        <v>18</v>
      </c>
      <c r="P3879" s="5" t="s">
        <v>560</v>
      </c>
      <c r="Q3879" s="5" t="str">
        <f>IFERROR(INDEX(Holidays[Holiday],MATCH(Table1[[#This Row],[Order Date]],Holidays[Date],0)),"NO HOLIDAY")</f>
        <v>NO HOLIDAY</v>
      </c>
    </row>
    <row r="3880" spans="2:17" hidden="1" x14ac:dyDescent="0.3">
      <c r="B3880" t="s">
        <v>16</v>
      </c>
      <c r="C3880" t="s">
        <v>10</v>
      </c>
      <c r="D3880" t="s">
        <v>11</v>
      </c>
      <c r="E3880" t="s">
        <v>365</v>
      </c>
      <c r="F3880" s="4">
        <v>42651</v>
      </c>
      <c r="G3880" t="s">
        <v>39</v>
      </c>
      <c r="H3880">
        <v>6</v>
      </c>
      <c r="I3880">
        <f>IF(Table1[[#This Row],[Price]]&lt;15,10,IF(Table1[[#This Row],[Price]]&lt;20,15,IF(Table1[[#This Row],[Price]]&lt;30,22,IF(Table1[[#This Row],[Price]]&lt;50,36,45))))</f>
        <v>15</v>
      </c>
      <c r="J3880">
        <v>16.32</v>
      </c>
      <c r="K3880" s="14">
        <v>97.92</v>
      </c>
      <c r="L3880" s="14">
        <f>Table1[[#This Row],[Total Sale Amount]]-(Table1[[#This Row],[Cost Price]]*Table1[[#This Row],[Quantity]])</f>
        <v>7.9200000000000017</v>
      </c>
      <c r="M3880" t="str">
        <f>TEXT(Table1[[#This Row],[Order Date]],"mmm")</f>
        <v>Oct</v>
      </c>
      <c r="N3880" s="5" t="str">
        <f>TEXT(Table1[[#This Row],[Order Date]],"yyyy")</f>
        <v>2016</v>
      </c>
      <c r="O3880" s="5">
        <v>20</v>
      </c>
      <c r="P3880" s="5" t="s">
        <v>559</v>
      </c>
      <c r="Q3880" s="5" t="str">
        <f>IFERROR(INDEX(Holidays[Holiday],MATCH(Table1[[#This Row],[Order Date]],Holidays[Date],0)),"NO HOLIDAY")</f>
        <v>NO HOLIDAY</v>
      </c>
    </row>
    <row r="3881" spans="2:17" hidden="1" x14ac:dyDescent="0.3">
      <c r="B3881" t="s">
        <v>25</v>
      </c>
      <c r="C3881" t="s">
        <v>26</v>
      </c>
      <c r="D3881" t="s">
        <v>23</v>
      </c>
      <c r="E3881" t="s">
        <v>311</v>
      </c>
      <c r="F3881" s="4">
        <v>42651</v>
      </c>
      <c r="G3881" t="s">
        <v>15</v>
      </c>
      <c r="H3881">
        <v>10</v>
      </c>
      <c r="I3881">
        <f>IF(Table1[[#This Row],[Price]]&lt;15,10,IF(Table1[[#This Row],[Price]]&lt;20,15,IF(Table1[[#This Row],[Price]]&lt;30,22,IF(Table1[[#This Row],[Price]]&lt;50,36,45))))</f>
        <v>10</v>
      </c>
      <c r="J3881">
        <v>12.42</v>
      </c>
      <c r="K3881" s="14">
        <v>124.2</v>
      </c>
      <c r="L3881" s="14">
        <f>Table1[[#This Row],[Total Sale Amount]]-(Table1[[#This Row],[Cost Price]]*Table1[[#This Row],[Quantity]])</f>
        <v>24.200000000000003</v>
      </c>
      <c r="M3881" t="str">
        <f>TEXT(Table1[[#This Row],[Order Date]],"mmm")</f>
        <v>Oct</v>
      </c>
      <c r="N3881" s="5" t="str">
        <f>TEXT(Table1[[#This Row],[Order Date]],"yyyy")</f>
        <v>2016</v>
      </c>
      <c r="O3881" s="5">
        <v>31</v>
      </c>
      <c r="P3881" s="5" t="s">
        <v>560</v>
      </c>
      <c r="Q3881" s="5" t="str">
        <f>IFERROR(INDEX(Holidays[Holiday],MATCH(Table1[[#This Row],[Order Date]],Holidays[Date],0)),"NO HOLIDAY")</f>
        <v>NO HOLIDAY</v>
      </c>
    </row>
    <row r="3882" spans="2:17" hidden="1" x14ac:dyDescent="0.3">
      <c r="B3882" t="s">
        <v>21</v>
      </c>
      <c r="C3882" t="s">
        <v>59</v>
      </c>
      <c r="D3882" t="s">
        <v>23</v>
      </c>
      <c r="E3882" t="s">
        <v>121</v>
      </c>
      <c r="F3882" s="4">
        <v>42651</v>
      </c>
      <c r="G3882" t="s">
        <v>15</v>
      </c>
      <c r="H3882">
        <v>10</v>
      </c>
      <c r="I3882">
        <f>IF(Table1[[#This Row],[Price]]&lt;15,10,IF(Table1[[#This Row],[Price]]&lt;20,15,IF(Table1[[#This Row],[Price]]&lt;30,22,IF(Table1[[#This Row],[Price]]&lt;50,36,45))))</f>
        <v>10</v>
      </c>
      <c r="J3882">
        <v>12.42</v>
      </c>
      <c r="K3882" s="14">
        <v>124.2</v>
      </c>
      <c r="L3882" s="14">
        <f>Table1[[#This Row],[Total Sale Amount]]-(Table1[[#This Row],[Cost Price]]*Table1[[#This Row],[Quantity]])</f>
        <v>24.200000000000003</v>
      </c>
      <c r="M3882" t="str">
        <f>TEXT(Table1[[#This Row],[Order Date]],"mmm")</f>
        <v>Oct</v>
      </c>
      <c r="N3882" s="5" t="str">
        <f>TEXT(Table1[[#This Row],[Order Date]],"yyyy")</f>
        <v>2016</v>
      </c>
      <c r="O3882" s="5">
        <v>38</v>
      </c>
      <c r="P3882" s="5" t="s">
        <v>560</v>
      </c>
      <c r="Q3882" s="5" t="str">
        <f>IFERROR(INDEX(Holidays[Holiday],MATCH(Table1[[#This Row],[Order Date]],Holidays[Date],0)),"NO HOLIDAY")</f>
        <v>NO HOLIDAY</v>
      </c>
    </row>
    <row r="3883" spans="2:17" hidden="1" x14ac:dyDescent="0.3">
      <c r="B3883" t="s">
        <v>21</v>
      </c>
      <c r="C3883" t="s">
        <v>59</v>
      </c>
      <c r="D3883" t="s">
        <v>23</v>
      </c>
      <c r="E3883" t="s">
        <v>309</v>
      </c>
      <c r="F3883" s="4">
        <v>42651</v>
      </c>
      <c r="G3883" t="s">
        <v>15</v>
      </c>
      <c r="H3883">
        <v>2</v>
      </c>
      <c r="I3883">
        <f>IF(Table1[[#This Row],[Price]]&lt;15,10,IF(Table1[[#This Row],[Price]]&lt;20,15,IF(Table1[[#This Row],[Price]]&lt;30,22,IF(Table1[[#This Row],[Price]]&lt;50,36,45))))</f>
        <v>10</v>
      </c>
      <c r="J3883">
        <v>12.42</v>
      </c>
      <c r="K3883" s="14">
        <v>24.84</v>
      </c>
      <c r="L3883" s="14">
        <f>Table1[[#This Row],[Total Sale Amount]]-(Table1[[#This Row],[Cost Price]]*Table1[[#This Row],[Quantity]])</f>
        <v>4.84</v>
      </c>
      <c r="M3883" t="str">
        <f>TEXT(Table1[[#This Row],[Order Date]],"mmm")</f>
        <v>Oct</v>
      </c>
      <c r="N3883" s="5" t="str">
        <f>TEXT(Table1[[#This Row],[Order Date]],"yyyy")</f>
        <v>2016</v>
      </c>
      <c r="O3883" s="5">
        <v>38</v>
      </c>
      <c r="P3883" s="5" t="s">
        <v>559</v>
      </c>
      <c r="Q3883" s="5" t="str">
        <f>IFERROR(INDEX(Holidays[Holiday],MATCH(Table1[[#This Row],[Order Date]],Holidays[Date],0)),"NO HOLIDAY")</f>
        <v>NO HOLIDAY</v>
      </c>
    </row>
    <row r="3884" spans="2:17" hidden="1" x14ac:dyDescent="0.3">
      <c r="B3884" t="s">
        <v>9</v>
      </c>
      <c r="C3884" t="s">
        <v>17</v>
      </c>
      <c r="D3884" t="s">
        <v>11</v>
      </c>
      <c r="E3884" t="s">
        <v>67</v>
      </c>
      <c r="F3884" s="4">
        <v>42651</v>
      </c>
      <c r="G3884" t="s">
        <v>15</v>
      </c>
      <c r="H3884">
        <v>9</v>
      </c>
      <c r="I3884">
        <f>IF(Table1[[#This Row],[Price]]&lt;15,10,IF(Table1[[#This Row],[Price]]&lt;20,15,IF(Table1[[#This Row],[Price]]&lt;30,22,IF(Table1[[#This Row],[Price]]&lt;50,36,45))))</f>
        <v>10</v>
      </c>
      <c r="J3884">
        <v>12.42</v>
      </c>
      <c r="K3884" s="14">
        <v>111.78</v>
      </c>
      <c r="L3884" s="14">
        <f>Table1[[#This Row],[Total Sale Amount]]-(Table1[[#This Row],[Cost Price]]*Table1[[#This Row],[Quantity]])</f>
        <v>21.78</v>
      </c>
      <c r="M3884" t="str">
        <f>TEXT(Table1[[#This Row],[Order Date]],"mmm")</f>
        <v>Oct</v>
      </c>
      <c r="N3884" s="5" t="str">
        <f>TEXT(Table1[[#This Row],[Order Date]],"yyyy")</f>
        <v>2016</v>
      </c>
      <c r="O3884" s="5">
        <v>17</v>
      </c>
      <c r="P3884" s="5" t="s">
        <v>559</v>
      </c>
      <c r="Q3884" s="5" t="str">
        <f>IFERROR(INDEX(Holidays[Holiday],MATCH(Table1[[#This Row],[Order Date]],Holidays[Date],0)),"NO HOLIDAY")</f>
        <v>NO HOLIDAY</v>
      </c>
    </row>
    <row r="3885" spans="2:17" hidden="1" x14ac:dyDescent="0.3">
      <c r="B3885" t="s">
        <v>9</v>
      </c>
      <c r="C3885" t="s">
        <v>28</v>
      </c>
      <c r="D3885" t="s">
        <v>11</v>
      </c>
      <c r="E3885" t="s">
        <v>176</v>
      </c>
      <c r="F3885" s="4">
        <v>42651</v>
      </c>
      <c r="G3885" t="s">
        <v>15</v>
      </c>
      <c r="H3885">
        <v>4</v>
      </c>
      <c r="I3885">
        <f>IF(Table1[[#This Row],[Price]]&lt;15,10,IF(Table1[[#This Row],[Price]]&lt;20,15,IF(Table1[[#This Row],[Price]]&lt;30,22,IF(Table1[[#This Row],[Price]]&lt;50,36,45))))</f>
        <v>10</v>
      </c>
      <c r="J3885">
        <v>12.42</v>
      </c>
      <c r="K3885" s="14">
        <v>49.68</v>
      </c>
      <c r="L3885" s="14">
        <f>Table1[[#This Row],[Total Sale Amount]]-(Table1[[#This Row],[Cost Price]]*Table1[[#This Row],[Quantity]])</f>
        <v>9.68</v>
      </c>
      <c r="M3885" t="str">
        <f>TEXT(Table1[[#This Row],[Order Date]],"mmm")</f>
        <v>Oct</v>
      </c>
      <c r="N3885" s="5" t="str">
        <f>TEXT(Table1[[#This Row],[Order Date]],"yyyy")</f>
        <v>2016</v>
      </c>
      <c r="O3885" s="5">
        <v>31</v>
      </c>
      <c r="P3885" s="5" t="s">
        <v>559</v>
      </c>
      <c r="Q3885" s="5" t="str">
        <f>IFERROR(INDEX(Holidays[Holiday],MATCH(Table1[[#This Row],[Order Date]],Holidays[Date],0)),"NO HOLIDAY")</f>
        <v>NO HOLIDAY</v>
      </c>
    </row>
    <row r="3886" spans="2:17" hidden="1" x14ac:dyDescent="0.3">
      <c r="B3886" t="s">
        <v>9</v>
      </c>
      <c r="C3886" t="s">
        <v>30</v>
      </c>
      <c r="D3886" t="s">
        <v>11</v>
      </c>
      <c r="E3886" t="s">
        <v>168</v>
      </c>
      <c r="F3886" s="4">
        <v>42651</v>
      </c>
      <c r="G3886" t="s">
        <v>15</v>
      </c>
      <c r="H3886">
        <v>3</v>
      </c>
      <c r="I3886">
        <f>IF(Table1[[#This Row],[Price]]&lt;15,10,IF(Table1[[#This Row],[Price]]&lt;20,15,IF(Table1[[#This Row],[Price]]&lt;30,22,IF(Table1[[#This Row],[Price]]&lt;50,36,45))))</f>
        <v>10</v>
      </c>
      <c r="J3886">
        <v>12.42</v>
      </c>
      <c r="K3886" s="14">
        <v>37.26</v>
      </c>
      <c r="L3886" s="14">
        <f>Table1[[#This Row],[Total Sale Amount]]-(Table1[[#This Row],[Cost Price]]*Table1[[#This Row],[Quantity]])</f>
        <v>7.259999999999998</v>
      </c>
      <c r="M3886" t="str">
        <f>TEXT(Table1[[#This Row],[Order Date]],"mmm")</f>
        <v>Oct</v>
      </c>
      <c r="N3886" s="5" t="str">
        <f>TEXT(Table1[[#This Row],[Order Date]],"yyyy")</f>
        <v>2016</v>
      </c>
      <c r="O3886" s="5">
        <v>32</v>
      </c>
      <c r="P3886" s="5" t="s">
        <v>560</v>
      </c>
      <c r="Q3886" s="5" t="str">
        <f>IFERROR(INDEX(Holidays[Holiday],MATCH(Table1[[#This Row],[Order Date]],Holidays[Date],0)),"NO HOLIDAY")</f>
        <v>NO HOLIDAY</v>
      </c>
    </row>
    <row r="3887" spans="2:17" hidden="1" x14ac:dyDescent="0.3">
      <c r="B3887" t="s">
        <v>21</v>
      </c>
      <c r="C3887" t="s">
        <v>59</v>
      </c>
      <c r="D3887" t="s">
        <v>23</v>
      </c>
      <c r="E3887" t="s">
        <v>309</v>
      </c>
      <c r="F3887" s="4">
        <v>42651</v>
      </c>
      <c r="G3887" t="s">
        <v>15</v>
      </c>
      <c r="H3887">
        <v>9</v>
      </c>
      <c r="I3887">
        <f>IF(Table1[[#This Row],[Price]]&lt;15,10,IF(Table1[[#This Row],[Price]]&lt;20,15,IF(Table1[[#This Row],[Price]]&lt;30,22,IF(Table1[[#This Row],[Price]]&lt;50,36,45))))</f>
        <v>10</v>
      </c>
      <c r="J3887">
        <v>12.42</v>
      </c>
      <c r="K3887" s="14">
        <v>111.78</v>
      </c>
      <c r="L3887" s="14">
        <f>Table1[[#This Row],[Total Sale Amount]]-(Table1[[#This Row],[Cost Price]]*Table1[[#This Row],[Quantity]])</f>
        <v>21.78</v>
      </c>
      <c r="M3887" t="str">
        <f>TEXT(Table1[[#This Row],[Order Date]],"mmm")</f>
        <v>Oct</v>
      </c>
      <c r="N3887" s="5" t="str">
        <f>TEXT(Table1[[#This Row],[Order Date]],"yyyy")</f>
        <v>2016</v>
      </c>
      <c r="O3887" s="5">
        <v>27</v>
      </c>
      <c r="P3887" s="5" t="s">
        <v>559</v>
      </c>
      <c r="Q3887" s="5" t="str">
        <f>IFERROR(INDEX(Holidays[Holiday],MATCH(Table1[[#This Row],[Order Date]],Holidays[Date],0)),"NO HOLIDAY")</f>
        <v>NO HOLIDAY</v>
      </c>
    </row>
    <row r="3888" spans="2:17" hidden="1" x14ac:dyDescent="0.3">
      <c r="B3888" t="s">
        <v>9</v>
      </c>
      <c r="C3888" t="s">
        <v>10</v>
      </c>
      <c r="D3888" t="s">
        <v>11</v>
      </c>
      <c r="E3888" t="s">
        <v>507</v>
      </c>
      <c r="F3888" s="4">
        <v>42651</v>
      </c>
      <c r="G3888" t="s">
        <v>15</v>
      </c>
      <c r="H3888">
        <v>6</v>
      </c>
      <c r="I3888">
        <f>IF(Table1[[#This Row],[Price]]&lt;15,10,IF(Table1[[#This Row],[Price]]&lt;20,15,IF(Table1[[#This Row],[Price]]&lt;30,22,IF(Table1[[#This Row],[Price]]&lt;50,36,45))))</f>
        <v>10</v>
      </c>
      <c r="J3888">
        <v>12.42</v>
      </c>
      <c r="K3888" s="14">
        <v>74.52</v>
      </c>
      <c r="L3888" s="14">
        <f>Table1[[#This Row],[Total Sale Amount]]-(Table1[[#This Row],[Cost Price]]*Table1[[#This Row],[Quantity]])</f>
        <v>14.519999999999996</v>
      </c>
      <c r="M3888" t="str">
        <f>TEXT(Table1[[#This Row],[Order Date]],"mmm")</f>
        <v>Oct</v>
      </c>
      <c r="N3888" s="5" t="str">
        <f>TEXT(Table1[[#This Row],[Order Date]],"yyyy")</f>
        <v>2016</v>
      </c>
      <c r="O3888" s="5">
        <v>41</v>
      </c>
      <c r="P3888" s="5" t="s">
        <v>560</v>
      </c>
      <c r="Q3888" s="5" t="str">
        <f>IFERROR(INDEX(Holidays[Holiday],MATCH(Table1[[#This Row],[Order Date]],Holidays[Date],0)),"NO HOLIDAY")</f>
        <v>NO HOLIDAY</v>
      </c>
    </row>
    <row r="3889" spans="2:17" hidden="1" x14ac:dyDescent="0.3">
      <c r="B3889" t="s">
        <v>25</v>
      </c>
      <c r="C3889" t="s">
        <v>26</v>
      </c>
      <c r="D3889" t="s">
        <v>23</v>
      </c>
      <c r="E3889" t="s">
        <v>96</v>
      </c>
      <c r="F3889" s="4">
        <v>42651</v>
      </c>
      <c r="G3889" t="s">
        <v>13</v>
      </c>
      <c r="H3889">
        <v>9</v>
      </c>
      <c r="I3889">
        <f>IF(Table1[[#This Row],[Price]]&lt;15,10,IF(Table1[[#This Row],[Price]]&lt;20,15,IF(Table1[[#This Row],[Price]]&lt;30,22,IF(Table1[[#This Row],[Price]]&lt;50,36,45))))</f>
        <v>15</v>
      </c>
      <c r="J3889">
        <v>17.829999999999998</v>
      </c>
      <c r="K3889" s="14">
        <v>160.46999999999997</v>
      </c>
      <c r="L3889" s="14">
        <f>Table1[[#This Row],[Total Sale Amount]]-(Table1[[#This Row],[Cost Price]]*Table1[[#This Row],[Quantity]])</f>
        <v>25.46999999999997</v>
      </c>
      <c r="M3889" t="str">
        <f>TEXT(Table1[[#This Row],[Order Date]],"mmm")</f>
        <v>Oct</v>
      </c>
      <c r="N3889" s="5" t="str">
        <f>TEXT(Table1[[#This Row],[Order Date]],"yyyy")</f>
        <v>2016</v>
      </c>
      <c r="O3889" s="5">
        <v>41</v>
      </c>
      <c r="P3889" s="5" t="s">
        <v>560</v>
      </c>
      <c r="Q3889" s="5" t="str">
        <f>IFERROR(INDEX(Holidays[Holiday],MATCH(Table1[[#This Row],[Order Date]],Holidays[Date],0)),"NO HOLIDAY")</f>
        <v>NO HOLIDAY</v>
      </c>
    </row>
    <row r="3890" spans="2:17" hidden="1" x14ac:dyDescent="0.3">
      <c r="B3890" t="s">
        <v>9</v>
      </c>
      <c r="C3890" t="s">
        <v>10</v>
      </c>
      <c r="D3890" t="s">
        <v>11</v>
      </c>
      <c r="E3890" t="s">
        <v>74</v>
      </c>
      <c r="F3890" s="4">
        <v>42651</v>
      </c>
      <c r="G3890" t="s">
        <v>13</v>
      </c>
      <c r="H3890">
        <v>2</v>
      </c>
      <c r="I3890">
        <f>IF(Table1[[#This Row],[Price]]&lt;15,10,IF(Table1[[#This Row],[Price]]&lt;20,15,IF(Table1[[#This Row],[Price]]&lt;30,22,IF(Table1[[#This Row],[Price]]&lt;50,36,45))))</f>
        <v>15</v>
      </c>
      <c r="J3890">
        <v>17.829999999999998</v>
      </c>
      <c r="K3890" s="14">
        <v>35.659999999999997</v>
      </c>
      <c r="L3890" s="14">
        <f>Table1[[#This Row],[Total Sale Amount]]-(Table1[[#This Row],[Cost Price]]*Table1[[#This Row],[Quantity]])</f>
        <v>5.6599999999999966</v>
      </c>
      <c r="M3890" t="str">
        <f>TEXT(Table1[[#This Row],[Order Date]],"mmm")</f>
        <v>Oct</v>
      </c>
      <c r="N3890" s="5" t="str">
        <f>TEXT(Table1[[#This Row],[Order Date]],"yyyy")</f>
        <v>2016</v>
      </c>
      <c r="O3890" s="5">
        <v>35</v>
      </c>
      <c r="P3890" s="5" t="s">
        <v>559</v>
      </c>
      <c r="Q3890" s="5" t="str">
        <f>IFERROR(INDEX(Holidays[Holiday],MATCH(Table1[[#This Row],[Order Date]],Holidays[Date],0)),"NO HOLIDAY")</f>
        <v>NO HOLIDAY</v>
      </c>
    </row>
    <row r="3891" spans="2:17" hidden="1" x14ac:dyDescent="0.3">
      <c r="B3891" t="s">
        <v>9</v>
      </c>
      <c r="C3891" t="s">
        <v>17</v>
      </c>
      <c r="D3891" t="s">
        <v>11</v>
      </c>
      <c r="E3891" t="s">
        <v>186</v>
      </c>
      <c r="F3891" s="4">
        <v>42651</v>
      </c>
      <c r="G3891" t="s">
        <v>39</v>
      </c>
      <c r="H3891">
        <v>6</v>
      </c>
      <c r="I3891">
        <f>IF(Table1[[#This Row],[Price]]&lt;15,10,IF(Table1[[#This Row],[Price]]&lt;20,15,IF(Table1[[#This Row],[Price]]&lt;30,22,IF(Table1[[#This Row],[Price]]&lt;50,36,45))))</f>
        <v>15</v>
      </c>
      <c r="J3891">
        <v>16.32</v>
      </c>
      <c r="K3891" s="14">
        <v>97.92</v>
      </c>
      <c r="L3891" s="14">
        <f>Table1[[#This Row],[Total Sale Amount]]-(Table1[[#This Row],[Cost Price]]*Table1[[#This Row],[Quantity]])</f>
        <v>7.9200000000000017</v>
      </c>
      <c r="M3891" t="str">
        <f>TEXT(Table1[[#This Row],[Order Date]],"mmm")</f>
        <v>Oct</v>
      </c>
      <c r="N3891" s="5" t="str">
        <f>TEXT(Table1[[#This Row],[Order Date]],"yyyy")</f>
        <v>2016</v>
      </c>
      <c r="O3891" s="5">
        <v>35</v>
      </c>
      <c r="P3891" s="5" t="s">
        <v>560</v>
      </c>
      <c r="Q3891" s="5" t="str">
        <f>IFERROR(INDEX(Holidays[Holiday],MATCH(Table1[[#This Row],[Order Date]],Holidays[Date],0)),"NO HOLIDAY")</f>
        <v>NO HOLIDAY</v>
      </c>
    </row>
    <row r="3892" spans="2:17" hidden="1" x14ac:dyDescent="0.3">
      <c r="B3892" t="s">
        <v>36</v>
      </c>
      <c r="C3892" t="s">
        <v>28</v>
      </c>
      <c r="D3892" t="s">
        <v>11</v>
      </c>
      <c r="E3892" t="s">
        <v>282</v>
      </c>
      <c r="F3892" s="4">
        <v>42651</v>
      </c>
      <c r="G3892" t="s">
        <v>19</v>
      </c>
      <c r="H3892">
        <v>9</v>
      </c>
      <c r="I3892">
        <f>IF(Table1[[#This Row],[Price]]&lt;15,10,IF(Table1[[#This Row],[Price]]&lt;20,15,IF(Table1[[#This Row],[Price]]&lt;30,22,IF(Table1[[#This Row],[Price]]&lt;50,36,45))))</f>
        <v>45</v>
      </c>
      <c r="J3892">
        <v>53.35</v>
      </c>
      <c r="K3892" s="14">
        <v>480.15000000000003</v>
      </c>
      <c r="L3892" s="14">
        <f>Table1[[#This Row],[Total Sale Amount]]-(Table1[[#This Row],[Cost Price]]*Table1[[#This Row],[Quantity]])</f>
        <v>75.150000000000034</v>
      </c>
      <c r="M3892" t="str">
        <f>TEXT(Table1[[#This Row],[Order Date]],"mmm")</f>
        <v>Oct</v>
      </c>
      <c r="N3892" s="5" t="str">
        <f>TEXT(Table1[[#This Row],[Order Date]],"yyyy")</f>
        <v>2016</v>
      </c>
      <c r="O3892" s="5">
        <v>26</v>
      </c>
      <c r="P3892" s="5" t="s">
        <v>560</v>
      </c>
      <c r="Q3892" s="5" t="str">
        <f>IFERROR(INDEX(Holidays[Holiday],MATCH(Table1[[#This Row],[Order Date]],Holidays[Date],0)),"NO HOLIDAY")</f>
        <v>NO HOLIDAY</v>
      </c>
    </row>
    <row r="3893" spans="2:17" hidden="1" x14ac:dyDescent="0.3">
      <c r="B3893" t="s">
        <v>36</v>
      </c>
      <c r="C3893" t="s">
        <v>10</v>
      </c>
      <c r="D3893" t="s">
        <v>11</v>
      </c>
      <c r="E3893" t="s">
        <v>203</v>
      </c>
      <c r="F3893" s="4">
        <v>42651</v>
      </c>
      <c r="G3893" t="s">
        <v>39</v>
      </c>
      <c r="H3893">
        <v>3</v>
      </c>
      <c r="I3893">
        <f>IF(Table1[[#This Row],[Price]]&lt;15,10,IF(Table1[[#This Row],[Price]]&lt;20,15,IF(Table1[[#This Row],[Price]]&lt;30,22,IF(Table1[[#This Row],[Price]]&lt;50,36,45))))</f>
        <v>15</v>
      </c>
      <c r="J3893">
        <v>16.32</v>
      </c>
      <c r="K3893" s="14">
        <v>48.96</v>
      </c>
      <c r="L3893" s="14">
        <f>Table1[[#This Row],[Total Sale Amount]]-(Table1[[#This Row],[Cost Price]]*Table1[[#This Row],[Quantity]])</f>
        <v>3.9600000000000009</v>
      </c>
      <c r="M3893" t="str">
        <f>TEXT(Table1[[#This Row],[Order Date]],"mmm")</f>
        <v>Oct</v>
      </c>
      <c r="N3893" s="5" t="str">
        <f>TEXT(Table1[[#This Row],[Order Date]],"yyyy")</f>
        <v>2016</v>
      </c>
      <c r="O3893" s="5">
        <v>37</v>
      </c>
      <c r="P3893" s="5" t="s">
        <v>560</v>
      </c>
      <c r="Q3893" s="5" t="str">
        <f>IFERROR(INDEX(Holidays[Holiday],MATCH(Table1[[#This Row],[Order Date]],Holidays[Date],0)),"NO HOLIDAY")</f>
        <v>NO HOLIDAY</v>
      </c>
    </row>
    <row r="3894" spans="2:17" hidden="1" x14ac:dyDescent="0.3">
      <c r="B3894" t="s">
        <v>9</v>
      </c>
      <c r="C3894" t="s">
        <v>17</v>
      </c>
      <c r="D3894" t="s">
        <v>11</v>
      </c>
      <c r="E3894" t="s">
        <v>187</v>
      </c>
      <c r="F3894" s="4">
        <v>42651</v>
      </c>
      <c r="G3894" t="s">
        <v>15</v>
      </c>
      <c r="H3894">
        <v>4</v>
      </c>
      <c r="I3894">
        <f>IF(Table1[[#This Row],[Price]]&lt;15,10,IF(Table1[[#This Row],[Price]]&lt;20,15,IF(Table1[[#This Row],[Price]]&lt;30,22,IF(Table1[[#This Row],[Price]]&lt;50,36,45))))</f>
        <v>10</v>
      </c>
      <c r="J3894">
        <v>12.42</v>
      </c>
      <c r="K3894" s="14">
        <v>49.68</v>
      </c>
      <c r="L3894" s="14">
        <f>Table1[[#This Row],[Total Sale Amount]]-(Table1[[#This Row],[Cost Price]]*Table1[[#This Row],[Quantity]])</f>
        <v>9.68</v>
      </c>
      <c r="M3894" t="str">
        <f>TEXT(Table1[[#This Row],[Order Date]],"mmm")</f>
        <v>Oct</v>
      </c>
      <c r="N3894" s="5" t="str">
        <f>TEXT(Table1[[#This Row],[Order Date]],"yyyy")</f>
        <v>2016</v>
      </c>
      <c r="O3894" s="5">
        <v>33</v>
      </c>
      <c r="P3894" s="5" t="s">
        <v>559</v>
      </c>
      <c r="Q3894" s="5" t="str">
        <f>IFERROR(INDEX(Holidays[Holiday],MATCH(Table1[[#This Row],[Order Date]],Holidays[Date],0)),"NO HOLIDAY")</f>
        <v>NO HOLIDAY</v>
      </c>
    </row>
    <row r="3895" spans="2:17" hidden="1" x14ac:dyDescent="0.3">
      <c r="B3895" t="s">
        <v>25</v>
      </c>
      <c r="C3895" t="s">
        <v>22</v>
      </c>
      <c r="D3895" t="s">
        <v>23</v>
      </c>
      <c r="E3895" t="s">
        <v>79</v>
      </c>
      <c r="F3895" s="4">
        <v>42652</v>
      </c>
      <c r="G3895" t="s">
        <v>15</v>
      </c>
      <c r="H3895">
        <v>4</v>
      </c>
      <c r="I3895">
        <f>IF(Table1[[#This Row],[Price]]&lt;15,10,IF(Table1[[#This Row],[Price]]&lt;20,15,IF(Table1[[#This Row],[Price]]&lt;30,22,IF(Table1[[#This Row],[Price]]&lt;50,36,45))))</f>
        <v>10</v>
      </c>
      <c r="J3895">
        <v>12.42</v>
      </c>
      <c r="K3895" s="14">
        <v>49.68</v>
      </c>
      <c r="L3895" s="14">
        <f>Table1[[#This Row],[Total Sale Amount]]-(Table1[[#This Row],[Cost Price]]*Table1[[#This Row],[Quantity]])</f>
        <v>9.68</v>
      </c>
      <c r="M3895" t="str">
        <f>TEXT(Table1[[#This Row],[Order Date]],"mmm")</f>
        <v>Oct</v>
      </c>
      <c r="N3895" s="5" t="str">
        <f>TEXT(Table1[[#This Row],[Order Date]],"yyyy")</f>
        <v>2016</v>
      </c>
      <c r="O3895" s="5">
        <v>45</v>
      </c>
      <c r="P3895" s="5" t="s">
        <v>559</v>
      </c>
      <c r="Q3895" s="5" t="str">
        <f>IFERROR(INDEX(Holidays[Holiday],MATCH(Table1[[#This Row],[Order Date]],Holidays[Date],0)),"NO HOLIDAY")</f>
        <v>NO HOLIDAY</v>
      </c>
    </row>
    <row r="3896" spans="2:17" hidden="1" x14ac:dyDescent="0.3">
      <c r="B3896" t="s">
        <v>21</v>
      </c>
      <c r="C3896" t="s">
        <v>59</v>
      </c>
      <c r="D3896" t="s">
        <v>23</v>
      </c>
      <c r="E3896" t="s">
        <v>319</v>
      </c>
      <c r="F3896" s="4">
        <v>42652</v>
      </c>
      <c r="G3896" t="s">
        <v>15</v>
      </c>
      <c r="H3896">
        <v>10</v>
      </c>
      <c r="I3896">
        <f>IF(Table1[[#This Row],[Price]]&lt;15,10,IF(Table1[[#This Row],[Price]]&lt;20,15,IF(Table1[[#This Row],[Price]]&lt;30,22,IF(Table1[[#This Row],[Price]]&lt;50,36,45))))</f>
        <v>10</v>
      </c>
      <c r="J3896">
        <v>12.42</v>
      </c>
      <c r="K3896" s="14">
        <v>124.2</v>
      </c>
      <c r="L3896" s="14">
        <f>Table1[[#This Row],[Total Sale Amount]]-(Table1[[#This Row],[Cost Price]]*Table1[[#This Row],[Quantity]])</f>
        <v>24.200000000000003</v>
      </c>
      <c r="M3896" t="str">
        <f>TEXT(Table1[[#This Row],[Order Date]],"mmm")</f>
        <v>Oct</v>
      </c>
      <c r="N3896" s="5" t="str">
        <f>TEXT(Table1[[#This Row],[Order Date]],"yyyy")</f>
        <v>2016</v>
      </c>
      <c r="O3896" s="5">
        <v>18</v>
      </c>
      <c r="P3896" s="5" t="s">
        <v>559</v>
      </c>
      <c r="Q3896" s="5" t="str">
        <f>IFERROR(INDEX(Holidays[Holiday],MATCH(Table1[[#This Row],[Order Date]],Holidays[Date],0)),"NO HOLIDAY")</f>
        <v>NO HOLIDAY</v>
      </c>
    </row>
    <row r="3897" spans="2:17" hidden="1" x14ac:dyDescent="0.3">
      <c r="B3897" t="s">
        <v>25</v>
      </c>
      <c r="C3897" t="s">
        <v>26</v>
      </c>
      <c r="D3897" t="s">
        <v>23</v>
      </c>
      <c r="E3897" t="s">
        <v>69</v>
      </c>
      <c r="F3897" s="4">
        <v>42652</v>
      </c>
      <c r="G3897" t="s">
        <v>13</v>
      </c>
      <c r="H3897">
        <v>3</v>
      </c>
      <c r="I3897">
        <f>IF(Table1[[#This Row],[Price]]&lt;15,10,IF(Table1[[#This Row],[Price]]&lt;20,15,IF(Table1[[#This Row],[Price]]&lt;30,22,IF(Table1[[#This Row],[Price]]&lt;50,36,45))))</f>
        <v>15</v>
      </c>
      <c r="J3897">
        <v>17.829999999999998</v>
      </c>
      <c r="K3897" s="14">
        <v>53.489999999999995</v>
      </c>
      <c r="L3897" s="14">
        <f>Table1[[#This Row],[Total Sale Amount]]-(Table1[[#This Row],[Cost Price]]*Table1[[#This Row],[Quantity]])</f>
        <v>8.4899999999999949</v>
      </c>
      <c r="M3897" t="str">
        <f>TEXT(Table1[[#This Row],[Order Date]],"mmm")</f>
        <v>Oct</v>
      </c>
      <c r="N3897" s="5" t="str">
        <f>TEXT(Table1[[#This Row],[Order Date]],"yyyy")</f>
        <v>2016</v>
      </c>
      <c r="O3897" s="5">
        <v>31</v>
      </c>
      <c r="P3897" s="5" t="s">
        <v>559</v>
      </c>
      <c r="Q3897" s="5" t="str">
        <f>IFERROR(INDEX(Holidays[Holiday],MATCH(Table1[[#This Row],[Order Date]],Holidays[Date],0)),"NO HOLIDAY")</f>
        <v>NO HOLIDAY</v>
      </c>
    </row>
    <row r="3898" spans="2:17" hidden="1" x14ac:dyDescent="0.3">
      <c r="B3898" t="s">
        <v>25</v>
      </c>
      <c r="C3898" t="s">
        <v>22</v>
      </c>
      <c r="D3898" t="s">
        <v>23</v>
      </c>
      <c r="E3898" t="s">
        <v>128</v>
      </c>
      <c r="F3898" s="4">
        <v>42652</v>
      </c>
      <c r="G3898" t="s">
        <v>15</v>
      </c>
      <c r="H3898">
        <v>10</v>
      </c>
      <c r="I3898">
        <f>IF(Table1[[#This Row],[Price]]&lt;15,10,IF(Table1[[#This Row],[Price]]&lt;20,15,IF(Table1[[#This Row],[Price]]&lt;30,22,IF(Table1[[#This Row],[Price]]&lt;50,36,45))))</f>
        <v>10</v>
      </c>
      <c r="J3898">
        <v>12.42</v>
      </c>
      <c r="K3898" s="14">
        <v>124.2</v>
      </c>
      <c r="L3898" s="14">
        <f>Table1[[#This Row],[Total Sale Amount]]-(Table1[[#This Row],[Cost Price]]*Table1[[#This Row],[Quantity]])</f>
        <v>24.200000000000003</v>
      </c>
      <c r="M3898" t="str">
        <f>TEXT(Table1[[#This Row],[Order Date]],"mmm")</f>
        <v>Oct</v>
      </c>
      <c r="N3898" s="5" t="str">
        <f>TEXT(Table1[[#This Row],[Order Date]],"yyyy")</f>
        <v>2016</v>
      </c>
      <c r="O3898" s="5">
        <v>34</v>
      </c>
      <c r="P3898" s="5" t="s">
        <v>560</v>
      </c>
      <c r="Q3898" s="5" t="str">
        <f>IFERROR(INDEX(Holidays[Holiday],MATCH(Table1[[#This Row],[Order Date]],Holidays[Date],0)),"NO HOLIDAY")</f>
        <v>NO HOLIDAY</v>
      </c>
    </row>
    <row r="3899" spans="2:17" hidden="1" x14ac:dyDescent="0.3">
      <c r="B3899" t="s">
        <v>21</v>
      </c>
      <c r="C3899" t="s">
        <v>22</v>
      </c>
      <c r="D3899" t="s">
        <v>23</v>
      </c>
      <c r="E3899" t="s">
        <v>460</v>
      </c>
      <c r="F3899" s="4">
        <v>42652</v>
      </c>
      <c r="G3899" t="s">
        <v>15</v>
      </c>
      <c r="H3899">
        <v>4</v>
      </c>
      <c r="I3899">
        <f>IF(Table1[[#This Row],[Price]]&lt;15,10,IF(Table1[[#This Row],[Price]]&lt;20,15,IF(Table1[[#This Row],[Price]]&lt;30,22,IF(Table1[[#This Row],[Price]]&lt;50,36,45))))</f>
        <v>10</v>
      </c>
      <c r="J3899">
        <v>12.42</v>
      </c>
      <c r="K3899" s="14">
        <v>49.68</v>
      </c>
      <c r="L3899" s="14">
        <f>Table1[[#This Row],[Total Sale Amount]]-(Table1[[#This Row],[Cost Price]]*Table1[[#This Row],[Quantity]])</f>
        <v>9.68</v>
      </c>
      <c r="M3899" t="str">
        <f>TEXT(Table1[[#This Row],[Order Date]],"mmm")</f>
        <v>Oct</v>
      </c>
      <c r="N3899" s="5" t="str">
        <f>TEXT(Table1[[#This Row],[Order Date]],"yyyy")</f>
        <v>2016</v>
      </c>
      <c r="O3899" s="5">
        <v>27</v>
      </c>
      <c r="P3899" s="5" t="s">
        <v>560</v>
      </c>
      <c r="Q3899" s="5" t="str">
        <f>IFERROR(INDEX(Holidays[Holiday],MATCH(Table1[[#This Row],[Order Date]],Holidays[Date],0)),"NO HOLIDAY")</f>
        <v>NO HOLIDAY</v>
      </c>
    </row>
    <row r="3900" spans="2:17" hidden="1" x14ac:dyDescent="0.3">
      <c r="B3900" t="s">
        <v>25</v>
      </c>
      <c r="C3900" t="s">
        <v>59</v>
      </c>
      <c r="D3900" t="s">
        <v>23</v>
      </c>
      <c r="E3900" t="s">
        <v>145</v>
      </c>
      <c r="F3900" s="4">
        <v>42652</v>
      </c>
      <c r="G3900" t="s">
        <v>19</v>
      </c>
      <c r="H3900">
        <v>10</v>
      </c>
      <c r="I3900">
        <f>IF(Table1[[#This Row],[Price]]&lt;15,10,IF(Table1[[#This Row],[Price]]&lt;20,15,IF(Table1[[#This Row],[Price]]&lt;30,22,IF(Table1[[#This Row],[Price]]&lt;50,36,45))))</f>
        <v>45</v>
      </c>
      <c r="J3900">
        <v>53.35</v>
      </c>
      <c r="K3900" s="14">
        <v>533.5</v>
      </c>
      <c r="L3900" s="14">
        <f>Table1[[#This Row],[Total Sale Amount]]-(Table1[[#This Row],[Cost Price]]*Table1[[#This Row],[Quantity]])</f>
        <v>83.5</v>
      </c>
      <c r="M3900" t="str">
        <f>TEXT(Table1[[#This Row],[Order Date]],"mmm")</f>
        <v>Oct</v>
      </c>
      <c r="N3900" s="5" t="str">
        <f>TEXT(Table1[[#This Row],[Order Date]],"yyyy")</f>
        <v>2016</v>
      </c>
      <c r="O3900" s="5">
        <v>20</v>
      </c>
      <c r="P3900" s="5" t="s">
        <v>559</v>
      </c>
      <c r="Q3900" s="5" t="str">
        <f>IFERROR(INDEX(Holidays[Holiday],MATCH(Table1[[#This Row],[Order Date]],Holidays[Date],0)),"NO HOLIDAY")</f>
        <v>NO HOLIDAY</v>
      </c>
    </row>
    <row r="3901" spans="2:17" hidden="1" x14ac:dyDescent="0.3">
      <c r="B3901" t="s">
        <v>9</v>
      </c>
      <c r="C3901" t="s">
        <v>10</v>
      </c>
      <c r="D3901" t="s">
        <v>11</v>
      </c>
      <c r="E3901" t="s">
        <v>160</v>
      </c>
      <c r="F3901" s="4">
        <v>42652</v>
      </c>
      <c r="G3901" t="s">
        <v>15</v>
      </c>
      <c r="H3901">
        <v>3</v>
      </c>
      <c r="I3901">
        <f>IF(Table1[[#This Row],[Price]]&lt;15,10,IF(Table1[[#This Row],[Price]]&lt;20,15,IF(Table1[[#This Row],[Price]]&lt;30,22,IF(Table1[[#This Row],[Price]]&lt;50,36,45))))</f>
        <v>10</v>
      </c>
      <c r="J3901">
        <v>12.42</v>
      </c>
      <c r="K3901" s="14">
        <v>37.26</v>
      </c>
      <c r="L3901" s="14">
        <f>Table1[[#This Row],[Total Sale Amount]]-(Table1[[#This Row],[Cost Price]]*Table1[[#This Row],[Quantity]])</f>
        <v>7.259999999999998</v>
      </c>
      <c r="M3901" t="str">
        <f>TEXT(Table1[[#This Row],[Order Date]],"mmm")</f>
        <v>Oct</v>
      </c>
      <c r="N3901" s="5" t="str">
        <f>TEXT(Table1[[#This Row],[Order Date]],"yyyy")</f>
        <v>2016</v>
      </c>
      <c r="O3901" s="5">
        <v>27</v>
      </c>
      <c r="P3901" s="5" t="s">
        <v>560</v>
      </c>
      <c r="Q3901" s="5" t="str">
        <f>IFERROR(INDEX(Holidays[Holiday],MATCH(Table1[[#This Row],[Order Date]],Holidays[Date],0)),"NO HOLIDAY")</f>
        <v>NO HOLIDAY</v>
      </c>
    </row>
    <row r="3902" spans="2:17" hidden="1" x14ac:dyDescent="0.3">
      <c r="B3902" t="s">
        <v>9</v>
      </c>
      <c r="C3902" t="s">
        <v>10</v>
      </c>
      <c r="D3902" t="s">
        <v>11</v>
      </c>
      <c r="E3902" t="s">
        <v>245</v>
      </c>
      <c r="F3902" s="4">
        <v>42652</v>
      </c>
      <c r="G3902" t="s">
        <v>15</v>
      </c>
      <c r="H3902">
        <v>8</v>
      </c>
      <c r="I3902">
        <f>IF(Table1[[#This Row],[Price]]&lt;15,10,IF(Table1[[#This Row],[Price]]&lt;20,15,IF(Table1[[#This Row],[Price]]&lt;30,22,IF(Table1[[#This Row],[Price]]&lt;50,36,45))))</f>
        <v>10</v>
      </c>
      <c r="J3902">
        <v>12.42</v>
      </c>
      <c r="K3902" s="14">
        <v>99.36</v>
      </c>
      <c r="L3902" s="14">
        <f>Table1[[#This Row],[Total Sale Amount]]-(Table1[[#This Row],[Cost Price]]*Table1[[#This Row],[Quantity]])</f>
        <v>19.36</v>
      </c>
      <c r="M3902" t="str">
        <f>TEXT(Table1[[#This Row],[Order Date]],"mmm")</f>
        <v>Oct</v>
      </c>
      <c r="N3902" s="5" t="str">
        <f>TEXT(Table1[[#This Row],[Order Date]],"yyyy")</f>
        <v>2016</v>
      </c>
      <c r="O3902" s="5">
        <v>41</v>
      </c>
      <c r="P3902" s="5" t="s">
        <v>559</v>
      </c>
      <c r="Q3902" s="5" t="str">
        <f>IFERROR(INDEX(Holidays[Holiday],MATCH(Table1[[#This Row],[Order Date]],Holidays[Date],0)),"NO HOLIDAY")</f>
        <v>NO HOLIDAY</v>
      </c>
    </row>
    <row r="3903" spans="2:17" hidden="1" x14ac:dyDescent="0.3">
      <c r="B3903" t="s">
        <v>9</v>
      </c>
      <c r="C3903" t="s">
        <v>30</v>
      </c>
      <c r="D3903" t="s">
        <v>11</v>
      </c>
      <c r="E3903" t="s">
        <v>459</v>
      </c>
      <c r="F3903" s="4">
        <v>42652</v>
      </c>
      <c r="G3903" t="s">
        <v>15</v>
      </c>
      <c r="H3903">
        <v>6</v>
      </c>
      <c r="I3903">
        <f>IF(Table1[[#This Row],[Price]]&lt;15,10,IF(Table1[[#This Row],[Price]]&lt;20,15,IF(Table1[[#This Row],[Price]]&lt;30,22,IF(Table1[[#This Row],[Price]]&lt;50,36,45))))</f>
        <v>10</v>
      </c>
      <c r="J3903">
        <v>12.42</v>
      </c>
      <c r="K3903" s="14">
        <v>74.52</v>
      </c>
      <c r="L3903" s="14">
        <f>Table1[[#This Row],[Total Sale Amount]]-(Table1[[#This Row],[Cost Price]]*Table1[[#This Row],[Quantity]])</f>
        <v>14.519999999999996</v>
      </c>
      <c r="M3903" t="str">
        <f>TEXT(Table1[[#This Row],[Order Date]],"mmm")</f>
        <v>Oct</v>
      </c>
      <c r="N3903" s="5" t="str">
        <f>TEXT(Table1[[#This Row],[Order Date]],"yyyy")</f>
        <v>2016</v>
      </c>
      <c r="O3903" s="5">
        <v>32</v>
      </c>
      <c r="P3903" s="5" t="s">
        <v>560</v>
      </c>
      <c r="Q3903" s="5" t="str">
        <f>IFERROR(INDEX(Holidays[Holiday],MATCH(Table1[[#This Row],[Order Date]],Holidays[Date],0)),"NO HOLIDAY")</f>
        <v>NO HOLIDAY</v>
      </c>
    </row>
    <row r="3904" spans="2:17" hidden="1" x14ac:dyDescent="0.3">
      <c r="B3904" t="s">
        <v>9</v>
      </c>
      <c r="C3904" t="s">
        <v>17</v>
      </c>
      <c r="D3904" t="s">
        <v>11</v>
      </c>
      <c r="E3904" t="s">
        <v>20</v>
      </c>
      <c r="F3904" s="4">
        <v>42652</v>
      </c>
      <c r="G3904" t="s">
        <v>15</v>
      </c>
      <c r="H3904">
        <v>6</v>
      </c>
      <c r="I3904">
        <f>IF(Table1[[#This Row],[Price]]&lt;15,10,IF(Table1[[#This Row],[Price]]&lt;20,15,IF(Table1[[#This Row],[Price]]&lt;30,22,IF(Table1[[#This Row],[Price]]&lt;50,36,45))))</f>
        <v>10</v>
      </c>
      <c r="J3904">
        <v>12.42</v>
      </c>
      <c r="K3904" s="14">
        <v>74.52</v>
      </c>
      <c r="L3904" s="14">
        <f>Table1[[#This Row],[Total Sale Amount]]-(Table1[[#This Row],[Cost Price]]*Table1[[#This Row],[Quantity]])</f>
        <v>14.519999999999996</v>
      </c>
      <c r="M3904" t="str">
        <f>TEXT(Table1[[#This Row],[Order Date]],"mmm")</f>
        <v>Oct</v>
      </c>
      <c r="N3904" s="5" t="str">
        <f>TEXT(Table1[[#This Row],[Order Date]],"yyyy")</f>
        <v>2016</v>
      </c>
      <c r="O3904" s="5">
        <v>21</v>
      </c>
      <c r="P3904" s="5" t="s">
        <v>559</v>
      </c>
      <c r="Q3904" s="5" t="str">
        <f>IFERROR(INDEX(Holidays[Holiday],MATCH(Table1[[#This Row],[Order Date]],Holidays[Date],0)),"NO HOLIDAY")</f>
        <v>NO HOLIDAY</v>
      </c>
    </row>
    <row r="3905" spans="2:17" hidden="1" x14ac:dyDescent="0.3">
      <c r="B3905" t="s">
        <v>25</v>
      </c>
      <c r="C3905" t="s">
        <v>59</v>
      </c>
      <c r="D3905" t="s">
        <v>23</v>
      </c>
      <c r="E3905" t="s">
        <v>62</v>
      </c>
      <c r="F3905" s="4">
        <v>42652</v>
      </c>
      <c r="G3905" t="s">
        <v>15</v>
      </c>
      <c r="H3905">
        <v>8</v>
      </c>
      <c r="I3905">
        <f>IF(Table1[[#This Row],[Price]]&lt;15,10,IF(Table1[[#This Row],[Price]]&lt;20,15,IF(Table1[[#This Row],[Price]]&lt;30,22,IF(Table1[[#This Row],[Price]]&lt;50,36,45))))</f>
        <v>10</v>
      </c>
      <c r="J3905">
        <v>12.42</v>
      </c>
      <c r="K3905" s="14">
        <v>99.36</v>
      </c>
      <c r="L3905" s="14">
        <f>Table1[[#This Row],[Total Sale Amount]]-(Table1[[#This Row],[Cost Price]]*Table1[[#This Row],[Quantity]])</f>
        <v>19.36</v>
      </c>
      <c r="M3905" t="str">
        <f>TEXT(Table1[[#This Row],[Order Date]],"mmm")</f>
        <v>Oct</v>
      </c>
      <c r="N3905" s="5" t="str">
        <f>TEXT(Table1[[#This Row],[Order Date]],"yyyy")</f>
        <v>2016</v>
      </c>
      <c r="O3905" s="5">
        <v>28</v>
      </c>
      <c r="P3905" s="5" t="s">
        <v>560</v>
      </c>
      <c r="Q3905" s="5" t="str">
        <f>IFERROR(INDEX(Holidays[Holiday],MATCH(Table1[[#This Row],[Order Date]],Holidays[Date],0)),"NO HOLIDAY")</f>
        <v>NO HOLIDAY</v>
      </c>
    </row>
    <row r="3906" spans="2:17" hidden="1" x14ac:dyDescent="0.3">
      <c r="B3906" t="s">
        <v>16</v>
      </c>
      <c r="C3906" t="s">
        <v>28</v>
      </c>
      <c r="D3906" t="s">
        <v>11</v>
      </c>
      <c r="E3906" t="s">
        <v>180</v>
      </c>
      <c r="F3906" s="4">
        <v>42652</v>
      </c>
      <c r="G3906" t="s">
        <v>19</v>
      </c>
      <c r="H3906">
        <v>1</v>
      </c>
      <c r="I3906">
        <f>IF(Table1[[#This Row],[Price]]&lt;15,10,IF(Table1[[#This Row],[Price]]&lt;20,15,IF(Table1[[#This Row],[Price]]&lt;30,22,IF(Table1[[#This Row],[Price]]&lt;50,36,45))))</f>
        <v>45</v>
      </c>
      <c r="J3906">
        <v>53.35</v>
      </c>
      <c r="K3906" s="14">
        <v>53.35</v>
      </c>
      <c r="L3906" s="14">
        <f>Table1[[#This Row],[Total Sale Amount]]-(Table1[[#This Row],[Cost Price]]*Table1[[#This Row],[Quantity]])</f>
        <v>8.3500000000000014</v>
      </c>
      <c r="M3906" t="str">
        <f>TEXT(Table1[[#This Row],[Order Date]],"mmm")</f>
        <v>Oct</v>
      </c>
      <c r="N3906" s="5" t="str">
        <f>TEXT(Table1[[#This Row],[Order Date]],"yyyy")</f>
        <v>2016</v>
      </c>
      <c r="O3906" s="5">
        <v>20</v>
      </c>
      <c r="P3906" s="5" t="s">
        <v>559</v>
      </c>
      <c r="Q3906" s="5" t="str">
        <f>IFERROR(INDEX(Holidays[Holiday],MATCH(Table1[[#This Row],[Order Date]],Holidays[Date],0)),"NO HOLIDAY")</f>
        <v>NO HOLIDAY</v>
      </c>
    </row>
    <row r="3907" spans="2:17" hidden="1" x14ac:dyDescent="0.3">
      <c r="B3907" t="s">
        <v>21</v>
      </c>
      <c r="C3907" t="s">
        <v>22</v>
      </c>
      <c r="D3907" t="s">
        <v>23</v>
      </c>
      <c r="E3907" t="s">
        <v>70</v>
      </c>
      <c r="F3907" s="4">
        <v>42652</v>
      </c>
      <c r="G3907" t="s">
        <v>39</v>
      </c>
      <c r="H3907">
        <v>8</v>
      </c>
      <c r="I3907">
        <f>IF(Table1[[#This Row],[Price]]&lt;15,10,IF(Table1[[#This Row],[Price]]&lt;20,15,IF(Table1[[#This Row],[Price]]&lt;30,22,IF(Table1[[#This Row],[Price]]&lt;50,36,45))))</f>
        <v>15</v>
      </c>
      <c r="J3907">
        <v>16.32</v>
      </c>
      <c r="K3907" s="14">
        <v>130.56</v>
      </c>
      <c r="L3907" s="14">
        <f>Table1[[#This Row],[Total Sale Amount]]-(Table1[[#This Row],[Cost Price]]*Table1[[#This Row],[Quantity]])</f>
        <v>10.560000000000002</v>
      </c>
      <c r="M3907" t="str">
        <f>TEXT(Table1[[#This Row],[Order Date]],"mmm")</f>
        <v>Oct</v>
      </c>
      <c r="N3907" s="5" t="str">
        <f>TEXT(Table1[[#This Row],[Order Date]],"yyyy")</f>
        <v>2016</v>
      </c>
      <c r="O3907" s="5">
        <v>21</v>
      </c>
      <c r="P3907" s="5" t="s">
        <v>560</v>
      </c>
      <c r="Q3907" s="5" t="str">
        <f>IFERROR(INDEX(Holidays[Holiday],MATCH(Table1[[#This Row],[Order Date]],Holidays[Date],0)),"NO HOLIDAY")</f>
        <v>NO HOLIDAY</v>
      </c>
    </row>
    <row r="3908" spans="2:17" hidden="1" x14ac:dyDescent="0.3">
      <c r="B3908" t="s">
        <v>9</v>
      </c>
      <c r="C3908" t="s">
        <v>30</v>
      </c>
      <c r="D3908" t="s">
        <v>11</v>
      </c>
      <c r="E3908" t="s">
        <v>313</v>
      </c>
      <c r="F3908" s="4">
        <v>42652</v>
      </c>
      <c r="G3908" t="s">
        <v>15</v>
      </c>
      <c r="H3908">
        <v>9</v>
      </c>
      <c r="I3908">
        <f>IF(Table1[[#This Row],[Price]]&lt;15,10,IF(Table1[[#This Row],[Price]]&lt;20,15,IF(Table1[[#This Row],[Price]]&lt;30,22,IF(Table1[[#This Row],[Price]]&lt;50,36,45))))</f>
        <v>10</v>
      </c>
      <c r="J3908">
        <v>12.42</v>
      </c>
      <c r="K3908" s="14">
        <v>111.78</v>
      </c>
      <c r="L3908" s="14">
        <f>Table1[[#This Row],[Total Sale Amount]]-(Table1[[#This Row],[Cost Price]]*Table1[[#This Row],[Quantity]])</f>
        <v>21.78</v>
      </c>
      <c r="M3908" t="str">
        <f>TEXT(Table1[[#This Row],[Order Date]],"mmm")</f>
        <v>Oct</v>
      </c>
      <c r="N3908" s="5" t="str">
        <f>TEXT(Table1[[#This Row],[Order Date]],"yyyy")</f>
        <v>2016</v>
      </c>
      <c r="O3908" s="5">
        <v>30</v>
      </c>
      <c r="P3908" s="5" t="s">
        <v>559</v>
      </c>
      <c r="Q3908" s="5" t="str">
        <f>IFERROR(INDEX(Holidays[Holiday],MATCH(Table1[[#This Row],[Order Date]],Holidays[Date],0)),"NO HOLIDAY")</f>
        <v>NO HOLIDAY</v>
      </c>
    </row>
    <row r="3909" spans="2:17" hidden="1" x14ac:dyDescent="0.3">
      <c r="B3909" t="s">
        <v>25</v>
      </c>
      <c r="C3909" t="s">
        <v>26</v>
      </c>
      <c r="D3909" t="s">
        <v>23</v>
      </c>
      <c r="E3909" t="s">
        <v>250</v>
      </c>
      <c r="F3909" s="4">
        <v>42652</v>
      </c>
      <c r="G3909" t="s">
        <v>15</v>
      </c>
      <c r="H3909">
        <v>3</v>
      </c>
      <c r="I3909">
        <f>IF(Table1[[#This Row],[Price]]&lt;15,10,IF(Table1[[#This Row],[Price]]&lt;20,15,IF(Table1[[#This Row],[Price]]&lt;30,22,IF(Table1[[#This Row],[Price]]&lt;50,36,45))))</f>
        <v>10</v>
      </c>
      <c r="J3909">
        <v>12.42</v>
      </c>
      <c r="K3909" s="14">
        <v>37.26</v>
      </c>
      <c r="L3909" s="14">
        <f>Table1[[#This Row],[Total Sale Amount]]-(Table1[[#This Row],[Cost Price]]*Table1[[#This Row],[Quantity]])</f>
        <v>7.259999999999998</v>
      </c>
      <c r="M3909" t="str">
        <f>TEXT(Table1[[#This Row],[Order Date]],"mmm")</f>
        <v>Oct</v>
      </c>
      <c r="N3909" s="5" t="str">
        <f>TEXT(Table1[[#This Row],[Order Date]],"yyyy")</f>
        <v>2016</v>
      </c>
      <c r="O3909" s="5">
        <v>28</v>
      </c>
      <c r="P3909" s="5" t="s">
        <v>559</v>
      </c>
      <c r="Q3909" s="5" t="str">
        <f>IFERROR(INDEX(Holidays[Holiday],MATCH(Table1[[#This Row],[Order Date]],Holidays[Date],0)),"NO HOLIDAY")</f>
        <v>NO HOLIDAY</v>
      </c>
    </row>
    <row r="3910" spans="2:17" hidden="1" x14ac:dyDescent="0.3">
      <c r="B3910" t="s">
        <v>16</v>
      </c>
      <c r="C3910" t="s">
        <v>10</v>
      </c>
      <c r="D3910" t="s">
        <v>11</v>
      </c>
      <c r="E3910" t="s">
        <v>335</v>
      </c>
      <c r="F3910" s="4">
        <v>42652</v>
      </c>
      <c r="G3910" t="s">
        <v>13</v>
      </c>
      <c r="H3910">
        <v>8</v>
      </c>
      <c r="I3910">
        <f>IF(Table1[[#This Row],[Price]]&lt;15,10,IF(Table1[[#This Row],[Price]]&lt;20,15,IF(Table1[[#This Row],[Price]]&lt;30,22,IF(Table1[[#This Row],[Price]]&lt;50,36,45))))</f>
        <v>15</v>
      </c>
      <c r="J3910">
        <v>17.829999999999998</v>
      </c>
      <c r="K3910" s="14">
        <v>142.63999999999999</v>
      </c>
      <c r="L3910" s="14">
        <f>Table1[[#This Row],[Total Sale Amount]]-(Table1[[#This Row],[Cost Price]]*Table1[[#This Row],[Quantity]])</f>
        <v>22.639999999999986</v>
      </c>
      <c r="M3910" t="str">
        <f>TEXT(Table1[[#This Row],[Order Date]],"mmm")</f>
        <v>Oct</v>
      </c>
      <c r="N3910" s="5" t="str">
        <f>TEXT(Table1[[#This Row],[Order Date]],"yyyy")</f>
        <v>2016</v>
      </c>
      <c r="O3910" s="5">
        <v>36</v>
      </c>
      <c r="P3910" s="5" t="s">
        <v>560</v>
      </c>
      <c r="Q3910" s="5" t="str">
        <f>IFERROR(INDEX(Holidays[Holiday],MATCH(Table1[[#This Row],[Order Date]],Holidays[Date],0)),"NO HOLIDAY")</f>
        <v>NO HOLIDAY</v>
      </c>
    </row>
    <row r="3911" spans="2:17" hidden="1" x14ac:dyDescent="0.3">
      <c r="B3911" t="s">
        <v>9</v>
      </c>
      <c r="C3911" t="s">
        <v>17</v>
      </c>
      <c r="D3911" t="s">
        <v>11</v>
      </c>
      <c r="E3911" t="s">
        <v>52</v>
      </c>
      <c r="F3911" s="4">
        <v>42653</v>
      </c>
      <c r="G3911" t="s">
        <v>19</v>
      </c>
      <c r="H3911">
        <v>1</v>
      </c>
      <c r="I3911">
        <f>IF(Table1[[#This Row],[Price]]&lt;15,10,IF(Table1[[#This Row],[Price]]&lt;20,15,IF(Table1[[#This Row],[Price]]&lt;30,22,IF(Table1[[#This Row],[Price]]&lt;50,36,45))))</f>
        <v>45</v>
      </c>
      <c r="J3911">
        <v>53.35</v>
      </c>
      <c r="K3911" s="14">
        <v>53.35</v>
      </c>
      <c r="L3911" s="14">
        <f>Table1[[#This Row],[Total Sale Amount]]-(Table1[[#This Row],[Cost Price]]*Table1[[#This Row],[Quantity]])</f>
        <v>8.3500000000000014</v>
      </c>
      <c r="M3911" t="str">
        <f>TEXT(Table1[[#This Row],[Order Date]],"mmm")</f>
        <v>Oct</v>
      </c>
      <c r="N3911" s="5" t="str">
        <f>TEXT(Table1[[#This Row],[Order Date]],"yyyy")</f>
        <v>2016</v>
      </c>
      <c r="O3911" s="5">
        <v>39</v>
      </c>
      <c r="P3911" s="5" t="s">
        <v>559</v>
      </c>
      <c r="Q3911" s="5" t="str">
        <f>IFERROR(INDEX(Holidays[Holiday],MATCH(Table1[[#This Row],[Order Date]],Holidays[Date],0)),"NO HOLIDAY")</f>
        <v>NO HOLIDAY</v>
      </c>
    </row>
    <row r="3912" spans="2:17" hidden="1" x14ac:dyDescent="0.3">
      <c r="B3912" t="s">
        <v>9</v>
      </c>
      <c r="C3912" t="s">
        <v>30</v>
      </c>
      <c r="D3912" t="s">
        <v>11</v>
      </c>
      <c r="E3912" t="s">
        <v>353</v>
      </c>
      <c r="F3912" s="4">
        <v>42653</v>
      </c>
      <c r="G3912" t="s">
        <v>15</v>
      </c>
      <c r="H3912">
        <v>7</v>
      </c>
      <c r="I3912">
        <f>IF(Table1[[#This Row],[Price]]&lt;15,10,IF(Table1[[#This Row],[Price]]&lt;20,15,IF(Table1[[#This Row],[Price]]&lt;30,22,IF(Table1[[#This Row],[Price]]&lt;50,36,45))))</f>
        <v>10</v>
      </c>
      <c r="J3912">
        <v>12.42</v>
      </c>
      <c r="K3912" s="14">
        <v>86.94</v>
      </c>
      <c r="L3912" s="14">
        <f>Table1[[#This Row],[Total Sale Amount]]-(Table1[[#This Row],[Cost Price]]*Table1[[#This Row],[Quantity]])</f>
        <v>16.939999999999998</v>
      </c>
      <c r="M3912" t="str">
        <f>TEXT(Table1[[#This Row],[Order Date]],"mmm")</f>
        <v>Oct</v>
      </c>
      <c r="N3912" s="5" t="str">
        <f>TEXT(Table1[[#This Row],[Order Date]],"yyyy")</f>
        <v>2016</v>
      </c>
      <c r="O3912" s="5">
        <v>31</v>
      </c>
      <c r="P3912" s="5" t="s">
        <v>559</v>
      </c>
      <c r="Q3912" s="5" t="str">
        <f>IFERROR(INDEX(Holidays[Holiday],MATCH(Table1[[#This Row],[Order Date]],Holidays[Date],0)),"NO HOLIDAY")</f>
        <v>NO HOLIDAY</v>
      </c>
    </row>
    <row r="3913" spans="2:17" hidden="1" x14ac:dyDescent="0.3">
      <c r="B3913" t="s">
        <v>9</v>
      </c>
      <c r="C3913" t="s">
        <v>17</v>
      </c>
      <c r="D3913" t="s">
        <v>11</v>
      </c>
      <c r="E3913" t="s">
        <v>280</v>
      </c>
      <c r="F3913" s="4">
        <v>42653</v>
      </c>
      <c r="G3913" t="s">
        <v>15</v>
      </c>
      <c r="H3913">
        <v>9</v>
      </c>
      <c r="I3913">
        <f>IF(Table1[[#This Row],[Price]]&lt;15,10,IF(Table1[[#This Row],[Price]]&lt;20,15,IF(Table1[[#This Row],[Price]]&lt;30,22,IF(Table1[[#This Row],[Price]]&lt;50,36,45))))</f>
        <v>10</v>
      </c>
      <c r="J3913">
        <v>12.42</v>
      </c>
      <c r="K3913" s="14">
        <v>111.78</v>
      </c>
      <c r="L3913" s="14">
        <f>Table1[[#This Row],[Total Sale Amount]]-(Table1[[#This Row],[Cost Price]]*Table1[[#This Row],[Quantity]])</f>
        <v>21.78</v>
      </c>
      <c r="M3913" t="str">
        <f>TEXT(Table1[[#This Row],[Order Date]],"mmm")</f>
        <v>Oct</v>
      </c>
      <c r="N3913" s="5" t="str">
        <f>TEXT(Table1[[#This Row],[Order Date]],"yyyy")</f>
        <v>2016</v>
      </c>
      <c r="O3913" s="5">
        <v>32</v>
      </c>
      <c r="P3913" s="5" t="s">
        <v>559</v>
      </c>
      <c r="Q3913" s="5" t="str">
        <f>IFERROR(INDEX(Holidays[Holiday],MATCH(Table1[[#This Row],[Order Date]],Holidays[Date],0)),"NO HOLIDAY")</f>
        <v>NO HOLIDAY</v>
      </c>
    </row>
    <row r="3914" spans="2:17" hidden="1" x14ac:dyDescent="0.3">
      <c r="B3914" t="s">
        <v>21</v>
      </c>
      <c r="C3914" t="s">
        <v>26</v>
      </c>
      <c r="D3914" t="s">
        <v>23</v>
      </c>
      <c r="E3914" t="s">
        <v>129</v>
      </c>
      <c r="F3914" s="4">
        <v>42653</v>
      </c>
      <c r="G3914" t="s">
        <v>19</v>
      </c>
      <c r="H3914">
        <v>1</v>
      </c>
      <c r="I3914">
        <f>IF(Table1[[#This Row],[Price]]&lt;15,10,IF(Table1[[#This Row],[Price]]&lt;20,15,IF(Table1[[#This Row],[Price]]&lt;30,22,IF(Table1[[#This Row],[Price]]&lt;50,36,45))))</f>
        <v>45</v>
      </c>
      <c r="J3914">
        <v>53.35</v>
      </c>
      <c r="K3914" s="14">
        <v>53.35</v>
      </c>
      <c r="L3914" s="14">
        <f>Table1[[#This Row],[Total Sale Amount]]-(Table1[[#This Row],[Cost Price]]*Table1[[#This Row],[Quantity]])</f>
        <v>8.3500000000000014</v>
      </c>
      <c r="M3914" t="str">
        <f>TEXT(Table1[[#This Row],[Order Date]],"mmm")</f>
        <v>Oct</v>
      </c>
      <c r="N3914" s="5" t="str">
        <f>TEXT(Table1[[#This Row],[Order Date]],"yyyy")</f>
        <v>2016</v>
      </c>
      <c r="O3914" s="5">
        <v>40</v>
      </c>
      <c r="P3914" s="5" t="s">
        <v>560</v>
      </c>
      <c r="Q3914" s="5" t="str">
        <f>IFERROR(INDEX(Holidays[Holiday],MATCH(Table1[[#This Row],[Order Date]],Holidays[Date],0)),"NO HOLIDAY")</f>
        <v>NO HOLIDAY</v>
      </c>
    </row>
    <row r="3915" spans="2:17" hidden="1" x14ac:dyDescent="0.3">
      <c r="B3915" t="s">
        <v>36</v>
      </c>
      <c r="C3915" t="s">
        <v>10</v>
      </c>
      <c r="D3915" t="s">
        <v>11</v>
      </c>
      <c r="E3915" t="s">
        <v>461</v>
      </c>
      <c r="F3915" s="4">
        <v>42653</v>
      </c>
      <c r="G3915" t="s">
        <v>13</v>
      </c>
      <c r="H3915">
        <v>5</v>
      </c>
      <c r="I3915">
        <f>IF(Table1[[#This Row],[Price]]&lt;15,10,IF(Table1[[#This Row],[Price]]&lt;20,15,IF(Table1[[#This Row],[Price]]&lt;30,22,IF(Table1[[#This Row],[Price]]&lt;50,36,45))))</f>
        <v>15</v>
      </c>
      <c r="J3915">
        <v>17.829999999999998</v>
      </c>
      <c r="K3915" s="14">
        <v>89.149999999999991</v>
      </c>
      <c r="L3915" s="14">
        <f>Table1[[#This Row],[Total Sale Amount]]-(Table1[[#This Row],[Cost Price]]*Table1[[#This Row],[Quantity]])</f>
        <v>14.149999999999991</v>
      </c>
      <c r="M3915" t="str">
        <f>TEXT(Table1[[#This Row],[Order Date]],"mmm")</f>
        <v>Oct</v>
      </c>
      <c r="N3915" s="5" t="str">
        <f>TEXT(Table1[[#This Row],[Order Date]],"yyyy")</f>
        <v>2016</v>
      </c>
      <c r="O3915" s="5">
        <v>34</v>
      </c>
      <c r="P3915" s="5" t="s">
        <v>560</v>
      </c>
      <c r="Q3915" s="5" t="str">
        <f>IFERROR(INDEX(Holidays[Holiday],MATCH(Table1[[#This Row],[Order Date]],Holidays[Date],0)),"NO HOLIDAY")</f>
        <v>NO HOLIDAY</v>
      </c>
    </row>
    <row r="3916" spans="2:17" hidden="1" x14ac:dyDescent="0.3">
      <c r="B3916" t="s">
        <v>36</v>
      </c>
      <c r="C3916" t="s">
        <v>17</v>
      </c>
      <c r="D3916" t="s">
        <v>11</v>
      </c>
      <c r="E3916" t="s">
        <v>369</v>
      </c>
      <c r="F3916" s="4">
        <v>42653</v>
      </c>
      <c r="G3916" t="s">
        <v>15</v>
      </c>
      <c r="H3916">
        <v>7</v>
      </c>
      <c r="I3916">
        <f>IF(Table1[[#This Row],[Price]]&lt;15,10,IF(Table1[[#This Row],[Price]]&lt;20,15,IF(Table1[[#This Row],[Price]]&lt;30,22,IF(Table1[[#This Row],[Price]]&lt;50,36,45))))</f>
        <v>10</v>
      </c>
      <c r="J3916">
        <v>12.42</v>
      </c>
      <c r="K3916" s="14">
        <v>86.94</v>
      </c>
      <c r="L3916" s="14">
        <f>Table1[[#This Row],[Total Sale Amount]]-(Table1[[#This Row],[Cost Price]]*Table1[[#This Row],[Quantity]])</f>
        <v>16.939999999999998</v>
      </c>
      <c r="M3916" t="str">
        <f>TEXT(Table1[[#This Row],[Order Date]],"mmm")</f>
        <v>Oct</v>
      </c>
      <c r="N3916" s="5" t="str">
        <f>TEXT(Table1[[#This Row],[Order Date]],"yyyy")</f>
        <v>2016</v>
      </c>
      <c r="O3916" s="5">
        <v>43</v>
      </c>
      <c r="P3916" s="5" t="s">
        <v>559</v>
      </c>
      <c r="Q3916" s="5" t="str">
        <f>IFERROR(INDEX(Holidays[Holiday],MATCH(Table1[[#This Row],[Order Date]],Holidays[Date],0)),"NO HOLIDAY")</f>
        <v>NO HOLIDAY</v>
      </c>
    </row>
    <row r="3917" spans="2:17" hidden="1" x14ac:dyDescent="0.3">
      <c r="B3917" t="s">
        <v>9</v>
      </c>
      <c r="C3917" t="s">
        <v>10</v>
      </c>
      <c r="D3917" t="s">
        <v>11</v>
      </c>
      <c r="E3917" t="s">
        <v>100</v>
      </c>
      <c r="F3917" s="4">
        <v>42653</v>
      </c>
      <c r="G3917" t="s">
        <v>15</v>
      </c>
      <c r="H3917">
        <v>6</v>
      </c>
      <c r="I3917">
        <f>IF(Table1[[#This Row],[Price]]&lt;15,10,IF(Table1[[#This Row],[Price]]&lt;20,15,IF(Table1[[#This Row],[Price]]&lt;30,22,IF(Table1[[#This Row],[Price]]&lt;50,36,45))))</f>
        <v>10</v>
      </c>
      <c r="J3917">
        <v>12.42</v>
      </c>
      <c r="K3917" s="14">
        <v>74.52</v>
      </c>
      <c r="L3917" s="14">
        <f>Table1[[#This Row],[Total Sale Amount]]-(Table1[[#This Row],[Cost Price]]*Table1[[#This Row],[Quantity]])</f>
        <v>14.519999999999996</v>
      </c>
      <c r="M3917" t="str">
        <f>TEXT(Table1[[#This Row],[Order Date]],"mmm")</f>
        <v>Oct</v>
      </c>
      <c r="N3917" s="5" t="str">
        <f>TEXT(Table1[[#This Row],[Order Date]],"yyyy")</f>
        <v>2016</v>
      </c>
      <c r="O3917" s="5">
        <v>36</v>
      </c>
      <c r="P3917" s="5" t="s">
        <v>560</v>
      </c>
      <c r="Q3917" s="5" t="str">
        <f>IFERROR(INDEX(Holidays[Holiday],MATCH(Table1[[#This Row],[Order Date]],Holidays[Date],0)),"NO HOLIDAY")</f>
        <v>NO HOLIDAY</v>
      </c>
    </row>
    <row r="3918" spans="2:17" hidden="1" x14ac:dyDescent="0.3">
      <c r="B3918" t="s">
        <v>9</v>
      </c>
      <c r="C3918" t="s">
        <v>10</v>
      </c>
      <c r="D3918" t="s">
        <v>11</v>
      </c>
      <c r="E3918" t="s">
        <v>286</v>
      </c>
      <c r="F3918" s="4">
        <v>42653</v>
      </c>
      <c r="G3918" t="s">
        <v>15</v>
      </c>
      <c r="H3918">
        <v>7</v>
      </c>
      <c r="I3918">
        <f>IF(Table1[[#This Row],[Price]]&lt;15,10,IF(Table1[[#This Row],[Price]]&lt;20,15,IF(Table1[[#This Row],[Price]]&lt;30,22,IF(Table1[[#This Row],[Price]]&lt;50,36,45))))</f>
        <v>10</v>
      </c>
      <c r="J3918">
        <v>12.42</v>
      </c>
      <c r="K3918" s="14">
        <v>86.94</v>
      </c>
      <c r="L3918" s="14">
        <f>Table1[[#This Row],[Total Sale Amount]]-(Table1[[#This Row],[Cost Price]]*Table1[[#This Row],[Quantity]])</f>
        <v>16.939999999999998</v>
      </c>
      <c r="M3918" t="str">
        <f>TEXT(Table1[[#This Row],[Order Date]],"mmm")</f>
        <v>Oct</v>
      </c>
      <c r="N3918" s="5" t="str">
        <f>TEXT(Table1[[#This Row],[Order Date]],"yyyy")</f>
        <v>2016</v>
      </c>
      <c r="O3918" s="5">
        <v>23</v>
      </c>
      <c r="P3918" s="5" t="s">
        <v>560</v>
      </c>
      <c r="Q3918" s="5" t="str">
        <f>IFERROR(INDEX(Holidays[Holiday],MATCH(Table1[[#This Row],[Order Date]],Holidays[Date],0)),"NO HOLIDAY")</f>
        <v>NO HOLIDAY</v>
      </c>
    </row>
    <row r="3919" spans="2:17" hidden="1" x14ac:dyDescent="0.3">
      <c r="B3919" t="s">
        <v>36</v>
      </c>
      <c r="C3919" t="s">
        <v>10</v>
      </c>
      <c r="D3919" t="s">
        <v>11</v>
      </c>
      <c r="E3919" t="s">
        <v>114</v>
      </c>
      <c r="F3919" s="4">
        <v>42653</v>
      </c>
      <c r="G3919" t="s">
        <v>15</v>
      </c>
      <c r="H3919">
        <v>1</v>
      </c>
      <c r="I3919">
        <f>IF(Table1[[#This Row],[Price]]&lt;15,10,IF(Table1[[#This Row],[Price]]&lt;20,15,IF(Table1[[#This Row],[Price]]&lt;30,22,IF(Table1[[#This Row],[Price]]&lt;50,36,45))))</f>
        <v>10</v>
      </c>
      <c r="J3919">
        <v>12.42</v>
      </c>
      <c r="K3919" s="14">
        <v>12.42</v>
      </c>
      <c r="L3919" s="14">
        <f>Table1[[#This Row],[Total Sale Amount]]-(Table1[[#This Row],[Cost Price]]*Table1[[#This Row],[Quantity]])</f>
        <v>2.42</v>
      </c>
      <c r="M3919" t="str">
        <f>TEXT(Table1[[#This Row],[Order Date]],"mmm")</f>
        <v>Oct</v>
      </c>
      <c r="N3919" s="5" t="str">
        <f>TEXT(Table1[[#This Row],[Order Date]],"yyyy")</f>
        <v>2016</v>
      </c>
      <c r="O3919" s="5">
        <v>26</v>
      </c>
      <c r="P3919" s="5" t="s">
        <v>560</v>
      </c>
      <c r="Q3919" s="5" t="str">
        <f>IFERROR(INDEX(Holidays[Holiday],MATCH(Table1[[#This Row],[Order Date]],Holidays[Date],0)),"NO HOLIDAY")</f>
        <v>NO HOLIDAY</v>
      </c>
    </row>
    <row r="3920" spans="2:17" hidden="1" x14ac:dyDescent="0.3">
      <c r="B3920" t="s">
        <v>9</v>
      </c>
      <c r="C3920" t="s">
        <v>30</v>
      </c>
      <c r="D3920" t="s">
        <v>11</v>
      </c>
      <c r="E3920" t="s">
        <v>489</v>
      </c>
      <c r="F3920" s="4">
        <v>42653</v>
      </c>
      <c r="G3920" t="s">
        <v>39</v>
      </c>
      <c r="H3920">
        <v>5</v>
      </c>
      <c r="I3920">
        <f>IF(Table1[[#This Row],[Price]]&lt;15,10,IF(Table1[[#This Row],[Price]]&lt;20,15,IF(Table1[[#This Row],[Price]]&lt;30,22,IF(Table1[[#This Row],[Price]]&lt;50,36,45))))</f>
        <v>15</v>
      </c>
      <c r="J3920">
        <v>16.32</v>
      </c>
      <c r="K3920" s="14">
        <v>81.599999999999994</v>
      </c>
      <c r="L3920" s="14">
        <f>Table1[[#This Row],[Total Sale Amount]]-(Table1[[#This Row],[Cost Price]]*Table1[[#This Row],[Quantity]])</f>
        <v>6.5999999999999943</v>
      </c>
      <c r="M3920" t="str">
        <f>TEXT(Table1[[#This Row],[Order Date]],"mmm")</f>
        <v>Oct</v>
      </c>
      <c r="N3920" s="5" t="str">
        <f>TEXT(Table1[[#This Row],[Order Date]],"yyyy")</f>
        <v>2016</v>
      </c>
      <c r="O3920" s="5">
        <v>35</v>
      </c>
      <c r="P3920" s="5" t="s">
        <v>560</v>
      </c>
      <c r="Q3920" s="5" t="str">
        <f>IFERROR(INDEX(Holidays[Holiday],MATCH(Table1[[#This Row],[Order Date]],Holidays[Date],0)),"NO HOLIDAY")</f>
        <v>NO HOLIDAY</v>
      </c>
    </row>
    <row r="3921" spans="2:17" hidden="1" x14ac:dyDescent="0.3">
      <c r="B3921" t="s">
        <v>21</v>
      </c>
      <c r="C3921" t="s">
        <v>59</v>
      </c>
      <c r="D3921" t="s">
        <v>23</v>
      </c>
      <c r="E3921" t="s">
        <v>356</v>
      </c>
      <c r="F3921" s="4">
        <v>42653</v>
      </c>
      <c r="G3921" t="s">
        <v>19</v>
      </c>
      <c r="H3921">
        <v>2</v>
      </c>
      <c r="I3921">
        <f>IF(Table1[[#This Row],[Price]]&lt;15,10,IF(Table1[[#This Row],[Price]]&lt;20,15,IF(Table1[[#This Row],[Price]]&lt;30,22,IF(Table1[[#This Row],[Price]]&lt;50,36,45))))</f>
        <v>45</v>
      </c>
      <c r="J3921">
        <v>53.35</v>
      </c>
      <c r="K3921" s="14">
        <v>106.7</v>
      </c>
      <c r="L3921" s="14">
        <f>Table1[[#This Row],[Total Sale Amount]]-(Table1[[#This Row],[Cost Price]]*Table1[[#This Row],[Quantity]])</f>
        <v>16.700000000000003</v>
      </c>
      <c r="M3921" t="str">
        <f>TEXT(Table1[[#This Row],[Order Date]],"mmm")</f>
        <v>Oct</v>
      </c>
      <c r="N3921" s="5" t="str">
        <f>TEXT(Table1[[#This Row],[Order Date]],"yyyy")</f>
        <v>2016</v>
      </c>
      <c r="O3921" s="5">
        <v>38</v>
      </c>
      <c r="P3921" s="5" t="s">
        <v>559</v>
      </c>
      <c r="Q3921" s="5" t="str">
        <f>IFERROR(INDEX(Holidays[Holiday],MATCH(Table1[[#This Row],[Order Date]],Holidays[Date],0)),"NO HOLIDAY")</f>
        <v>NO HOLIDAY</v>
      </c>
    </row>
    <row r="3922" spans="2:17" hidden="1" x14ac:dyDescent="0.3">
      <c r="B3922" t="s">
        <v>16</v>
      </c>
      <c r="C3922" t="s">
        <v>10</v>
      </c>
      <c r="D3922" t="s">
        <v>11</v>
      </c>
      <c r="E3922" t="s">
        <v>293</v>
      </c>
      <c r="F3922" s="4">
        <v>42653</v>
      </c>
      <c r="G3922" t="s">
        <v>13</v>
      </c>
      <c r="H3922">
        <v>7</v>
      </c>
      <c r="I3922">
        <f>IF(Table1[[#This Row],[Price]]&lt;15,10,IF(Table1[[#This Row],[Price]]&lt;20,15,IF(Table1[[#This Row],[Price]]&lt;30,22,IF(Table1[[#This Row],[Price]]&lt;50,36,45))))</f>
        <v>15</v>
      </c>
      <c r="J3922">
        <v>17.829999999999998</v>
      </c>
      <c r="K3922" s="14">
        <v>124.80999999999999</v>
      </c>
      <c r="L3922" s="14">
        <f>Table1[[#This Row],[Total Sale Amount]]-(Table1[[#This Row],[Cost Price]]*Table1[[#This Row],[Quantity]])</f>
        <v>19.809999999999988</v>
      </c>
      <c r="M3922" t="str">
        <f>TEXT(Table1[[#This Row],[Order Date]],"mmm")</f>
        <v>Oct</v>
      </c>
      <c r="N3922" s="5" t="str">
        <f>TEXT(Table1[[#This Row],[Order Date]],"yyyy")</f>
        <v>2016</v>
      </c>
      <c r="O3922" s="5">
        <v>24</v>
      </c>
      <c r="P3922" s="5" t="s">
        <v>560</v>
      </c>
      <c r="Q3922" s="5" t="str">
        <f>IFERROR(INDEX(Holidays[Holiday],MATCH(Table1[[#This Row],[Order Date]],Holidays[Date],0)),"NO HOLIDAY")</f>
        <v>NO HOLIDAY</v>
      </c>
    </row>
    <row r="3923" spans="2:17" hidden="1" x14ac:dyDescent="0.3">
      <c r="B3923" t="s">
        <v>16</v>
      </c>
      <c r="C3923" t="s">
        <v>28</v>
      </c>
      <c r="D3923" t="s">
        <v>11</v>
      </c>
      <c r="E3923" t="s">
        <v>205</v>
      </c>
      <c r="F3923" s="4">
        <v>42653</v>
      </c>
      <c r="G3923" t="s">
        <v>39</v>
      </c>
      <c r="H3923">
        <v>8</v>
      </c>
      <c r="I3923">
        <f>IF(Table1[[#This Row],[Price]]&lt;15,10,IF(Table1[[#This Row],[Price]]&lt;20,15,IF(Table1[[#This Row],[Price]]&lt;30,22,IF(Table1[[#This Row],[Price]]&lt;50,36,45))))</f>
        <v>15</v>
      </c>
      <c r="J3923">
        <v>16.32</v>
      </c>
      <c r="K3923" s="14">
        <v>130.56</v>
      </c>
      <c r="L3923" s="14">
        <f>Table1[[#This Row],[Total Sale Amount]]-(Table1[[#This Row],[Cost Price]]*Table1[[#This Row],[Quantity]])</f>
        <v>10.560000000000002</v>
      </c>
      <c r="M3923" t="str">
        <f>TEXT(Table1[[#This Row],[Order Date]],"mmm")</f>
        <v>Oct</v>
      </c>
      <c r="N3923" s="5" t="str">
        <f>TEXT(Table1[[#This Row],[Order Date]],"yyyy")</f>
        <v>2016</v>
      </c>
      <c r="O3923" s="5">
        <v>42</v>
      </c>
      <c r="P3923" s="5" t="s">
        <v>560</v>
      </c>
      <c r="Q3923" s="5" t="str">
        <f>IFERROR(INDEX(Holidays[Holiday],MATCH(Table1[[#This Row],[Order Date]],Holidays[Date],0)),"NO HOLIDAY")</f>
        <v>NO HOLIDAY</v>
      </c>
    </row>
    <row r="3924" spans="2:17" hidden="1" x14ac:dyDescent="0.3">
      <c r="B3924" t="s">
        <v>25</v>
      </c>
      <c r="C3924" t="s">
        <v>22</v>
      </c>
      <c r="D3924" t="s">
        <v>23</v>
      </c>
      <c r="E3924" t="s">
        <v>343</v>
      </c>
      <c r="F3924" s="4">
        <v>42653</v>
      </c>
      <c r="G3924" t="s">
        <v>19</v>
      </c>
      <c r="H3924">
        <v>7</v>
      </c>
      <c r="I3924">
        <f>IF(Table1[[#This Row],[Price]]&lt;15,10,IF(Table1[[#This Row],[Price]]&lt;20,15,IF(Table1[[#This Row],[Price]]&lt;30,22,IF(Table1[[#This Row],[Price]]&lt;50,36,45))))</f>
        <v>45</v>
      </c>
      <c r="J3924">
        <v>53.35</v>
      </c>
      <c r="K3924" s="14">
        <v>373.45</v>
      </c>
      <c r="L3924" s="14">
        <f>Table1[[#This Row],[Total Sale Amount]]-(Table1[[#This Row],[Cost Price]]*Table1[[#This Row],[Quantity]])</f>
        <v>58.449999999999989</v>
      </c>
      <c r="M3924" t="str">
        <f>TEXT(Table1[[#This Row],[Order Date]],"mmm")</f>
        <v>Oct</v>
      </c>
      <c r="N3924" s="5" t="str">
        <f>TEXT(Table1[[#This Row],[Order Date]],"yyyy")</f>
        <v>2016</v>
      </c>
      <c r="O3924" s="5">
        <v>30</v>
      </c>
      <c r="P3924" s="5" t="s">
        <v>560</v>
      </c>
      <c r="Q3924" s="5" t="str">
        <f>IFERROR(INDEX(Holidays[Holiday],MATCH(Table1[[#This Row],[Order Date]],Holidays[Date],0)),"NO HOLIDAY")</f>
        <v>NO HOLIDAY</v>
      </c>
    </row>
    <row r="3925" spans="2:17" hidden="1" x14ac:dyDescent="0.3">
      <c r="B3925" t="s">
        <v>9</v>
      </c>
      <c r="C3925" t="s">
        <v>10</v>
      </c>
      <c r="D3925" t="s">
        <v>11</v>
      </c>
      <c r="E3925" t="s">
        <v>202</v>
      </c>
      <c r="F3925" s="4">
        <v>42653</v>
      </c>
      <c r="G3925" t="s">
        <v>15</v>
      </c>
      <c r="H3925">
        <v>9</v>
      </c>
      <c r="I3925">
        <f>IF(Table1[[#This Row],[Price]]&lt;15,10,IF(Table1[[#This Row],[Price]]&lt;20,15,IF(Table1[[#This Row],[Price]]&lt;30,22,IF(Table1[[#This Row],[Price]]&lt;50,36,45))))</f>
        <v>10</v>
      </c>
      <c r="J3925">
        <v>12.42</v>
      </c>
      <c r="K3925" s="14">
        <v>111.78</v>
      </c>
      <c r="L3925" s="14">
        <f>Table1[[#This Row],[Total Sale Amount]]-(Table1[[#This Row],[Cost Price]]*Table1[[#This Row],[Quantity]])</f>
        <v>21.78</v>
      </c>
      <c r="M3925" t="str">
        <f>TEXT(Table1[[#This Row],[Order Date]],"mmm")</f>
        <v>Oct</v>
      </c>
      <c r="N3925" s="5" t="str">
        <f>TEXT(Table1[[#This Row],[Order Date]],"yyyy")</f>
        <v>2016</v>
      </c>
      <c r="O3925" s="5">
        <v>28</v>
      </c>
      <c r="P3925" s="5" t="s">
        <v>559</v>
      </c>
      <c r="Q3925" s="5" t="str">
        <f>IFERROR(INDEX(Holidays[Holiday],MATCH(Table1[[#This Row],[Order Date]],Holidays[Date],0)),"NO HOLIDAY")</f>
        <v>NO HOLIDAY</v>
      </c>
    </row>
    <row r="3926" spans="2:17" hidden="1" x14ac:dyDescent="0.3">
      <c r="B3926" t="s">
        <v>9</v>
      </c>
      <c r="C3926" t="s">
        <v>30</v>
      </c>
      <c r="D3926" t="s">
        <v>11</v>
      </c>
      <c r="E3926" t="s">
        <v>277</v>
      </c>
      <c r="F3926" s="4">
        <v>42653</v>
      </c>
      <c r="G3926" t="s">
        <v>15</v>
      </c>
      <c r="H3926">
        <v>6</v>
      </c>
      <c r="I3926">
        <f>IF(Table1[[#This Row],[Price]]&lt;15,10,IF(Table1[[#This Row],[Price]]&lt;20,15,IF(Table1[[#This Row],[Price]]&lt;30,22,IF(Table1[[#This Row],[Price]]&lt;50,36,45))))</f>
        <v>10</v>
      </c>
      <c r="J3926">
        <v>12.42</v>
      </c>
      <c r="K3926" s="14">
        <v>74.52</v>
      </c>
      <c r="L3926" s="14">
        <f>Table1[[#This Row],[Total Sale Amount]]-(Table1[[#This Row],[Cost Price]]*Table1[[#This Row],[Quantity]])</f>
        <v>14.519999999999996</v>
      </c>
      <c r="M3926" t="str">
        <f>TEXT(Table1[[#This Row],[Order Date]],"mmm")</f>
        <v>Oct</v>
      </c>
      <c r="N3926" s="5" t="str">
        <f>TEXT(Table1[[#This Row],[Order Date]],"yyyy")</f>
        <v>2016</v>
      </c>
      <c r="O3926" s="5">
        <v>43</v>
      </c>
      <c r="P3926" s="5" t="s">
        <v>559</v>
      </c>
      <c r="Q3926" s="5" t="str">
        <f>IFERROR(INDEX(Holidays[Holiday],MATCH(Table1[[#This Row],[Order Date]],Holidays[Date],0)),"NO HOLIDAY")</f>
        <v>NO HOLIDAY</v>
      </c>
    </row>
    <row r="3927" spans="2:17" hidden="1" x14ac:dyDescent="0.3">
      <c r="B3927" t="s">
        <v>9</v>
      </c>
      <c r="C3927" t="s">
        <v>28</v>
      </c>
      <c r="D3927" t="s">
        <v>11</v>
      </c>
      <c r="E3927" t="s">
        <v>97</v>
      </c>
      <c r="F3927" s="4">
        <v>42653</v>
      </c>
      <c r="G3927" t="s">
        <v>13</v>
      </c>
      <c r="H3927">
        <v>4</v>
      </c>
      <c r="I3927">
        <f>IF(Table1[[#This Row],[Price]]&lt;15,10,IF(Table1[[#This Row],[Price]]&lt;20,15,IF(Table1[[#This Row],[Price]]&lt;30,22,IF(Table1[[#This Row],[Price]]&lt;50,36,45))))</f>
        <v>15</v>
      </c>
      <c r="J3927">
        <v>17.829999999999998</v>
      </c>
      <c r="K3927" s="14">
        <v>71.319999999999993</v>
      </c>
      <c r="L3927" s="14">
        <f>Table1[[#This Row],[Total Sale Amount]]-(Table1[[#This Row],[Cost Price]]*Table1[[#This Row],[Quantity]])</f>
        <v>11.319999999999993</v>
      </c>
      <c r="M3927" t="str">
        <f>TEXT(Table1[[#This Row],[Order Date]],"mmm")</f>
        <v>Oct</v>
      </c>
      <c r="N3927" s="5" t="str">
        <f>TEXT(Table1[[#This Row],[Order Date]],"yyyy")</f>
        <v>2016</v>
      </c>
      <c r="O3927" s="5">
        <v>41</v>
      </c>
      <c r="P3927" s="5" t="s">
        <v>560</v>
      </c>
      <c r="Q3927" s="5" t="str">
        <f>IFERROR(INDEX(Holidays[Holiday],MATCH(Table1[[#This Row],[Order Date]],Holidays[Date],0)),"NO HOLIDAY")</f>
        <v>NO HOLIDAY</v>
      </c>
    </row>
    <row r="3928" spans="2:17" hidden="1" x14ac:dyDescent="0.3">
      <c r="B3928" t="s">
        <v>25</v>
      </c>
      <c r="C3928" t="s">
        <v>59</v>
      </c>
      <c r="D3928" t="s">
        <v>23</v>
      </c>
      <c r="E3928" t="s">
        <v>409</v>
      </c>
      <c r="F3928" s="4">
        <v>42654</v>
      </c>
      <c r="G3928" t="s">
        <v>19</v>
      </c>
      <c r="H3928">
        <v>10</v>
      </c>
      <c r="I3928">
        <f>IF(Table1[[#This Row],[Price]]&lt;15,10,IF(Table1[[#This Row],[Price]]&lt;20,15,IF(Table1[[#This Row],[Price]]&lt;30,22,IF(Table1[[#This Row],[Price]]&lt;50,36,45))))</f>
        <v>45</v>
      </c>
      <c r="J3928">
        <v>53.35</v>
      </c>
      <c r="K3928" s="14">
        <v>533.5</v>
      </c>
      <c r="L3928" s="14">
        <f>Table1[[#This Row],[Total Sale Amount]]-(Table1[[#This Row],[Cost Price]]*Table1[[#This Row],[Quantity]])</f>
        <v>83.5</v>
      </c>
      <c r="M3928" t="str">
        <f>TEXT(Table1[[#This Row],[Order Date]],"mmm")</f>
        <v>Oct</v>
      </c>
      <c r="N3928" s="5" t="str">
        <f>TEXT(Table1[[#This Row],[Order Date]],"yyyy")</f>
        <v>2016</v>
      </c>
      <c r="O3928" s="5">
        <v>31</v>
      </c>
      <c r="P3928" s="5" t="s">
        <v>559</v>
      </c>
      <c r="Q3928" s="5" t="str">
        <f>IFERROR(INDEX(Holidays[Holiday],MATCH(Table1[[#This Row],[Order Date]],Holidays[Date],0)),"NO HOLIDAY")</f>
        <v>NO HOLIDAY</v>
      </c>
    </row>
    <row r="3929" spans="2:17" hidden="1" x14ac:dyDescent="0.3">
      <c r="B3929" t="s">
        <v>25</v>
      </c>
      <c r="C3929" t="s">
        <v>26</v>
      </c>
      <c r="D3929" t="s">
        <v>23</v>
      </c>
      <c r="E3929" t="s">
        <v>425</v>
      </c>
      <c r="F3929" s="4">
        <v>42654</v>
      </c>
      <c r="G3929" t="s">
        <v>13</v>
      </c>
      <c r="H3929">
        <v>2</v>
      </c>
      <c r="I3929">
        <f>IF(Table1[[#This Row],[Price]]&lt;15,10,IF(Table1[[#This Row],[Price]]&lt;20,15,IF(Table1[[#This Row],[Price]]&lt;30,22,IF(Table1[[#This Row],[Price]]&lt;50,36,45))))</f>
        <v>15</v>
      </c>
      <c r="J3929">
        <v>17.829999999999998</v>
      </c>
      <c r="K3929" s="14">
        <v>35.659999999999997</v>
      </c>
      <c r="L3929" s="14">
        <f>Table1[[#This Row],[Total Sale Amount]]-(Table1[[#This Row],[Cost Price]]*Table1[[#This Row],[Quantity]])</f>
        <v>5.6599999999999966</v>
      </c>
      <c r="M3929" t="str">
        <f>TEXT(Table1[[#This Row],[Order Date]],"mmm")</f>
        <v>Oct</v>
      </c>
      <c r="N3929" s="5" t="str">
        <f>TEXT(Table1[[#This Row],[Order Date]],"yyyy")</f>
        <v>2016</v>
      </c>
      <c r="O3929" s="5">
        <v>25</v>
      </c>
      <c r="P3929" s="5" t="s">
        <v>559</v>
      </c>
      <c r="Q3929" s="5" t="str">
        <f>IFERROR(INDEX(Holidays[Holiday],MATCH(Table1[[#This Row],[Order Date]],Holidays[Date],0)),"NO HOLIDAY")</f>
        <v>NO HOLIDAY</v>
      </c>
    </row>
    <row r="3930" spans="2:17" hidden="1" x14ac:dyDescent="0.3">
      <c r="B3930" t="s">
        <v>9</v>
      </c>
      <c r="C3930" t="s">
        <v>10</v>
      </c>
      <c r="D3930" t="s">
        <v>11</v>
      </c>
      <c r="E3930" t="s">
        <v>63</v>
      </c>
      <c r="F3930" s="4">
        <v>42654</v>
      </c>
      <c r="G3930" t="s">
        <v>15</v>
      </c>
      <c r="H3930">
        <v>8</v>
      </c>
      <c r="I3930">
        <f>IF(Table1[[#This Row],[Price]]&lt;15,10,IF(Table1[[#This Row],[Price]]&lt;20,15,IF(Table1[[#This Row],[Price]]&lt;30,22,IF(Table1[[#This Row],[Price]]&lt;50,36,45))))</f>
        <v>10</v>
      </c>
      <c r="J3930">
        <v>12.42</v>
      </c>
      <c r="K3930" s="14">
        <v>99.36</v>
      </c>
      <c r="L3930" s="14">
        <f>Table1[[#This Row],[Total Sale Amount]]-(Table1[[#This Row],[Cost Price]]*Table1[[#This Row],[Quantity]])</f>
        <v>19.36</v>
      </c>
      <c r="M3930" t="str">
        <f>TEXT(Table1[[#This Row],[Order Date]],"mmm")</f>
        <v>Oct</v>
      </c>
      <c r="N3930" s="5" t="str">
        <f>TEXT(Table1[[#This Row],[Order Date]],"yyyy")</f>
        <v>2016</v>
      </c>
      <c r="O3930" s="5">
        <v>36</v>
      </c>
      <c r="P3930" s="5" t="s">
        <v>559</v>
      </c>
      <c r="Q3930" s="5" t="str">
        <f>IFERROR(INDEX(Holidays[Holiday],MATCH(Table1[[#This Row],[Order Date]],Holidays[Date],0)),"NO HOLIDAY")</f>
        <v>NO HOLIDAY</v>
      </c>
    </row>
    <row r="3931" spans="2:17" hidden="1" x14ac:dyDescent="0.3">
      <c r="B3931" t="s">
        <v>16</v>
      </c>
      <c r="C3931" t="s">
        <v>30</v>
      </c>
      <c r="D3931" t="s">
        <v>11</v>
      </c>
      <c r="E3931" t="s">
        <v>64</v>
      </c>
      <c r="F3931" s="4">
        <v>42654</v>
      </c>
      <c r="G3931" t="s">
        <v>13</v>
      </c>
      <c r="H3931">
        <v>3</v>
      </c>
      <c r="I3931">
        <f>IF(Table1[[#This Row],[Price]]&lt;15,10,IF(Table1[[#This Row],[Price]]&lt;20,15,IF(Table1[[#This Row],[Price]]&lt;30,22,IF(Table1[[#This Row],[Price]]&lt;50,36,45))))</f>
        <v>15</v>
      </c>
      <c r="J3931">
        <v>17.829999999999998</v>
      </c>
      <c r="K3931" s="14">
        <v>53.489999999999995</v>
      </c>
      <c r="L3931" s="14">
        <f>Table1[[#This Row],[Total Sale Amount]]-(Table1[[#This Row],[Cost Price]]*Table1[[#This Row],[Quantity]])</f>
        <v>8.4899999999999949</v>
      </c>
      <c r="M3931" t="str">
        <f>TEXT(Table1[[#This Row],[Order Date]],"mmm")</f>
        <v>Oct</v>
      </c>
      <c r="N3931" s="5" t="str">
        <f>TEXT(Table1[[#This Row],[Order Date]],"yyyy")</f>
        <v>2016</v>
      </c>
      <c r="O3931" s="5">
        <v>34</v>
      </c>
      <c r="P3931" s="5" t="s">
        <v>560</v>
      </c>
      <c r="Q3931" s="5" t="str">
        <f>IFERROR(INDEX(Holidays[Holiday],MATCH(Table1[[#This Row],[Order Date]],Holidays[Date],0)),"NO HOLIDAY")</f>
        <v>NO HOLIDAY</v>
      </c>
    </row>
    <row r="3932" spans="2:17" hidden="1" x14ac:dyDescent="0.3">
      <c r="B3932" t="s">
        <v>16</v>
      </c>
      <c r="C3932" t="s">
        <v>17</v>
      </c>
      <c r="D3932" t="s">
        <v>11</v>
      </c>
      <c r="E3932" t="s">
        <v>306</v>
      </c>
      <c r="F3932" s="4">
        <v>42654</v>
      </c>
      <c r="G3932" t="s">
        <v>15</v>
      </c>
      <c r="H3932">
        <v>7</v>
      </c>
      <c r="I3932">
        <f>IF(Table1[[#This Row],[Price]]&lt;15,10,IF(Table1[[#This Row],[Price]]&lt;20,15,IF(Table1[[#This Row],[Price]]&lt;30,22,IF(Table1[[#This Row],[Price]]&lt;50,36,45))))</f>
        <v>10</v>
      </c>
      <c r="J3932">
        <v>12.42</v>
      </c>
      <c r="K3932" s="14">
        <v>86.94</v>
      </c>
      <c r="L3932" s="14">
        <f>Table1[[#This Row],[Total Sale Amount]]-(Table1[[#This Row],[Cost Price]]*Table1[[#This Row],[Quantity]])</f>
        <v>16.939999999999998</v>
      </c>
      <c r="M3932" t="str">
        <f>TEXT(Table1[[#This Row],[Order Date]],"mmm")</f>
        <v>Oct</v>
      </c>
      <c r="N3932" s="5" t="str">
        <f>TEXT(Table1[[#This Row],[Order Date]],"yyyy")</f>
        <v>2016</v>
      </c>
      <c r="O3932" s="5">
        <v>27</v>
      </c>
      <c r="P3932" s="5" t="s">
        <v>559</v>
      </c>
      <c r="Q3932" s="5" t="str">
        <f>IFERROR(INDEX(Holidays[Holiday],MATCH(Table1[[#This Row],[Order Date]],Holidays[Date],0)),"NO HOLIDAY")</f>
        <v>NO HOLIDAY</v>
      </c>
    </row>
    <row r="3933" spans="2:17" hidden="1" x14ac:dyDescent="0.3">
      <c r="B3933" t="s">
        <v>16</v>
      </c>
      <c r="C3933" t="s">
        <v>17</v>
      </c>
      <c r="D3933" t="s">
        <v>11</v>
      </c>
      <c r="E3933" t="s">
        <v>292</v>
      </c>
      <c r="F3933" s="4">
        <v>42654</v>
      </c>
      <c r="G3933" t="s">
        <v>15</v>
      </c>
      <c r="H3933">
        <v>2</v>
      </c>
      <c r="I3933">
        <f>IF(Table1[[#This Row],[Price]]&lt;15,10,IF(Table1[[#This Row],[Price]]&lt;20,15,IF(Table1[[#This Row],[Price]]&lt;30,22,IF(Table1[[#This Row],[Price]]&lt;50,36,45))))</f>
        <v>10</v>
      </c>
      <c r="J3933">
        <v>12.42</v>
      </c>
      <c r="K3933" s="14">
        <v>24.84</v>
      </c>
      <c r="L3933" s="14">
        <f>Table1[[#This Row],[Total Sale Amount]]-(Table1[[#This Row],[Cost Price]]*Table1[[#This Row],[Quantity]])</f>
        <v>4.84</v>
      </c>
      <c r="M3933" t="str">
        <f>TEXT(Table1[[#This Row],[Order Date]],"mmm")</f>
        <v>Oct</v>
      </c>
      <c r="N3933" s="5" t="str">
        <f>TEXT(Table1[[#This Row],[Order Date]],"yyyy")</f>
        <v>2016</v>
      </c>
      <c r="O3933" s="5">
        <v>22</v>
      </c>
      <c r="P3933" s="5" t="s">
        <v>559</v>
      </c>
      <c r="Q3933" s="5" t="str">
        <f>IFERROR(INDEX(Holidays[Holiday],MATCH(Table1[[#This Row],[Order Date]],Holidays[Date],0)),"NO HOLIDAY")</f>
        <v>NO HOLIDAY</v>
      </c>
    </row>
    <row r="3934" spans="2:17" hidden="1" x14ac:dyDescent="0.3">
      <c r="B3934" t="s">
        <v>36</v>
      </c>
      <c r="C3934" t="s">
        <v>10</v>
      </c>
      <c r="D3934" t="s">
        <v>11</v>
      </c>
      <c r="E3934" t="s">
        <v>439</v>
      </c>
      <c r="F3934" s="4">
        <v>42654</v>
      </c>
      <c r="G3934" t="s">
        <v>39</v>
      </c>
      <c r="H3934">
        <v>6</v>
      </c>
      <c r="I3934">
        <f>IF(Table1[[#This Row],[Price]]&lt;15,10,IF(Table1[[#This Row],[Price]]&lt;20,15,IF(Table1[[#This Row],[Price]]&lt;30,22,IF(Table1[[#This Row],[Price]]&lt;50,36,45))))</f>
        <v>15</v>
      </c>
      <c r="J3934">
        <v>16.32</v>
      </c>
      <c r="K3934" s="14">
        <v>97.92</v>
      </c>
      <c r="L3934" s="14">
        <f>Table1[[#This Row],[Total Sale Amount]]-(Table1[[#This Row],[Cost Price]]*Table1[[#This Row],[Quantity]])</f>
        <v>7.9200000000000017</v>
      </c>
      <c r="M3934" t="str">
        <f>TEXT(Table1[[#This Row],[Order Date]],"mmm")</f>
        <v>Oct</v>
      </c>
      <c r="N3934" s="5" t="str">
        <f>TEXT(Table1[[#This Row],[Order Date]],"yyyy")</f>
        <v>2016</v>
      </c>
      <c r="O3934" s="5">
        <v>32</v>
      </c>
      <c r="P3934" s="5" t="s">
        <v>560</v>
      </c>
      <c r="Q3934" s="5" t="str">
        <f>IFERROR(INDEX(Holidays[Holiday],MATCH(Table1[[#This Row],[Order Date]],Holidays[Date],0)),"NO HOLIDAY")</f>
        <v>NO HOLIDAY</v>
      </c>
    </row>
    <row r="3935" spans="2:17" hidden="1" x14ac:dyDescent="0.3">
      <c r="B3935" t="s">
        <v>25</v>
      </c>
      <c r="C3935" t="s">
        <v>22</v>
      </c>
      <c r="D3935" t="s">
        <v>23</v>
      </c>
      <c r="E3935" t="s">
        <v>263</v>
      </c>
      <c r="F3935" s="4">
        <v>42654</v>
      </c>
      <c r="G3935" t="s">
        <v>39</v>
      </c>
      <c r="H3935">
        <v>3</v>
      </c>
      <c r="I3935">
        <f>IF(Table1[[#This Row],[Price]]&lt;15,10,IF(Table1[[#This Row],[Price]]&lt;20,15,IF(Table1[[#This Row],[Price]]&lt;30,22,IF(Table1[[#This Row],[Price]]&lt;50,36,45))))</f>
        <v>15</v>
      </c>
      <c r="J3935">
        <v>16.32</v>
      </c>
      <c r="K3935" s="14">
        <v>48.96</v>
      </c>
      <c r="L3935" s="14">
        <f>Table1[[#This Row],[Total Sale Amount]]-(Table1[[#This Row],[Cost Price]]*Table1[[#This Row],[Quantity]])</f>
        <v>3.9600000000000009</v>
      </c>
      <c r="M3935" t="str">
        <f>TEXT(Table1[[#This Row],[Order Date]],"mmm")</f>
        <v>Oct</v>
      </c>
      <c r="N3935" s="5" t="str">
        <f>TEXT(Table1[[#This Row],[Order Date]],"yyyy")</f>
        <v>2016</v>
      </c>
      <c r="O3935" s="5">
        <v>36</v>
      </c>
      <c r="P3935" s="5" t="s">
        <v>559</v>
      </c>
      <c r="Q3935" s="5" t="str">
        <f>IFERROR(INDEX(Holidays[Holiday],MATCH(Table1[[#This Row],[Order Date]],Holidays[Date],0)),"NO HOLIDAY")</f>
        <v>NO HOLIDAY</v>
      </c>
    </row>
    <row r="3936" spans="2:17" hidden="1" x14ac:dyDescent="0.3">
      <c r="B3936" t="s">
        <v>25</v>
      </c>
      <c r="C3936" t="s">
        <v>59</v>
      </c>
      <c r="D3936" t="s">
        <v>23</v>
      </c>
      <c r="E3936" t="s">
        <v>330</v>
      </c>
      <c r="F3936" s="4">
        <v>42654</v>
      </c>
      <c r="G3936" t="s">
        <v>15</v>
      </c>
      <c r="H3936">
        <v>5</v>
      </c>
      <c r="I3936">
        <f>IF(Table1[[#This Row],[Price]]&lt;15,10,IF(Table1[[#This Row],[Price]]&lt;20,15,IF(Table1[[#This Row],[Price]]&lt;30,22,IF(Table1[[#This Row],[Price]]&lt;50,36,45))))</f>
        <v>10</v>
      </c>
      <c r="J3936">
        <v>12.42</v>
      </c>
      <c r="K3936" s="14">
        <v>62.1</v>
      </c>
      <c r="L3936" s="14">
        <f>Table1[[#This Row],[Total Sale Amount]]-(Table1[[#This Row],[Cost Price]]*Table1[[#This Row],[Quantity]])</f>
        <v>12.100000000000001</v>
      </c>
      <c r="M3936" t="str">
        <f>TEXT(Table1[[#This Row],[Order Date]],"mmm")</f>
        <v>Oct</v>
      </c>
      <c r="N3936" s="5" t="str">
        <f>TEXT(Table1[[#This Row],[Order Date]],"yyyy")</f>
        <v>2016</v>
      </c>
      <c r="O3936" s="5">
        <v>27</v>
      </c>
      <c r="P3936" s="5" t="s">
        <v>559</v>
      </c>
      <c r="Q3936" s="5" t="str">
        <f>IFERROR(INDEX(Holidays[Holiday],MATCH(Table1[[#This Row],[Order Date]],Holidays[Date],0)),"NO HOLIDAY")</f>
        <v>NO HOLIDAY</v>
      </c>
    </row>
    <row r="3937" spans="2:17" hidden="1" x14ac:dyDescent="0.3">
      <c r="B3937" t="s">
        <v>9</v>
      </c>
      <c r="C3937" t="s">
        <v>28</v>
      </c>
      <c r="D3937" t="s">
        <v>11</v>
      </c>
      <c r="E3937" t="s">
        <v>227</v>
      </c>
      <c r="F3937" s="4">
        <v>42654</v>
      </c>
      <c r="G3937" t="s">
        <v>19</v>
      </c>
      <c r="H3937">
        <v>7</v>
      </c>
      <c r="I3937">
        <f>IF(Table1[[#This Row],[Price]]&lt;15,10,IF(Table1[[#This Row],[Price]]&lt;20,15,IF(Table1[[#This Row],[Price]]&lt;30,22,IF(Table1[[#This Row],[Price]]&lt;50,36,45))))</f>
        <v>45</v>
      </c>
      <c r="J3937">
        <v>53.35</v>
      </c>
      <c r="K3937" s="14">
        <v>373.45</v>
      </c>
      <c r="L3937" s="14">
        <f>Table1[[#This Row],[Total Sale Amount]]-(Table1[[#This Row],[Cost Price]]*Table1[[#This Row],[Quantity]])</f>
        <v>58.449999999999989</v>
      </c>
      <c r="M3937" t="str">
        <f>TEXT(Table1[[#This Row],[Order Date]],"mmm")</f>
        <v>Oct</v>
      </c>
      <c r="N3937" s="5" t="str">
        <f>TEXT(Table1[[#This Row],[Order Date]],"yyyy")</f>
        <v>2016</v>
      </c>
      <c r="O3937" s="5">
        <v>35</v>
      </c>
      <c r="P3937" s="5" t="s">
        <v>559</v>
      </c>
      <c r="Q3937" s="5" t="str">
        <f>IFERROR(INDEX(Holidays[Holiday],MATCH(Table1[[#This Row],[Order Date]],Holidays[Date],0)),"NO HOLIDAY")</f>
        <v>NO HOLIDAY</v>
      </c>
    </row>
    <row r="3938" spans="2:17" hidden="1" x14ac:dyDescent="0.3">
      <c r="B3938" t="s">
        <v>9</v>
      </c>
      <c r="C3938" t="s">
        <v>28</v>
      </c>
      <c r="D3938" t="s">
        <v>11</v>
      </c>
      <c r="E3938" t="s">
        <v>235</v>
      </c>
      <c r="F3938" s="4">
        <v>42654</v>
      </c>
      <c r="G3938" t="s">
        <v>39</v>
      </c>
      <c r="H3938">
        <v>5</v>
      </c>
      <c r="I3938">
        <f>IF(Table1[[#This Row],[Price]]&lt;15,10,IF(Table1[[#This Row],[Price]]&lt;20,15,IF(Table1[[#This Row],[Price]]&lt;30,22,IF(Table1[[#This Row],[Price]]&lt;50,36,45))))</f>
        <v>15</v>
      </c>
      <c r="J3938">
        <v>16.32</v>
      </c>
      <c r="K3938" s="14">
        <v>81.599999999999994</v>
      </c>
      <c r="L3938" s="14">
        <f>Table1[[#This Row],[Total Sale Amount]]-(Table1[[#This Row],[Cost Price]]*Table1[[#This Row],[Quantity]])</f>
        <v>6.5999999999999943</v>
      </c>
      <c r="M3938" t="str">
        <f>TEXT(Table1[[#This Row],[Order Date]],"mmm")</f>
        <v>Oct</v>
      </c>
      <c r="N3938" s="5" t="str">
        <f>TEXT(Table1[[#This Row],[Order Date]],"yyyy")</f>
        <v>2016</v>
      </c>
      <c r="O3938" s="5">
        <v>34</v>
      </c>
      <c r="P3938" s="5" t="s">
        <v>559</v>
      </c>
      <c r="Q3938" s="5" t="str">
        <f>IFERROR(INDEX(Holidays[Holiday],MATCH(Table1[[#This Row],[Order Date]],Holidays[Date],0)),"NO HOLIDAY")</f>
        <v>NO HOLIDAY</v>
      </c>
    </row>
    <row r="3939" spans="2:17" hidden="1" x14ac:dyDescent="0.3">
      <c r="B3939" t="s">
        <v>21</v>
      </c>
      <c r="C3939" t="s">
        <v>59</v>
      </c>
      <c r="D3939" t="s">
        <v>23</v>
      </c>
      <c r="E3939" t="s">
        <v>296</v>
      </c>
      <c r="F3939" s="4">
        <v>42655</v>
      </c>
      <c r="G3939" t="s">
        <v>13</v>
      </c>
      <c r="H3939">
        <v>5</v>
      </c>
      <c r="I3939">
        <f>IF(Table1[[#This Row],[Price]]&lt;15,10,IF(Table1[[#This Row],[Price]]&lt;20,15,IF(Table1[[#This Row],[Price]]&lt;30,22,IF(Table1[[#This Row],[Price]]&lt;50,36,45))))</f>
        <v>15</v>
      </c>
      <c r="J3939">
        <v>17.829999999999998</v>
      </c>
      <c r="K3939" s="14">
        <v>89.149999999999991</v>
      </c>
      <c r="L3939" s="14">
        <f>Table1[[#This Row],[Total Sale Amount]]-(Table1[[#This Row],[Cost Price]]*Table1[[#This Row],[Quantity]])</f>
        <v>14.149999999999991</v>
      </c>
      <c r="M3939" t="str">
        <f>TEXT(Table1[[#This Row],[Order Date]],"mmm")</f>
        <v>Oct</v>
      </c>
      <c r="N3939" s="5" t="str">
        <f>TEXT(Table1[[#This Row],[Order Date]],"yyyy")</f>
        <v>2016</v>
      </c>
      <c r="O3939" s="5">
        <v>26</v>
      </c>
      <c r="P3939" s="5" t="s">
        <v>560</v>
      </c>
      <c r="Q3939" s="5" t="str">
        <f>IFERROR(INDEX(Holidays[Holiday],MATCH(Table1[[#This Row],[Order Date]],Holidays[Date],0)),"NO HOLIDAY")</f>
        <v>NO HOLIDAY</v>
      </c>
    </row>
    <row r="3940" spans="2:17" hidden="1" x14ac:dyDescent="0.3">
      <c r="B3940" t="s">
        <v>25</v>
      </c>
      <c r="C3940" t="s">
        <v>43</v>
      </c>
      <c r="D3940" t="s">
        <v>23</v>
      </c>
      <c r="E3940" t="s">
        <v>481</v>
      </c>
      <c r="F3940" s="4">
        <v>42655</v>
      </c>
      <c r="G3940" t="s">
        <v>15</v>
      </c>
      <c r="H3940">
        <v>9</v>
      </c>
      <c r="I3940">
        <f>IF(Table1[[#This Row],[Price]]&lt;15,10,IF(Table1[[#This Row],[Price]]&lt;20,15,IF(Table1[[#This Row],[Price]]&lt;30,22,IF(Table1[[#This Row],[Price]]&lt;50,36,45))))</f>
        <v>10</v>
      </c>
      <c r="J3940">
        <v>12.42</v>
      </c>
      <c r="K3940" s="14">
        <v>111.78</v>
      </c>
      <c r="L3940" s="14">
        <f>Table1[[#This Row],[Total Sale Amount]]-(Table1[[#This Row],[Cost Price]]*Table1[[#This Row],[Quantity]])</f>
        <v>21.78</v>
      </c>
      <c r="M3940" t="str">
        <f>TEXT(Table1[[#This Row],[Order Date]],"mmm")</f>
        <v>Oct</v>
      </c>
      <c r="N3940" s="5" t="str">
        <f>TEXT(Table1[[#This Row],[Order Date]],"yyyy")</f>
        <v>2016</v>
      </c>
      <c r="O3940" s="5">
        <v>20</v>
      </c>
      <c r="P3940" s="5" t="s">
        <v>560</v>
      </c>
      <c r="Q3940" s="5" t="str">
        <f>IFERROR(INDEX(Holidays[Holiday],MATCH(Table1[[#This Row],[Order Date]],Holidays[Date],0)),"NO HOLIDAY")</f>
        <v>NO HOLIDAY</v>
      </c>
    </row>
    <row r="3941" spans="2:17" hidden="1" x14ac:dyDescent="0.3">
      <c r="B3941" t="s">
        <v>36</v>
      </c>
      <c r="C3941" t="s">
        <v>10</v>
      </c>
      <c r="D3941" t="s">
        <v>11</v>
      </c>
      <c r="E3941" t="s">
        <v>515</v>
      </c>
      <c r="F3941" s="4">
        <v>42655</v>
      </c>
      <c r="G3941" t="s">
        <v>15</v>
      </c>
      <c r="H3941">
        <v>9</v>
      </c>
      <c r="I3941">
        <f>IF(Table1[[#This Row],[Price]]&lt;15,10,IF(Table1[[#This Row],[Price]]&lt;20,15,IF(Table1[[#This Row],[Price]]&lt;30,22,IF(Table1[[#This Row],[Price]]&lt;50,36,45))))</f>
        <v>10</v>
      </c>
      <c r="J3941">
        <v>12.42</v>
      </c>
      <c r="K3941" s="14">
        <v>111.78</v>
      </c>
      <c r="L3941" s="14">
        <f>Table1[[#This Row],[Total Sale Amount]]-(Table1[[#This Row],[Cost Price]]*Table1[[#This Row],[Quantity]])</f>
        <v>21.78</v>
      </c>
      <c r="M3941" t="str">
        <f>TEXT(Table1[[#This Row],[Order Date]],"mmm")</f>
        <v>Oct</v>
      </c>
      <c r="N3941" s="5" t="str">
        <f>TEXT(Table1[[#This Row],[Order Date]],"yyyy")</f>
        <v>2016</v>
      </c>
      <c r="O3941" s="5">
        <v>33</v>
      </c>
      <c r="P3941" s="5" t="s">
        <v>559</v>
      </c>
      <c r="Q3941" s="5" t="str">
        <f>IFERROR(INDEX(Holidays[Holiday],MATCH(Table1[[#This Row],[Order Date]],Holidays[Date],0)),"NO HOLIDAY")</f>
        <v>NO HOLIDAY</v>
      </c>
    </row>
    <row r="3942" spans="2:17" hidden="1" x14ac:dyDescent="0.3">
      <c r="B3942" t="s">
        <v>9</v>
      </c>
      <c r="C3942" t="s">
        <v>17</v>
      </c>
      <c r="D3942" t="s">
        <v>11</v>
      </c>
      <c r="E3942" t="s">
        <v>200</v>
      </c>
      <c r="F3942" s="4">
        <v>42655</v>
      </c>
      <c r="G3942" t="s">
        <v>39</v>
      </c>
      <c r="H3942">
        <v>4</v>
      </c>
      <c r="I3942">
        <f>IF(Table1[[#This Row],[Price]]&lt;15,10,IF(Table1[[#This Row],[Price]]&lt;20,15,IF(Table1[[#This Row],[Price]]&lt;30,22,IF(Table1[[#This Row],[Price]]&lt;50,36,45))))</f>
        <v>15</v>
      </c>
      <c r="J3942">
        <v>16.32</v>
      </c>
      <c r="K3942" s="14">
        <v>65.28</v>
      </c>
      <c r="L3942" s="14">
        <f>Table1[[#This Row],[Total Sale Amount]]-(Table1[[#This Row],[Cost Price]]*Table1[[#This Row],[Quantity]])</f>
        <v>5.2800000000000011</v>
      </c>
      <c r="M3942" t="str">
        <f>TEXT(Table1[[#This Row],[Order Date]],"mmm")</f>
        <v>Oct</v>
      </c>
      <c r="N3942" s="5" t="str">
        <f>TEXT(Table1[[#This Row],[Order Date]],"yyyy")</f>
        <v>2016</v>
      </c>
      <c r="O3942" s="5">
        <v>30</v>
      </c>
      <c r="P3942" s="5" t="s">
        <v>560</v>
      </c>
      <c r="Q3942" s="5" t="str">
        <f>IFERROR(INDEX(Holidays[Holiday],MATCH(Table1[[#This Row],[Order Date]],Holidays[Date],0)),"NO HOLIDAY")</f>
        <v>NO HOLIDAY</v>
      </c>
    </row>
    <row r="3943" spans="2:17" hidden="1" x14ac:dyDescent="0.3">
      <c r="B3943" t="s">
        <v>25</v>
      </c>
      <c r="C3943" t="s">
        <v>22</v>
      </c>
      <c r="D3943" t="s">
        <v>23</v>
      </c>
      <c r="E3943" t="s">
        <v>79</v>
      </c>
      <c r="F3943" s="4">
        <v>42655</v>
      </c>
      <c r="G3943" t="s">
        <v>15</v>
      </c>
      <c r="H3943">
        <v>1</v>
      </c>
      <c r="I3943">
        <f>IF(Table1[[#This Row],[Price]]&lt;15,10,IF(Table1[[#This Row],[Price]]&lt;20,15,IF(Table1[[#This Row],[Price]]&lt;30,22,IF(Table1[[#This Row],[Price]]&lt;50,36,45))))</f>
        <v>10</v>
      </c>
      <c r="J3943">
        <v>12.42</v>
      </c>
      <c r="K3943" s="14">
        <v>12.42</v>
      </c>
      <c r="L3943" s="14">
        <f>Table1[[#This Row],[Total Sale Amount]]-(Table1[[#This Row],[Cost Price]]*Table1[[#This Row],[Quantity]])</f>
        <v>2.42</v>
      </c>
      <c r="M3943" t="str">
        <f>TEXT(Table1[[#This Row],[Order Date]],"mmm")</f>
        <v>Oct</v>
      </c>
      <c r="N3943" s="5" t="str">
        <f>TEXT(Table1[[#This Row],[Order Date]],"yyyy")</f>
        <v>2016</v>
      </c>
      <c r="O3943" s="5">
        <v>33</v>
      </c>
      <c r="P3943" s="5" t="s">
        <v>560</v>
      </c>
      <c r="Q3943" s="5" t="str">
        <f>IFERROR(INDEX(Holidays[Holiday],MATCH(Table1[[#This Row],[Order Date]],Holidays[Date],0)),"NO HOLIDAY")</f>
        <v>NO HOLIDAY</v>
      </c>
    </row>
    <row r="3944" spans="2:17" hidden="1" x14ac:dyDescent="0.3">
      <c r="B3944" t="s">
        <v>9</v>
      </c>
      <c r="C3944" t="s">
        <v>10</v>
      </c>
      <c r="D3944" t="s">
        <v>11</v>
      </c>
      <c r="E3944" t="s">
        <v>278</v>
      </c>
      <c r="F3944" s="4">
        <v>42655</v>
      </c>
      <c r="G3944" t="s">
        <v>15</v>
      </c>
      <c r="H3944">
        <v>4</v>
      </c>
      <c r="I3944">
        <f>IF(Table1[[#This Row],[Price]]&lt;15,10,IF(Table1[[#This Row],[Price]]&lt;20,15,IF(Table1[[#This Row],[Price]]&lt;30,22,IF(Table1[[#This Row],[Price]]&lt;50,36,45))))</f>
        <v>10</v>
      </c>
      <c r="J3944">
        <v>12.42</v>
      </c>
      <c r="K3944" s="14">
        <v>49.68</v>
      </c>
      <c r="L3944" s="14">
        <f>Table1[[#This Row],[Total Sale Amount]]-(Table1[[#This Row],[Cost Price]]*Table1[[#This Row],[Quantity]])</f>
        <v>9.68</v>
      </c>
      <c r="M3944" t="str">
        <f>TEXT(Table1[[#This Row],[Order Date]],"mmm")</f>
        <v>Oct</v>
      </c>
      <c r="N3944" s="5" t="str">
        <f>TEXT(Table1[[#This Row],[Order Date]],"yyyy")</f>
        <v>2016</v>
      </c>
      <c r="O3944" s="5">
        <v>38</v>
      </c>
      <c r="P3944" s="5" t="s">
        <v>560</v>
      </c>
      <c r="Q3944" s="5" t="str">
        <f>IFERROR(INDEX(Holidays[Holiday],MATCH(Table1[[#This Row],[Order Date]],Holidays[Date],0)),"NO HOLIDAY")</f>
        <v>NO HOLIDAY</v>
      </c>
    </row>
    <row r="3945" spans="2:17" hidden="1" x14ac:dyDescent="0.3">
      <c r="B3945" t="s">
        <v>25</v>
      </c>
      <c r="C3945" t="s">
        <v>26</v>
      </c>
      <c r="D3945" t="s">
        <v>23</v>
      </c>
      <c r="E3945" t="s">
        <v>260</v>
      </c>
      <c r="F3945" s="4">
        <v>42655</v>
      </c>
      <c r="G3945" t="s">
        <v>15</v>
      </c>
      <c r="H3945">
        <v>5</v>
      </c>
      <c r="I3945">
        <f>IF(Table1[[#This Row],[Price]]&lt;15,10,IF(Table1[[#This Row],[Price]]&lt;20,15,IF(Table1[[#This Row],[Price]]&lt;30,22,IF(Table1[[#This Row],[Price]]&lt;50,36,45))))</f>
        <v>10</v>
      </c>
      <c r="J3945">
        <v>12.42</v>
      </c>
      <c r="K3945" s="14">
        <v>62.1</v>
      </c>
      <c r="L3945" s="14">
        <f>Table1[[#This Row],[Total Sale Amount]]-(Table1[[#This Row],[Cost Price]]*Table1[[#This Row],[Quantity]])</f>
        <v>12.100000000000001</v>
      </c>
      <c r="M3945" t="str">
        <f>TEXT(Table1[[#This Row],[Order Date]],"mmm")</f>
        <v>Oct</v>
      </c>
      <c r="N3945" s="5" t="str">
        <f>TEXT(Table1[[#This Row],[Order Date]],"yyyy")</f>
        <v>2016</v>
      </c>
      <c r="O3945" s="5">
        <v>20</v>
      </c>
      <c r="P3945" s="5" t="s">
        <v>560</v>
      </c>
      <c r="Q3945" s="5" t="str">
        <f>IFERROR(INDEX(Holidays[Holiday],MATCH(Table1[[#This Row],[Order Date]],Holidays[Date],0)),"NO HOLIDAY")</f>
        <v>NO HOLIDAY</v>
      </c>
    </row>
    <row r="3946" spans="2:17" hidden="1" x14ac:dyDescent="0.3">
      <c r="B3946" t="s">
        <v>25</v>
      </c>
      <c r="C3946" t="s">
        <v>59</v>
      </c>
      <c r="D3946" t="s">
        <v>23</v>
      </c>
      <c r="E3946" t="s">
        <v>329</v>
      </c>
      <c r="F3946" s="4">
        <v>42655</v>
      </c>
      <c r="G3946" t="s">
        <v>19</v>
      </c>
      <c r="H3946">
        <v>10</v>
      </c>
      <c r="I3946">
        <f>IF(Table1[[#This Row],[Price]]&lt;15,10,IF(Table1[[#This Row],[Price]]&lt;20,15,IF(Table1[[#This Row],[Price]]&lt;30,22,IF(Table1[[#This Row],[Price]]&lt;50,36,45))))</f>
        <v>45</v>
      </c>
      <c r="J3946">
        <v>53.35</v>
      </c>
      <c r="K3946" s="14">
        <v>533.5</v>
      </c>
      <c r="L3946" s="14">
        <f>Table1[[#This Row],[Total Sale Amount]]-(Table1[[#This Row],[Cost Price]]*Table1[[#This Row],[Quantity]])</f>
        <v>83.5</v>
      </c>
      <c r="M3946" t="str">
        <f>TEXT(Table1[[#This Row],[Order Date]],"mmm")</f>
        <v>Oct</v>
      </c>
      <c r="N3946" s="5" t="str">
        <f>TEXT(Table1[[#This Row],[Order Date]],"yyyy")</f>
        <v>2016</v>
      </c>
      <c r="O3946" s="5">
        <v>26</v>
      </c>
      <c r="P3946" s="5" t="s">
        <v>560</v>
      </c>
      <c r="Q3946" s="5" t="str">
        <f>IFERROR(INDEX(Holidays[Holiday],MATCH(Table1[[#This Row],[Order Date]],Holidays[Date],0)),"NO HOLIDAY")</f>
        <v>NO HOLIDAY</v>
      </c>
    </row>
    <row r="3947" spans="2:17" hidden="1" x14ac:dyDescent="0.3">
      <c r="B3947" t="s">
        <v>16</v>
      </c>
      <c r="C3947" t="s">
        <v>17</v>
      </c>
      <c r="D3947" t="s">
        <v>11</v>
      </c>
      <c r="E3947" t="s">
        <v>239</v>
      </c>
      <c r="F3947" s="4">
        <v>42655</v>
      </c>
      <c r="G3947" t="s">
        <v>15</v>
      </c>
      <c r="H3947">
        <v>7</v>
      </c>
      <c r="I3947">
        <f>IF(Table1[[#This Row],[Price]]&lt;15,10,IF(Table1[[#This Row],[Price]]&lt;20,15,IF(Table1[[#This Row],[Price]]&lt;30,22,IF(Table1[[#This Row],[Price]]&lt;50,36,45))))</f>
        <v>10</v>
      </c>
      <c r="J3947">
        <v>12.42</v>
      </c>
      <c r="K3947" s="14">
        <v>86.94</v>
      </c>
      <c r="L3947" s="14">
        <f>Table1[[#This Row],[Total Sale Amount]]-(Table1[[#This Row],[Cost Price]]*Table1[[#This Row],[Quantity]])</f>
        <v>16.939999999999998</v>
      </c>
      <c r="M3947" t="str">
        <f>TEXT(Table1[[#This Row],[Order Date]],"mmm")</f>
        <v>Oct</v>
      </c>
      <c r="N3947" s="5" t="str">
        <f>TEXT(Table1[[#This Row],[Order Date]],"yyyy")</f>
        <v>2016</v>
      </c>
      <c r="O3947" s="5">
        <v>40</v>
      </c>
      <c r="P3947" s="5" t="s">
        <v>560</v>
      </c>
      <c r="Q3947" s="5" t="str">
        <f>IFERROR(INDEX(Holidays[Holiday],MATCH(Table1[[#This Row],[Order Date]],Holidays[Date],0)),"NO HOLIDAY")</f>
        <v>NO HOLIDAY</v>
      </c>
    </row>
    <row r="3948" spans="2:17" hidden="1" x14ac:dyDescent="0.3">
      <c r="B3948" t="s">
        <v>9</v>
      </c>
      <c r="C3948" t="s">
        <v>10</v>
      </c>
      <c r="D3948" t="s">
        <v>11</v>
      </c>
      <c r="E3948" t="s">
        <v>55</v>
      </c>
      <c r="F3948" s="4">
        <v>42655</v>
      </c>
      <c r="G3948" t="s">
        <v>15</v>
      </c>
      <c r="H3948">
        <v>1</v>
      </c>
      <c r="I3948">
        <f>IF(Table1[[#This Row],[Price]]&lt;15,10,IF(Table1[[#This Row],[Price]]&lt;20,15,IF(Table1[[#This Row],[Price]]&lt;30,22,IF(Table1[[#This Row],[Price]]&lt;50,36,45))))</f>
        <v>10</v>
      </c>
      <c r="J3948">
        <v>12.42</v>
      </c>
      <c r="K3948" s="14">
        <v>12.42</v>
      </c>
      <c r="L3948" s="14">
        <f>Table1[[#This Row],[Total Sale Amount]]-(Table1[[#This Row],[Cost Price]]*Table1[[#This Row],[Quantity]])</f>
        <v>2.42</v>
      </c>
      <c r="M3948" t="str">
        <f>TEXT(Table1[[#This Row],[Order Date]],"mmm")</f>
        <v>Oct</v>
      </c>
      <c r="N3948" s="5" t="str">
        <f>TEXT(Table1[[#This Row],[Order Date]],"yyyy")</f>
        <v>2016</v>
      </c>
      <c r="O3948" s="5">
        <v>44</v>
      </c>
      <c r="P3948" s="5" t="s">
        <v>559</v>
      </c>
      <c r="Q3948" s="5" t="str">
        <f>IFERROR(INDEX(Holidays[Holiday],MATCH(Table1[[#This Row],[Order Date]],Holidays[Date],0)),"NO HOLIDAY")</f>
        <v>NO HOLIDAY</v>
      </c>
    </row>
    <row r="3949" spans="2:17" hidden="1" x14ac:dyDescent="0.3">
      <c r="B3949" t="s">
        <v>9</v>
      </c>
      <c r="C3949" t="s">
        <v>17</v>
      </c>
      <c r="D3949" t="s">
        <v>11</v>
      </c>
      <c r="E3949" t="s">
        <v>378</v>
      </c>
      <c r="F3949" s="4">
        <v>42655</v>
      </c>
      <c r="G3949" t="s">
        <v>15</v>
      </c>
      <c r="H3949">
        <v>2</v>
      </c>
      <c r="I3949">
        <f>IF(Table1[[#This Row],[Price]]&lt;15,10,IF(Table1[[#This Row],[Price]]&lt;20,15,IF(Table1[[#This Row],[Price]]&lt;30,22,IF(Table1[[#This Row],[Price]]&lt;50,36,45))))</f>
        <v>10</v>
      </c>
      <c r="J3949">
        <v>12.42</v>
      </c>
      <c r="K3949" s="14">
        <v>24.84</v>
      </c>
      <c r="L3949" s="14">
        <f>Table1[[#This Row],[Total Sale Amount]]-(Table1[[#This Row],[Cost Price]]*Table1[[#This Row],[Quantity]])</f>
        <v>4.84</v>
      </c>
      <c r="M3949" t="str">
        <f>TEXT(Table1[[#This Row],[Order Date]],"mmm")</f>
        <v>Oct</v>
      </c>
      <c r="N3949" s="5" t="str">
        <f>TEXT(Table1[[#This Row],[Order Date]],"yyyy")</f>
        <v>2016</v>
      </c>
      <c r="O3949" s="5">
        <v>28</v>
      </c>
      <c r="P3949" s="5" t="s">
        <v>559</v>
      </c>
      <c r="Q3949" s="5" t="str">
        <f>IFERROR(INDEX(Holidays[Holiday],MATCH(Table1[[#This Row],[Order Date]],Holidays[Date],0)),"NO HOLIDAY")</f>
        <v>NO HOLIDAY</v>
      </c>
    </row>
    <row r="3950" spans="2:17" hidden="1" x14ac:dyDescent="0.3">
      <c r="B3950" t="s">
        <v>9</v>
      </c>
      <c r="C3950" t="s">
        <v>10</v>
      </c>
      <c r="D3950" t="s">
        <v>11</v>
      </c>
      <c r="E3950" t="s">
        <v>257</v>
      </c>
      <c r="F3950" s="4">
        <v>42655</v>
      </c>
      <c r="G3950" t="s">
        <v>15</v>
      </c>
      <c r="H3950">
        <v>2</v>
      </c>
      <c r="I3950">
        <f>IF(Table1[[#This Row],[Price]]&lt;15,10,IF(Table1[[#This Row],[Price]]&lt;20,15,IF(Table1[[#This Row],[Price]]&lt;30,22,IF(Table1[[#This Row],[Price]]&lt;50,36,45))))</f>
        <v>10</v>
      </c>
      <c r="J3950">
        <v>12.42</v>
      </c>
      <c r="K3950" s="14">
        <v>24.84</v>
      </c>
      <c r="L3950" s="14">
        <f>Table1[[#This Row],[Total Sale Amount]]-(Table1[[#This Row],[Cost Price]]*Table1[[#This Row],[Quantity]])</f>
        <v>4.84</v>
      </c>
      <c r="M3950" t="str">
        <f>TEXT(Table1[[#This Row],[Order Date]],"mmm")</f>
        <v>Oct</v>
      </c>
      <c r="N3950" s="5" t="str">
        <f>TEXT(Table1[[#This Row],[Order Date]],"yyyy")</f>
        <v>2016</v>
      </c>
      <c r="O3950" s="5">
        <v>29</v>
      </c>
      <c r="P3950" s="5" t="s">
        <v>560</v>
      </c>
      <c r="Q3950" s="5" t="str">
        <f>IFERROR(INDEX(Holidays[Holiday],MATCH(Table1[[#This Row],[Order Date]],Holidays[Date],0)),"NO HOLIDAY")</f>
        <v>NO HOLIDAY</v>
      </c>
    </row>
    <row r="3951" spans="2:17" hidden="1" x14ac:dyDescent="0.3">
      <c r="B3951" t="s">
        <v>9</v>
      </c>
      <c r="C3951" t="s">
        <v>30</v>
      </c>
      <c r="D3951" t="s">
        <v>11</v>
      </c>
      <c r="E3951" t="s">
        <v>459</v>
      </c>
      <c r="F3951" s="4">
        <v>42655</v>
      </c>
      <c r="G3951" t="s">
        <v>15</v>
      </c>
      <c r="H3951">
        <v>8</v>
      </c>
      <c r="I3951">
        <f>IF(Table1[[#This Row],[Price]]&lt;15,10,IF(Table1[[#This Row],[Price]]&lt;20,15,IF(Table1[[#This Row],[Price]]&lt;30,22,IF(Table1[[#This Row],[Price]]&lt;50,36,45))))</f>
        <v>10</v>
      </c>
      <c r="J3951">
        <v>12.42</v>
      </c>
      <c r="K3951" s="14">
        <v>99.36</v>
      </c>
      <c r="L3951" s="14">
        <f>Table1[[#This Row],[Total Sale Amount]]-(Table1[[#This Row],[Cost Price]]*Table1[[#This Row],[Quantity]])</f>
        <v>19.36</v>
      </c>
      <c r="M3951" t="str">
        <f>TEXT(Table1[[#This Row],[Order Date]],"mmm")</f>
        <v>Oct</v>
      </c>
      <c r="N3951" s="5" t="str">
        <f>TEXT(Table1[[#This Row],[Order Date]],"yyyy")</f>
        <v>2016</v>
      </c>
      <c r="O3951" s="5">
        <v>45</v>
      </c>
      <c r="P3951" s="5" t="s">
        <v>560</v>
      </c>
      <c r="Q3951" s="5" t="str">
        <f>IFERROR(INDEX(Holidays[Holiday],MATCH(Table1[[#This Row],[Order Date]],Holidays[Date],0)),"NO HOLIDAY")</f>
        <v>NO HOLIDAY</v>
      </c>
    </row>
    <row r="3952" spans="2:17" hidden="1" x14ac:dyDescent="0.3">
      <c r="B3952" t="s">
        <v>16</v>
      </c>
      <c r="C3952" t="s">
        <v>17</v>
      </c>
      <c r="D3952" t="s">
        <v>11</v>
      </c>
      <c r="E3952" t="s">
        <v>391</v>
      </c>
      <c r="F3952" s="4">
        <v>42655</v>
      </c>
      <c r="G3952" t="s">
        <v>39</v>
      </c>
      <c r="H3952">
        <v>9</v>
      </c>
      <c r="I3952">
        <f>IF(Table1[[#This Row],[Price]]&lt;15,10,IF(Table1[[#This Row],[Price]]&lt;20,15,IF(Table1[[#This Row],[Price]]&lt;30,22,IF(Table1[[#This Row],[Price]]&lt;50,36,45))))</f>
        <v>15</v>
      </c>
      <c r="J3952">
        <v>16.32</v>
      </c>
      <c r="K3952" s="14">
        <v>146.88</v>
      </c>
      <c r="L3952" s="14">
        <f>Table1[[#This Row],[Total Sale Amount]]-(Table1[[#This Row],[Cost Price]]*Table1[[#This Row],[Quantity]])</f>
        <v>11.879999999999995</v>
      </c>
      <c r="M3952" t="str">
        <f>TEXT(Table1[[#This Row],[Order Date]],"mmm")</f>
        <v>Oct</v>
      </c>
      <c r="N3952" s="5" t="str">
        <f>TEXT(Table1[[#This Row],[Order Date]],"yyyy")</f>
        <v>2016</v>
      </c>
      <c r="O3952" s="5">
        <v>20</v>
      </c>
      <c r="P3952" s="5" t="s">
        <v>560</v>
      </c>
      <c r="Q3952" s="5" t="str">
        <f>IFERROR(INDEX(Holidays[Holiday],MATCH(Table1[[#This Row],[Order Date]],Holidays[Date],0)),"NO HOLIDAY")</f>
        <v>NO HOLIDAY</v>
      </c>
    </row>
    <row r="3953" spans="2:17" hidden="1" x14ac:dyDescent="0.3">
      <c r="B3953" t="s">
        <v>16</v>
      </c>
      <c r="C3953" t="s">
        <v>17</v>
      </c>
      <c r="D3953" t="s">
        <v>11</v>
      </c>
      <c r="E3953" t="s">
        <v>469</v>
      </c>
      <c r="F3953" s="4">
        <v>42655</v>
      </c>
      <c r="G3953" t="s">
        <v>13</v>
      </c>
      <c r="H3953">
        <v>6</v>
      </c>
      <c r="I3953">
        <f>IF(Table1[[#This Row],[Price]]&lt;15,10,IF(Table1[[#This Row],[Price]]&lt;20,15,IF(Table1[[#This Row],[Price]]&lt;30,22,IF(Table1[[#This Row],[Price]]&lt;50,36,45))))</f>
        <v>15</v>
      </c>
      <c r="J3953">
        <v>17.829999999999998</v>
      </c>
      <c r="K3953" s="14">
        <v>106.97999999999999</v>
      </c>
      <c r="L3953" s="14">
        <f>Table1[[#This Row],[Total Sale Amount]]-(Table1[[#This Row],[Cost Price]]*Table1[[#This Row],[Quantity]])</f>
        <v>16.97999999999999</v>
      </c>
      <c r="M3953" t="str">
        <f>TEXT(Table1[[#This Row],[Order Date]],"mmm")</f>
        <v>Oct</v>
      </c>
      <c r="N3953" s="5" t="str">
        <f>TEXT(Table1[[#This Row],[Order Date]],"yyyy")</f>
        <v>2016</v>
      </c>
      <c r="O3953" s="5">
        <v>32</v>
      </c>
      <c r="P3953" s="5" t="s">
        <v>559</v>
      </c>
      <c r="Q3953" s="5" t="str">
        <f>IFERROR(INDEX(Holidays[Holiday],MATCH(Table1[[#This Row],[Order Date]],Holidays[Date],0)),"NO HOLIDAY")</f>
        <v>NO HOLIDAY</v>
      </c>
    </row>
    <row r="3954" spans="2:17" hidden="1" x14ac:dyDescent="0.3">
      <c r="B3954" t="s">
        <v>16</v>
      </c>
      <c r="C3954" t="s">
        <v>30</v>
      </c>
      <c r="D3954" t="s">
        <v>11</v>
      </c>
      <c r="E3954" t="s">
        <v>110</v>
      </c>
      <c r="F3954" s="4">
        <v>42655</v>
      </c>
      <c r="G3954" t="s">
        <v>39</v>
      </c>
      <c r="H3954">
        <v>2</v>
      </c>
      <c r="I3954">
        <f>IF(Table1[[#This Row],[Price]]&lt;15,10,IF(Table1[[#This Row],[Price]]&lt;20,15,IF(Table1[[#This Row],[Price]]&lt;30,22,IF(Table1[[#This Row],[Price]]&lt;50,36,45))))</f>
        <v>15</v>
      </c>
      <c r="J3954">
        <v>16.32</v>
      </c>
      <c r="K3954" s="14">
        <v>32.64</v>
      </c>
      <c r="L3954" s="14">
        <f>Table1[[#This Row],[Total Sale Amount]]-(Table1[[#This Row],[Cost Price]]*Table1[[#This Row],[Quantity]])</f>
        <v>2.6400000000000006</v>
      </c>
      <c r="M3954" t="str">
        <f>TEXT(Table1[[#This Row],[Order Date]],"mmm")</f>
        <v>Oct</v>
      </c>
      <c r="N3954" s="5" t="str">
        <f>TEXT(Table1[[#This Row],[Order Date]],"yyyy")</f>
        <v>2016</v>
      </c>
      <c r="O3954" s="5">
        <v>29</v>
      </c>
      <c r="P3954" s="5" t="s">
        <v>559</v>
      </c>
      <c r="Q3954" s="5" t="str">
        <f>IFERROR(INDEX(Holidays[Holiday],MATCH(Table1[[#This Row],[Order Date]],Holidays[Date],0)),"NO HOLIDAY")</f>
        <v>NO HOLIDAY</v>
      </c>
    </row>
    <row r="3955" spans="2:17" hidden="1" x14ac:dyDescent="0.3">
      <c r="B3955" t="s">
        <v>21</v>
      </c>
      <c r="C3955" t="s">
        <v>22</v>
      </c>
      <c r="D3955" t="s">
        <v>23</v>
      </c>
      <c r="E3955" t="s">
        <v>225</v>
      </c>
      <c r="F3955" s="4">
        <v>42655</v>
      </c>
      <c r="G3955" t="s">
        <v>13</v>
      </c>
      <c r="H3955">
        <v>4</v>
      </c>
      <c r="I3955">
        <f>IF(Table1[[#This Row],[Price]]&lt;15,10,IF(Table1[[#This Row],[Price]]&lt;20,15,IF(Table1[[#This Row],[Price]]&lt;30,22,IF(Table1[[#This Row],[Price]]&lt;50,36,45))))</f>
        <v>15</v>
      </c>
      <c r="J3955">
        <v>17.829999999999998</v>
      </c>
      <c r="K3955" s="14">
        <v>71.319999999999993</v>
      </c>
      <c r="L3955" s="14">
        <f>Table1[[#This Row],[Total Sale Amount]]-(Table1[[#This Row],[Cost Price]]*Table1[[#This Row],[Quantity]])</f>
        <v>11.319999999999993</v>
      </c>
      <c r="M3955" t="str">
        <f>TEXT(Table1[[#This Row],[Order Date]],"mmm")</f>
        <v>Oct</v>
      </c>
      <c r="N3955" s="5" t="str">
        <f>TEXT(Table1[[#This Row],[Order Date]],"yyyy")</f>
        <v>2016</v>
      </c>
      <c r="O3955" s="5">
        <v>27</v>
      </c>
      <c r="P3955" s="5" t="s">
        <v>560</v>
      </c>
      <c r="Q3955" s="5" t="str">
        <f>IFERROR(INDEX(Holidays[Holiday],MATCH(Table1[[#This Row],[Order Date]],Holidays[Date],0)),"NO HOLIDAY")</f>
        <v>NO HOLIDAY</v>
      </c>
    </row>
    <row r="3956" spans="2:17" hidden="1" x14ac:dyDescent="0.3">
      <c r="B3956" t="s">
        <v>36</v>
      </c>
      <c r="C3956" t="s">
        <v>10</v>
      </c>
      <c r="D3956" t="s">
        <v>11</v>
      </c>
      <c r="E3956" t="s">
        <v>247</v>
      </c>
      <c r="F3956" s="4">
        <v>42656</v>
      </c>
      <c r="G3956" t="s">
        <v>15</v>
      </c>
      <c r="H3956">
        <v>7</v>
      </c>
      <c r="I3956">
        <f>IF(Table1[[#This Row],[Price]]&lt;15,10,IF(Table1[[#This Row],[Price]]&lt;20,15,IF(Table1[[#This Row],[Price]]&lt;30,22,IF(Table1[[#This Row],[Price]]&lt;50,36,45))))</f>
        <v>10</v>
      </c>
      <c r="J3956">
        <v>12.42</v>
      </c>
      <c r="K3956" s="14">
        <v>86.94</v>
      </c>
      <c r="L3956" s="14">
        <f>Table1[[#This Row],[Total Sale Amount]]-(Table1[[#This Row],[Cost Price]]*Table1[[#This Row],[Quantity]])</f>
        <v>16.939999999999998</v>
      </c>
      <c r="M3956" t="str">
        <f>TEXT(Table1[[#This Row],[Order Date]],"mmm")</f>
        <v>Oct</v>
      </c>
      <c r="N3956" s="5" t="str">
        <f>TEXT(Table1[[#This Row],[Order Date]],"yyyy")</f>
        <v>2016</v>
      </c>
      <c r="O3956" s="5">
        <v>43</v>
      </c>
      <c r="P3956" s="5" t="s">
        <v>560</v>
      </c>
      <c r="Q3956" s="5" t="str">
        <f>IFERROR(INDEX(Holidays[Holiday],MATCH(Table1[[#This Row],[Order Date]],Holidays[Date],0)),"NO HOLIDAY")</f>
        <v>NO HOLIDAY</v>
      </c>
    </row>
    <row r="3957" spans="2:17" hidden="1" x14ac:dyDescent="0.3">
      <c r="B3957" t="s">
        <v>36</v>
      </c>
      <c r="C3957" t="s">
        <v>10</v>
      </c>
      <c r="D3957" t="s">
        <v>11</v>
      </c>
      <c r="E3957" t="s">
        <v>494</v>
      </c>
      <c r="F3957" s="4">
        <v>42656</v>
      </c>
      <c r="G3957" t="s">
        <v>15</v>
      </c>
      <c r="H3957">
        <v>3</v>
      </c>
      <c r="I3957">
        <f>IF(Table1[[#This Row],[Price]]&lt;15,10,IF(Table1[[#This Row],[Price]]&lt;20,15,IF(Table1[[#This Row],[Price]]&lt;30,22,IF(Table1[[#This Row],[Price]]&lt;50,36,45))))</f>
        <v>10</v>
      </c>
      <c r="J3957">
        <v>12.42</v>
      </c>
      <c r="K3957" s="14">
        <v>37.26</v>
      </c>
      <c r="L3957" s="14">
        <f>Table1[[#This Row],[Total Sale Amount]]-(Table1[[#This Row],[Cost Price]]*Table1[[#This Row],[Quantity]])</f>
        <v>7.259999999999998</v>
      </c>
      <c r="M3957" t="str">
        <f>TEXT(Table1[[#This Row],[Order Date]],"mmm")</f>
        <v>Oct</v>
      </c>
      <c r="N3957" s="5" t="str">
        <f>TEXT(Table1[[#This Row],[Order Date]],"yyyy")</f>
        <v>2016</v>
      </c>
      <c r="O3957" s="5">
        <v>20</v>
      </c>
      <c r="P3957" s="5" t="s">
        <v>560</v>
      </c>
      <c r="Q3957" s="5" t="str">
        <f>IFERROR(INDEX(Holidays[Holiday],MATCH(Table1[[#This Row],[Order Date]],Holidays[Date],0)),"NO HOLIDAY")</f>
        <v>NO HOLIDAY</v>
      </c>
    </row>
    <row r="3958" spans="2:17" hidden="1" x14ac:dyDescent="0.3">
      <c r="B3958" t="s">
        <v>16</v>
      </c>
      <c r="C3958" t="s">
        <v>30</v>
      </c>
      <c r="D3958" t="s">
        <v>11</v>
      </c>
      <c r="E3958" t="s">
        <v>332</v>
      </c>
      <c r="F3958" s="4">
        <v>42656</v>
      </c>
      <c r="G3958" t="s">
        <v>15</v>
      </c>
      <c r="H3958">
        <v>8</v>
      </c>
      <c r="I3958">
        <f>IF(Table1[[#This Row],[Price]]&lt;15,10,IF(Table1[[#This Row],[Price]]&lt;20,15,IF(Table1[[#This Row],[Price]]&lt;30,22,IF(Table1[[#This Row],[Price]]&lt;50,36,45))))</f>
        <v>10</v>
      </c>
      <c r="J3958">
        <v>12.42</v>
      </c>
      <c r="K3958" s="14">
        <v>99.36</v>
      </c>
      <c r="L3958" s="14">
        <f>Table1[[#This Row],[Total Sale Amount]]-(Table1[[#This Row],[Cost Price]]*Table1[[#This Row],[Quantity]])</f>
        <v>19.36</v>
      </c>
      <c r="M3958" t="str">
        <f>TEXT(Table1[[#This Row],[Order Date]],"mmm")</f>
        <v>Oct</v>
      </c>
      <c r="N3958" s="5" t="str">
        <f>TEXT(Table1[[#This Row],[Order Date]],"yyyy")</f>
        <v>2016</v>
      </c>
      <c r="O3958" s="5">
        <v>17</v>
      </c>
      <c r="P3958" s="5" t="s">
        <v>560</v>
      </c>
      <c r="Q3958" s="5" t="str">
        <f>IFERROR(INDEX(Holidays[Holiday],MATCH(Table1[[#This Row],[Order Date]],Holidays[Date],0)),"NO HOLIDAY")</f>
        <v>NO HOLIDAY</v>
      </c>
    </row>
    <row r="3959" spans="2:17" hidden="1" x14ac:dyDescent="0.3">
      <c r="B3959" t="s">
        <v>16</v>
      </c>
      <c r="C3959" t="s">
        <v>30</v>
      </c>
      <c r="D3959" t="s">
        <v>11</v>
      </c>
      <c r="E3959" t="s">
        <v>93</v>
      </c>
      <c r="F3959" s="4">
        <v>42656</v>
      </c>
      <c r="G3959" t="s">
        <v>39</v>
      </c>
      <c r="H3959">
        <v>1</v>
      </c>
      <c r="I3959">
        <f>IF(Table1[[#This Row],[Price]]&lt;15,10,IF(Table1[[#This Row],[Price]]&lt;20,15,IF(Table1[[#This Row],[Price]]&lt;30,22,IF(Table1[[#This Row],[Price]]&lt;50,36,45))))</f>
        <v>15</v>
      </c>
      <c r="J3959">
        <v>16.32</v>
      </c>
      <c r="K3959" s="14">
        <v>16.32</v>
      </c>
      <c r="L3959" s="14">
        <f>Table1[[#This Row],[Total Sale Amount]]-(Table1[[#This Row],[Cost Price]]*Table1[[#This Row],[Quantity]])</f>
        <v>1.3200000000000003</v>
      </c>
      <c r="M3959" t="str">
        <f>TEXT(Table1[[#This Row],[Order Date]],"mmm")</f>
        <v>Oct</v>
      </c>
      <c r="N3959" s="5" t="str">
        <f>TEXT(Table1[[#This Row],[Order Date]],"yyyy")</f>
        <v>2016</v>
      </c>
      <c r="O3959" s="5">
        <v>26</v>
      </c>
      <c r="P3959" s="5" t="s">
        <v>559</v>
      </c>
      <c r="Q3959" s="5" t="str">
        <f>IFERROR(INDEX(Holidays[Holiday],MATCH(Table1[[#This Row],[Order Date]],Holidays[Date],0)),"NO HOLIDAY")</f>
        <v>NO HOLIDAY</v>
      </c>
    </row>
    <row r="3960" spans="2:17" hidden="1" x14ac:dyDescent="0.3">
      <c r="B3960" t="s">
        <v>21</v>
      </c>
      <c r="C3960" t="s">
        <v>22</v>
      </c>
      <c r="D3960" t="s">
        <v>23</v>
      </c>
      <c r="E3960" t="s">
        <v>189</v>
      </c>
      <c r="F3960" s="4">
        <v>42656</v>
      </c>
      <c r="G3960" t="s">
        <v>19</v>
      </c>
      <c r="H3960">
        <v>3</v>
      </c>
      <c r="I3960">
        <f>IF(Table1[[#This Row],[Price]]&lt;15,10,IF(Table1[[#This Row],[Price]]&lt;20,15,IF(Table1[[#This Row],[Price]]&lt;30,22,IF(Table1[[#This Row],[Price]]&lt;50,36,45))))</f>
        <v>45</v>
      </c>
      <c r="J3960">
        <v>53.35</v>
      </c>
      <c r="K3960" s="14">
        <v>160.05000000000001</v>
      </c>
      <c r="L3960" s="14">
        <f>Table1[[#This Row],[Total Sale Amount]]-(Table1[[#This Row],[Cost Price]]*Table1[[#This Row],[Quantity]])</f>
        <v>25.050000000000011</v>
      </c>
      <c r="M3960" t="str">
        <f>TEXT(Table1[[#This Row],[Order Date]],"mmm")</f>
        <v>Oct</v>
      </c>
      <c r="N3960" s="5" t="str">
        <f>TEXT(Table1[[#This Row],[Order Date]],"yyyy")</f>
        <v>2016</v>
      </c>
      <c r="O3960" s="5">
        <v>33</v>
      </c>
      <c r="P3960" s="5" t="s">
        <v>559</v>
      </c>
      <c r="Q3960" s="5" t="str">
        <f>IFERROR(INDEX(Holidays[Holiday],MATCH(Table1[[#This Row],[Order Date]],Holidays[Date],0)),"NO HOLIDAY")</f>
        <v>NO HOLIDAY</v>
      </c>
    </row>
    <row r="3961" spans="2:17" hidden="1" x14ac:dyDescent="0.3">
      <c r="B3961" t="s">
        <v>9</v>
      </c>
      <c r="C3961" t="s">
        <v>17</v>
      </c>
      <c r="D3961" t="s">
        <v>11</v>
      </c>
      <c r="E3961" t="s">
        <v>280</v>
      </c>
      <c r="F3961" s="4">
        <v>42656</v>
      </c>
      <c r="G3961" t="s">
        <v>13</v>
      </c>
      <c r="H3961">
        <v>6</v>
      </c>
      <c r="I3961">
        <f>IF(Table1[[#This Row],[Price]]&lt;15,10,IF(Table1[[#This Row],[Price]]&lt;20,15,IF(Table1[[#This Row],[Price]]&lt;30,22,IF(Table1[[#This Row],[Price]]&lt;50,36,45))))</f>
        <v>15</v>
      </c>
      <c r="J3961">
        <v>17.829999999999998</v>
      </c>
      <c r="K3961" s="14">
        <v>106.97999999999999</v>
      </c>
      <c r="L3961" s="14">
        <f>Table1[[#This Row],[Total Sale Amount]]-(Table1[[#This Row],[Cost Price]]*Table1[[#This Row],[Quantity]])</f>
        <v>16.97999999999999</v>
      </c>
      <c r="M3961" t="str">
        <f>TEXT(Table1[[#This Row],[Order Date]],"mmm")</f>
        <v>Oct</v>
      </c>
      <c r="N3961" s="5" t="str">
        <f>TEXT(Table1[[#This Row],[Order Date]],"yyyy")</f>
        <v>2016</v>
      </c>
      <c r="O3961" s="5">
        <v>35</v>
      </c>
      <c r="P3961" s="5" t="s">
        <v>560</v>
      </c>
      <c r="Q3961" s="5" t="str">
        <f>IFERROR(INDEX(Holidays[Holiday],MATCH(Table1[[#This Row],[Order Date]],Holidays[Date],0)),"NO HOLIDAY")</f>
        <v>NO HOLIDAY</v>
      </c>
    </row>
    <row r="3962" spans="2:17" hidden="1" x14ac:dyDescent="0.3">
      <c r="B3962" t="s">
        <v>36</v>
      </c>
      <c r="C3962" t="s">
        <v>17</v>
      </c>
      <c r="D3962" t="s">
        <v>11</v>
      </c>
      <c r="E3962" t="s">
        <v>370</v>
      </c>
      <c r="F3962" s="4">
        <v>42656</v>
      </c>
      <c r="G3962" t="s">
        <v>15</v>
      </c>
      <c r="H3962">
        <v>1</v>
      </c>
      <c r="I3962">
        <f>IF(Table1[[#This Row],[Price]]&lt;15,10,IF(Table1[[#This Row],[Price]]&lt;20,15,IF(Table1[[#This Row],[Price]]&lt;30,22,IF(Table1[[#This Row],[Price]]&lt;50,36,45))))</f>
        <v>10</v>
      </c>
      <c r="J3962">
        <v>12.42</v>
      </c>
      <c r="K3962" s="14">
        <v>12.42</v>
      </c>
      <c r="L3962" s="14">
        <f>Table1[[#This Row],[Total Sale Amount]]-(Table1[[#This Row],[Cost Price]]*Table1[[#This Row],[Quantity]])</f>
        <v>2.42</v>
      </c>
      <c r="M3962" t="str">
        <f>TEXT(Table1[[#This Row],[Order Date]],"mmm")</f>
        <v>Oct</v>
      </c>
      <c r="N3962" s="5" t="str">
        <f>TEXT(Table1[[#This Row],[Order Date]],"yyyy")</f>
        <v>2016</v>
      </c>
      <c r="O3962" s="5">
        <v>31</v>
      </c>
      <c r="P3962" s="5" t="s">
        <v>559</v>
      </c>
      <c r="Q3962" s="5" t="str">
        <f>IFERROR(INDEX(Holidays[Holiday],MATCH(Table1[[#This Row],[Order Date]],Holidays[Date],0)),"NO HOLIDAY")</f>
        <v>NO HOLIDAY</v>
      </c>
    </row>
    <row r="3963" spans="2:17" hidden="1" x14ac:dyDescent="0.3">
      <c r="B3963" t="s">
        <v>36</v>
      </c>
      <c r="C3963" t="s">
        <v>10</v>
      </c>
      <c r="D3963" t="s">
        <v>11</v>
      </c>
      <c r="E3963" t="s">
        <v>278</v>
      </c>
      <c r="F3963" s="4">
        <v>42656</v>
      </c>
      <c r="G3963" t="s">
        <v>15</v>
      </c>
      <c r="H3963">
        <v>6</v>
      </c>
      <c r="I3963">
        <f>IF(Table1[[#This Row],[Price]]&lt;15,10,IF(Table1[[#This Row],[Price]]&lt;20,15,IF(Table1[[#This Row],[Price]]&lt;30,22,IF(Table1[[#This Row],[Price]]&lt;50,36,45))))</f>
        <v>10</v>
      </c>
      <c r="J3963">
        <v>12.42</v>
      </c>
      <c r="K3963" s="14">
        <v>74.52</v>
      </c>
      <c r="L3963" s="14">
        <f>Table1[[#This Row],[Total Sale Amount]]-(Table1[[#This Row],[Cost Price]]*Table1[[#This Row],[Quantity]])</f>
        <v>14.519999999999996</v>
      </c>
      <c r="M3963" t="str">
        <f>TEXT(Table1[[#This Row],[Order Date]],"mmm")</f>
        <v>Oct</v>
      </c>
      <c r="N3963" s="5" t="str">
        <f>TEXT(Table1[[#This Row],[Order Date]],"yyyy")</f>
        <v>2016</v>
      </c>
      <c r="O3963" s="5">
        <v>35</v>
      </c>
      <c r="P3963" s="5" t="s">
        <v>559</v>
      </c>
      <c r="Q3963" s="5" t="str">
        <f>IFERROR(INDEX(Holidays[Holiday],MATCH(Table1[[#This Row],[Order Date]],Holidays[Date],0)),"NO HOLIDAY")</f>
        <v>NO HOLIDAY</v>
      </c>
    </row>
    <row r="3964" spans="2:17" hidden="1" x14ac:dyDescent="0.3">
      <c r="B3964" t="s">
        <v>9</v>
      </c>
      <c r="C3964" t="s">
        <v>17</v>
      </c>
      <c r="D3964" t="s">
        <v>11</v>
      </c>
      <c r="E3964" t="s">
        <v>149</v>
      </c>
      <c r="F3964" s="4">
        <v>42656</v>
      </c>
      <c r="G3964" t="s">
        <v>15</v>
      </c>
      <c r="H3964">
        <v>3</v>
      </c>
      <c r="I3964">
        <f>IF(Table1[[#This Row],[Price]]&lt;15,10,IF(Table1[[#This Row],[Price]]&lt;20,15,IF(Table1[[#This Row],[Price]]&lt;30,22,IF(Table1[[#This Row],[Price]]&lt;50,36,45))))</f>
        <v>10</v>
      </c>
      <c r="J3964">
        <v>12.42</v>
      </c>
      <c r="K3964" s="14">
        <v>37.26</v>
      </c>
      <c r="L3964" s="14">
        <f>Table1[[#This Row],[Total Sale Amount]]-(Table1[[#This Row],[Cost Price]]*Table1[[#This Row],[Quantity]])</f>
        <v>7.259999999999998</v>
      </c>
      <c r="M3964" t="str">
        <f>TEXT(Table1[[#This Row],[Order Date]],"mmm")</f>
        <v>Oct</v>
      </c>
      <c r="N3964" s="5" t="str">
        <f>TEXT(Table1[[#This Row],[Order Date]],"yyyy")</f>
        <v>2016</v>
      </c>
      <c r="O3964" s="5">
        <v>44</v>
      </c>
      <c r="P3964" s="5" t="s">
        <v>559</v>
      </c>
      <c r="Q3964" s="5" t="str">
        <f>IFERROR(INDEX(Holidays[Holiday],MATCH(Table1[[#This Row],[Order Date]],Holidays[Date],0)),"NO HOLIDAY")</f>
        <v>NO HOLIDAY</v>
      </c>
    </row>
    <row r="3965" spans="2:17" hidden="1" x14ac:dyDescent="0.3">
      <c r="B3965" t="s">
        <v>36</v>
      </c>
      <c r="C3965" t="s">
        <v>17</v>
      </c>
      <c r="D3965" t="s">
        <v>11</v>
      </c>
      <c r="E3965" t="s">
        <v>367</v>
      </c>
      <c r="F3965" s="4">
        <v>42656</v>
      </c>
      <c r="G3965" t="s">
        <v>15</v>
      </c>
      <c r="H3965">
        <v>10</v>
      </c>
      <c r="I3965">
        <f>IF(Table1[[#This Row],[Price]]&lt;15,10,IF(Table1[[#This Row],[Price]]&lt;20,15,IF(Table1[[#This Row],[Price]]&lt;30,22,IF(Table1[[#This Row],[Price]]&lt;50,36,45))))</f>
        <v>10</v>
      </c>
      <c r="J3965">
        <v>12.42</v>
      </c>
      <c r="K3965" s="14">
        <v>124.2</v>
      </c>
      <c r="L3965" s="14">
        <f>Table1[[#This Row],[Total Sale Amount]]-(Table1[[#This Row],[Cost Price]]*Table1[[#This Row],[Quantity]])</f>
        <v>24.200000000000003</v>
      </c>
      <c r="M3965" t="str">
        <f>TEXT(Table1[[#This Row],[Order Date]],"mmm")</f>
        <v>Oct</v>
      </c>
      <c r="N3965" s="5" t="str">
        <f>TEXT(Table1[[#This Row],[Order Date]],"yyyy")</f>
        <v>2016</v>
      </c>
      <c r="O3965" s="5">
        <v>18</v>
      </c>
      <c r="P3965" s="5" t="s">
        <v>559</v>
      </c>
      <c r="Q3965" s="5" t="str">
        <f>IFERROR(INDEX(Holidays[Holiday],MATCH(Table1[[#This Row],[Order Date]],Holidays[Date],0)),"NO HOLIDAY")</f>
        <v>NO HOLIDAY</v>
      </c>
    </row>
    <row r="3966" spans="2:17" hidden="1" x14ac:dyDescent="0.3">
      <c r="B3966" t="s">
        <v>9</v>
      </c>
      <c r="C3966" t="s">
        <v>10</v>
      </c>
      <c r="D3966" t="s">
        <v>11</v>
      </c>
      <c r="E3966" t="s">
        <v>264</v>
      </c>
      <c r="F3966" s="4">
        <v>42656</v>
      </c>
      <c r="G3966" t="s">
        <v>15</v>
      </c>
      <c r="H3966">
        <v>10</v>
      </c>
      <c r="I3966">
        <f>IF(Table1[[#This Row],[Price]]&lt;15,10,IF(Table1[[#This Row],[Price]]&lt;20,15,IF(Table1[[#This Row],[Price]]&lt;30,22,IF(Table1[[#This Row],[Price]]&lt;50,36,45))))</f>
        <v>10</v>
      </c>
      <c r="J3966">
        <v>12.42</v>
      </c>
      <c r="K3966" s="14">
        <v>124.2</v>
      </c>
      <c r="L3966" s="14">
        <f>Table1[[#This Row],[Total Sale Amount]]-(Table1[[#This Row],[Cost Price]]*Table1[[#This Row],[Quantity]])</f>
        <v>24.200000000000003</v>
      </c>
      <c r="M3966" t="str">
        <f>TEXT(Table1[[#This Row],[Order Date]],"mmm")</f>
        <v>Oct</v>
      </c>
      <c r="N3966" s="5" t="str">
        <f>TEXT(Table1[[#This Row],[Order Date]],"yyyy")</f>
        <v>2016</v>
      </c>
      <c r="O3966" s="5">
        <v>20</v>
      </c>
      <c r="P3966" s="5" t="s">
        <v>560</v>
      </c>
      <c r="Q3966" s="5" t="str">
        <f>IFERROR(INDEX(Holidays[Holiday],MATCH(Table1[[#This Row],[Order Date]],Holidays[Date],0)),"NO HOLIDAY")</f>
        <v>NO HOLIDAY</v>
      </c>
    </row>
    <row r="3967" spans="2:17" hidden="1" x14ac:dyDescent="0.3">
      <c r="B3967" t="s">
        <v>9</v>
      </c>
      <c r="C3967" t="s">
        <v>17</v>
      </c>
      <c r="D3967" t="s">
        <v>11</v>
      </c>
      <c r="E3967" t="s">
        <v>115</v>
      </c>
      <c r="F3967" s="4">
        <v>42656</v>
      </c>
      <c r="G3967" t="s">
        <v>15</v>
      </c>
      <c r="H3967">
        <v>4</v>
      </c>
      <c r="I3967">
        <f>IF(Table1[[#This Row],[Price]]&lt;15,10,IF(Table1[[#This Row],[Price]]&lt;20,15,IF(Table1[[#This Row],[Price]]&lt;30,22,IF(Table1[[#This Row],[Price]]&lt;50,36,45))))</f>
        <v>10</v>
      </c>
      <c r="J3967">
        <v>12.42</v>
      </c>
      <c r="K3967" s="14">
        <v>49.68</v>
      </c>
      <c r="L3967" s="14">
        <f>Table1[[#This Row],[Total Sale Amount]]-(Table1[[#This Row],[Cost Price]]*Table1[[#This Row],[Quantity]])</f>
        <v>9.68</v>
      </c>
      <c r="M3967" t="str">
        <f>TEXT(Table1[[#This Row],[Order Date]],"mmm")</f>
        <v>Oct</v>
      </c>
      <c r="N3967" s="5" t="str">
        <f>TEXT(Table1[[#This Row],[Order Date]],"yyyy")</f>
        <v>2016</v>
      </c>
      <c r="O3967" s="5">
        <v>22</v>
      </c>
      <c r="P3967" s="5" t="s">
        <v>560</v>
      </c>
      <c r="Q3967" s="5" t="str">
        <f>IFERROR(INDEX(Holidays[Holiday],MATCH(Table1[[#This Row],[Order Date]],Holidays[Date],0)),"NO HOLIDAY")</f>
        <v>NO HOLIDAY</v>
      </c>
    </row>
    <row r="3968" spans="2:17" hidden="1" x14ac:dyDescent="0.3">
      <c r="B3968" t="s">
        <v>16</v>
      </c>
      <c r="C3968" t="s">
        <v>10</v>
      </c>
      <c r="D3968" t="s">
        <v>11</v>
      </c>
      <c r="E3968" t="s">
        <v>465</v>
      </c>
      <c r="F3968" s="4">
        <v>42656</v>
      </c>
      <c r="G3968" t="s">
        <v>15</v>
      </c>
      <c r="H3968">
        <v>4</v>
      </c>
      <c r="I3968">
        <f>IF(Table1[[#This Row],[Price]]&lt;15,10,IF(Table1[[#This Row],[Price]]&lt;20,15,IF(Table1[[#This Row],[Price]]&lt;30,22,IF(Table1[[#This Row],[Price]]&lt;50,36,45))))</f>
        <v>10</v>
      </c>
      <c r="J3968">
        <v>12.42</v>
      </c>
      <c r="K3968" s="14">
        <v>49.68</v>
      </c>
      <c r="L3968" s="14">
        <f>Table1[[#This Row],[Total Sale Amount]]-(Table1[[#This Row],[Cost Price]]*Table1[[#This Row],[Quantity]])</f>
        <v>9.68</v>
      </c>
      <c r="M3968" t="str">
        <f>TEXT(Table1[[#This Row],[Order Date]],"mmm")</f>
        <v>Oct</v>
      </c>
      <c r="N3968" s="5" t="str">
        <f>TEXT(Table1[[#This Row],[Order Date]],"yyyy")</f>
        <v>2016</v>
      </c>
      <c r="O3968" s="5">
        <v>29</v>
      </c>
      <c r="P3968" s="5" t="s">
        <v>559</v>
      </c>
      <c r="Q3968" s="5" t="str">
        <f>IFERROR(INDEX(Holidays[Holiday],MATCH(Table1[[#This Row],[Order Date]],Holidays[Date],0)),"NO HOLIDAY")</f>
        <v>NO HOLIDAY</v>
      </c>
    </row>
    <row r="3969" spans="2:17" hidden="1" x14ac:dyDescent="0.3">
      <c r="B3969" t="s">
        <v>9</v>
      </c>
      <c r="C3969" t="s">
        <v>10</v>
      </c>
      <c r="D3969" t="s">
        <v>11</v>
      </c>
      <c r="E3969" t="s">
        <v>433</v>
      </c>
      <c r="F3969" s="4">
        <v>42657</v>
      </c>
      <c r="G3969" t="s">
        <v>13</v>
      </c>
      <c r="H3969">
        <v>10</v>
      </c>
      <c r="I3969">
        <f>IF(Table1[[#This Row],[Price]]&lt;15,10,IF(Table1[[#This Row],[Price]]&lt;20,15,IF(Table1[[#This Row],[Price]]&lt;30,22,IF(Table1[[#This Row],[Price]]&lt;50,36,45))))</f>
        <v>15</v>
      </c>
      <c r="J3969">
        <v>17.829999999999998</v>
      </c>
      <c r="K3969" s="14">
        <v>178.29999999999998</v>
      </c>
      <c r="L3969" s="14">
        <f>Table1[[#This Row],[Total Sale Amount]]-(Table1[[#This Row],[Cost Price]]*Table1[[#This Row],[Quantity]])</f>
        <v>28.299999999999983</v>
      </c>
      <c r="M3969" t="str">
        <f>TEXT(Table1[[#This Row],[Order Date]],"mmm")</f>
        <v>Oct</v>
      </c>
      <c r="N3969" s="5" t="str">
        <f>TEXT(Table1[[#This Row],[Order Date]],"yyyy")</f>
        <v>2016</v>
      </c>
      <c r="O3969" s="5">
        <v>17</v>
      </c>
      <c r="P3969" s="5" t="s">
        <v>559</v>
      </c>
      <c r="Q3969" s="5" t="str">
        <f>IFERROR(INDEX(Holidays[Holiday],MATCH(Table1[[#This Row],[Order Date]],Holidays[Date],0)),"NO HOLIDAY")</f>
        <v>NO HOLIDAY</v>
      </c>
    </row>
    <row r="3970" spans="2:17" hidden="1" x14ac:dyDescent="0.3">
      <c r="B3970" t="s">
        <v>9</v>
      </c>
      <c r="C3970" t="s">
        <v>17</v>
      </c>
      <c r="D3970" t="s">
        <v>11</v>
      </c>
      <c r="E3970" t="s">
        <v>448</v>
      </c>
      <c r="F3970" s="4">
        <v>42657</v>
      </c>
      <c r="G3970" t="s">
        <v>19</v>
      </c>
      <c r="H3970">
        <v>3</v>
      </c>
      <c r="I3970">
        <f>IF(Table1[[#This Row],[Price]]&lt;15,10,IF(Table1[[#This Row],[Price]]&lt;20,15,IF(Table1[[#This Row],[Price]]&lt;30,22,IF(Table1[[#This Row],[Price]]&lt;50,36,45))))</f>
        <v>45</v>
      </c>
      <c r="J3970">
        <v>53.35</v>
      </c>
      <c r="K3970" s="14">
        <v>160.05000000000001</v>
      </c>
      <c r="L3970" s="14">
        <f>Table1[[#This Row],[Total Sale Amount]]-(Table1[[#This Row],[Cost Price]]*Table1[[#This Row],[Quantity]])</f>
        <v>25.050000000000011</v>
      </c>
      <c r="M3970" t="str">
        <f>TEXT(Table1[[#This Row],[Order Date]],"mmm")</f>
        <v>Oct</v>
      </c>
      <c r="N3970" s="5" t="str">
        <f>TEXT(Table1[[#This Row],[Order Date]],"yyyy")</f>
        <v>2016</v>
      </c>
      <c r="O3970" s="5">
        <v>37</v>
      </c>
      <c r="P3970" s="5" t="s">
        <v>559</v>
      </c>
      <c r="Q3970" s="5" t="str">
        <f>IFERROR(INDEX(Holidays[Holiday],MATCH(Table1[[#This Row],[Order Date]],Holidays[Date],0)),"NO HOLIDAY")</f>
        <v>NO HOLIDAY</v>
      </c>
    </row>
    <row r="3971" spans="2:17" hidden="1" x14ac:dyDescent="0.3">
      <c r="B3971" t="s">
        <v>9</v>
      </c>
      <c r="C3971" t="s">
        <v>10</v>
      </c>
      <c r="D3971" t="s">
        <v>11</v>
      </c>
      <c r="E3971" t="s">
        <v>327</v>
      </c>
      <c r="F3971" s="4">
        <v>42657</v>
      </c>
      <c r="G3971" t="s">
        <v>13</v>
      </c>
      <c r="H3971">
        <v>6</v>
      </c>
      <c r="I3971">
        <f>IF(Table1[[#This Row],[Price]]&lt;15,10,IF(Table1[[#This Row],[Price]]&lt;20,15,IF(Table1[[#This Row],[Price]]&lt;30,22,IF(Table1[[#This Row],[Price]]&lt;50,36,45))))</f>
        <v>15</v>
      </c>
      <c r="J3971">
        <v>17.829999999999998</v>
      </c>
      <c r="K3971" s="14">
        <v>106.97999999999999</v>
      </c>
      <c r="L3971" s="14">
        <f>Table1[[#This Row],[Total Sale Amount]]-(Table1[[#This Row],[Cost Price]]*Table1[[#This Row],[Quantity]])</f>
        <v>16.97999999999999</v>
      </c>
      <c r="M3971" t="str">
        <f>TEXT(Table1[[#This Row],[Order Date]],"mmm")</f>
        <v>Oct</v>
      </c>
      <c r="N3971" s="5" t="str">
        <f>TEXT(Table1[[#This Row],[Order Date]],"yyyy")</f>
        <v>2016</v>
      </c>
      <c r="O3971" s="5">
        <v>33</v>
      </c>
      <c r="P3971" s="5" t="s">
        <v>559</v>
      </c>
      <c r="Q3971" s="5" t="str">
        <f>IFERROR(INDEX(Holidays[Holiday],MATCH(Table1[[#This Row],[Order Date]],Holidays[Date],0)),"NO HOLIDAY")</f>
        <v>NO HOLIDAY</v>
      </c>
    </row>
    <row r="3972" spans="2:17" hidden="1" x14ac:dyDescent="0.3">
      <c r="B3972" t="s">
        <v>9</v>
      </c>
      <c r="C3972" t="s">
        <v>17</v>
      </c>
      <c r="D3972" t="s">
        <v>11</v>
      </c>
      <c r="E3972" t="s">
        <v>137</v>
      </c>
      <c r="F3972" s="4">
        <v>42657</v>
      </c>
      <c r="G3972" t="s">
        <v>13</v>
      </c>
      <c r="H3972">
        <v>3</v>
      </c>
      <c r="I3972">
        <f>IF(Table1[[#This Row],[Price]]&lt;15,10,IF(Table1[[#This Row],[Price]]&lt;20,15,IF(Table1[[#This Row],[Price]]&lt;30,22,IF(Table1[[#This Row],[Price]]&lt;50,36,45))))</f>
        <v>15</v>
      </c>
      <c r="J3972">
        <v>17.829999999999998</v>
      </c>
      <c r="K3972" s="14">
        <v>53.489999999999995</v>
      </c>
      <c r="L3972" s="14">
        <f>Table1[[#This Row],[Total Sale Amount]]-(Table1[[#This Row],[Cost Price]]*Table1[[#This Row],[Quantity]])</f>
        <v>8.4899999999999949</v>
      </c>
      <c r="M3972" t="str">
        <f>TEXT(Table1[[#This Row],[Order Date]],"mmm")</f>
        <v>Oct</v>
      </c>
      <c r="N3972" s="5" t="str">
        <f>TEXT(Table1[[#This Row],[Order Date]],"yyyy")</f>
        <v>2016</v>
      </c>
      <c r="O3972" s="5">
        <v>37</v>
      </c>
      <c r="P3972" s="5" t="s">
        <v>559</v>
      </c>
      <c r="Q3972" s="5" t="str">
        <f>IFERROR(INDEX(Holidays[Holiday],MATCH(Table1[[#This Row],[Order Date]],Holidays[Date],0)),"NO HOLIDAY")</f>
        <v>NO HOLIDAY</v>
      </c>
    </row>
    <row r="3973" spans="2:17" hidden="1" x14ac:dyDescent="0.3">
      <c r="B3973" t="s">
        <v>9</v>
      </c>
      <c r="C3973" t="s">
        <v>10</v>
      </c>
      <c r="D3973" t="s">
        <v>11</v>
      </c>
      <c r="E3973" t="s">
        <v>447</v>
      </c>
      <c r="F3973" s="4">
        <v>42657</v>
      </c>
      <c r="G3973" t="s">
        <v>19</v>
      </c>
      <c r="H3973">
        <v>5</v>
      </c>
      <c r="I3973">
        <f>IF(Table1[[#This Row],[Price]]&lt;15,10,IF(Table1[[#This Row],[Price]]&lt;20,15,IF(Table1[[#This Row],[Price]]&lt;30,22,IF(Table1[[#This Row],[Price]]&lt;50,36,45))))</f>
        <v>45</v>
      </c>
      <c r="J3973">
        <v>53.35</v>
      </c>
      <c r="K3973" s="14">
        <v>266.75</v>
      </c>
      <c r="L3973" s="14">
        <f>Table1[[#This Row],[Total Sale Amount]]-(Table1[[#This Row],[Cost Price]]*Table1[[#This Row],[Quantity]])</f>
        <v>41.75</v>
      </c>
      <c r="M3973" t="str">
        <f>TEXT(Table1[[#This Row],[Order Date]],"mmm")</f>
        <v>Oct</v>
      </c>
      <c r="N3973" s="5" t="str">
        <f>TEXT(Table1[[#This Row],[Order Date]],"yyyy")</f>
        <v>2016</v>
      </c>
      <c r="O3973" s="5">
        <v>29</v>
      </c>
      <c r="P3973" s="5" t="s">
        <v>560</v>
      </c>
      <c r="Q3973" s="5" t="str">
        <f>IFERROR(INDEX(Holidays[Holiday],MATCH(Table1[[#This Row],[Order Date]],Holidays[Date],0)),"NO HOLIDAY")</f>
        <v>NO HOLIDAY</v>
      </c>
    </row>
    <row r="3974" spans="2:17" hidden="1" x14ac:dyDescent="0.3">
      <c r="B3974" t="s">
        <v>21</v>
      </c>
      <c r="C3974" t="s">
        <v>59</v>
      </c>
      <c r="D3974" t="s">
        <v>23</v>
      </c>
      <c r="E3974" t="s">
        <v>457</v>
      </c>
      <c r="F3974" s="4">
        <v>42657</v>
      </c>
      <c r="G3974" t="s">
        <v>19</v>
      </c>
      <c r="H3974">
        <v>6</v>
      </c>
      <c r="I3974">
        <f>IF(Table1[[#This Row],[Price]]&lt;15,10,IF(Table1[[#This Row],[Price]]&lt;20,15,IF(Table1[[#This Row],[Price]]&lt;30,22,IF(Table1[[#This Row],[Price]]&lt;50,36,45))))</f>
        <v>45</v>
      </c>
      <c r="J3974">
        <v>53.35</v>
      </c>
      <c r="K3974" s="14">
        <v>320.10000000000002</v>
      </c>
      <c r="L3974" s="14">
        <f>Table1[[#This Row],[Total Sale Amount]]-(Table1[[#This Row],[Cost Price]]*Table1[[#This Row],[Quantity]])</f>
        <v>50.100000000000023</v>
      </c>
      <c r="M3974" t="str">
        <f>TEXT(Table1[[#This Row],[Order Date]],"mmm")</f>
        <v>Oct</v>
      </c>
      <c r="N3974" s="5" t="str">
        <f>TEXT(Table1[[#This Row],[Order Date]],"yyyy")</f>
        <v>2016</v>
      </c>
      <c r="O3974" s="5">
        <v>19</v>
      </c>
      <c r="P3974" s="5" t="s">
        <v>559</v>
      </c>
      <c r="Q3974" s="5" t="str">
        <f>IFERROR(INDEX(Holidays[Holiday],MATCH(Table1[[#This Row],[Order Date]],Holidays[Date],0)),"NO HOLIDAY")</f>
        <v>NO HOLIDAY</v>
      </c>
    </row>
    <row r="3975" spans="2:17" hidden="1" x14ac:dyDescent="0.3">
      <c r="B3975" t="s">
        <v>25</v>
      </c>
      <c r="C3975" t="s">
        <v>22</v>
      </c>
      <c r="D3975" t="s">
        <v>23</v>
      </c>
      <c r="E3975" t="s">
        <v>427</v>
      </c>
      <c r="F3975" s="4">
        <v>42657</v>
      </c>
      <c r="G3975" t="s">
        <v>15</v>
      </c>
      <c r="H3975">
        <v>7</v>
      </c>
      <c r="I3975">
        <f>IF(Table1[[#This Row],[Price]]&lt;15,10,IF(Table1[[#This Row],[Price]]&lt;20,15,IF(Table1[[#This Row],[Price]]&lt;30,22,IF(Table1[[#This Row],[Price]]&lt;50,36,45))))</f>
        <v>10</v>
      </c>
      <c r="J3975">
        <v>12.42</v>
      </c>
      <c r="K3975" s="14">
        <v>86.94</v>
      </c>
      <c r="L3975" s="14">
        <f>Table1[[#This Row],[Total Sale Amount]]-(Table1[[#This Row],[Cost Price]]*Table1[[#This Row],[Quantity]])</f>
        <v>16.939999999999998</v>
      </c>
      <c r="M3975" t="str">
        <f>TEXT(Table1[[#This Row],[Order Date]],"mmm")</f>
        <v>Oct</v>
      </c>
      <c r="N3975" s="5" t="str">
        <f>TEXT(Table1[[#This Row],[Order Date]],"yyyy")</f>
        <v>2016</v>
      </c>
      <c r="O3975" s="5">
        <v>39</v>
      </c>
      <c r="P3975" s="5" t="s">
        <v>560</v>
      </c>
      <c r="Q3975" s="5" t="str">
        <f>IFERROR(INDEX(Holidays[Holiday],MATCH(Table1[[#This Row],[Order Date]],Holidays[Date],0)),"NO HOLIDAY")</f>
        <v>NO HOLIDAY</v>
      </c>
    </row>
    <row r="3976" spans="2:17" hidden="1" x14ac:dyDescent="0.3">
      <c r="B3976" t="s">
        <v>9</v>
      </c>
      <c r="C3976" t="s">
        <v>10</v>
      </c>
      <c r="D3976" t="s">
        <v>11</v>
      </c>
      <c r="E3976" t="s">
        <v>159</v>
      </c>
      <c r="F3976" s="4">
        <v>42657</v>
      </c>
      <c r="G3976" t="s">
        <v>15</v>
      </c>
      <c r="H3976">
        <v>10</v>
      </c>
      <c r="I3976">
        <f>IF(Table1[[#This Row],[Price]]&lt;15,10,IF(Table1[[#This Row],[Price]]&lt;20,15,IF(Table1[[#This Row],[Price]]&lt;30,22,IF(Table1[[#This Row],[Price]]&lt;50,36,45))))</f>
        <v>10</v>
      </c>
      <c r="J3976">
        <v>12.42</v>
      </c>
      <c r="K3976" s="14">
        <v>124.2</v>
      </c>
      <c r="L3976" s="14">
        <f>Table1[[#This Row],[Total Sale Amount]]-(Table1[[#This Row],[Cost Price]]*Table1[[#This Row],[Quantity]])</f>
        <v>24.200000000000003</v>
      </c>
      <c r="M3976" t="str">
        <f>TEXT(Table1[[#This Row],[Order Date]],"mmm")</f>
        <v>Oct</v>
      </c>
      <c r="N3976" s="5" t="str">
        <f>TEXT(Table1[[#This Row],[Order Date]],"yyyy")</f>
        <v>2016</v>
      </c>
      <c r="O3976" s="5">
        <v>29</v>
      </c>
      <c r="P3976" s="5" t="s">
        <v>560</v>
      </c>
      <c r="Q3976" s="5" t="str">
        <f>IFERROR(INDEX(Holidays[Holiday],MATCH(Table1[[#This Row],[Order Date]],Holidays[Date],0)),"NO HOLIDAY")</f>
        <v>NO HOLIDAY</v>
      </c>
    </row>
    <row r="3977" spans="2:17" hidden="1" x14ac:dyDescent="0.3">
      <c r="B3977" t="s">
        <v>21</v>
      </c>
      <c r="C3977" t="s">
        <v>22</v>
      </c>
      <c r="D3977" t="s">
        <v>23</v>
      </c>
      <c r="E3977" t="s">
        <v>212</v>
      </c>
      <c r="F3977" s="4">
        <v>42658</v>
      </c>
      <c r="G3977" t="s">
        <v>39</v>
      </c>
      <c r="H3977">
        <v>2</v>
      </c>
      <c r="I3977">
        <f>IF(Table1[[#This Row],[Price]]&lt;15,10,IF(Table1[[#This Row],[Price]]&lt;20,15,IF(Table1[[#This Row],[Price]]&lt;30,22,IF(Table1[[#This Row],[Price]]&lt;50,36,45))))</f>
        <v>15</v>
      </c>
      <c r="J3977">
        <v>16.32</v>
      </c>
      <c r="K3977" s="14">
        <v>32.64</v>
      </c>
      <c r="L3977" s="14">
        <f>Table1[[#This Row],[Total Sale Amount]]-(Table1[[#This Row],[Cost Price]]*Table1[[#This Row],[Quantity]])</f>
        <v>2.6400000000000006</v>
      </c>
      <c r="M3977" t="str">
        <f>TEXT(Table1[[#This Row],[Order Date]],"mmm")</f>
        <v>Oct</v>
      </c>
      <c r="N3977" s="5" t="str">
        <f>TEXT(Table1[[#This Row],[Order Date]],"yyyy")</f>
        <v>2016</v>
      </c>
      <c r="O3977" s="5">
        <v>26</v>
      </c>
      <c r="P3977" s="5" t="s">
        <v>560</v>
      </c>
      <c r="Q3977" s="5" t="str">
        <f>IFERROR(INDEX(Holidays[Holiday],MATCH(Table1[[#This Row],[Order Date]],Holidays[Date],0)),"NO HOLIDAY")</f>
        <v>NO HOLIDAY</v>
      </c>
    </row>
    <row r="3978" spans="2:17" hidden="1" x14ac:dyDescent="0.3">
      <c r="B3978" t="s">
        <v>25</v>
      </c>
      <c r="C3978" t="s">
        <v>26</v>
      </c>
      <c r="D3978" t="s">
        <v>23</v>
      </c>
      <c r="E3978" t="s">
        <v>321</v>
      </c>
      <c r="F3978" s="4">
        <v>42658</v>
      </c>
      <c r="G3978" t="s">
        <v>13</v>
      </c>
      <c r="H3978">
        <v>1</v>
      </c>
      <c r="I3978">
        <f>IF(Table1[[#This Row],[Price]]&lt;15,10,IF(Table1[[#This Row],[Price]]&lt;20,15,IF(Table1[[#This Row],[Price]]&lt;30,22,IF(Table1[[#This Row],[Price]]&lt;50,36,45))))</f>
        <v>15</v>
      </c>
      <c r="J3978">
        <v>17.829999999999998</v>
      </c>
      <c r="K3978" s="14">
        <v>17.829999999999998</v>
      </c>
      <c r="L3978" s="14">
        <f>Table1[[#This Row],[Total Sale Amount]]-(Table1[[#This Row],[Cost Price]]*Table1[[#This Row],[Quantity]])</f>
        <v>2.8299999999999983</v>
      </c>
      <c r="M3978" t="str">
        <f>TEXT(Table1[[#This Row],[Order Date]],"mmm")</f>
        <v>Oct</v>
      </c>
      <c r="N3978" s="5" t="str">
        <f>TEXT(Table1[[#This Row],[Order Date]],"yyyy")</f>
        <v>2016</v>
      </c>
      <c r="O3978" s="5">
        <v>17</v>
      </c>
      <c r="P3978" s="5" t="s">
        <v>560</v>
      </c>
      <c r="Q3978" s="5" t="str">
        <f>IFERROR(INDEX(Holidays[Holiday],MATCH(Table1[[#This Row],[Order Date]],Holidays[Date],0)),"NO HOLIDAY")</f>
        <v>NO HOLIDAY</v>
      </c>
    </row>
    <row r="3979" spans="2:17" hidden="1" x14ac:dyDescent="0.3">
      <c r="B3979" t="s">
        <v>21</v>
      </c>
      <c r="C3979" t="s">
        <v>26</v>
      </c>
      <c r="D3979" t="s">
        <v>23</v>
      </c>
      <c r="E3979" t="s">
        <v>435</v>
      </c>
      <c r="F3979" s="4">
        <v>42658</v>
      </c>
      <c r="G3979" t="s">
        <v>19</v>
      </c>
      <c r="H3979">
        <v>8</v>
      </c>
      <c r="I3979">
        <f>IF(Table1[[#This Row],[Price]]&lt;15,10,IF(Table1[[#This Row],[Price]]&lt;20,15,IF(Table1[[#This Row],[Price]]&lt;30,22,IF(Table1[[#This Row],[Price]]&lt;50,36,45))))</f>
        <v>45</v>
      </c>
      <c r="J3979">
        <v>53.35</v>
      </c>
      <c r="K3979" s="14">
        <v>426.8</v>
      </c>
      <c r="L3979" s="14">
        <f>Table1[[#This Row],[Total Sale Amount]]-(Table1[[#This Row],[Cost Price]]*Table1[[#This Row],[Quantity]])</f>
        <v>66.800000000000011</v>
      </c>
      <c r="M3979" t="str">
        <f>TEXT(Table1[[#This Row],[Order Date]],"mmm")</f>
        <v>Oct</v>
      </c>
      <c r="N3979" s="5" t="str">
        <f>TEXT(Table1[[#This Row],[Order Date]],"yyyy")</f>
        <v>2016</v>
      </c>
      <c r="O3979" s="5">
        <v>41</v>
      </c>
      <c r="P3979" s="5" t="s">
        <v>560</v>
      </c>
      <c r="Q3979" s="5" t="str">
        <f>IFERROR(INDEX(Holidays[Holiday],MATCH(Table1[[#This Row],[Order Date]],Holidays[Date],0)),"NO HOLIDAY")</f>
        <v>NO HOLIDAY</v>
      </c>
    </row>
    <row r="3980" spans="2:17" hidden="1" x14ac:dyDescent="0.3">
      <c r="B3980" t="s">
        <v>9</v>
      </c>
      <c r="C3980" t="s">
        <v>17</v>
      </c>
      <c r="D3980" t="s">
        <v>11</v>
      </c>
      <c r="E3980" t="s">
        <v>383</v>
      </c>
      <c r="F3980" s="4">
        <v>42658</v>
      </c>
      <c r="G3980" t="s">
        <v>15</v>
      </c>
      <c r="H3980">
        <v>4</v>
      </c>
      <c r="I3980">
        <f>IF(Table1[[#This Row],[Price]]&lt;15,10,IF(Table1[[#This Row],[Price]]&lt;20,15,IF(Table1[[#This Row],[Price]]&lt;30,22,IF(Table1[[#This Row],[Price]]&lt;50,36,45))))</f>
        <v>10</v>
      </c>
      <c r="J3980">
        <v>12.42</v>
      </c>
      <c r="K3980" s="14">
        <v>49.68</v>
      </c>
      <c r="L3980" s="14">
        <f>Table1[[#This Row],[Total Sale Amount]]-(Table1[[#This Row],[Cost Price]]*Table1[[#This Row],[Quantity]])</f>
        <v>9.68</v>
      </c>
      <c r="M3980" t="str">
        <f>TEXT(Table1[[#This Row],[Order Date]],"mmm")</f>
        <v>Oct</v>
      </c>
      <c r="N3980" s="5" t="str">
        <f>TEXT(Table1[[#This Row],[Order Date]],"yyyy")</f>
        <v>2016</v>
      </c>
      <c r="O3980" s="5">
        <v>26</v>
      </c>
      <c r="P3980" s="5" t="s">
        <v>559</v>
      </c>
      <c r="Q3980" s="5" t="str">
        <f>IFERROR(INDEX(Holidays[Holiday],MATCH(Table1[[#This Row],[Order Date]],Holidays[Date],0)),"NO HOLIDAY")</f>
        <v>NO HOLIDAY</v>
      </c>
    </row>
    <row r="3981" spans="2:17" hidden="1" x14ac:dyDescent="0.3">
      <c r="B3981" t="s">
        <v>9</v>
      </c>
      <c r="C3981" t="s">
        <v>28</v>
      </c>
      <c r="D3981" t="s">
        <v>11</v>
      </c>
      <c r="E3981" t="s">
        <v>244</v>
      </c>
      <c r="F3981" s="4">
        <v>42658</v>
      </c>
      <c r="G3981" t="s">
        <v>13</v>
      </c>
      <c r="H3981">
        <v>2</v>
      </c>
      <c r="I3981">
        <f>IF(Table1[[#This Row],[Price]]&lt;15,10,IF(Table1[[#This Row],[Price]]&lt;20,15,IF(Table1[[#This Row],[Price]]&lt;30,22,IF(Table1[[#This Row],[Price]]&lt;50,36,45))))</f>
        <v>15</v>
      </c>
      <c r="J3981">
        <v>17.829999999999998</v>
      </c>
      <c r="K3981" s="14">
        <v>35.659999999999997</v>
      </c>
      <c r="L3981" s="14">
        <f>Table1[[#This Row],[Total Sale Amount]]-(Table1[[#This Row],[Cost Price]]*Table1[[#This Row],[Quantity]])</f>
        <v>5.6599999999999966</v>
      </c>
      <c r="M3981" t="str">
        <f>TEXT(Table1[[#This Row],[Order Date]],"mmm")</f>
        <v>Oct</v>
      </c>
      <c r="N3981" s="5" t="str">
        <f>TEXT(Table1[[#This Row],[Order Date]],"yyyy")</f>
        <v>2016</v>
      </c>
      <c r="O3981" s="5">
        <v>37</v>
      </c>
      <c r="P3981" s="5" t="s">
        <v>559</v>
      </c>
      <c r="Q3981" s="5" t="str">
        <f>IFERROR(INDEX(Holidays[Holiday],MATCH(Table1[[#This Row],[Order Date]],Holidays[Date],0)),"NO HOLIDAY")</f>
        <v>NO HOLIDAY</v>
      </c>
    </row>
    <row r="3982" spans="2:17" hidden="1" x14ac:dyDescent="0.3">
      <c r="B3982" t="s">
        <v>9</v>
      </c>
      <c r="C3982" t="s">
        <v>17</v>
      </c>
      <c r="D3982" t="s">
        <v>11</v>
      </c>
      <c r="E3982" t="s">
        <v>530</v>
      </c>
      <c r="F3982" s="4">
        <v>42658</v>
      </c>
      <c r="G3982" t="s">
        <v>15</v>
      </c>
      <c r="H3982">
        <v>4</v>
      </c>
      <c r="I3982">
        <f>IF(Table1[[#This Row],[Price]]&lt;15,10,IF(Table1[[#This Row],[Price]]&lt;20,15,IF(Table1[[#This Row],[Price]]&lt;30,22,IF(Table1[[#This Row],[Price]]&lt;50,36,45))))</f>
        <v>10</v>
      </c>
      <c r="J3982">
        <v>12.42</v>
      </c>
      <c r="K3982" s="14">
        <v>49.68</v>
      </c>
      <c r="L3982" s="14">
        <f>Table1[[#This Row],[Total Sale Amount]]-(Table1[[#This Row],[Cost Price]]*Table1[[#This Row],[Quantity]])</f>
        <v>9.68</v>
      </c>
      <c r="M3982" t="str">
        <f>TEXT(Table1[[#This Row],[Order Date]],"mmm")</f>
        <v>Oct</v>
      </c>
      <c r="N3982" s="5" t="str">
        <f>TEXT(Table1[[#This Row],[Order Date]],"yyyy")</f>
        <v>2016</v>
      </c>
      <c r="O3982" s="5">
        <v>38</v>
      </c>
      <c r="P3982" s="5" t="s">
        <v>560</v>
      </c>
      <c r="Q3982" s="5" t="str">
        <f>IFERROR(INDEX(Holidays[Holiday],MATCH(Table1[[#This Row],[Order Date]],Holidays[Date],0)),"NO HOLIDAY")</f>
        <v>NO HOLIDAY</v>
      </c>
    </row>
    <row r="3983" spans="2:17" hidden="1" x14ac:dyDescent="0.3">
      <c r="B3983" t="s">
        <v>21</v>
      </c>
      <c r="C3983" t="s">
        <v>22</v>
      </c>
      <c r="D3983" t="s">
        <v>23</v>
      </c>
      <c r="E3983" t="s">
        <v>48</v>
      </c>
      <c r="F3983" s="4">
        <v>42659</v>
      </c>
      <c r="G3983" t="s">
        <v>39</v>
      </c>
      <c r="H3983">
        <v>10</v>
      </c>
      <c r="I3983">
        <f>IF(Table1[[#This Row],[Price]]&lt;15,10,IF(Table1[[#This Row],[Price]]&lt;20,15,IF(Table1[[#This Row],[Price]]&lt;30,22,IF(Table1[[#This Row],[Price]]&lt;50,36,45))))</f>
        <v>15</v>
      </c>
      <c r="J3983">
        <v>16.32</v>
      </c>
      <c r="K3983" s="14">
        <v>163.19999999999999</v>
      </c>
      <c r="L3983" s="14">
        <f>Table1[[#This Row],[Total Sale Amount]]-(Table1[[#This Row],[Cost Price]]*Table1[[#This Row],[Quantity]])</f>
        <v>13.199999999999989</v>
      </c>
      <c r="M3983" t="str">
        <f>TEXT(Table1[[#This Row],[Order Date]],"mmm")</f>
        <v>Oct</v>
      </c>
      <c r="N3983" s="5" t="str">
        <f>TEXT(Table1[[#This Row],[Order Date]],"yyyy")</f>
        <v>2016</v>
      </c>
      <c r="O3983" s="5">
        <v>19</v>
      </c>
      <c r="P3983" s="5" t="s">
        <v>560</v>
      </c>
      <c r="Q3983" s="5" t="str">
        <f>IFERROR(INDEX(Holidays[Holiday],MATCH(Table1[[#This Row],[Order Date]],Holidays[Date],0)),"NO HOLIDAY")</f>
        <v>NO HOLIDAY</v>
      </c>
    </row>
    <row r="3984" spans="2:17" hidden="1" x14ac:dyDescent="0.3">
      <c r="B3984" t="s">
        <v>36</v>
      </c>
      <c r="C3984" t="s">
        <v>10</v>
      </c>
      <c r="D3984" t="s">
        <v>11</v>
      </c>
      <c r="E3984" t="s">
        <v>302</v>
      </c>
      <c r="F3984" s="4">
        <v>42659</v>
      </c>
      <c r="G3984" t="s">
        <v>39</v>
      </c>
      <c r="H3984">
        <v>3</v>
      </c>
      <c r="I3984">
        <f>IF(Table1[[#This Row],[Price]]&lt;15,10,IF(Table1[[#This Row],[Price]]&lt;20,15,IF(Table1[[#This Row],[Price]]&lt;30,22,IF(Table1[[#This Row],[Price]]&lt;50,36,45))))</f>
        <v>15</v>
      </c>
      <c r="J3984">
        <v>16.32</v>
      </c>
      <c r="K3984" s="14">
        <v>48.96</v>
      </c>
      <c r="L3984" s="14">
        <f>Table1[[#This Row],[Total Sale Amount]]-(Table1[[#This Row],[Cost Price]]*Table1[[#This Row],[Quantity]])</f>
        <v>3.9600000000000009</v>
      </c>
      <c r="M3984" t="str">
        <f>TEXT(Table1[[#This Row],[Order Date]],"mmm")</f>
        <v>Oct</v>
      </c>
      <c r="N3984" s="5" t="str">
        <f>TEXT(Table1[[#This Row],[Order Date]],"yyyy")</f>
        <v>2016</v>
      </c>
      <c r="O3984" s="5">
        <v>23</v>
      </c>
      <c r="P3984" s="5" t="s">
        <v>560</v>
      </c>
      <c r="Q3984" s="5" t="str">
        <f>IFERROR(INDEX(Holidays[Holiday],MATCH(Table1[[#This Row],[Order Date]],Holidays[Date],0)),"NO HOLIDAY")</f>
        <v>NO HOLIDAY</v>
      </c>
    </row>
    <row r="3985" spans="2:17" hidden="1" x14ac:dyDescent="0.3">
      <c r="B3985" t="s">
        <v>36</v>
      </c>
      <c r="C3985" t="s">
        <v>10</v>
      </c>
      <c r="D3985" t="s">
        <v>11</v>
      </c>
      <c r="E3985" t="s">
        <v>390</v>
      </c>
      <c r="F3985" s="4">
        <v>42659</v>
      </c>
      <c r="G3985" t="s">
        <v>13</v>
      </c>
      <c r="H3985">
        <v>5</v>
      </c>
      <c r="I3985">
        <f>IF(Table1[[#This Row],[Price]]&lt;15,10,IF(Table1[[#This Row],[Price]]&lt;20,15,IF(Table1[[#This Row],[Price]]&lt;30,22,IF(Table1[[#This Row],[Price]]&lt;50,36,45))))</f>
        <v>15</v>
      </c>
      <c r="J3985">
        <v>17.829999999999998</v>
      </c>
      <c r="K3985" s="14">
        <v>89.149999999999991</v>
      </c>
      <c r="L3985" s="14">
        <f>Table1[[#This Row],[Total Sale Amount]]-(Table1[[#This Row],[Cost Price]]*Table1[[#This Row],[Quantity]])</f>
        <v>14.149999999999991</v>
      </c>
      <c r="M3985" t="str">
        <f>TEXT(Table1[[#This Row],[Order Date]],"mmm")</f>
        <v>Oct</v>
      </c>
      <c r="N3985" s="5" t="str">
        <f>TEXT(Table1[[#This Row],[Order Date]],"yyyy")</f>
        <v>2016</v>
      </c>
      <c r="O3985" s="5">
        <v>26</v>
      </c>
      <c r="P3985" s="5" t="s">
        <v>559</v>
      </c>
      <c r="Q3985" s="5" t="str">
        <f>IFERROR(INDEX(Holidays[Holiday],MATCH(Table1[[#This Row],[Order Date]],Holidays[Date],0)),"NO HOLIDAY")</f>
        <v>NO HOLIDAY</v>
      </c>
    </row>
    <row r="3986" spans="2:17" hidden="1" x14ac:dyDescent="0.3">
      <c r="B3986" t="s">
        <v>21</v>
      </c>
      <c r="C3986" t="s">
        <v>26</v>
      </c>
      <c r="D3986" t="s">
        <v>23</v>
      </c>
      <c r="E3986" t="s">
        <v>132</v>
      </c>
      <c r="F3986" s="4">
        <v>42659</v>
      </c>
      <c r="G3986" t="s">
        <v>13</v>
      </c>
      <c r="H3986">
        <v>5</v>
      </c>
      <c r="I3986">
        <f>IF(Table1[[#This Row],[Price]]&lt;15,10,IF(Table1[[#This Row],[Price]]&lt;20,15,IF(Table1[[#This Row],[Price]]&lt;30,22,IF(Table1[[#This Row],[Price]]&lt;50,36,45))))</f>
        <v>15</v>
      </c>
      <c r="J3986">
        <v>17.829999999999998</v>
      </c>
      <c r="K3986" s="14">
        <v>89.149999999999991</v>
      </c>
      <c r="L3986" s="14">
        <f>Table1[[#This Row],[Total Sale Amount]]-(Table1[[#This Row],[Cost Price]]*Table1[[#This Row],[Quantity]])</f>
        <v>14.149999999999991</v>
      </c>
      <c r="M3986" t="str">
        <f>TEXT(Table1[[#This Row],[Order Date]],"mmm")</f>
        <v>Oct</v>
      </c>
      <c r="N3986" s="5" t="str">
        <f>TEXT(Table1[[#This Row],[Order Date]],"yyyy")</f>
        <v>2016</v>
      </c>
      <c r="O3986" s="5">
        <v>18</v>
      </c>
      <c r="P3986" s="5" t="s">
        <v>559</v>
      </c>
      <c r="Q3986" s="5" t="str">
        <f>IFERROR(INDEX(Holidays[Holiday],MATCH(Table1[[#This Row],[Order Date]],Holidays[Date],0)),"NO HOLIDAY")</f>
        <v>NO HOLIDAY</v>
      </c>
    </row>
    <row r="3987" spans="2:17" hidden="1" x14ac:dyDescent="0.3">
      <c r="B3987" t="s">
        <v>36</v>
      </c>
      <c r="C3987" t="s">
        <v>10</v>
      </c>
      <c r="D3987" t="s">
        <v>11</v>
      </c>
      <c r="E3987" t="s">
        <v>160</v>
      </c>
      <c r="F3987" s="4">
        <v>42659</v>
      </c>
      <c r="G3987" t="s">
        <v>15</v>
      </c>
      <c r="H3987">
        <v>4</v>
      </c>
      <c r="I3987">
        <f>IF(Table1[[#This Row],[Price]]&lt;15,10,IF(Table1[[#This Row],[Price]]&lt;20,15,IF(Table1[[#This Row],[Price]]&lt;30,22,IF(Table1[[#This Row],[Price]]&lt;50,36,45))))</f>
        <v>10</v>
      </c>
      <c r="J3987">
        <v>12.42</v>
      </c>
      <c r="K3987" s="14">
        <v>49.68</v>
      </c>
      <c r="L3987" s="14">
        <f>Table1[[#This Row],[Total Sale Amount]]-(Table1[[#This Row],[Cost Price]]*Table1[[#This Row],[Quantity]])</f>
        <v>9.68</v>
      </c>
      <c r="M3987" t="str">
        <f>TEXT(Table1[[#This Row],[Order Date]],"mmm")</f>
        <v>Oct</v>
      </c>
      <c r="N3987" s="5" t="str">
        <f>TEXT(Table1[[#This Row],[Order Date]],"yyyy")</f>
        <v>2016</v>
      </c>
      <c r="O3987" s="5">
        <v>37</v>
      </c>
      <c r="P3987" s="5" t="s">
        <v>559</v>
      </c>
      <c r="Q3987" s="5" t="str">
        <f>IFERROR(INDEX(Holidays[Holiday],MATCH(Table1[[#This Row],[Order Date]],Holidays[Date],0)),"NO HOLIDAY")</f>
        <v>NO HOLIDAY</v>
      </c>
    </row>
    <row r="3988" spans="2:17" hidden="1" x14ac:dyDescent="0.3">
      <c r="B3988" t="s">
        <v>25</v>
      </c>
      <c r="C3988" t="s">
        <v>26</v>
      </c>
      <c r="D3988" t="s">
        <v>23</v>
      </c>
      <c r="E3988" t="s">
        <v>41</v>
      </c>
      <c r="F3988" s="4">
        <v>42659</v>
      </c>
      <c r="G3988" t="s">
        <v>15</v>
      </c>
      <c r="H3988">
        <v>9</v>
      </c>
      <c r="I3988">
        <f>IF(Table1[[#This Row],[Price]]&lt;15,10,IF(Table1[[#This Row],[Price]]&lt;20,15,IF(Table1[[#This Row],[Price]]&lt;30,22,IF(Table1[[#This Row],[Price]]&lt;50,36,45))))</f>
        <v>10</v>
      </c>
      <c r="J3988">
        <v>12.42</v>
      </c>
      <c r="K3988" s="14">
        <v>111.78</v>
      </c>
      <c r="L3988" s="14">
        <f>Table1[[#This Row],[Total Sale Amount]]-(Table1[[#This Row],[Cost Price]]*Table1[[#This Row],[Quantity]])</f>
        <v>21.78</v>
      </c>
      <c r="M3988" t="str">
        <f>TEXT(Table1[[#This Row],[Order Date]],"mmm")</f>
        <v>Oct</v>
      </c>
      <c r="N3988" s="5" t="str">
        <f>TEXT(Table1[[#This Row],[Order Date]],"yyyy")</f>
        <v>2016</v>
      </c>
      <c r="O3988" s="5">
        <v>44</v>
      </c>
      <c r="P3988" s="5" t="s">
        <v>560</v>
      </c>
      <c r="Q3988" s="5" t="str">
        <f>IFERROR(INDEX(Holidays[Holiday],MATCH(Table1[[#This Row],[Order Date]],Holidays[Date],0)),"NO HOLIDAY")</f>
        <v>NO HOLIDAY</v>
      </c>
    </row>
    <row r="3989" spans="2:17" hidden="1" x14ac:dyDescent="0.3">
      <c r="B3989" t="s">
        <v>9</v>
      </c>
      <c r="C3989" t="s">
        <v>30</v>
      </c>
      <c r="D3989" t="s">
        <v>11</v>
      </c>
      <c r="E3989" t="s">
        <v>326</v>
      </c>
      <c r="F3989" s="4">
        <v>42659</v>
      </c>
      <c r="G3989" t="s">
        <v>15</v>
      </c>
      <c r="H3989">
        <v>2</v>
      </c>
      <c r="I3989">
        <f>IF(Table1[[#This Row],[Price]]&lt;15,10,IF(Table1[[#This Row],[Price]]&lt;20,15,IF(Table1[[#This Row],[Price]]&lt;30,22,IF(Table1[[#This Row],[Price]]&lt;50,36,45))))</f>
        <v>10</v>
      </c>
      <c r="J3989">
        <v>12.42</v>
      </c>
      <c r="K3989" s="14">
        <v>24.84</v>
      </c>
      <c r="L3989" s="14">
        <f>Table1[[#This Row],[Total Sale Amount]]-(Table1[[#This Row],[Cost Price]]*Table1[[#This Row],[Quantity]])</f>
        <v>4.84</v>
      </c>
      <c r="M3989" t="str">
        <f>TEXT(Table1[[#This Row],[Order Date]],"mmm")</f>
        <v>Oct</v>
      </c>
      <c r="N3989" s="5" t="str">
        <f>TEXT(Table1[[#This Row],[Order Date]],"yyyy")</f>
        <v>2016</v>
      </c>
      <c r="O3989" s="5">
        <v>21</v>
      </c>
      <c r="P3989" s="5" t="s">
        <v>559</v>
      </c>
      <c r="Q3989" s="5" t="str">
        <f>IFERROR(INDEX(Holidays[Holiday],MATCH(Table1[[#This Row],[Order Date]],Holidays[Date],0)),"NO HOLIDAY")</f>
        <v>NO HOLIDAY</v>
      </c>
    </row>
    <row r="3990" spans="2:17" hidden="1" x14ac:dyDescent="0.3">
      <c r="B3990" t="s">
        <v>21</v>
      </c>
      <c r="C3990" t="s">
        <v>59</v>
      </c>
      <c r="D3990" t="s">
        <v>23</v>
      </c>
      <c r="E3990" t="s">
        <v>88</v>
      </c>
      <c r="F3990" s="4">
        <v>42659</v>
      </c>
      <c r="G3990" t="s">
        <v>15</v>
      </c>
      <c r="H3990">
        <v>8</v>
      </c>
      <c r="I3990">
        <f>IF(Table1[[#This Row],[Price]]&lt;15,10,IF(Table1[[#This Row],[Price]]&lt;20,15,IF(Table1[[#This Row],[Price]]&lt;30,22,IF(Table1[[#This Row],[Price]]&lt;50,36,45))))</f>
        <v>10</v>
      </c>
      <c r="J3990">
        <v>12.42</v>
      </c>
      <c r="K3990" s="14">
        <v>99.36</v>
      </c>
      <c r="L3990" s="14">
        <f>Table1[[#This Row],[Total Sale Amount]]-(Table1[[#This Row],[Cost Price]]*Table1[[#This Row],[Quantity]])</f>
        <v>19.36</v>
      </c>
      <c r="M3990" t="str">
        <f>TEXT(Table1[[#This Row],[Order Date]],"mmm")</f>
        <v>Oct</v>
      </c>
      <c r="N3990" s="5" t="str">
        <f>TEXT(Table1[[#This Row],[Order Date]],"yyyy")</f>
        <v>2016</v>
      </c>
      <c r="O3990" s="5">
        <v>44</v>
      </c>
      <c r="P3990" s="5" t="s">
        <v>560</v>
      </c>
      <c r="Q3990" s="5" t="str">
        <f>IFERROR(INDEX(Holidays[Holiday],MATCH(Table1[[#This Row],[Order Date]],Holidays[Date],0)),"NO HOLIDAY")</f>
        <v>NO HOLIDAY</v>
      </c>
    </row>
    <row r="3991" spans="2:17" hidden="1" x14ac:dyDescent="0.3">
      <c r="B3991" t="s">
        <v>16</v>
      </c>
      <c r="C3991" t="s">
        <v>30</v>
      </c>
      <c r="D3991" t="s">
        <v>11</v>
      </c>
      <c r="E3991" t="s">
        <v>459</v>
      </c>
      <c r="F3991" s="4">
        <v>42659</v>
      </c>
      <c r="G3991" t="s">
        <v>13</v>
      </c>
      <c r="H3991">
        <v>4</v>
      </c>
      <c r="I3991">
        <f>IF(Table1[[#This Row],[Price]]&lt;15,10,IF(Table1[[#This Row],[Price]]&lt;20,15,IF(Table1[[#This Row],[Price]]&lt;30,22,IF(Table1[[#This Row],[Price]]&lt;50,36,45))))</f>
        <v>15</v>
      </c>
      <c r="J3991">
        <v>17.829999999999998</v>
      </c>
      <c r="K3991" s="14">
        <v>71.319999999999993</v>
      </c>
      <c r="L3991" s="14">
        <f>Table1[[#This Row],[Total Sale Amount]]-(Table1[[#This Row],[Cost Price]]*Table1[[#This Row],[Quantity]])</f>
        <v>11.319999999999993</v>
      </c>
      <c r="M3991" t="str">
        <f>TEXT(Table1[[#This Row],[Order Date]],"mmm")</f>
        <v>Oct</v>
      </c>
      <c r="N3991" s="5" t="str">
        <f>TEXT(Table1[[#This Row],[Order Date]],"yyyy")</f>
        <v>2016</v>
      </c>
      <c r="O3991" s="5">
        <v>32</v>
      </c>
      <c r="P3991" s="5" t="s">
        <v>560</v>
      </c>
      <c r="Q3991" s="5" t="str">
        <f>IFERROR(INDEX(Holidays[Holiday],MATCH(Table1[[#This Row],[Order Date]],Holidays[Date],0)),"NO HOLIDAY")</f>
        <v>NO HOLIDAY</v>
      </c>
    </row>
    <row r="3992" spans="2:17" hidden="1" x14ac:dyDescent="0.3">
      <c r="B3992" t="s">
        <v>9</v>
      </c>
      <c r="C3992" t="s">
        <v>17</v>
      </c>
      <c r="D3992" t="s">
        <v>11</v>
      </c>
      <c r="E3992" t="s">
        <v>483</v>
      </c>
      <c r="F3992" s="4">
        <v>42659</v>
      </c>
      <c r="G3992" t="s">
        <v>15</v>
      </c>
      <c r="H3992">
        <v>2</v>
      </c>
      <c r="I3992">
        <f>IF(Table1[[#This Row],[Price]]&lt;15,10,IF(Table1[[#This Row],[Price]]&lt;20,15,IF(Table1[[#This Row],[Price]]&lt;30,22,IF(Table1[[#This Row],[Price]]&lt;50,36,45))))</f>
        <v>10</v>
      </c>
      <c r="J3992">
        <v>12.42</v>
      </c>
      <c r="K3992" s="14">
        <v>24.84</v>
      </c>
      <c r="L3992" s="14">
        <f>Table1[[#This Row],[Total Sale Amount]]-(Table1[[#This Row],[Cost Price]]*Table1[[#This Row],[Quantity]])</f>
        <v>4.84</v>
      </c>
      <c r="M3992" t="str">
        <f>TEXT(Table1[[#This Row],[Order Date]],"mmm")</f>
        <v>Oct</v>
      </c>
      <c r="N3992" s="5" t="str">
        <f>TEXT(Table1[[#This Row],[Order Date]],"yyyy")</f>
        <v>2016</v>
      </c>
      <c r="O3992" s="5">
        <v>42</v>
      </c>
      <c r="P3992" s="5" t="s">
        <v>560</v>
      </c>
      <c r="Q3992" s="5" t="str">
        <f>IFERROR(INDEX(Holidays[Holiday],MATCH(Table1[[#This Row],[Order Date]],Holidays[Date],0)),"NO HOLIDAY")</f>
        <v>NO HOLIDAY</v>
      </c>
    </row>
    <row r="3993" spans="2:17" hidden="1" x14ac:dyDescent="0.3">
      <c r="B3993" t="s">
        <v>16</v>
      </c>
      <c r="C3993" t="s">
        <v>10</v>
      </c>
      <c r="D3993" t="s">
        <v>11</v>
      </c>
      <c r="E3993" t="s">
        <v>236</v>
      </c>
      <c r="F3993" s="4">
        <v>42659</v>
      </c>
      <c r="G3993" t="s">
        <v>13</v>
      </c>
      <c r="H3993">
        <v>3</v>
      </c>
      <c r="I3993">
        <f>IF(Table1[[#This Row],[Price]]&lt;15,10,IF(Table1[[#This Row],[Price]]&lt;20,15,IF(Table1[[#This Row],[Price]]&lt;30,22,IF(Table1[[#This Row],[Price]]&lt;50,36,45))))</f>
        <v>15</v>
      </c>
      <c r="J3993">
        <v>17.829999999999998</v>
      </c>
      <c r="K3993" s="14">
        <v>53.489999999999995</v>
      </c>
      <c r="L3993" s="14">
        <f>Table1[[#This Row],[Total Sale Amount]]-(Table1[[#This Row],[Cost Price]]*Table1[[#This Row],[Quantity]])</f>
        <v>8.4899999999999949</v>
      </c>
      <c r="M3993" t="str">
        <f>TEXT(Table1[[#This Row],[Order Date]],"mmm")</f>
        <v>Oct</v>
      </c>
      <c r="N3993" s="5" t="str">
        <f>TEXT(Table1[[#This Row],[Order Date]],"yyyy")</f>
        <v>2016</v>
      </c>
      <c r="O3993" s="5">
        <v>23</v>
      </c>
      <c r="P3993" s="5" t="s">
        <v>560</v>
      </c>
      <c r="Q3993" s="5" t="str">
        <f>IFERROR(INDEX(Holidays[Holiday],MATCH(Table1[[#This Row],[Order Date]],Holidays[Date],0)),"NO HOLIDAY")</f>
        <v>NO HOLIDAY</v>
      </c>
    </row>
    <row r="3994" spans="2:17" hidden="1" x14ac:dyDescent="0.3">
      <c r="B3994" t="s">
        <v>9</v>
      </c>
      <c r="C3994" t="s">
        <v>17</v>
      </c>
      <c r="D3994" t="s">
        <v>11</v>
      </c>
      <c r="E3994" t="s">
        <v>137</v>
      </c>
      <c r="F3994" s="4">
        <v>42660</v>
      </c>
      <c r="G3994" t="s">
        <v>15</v>
      </c>
      <c r="H3994">
        <v>7</v>
      </c>
      <c r="I3994">
        <f>IF(Table1[[#This Row],[Price]]&lt;15,10,IF(Table1[[#This Row],[Price]]&lt;20,15,IF(Table1[[#This Row],[Price]]&lt;30,22,IF(Table1[[#This Row],[Price]]&lt;50,36,45))))</f>
        <v>10</v>
      </c>
      <c r="J3994">
        <v>12.42</v>
      </c>
      <c r="K3994" s="14">
        <v>86.94</v>
      </c>
      <c r="L3994" s="14">
        <f>Table1[[#This Row],[Total Sale Amount]]-(Table1[[#This Row],[Cost Price]]*Table1[[#This Row],[Quantity]])</f>
        <v>16.939999999999998</v>
      </c>
      <c r="M3994" t="str">
        <f>TEXT(Table1[[#This Row],[Order Date]],"mmm")</f>
        <v>Oct</v>
      </c>
      <c r="N3994" s="5" t="str">
        <f>TEXT(Table1[[#This Row],[Order Date]],"yyyy")</f>
        <v>2016</v>
      </c>
      <c r="O3994" s="5">
        <v>45</v>
      </c>
      <c r="P3994" s="5" t="s">
        <v>559</v>
      </c>
      <c r="Q3994" s="5" t="str">
        <f>IFERROR(INDEX(Holidays[Holiday],MATCH(Table1[[#This Row],[Order Date]],Holidays[Date],0)),"NO HOLIDAY")</f>
        <v>NO HOLIDAY</v>
      </c>
    </row>
    <row r="3995" spans="2:17" hidden="1" x14ac:dyDescent="0.3">
      <c r="B3995" t="s">
        <v>9</v>
      </c>
      <c r="C3995" t="s">
        <v>17</v>
      </c>
      <c r="D3995" t="s">
        <v>11</v>
      </c>
      <c r="E3995" t="s">
        <v>448</v>
      </c>
      <c r="F3995" s="4">
        <v>42660</v>
      </c>
      <c r="G3995" t="s">
        <v>39</v>
      </c>
      <c r="H3995">
        <v>3</v>
      </c>
      <c r="I3995">
        <f>IF(Table1[[#This Row],[Price]]&lt;15,10,IF(Table1[[#This Row],[Price]]&lt;20,15,IF(Table1[[#This Row],[Price]]&lt;30,22,IF(Table1[[#This Row],[Price]]&lt;50,36,45))))</f>
        <v>15</v>
      </c>
      <c r="J3995">
        <v>16.32</v>
      </c>
      <c r="K3995" s="14">
        <v>48.96</v>
      </c>
      <c r="L3995" s="14">
        <f>Table1[[#This Row],[Total Sale Amount]]-(Table1[[#This Row],[Cost Price]]*Table1[[#This Row],[Quantity]])</f>
        <v>3.9600000000000009</v>
      </c>
      <c r="M3995" t="str">
        <f>TEXT(Table1[[#This Row],[Order Date]],"mmm")</f>
        <v>Oct</v>
      </c>
      <c r="N3995" s="5" t="str">
        <f>TEXT(Table1[[#This Row],[Order Date]],"yyyy")</f>
        <v>2016</v>
      </c>
      <c r="O3995" s="5">
        <v>41</v>
      </c>
      <c r="P3995" s="5" t="s">
        <v>559</v>
      </c>
      <c r="Q3995" s="5" t="str">
        <f>IFERROR(INDEX(Holidays[Holiday],MATCH(Table1[[#This Row],[Order Date]],Holidays[Date],0)),"NO HOLIDAY")</f>
        <v>NO HOLIDAY</v>
      </c>
    </row>
    <row r="3996" spans="2:17" hidden="1" x14ac:dyDescent="0.3">
      <c r="B3996" t="s">
        <v>9</v>
      </c>
      <c r="C3996" t="s">
        <v>17</v>
      </c>
      <c r="D3996" t="s">
        <v>11</v>
      </c>
      <c r="E3996" t="s">
        <v>89</v>
      </c>
      <c r="F3996" s="4">
        <v>42660</v>
      </c>
      <c r="G3996" t="s">
        <v>15</v>
      </c>
      <c r="H3996">
        <v>3</v>
      </c>
      <c r="I3996">
        <f>IF(Table1[[#This Row],[Price]]&lt;15,10,IF(Table1[[#This Row],[Price]]&lt;20,15,IF(Table1[[#This Row],[Price]]&lt;30,22,IF(Table1[[#This Row],[Price]]&lt;50,36,45))))</f>
        <v>10</v>
      </c>
      <c r="J3996">
        <v>12.42</v>
      </c>
      <c r="K3996" s="14">
        <v>37.26</v>
      </c>
      <c r="L3996" s="14">
        <f>Table1[[#This Row],[Total Sale Amount]]-(Table1[[#This Row],[Cost Price]]*Table1[[#This Row],[Quantity]])</f>
        <v>7.259999999999998</v>
      </c>
      <c r="M3996" t="str">
        <f>TEXT(Table1[[#This Row],[Order Date]],"mmm")</f>
        <v>Oct</v>
      </c>
      <c r="N3996" s="5" t="str">
        <f>TEXT(Table1[[#This Row],[Order Date]],"yyyy")</f>
        <v>2016</v>
      </c>
      <c r="O3996" s="5">
        <v>19</v>
      </c>
      <c r="P3996" s="5" t="s">
        <v>560</v>
      </c>
      <c r="Q3996" s="5" t="str">
        <f>IFERROR(INDEX(Holidays[Holiday],MATCH(Table1[[#This Row],[Order Date]],Holidays[Date],0)),"NO HOLIDAY")</f>
        <v>NO HOLIDAY</v>
      </c>
    </row>
    <row r="3997" spans="2:17" hidden="1" x14ac:dyDescent="0.3">
      <c r="B3997" t="s">
        <v>25</v>
      </c>
      <c r="C3997" t="s">
        <v>22</v>
      </c>
      <c r="D3997" t="s">
        <v>23</v>
      </c>
      <c r="E3997" t="s">
        <v>157</v>
      </c>
      <c r="F3997" s="4">
        <v>42660</v>
      </c>
      <c r="G3997" t="s">
        <v>19</v>
      </c>
      <c r="H3997">
        <v>9</v>
      </c>
      <c r="I3997">
        <f>IF(Table1[[#This Row],[Price]]&lt;15,10,IF(Table1[[#This Row],[Price]]&lt;20,15,IF(Table1[[#This Row],[Price]]&lt;30,22,IF(Table1[[#This Row],[Price]]&lt;50,36,45))))</f>
        <v>45</v>
      </c>
      <c r="J3997">
        <v>53.35</v>
      </c>
      <c r="K3997" s="14">
        <v>480.15000000000003</v>
      </c>
      <c r="L3997" s="14">
        <f>Table1[[#This Row],[Total Sale Amount]]-(Table1[[#This Row],[Cost Price]]*Table1[[#This Row],[Quantity]])</f>
        <v>75.150000000000034</v>
      </c>
      <c r="M3997" t="str">
        <f>TEXT(Table1[[#This Row],[Order Date]],"mmm")</f>
        <v>Oct</v>
      </c>
      <c r="N3997" s="5" t="str">
        <f>TEXT(Table1[[#This Row],[Order Date]],"yyyy")</f>
        <v>2016</v>
      </c>
      <c r="O3997" s="5">
        <v>33</v>
      </c>
      <c r="P3997" s="5" t="s">
        <v>560</v>
      </c>
      <c r="Q3997" s="5" t="str">
        <f>IFERROR(INDEX(Holidays[Holiday],MATCH(Table1[[#This Row],[Order Date]],Holidays[Date],0)),"NO HOLIDAY")</f>
        <v>NO HOLIDAY</v>
      </c>
    </row>
    <row r="3998" spans="2:17" hidden="1" x14ac:dyDescent="0.3">
      <c r="B3998" t="s">
        <v>9</v>
      </c>
      <c r="C3998" t="s">
        <v>10</v>
      </c>
      <c r="D3998" t="s">
        <v>11</v>
      </c>
      <c r="E3998" t="s">
        <v>377</v>
      </c>
      <c r="F3998" s="4">
        <v>42660</v>
      </c>
      <c r="G3998" t="s">
        <v>15</v>
      </c>
      <c r="H3998">
        <v>6</v>
      </c>
      <c r="I3998">
        <f>IF(Table1[[#This Row],[Price]]&lt;15,10,IF(Table1[[#This Row],[Price]]&lt;20,15,IF(Table1[[#This Row],[Price]]&lt;30,22,IF(Table1[[#This Row],[Price]]&lt;50,36,45))))</f>
        <v>10</v>
      </c>
      <c r="J3998">
        <v>12.42</v>
      </c>
      <c r="K3998" s="14">
        <v>74.52</v>
      </c>
      <c r="L3998" s="14">
        <f>Table1[[#This Row],[Total Sale Amount]]-(Table1[[#This Row],[Cost Price]]*Table1[[#This Row],[Quantity]])</f>
        <v>14.519999999999996</v>
      </c>
      <c r="M3998" t="str">
        <f>TEXT(Table1[[#This Row],[Order Date]],"mmm")</f>
        <v>Oct</v>
      </c>
      <c r="N3998" s="5" t="str">
        <f>TEXT(Table1[[#This Row],[Order Date]],"yyyy")</f>
        <v>2016</v>
      </c>
      <c r="O3998" s="5">
        <v>18</v>
      </c>
      <c r="P3998" s="5" t="s">
        <v>559</v>
      </c>
      <c r="Q3998" s="5" t="str">
        <f>IFERROR(INDEX(Holidays[Holiday],MATCH(Table1[[#This Row],[Order Date]],Holidays[Date],0)),"NO HOLIDAY")</f>
        <v>NO HOLIDAY</v>
      </c>
    </row>
    <row r="3999" spans="2:17" hidden="1" x14ac:dyDescent="0.3">
      <c r="B3999" t="s">
        <v>21</v>
      </c>
      <c r="C3999" t="s">
        <v>26</v>
      </c>
      <c r="D3999" t="s">
        <v>23</v>
      </c>
      <c r="E3999" t="s">
        <v>480</v>
      </c>
      <c r="F3999" s="4">
        <v>42660</v>
      </c>
      <c r="G3999" t="s">
        <v>19</v>
      </c>
      <c r="H3999">
        <v>6</v>
      </c>
      <c r="I3999">
        <f>IF(Table1[[#This Row],[Price]]&lt;15,10,IF(Table1[[#This Row],[Price]]&lt;20,15,IF(Table1[[#This Row],[Price]]&lt;30,22,IF(Table1[[#This Row],[Price]]&lt;50,36,45))))</f>
        <v>45</v>
      </c>
      <c r="J3999">
        <v>53.35</v>
      </c>
      <c r="K3999" s="14">
        <v>320.10000000000002</v>
      </c>
      <c r="L3999" s="14">
        <f>Table1[[#This Row],[Total Sale Amount]]-(Table1[[#This Row],[Cost Price]]*Table1[[#This Row],[Quantity]])</f>
        <v>50.100000000000023</v>
      </c>
      <c r="M3999" t="str">
        <f>TEXT(Table1[[#This Row],[Order Date]],"mmm")</f>
        <v>Oct</v>
      </c>
      <c r="N3999" s="5" t="str">
        <f>TEXT(Table1[[#This Row],[Order Date]],"yyyy")</f>
        <v>2016</v>
      </c>
      <c r="O3999" s="5">
        <v>28</v>
      </c>
      <c r="P3999" s="5" t="s">
        <v>560</v>
      </c>
      <c r="Q3999" s="5" t="str">
        <f>IFERROR(INDEX(Holidays[Holiday],MATCH(Table1[[#This Row],[Order Date]],Holidays[Date],0)),"NO HOLIDAY")</f>
        <v>NO HOLIDAY</v>
      </c>
    </row>
    <row r="4000" spans="2:17" hidden="1" x14ac:dyDescent="0.3">
      <c r="B4000" t="s">
        <v>9</v>
      </c>
      <c r="C4000" t="s">
        <v>28</v>
      </c>
      <c r="D4000" t="s">
        <v>11</v>
      </c>
      <c r="E4000" t="s">
        <v>252</v>
      </c>
      <c r="F4000" s="4">
        <v>42660</v>
      </c>
      <c r="G4000" t="s">
        <v>39</v>
      </c>
      <c r="H4000">
        <v>5</v>
      </c>
      <c r="I4000">
        <f>IF(Table1[[#This Row],[Price]]&lt;15,10,IF(Table1[[#This Row],[Price]]&lt;20,15,IF(Table1[[#This Row],[Price]]&lt;30,22,IF(Table1[[#This Row],[Price]]&lt;50,36,45))))</f>
        <v>15</v>
      </c>
      <c r="J4000">
        <v>16.32</v>
      </c>
      <c r="K4000" s="14">
        <v>81.599999999999994</v>
      </c>
      <c r="L4000" s="14">
        <f>Table1[[#This Row],[Total Sale Amount]]-(Table1[[#This Row],[Cost Price]]*Table1[[#This Row],[Quantity]])</f>
        <v>6.5999999999999943</v>
      </c>
      <c r="M4000" t="str">
        <f>TEXT(Table1[[#This Row],[Order Date]],"mmm")</f>
        <v>Oct</v>
      </c>
      <c r="N4000" s="5" t="str">
        <f>TEXT(Table1[[#This Row],[Order Date]],"yyyy")</f>
        <v>2016</v>
      </c>
      <c r="O4000" s="5">
        <v>34</v>
      </c>
      <c r="P4000" s="5" t="s">
        <v>559</v>
      </c>
      <c r="Q4000" s="5" t="str">
        <f>IFERROR(INDEX(Holidays[Holiday],MATCH(Table1[[#This Row],[Order Date]],Holidays[Date],0)),"NO HOLIDAY")</f>
        <v>NO HOLIDAY</v>
      </c>
    </row>
    <row r="4001" spans="2:17" hidden="1" x14ac:dyDescent="0.3">
      <c r="B4001" t="s">
        <v>9</v>
      </c>
      <c r="C4001" t="s">
        <v>17</v>
      </c>
      <c r="D4001" t="s">
        <v>11</v>
      </c>
      <c r="E4001" t="s">
        <v>89</v>
      </c>
      <c r="F4001" s="4">
        <v>42660</v>
      </c>
      <c r="G4001" t="s">
        <v>19</v>
      </c>
      <c r="H4001">
        <v>3</v>
      </c>
      <c r="I4001">
        <f>IF(Table1[[#This Row],[Price]]&lt;15,10,IF(Table1[[#This Row],[Price]]&lt;20,15,IF(Table1[[#This Row],[Price]]&lt;30,22,IF(Table1[[#This Row],[Price]]&lt;50,36,45))))</f>
        <v>45</v>
      </c>
      <c r="J4001">
        <v>53.35</v>
      </c>
      <c r="K4001" s="14">
        <v>160.05000000000001</v>
      </c>
      <c r="L4001" s="14">
        <f>Table1[[#This Row],[Total Sale Amount]]-(Table1[[#This Row],[Cost Price]]*Table1[[#This Row],[Quantity]])</f>
        <v>25.050000000000011</v>
      </c>
      <c r="M4001" t="str">
        <f>TEXT(Table1[[#This Row],[Order Date]],"mmm")</f>
        <v>Oct</v>
      </c>
      <c r="N4001" s="5" t="str">
        <f>TEXT(Table1[[#This Row],[Order Date]],"yyyy")</f>
        <v>2016</v>
      </c>
      <c r="O4001" s="5">
        <v>22</v>
      </c>
      <c r="P4001" s="5" t="s">
        <v>559</v>
      </c>
      <c r="Q4001" s="5" t="str">
        <f>IFERROR(INDEX(Holidays[Holiday],MATCH(Table1[[#This Row],[Order Date]],Holidays[Date],0)),"NO HOLIDAY")</f>
        <v>NO HOLIDAY</v>
      </c>
    </row>
    <row r="4002" spans="2:17" hidden="1" x14ac:dyDescent="0.3">
      <c r="B4002" t="s">
        <v>16</v>
      </c>
      <c r="C4002" t="s">
        <v>30</v>
      </c>
      <c r="D4002" t="s">
        <v>11</v>
      </c>
      <c r="E4002" t="s">
        <v>64</v>
      </c>
      <c r="F4002" s="4">
        <v>42660</v>
      </c>
      <c r="G4002" t="s">
        <v>39</v>
      </c>
      <c r="H4002">
        <v>10</v>
      </c>
      <c r="I4002">
        <f>IF(Table1[[#This Row],[Price]]&lt;15,10,IF(Table1[[#This Row],[Price]]&lt;20,15,IF(Table1[[#This Row],[Price]]&lt;30,22,IF(Table1[[#This Row],[Price]]&lt;50,36,45))))</f>
        <v>15</v>
      </c>
      <c r="J4002">
        <v>16.32</v>
      </c>
      <c r="K4002" s="14">
        <v>163.19999999999999</v>
      </c>
      <c r="L4002" s="14">
        <f>Table1[[#This Row],[Total Sale Amount]]-(Table1[[#This Row],[Cost Price]]*Table1[[#This Row],[Quantity]])</f>
        <v>13.199999999999989</v>
      </c>
      <c r="M4002" t="str">
        <f>TEXT(Table1[[#This Row],[Order Date]],"mmm")</f>
        <v>Oct</v>
      </c>
      <c r="N4002" s="5" t="str">
        <f>TEXT(Table1[[#This Row],[Order Date]],"yyyy")</f>
        <v>2016</v>
      </c>
      <c r="O4002" s="5">
        <v>41</v>
      </c>
      <c r="P4002" s="5" t="s">
        <v>559</v>
      </c>
      <c r="Q4002" s="5" t="str">
        <f>IFERROR(INDEX(Holidays[Holiday],MATCH(Table1[[#This Row],[Order Date]],Holidays[Date],0)),"NO HOLIDAY")</f>
        <v>NO HOLIDAY</v>
      </c>
    </row>
    <row r="4003" spans="2:17" hidden="1" x14ac:dyDescent="0.3">
      <c r="B4003" t="s">
        <v>36</v>
      </c>
      <c r="C4003" t="s">
        <v>30</v>
      </c>
      <c r="D4003" t="s">
        <v>11</v>
      </c>
      <c r="E4003" t="s">
        <v>228</v>
      </c>
      <c r="F4003" s="4">
        <v>42660</v>
      </c>
      <c r="G4003" t="s">
        <v>15</v>
      </c>
      <c r="H4003">
        <v>8</v>
      </c>
      <c r="I4003">
        <f>IF(Table1[[#This Row],[Price]]&lt;15,10,IF(Table1[[#This Row],[Price]]&lt;20,15,IF(Table1[[#This Row],[Price]]&lt;30,22,IF(Table1[[#This Row],[Price]]&lt;50,36,45))))</f>
        <v>10</v>
      </c>
      <c r="J4003">
        <v>12.42</v>
      </c>
      <c r="K4003" s="14">
        <v>99.36</v>
      </c>
      <c r="L4003" s="14">
        <f>Table1[[#This Row],[Total Sale Amount]]-(Table1[[#This Row],[Cost Price]]*Table1[[#This Row],[Quantity]])</f>
        <v>19.36</v>
      </c>
      <c r="M4003" t="str">
        <f>TEXT(Table1[[#This Row],[Order Date]],"mmm")</f>
        <v>Oct</v>
      </c>
      <c r="N4003" s="5" t="str">
        <f>TEXT(Table1[[#This Row],[Order Date]],"yyyy")</f>
        <v>2016</v>
      </c>
      <c r="O4003" s="5">
        <v>21</v>
      </c>
      <c r="P4003" s="5" t="s">
        <v>560</v>
      </c>
      <c r="Q4003" s="5" t="str">
        <f>IFERROR(INDEX(Holidays[Holiday],MATCH(Table1[[#This Row],[Order Date]],Holidays[Date],0)),"NO HOLIDAY")</f>
        <v>NO HOLIDAY</v>
      </c>
    </row>
    <row r="4004" spans="2:17" hidden="1" x14ac:dyDescent="0.3">
      <c r="B4004" t="s">
        <v>25</v>
      </c>
      <c r="C4004" t="s">
        <v>26</v>
      </c>
      <c r="D4004" t="s">
        <v>23</v>
      </c>
      <c r="E4004" t="s">
        <v>340</v>
      </c>
      <c r="F4004" s="4">
        <v>42660</v>
      </c>
      <c r="G4004" t="s">
        <v>13</v>
      </c>
      <c r="H4004">
        <v>4</v>
      </c>
      <c r="I4004">
        <f>IF(Table1[[#This Row],[Price]]&lt;15,10,IF(Table1[[#This Row],[Price]]&lt;20,15,IF(Table1[[#This Row],[Price]]&lt;30,22,IF(Table1[[#This Row],[Price]]&lt;50,36,45))))</f>
        <v>15</v>
      </c>
      <c r="J4004">
        <v>17.829999999999998</v>
      </c>
      <c r="K4004" s="14">
        <v>71.319999999999993</v>
      </c>
      <c r="L4004" s="14">
        <f>Table1[[#This Row],[Total Sale Amount]]-(Table1[[#This Row],[Cost Price]]*Table1[[#This Row],[Quantity]])</f>
        <v>11.319999999999993</v>
      </c>
      <c r="M4004" t="str">
        <f>TEXT(Table1[[#This Row],[Order Date]],"mmm")</f>
        <v>Oct</v>
      </c>
      <c r="N4004" s="5" t="str">
        <f>TEXT(Table1[[#This Row],[Order Date]],"yyyy")</f>
        <v>2016</v>
      </c>
      <c r="O4004" s="5">
        <v>28</v>
      </c>
      <c r="P4004" s="5" t="s">
        <v>559</v>
      </c>
      <c r="Q4004" s="5" t="str">
        <f>IFERROR(INDEX(Holidays[Holiday],MATCH(Table1[[#This Row],[Order Date]],Holidays[Date],0)),"NO HOLIDAY")</f>
        <v>NO HOLIDAY</v>
      </c>
    </row>
    <row r="4005" spans="2:17" hidden="1" x14ac:dyDescent="0.3">
      <c r="B4005" t="s">
        <v>16</v>
      </c>
      <c r="C4005" t="s">
        <v>10</v>
      </c>
      <c r="D4005" t="s">
        <v>11</v>
      </c>
      <c r="E4005" t="s">
        <v>160</v>
      </c>
      <c r="F4005" s="4">
        <v>42660</v>
      </c>
      <c r="G4005" t="s">
        <v>13</v>
      </c>
      <c r="H4005">
        <v>8</v>
      </c>
      <c r="I4005">
        <f>IF(Table1[[#This Row],[Price]]&lt;15,10,IF(Table1[[#This Row],[Price]]&lt;20,15,IF(Table1[[#This Row],[Price]]&lt;30,22,IF(Table1[[#This Row],[Price]]&lt;50,36,45))))</f>
        <v>15</v>
      </c>
      <c r="J4005">
        <v>17.829999999999998</v>
      </c>
      <c r="K4005" s="14">
        <v>142.63999999999999</v>
      </c>
      <c r="L4005" s="14">
        <f>Table1[[#This Row],[Total Sale Amount]]-(Table1[[#This Row],[Cost Price]]*Table1[[#This Row],[Quantity]])</f>
        <v>22.639999999999986</v>
      </c>
      <c r="M4005" t="str">
        <f>TEXT(Table1[[#This Row],[Order Date]],"mmm")</f>
        <v>Oct</v>
      </c>
      <c r="N4005" s="5" t="str">
        <f>TEXT(Table1[[#This Row],[Order Date]],"yyyy")</f>
        <v>2016</v>
      </c>
      <c r="O4005" s="5">
        <v>26</v>
      </c>
      <c r="P4005" s="5" t="s">
        <v>560</v>
      </c>
      <c r="Q4005" s="5" t="str">
        <f>IFERROR(INDEX(Holidays[Holiday],MATCH(Table1[[#This Row],[Order Date]],Holidays[Date],0)),"NO HOLIDAY")</f>
        <v>NO HOLIDAY</v>
      </c>
    </row>
    <row r="4006" spans="2:17" hidden="1" x14ac:dyDescent="0.3">
      <c r="B4006" t="s">
        <v>21</v>
      </c>
      <c r="C4006" t="s">
        <v>59</v>
      </c>
      <c r="D4006" t="s">
        <v>23</v>
      </c>
      <c r="E4006" t="s">
        <v>387</v>
      </c>
      <c r="F4006" s="4">
        <v>42660</v>
      </c>
      <c r="G4006" t="s">
        <v>19</v>
      </c>
      <c r="H4006">
        <v>3</v>
      </c>
      <c r="I4006">
        <f>IF(Table1[[#This Row],[Price]]&lt;15,10,IF(Table1[[#This Row],[Price]]&lt;20,15,IF(Table1[[#This Row],[Price]]&lt;30,22,IF(Table1[[#This Row],[Price]]&lt;50,36,45))))</f>
        <v>45</v>
      </c>
      <c r="J4006">
        <v>53.35</v>
      </c>
      <c r="K4006" s="14">
        <v>160.05000000000001</v>
      </c>
      <c r="L4006" s="14">
        <f>Table1[[#This Row],[Total Sale Amount]]-(Table1[[#This Row],[Cost Price]]*Table1[[#This Row],[Quantity]])</f>
        <v>25.050000000000011</v>
      </c>
      <c r="M4006" t="str">
        <f>TEXT(Table1[[#This Row],[Order Date]],"mmm")</f>
        <v>Oct</v>
      </c>
      <c r="N4006" s="5" t="str">
        <f>TEXT(Table1[[#This Row],[Order Date]],"yyyy")</f>
        <v>2016</v>
      </c>
      <c r="O4006" s="5">
        <v>24</v>
      </c>
      <c r="P4006" s="5" t="s">
        <v>559</v>
      </c>
      <c r="Q4006" s="5" t="str">
        <f>IFERROR(INDEX(Holidays[Holiday],MATCH(Table1[[#This Row],[Order Date]],Holidays[Date],0)),"NO HOLIDAY")</f>
        <v>NO HOLIDAY</v>
      </c>
    </row>
    <row r="4007" spans="2:17" hidden="1" x14ac:dyDescent="0.3">
      <c r="B4007" t="s">
        <v>16</v>
      </c>
      <c r="C4007" t="s">
        <v>10</v>
      </c>
      <c r="D4007" t="s">
        <v>11</v>
      </c>
      <c r="E4007" t="s">
        <v>495</v>
      </c>
      <c r="F4007" s="4">
        <v>42660</v>
      </c>
      <c r="G4007" t="s">
        <v>39</v>
      </c>
      <c r="H4007">
        <v>1</v>
      </c>
      <c r="I4007">
        <f>IF(Table1[[#This Row],[Price]]&lt;15,10,IF(Table1[[#This Row],[Price]]&lt;20,15,IF(Table1[[#This Row],[Price]]&lt;30,22,IF(Table1[[#This Row],[Price]]&lt;50,36,45))))</f>
        <v>15</v>
      </c>
      <c r="J4007">
        <v>16.32</v>
      </c>
      <c r="K4007" s="14">
        <v>16.32</v>
      </c>
      <c r="L4007" s="14">
        <f>Table1[[#This Row],[Total Sale Amount]]-(Table1[[#This Row],[Cost Price]]*Table1[[#This Row],[Quantity]])</f>
        <v>1.3200000000000003</v>
      </c>
      <c r="M4007" t="str">
        <f>TEXT(Table1[[#This Row],[Order Date]],"mmm")</f>
        <v>Oct</v>
      </c>
      <c r="N4007" s="5" t="str">
        <f>TEXT(Table1[[#This Row],[Order Date]],"yyyy")</f>
        <v>2016</v>
      </c>
      <c r="O4007" s="5">
        <v>28</v>
      </c>
      <c r="P4007" s="5" t="s">
        <v>559</v>
      </c>
      <c r="Q4007" s="5" t="str">
        <f>IFERROR(INDEX(Holidays[Holiday],MATCH(Table1[[#This Row],[Order Date]],Holidays[Date],0)),"NO HOLIDAY")</f>
        <v>NO HOLIDAY</v>
      </c>
    </row>
    <row r="4008" spans="2:17" hidden="1" x14ac:dyDescent="0.3">
      <c r="B4008" t="s">
        <v>9</v>
      </c>
      <c r="C4008" t="s">
        <v>17</v>
      </c>
      <c r="D4008" t="s">
        <v>11</v>
      </c>
      <c r="E4008" t="s">
        <v>222</v>
      </c>
      <c r="F4008" s="4">
        <v>42660</v>
      </c>
      <c r="G4008" t="s">
        <v>15</v>
      </c>
      <c r="H4008">
        <v>7</v>
      </c>
      <c r="I4008">
        <f>IF(Table1[[#This Row],[Price]]&lt;15,10,IF(Table1[[#This Row],[Price]]&lt;20,15,IF(Table1[[#This Row],[Price]]&lt;30,22,IF(Table1[[#This Row],[Price]]&lt;50,36,45))))</f>
        <v>10</v>
      </c>
      <c r="J4008">
        <v>12.42</v>
      </c>
      <c r="K4008" s="14">
        <v>86.94</v>
      </c>
      <c r="L4008" s="14">
        <f>Table1[[#This Row],[Total Sale Amount]]-(Table1[[#This Row],[Cost Price]]*Table1[[#This Row],[Quantity]])</f>
        <v>16.939999999999998</v>
      </c>
      <c r="M4008" t="str">
        <f>TEXT(Table1[[#This Row],[Order Date]],"mmm")</f>
        <v>Oct</v>
      </c>
      <c r="N4008" s="5" t="str">
        <f>TEXT(Table1[[#This Row],[Order Date]],"yyyy")</f>
        <v>2016</v>
      </c>
      <c r="O4008" s="5">
        <v>37</v>
      </c>
      <c r="P4008" s="5" t="s">
        <v>560</v>
      </c>
      <c r="Q4008" s="5" t="str">
        <f>IFERROR(INDEX(Holidays[Holiday],MATCH(Table1[[#This Row],[Order Date]],Holidays[Date],0)),"NO HOLIDAY")</f>
        <v>NO HOLIDAY</v>
      </c>
    </row>
    <row r="4009" spans="2:17" hidden="1" x14ac:dyDescent="0.3">
      <c r="B4009" t="s">
        <v>9</v>
      </c>
      <c r="C4009" t="s">
        <v>17</v>
      </c>
      <c r="D4009" t="s">
        <v>11</v>
      </c>
      <c r="E4009" t="s">
        <v>546</v>
      </c>
      <c r="F4009" s="4">
        <v>42660</v>
      </c>
      <c r="G4009" t="s">
        <v>15</v>
      </c>
      <c r="H4009">
        <v>5</v>
      </c>
      <c r="I4009">
        <f>IF(Table1[[#This Row],[Price]]&lt;15,10,IF(Table1[[#This Row],[Price]]&lt;20,15,IF(Table1[[#This Row],[Price]]&lt;30,22,IF(Table1[[#This Row],[Price]]&lt;50,36,45))))</f>
        <v>10</v>
      </c>
      <c r="J4009">
        <v>12.42</v>
      </c>
      <c r="K4009" s="14">
        <v>62.1</v>
      </c>
      <c r="L4009" s="14">
        <f>Table1[[#This Row],[Total Sale Amount]]-(Table1[[#This Row],[Cost Price]]*Table1[[#This Row],[Quantity]])</f>
        <v>12.100000000000001</v>
      </c>
      <c r="M4009" t="str">
        <f>TEXT(Table1[[#This Row],[Order Date]],"mmm")</f>
        <v>Oct</v>
      </c>
      <c r="N4009" s="5" t="str">
        <f>TEXT(Table1[[#This Row],[Order Date]],"yyyy")</f>
        <v>2016</v>
      </c>
      <c r="O4009" s="5">
        <v>34</v>
      </c>
      <c r="P4009" s="5" t="s">
        <v>559</v>
      </c>
      <c r="Q4009" s="5" t="str">
        <f>IFERROR(INDEX(Holidays[Holiday],MATCH(Table1[[#This Row],[Order Date]],Holidays[Date],0)),"NO HOLIDAY")</f>
        <v>NO HOLIDAY</v>
      </c>
    </row>
    <row r="4010" spans="2:17" hidden="1" x14ac:dyDescent="0.3">
      <c r="B4010" t="s">
        <v>9</v>
      </c>
      <c r="C4010" t="s">
        <v>17</v>
      </c>
      <c r="D4010" t="s">
        <v>11</v>
      </c>
      <c r="E4010" t="s">
        <v>514</v>
      </c>
      <c r="F4010" s="4">
        <v>42660</v>
      </c>
      <c r="G4010" t="s">
        <v>15</v>
      </c>
      <c r="H4010">
        <v>8</v>
      </c>
      <c r="I4010">
        <f>IF(Table1[[#This Row],[Price]]&lt;15,10,IF(Table1[[#This Row],[Price]]&lt;20,15,IF(Table1[[#This Row],[Price]]&lt;30,22,IF(Table1[[#This Row],[Price]]&lt;50,36,45))))</f>
        <v>10</v>
      </c>
      <c r="J4010">
        <v>12.42</v>
      </c>
      <c r="K4010" s="14">
        <v>99.36</v>
      </c>
      <c r="L4010" s="14">
        <f>Table1[[#This Row],[Total Sale Amount]]-(Table1[[#This Row],[Cost Price]]*Table1[[#This Row],[Quantity]])</f>
        <v>19.36</v>
      </c>
      <c r="M4010" t="str">
        <f>TEXT(Table1[[#This Row],[Order Date]],"mmm")</f>
        <v>Oct</v>
      </c>
      <c r="N4010" s="5" t="str">
        <f>TEXT(Table1[[#This Row],[Order Date]],"yyyy")</f>
        <v>2016</v>
      </c>
      <c r="O4010" s="5">
        <v>42</v>
      </c>
      <c r="P4010" s="5" t="s">
        <v>559</v>
      </c>
      <c r="Q4010" s="5" t="str">
        <f>IFERROR(INDEX(Holidays[Holiday],MATCH(Table1[[#This Row],[Order Date]],Holidays[Date],0)),"NO HOLIDAY")</f>
        <v>NO HOLIDAY</v>
      </c>
    </row>
    <row r="4011" spans="2:17" hidden="1" x14ac:dyDescent="0.3">
      <c r="B4011" t="s">
        <v>36</v>
      </c>
      <c r="C4011" t="s">
        <v>17</v>
      </c>
      <c r="D4011" t="s">
        <v>11</v>
      </c>
      <c r="E4011" t="s">
        <v>92</v>
      </c>
      <c r="F4011" s="4">
        <v>42661</v>
      </c>
      <c r="G4011" t="s">
        <v>15</v>
      </c>
      <c r="H4011">
        <v>5</v>
      </c>
      <c r="I4011">
        <f>IF(Table1[[#This Row],[Price]]&lt;15,10,IF(Table1[[#This Row],[Price]]&lt;20,15,IF(Table1[[#This Row],[Price]]&lt;30,22,IF(Table1[[#This Row],[Price]]&lt;50,36,45))))</f>
        <v>10</v>
      </c>
      <c r="J4011">
        <v>12.42</v>
      </c>
      <c r="K4011" s="14">
        <v>62.1</v>
      </c>
      <c r="L4011" s="14">
        <f>Table1[[#This Row],[Total Sale Amount]]-(Table1[[#This Row],[Cost Price]]*Table1[[#This Row],[Quantity]])</f>
        <v>12.100000000000001</v>
      </c>
      <c r="M4011" t="str">
        <f>TEXT(Table1[[#This Row],[Order Date]],"mmm")</f>
        <v>Oct</v>
      </c>
      <c r="N4011" s="5" t="str">
        <f>TEXT(Table1[[#This Row],[Order Date]],"yyyy")</f>
        <v>2016</v>
      </c>
      <c r="O4011" s="5">
        <v>23</v>
      </c>
      <c r="P4011" s="5" t="s">
        <v>559</v>
      </c>
      <c r="Q4011" s="5" t="str">
        <f>IFERROR(INDEX(Holidays[Holiday],MATCH(Table1[[#This Row],[Order Date]],Holidays[Date],0)),"NO HOLIDAY")</f>
        <v>NO HOLIDAY</v>
      </c>
    </row>
    <row r="4012" spans="2:17" hidden="1" x14ac:dyDescent="0.3">
      <c r="B4012" t="s">
        <v>25</v>
      </c>
      <c r="C4012" t="s">
        <v>22</v>
      </c>
      <c r="D4012" t="s">
        <v>23</v>
      </c>
      <c r="E4012" t="s">
        <v>307</v>
      </c>
      <c r="F4012" s="4">
        <v>42661</v>
      </c>
      <c r="G4012" t="s">
        <v>19</v>
      </c>
      <c r="H4012">
        <v>5</v>
      </c>
      <c r="I4012">
        <f>IF(Table1[[#This Row],[Price]]&lt;15,10,IF(Table1[[#This Row],[Price]]&lt;20,15,IF(Table1[[#This Row],[Price]]&lt;30,22,IF(Table1[[#This Row],[Price]]&lt;50,36,45))))</f>
        <v>45</v>
      </c>
      <c r="J4012">
        <v>53.35</v>
      </c>
      <c r="K4012" s="14">
        <v>266.75</v>
      </c>
      <c r="L4012" s="14">
        <f>Table1[[#This Row],[Total Sale Amount]]-(Table1[[#This Row],[Cost Price]]*Table1[[#This Row],[Quantity]])</f>
        <v>41.75</v>
      </c>
      <c r="M4012" t="str">
        <f>TEXT(Table1[[#This Row],[Order Date]],"mmm")</f>
        <v>Oct</v>
      </c>
      <c r="N4012" s="5" t="str">
        <f>TEXT(Table1[[#This Row],[Order Date]],"yyyy")</f>
        <v>2016</v>
      </c>
      <c r="O4012" s="5">
        <v>30</v>
      </c>
      <c r="P4012" s="5" t="s">
        <v>559</v>
      </c>
      <c r="Q4012" s="5" t="str">
        <f>IFERROR(INDEX(Holidays[Holiday],MATCH(Table1[[#This Row],[Order Date]],Holidays[Date],0)),"NO HOLIDAY")</f>
        <v>NO HOLIDAY</v>
      </c>
    </row>
    <row r="4013" spans="2:17" hidden="1" x14ac:dyDescent="0.3">
      <c r="B4013" t="s">
        <v>25</v>
      </c>
      <c r="C4013" t="s">
        <v>22</v>
      </c>
      <c r="D4013" t="s">
        <v>23</v>
      </c>
      <c r="E4013" t="s">
        <v>374</v>
      </c>
      <c r="F4013" s="4">
        <v>42661</v>
      </c>
      <c r="G4013" t="s">
        <v>15</v>
      </c>
      <c r="H4013">
        <v>7</v>
      </c>
      <c r="I4013">
        <f>IF(Table1[[#This Row],[Price]]&lt;15,10,IF(Table1[[#This Row],[Price]]&lt;20,15,IF(Table1[[#This Row],[Price]]&lt;30,22,IF(Table1[[#This Row],[Price]]&lt;50,36,45))))</f>
        <v>10</v>
      </c>
      <c r="J4013">
        <v>12.42</v>
      </c>
      <c r="K4013" s="14">
        <v>86.94</v>
      </c>
      <c r="L4013" s="14">
        <f>Table1[[#This Row],[Total Sale Amount]]-(Table1[[#This Row],[Cost Price]]*Table1[[#This Row],[Quantity]])</f>
        <v>16.939999999999998</v>
      </c>
      <c r="M4013" t="str">
        <f>TEXT(Table1[[#This Row],[Order Date]],"mmm")</f>
        <v>Oct</v>
      </c>
      <c r="N4013" s="5" t="str">
        <f>TEXT(Table1[[#This Row],[Order Date]],"yyyy")</f>
        <v>2016</v>
      </c>
      <c r="O4013" s="5">
        <v>36</v>
      </c>
      <c r="P4013" s="5" t="s">
        <v>560</v>
      </c>
      <c r="Q4013" s="5" t="str">
        <f>IFERROR(INDEX(Holidays[Holiday],MATCH(Table1[[#This Row],[Order Date]],Holidays[Date],0)),"NO HOLIDAY")</f>
        <v>NO HOLIDAY</v>
      </c>
    </row>
    <row r="4014" spans="2:17" hidden="1" x14ac:dyDescent="0.3">
      <c r="B4014" t="s">
        <v>9</v>
      </c>
      <c r="C4014" t="s">
        <v>28</v>
      </c>
      <c r="D4014" t="s">
        <v>11</v>
      </c>
      <c r="E4014" t="s">
        <v>82</v>
      </c>
      <c r="F4014" s="4">
        <v>42661</v>
      </c>
      <c r="G4014" t="s">
        <v>15</v>
      </c>
      <c r="H4014">
        <v>3</v>
      </c>
      <c r="I4014">
        <f>IF(Table1[[#This Row],[Price]]&lt;15,10,IF(Table1[[#This Row],[Price]]&lt;20,15,IF(Table1[[#This Row],[Price]]&lt;30,22,IF(Table1[[#This Row],[Price]]&lt;50,36,45))))</f>
        <v>10</v>
      </c>
      <c r="J4014">
        <v>12.42</v>
      </c>
      <c r="K4014" s="14">
        <v>37.26</v>
      </c>
      <c r="L4014" s="14">
        <f>Table1[[#This Row],[Total Sale Amount]]-(Table1[[#This Row],[Cost Price]]*Table1[[#This Row],[Quantity]])</f>
        <v>7.259999999999998</v>
      </c>
      <c r="M4014" t="str">
        <f>TEXT(Table1[[#This Row],[Order Date]],"mmm")</f>
        <v>Oct</v>
      </c>
      <c r="N4014" s="5" t="str">
        <f>TEXT(Table1[[#This Row],[Order Date]],"yyyy")</f>
        <v>2016</v>
      </c>
      <c r="O4014" s="5">
        <v>35</v>
      </c>
      <c r="P4014" s="5" t="s">
        <v>560</v>
      </c>
      <c r="Q4014" s="5" t="str">
        <f>IFERROR(INDEX(Holidays[Holiday],MATCH(Table1[[#This Row],[Order Date]],Holidays[Date],0)),"NO HOLIDAY")</f>
        <v>NO HOLIDAY</v>
      </c>
    </row>
    <row r="4015" spans="2:17" hidden="1" x14ac:dyDescent="0.3">
      <c r="B4015" t="s">
        <v>9</v>
      </c>
      <c r="C4015" t="s">
        <v>17</v>
      </c>
      <c r="D4015" t="s">
        <v>11</v>
      </c>
      <c r="E4015" t="s">
        <v>106</v>
      </c>
      <c r="F4015" s="4">
        <v>42661</v>
      </c>
      <c r="G4015" t="s">
        <v>19</v>
      </c>
      <c r="H4015">
        <v>2</v>
      </c>
      <c r="I4015">
        <f>IF(Table1[[#This Row],[Price]]&lt;15,10,IF(Table1[[#This Row],[Price]]&lt;20,15,IF(Table1[[#This Row],[Price]]&lt;30,22,IF(Table1[[#This Row],[Price]]&lt;50,36,45))))</f>
        <v>45</v>
      </c>
      <c r="J4015">
        <v>53.35</v>
      </c>
      <c r="K4015" s="14">
        <v>106.7</v>
      </c>
      <c r="L4015" s="14">
        <f>Table1[[#This Row],[Total Sale Amount]]-(Table1[[#This Row],[Cost Price]]*Table1[[#This Row],[Quantity]])</f>
        <v>16.700000000000003</v>
      </c>
      <c r="M4015" t="str">
        <f>TEXT(Table1[[#This Row],[Order Date]],"mmm")</f>
        <v>Oct</v>
      </c>
      <c r="N4015" s="5" t="str">
        <f>TEXT(Table1[[#This Row],[Order Date]],"yyyy")</f>
        <v>2016</v>
      </c>
      <c r="O4015" s="5">
        <v>29</v>
      </c>
      <c r="P4015" s="5" t="s">
        <v>559</v>
      </c>
      <c r="Q4015" s="5" t="str">
        <f>IFERROR(INDEX(Holidays[Holiday],MATCH(Table1[[#This Row],[Order Date]],Holidays[Date],0)),"NO HOLIDAY")</f>
        <v>NO HOLIDAY</v>
      </c>
    </row>
    <row r="4016" spans="2:17" hidden="1" x14ac:dyDescent="0.3">
      <c r="B4016" t="s">
        <v>9</v>
      </c>
      <c r="C4016" t="s">
        <v>30</v>
      </c>
      <c r="D4016" t="s">
        <v>11</v>
      </c>
      <c r="E4016" t="s">
        <v>317</v>
      </c>
      <c r="F4016" s="4">
        <v>42661</v>
      </c>
      <c r="G4016" t="s">
        <v>19</v>
      </c>
      <c r="H4016">
        <v>5</v>
      </c>
      <c r="I4016">
        <f>IF(Table1[[#This Row],[Price]]&lt;15,10,IF(Table1[[#This Row],[Price]]&lt;20,15,IF(Table1[[#This Row],[Price]]&lt;30,22,IF(Table1[[#This Row],[Price]]&lt;50,36,45))))</f>
        <v>45</v>
      </c>
      <c r="J4016">
        <v>53.35</v>
      </c>
      <c r="K4016" s="14">
        <v>266.75</v>
      </c>
      <c r="L4016" s="14">
        <f>Table1[[#This Row],[Total Sale Amount]]-(Table1[[#This Row],[Cost Price]]*Table1[[#This Row],[Quantity]])</f>
        <v>41.75</v>
      </c>
      <c r="M4016" t="str">
        <f>TEXT(Table1[[#This Row],[Order Date]],"mmm")</f>
        <v>Oct</v>
      </c>
      <c r="N4016" s="5" t="str">
        <f>TEXT(Table1[[#This Row],[Order Date]],"yyyy")</f>
        <v>2016</v>
      </c>
      <c r="O4016" s="5">
        <v>29</v>
      </c>
      <c r="P4016" s="5" t="s">
        <v>559</v>
      </c>
      <c r="Q4016" s="5" t="str">
        <f>IFERROR(INDEX(Holidays[Holiday],MATCH(Table1[[#This Row],[Order Date]],Holidays[Date],0)),"NO HOLIDAY")</f>
        <v>NO HOLIDAY</v>
      </c>
    </row>
    <row r="4017" spans="2:17" hidden="1" x14ac:dyDescent="0.3">
      <c r="B4017" t="s">
        <v>16</v>
      </c>
      <c r="C4017" t="s">
        <v>28</v>
      </c>
      <c r="D4017" t="s">
        <v>11</v>
      </c>
      <c r="E4017" t="s">
        <v>82</v>
      </c>
      <c r="F4017" s="4">
        <v>42661</v>
      </c>
      <c r="G4017" t="s">
        <v>15</v>
      </c>
      <c r="H4017">
        <v>7</v>
      </c>
      <c r="I4017">
        <f>IF(Table1[[#This Row],[Price]]&lt;15,10,IF(Table1[[#This Row],[Price]]&lt;20,15,IF(Table1[[#This Row],[Price]]&lt;30,22,IF(Table1[[#This Row],[Price]]&lt;50,36,45))))</f>
        <v>10</v>
      </c>
      <c r="J4017">
        <v>12.42</v>
      </c>
      <c r="K4017" s="14">
        <v>86.94</v>
      </c>
      <c r="L4017" s="14">
        <f>Table1[[#This Row],[Total Sale Amount]]-(Table1[[#This Row],[Cost Price]]*Table1[[#This Row],[Quantity]])</f>
        <v>16.939999999999998</v>
      </c>
      <c r="M4017" t="str">
        <f>TEXT(Table1[[#This Row],[Order Date]],"mmm")</f>
        <v>Oct</v>
      </c>
      <c r="N4017" s="5" t="str">
        <f>TEXT(Table1[[#This Row],[Order Date]],"yyyy")</f>
        <v>2016</v>
      </c>
      <c r="O4017" s="5">
        <v>26</v>
      </c>
      <c r="P4017" s="5" t="s">
        <v>560</v>
      </c>
      <c r="Q4017" s="5" t="str">
        <f>IFERROR(INDEX(Holidays[Holiday],MATCH(Table1[[#This Row],[Order Date]],Holidays[Date],0)),"NO HOLIDAY")</f>
        <v>NO HOLIDAY</v>
      </c>
    </row>
    <row r="4018" spans="2:17" hidden="1" x14ac:dyDescent="0.3">
      <c r="B4018" t="s">
        <v>25</v>
      </c>
      <c r="C4018" t="s">
        <v>26</v>
      </c>
      <c r="D4018" t="s">
        <v>23</v>
      </c>
      <c r="E4018" t="s">
        <v>276</v>
      </c>
      <c r="F4018" s="4">
        <v>42661</v>
      </c>
      <c r="G4018" t="s">
        <v>15</v>
      </c>
      <c r="H4018">
        <v>1</v>
      </c>
      <c r="I4018">
        <f>IF(Table1[[#This Row],[Price]]&lt;15,10,IF(Table1[[#This Row],[Price]]&lt;20,15,IF(Table1[[#This Row],[Price]]&lt;30,22,IF(Table1[[#This Row],[Price]]&lt;50,36,45))))</f>
        <v>10</v>
      </c>
      <c r="J4018">
        <v>12.42</v>
      </c>
      <c r="K4018" s="14">
        <v>12.42</v>
      </c>
      <c r="L4018" s="14">
        <f>Table1[[#This Row],[Total Sale Amount]]-(Table1[[#This Row],[Cost Price]]*Table1[[#This Row],[Quantity]])</f>
        <v>2.42</v>
      </c>
      <c r="M4018" t="str">
        <f>TEXT(Table1[[#This Row],[Order Date]],"mmm")</f>
        <v>Oct</v>
      </c>
      <c r="N4018" s="5" t="str">
        <f>TEXT(Table1[[#This Row],[Order Date]],"yyyy")</f>
        <v>2016</v>
      </c>
      <c r="O4018" s="5">
        <v>34</v>
      </c>
      <c r="P4018" s="5" t="s">
        <v>560</v>
      </c>
      <c r="Q4018" s="5" t="str">
        <f>IFERROR(INDEX(Holidays[Holiday],MATCH(Table1[[#This Row],[Order Date]],Holidays[Date],0)),"NO HOLIDAY")</f>
        <v>NO HOLIDAY</v>
      </c>
    </row>
    <row r="4019" spans="2:17" hidden="1" x14ac:dyDescent="0.3">
      <c r="B4019" t="s">
        <v>9</v>
      </c>
      <c r="C4019" t="s">
        <v>17</v>
      </c>
      <c r="D4019" t="s">
        <v>11</v>
      </c>
      <c r="E4019" t="s">
        <v>426</v>
      </c>
      <c r="F4019" s="4">
        <v>42661</v>
      </c>
      <c r="G4019" t="s">
        <v>15</v>
      </c>
      <c r="H4019">
        <v>3</v>
      </c>
      <c r="I4019">
        <f>IF(Table1[[#This Row],[Price]]&lt;15,10,IF(Table1[[#This Row],[Price]]&lt;20,15,IF(Table1[[#This Row],[Price]]&lt;30,22,IF(Table1[[#This Row],[Price]]&lt;50,36,45))))</f>
        <v>10</v>
      </c>
      <c r="J4019">
        <v>12.42</v>
      </c>
      <c r="K4019" s="14">
        <v>37.26</v>
      </c>
      <c r="L4019" s="14">
        <f>Table1[[#This Row],[Total Sale Amount]]-(Table1[[#This Row],[Cost Price]]*Table1[[#This Row],[Quantity]])</f>
        <v>7.259999999999998</v>
      </c>
      <c r="M4019" t="str">
        <f>TEXT(Table1[[#This Row],[Order Date]],"mmm")</f>
        <v>Oct</v>
      </c>
      <c r="N4019" s="5" t="str">
        <f>TEXT(Table1[[#This Row],[Order Date]],"yyyy")</f>
        <v>2016</v>
      </c>
      <c r="O4019" s="5">
        <v>35</v>
      </c>
      <c r="P4019" s="5" t="s">
        <v>560</v>
      </c>
      <c r="Q4019" s="5" t="str">
        <f>IFERROR(INDEX(Holidays[Holiday],MATCH(Table1[[#This Row],[Order Date]],Holidays[Date],0)),"NO HOLIDAY")</f>
        <v>NO HOLIDAY</v>
      </c>
    </row>
    <row r="4020" spans="2:17" hidden="1" x14ac:dyDescent="0.3">
      <c r="B4020" t="s">
        <v>36</v>
      </c>
      <c r="C4020" t="s">
        <v>10</v>
      </c>
      <c r="D4020" t="s">
        <v>11</v>
      </c>
      <c r="E4020" t="s">
        <v>472</v>
      </c>
      <c r="F4020" s="4">
        <v>42661</v>
      </c>
      <c r="G4020" t="s">
        <v>13</v>
      </c>
      <c r="H4020">
        <v>1</v>
      </c>
      <c r="I4020">
        <f>IF(Table1[[#This Row],[Price]]&lt;15,10,IF(Table1[[#This Row],[Price]]&lt;20,15,IF(Table1[[#This Row],[Price]]&lt;30,22,IF(Table1[[#This Row],[Price]]&lt;50,36,45))))</f>
        <v>15</v>
      </c>
      <c r="J4020">
        <v>17.829999999999998</v>
      </c>
      <c r="K4020" s="14">
        <v>17.829999999999998</v>
      </c>
      <c r="L4020" s="14">
        <f>Table1[[#This Row],[Total Sale Amount]]-(Table1[[#This Row],[Cost Price]]*Table1[[#This Row],[Quantity]])</f>
        <v>2.8299999999999983</v>
      </c>
      <c r="M4020" t="str">
        <f>TEXT(Table1[[#This Row],[Order Date]],"mmm")</f>
        <v>Oct</v>
      </c>
      <c r="N4020" s="5" t="str">
        <f>TEXT(Table1[[#This Row],[Order Date]],"yyyy")</f>
        <v>2016</v>
      </c>
      <c r="O4020" s="5">
        <v>25</v>
      </c>
      <c r="P4020" s="5" t="s">
        <v>560</v>
      </c>
      <c r="Q4020" s="5" t="str">
        <f>IFERROR(INDEX(Holidays[Holiday],MATCH(Table1[[#This Row],[Order Date]],Holidays[Date],0)),"NO HOLIDAY")</f>
        <v>NO HOLIDAY</v>
      </c>
    </row>
    <row r="4021" spans="2:17" hidden="1" x14ac:dyDescent="0.3">
      <c r="B4021" t="s">
        <v>16</v>
      </c>
      <c r="C4021" t="s">
        <v>30</v>
      </c>
      <c r="D4021" t="s">
        <v>11</v>
      </c>
      <c r="E4021" t="s">
        <v>110</v>
      </c>
      <c r="F4021" s="4">
        <v>42661</v>
      </c>
      <c r="G4021" t="s">
        <v>15</v>
      </c>
      <c r="H4021">
        <v>5</v>
      </c>
      <c r="I4021">
        <f>IF(Table1[[#This Row],[Price]]&lt;15,10,IF(Table1[[#This Row],[Price]]&lt;20,15,IF(Table1[[#This Row],[Price]]&lt;30,22,IF(Table1[[#This Row],[Price]]&lt;50,36,45))))</f>
        <v>10</v>
      </c>
      <c r="J4021">
        <v>12.42</v>
      </c>
      <c r="K4021" s="14">
        <v>62.1</v>
      </c>
      <c r="L4021" s="14">
        <f>Table1[[#This Row],[Total Sale Amount]]-(Table1[[#This Row],[Cost Price]]*Table1[[#This Row],[Quantity]])</f>
        <v>12.100000000000001</v>
      </c>
      <c r="M4021" t="str">
        <f>TEXT(Table1[[#This Row],[Order Date]],"mmm")</f>
        <v>Oct</v>
      </c>
      <c r="N4021" s="5" t="str">
        <f>TEXT(Table1[[#This Row],[Order Date]],"yyyy")</f>
        <v>2016</v>
      </c>
      <c r="O4021" s="5">
        <v>45</v>
      </c>
      <c r="P4021" s="5" t="s">
        <v>560</v>
      </c>
      <c r="Q4021" s="5" t="str">
        <f>IFERROR(INDEX(Holidays[Holiday],MATCH(Table1[[#This Row],[Order Date]],Holidays[Date],0)),"NO HOLIDAY")</f>
        <v>NO HOLIDAY</v>
      </c>
    </row>
    <row r="4022" spans="2:17" hidden="1" x14ac:dyDescent="0.3">
      <c r="B4022" t="s">
        <v>9</v>
      </c>
      <c r="C4022" t="s">
        <v>30</v>
      </c>
      <c r="D4022" t="s">
        <v>11</v>
      </c>
      <c r="E4022" t="s">
        <v>489</v>
      </c>
      <c r="F4022" s="4">
        <v>42661</v>
      </c>
      <c r="G4022" t="s">
        <v>39</v>
      </c>
      <c r="H4022">
        <v>9</v>
      </c>
      <c r="I4022">
        <f>IF(Table1[[#This Row],[Price]]&lt;15,10,IF(Table1[[#This Row],[Price]]&lt;20,15,IF(Table1[[#This Row],[Price]]&lt;30,22,IF(Table1[[#This Row],[Price]]&lt;50,36,45))))</f>
        <v>15</v>
      </c>
      <c r="J4022">
        <v>16.32</v>
      </c>
      <c r="K4022" s="14">
        <v>146.88</v>
      </c>
      <c r="L4022" s="14">
        <f>Table1[[#This Row],[Total Sale Amount]]-(Table1[[#This Row],[Cost Price]]*Table1[[#This Row],[Quantity]])</f>
        <v>11.879999999999995</v>
      </c>
      <c r="M4022" t="str">
        <f>TEXT(Table1[[#This Row],[Order Date]],"mmm")</f>
        <v>Oct</v>
      </c>
      <c r="N4022" s="5" t="str">
        <f>TEXT(Table1[[#This Row],[Order Date]],"yyyy")</f>
        <v>2016</v>
      </c>
      <c r="O4022" s="5">
        <v>38</v>
      </c>
      <c r="P4022" s="5" t="s">
        <v>560</v>
      </c>
      <c r="Q4022" s="5" t="str">
        <f>IFERROR(INDEX(Holidays[Holiday],MATCH(Table1[[#This Row],[Order Date]],Holidays[Date],0)),"NO HOLIDAY")</f>
        <v>NO HOLIDAY</v>
      </c>
    </row>
    <row r="4023" spans="2:17" hidden="1" x14ac:dyDescent="0.3">
      <c r="B4023" t="s">
        <v>36</v>
      </c>
      <c r="C4023" t="s">
        <v>17</v>
      </c>
      <c r="D4023" t="s">
        <v>11</v>
      </c>
      <c r="E4023" t="s">
        <v>483</v>
      </c>
      <c r="F4023" s="4">
        <v>42661</v>
      </c>
      <c r="G4023" t="s">
        <v>13</v>
      </c>
      <c r="H4023">
        <v>9</v>
      </c>
      <c r="I4023">
        <f>IF(Table1[[#This Row],[Price]]&lt;15,10,IF(Table1[[#This Row],[Price]]&lt;20,15,IF(Table1[[#This Row],[Price]]&lt;30,22,IF(Table1[[#This Row],[Price]]&lt;50,36,45))))</f>
        <v>15</v>
      </c>
      <c r="J4023">
        <v>17.829999999999998</v>
      </c>
      <c r="K4023" s="14">
        <v>160.46999999999997</v>
      </c>
      <c r="L4023" s="14">
        <f>Table1[[#This Row],[Total Sale Amount]]-(Table1[[#This Row],[Cost Price]]*Table1[[#This Row],[Quantity]])</f>
        <v>25.46999999999997</v>
      </c>
      <c r="M4023" t="str">
        <f>TEXT(Table1[[#This Row],[Order Date]],"mmm")</f>
        <v>Oct</v>
      </c>
      <c r="N4023" s="5" t="str">
        <f>TEXT(Table1[[#This Row],[Order Date]],"yyyy")</f>
        <v>2016</v>
      </c>
      <c r="O4023" s="5">
        <v>43</v>
      </c>
      <c r="P4023" s="5" t="s">
        <v>559</v>
      </c>
      <c r="Q4023" s="5" t="str">
        <f>IFERROR(INDEX(Holidays[Holiday],MATCH(Table1[[#This Row],[Order Date]],Holidays[Date],0)),"NO HOLIDAY")</f>
        <v>NO HOLIDAY</v>
      </c>
    </row>
    <row r="4024" spans="2:17" hidden="1" x14ac:dyDescent="0.3">
      <c r="B4024" t="s">
        <v>16</v>
      </c>
      <c r="C4024" t="s">
        <v>10</v>
      </c>
      <c r="D4024" t="s">
        <v>11</v>
      </c>
      <c r="E4024" t="s">
        <v>264</v>
      </c>
      <c r="F4024" s="4">
        <v>42662</v>
      </c>
      <c r="G4024" t="s">
        <v>15</v>
      </c>
      <c r="H4024">
        <v>3</v>
      </c>
      <c r="I4024">
        <f>IF(Table1[[#This Row],[Price]]&lt;15,10,IF(Table1[[#This Row],[Price]]&lt;20,15,IF(Table1[[#This Row],[Price]]&lt;30,22,IF(Table1[[#This Row],[Price]]&lt;50,36,45))))</f>
        <v>10</v>
      </c>
      <c r="J4024">
        <v>12.42</v>
      </c>
      <c r="K4024" s="14">
        <v>37.26</v>
      </c>
      <c r="L4024" s="14">
        <f>Table1[[#This Row],[Total Sale Amount]]-(Table1[[#This Row],[Cost Price]]*Table1[[#This Row],[Quantity]])</f>
        <v>7.259999999999998</v>
      </c>
      <c r="M4024" t="str">
        <f>TEXT(Table1[[#This Row],[Order Date]],"mmm")</f>
        <v>Oct</v>
      </c>
      <c r="N4024" s="5" t="str">
        <f>TEXT(Table1[[#This Row],[Order Date]],"yyyy")</f>
        <v>2016</v>
      </c>
      <c r="O4024" s="5">
        <v>36</v>
      </c>
      <c r="P4024" s="5" t="s">
        <v>559</v>
      </c>
      <c r="Q4024" s="5" t="str">
        <f>IFERROR(INDEX(Holidays[Holiday],MATCH(Table1[[#This Row],[Order Date]],Holidays[Date],0)),"NO HOLIDAY")</f>
        <v>NO HOLIDAY</v>
      </c>
    </row>
    <row r="4025" spans="2:17" hidden="1" x14ac:dyDescent="0.3">
      <c r="B4025" t="s">
        <v>9</v>
      </c>
      <c r="C4025" t="s">
        <v>10</v>
      </c>
      <c r="D4025" t="s">
        <v>11</v>
      </c>
      <c r="E4025" t="s">
        <v>220</v>
      </c>
      <c r="F4025" s="4">
        <v>42662</v>
      </c>
      <c r="G4025" t="s">
        <v>39</v>
      </c>
      <c r="H4025">
        <v>8</v>
      </c>
      <c r="I4025">
        <f>IF(Table1[[#This Row],[Price]]&lt;15,10,IF(Table1[[#This Row],[Price]]&lt;20,15,IF(Table1[[#This Row],[Price]]&lt;30,22,IF(Table1[[#This Row],[Price]]&lt;50,36,45))))</f>
        <v>15</v>
      </c>
      <c r="J4025">
        <v>16.32</v>
      </c>
      <c r="K4025" s="14">
        <v>130.56</v>
      </c>
      <c r="L4025" s="14">
        <f>Table1[[#This Row],[Total Sale Amount]]-(Table1[[#This Row],[Cost Price]]*Table1[[#This Row],[Quantity]])</f>
        <v>10.560000000000002</v>
      </c>
      <c r="M4025" t="str">
        <f>TEXT(Table1[[#This Row],[Order Date]],"mmm")</f>
        <v>Oct</v>
      </c>
      <c r="N4025" s="5" t="str">
        <f>TEXT(Table1[[#This Row],[Order Date]],"yyyy")</f>
        <v>2016</v>
      </c>
      <c r="O4025" s="5">
        <v>33</v>
      </c>
      <c r="P4025" s="5" t="s">
        <v>560</v>
      </c>
      <c r="Q4025" s="5" t="str">
        <f>IFERROR(INDEX(Holidays[Holiday],MATCH(Table1[[#This Row],[Order Date]],Holidays[Date],0)),"NO HOLIDAY")</f>
        <v>NO HOLIDAY</v>
      </c>
    </row>
    <row r="4026" spans="2:17" hidden="1" x14ac:dyDescent="0.3">
      <c r="B4026" t="s">
        <v>9</v>
      </c>
      <c r="C4026" t="s">
        <v>10</v>
      </c>
      <c r="D4026" t="s">
        <v>11</v>
      </c>
      <c r="E4026" t="s">
        <v>255</v>
      </c>
      <c r="F4026" s="4">
        <v>42662</v>
      </c>
      <c r="G4026" t="s">
        <v>13</v>
      </c>
      <c r="H4026">
        <v>9</v>
      </c>
      <c r="I4026">
        <f>IF(Table1[[#This Row],[Price]]&lt;15,10,IF(Table1[[#This Row],[Price]]&lt;20,15,IF(Table1[[#This Row],[Price]]&lt;30,22,IF(Table1[[#This Row],[Price]]&lt;50,36,45))))</f>
        <v>15</v>
      </c>
      <c r="J4026">
        <v>17.829999999999998</v>
      </c>
      <c r="K4026" s="14">
        <v>160.46999999999997</v>
      </c>
      <c r="L4026" s="14">
        <f>Table1[[#This Row],[Total Sale Amount]]-(Table1[[#This Row],[Cost Price]]*Table1[[#This Row],[Quantity]])</f>
        <v>25.46999999999997</v>
      </c>
      <c r="M4026" t="str">
        <f>TEXT(Table1[[#This Row],[Order Date]],"mmm")</f>
        <v>Oct</v>
      </c>
      <c r="N4026" s="5" t="str">
        <f>TEXT(Table1[[#This Row],[Order Date]],"yyyy")</f>
        <v>2016</v>
      </c>
      <c r="O4026" s="5">
        <v>32</v>
      </c>
      <c r="P4026" s="5" t="s">
        <v>559</v>
      </c>
      <c r="Q4026" s="5" t="str">
        <f>IFERROR(INDEX(Holidays[Holiday],MATCH(Table1[[#This Row],[Order Date]],Holidays[Date],0)),"NO HOLIDAY")</f>
        <v>NO HOLIDAY</v>
      </c>
    </row>
    <row r="4027" spans="2:17" hidden="1" x14ac:dyDescent="0.3">
      <c r="B4027" t="s">
        <v>9</v>
      </c>
      <c r="C4027" t="s">
        <v>17</v>
      </c>
      <c r="D4027" t="s">
        <v>11</v>
      </c>
      <c r="E4027" t="s">
        <v>510</v>
      </c>
      <c r="F4027" s="4">
        <v>42662</v>
      </c>
      <c r="G4027" t="s">
        <v>15</v>
      </c>
      <c r="H4027">
        <v>5</v>
      </c>
      <c r="I4027">
        <f>IF(Table1[[#This Row],[Price]]&lt;15,10,IF(Table1[[#This Row],[Price]]&lt;20,15,IF(Table1[[#This Row],[Price]]&lt;30,22,IF(Table1[[#This Row],[Price]]&lt;50,36,45))))</f>
        <v>10</v>
      </c>
      <c r="J4027">
        <v>12.42</v>
      </c>
      <c r="K4027" s="14">
        <v>62.1</v>
      </c>
      <c r="L4027" s="14">
        <f>Table1[[#This Row],[Total Sale Amount]]-(Table1[[#This Row],[Cost Price]]*Table1[[#This Row],[Quantity]])</f>
        <v>12.100000000000001</v>
      </c>
      <c r="M4027" t="str">
        <f>TEXT(Table1[[#This Row],[Order Date]],"mmm")</f>
        <v>Oct</v>
      </c>
      <c r="N4027" s="5" t="str">
        <f>TEXT(Table1[[#This Row],[Order Date]],"yyyy")</f>
        <v>2016</v>
      </c>
      <c r="O4027" s="5">
        <v>28</v>
      </c>
      <c r="P4027" s="5" t="s">
        <v>559</v>
      </c>
      <c r="Q4027" s="5" t="str">
        <f>IFERROR(INDEX(Holidays[Holiday],MATCH(Table1[[#This Row],[Order Date]],Holidays[Date],0)),"NO HOLIDAY")</f>
        <v>NO HOLIDAY</v>
      </c>
    </row>
    <row r="4028" spans="2:17" hidden="1" x14ac:dyDescent="0.3">
      <c r="B4028" t="s">
        <v>16</v>
      </c>
      <c r="C4028" t="s">
        <v>30</v>
      </c>
      <c r="D4028" t="s">
        <v>11</v>
      </c>
      <c r="E4028" t="s">
        <v>459</v>
      </c>
      <c r="F4028" s="4">
        <v>42662</v>
      </c>
      <c r="G4028" t="s">
        <v>15</v>
      </c>
      <c r="H4028">
        <v>9</v>
      </c>
      <c r="I4028">
        <f>IF(Table1[[#This Row],[Price]]&lt;15,10,IF(Table1[[#This Row],[Price]]&lt;20,15,IF(Table1[[#This Row],[Price]]&lt;30,22,IF(Table1[[#This Row],[Price]]&lt;50,36,45))))</f>
        <v>10</v>
      </c>
      <c r="J4028">
        <v>12.42</v>
      </c>
      <c r="K4028" s="14">
        <v>111.78</v>
      </c>
      <c r="L4028" s="14">
        <f>Table1[[#This Row],[Total Sale Amount]]-(Table1[[#This Row],[Cost Price]]*Table1[[#This Row],[Quantity]])</f>
        <v>21.78</v>
      </c>
      <c r="M4028" t="str">
        <f>TEXT(Table1[[#This Row],[Order Date]],"mmm")</f>
        <v>Oct</v>
      </c>
      <c r="N4028" s="5" t="str">
        <f>TEXT(Table1[[#This Row],[Order Date]],"yyyy")</f>
        <v>2016</v>
      </c>
      <c r="O4028" s="5">
        <v>26</v>
      </c>
      <c r="P4028" s="5" t="s">
        <v>559</v>
      </c>
      <c r="Q4028" s="5" t="str">
        <f>IFERROR(INDEX(Holidays[Holiday],MATCH(Table1[[#This Row],[Order Date]],Holidays[Date],0)),"NO HOLIDAY")</f>
        <v>NO HOLIDAY</v>
      </c>
    </row>
    <row r="4029" spans="2:17" hidden="1" x14ac:dyDescent="0.3">
      <c r="B4029" t="s">
        <v>9</v>
      </c>
      <c r="C4029" t="s">
        <v>17</v>
      </c>
      <c r="D4029" t="s">
        <v>11</v>
      </c>
      <c r="E4029" t="s">
        <v>448</v>
      </c>
      <c r="F4029" s="4">
        <v>42662</v>
      </c>
      <c r="G4029" t="s">
        <v>19</v>
      </c>
      <c r="H4029">
        <v>8</v>
      </c>
      <c r="I4029">
        <f>IF(Table1[[#This Row],[Price]]&lt;15,10,IF(Table1[[#This Row],[Price]]&lt;20,15,IF(Table1[[#This Row],[Price]]&lt;30,22,IF(Table1[[#This Row],[Price]]&lt;50,36,45))))</f>
        <v>45</v>
      </c>
      <c r="J4029">
        <v>53.35</v>
      </c>
      <c r="K4029" s="14">
        <v>426.8</v>
      </c>
      <c r="L4029" s="14">
        <f>Table1[[#This Row],[Total Sale Amount]]-(Table1[[#This Row],[Cost Price]]*Table1[[#This Row],[Quantity]])</f>
        <v>66.800000000000011</v>
      </c>
      <c r="M4029" t="str">
        <f>TEXT(Table1[[#This Row],[Order Date]],"mmm")</f>
        <v>Oct</v>
      </c>
      <c r="N4029" s="5" t="str">
        <f>TEXT(Table1[[#This Row],[Order Date]],"yyyy")</f>
        <v>2016</v>
      </c>
      <c r="O4029" s="5">
        <v>33</v>
      </c>
      <c r="P4029" s="5" t="s">
        <v>559</v>
      </c>
      <c r="Q4029" s="5" t="str">
        <f>IFERROR(INDEX(Holidays[Holiday],MATCH(Table1[[#This Row],[Order Date]],Holidays[Date],0)),"NO HOLIDAY")</f>
        <v>NO HOLIDAY</v>
      </c>
    </row>
    <row r="4030" spans="2:17" hidden="1" x14ac:dyDescent="0.3">
      <c r="B4030" t="s">
        <v>25</v>
      </c>
      <c r="C4030" t="s">
        <v>59</v>
      </c>
      <c r="D4030" t="s">
        <v>23</v>
      </c>
      <c r="E4030" t="s">
        <v>60</v>
      </c>
      <c r="F4030" s="4">
        <v>42662</v>
      </c>
      <c r="G4030" t="s">
        <v>15</v>
      </c>
      <c r="H4030">
        <v>9</v>
      </c>
      <c r="I4030">
        <f>IF(Table1[[#This Row],[Price]]&lt;15,10,IF(Table1[[#This Row],[Price]]&lt;20,15,IF(Table1[[#This Row],[Price]]&lt;30,22,IF(Table1[[#This Row],[Price]]&lt;50,36,45))))</f>
        <v>10</v>
      </c>
      <c r="J4030">
        <v>12.42</v>
      </c>
      <c r="K4030" s="14">
        <v>111.78</v>
      </c>
      <c r="L4030" s="14">
        <f>Table1[[#This Row],[Total Sale Amount]]-(Table1[[#This Row],[Cost Price]]*Table1[[#This Row],[Quantity]])</f>
        <v>21.78</v>
      </c>
      <c r="M4030" t="str">
        <f>TEXT(Table1[[#This Row],[Order Date]],"mmm")</f>
        <v>Oct</v>
      </c>
      <c r="N4030" s="5" t="str">
        <f>TEXT(Table1[[#This Row],[Order Date]],"yyyy")</f>
        <v>2016</v>
      </c>
      <c r="O4030" s="5">
        <v>18</v>
      </c>
      <c r="P4030" s="5" t="s">
        <v>559</v>
      </c>
      <c r="Q4030" s="5" t="str">
        <f>IFERROR(INDEX(Holidays[Holiday],MATCH(Table1[[#This Row],[Order Date]],Holidays[Date],0)),"NO HOLIDAY")</f>
        <v>NO HOLIDAY</v>
      </c>
    </row>
    <row r="4031" spans="2:17" hidden="1" x14ac:dyDescent="0.3">
      <c r="B4031" t="s">
        <v>9</v>
      </c>
      <c r="C4031" t="s">
        <v>17</v>
      </c>
      <c r="D4031" t="s">
        <v>11</v>
      </c>
      <c r="E4031" t="s">
        <v>92</v>
      </c>
      <c r="F4031" s="4">
        <v>42662</v>
      </c>
      <c r="G4031" t="s">
        <v>15</v>
      </c>
      <c r="H4031">
        <v>2</v>
      </c>
      <c r="I4031">
        <f>IF(Table1[[#This Row],[Price]]&lt;15,10,IF(Table1[[#This Row],[Price]]&lt;20,15,IF(Table1[[#This Row],[Price]]&lt;30,22,IF(Table1[[#This Row],[Price]]&lt;50,36,45))))</f>
        <v>10</v>
      </c>
      <c r="J4031">
        <v>12.42</v>
      </c>
      <c r="K4031" s="14">
        <v>24.84</v>
      </c>
      <c r="L4031" s="14">
        <f>Table1[[#This Row],[Total Sale Amount]]-(Table1[[#This Row],[Cost Price]]*Table1[[#This Row],[Quantity]])</f>
        <v>4.84</v>
      </c>
      <c r="M4031" t="str">
        <f>TEXT(Table1[[#This Row],[Order Date]],"mmm")</f>
        <v>Oct</v>
      </c>
      <c r="N4031" s="5" t="str">
        <f>TEXT(Table1[[#This Row],[Order Date]],"yyyy")</f>
        <v>2016</v>
      </c>
      <c r="O4031" s="5">
        <v>43</v>
      </c>
      <c r="P4031" s="5" t="s">
        <v>560</v>
      </c>
      <c r="Q4031" s="5" t="str">
        <f>IFERROR(INDEX(Holidays[Holiday],MATCH(Table1[[#This Row],[Order Date]],Holidays[Date],0)),"NO HOLIDAY")</f>
        <v>NO HOLIDAY</v>
      </c>
    </row>
    <row r="4032" spans="2:17" hidden="1" x14ac:dyDescent="0.3">
      <c r="B4032" t="s">
        <v>9</v>
      </c>
      <c r="C4032" t="s">
        <v>10</v>
      </c>
      <c r="D4032" t="s">
        <v>11</v>
      </c>
      <c r="E4032" t="s">
        <v>386</v>
      </c>
      <c r="F4032" s="4">
        <v>42662</v>
      </c>
      <c r="G4032" t="s">
        <v>13</v>
      </c>
      <c r="H4032">
        <v>9</v>
      </c>
      <c r="I4032">
        <f>IF(Table1[[#This Row],[Price]]&lt;15,10,IF(Table1[[#This Row],[Price]]&lt;20,15,IF(Table1[[#This Row],[Price]]&lt;30,22,IF(Table1[[#This Row],[Price]]&lt;50,36,45))))</f>
        <v>15</v>
      </c>
      <c r="J4032">
        <v>17.829999999999998</v>
      </c>
      <c r="K4032" s="14">
        <v>160.46999999999997</v>
      </c>
      <c r="L4032" s="14">
        <f>Table1[[#This Row],[Total Sale Amount]]-(Table1[[#This Row],[Cost Price]]*Table1[[#This Row],[Quantity]])</f>
        <v>25.46999999999997</v>
      </c>
      <c r="M4032" t="str">
        <f>TEXT(Table1[[#This Row],[Order Date]],"mmm")</f>
        <v>Oct</v>
      </c>
      <c r="N4032" s="5" t="str">
        <f>TEXT(Table1[[#This Row],[Order Date]],"yyyy")</f>
        <v>2016</v>
      </c>
      <c r="O4032" s="5">
        <v>40</v>
      </c>
      <c r="P4032" s="5" t="s">
        <v>559</v>
      </c>
      <c r="Q4032" s="5" t="str">
        <f>IFERROR(INDEX(Holidays[Holiday],MATCH(Table1[[#This Row],[Order Date]],Holidays[Date],0)),"NO HOLIDAY")</f>
        <v>NO HOLIDAY</v>
      </c>
    </row>
    <row r="4033" spans="2:17" hidden="1" x14ac:dyDescent="0.3">
      <c r="B4033" t="s">
        <v>25</v>
      </c>
      <c r="C4033" t="s">
        <v>59</v>
      </c>
      <c r="D4033" t="s">
        <v>23</v>
      </c>
      <c r="E4033" t="s">
        <v>389</v>
      </c>
      <c r="F4033" s="4">
        <v>42662</v>
      </c>
      <c r="G4033" t="s">
        <v>19</v>
      </c>
      <c r="H4033">
        <v>7</v>
      </c>
      <c r="I4033">
        <f>IF(Table1[[#This Row],[Price]]&lt;15,10,IF(Table1[[#This Row],[Price]]&lt;20,15,IF(Table1[[#This Row],[Price]]&lt;30,22,IF(Table1[[#This Row],[Price]]&lt;50,36,45))))</f>
        <v>45</v>
      </c>
      <c r="J4033">
        <v>53.35</v>
      </c>
      <c r="K4033" s="14">
        <v>373.45</v>
      </c>
      <c r="L4033" s="14">
        <f>Table1[[#This Row],[Total Sale Amount]]-(Table1[[#This Row],[Cost Price]]*Table1[[#This Row],[Quantity]])</f>
        <v>58.449999999999989</v>
      </c>
      <c r="M4033" t="str">
        <f>TEXT(Table1[[#This Row],[Order Date]],"mmm")</f>
        <v>Oct</v>
      </c>
      <c r="N4033" s="5" t="str">
        <f>TEXT(Table1[[#This Row],[Order Date]],"yyyy")</f>
        <v>2016</v>
      </c>
      <c r="O4033" s="5">
        <v>42</v>
      </c>
      <c r="P4033" s="5" t="s">
        <v>559</v>
      </c>
      <c r="Q4033" s="5" t="str">
        <f>IFERROR(INDEX(Holidays[Holiday],MATCH(Table1[[#This Row],[Order Date]],Holidays[Date],0)),"NO HOLIDAY")</f>
        <v>NO HOLIDAY</v>
      </c>
    </row>
    <row r="4034" spans="2:17" hidden="1" x14ac:dyDescent="0.3">
      <c r="B4034" t="s">
        <v>9</v>
      </c>
      <c r="C4034" t="s">
        <v>30</v>
      </c>
      <c r="D4034" t="s">
        <v>11</v>
      </c>
      <c r="E4034" t="s">
        <v>521</v>
      </c>
      <c r="F4034" s="4">
        <v>42662</v>
      </c>
      <c r="G4034" t="s">
        <v>15</v>
      </c>
      <c r="H4034">
        <v>8</v>
      </c>
      <c r="I4034">
        <f>IF(Table1[[#This Row],[Price]]&lt;15,10,IF(Table1[[#This Row],[Price]]&lt;20,15,IF(Table1[[#This Row],[Price]]&lt;30,22,IF(Table1[[#This Row],[Price]]&lt;50,36,45))))</f>
        <v>10</v>
      </c>
      <c r="J4034">
        <v>12.42</v>
      </c>
      <c r="K4034" s="14">
        <v>99.36</v>
      </c>
      <c r="L4034" s="14">
        <f>Table1[[#This Row],[Total Sale Amount]]-(Table1[[#This Row],[Cost Price]]*Table1[[#This Row],[Quantity]])</f>
        <v>19.36</v>
      </c>
      <c r="M4034" t="str">
        <f>TEXT(Table1[[#This Row],[Order Date]],"mmm")</f>
        <v>Oct</v>
      </c>
      <c r="N4034" s="5" t="str">
        <f>TEXT(Table1[[#This Row],[Order Date]],"yyyy")</f>
        <v>2016</v>
      </c>
      <c r="O4034" s="5">
        <v>24</v>
      </c>
      <c r="P4034" s="5" t="s">
        <v>559</v>
      </c>
      <c r="Q4034" s="5" t="str">
        <f>IFERROR(INDEX(Holidays[Holiday],MATCH(Table1[[#This Row],[Order Date]],Holidays[Date],0)),"NO HOLIDAY")</f>
        <v>NO HOLIDAY</v>
      </c>
    </row>
    <row r="4035" spans="2:17" hidden="1" x14ac:dyDescent="0.3">
      <c r="B4035" t="s">
        <v>36</v>
      </c>
      <c r="C4035" t="s">
        <v>10</v>
      </c>
      <c r="D4035" t="s">
        <v>11</v>
      </c>
      <c r="E4035" t="s">
        <v>269</v>
      </c>
      <c r="F4035" s="4">
        <v>42663</v>
      </c>
      <c r="G4035" t="s">
        <v>19</v>
      </c>
      <c r="H4035">
        <v>9</v>
      </c>
      <c r="I4035">
        <f>IF(Table1[[#This Row],[Price]]&lt;15,10,IF(Table1[[#This Row],[Price]]&lt;20,15,IF(Table1[[#This Row],[Price]]&lt;30,22,IF(Table1[[#This Row],[Price]]&lt;50,36,45))))</f>
        <v>45</v>
      </c>
      <c r="J4035">
        <v>53.35</v>
      </c>
      <c r="K4035" s="14">
        <v>480.15000000000003</v>
      </c>
      <c r="L4035" s="14">
        <f>Table1[[#This Row],[Total Sale Amount]]-(Table1[[#This Row],[Cost Price]]*Table1[[#This Row],[Quantity]])</f>
        <v>75.150000000000034</v>
      </c>
      <c r="M4035" t="str">
        <f>TEXT(Table1[[#This Row],[Order Date]],"mmm")</f>
        <v>Oct</v>
      </c>
      <c r="N4035" s="5" t="str">
        <f>TEXT(Table1[[#This Row],[Order Date]],"yyyy")</f>
        <v>2016</v>
      </c>
      <c r="O4035" s="5">
        <v>33</v>
      </c>
      <c r="P4035" s="5" t="s">
        <v>559</v>
      </c>
      <c r="Q4035" s="5" t="str">
        <f>IFERROR(INDEX(Holidays[Holiday],MATCH(Table1[[#This Row],[Order Date]],Holidays[Date],0)),"NO HOLIDAY")</f>
        <v>NO HOLIDAY</v>
      </c>
    </row>
    <row r="4036" spans="2:17" hidden="1" x14ac:dyDescent="0.3">
      <c r="B4036" t="s">
        <v>21</v>
      </c>
      <c r="C4036" t="s">
        <v>59</v>
      </c>
      <c r="D4036" t="s">
        <v>23</v>
      </c>
      <c r="E4036" t="s">
        <v>305</v>
      </c>
      <c r="F4036" s="4">
        <v>42663</v>
      </c>
      <c r="G4036" t="s">
        <v>13</v>
      </c>
      <c r="H4036">
        <v>6</v>
      </c>
      <c r="I4036">
        <f>IF(Table1[[#This Row],[Price]]&lt;15,10,IF(Table1[[#This Row],[Price]]&lt;20,15,IF(Table1[[#This Row],[Price]]&lt;30,22,IF(Table1[[#This Row],[Price]]&lt;50,36,45))))</f>
        <v>15</v>
      </c>
      <c r="J4036">
        <v>17.829999999999998</v>
      </c>
      <c r="K4036" s="14">
        <v>106.97999999999999</v>
      </c>
      <c r="L4036" s="14">
        <f>Table1[[#This Row],[Total Sale Amount]]-(Table1[[#This Row],[Cost Price]]*Table1[[#This Row],[Quantity]])</f>
        <v>16.97999999999999</v>
      </c>
      <c r="M4036" t="str">
        <f>TEXT(Table1[[#This Row],[Order Date]],"mmm")</f>
        <v>Oct</v>
      </c>
      <c r="N4036" s="5" t="str">
        <f>TEXT(Table1[[#This Row],[Order Date]],"yyyy")</f>
        <v>2016</v>
      </c>
      <c r="O4036" s="5">
        <v>33</v>
      </c>
      <c r="P4036" s="5" t="s">
        <v>560</v>
      </c>
      <c r="Q4036" s="5" t="str">
        <f>IFERROR(INDEX(Holidays[Holiday],MATCH(Table1[[#This Row],[Order Date]],Holidays[Date],0)),"NO HOLIDAY")</f>
        <v>NO HOLIDAY</v>
      </c>
    </row>
    <row r="4037" spans="2:17" hidden="1" x14ac:dyDescent="0.3">
      <c r="B4037" t="s">
        <v>21</v>
      </c>
      <c r="C4037" t="s">
        <v>22</v>
      </c>
      <c r="D4037" t="s">
        <v>23</v>
      </c>
      <c r="E4037" t="s">
        <v>251</v>
      </c>
      <c r="F4037" s="4">
        <v>42663</v>
      </c>
      <c r="G4037" t="s">
        <v>15</v>
      </c>
      <c r="H4037">
        <v>9</v>
      </c>
      <c r="I4037">
        <f>IF(Table1[[#This Row],[Price]]&lt;15,10,IF(Table1[[#This Row],[Price]]&lt;20,15,IF(Table1[[#This Row],[Price]]&lt;30,22,IF(Table1[[#This Row],[Price]]&lt;50,36,45))))</f>
        <v>10</v>
      </c>
      <c r="J4037">
        <v>12.42</v>
      </c>
      <c r="K4037" s="14">
        <v>111.78</v>
      </c>
      <c r="L4037" s="14">
        <f>Table1[[#This Row],[Total Sale Amount]]-(Table1[[#This Row],[Cost Price]]*Table1[[#This Row],[Quantity]])</f>
        <v>21.78</v>
      </c>
      <c r="M4037" t="str">
        <f>TEXT(Table1[[#This Row],[Order Date]],"mmm")</f>
        <v>Oct</v>
      </c>
      <c r="N4037" s="5" t="str">
        <f>TEXT(Table1[[#This Row],[Order Date]],"yyyy")</f>
        <v>2016</v>
      </c>
      <c r="O4037" s="5">
        <v>44</v>
      </c>
      <c r="P4037" s="5" t="s">
        <v>559</v>
      </c>
      <c r="Q4037" s="5" t="str">
        <f>IFERROR(INDEX(Holidays[Holiday],MATCH(Table1[[#This Row],[Order Date]],Holidays[Date],0)),"NO HOLIDAY")</f>
        <v>NO HOLIDAY</v>
      </c>
    </row>
    <row r="4038" spans="2:17" hidden="1" x14ac:dyDescent="0.3">
      <c r="B4038" t="s">
        <v>9</v>
      </c>
      <c r="C4038" t="s">
        <v>10</v>
      </c>
      <c r="D4038" t="s">
        <v>11</v>
      </c>
      <c r="E4038" t="s">
        <v>371</v>
      </c>
      <c r="F4038" s="4">
        <v>42663</v>
      </c>
      <c r="G4038" t="s">
        <v>15</v>
      </c>
      <c r="H4038">
        <v>3</v>
      </c>
      <c r="I4038">
        <f>IF(Table1[[#This Row],[Price]]&lt;15,10,IF(Table1[[#This Row],[Price]]&lt;20,15,IF(Table1[[#This Row],[Price]]&lt;30,22,IF(Table1[[#This Row],[Price]]&lt;50,36,45))))</f>
        <v>10</v>
      </c>
      <c r="J4038">
        <v>12.42</v>
      </c>
      <c r="K4038" s="14">
        <v>37.26</v>
      </c>
      <c r="L4038" s="14">
        <f>Table1[[#This Row],[Total Sale Amount]]-(Table1[[#This Row],[Cost Price]]*Table1[[#This Row],[Quantity]])</f>
        <v>7.259999999999998</v>
      </c>
      <c r="M4038" t="str">
        <f>TEXT(Table1[[#This Row],[Order Date]],"mmm")</f>
        <v>Oct</v>
      </c>
      <c r="N4038" s="5" t="str">
        <f>TEXT(Table1[[#This Row],[Order Date]],"yyyy")</f>
        <v>2016</v>
      </c>
      <c r="O4038" s="5">
        <v>43</v>
      </c>
      <c r="P4038" s="5" t="s">
        <v>560</v>
      </c>
      <c r="Q4038" s="5" t="str">
        <f>IFERROR(INDEX(Holidays[Holiday],MATCH(Table1[[#This Row],[Order Date]],Holidays[Date],0)),"NO HOLIDAY")</f>
        <v>NO HOLIDAY</v>
      </c>
    </row>
    <row r="4039" spans="2:17" hidden="1" x14ac:dyDescent="0.3">
      <c r="B4039" t="s">
        <v>16</v>
      </c>
      <c r="C4039" t="s">
        <v>10</v>
      </c>
      <c r="D4039" t="s">
        <v>11</v>
      </c>
      <c r="E4039" t="s">
        <v>515</v>
      </c>
      <c r="F4039" s="4">
        <v>42663</v>
      </c>
      <c r="G4039" t="s">
        <v>39</v>
      </c>
      <c r="H4039">
        <v>5</v>
      </c>
      <c r="I4039">
        <f>IF(Table1[[#This Row],[Price]]&lt;15,10,IF(Table1[[#This Row],[Price]]&lt;20,15,IF(Table1[[#This Row],[Price]]&lt;30,22,IF(Table1[[#This Row],[Price]]&lt;50,36,45))))</f>
        <v>15</v>
      </c>
      <c r="J4039">
        <v>16.32</v>
      </c>
      <c r="K4039" s="14">
        <v>81.599999999999994</v>
      </c>
      <c r="L4039" s="14">
        <f>Table1[[#This Row],[Total Sale Amount]]-(Table1[[#This Row],[Cost Price]]*Table1[[#This Row],[Quantity]])</f>
        <v>6.5999999999999943</v>
      </c>
      <c r="M4039" t="str">
        <f>TEXT(Table1[[#This Row],[Order Date]],"mmm")</f>
        <v>Oct</v>
      </c>
      <c r="N4039" s="5" t="str">
        <f>TEXT(Table1[[#This Row],[Order Date]],"yyyy")</f>
        <v>2016</v>
      </c>
      <c r="O4039" s="5">
        <v>32</v>
      </c>
      <c r="P4039" s="5" t="s">
        <v>559</v>
      </c>
      <c r="Q4039" s="5" t="str">
        <f>IFERROR(INDEX(Holidays[Holiday],MATCH(Table1[[#This Row],[Order Date]],Holidays[Date],0)),"NO HOLIDAY")</f>
        <v>NO HOLIDAY</v>
      </c>
    </row>
    <row r="4040" spans="2:17" hidden="1" x14ac:dyDescent="0.3">
      <c r="B4040" t="s">
        <v>25</v>
      </c>
      <c r="C4040" t="s">
        <v>59</v>
      </c>
      <c r="D4040" t="s">
        <v>23</v>
      </c>
      <c r="E4040" t="s">
        <v>118</v>
      </c>
      <c r="F4040" s="4">
        <v>42663</v>
      </c>
      <c r="G4040" t="s">
        <v>15</v>
      </c>
      <c r="H4040">
        <v>6</v>
      </c>
      <c r="I4040">
        <f>IF(Table1[[#This Row],[Price]]&lt;15,10,IF(Table1[[#This Row],[Price]]&lt;20,15,IF(Table1[[#This Row],[Price]]&lt;30,22,IF(Table1[[#This Row],[Price]]&lt;50,36,45))))</f>
        <v>10</v>
      </c>
      <c r="J4040">
        <v>12.42</v>
      </c>
      <c r="K4040" s="14">
        <v>74.52</v>
      </c>
      <c r="L4040" s="14">
        <f>Table1[[#This Row],[Total Sale Amount]]-(Table1[[#This Row],[Cost Price]]*Table1[[#This Row],[Quantity]])</f>
        <v>14.519999999999996</v>
      </c>
      <c r="M4040" t="str">
        <f>TEXT(Table1[[#This Row],[Order Date]],"mmm")</f>
        <v>Oct</v>
      </c>
      <c r="N4040" s="5" t="str">
        <f>TEXT(Table1[[#This Row],[Order Date]],"yyyy")</f>
        <v>2016</v>
      </c>
      <c r="O4040" s="5">
        <v>34</v>
      </c>
      <c r="P4040" s="5" t="s">
        <v>559</v>
      </c>
      <c r="Q4040" s="5" t="str">
        <f>IFERROR(INDEX(Holidays[Holiday],MATCH(Table1[[#This Row],[Order Date]],Holidays[Date],0)),"NO HOLIDAY")</f>
        <v>NO HOLIDAY</v>
      </c>
    </row>
    <row r="4041" spans="2:17" hidden="1" x14ac:dyDescent="0.3">
      <c r="B4041" t="s">
        <v>25</v>
      </c>
      <c r="C4041" t="s">
        <v>26</v>
      </c>
      <c r="D4041" t="s">
        <v>23</v>
      </c>
      <c r="E4041" t="s">
        <v>87</v>
      </c>
      <c r="F4041" s="4">
        <v>42664</v>
      </c>
      <c r="G4041" t="s">
        <v>15</v>
      </c>
      <c r="H4041">
        <v>9</v>
      </c>
      <c r="I4041">
        <f>IF(Table1[[#This Row],[Price]]&lt;15,10,IF(Table1[[#This Row],[Price]]&lt;20,15,IF(Table1[[#This Row],[Price]]&lt;30,22,IF(Table1[[#This Row],[Price]]&lt;50,36,45))))</f>
        <v>10</v>
      </c>
      <c r="J4041">
        <v>12.42</v>
      </c>
      <c r="K4041" s="14">
        <v>111.78</v>
      </c>
      <c r="L4041" s="14">
        <f>Table1[[#This Row],[Total Sale Amount]]-(Table1[[#This Row],[Cost Price]]*Table1[[#This Row],[Quantity]])</f>
        <v>21.78</v>
      </c>
      <c r="M4041" t="str">
        <f>TEXT(Table1[[#This Row],[Order Date]],"mmm")</f>
        <v>Oct</v>
      </c>
      <c r="N4041" s="5" t="str">
        <f>TEXT(Table1[[#This Row],[Order Date]],"yyyy")</f>
        <v>2016</v>
      </c>
      <c r="O4041" s="5">
        <v>33</v>
      </c>
      <c r="P4041" s="5" t="s">
        <v>559</v>
      </c>
      <c r="Q4041" s="5" t="str">
        <f>IFERROR(INDEX(Holidays[Holiday],MATCH(Table1[[#This Row],[Order Date]],Holidays[Date],0)),"NO HOLIDAY")</f>
        <v>NO HOLIDAY</v>
      </c>
    </row>
    <row r="4042" spans="2:17" hidden="1" x14ac:dyDescent="0.3">
      <c r="B4042" t="s">
        <v>25</v>
      </c>
      <c r="C4042" t="s">
        <v>59</v>
      </c>
      <c r="D4042" t="s">
        <v>23</v>
      </c>
      <c r="E4042" t="s">
        <v>118</v>
      </c>
      <c r="F4042" s="4">
        <v>42664</v>
      </c>
      <c r="G4042" t="s">
        <v>19</v>
      </c>
      <c r="H4042">
        <v>9</v>
      </c>
      <c r="I4042">
        <f>IF(Table1[[#This Row],[Price]]&lt;15,10,IF(Table1[[#This Row],[Price]]&lt;20,15,IF(Table1[[#This Row],[Price]]&lt;30,22,IF(Table1[[#This Row],[Price]]&lt;50,36,45))))</f>
        <v>45</v>
      </c>
      <c r="J4042">
        <v>53.35</v>
      </c>
      <c r="K4042" s="14">
        <v>480.15000000000003</v>
      </c>
      <c r="L4042" s="14">
        <f>Table1[[#This Row],[Total Sale Amount]]-(Table1[[#This Row],[Cost Price]]*Table1[[#This Row],[Quantity]])</f>
        <v>75.150000000000034</v>
      </c>
      <c r="M4042" t="str">
        <f>TEXT(Table1[[#This Row],[Order Date]],"mmm")</f>
        <v>Oct</v>
      </c>
      <c r="N4042" s="5" t="str">
        <f>TEXT(Table1[[#This Row],[Order Date]],"yyyy")</f>
        <v>2016</v>
      </c>
      <c r="O4042" s="5">
        <v>40</v>
      </c>
      <c r="P4042" s="5" t="s">
        <v>560</v>
      </c>
      <c r="Q4042" s="5" t="str">
        <f>IFERROR(INDEX(Holidays[Holiday],MATCH(Table1[[#This Row],[Order Date]],Holidays[Date],0)),"NO HOLIDAY")</f>
        <v>NO HOLIDAY</v>
      </c>
    </row>
    <row r="4043" spans="2:17" hidden="1" x14ac:dyDescent="0.3">
      <c r="B4043" t="s">
        <v>36</v>
      </c>
      <c r="C4043" t="s">
        <v>30</v>
      </c>
      <c r="D4043" t="s">
        <v>11</v>
      </c>
      <c r="E4043" t="s">
        <v>228</v>
      </c>
      <c r="F4043" s="4">
        <v>42664</v>
      </c>
      <c r="G4043" t="s">
        <v>15</v>
      </c>
      <c r="H4043">
        <v>5</v>
      </c>
      <c r="I4043">
        <f>IF(Table1[[#This Row],[Price]]&lt;15,10,IF(Table1[[#This Row],[Price]]&lt;20,15,IF(Table1[[#This Row],[Price]]&lt;30,22,IF(Table1[[#This Row],[Price]]&lt;50,36,45))))</f>
        <v>10</v>
      </c>
      <c r="J4043">
        <v>12.42</v>
      </c>
      <c r="K4043" s="14">
        <v>62.1</v>
      </c>
      <c r="L4043" s="14">
        <f>Table1[[#This Row],[Total Sale Amount]]-(Table1[[#This Row],[Cost Price]]*Table1[[#This Row],[Quantity]])</f>
        <v>12.100000000000001</v>
      </c>
      <c r="M4043" t="str">
        <f>TEXT(Table1[[#This Row],[Order Date]],"mmm")</f>
        <v>Oct</v>
      </c>
      <c r="N4043" s="5" t="str">
        <f>TEXT(Table1[[#This Row],[Order Date]],"yyyy")</f>
        <v>2016</v>
      </c>
      <c r="O4043" s="5">
        <v>21</v>
      </c>
      <c r="P4043" s="5" t="s">
        <v>560</v>
      </c>
      <c r="Q4043" s="5" t="str">
        <f>IFERROR(INDEX(Holidays[Holiday],MATCH(Table1[[#This Row],[Order Date]],Holidays[Date],0)),"NO HOLIDAY")</f>
        <v>NO HOLIDAY</v>
      </c>
    </row>
    <row r="4044" spans="2:17" hidden="1" x14ac:dyDescent="0.3">
      <c r="B4044" t="s">
        <v>25</v>
      </c>
      <c r="C4044" t="s">
        <v>43</v>
      </c>
      <c r="D4044" t="s">
        <v>23</v>
      </c>
      <c r="E4044" t="s">
        <v>403</v>
      </c>
      <c r="F4044" s="4">
        <v>42664</v>
      </c>
      <c r="G4044" t="s">
        <v>15</v>
      </c>
      <c r="H4044">
        <v>1</v>
      </c>
      <c r="I4044">
        <f>IF(Table1[[#This Row],[Price]]&lt;15,10,IF(Table1[[#This Row],[Price]]&lt;20,15,IF(Table1[[#This Row],[Price]]&lt;30,22,IF(Table1[[#This Row],[Price]]&lt;50,36,45))))</f>
        <v>10</v>
      </c>
      <c r="J4044">
        <v>12.42</v>
      </c>
      <c r="K4044" s="14">
        <v>12.42</v>
      </c>
      <c r="L4044" s="14">
        <f>Table1[[#This Row],[Total Sale Amount]]-(Table1[[#This Row],[Cost Price]]*Table1[[#This Row],[Quantity]])</f>
        <v>2.42</v>
      </c>
      <c r="M4044" t="str">
        <f>TEXT(Table1[[#This Row],[Order Date]],"mmm")</f>
        <v>Oct</v>
      </c>
      <c r="N4044" s="5" t="str">
        <f>TEXT(Table1[[#This Row],[Order Date]],"yyyy")</f>
        <v>2016</v>
      </c>
      <c r="O4044" s="5">
        <v>44</v>
      </c>
      <c r="P4044" s="5" t="s">
        <v>560</v>
      </c>
      <c r="Q4044" s="5" t="str">
        <f>IFERROR(INDEX(Holidays[Holiday],MATCH(Table1[[#This Row],[Order Date]],Holidays[Date],0)),"NO HOLIDAY")</f>
        <v>NO HOLIDAY</v>
      </c>
    </row>
    <row r="4045" spans="2:17" hidden="1" x14ac:dyDescent="0.3">
      <c r="B4045" t="s">
        <v>36</v>
      </c>
      <c r="C4045" t="s">
        <v>30</v>
      </c>
      <c r="D4045" t="s">
        <v>11</v>
      </c>
      <c r="E4045" t="s">
        <v>170</v>
      </c>
      <c r="F4045" s="4">
        <v>42664</v>
      </c>
      <c r="G4045" t="s">
        <v>15</v>
      </c>
      <c r="H4045">
        <v>5</v>
      </c>
      <c r="I4045">
        <f>IF(Table1[[#This Row],[Price]]&lt;15,10,IF(Table1[[#This Row],[Price]]&lt;20,15,IF(Table1[[#This Row],[Price]]&lt;30,22,IF(Table1[[#This Row],[Price]]&lt;50,36,45))))</f>
        <v>10</v>
      </c>
      <c r="J4045">
        <v>12.42</v>
      </c>
      <c r="K4045" s="14">
        <v>62.1</v>
      </c>
      <c r="L4045" s="14">
        <f>Table1[[#This Row],[Total Sale Amount]]-(Table1[[#This Row],[Cost Price]]*Table1[[#This Row],[Quantity]])</f>
        <v>12.100000000000001</v>
      </c>
      <c r="M4045" t="str">
        <f>TEXT(Table1[[#This Row],[Order Date]],"mmm")</f>
        <v>Oct</v>
      </c>
      <c r="N4045" s="5" t="str">
        <f>TEXT(Table1[[#This Row],[Order Date]],"yyyy")</f>
        <v>2016</v>
      </c>
      <c r="O4045" s="5">
        <v>43</v>
      </c>
      <c r="P4045" s="5" t="s">
        <v>559</v>
      </c>
      <c r="Q4045" s="5" t="str">
        <f>IFERROR(INDEX(Holidays[Holiday],MATCH(Table1[[#This Row],[Order Date]],Holidays[Date],0)),"NO HOLIDAY")</f>
        <v>NO HOLIDAY</v>
      </c>
    </row>
    <row r="4046" spans="2:17" hidden="1" x14ac:dyDescent="0.3">
      <c r="B4046" t="s">
        <v>36</v>
      </c>
      <c r="C4046" t="s">
        <v>17</v>
      </c>
      <c r="D4046" t="s">
        <v>11</v>
      </c>
      <c r="E4046" t="s">
        <v>336</v>
      </c>
      <c r="F4046" s="4">
        <v>42664</v>
      </c>
      <c r="G4046" t="s">
        <v>15</v>
      </c>
      <c r="H4046">
        <v>8</v>
      </c>
      <c r="I4046">
        <f>IF(Table1[[#This Row],[Price]]&lt;15,10,IF(Table1[[#This Row],[Price]]&lt;20,15,IF(Table1[[#This Row],[Price]]&lt;30,22,IF(Table1[[#This Row],[Price]]&lt;50,36,45))))</f>
        <v>10</v>
      </c>
      <c r="J4046">
        <v>12.42</v>
      </c>
      <c r="K4046" s="14">
        <v>99.36</v>
      </c>
      <c r="L4046" s="14">
        <f>Table1[[#This Row],[Total Sale Amount]]-(Table1[[#This Row],[Cost Price]]*Table1[[#This Row],[Quantity]])</f>
        <v>19.36</v>
      </c>
      <c r="M4046" t="str">
        <f>TEXT(Table1[[#This Row],[Order Date]],"mmm")</f>
        <v>Oct</v>
      </c>
      <c r="N4046" s="5" t="str">
        <f>TEXT(Table1[[#This Row],[Order Date]],"yyyy")</f>
        <v>2016</v>
      </c>
      <c r="O4046" s="5">
        <v>40</v>
      </c>
      <c r="P4046" s="5" t="s">
        <v>560</v>
      </c>
      <c r="Q4046" s="5" t="str">
        <f>IFERROR(INDEX(Holidays[Holiday],MATCH(Table1[[#This Row],[Order Date]],Holidays[Date],0)),"NO HOLIDAY")</f>
        <v>NO HOLIDAY</v>
      </c>
    </row>
    <row r="4047" spans="2:17" hidden="1" x14ac:dyDescent="0.3">
      <c r="B4047" t="s">
        <v>21</v>
      </c>
      <c r="C4047" t="s">
        <v>22</v>
      </c>
      <c r="D4047" t="s">
        <v>23</v>
      </c>
      <c r="E4047" t="s">
        <v>240</v>
      </c>
      <c r="F4047" s="4">
        <v>42664</v>
      </c>
      <c r="G4047" t="s">
        <v>15</v>
      </c>
      <c r="H4047">
        <v>9</v>
      </c>
      <c r="I4047">
        <f>IF(Table1[[#This Row],[Price]]&lt;15,10,IF(Table1[[#This Row],[Price]]&lt;20,15,IF(Table1[[#This Row],[Price]]&lt;30,22,IF(Table1[[#This Row],[Price]]&lt;50,36,45))))</f>
        <v>10</v>
      </c>
      <c r="J4047">
        <v>12.42</v>
      </c>
      <c r="K4047" s="14">
        <v>111.78</v>
      </c>
      <c r="L4047" s="14">
        <f>Table1[[#This Row],[Total Sale Amount]]-(Table1[[#This Row],[Cost Price]]*Table1[[#This Row],[Quantity]])</f>
        <v>21.78</v>
      </c>
      <c r="M4047" t="str">
        <f>TEXT(Table1[[#This Row],[Order Date]],"mmm")</f>
        <v>Oct</v>
      </c>
      <c r="N4047" s="5" t="str">
        <f>TEXT(Table1[[#This Row],[Order Date]],"yyyy")</f>
        <v>2016</v>
      </c>
      <c r="O4047" s="5">
        <v>32</v>
      </c>
      <c r="P4047" s="5" t="s">
        <v>559</v>
      </c>
      <c r="Q4047" s="5" t="str">
        <f>IFERROR(INDEX(Holidays[Holiday],MATCH(Table1[[#This Row],[Order Date]],Holidays[Date],0)),"NO HOLIDAY")</f>
        <v>NO HOLIDAY</v>
      </c>
    </row>
    <row r="4048" spans="2:17" hidden="1" x14ac:dyDescent="0.3">
      <c r="B4048" t="s">
        <v>36</v>
      </c>
      <c r="C4048" t="s">
        <v>30</v>
      </c>
      <c r="D4048" t="s">
        <v>11</v>
      </c>
      <c r="E4048" t="s">
        <v>198</v>
      </c>
      <c r="F4048" s="4">
        <v>42664</v>
      </c>
      <c r="G4048" t="s">
        <v>39</v>
      </c>
      <c r="H4048">
        <v>2</v>
      </c>
      <c r="I4048">
        <f>IF(Table1[[#This Row],[Price]]&lt;15,10,IF(Table1[[#This Row],[Price]]&lt;20,15,IF(Table1[[#This Row],[Price]]&lt;30,22,IF(Table1[[#This Row],[Price]]&lt;50,36,45))))</f>
        <v>15</v>
      </c>
      <c r="J4048">
        <v>16.32</v>
      </c>
      <c r="K4048" s="14">
        <v>32.64</v>
      </c>
      <c r="L4048" s="14">
        <f>Table1[[#This Row],[Total Sale Amount]]-(Table1[[#This Row],[Cost Price]]*Table1[[#This Row],[Quantity]])</f>
        <v>2.6400000000000006</v>
      </c>
      <c r="M4048" t="str">
        <f>TEXT(Table1[[#This Row],[Order Date]],"mmm")</f>
        <v>Oct</v>
      </c>
      <c r="N4048" s="5" t="str">
        <f>TEXT(Table1[[#This Row],[Order Date]],"yyyy")</f>
        <v>2016</v>
      </c>
      <c r="O4048" s="5">
        <v>32</v>
      </c>
      <c r="P4048" s="5" t="s">
        <v>560</v>
      </c>
      <c r="Q4048" s="5" t="str">
        <f>IFERROR(INDEX(Holidays[Holiday],MATCH(Table1[[#This Row],[Order Date]],Holidays[Date],0)),"NO HOLIDAY")</f>
        <v>NO HOLIDAY</v>
      </c>
    </row>
    <row r="4049" spans="2:17" hidden="1" x14ac:dyDescent="0.3">
      <c r="B4049" t="s">
        <v>25</v>
      </c>
      <c r="C4049" t="s">
        <v>43</v>
      </c>
      <c r="D4049" t="s">
        <v>23</v>
      </c>
      <c r="E4049" t="s">
        <v>403</v>
      </c>
      <c r="F4049" s="4">
        <v>42664</v>
      </c>
      <c r="G4049" t="s">
        <v>15</v>
      </c>
      <c r="H4049">
        <v>3</v>
      </c>
      <c r="I4049">
        <f>IF(Table1[[#This Row],[Price]]&lt;15,10,IF(Table1[[#This Row],[Price]]&lt;20,15,IF(Table1[[#This Row],[Price]]&lt;30,22,IF(Table1[[#This Row],[Price]]&lt;50,36,45))))</f>
        <v>10</v>
      </c>
      <c r="J4049">
        <v>12.42</v>
      </c>
      <c r="K4049" s="14">
        <v>37.26</v>
      </c>
      <c r="L4049" s="14">
        <f>Table1[[#This Row],[Total Sale Amount]]-(Table1[[#This Row],[Cost Price]]*Table1[[#This Row],[Quantity]])</f>
        <v>7.259999999999998</v>
      </c>
      <c r="M4049" t="str">
        <f>TEXT(Table1[[#This Row],[Order Date]],"mmm")</f>
        <v>Oct</v>
      </c>
      <c r="N4049" s="5" t="str">
        <f>TEXT(Table1[[#This Row],[Order Date]],"yyyy")</f>
        <v>2016</v>
      </c>
      <c r="O4049" s="5">
        <v>17</v>
      </c>
      <c r="P4049" s="5" t="s">
        <v>559</v>
      </c>
      <c r="Q4049" s="5" t="str">
        <f>IFERROR(INDEX(Holidays[Holiday],MATCH(Table1[[#This Row],[Order Date]],Holidays[Date],0)),"NO HOLIDAY")</f>
        <v>NO HOLIDAY</v>
      </c>
    </row>
    <row r="4050" spans="2:17" hidden="1" x14ac:dyDescent="0.3">
      <c r="B4050" t="s">
        <v>25</v>
      </c>
      <c r="C4050" t="s">
        <v>22</v>
      </c>
      <c r="D4050" t="s">
        <v>23</v>
      </c>
      <c r="E4050" t="s">
        <v>307</v>
      </c>
      <c r="F4050" s="4">
        <v>42664</v>
      </c>
      <c r="G4050" t="s">
        <v>19</v>
      </c>
      <c r="H4050">
        <v>9</v>
      </c>
      <c r="I4050">
        <f>IF(Table1[[#This Row],[Price]]&lt;15,10,IF(Table1[[#This Row],[Price]]&lt;20,15,IF(Table1[[#This Row],[Price]]&lt;30,22,IF(Table1[[#This Row],[Price]]&lt;50,36,45))))</f>
        <v>45</v>
      </c>
      <c r="J4050">
        <v>53.35</v>
      </c>
      <c r="K4050" s="14">
        <v>480.15000000000003</v>
      </c>
      <c r="L4050" s="14">
        <f>Table1[[#This Row],[Total Sale Amount]]-(Table1[[#This Row],[Cost Price]]*Table1[[#This Row],[Quantity]])</f>
        <v>75.150000000000034</v>
      </c>
      <c r="M4050" t="str">
        <f>TEXT(Table1[[#This Row],[Order Date]],"mmm")</f>
        <v>Oct</v>
      </c>
      <c r="N4050" s="5" t="str">
        <f>TEXT(Table1[[#This Row],[Order Date]],"yyyy")</f>
        <v>2016</v>
      </c>
      <c r="O4050" s="5">
        <v>26</v>
      </c>
      <c r="P4050" s="5" t="s">
        <v>560</v>
      </c>
      <c r="Q4050" s="5" t="str">
        <f>IFERROR(INDEX(Holidays[Holiday],MATCH(Table1[[#This Row],[Order Date]],Holidays[Date],0)),"NO HOLIDAY")</f>
        <v>NO HOLIDAY</v>
      </c>
    </row>
    <row r="4051" spans="2:17" hidden="1" x14ac:dyDescent="0.3">
      <c r="B4051" t="s">
        <v>9</v>
      </c>
      <c r="C4051" t="s">
        <v>10</v>
      </c>
      <c r="D4051" t="s">
        <v>11</v>
      </c>
      <c r="E4051" t="s">
        <v>345</v>
      </c>
      <c r="F4051" s="4">
        <v>42664</v>
      </c>
      <c r="G4051" t="s">
        <v>39</v>
      </c>
      <c r="H4051">
        <v>10</v>
      </c>
      <c r="I4051">
        <f>IF(Table1[[#This Row],[Price]]&lt;15,10,IF(Table1[[#This Row],[Price]]&lt;20,15,IF(Table1[[#This Row],[Price]]&lt;30,22,IF(Table1[[#This Row],[Price]]&lt;50,36,45))))</f>
        <v>15</v>
      </c>
      <c r="J4051">
        <v>16.32</v>
      </c>
      <c r="K4051" s="14">
        <v>163.19999999999999</v>
      </c>
      <c r="L4051" s="14">
        <f>Table1[[#This Row],[Total Sale Amount]]-(Table1[[#This Row],[Cost Price]]*Table1[[#This Row],[Quantity]])</f>
        <v>13.199999999999989</v>
      </c>
      <c r="M4051" t="str">
        <f>TEXT(Table1[[#This Row],[Order Date]],"mmm")</f>
        <v>Oct</v>
      </c>
      <c r="N4051" s="5" t="str">
        <f>TEXT(Table1[[#This Row],[Order Date]],"yyyy")</f>
        <v>2016</v>
      </c>
      <c r="O4051" s="5">
        <v>37</v>
      </c>
      <c r="P4051" s="5" t="s">
        <v>560</v>
      </c>
      <c r="Q4051" s="5" t="str">
        <f>IFERROR(INDEX(Holidays[Holiday],MATCH(Table1[[#This Row],[Order Date]],Holidays[Date],0)),"NO HOLIDAY")</f>
        <v>NO HOLIDAY</v>
      </c>
    </row>
    <row r="4052" spans="2:17" hidden="1" x14ac:dyDescent="0.3">
      <c r="B4052" t="s">
        <v>9</v>
      </c>
      <c r="C4052" t="s">
        <v>10</v>
      </c>
      <c r="D4052" t="s">
        <v>11</v>
      </c>
      <c r="E4052" t="s">
        <v>350</v>
      </c>
      <c r="F4052" s="4">
        <v>42664</v>
      </c>
      <c r="G4052" t="s">
        <v>13</v>
      </c>
      <c r="H4052">
        <v>10</v>
      </c>
      <c r="I4052">
        <f>IF(Table1[[#This Row],[Price]]&lt;15,10,IF(Table1[[#This Row],[Price]]&lt;20,15,IF(Table1[[#This Row],[Price]]&lt;30,22,IF(Table1[[#This Row],[Price]]&lt;50,36,45))))</f>
        <v>15</v>
      </c>
      <c r="J4052">
        <v>17.829999999999998</v>
      </c>
      <c r="K4052" s="14">
        <v>178.29999999999998</v>
      </c>
      <c r="L4052" s="14">
        <f>Table1[[#This Row],[Total Sale Amount]]-(Table1[[#This Row],[Cost Price]]*Table1[[#This Row],[Quantity]])</f>
        <v>28.299999999999983</v>
      </c>
      <c r="M4052" t="str">
        <f>TEXT(Table1[[#This Row],[Order Date]],"mmm")</f>
        <v>Oct</v>
      </c>
      <c r="N4052" s="5" t="str">
        <f>TEXT(Table1[[#This Row],[Order Date]],"yyyy")</f>
        <v>2016</v>
      </c>
      <c r="O4052" s="5">
        <v>42</v>
      </c>
      <c r="P4052" s="5" t="s">
        <v>560</v>
      </c>
      <c r="Q4052" s="5" t="str">
        <f>IFERROR(INDEX(Holidays[Holiday],MATCH(Table1[[#This Row],[Order Date]],Holidays[Date],0)),"NO HOLIDAY")</f>
        <v>NO HOLIDAY</v>
      </c>
    </row>
    <row r="4053" spans="2:17" hidden="1" x14ac:dyDescent="0.3">
      <c r="B4053" t="s">
        <v>25</v>
      </c>
      <c r="C4053" t="s">
        <v>59</v>
      </c>
      <c r="D4053" t="s">
        <v>23</v>
      </c>
      <c r="E4053" t="s">
        <v>216</v>
      </c>
      <c r="F4053" s="4">
        <v>42664</v>
      </c>
      <c r="G4053" t="s">
        <v>19</v>
      </c>
      <c r="H4053">
        <v>1</v>
      </c>
      <c r="I4053">
        <f>IF(Table1[[#This Row],[Price]]&lt;15,10,IF(Table1[[#This Row],[Price]]&lt;20,15,IF(Table1[[#This Row],[Price]]&lt;30,22,IF(Table1[[#This Row],[Price]]&lt;50,36,45))))</f>
        <v>45</v>
      </c>
      <c r="J4053">
        <v>53.35</v>
      </c>
      <c r="K4053" s="14">
        <v>53.35</v>
      </c>
      <c r="L4053" s="14">
        <f>Table1[[#This Row],[Total Sale Amount]]-(Table1[[#This Row],[Cost Price]]*Table1[[#This Row],[Quantity]])</f>
        <v>8.3500000000000014</v>
      </c>
      <c r="M4053" t="str">
        <f>TEXT(Table1[[#This Row],[Order Date]],"mmm")</f>
        <v>Oct</v>
      </c>
      <c r="N4053" s="5" t="str">
        <f>TEXT(Table1[[#This Row],[Order Date]],"yyyy")</f>
        <v>2016</v>
      </c>
      <c r="O4053" s="5">
        <v>18</v>
      </c>
      <c r="P4053" s="5" t="s">
        <v>560</v>
      </c>
      <c r="Q4053" s="5" t="str">
        <f>IFERROR(INDEX(Holidays[Holiday],MATCH(Table1[[#This Row],[Order Date]],Holidays[Date],0)),"NO HOLIDAY")</f>
        <v>NO HOLIDAY</v>
      </c>
    </row>
    <row r="4054" spans="2:17" hidden="1" x14ac:dyDescent="0.3">
      <c r="B4054" t="s">
        <v>21</v>
      </c>
      <c r="C4054" t="s">
        <v>59</v>
      </c>
      <c r="D4054" t="s">
        <v>23</v>
      </c>
      <c r="E4054" t="s">
        <v>409</v>
      </c>
      <c r="F4054" s="4">
        <v>42664</v>
      </c>
      <c r="G4054" t="s">
        <v>19</v>
      </c>
      <c r="H4054">
        <v>4</v>
      </c>
      <c r="I4054">
        <f>IF(Table1[[#This Row],[Price]]&lt;15,10,IF(Table1[[#This Row],[Price]]&lt;20,15,IF(Table1[[#This Row],[Price]]&lt;30,22,IF(Table1[[#This Row],[Price]]&lt;50,36,45))))</f>
        <v>45</v>
      </c>
      <c r="J4054">
        <v>53.35</v>
      </c>
      <c r="K4054" s="14">
        <v>213.4</v>
      </c>
      <c r="L4054" s="14">
        <f>Table1[[#This Row],[Total Sale Amount]]-(Table1[[#This Row],[Cost Price]]*Table1[[#This Row],[Quantity]])</f>
        <v>33.400000000000006</v>
      </c>
      <c r="M4054" t="str">
        <f>TEXT(Table1[[#This Row],[Order Date]],"mmm")</f>
        <v>Oct</v>
      </c>
      <c r="N4054" s="5" t="str">
        <f>TEXT(Table1[[#This Row],[Order Date]],"yyyy")</f>
        <v>2016</v>
      </c>
      <c r="O4054" s="5">
        <v>37</v>
      </c>
      <c r="P4054" s="5" t="s">
        <v>560</v>
      </c>
      <c r="Q4054" s="5" t="str">
        <f>IFERROR(INDEX(Holidays[Holiday],MATCH(Table1[[#This Row],[Order Date]],Holidays[Date],0)),"NO HOLIDAY")</f>
        <v>NO HOLIDAY</v>
      </c>
    </row>
    <row r="4055" spans="2:17" hidden="1" x14ac:dyDescent="0.3">
      <c r="B4055" t="s">
        <v>25</v>
      </c>
      <c r="C4055" t="s">
        <v>22</v>
      </c>
      <c r="D4055" t="s">
        <v>23</v>
      </c>
      <c r="E4055" t="s">
        <v>374</v>
      </c>
      <c r="F4055" s="4">
        <v>42664</v>
      </c>
      <c r="G4055" t="s">
        <v>19</v>
      </c>
      <c r="H4055">
        <v>10</v>
      </c>
      <c r="I4055">
        <f>IF(Table1[[#This Row],[Price]]&lt;15,10,IF(Table1[[#This Row],[Price]]&lt;20,15,IF(Table1[[#This Row],[Price]]&lt;30,22,IF(Table1[[#This Row],[Price]]&lt;50,36,45))))</f>
        <v>45</v>
      </c>
      <c r="J4055">
        <v>53.35</v>
      </c>
      <c r="K4055" s="14">
        <v>533.5</v>
      </c>
      <c r="L4055" s="14">
        <f>Table1[[#This Row],[Total Sale Amount]]-(Table1[[#This Row],[Cost Price]]*Table1[[#This Row],[Quantity]])</f>
        <v>83.5</v>
      </c>
      <c r="M4055" t="str">
        <f>TEXT(Table1[[#This Row],[Order Date]],"mmm")</f>
        <v>Oct</v>
      </c>
      <c r="N4055" s="5" t="str">
        <f>TEXT(Table1[[#This Row],[Order Date]],"yyyy")</f>
        <v>2016</v>
      </c>
      <c r="O4055" s="5">
        <v>17</v>
      </c>
      <c r="P4055" s="5" t="s">
        <v>559</v>
      </c>
      <c r="Q4055" s="5" t="str">
        <f>IFERROR(INDEX(Holidays[Holiday],MATCH(Table1[[#This Row],[Order Date]],Holidays[Date],0)),"NO HOLIDAY")</f>
        <v>NO HOLIDAY</v>
      </c>
    </row>
    <row r="4056" spans="2:17" hidden="1" x14ac:dyDescent="0.3">
      <c r="B4056" t="s">
        <v>25</v>
      </c>
      <c r="C4056" t="s">
        <v>26</v>
      </c>
      <c r="D4056" t="s">
        <v>23</v>
      </c>
      <c r="E4056" t="s">
        <v>259</v>
      </c>
      <c r="F4056" s="4">
        <v>42665</v>
      </c>
      <c r="G4056" t="s">
        <v>13</v>
      </c>
      <c r="H4056">
        <v>3</v>
      </c>
      <c r="I4056">
        <f>IF(Table1[[#This Row],[Price]]&lt;15,10,IF(Table1[[#This Row],[Price]]&lt;20,15,IF(Table1[[#This Row],[Price]]&lt;30,22,IF(Table1[[#This Row],[Price]]&lt;50,36,45))))</f>
        <v>15</v>
      </c>
      <c r="J4056">
        <v>17.829999999999998</v>
      </c>
      <c r="K4056" s="14">
        <v>53.489999999999995</v>
      </c>
      <c r="L4056" s="14">
        <f>Table1[[#This Row],[Total Sale Amount]]-(Table1[[#This Row],[Cost Price]]*Table1[[#This Row],[Quantity]])</f>
        <v>8.4899999999999949</v>
      </c>
      <c r="M4056" t="str">
        <f>TEXT(Table1[[#This Row],[Order Date]],"mmm")</f>
        <v>Oct</v>
      </c>
      <c r="N4056" s="5" t="str">
        <f>TEXT(Table1[[#This Row],[Order Date]],"yyyy")</f>
        <v>2016</v>
      </c>
      <c r="O4056" s="5">
        <v>18</v>
      </c>
      <c r="P4056" s="5" t="s">
        <v>560</v>
      </c>
      <c r="Q4056" s="5" t="str">
        <f>IFERROR(INDEX(Holidays[Holiday],MATCH(Table1[[#This Row],[Order Date]],Holidays[Date],0)),"NO HOLIDAY")</f>
        <v>NO HOLIDAY</v>
      </c>
    </row>
    <row r="4057" spans="2:17" hidden="1" x14ac:dyDescent="0.3">
      <c r="B4057" t="s">
        <v>16</v>
      </c>
      <c r="C4057" t="s">
        <v>28</v>
      </c>
      <c r="D4057" t="s">
        <v>11</v>
      </c>
      <c r="E4057" t="s">
        <v>352</v>
      </c>
      <c r="F4057" s="4">
        <v>42665</v>
      </c>
      <c r="G4057" t="s">
        <v>15</v>
      </c>
      <c r="H4057">
        <v>3</v>
      </c>
      <c r="I4057">
        <f>IF(Table1[[#This Row],[Price]]&lt;15,10,IF(Table1[[#This Row],[Price]]&lt;20,15,IF(Table1[[#This Row],[Price]]&lt;30,22,IF(Table1[[#This Row],[Price]]&lt;50,36,45))))</f>
        <v>10</v>
      </c>
      <c r="J4057">
        <v>12.42</v>
      </c>
      <c r="K4057" s="14">
        <v>37.26</v>
      </c>
      <c r="L4057" s="14">
        <f>Table1[[#This Row],[Total Sale Amount]]-(Table1[[#This Row],[Cost Price]]*Table1[[#This Row],[Quantity]])</f>
        <v>7.259999999999998</v>
      </c>
      <c r="M4057" t="str">
        <f>TEXT(Table1[[#This Row],[Order Date]],"mmm")</f>
        <v>Oct</v>
      </c>
      <c r="N4057" s="5" t="str">
        <f>TEXT(Table1[[#This Row],[Order Date]],"yyyy")</f>
        <v>2016</v>
      </c>
      <c r="O4057" s="5">
        <v>17</v>
      </c>
      <c r="P4057" s="5" t="s">
        <v>559</v>
      </c>
      <c r="Q4057" s="5" t="str">
        <f>IFERROR(INDEX(Holidays[Holiday],MATCH(Table1[[#This Row],[Order Date]],Holidays[Date],0)),"NO HOLIDAY")</f>
        <v>NO HOLIDAY</v>
      </c>
    </row>
    <row r="4058" spans="2:17" hidden="1" x14ac:dyDescent="0.3">
      <c r="B4058" t="s">
        <v>9</v>
      </c>
      <c r="C4058" t="s">
        <v>17</v>
      </c>
      <c r="D4058" t="s">
        <v>11</v>
      </c>
      <c r="E4058" t="s">
        <v>187</v>
      </c>
      <c r="F4058" s="4">
        <v>42665</v>
      </c>
      <c r="G4058" t="s">
        <v>19</v>
      </c>
      <c r="H4058">
        <v>8</v>
      </c>
      <c r="I4058">
        <f>IF(Table1[[#This Row],[Price]]&lt;15,10,IF(Table1[[#This Row],[Price]]&lt;20,15,IF(Table1[[#This Row],[Price]]&lt;30,22,IF(Table1[[#This Row],[Price]]&lt;50,36,45))))</f>
        <v>45</v>
      </c>
      <c r="J4058">
        <v>53.35</v>
      </c>
      <c r="K4058" s="14">
        <v>426.8</v>
      </c>
      <c r="L4058" s="14">
        <f>Table1[[#This Row],[Total Sale Amount]]-(Table1[[#This Row],[Cost Price]]*Table1[[#This Row],[Quantity]])</f>
        <v>66.800000000000011</v>
      </c>
      <c r="M4058" t="str">
        <f>TEXT(Table1[[#This Row],[Order Date]],"mmm")</f>
        <v>Oct</v>
      </c>
      <c r="N4058" s="5" t="str">
        <f>TEXT(Table1[[#This Row],[Order Date]],"yyyy")</f>
        <v>2016</v>
      </c>
      <c r="O4058" s="5">
        <v>25</v>
      </c>
      <c r="P4058" s="5" t="s">
        <v>560</v>
      </c>
      <c r="Q4058" s="5" t="str">
        <f>IFERROR(INDEX(Holidays[Holiday],MATCH(Table1[[#This Row],[Order Date]],Holidays[Date],0)),"NO HOLIDAY")</f>
        <v>NO HOLIDAY</v>
      </c>
    </row>
    <row r="4059" spans="2:17" hidden="1" x14ac:dyDescent="0.3">
      <c r="B4059" t="s">
        <v>9</v>
      </c>
      <c r="C4059" t="s">
        <v>28</v>
      </c>
      <c r="D4059" t="s">
        <v>11</v>
      </c>
      <c r="E4059" t="s">
        <v>104</v>
      </c>
      <c r="F4059" s="4">
        <v>42665</v>
      </c>
      <c r="G4059" t="s">
        <v>13</v>
      </c>
      <c r="H4059">
        <v>6</v>
      </c>
      <c r="I4059">
        <f>IF(Table1[[#This Row],[Price]]&lt;15,10,IF(Table1[[#This Row],[Price]]&lt;20,15,IF(Table1[[#This Row],[Price]]&lt;30,22,IF(Table1[[#This Row],[Price]]&lt;50,36,45))))</f>
        <v>15</v>
      </c>
      <c r="J4059">
        <v>17.829999999999998</v>
      </c>
      <c r="K4059" s="14">
        <v>106.97999999999999</v>
      </c>
      <c r="L4059" s="14">
        <f>Table1[[#This Row],[Total Sale Amount]]-(Table1[[#This Row],[Cost Price]]*Table1[[#This Row],[Quantity]])</f>
        <v>16.97999999999999</v>
      </c>
      <c r="M4059" t="str">
        <f>TEXT(Table1[[#This Row],[Order Date]],"mmm")</f>
        <v>Oct</v>
      </c>
      <c r="N4059" s="5" t="str">
        <f>TEXT(Table1[[#This Row],[Order Date]],"yyyy")</f>
        <v>2016</v>
      </c>
      <c r="O4059" s="5">
        <v>33</v>
      </c>
      <c r="P4059" s="5" t="s">
        <v>559</v>
      </c>
      <c r="Q4059" s="5" t="str">
        <f>IFERROR(INDEX(Holidays[Holiday],MATCH(Table1[[#This Row],[Order Date]],Holidays[Date],0)),"NO HOLIDAY")</f>
        <v>NO HOLIDAY</v>
      </c>
    </row>
    <row r="4060" spans="2:17" hidden="1" x14ac:dyDescent="0.3">
      <c r="B4060" t="s">
        <v>21</v>
      </c>
      <c r="C4060" t="s">
        <v>22</v>
      </c>
      <c r="D4060" t="s">
        <v>23</v>
      </c>
      <c r="E4060" t="s">
        <v>451</v>
      </c>
      <c r="F4060" s="4">
        <v>42665</v>
      </c>
      <c r="G4060" t="s">
        <v>15</v>
      </c>
      <c r="H4060">
        <v>7</v>
      </c>
      <c r="I4060">
        <f>IF(Table1[[#This Row],[Price]]&lt;15,10,IF(Table1[[#This Row],[Price]]&lt;20,15,IF(Table1[[#This Row],[Price]]&lt;30,22,IF(Table1[[#This Row],[Price]]&lt;50,36,45))))</f>
        <v>10</v>
      </c>
      <c r="J4060">
        <v>12.42</v>
      </c>
      <c r="K4060" s="14">
        <v>86.94</v>
      </c>
      <c r="L4060" s="14">
        <f>Table1[[#This Row],[Total Sale Amount]]-(Table1[[#This Row],[Cost Price]]*Table1[[#This Row],[Quantity]])</f>
        <v>16.939999999999998</v>
      </c>
      <c r="M4060" t="str">
        <f>TEXT(Table1[[#This Row],[Order Date]],"mmm")</f>
        <v>Oct</v>
      </c>
      <c r="N4060" s="5" t="str">
        <f>TEXT(Table1[[#This Row],[Order Date]],"yyyy")</f>
        <v>2016</v>
      </c>
      <c r="O4060" s="5">
        <v>35</v>
      </c>
      <c r="P4060" s="5" t="s">
        <v>560</v>
      </c>
      <c r="Q4060" s="5" t="str">
        <f>IFERROR(INDEX(Holidays[Holiday],MATCH(Table1[[#This Row],[Order Date]],Holidays[Date],0)),"NO HOLIDAY")</f>
        <v>NO HOLIDAY</v>
      </c>
    </row>
    <row r="4061" spans="2:17" hidden="1" x14ac:dyDescent="0.3">
      <c r="B4061" t="s">
        <v>16</v>
      </c>
      <c r="C4061" t="s">
        <v>17</v>
      </c>
      <c r="D4061" t="s">
        <v>11</v>
      </c>
      <c r="E4061" t="s">
        <v>369</v>
      </c>
      <c r="F4061" s="4">
        <v>42665</v>
      </c>
      <c r="G4061" t="s">
        <v>15</v>
      </c>
      <c r="H4061">
        <v>5</v>
      </c>
      <c r="I4061">
        <f>IF(Table1[[#This Row],[Price]]&lt;15,10,IF(Table1[[#This Row],[Price]]&lt;20,15,IF(Table1[[#This Row],[Price]]&lt;30,22,IF(Table1[[#This Row],[Price]]&lt;50,36,45))))</f>
        <v>10</v>
      </c>
      <c r="J4061">
        <v>12.42</v>
      </c>
      <c r="K4061" s="14">
        <v>62.1</v>
      </c>
      <c r="L4061" s="14">
        <f>Table1[[#This Row],[Total Sale Amount]]-(Table1[[#This Row],[Cost Price]]*Table1[[#This Row],[Quantity]])</f>
        <v>12.100000000000001</v>
      </c>
      <c r="M4061" t="str">
        <f>TEXT(Table1[[#This Row],[Order Date]],"mmm")</f>
        <v>Oct</v>
      </c>
      <c r="N4061" s="5" t="str">
        <f>TEXT(Table1[[#This Row],[Order Date]],"yyyy")</f>
        <v>2016</v>
      </c>
      <c r="O4061" s="5">
        <v>21</v>
      </c>
      <c r="P4061" s="5" t="s">
        <v>560</v>
      </c>
      <c r="Q4061" s="5" t="str">
        <f>IFERROR(INDEX(Holidays[Holiday],MATCH(Table1[[#This Row],[Order Date]],Holidays[Date],0)),"NO HOLIDAY")</f>
        <v>NO HOLIDAY</v>
      </c>
    </row>
    <row r="4062" spans="2:17" hidden="1" x14ac:dyDescent="0.3">
      <c r="B4062" t="s">
        <v>9</v>
      </c>
      <c r="C4062" t="s">
        <v>10</v>
      </c>
      <c r="D4062" t="s">
        <v>11</v>
      </c>
      <c r="E4062" t="s">
        <v>303</v>
      </c>
      <c r="F4062" s="4">
        <v>42665</v>
      </c>
      <c r="G4062" t="s">
        <v>15</v>
      </c>
      <c r="H4062">
        <v>7</v>
      </c>
      <c r="I4062">
        <f>IF(Table1[[#This Row],[Price]]&lt;15,10,IF(Table1[[#This Row],[Price]]&lt;20,15,IF(Table1[[#This Row],[Price]]&lt;30,22,IF(Table1[[#This Row],[Price]]&lt;50,36,45))))</f>
        <v>10</v>
      </c>
      <c r="J4062">
        <v>12.42</v>
      </c>
      <c r="K4062" s="14">
        <v>86.94</v>
      </c>
      <c r="L4062" s="14">
        <f>Table1[[#This Row],[Total Sale Amount]]-(Table1[[#This Row],[Cost Price]]*Table1[[#This Row],[Quantity]])</f>
        <v>16.939999999999998</v>
      </c>
      <c r="M4062" t="str">
        <f>TEXT(Table1[[#This Row],[Order Date]],"mmm")</f>
        <v>Oct</v>
      </c>
      <c r="N4062" s="5" t="str">
        <f>TEXT(Table1[[#This Row],[Order Date]],"yyyy")</f>
        <v>2016</v>
      </c>
      <c r="O4062" s="5">
        <v>32</v>
      </c>
      <c r="P4062" s="5" t="s">
        <v>559</v>
      </c>
      <c r="Q4062" s="5" t="str">
        <f>IFERROR(INDEX(Holidays[Holiday],MATCH(Table1[[#This Row],[Order Date]],Holidays[Date],0)),"NO HOLIDAY")</f>
        <v>NO HOLIDAY</v>
      </c>
    </row>
    <row r="4063" spans="2:17" hidden="1" x14ac:dyDescent="0.3">
      <c r="B4063" t="s">
        <v>9</v>
      </c>
      <c r="C4063" t="s">
        <v>10</v>
      </c>
      <c r="D4063" t="s">
        <v>11</v>
      </c>
      <c r="E4063" t="s">
        <v>151</v>
      </c>
      <c r="F4063" s="4">
        <v>42665</v>
      </c>
      <c r="G4063" t="s">
        <v>19</v>
      </c>
      <c r="H4063">
        <v>6</v>
      </c>
      <c r="I4063">
        <f>IF(Table1[[#This Row],[Price]]&lt;15,10,IF(Table1[[#This Row],[Price]]&lt;20,15,IF(Table1[[#This Row],[Price]]&lt;30,22,IF(Table1[[#This Row],[Price]]&lt;50,36,45))))</f>
        <v>45</v>
      </c>
      <c r="J4063">
        <v>53.35</v>
      </c>
      <c r="K4063" s="14">
        <v>320.10000000000002</v>
      </c>
      <c r="L4063" s="14">
        <f>Table1[[#This Row],[Total Sale Amount]]-(Table1[[#This Row],[Cost Price]]*Table1[[#This Row],[Quantity]])</f>
        <v>50.100000000000023</v>
      </c>
      <c r="M4063" t="str">
        <f>TEXT(Table1[[#This Row],[Order Date]],"mmm")</f>
        <v>Oct</v>
      </c>
      <c r="N4063" s="5" t="str">
        <f>TEXT(Table1[[#This Row],[Order Date]],"yyyy")</f>
        <v>2016</v>
      </c>
      <c r="O4063" s="5">
        <v>31</v>
      </c>
      <c r="P4063" s="5" t="s">
        <v>560</v>
      </c>
      <c r="Q4063" s="5" t="str">
        <f>IFERROR(INDEX(Holidays[Holiday],MATCH(Table1[[#This Row],[Order Date]],Holidays[Date],0)),"NO HOLIDAY")</f>
        <v>NO HOLIDAY</v>
      </c>
    </row>
    <row r="4064" spans="2:17" hidden="1" x14ac:dyDescent="0.3">
      <c r="B4064" t="s">
        <v>25</v>
      </c>
      <c r="C4064" t="s">
        <v>43</v>
      </c>
      <c r="D4064" t="s">
        <v>23</v>
      </c>
      <c r="E4064" t="s">
        <v>364</v>
      </c>
      <c r="F4064" s="4">
        <v>42665</v>
      </c>
      <c r="G4064" t="s">
        <v>15</v>
      </c>
      <c r="H4064">
        <v>9</v>
      </c>
      <c r="I4064">
        <f>IF(Table1[[#This Row],[Price]]&lt;15,10,IF(Table1[[#This Row],[Price]]&lt;20,15,IF(Table1[[#This Row],[Price]]&lt;30,22,IF(Table1[[#This Row],[Price]]&lt;50,36,45))))</f>
        <v>10</v>
      </c>
      <c r="J4064">
        <v>12.42</v>
      </c>
      <c r="K4064" s="14">
        <v>111.78</v>
      </c>
      <c r="L4064" s="14">
        <f>Table1[[#This Row],[Total Sale Amount]]-(Table1[[#This Row],[Cost Price]]*Table1[[#This Row],[Quantity]])</f>
        <v>21.78</v>
      </c>
      <c r="M4064" t="str">
        <f>TEXT(Table1[[#This Row],[Order Date]],"mmm")</f>
        <v>Oct</v>
      </c>
      <c r="N4064" s="5" t="str">
        <f>TEXT(Table1[[#This Row],[Order Date]],"yyyy")</f>
        <v>2016</v>
      </c>
      <c r="O4064" s="5">
        <v>29</v>
      </c>
      <c r="P4064" s="5" t="s">
        <v>559</v>
      </c>
      <c r="Q4064" s="5" t="str">
        <f>IFERROR(INDEX(Holidays[Holiday],MATCH(Table1[[#This Row],[Order Date]],Holidays[Date],0)),"NO HOLIDAY")</f>
        <v>NO HOLIDAY</v>
      </c>
    </row>
    <row r="4065" spans="2:17" hidden="1" x14ac:dyDescent="0.3">
      <c r="B4065" t="s">
        <v>9</v>
      </c>
      <c r="C4065" t="s">
        <v>17</v>
      </c>
      <c r="D4065" t="s">
        <v>11</v>
      </c>
      <c r="E4065" t="s">
        <v>280</v>
      </c>
      <c r="F4065" s="4">
        <v>42665</v>
      </c>
      <c r="G4065" t="s">
        <v>13</v>
      </c>
      <c r="H4065">
        <v>9</v>
      </c>
      <c r="I4065">
        <f>IF(Table1[[#This Row],[Price]]&lt;15,10,IF(Table1[[#This Row],[Price]]&lt;20,15,IF(Table1[[#This Row],[Price]]&lt;30,22,IF(Table1[[#This Row],[Price]]&lt;50,36,45))))</f>
        <v>15</v>
      </c>
      <c r="J4065">
        <v>17.829999999999998</v>
      </c>
      <c r="K4065" s="14">
        <v>160.46999999999997</v>
      </c>
      <c r="L4065" s="14">
        <f>Table1[[#This Row],[Total Sale Amount]]-(Table1[[#This Row],[Cost Price]]*Table1[[#This Row],[Quantity]])</f>
        <v>25.46999999999997</v>
      </c>
      <c r="M4065" t="str">
        <f>TEXT(Table1[[#This Row],[Order Date]],"mmm")</f>
        <v>Oct</v>
      </c>
      <c r="N4065" s="5" t="str">
        <f>TEXT(Table1[[#This Row],[Order Date]],"yyyy")</f>
        <v>2016</v>
      </c>
      <c r="O4065" s="5">
        <v>42</v>
      </c>
      <c r="P4065" s="5" t="s">
        <v>560</v>
      </c>
      <c r="Q4065" s="5" t="str">
        <f>IFERROR(INDEX(Holidays[Holiday],MATCH(Table1[[#This Row],[Order Date]],Holidays[Date],0)),"NO HOLIDAY")</f>
        <v>NO HOLIDAY</v>
      </c>
    </row>
    <row r="4066" spans="2:17" hidden="1" x14ac:dyDescent="0.3">
      <c r="B4066" t="s">
        <v>36</v>
      </c>
      <c r="C4066" t="s">
        <v>30</v>
      </c>
      <c r="D4066" t="s">
        <v>11</v>
      </c>
      <c r="E4066" t="s">
        <v>58</v>
      </c>
      <c r="F4066" s="4">
        <v>42665</v>
      </c>
      <c r="G4066" t="s">
        <v>13</v>
      </c>
      <c r="H4066">
        <v>3</v>
      </c>
      <c r="I4066">
        <f>IF(Table1[[#This Row],[Price]]&lt;15,10,IF(Table1[[#This Row],[Price]]&lt;20,15,IF(Table1[[#This Row],[Price]]&lt;30,22,IF(Table1[[#This Row],[Price]]&lt;50,36,45))))</f>
        <v>15</v>
      </c>
      <c r="J4066">
        <v>17.829999999999998</v>
      </c>
      <c r="K4066" s="14">
        <v>53.489999999999995</v>
      </c>
      <c r="L4066" s="14">
        <f>Table1[[#This Row],[Total Sale Amount]]-(Table1[[#This Row],[Cost Price]]*Table1[[#This Row],[Quantity]])</f>
        <v>8.4899999999999949</v>
      </c>
      <c r="M4066" t="str">
        <f>TEXT(Table1[[#This Row],[Order Date]],"mmm")</f>
        <v>Oct</v>
      </c>
      <c r="N4066" s="5" t="str">
        <f>TEXT(Table1[[#This Row],[Order Date]],"yyyy")</f>
        <v>2016</v>
      </c>
      <c r="O4066" s="5">
        <v>38</v>
      </c>
      <c r="P4066" s="5" t="s">
        <v>559</v>
      </c>
      <c r="Q4066" s="5" t="str">
        <f>IFERROR(INDEX(Holidays[Holiday],MATCH(Table1[[#This Row],[Order Date]],Holidays[Date],0)),"NO HOLIDAY")</f>
        <v>NO HOLIDAY</v>
      </c>
    </row>
    <row r="4067" spans="2:17" hidden="1" x14ac:dyDescent="0.3">
      <c r="B4067" t="s">
        <v>16</v>
      </c>
      <c r="C4067" t="s">
        <v>17</v>
      </c>
      <c r="D4067" t="s">
        <v>11</v>
      </c>
      <c r="E4067" t="s">
        <v>77</v>
      </c>
      <c r="F4067" s="4">
        <v>42665</v>
      </c>
      <c r="G4067" t="s">
        <v>15</v>
      </c>
      <c r="H4067">
        <v>9</v>
      </c>
      <c r="I4067">
        <f>IF(Table1[[#This Row],[Price]]&lt;15,10,IF(Table1[[#This Row],[Price]]&lt;20,15,IF(Table1[[#This Row],[Price]]&lt;30,22,IF(Table1[[#This Row],[Price]]&lt;50,36,45))))</f>
        <v>10</v>
      </c>
      <c r="J4067">
        <v>12.42</v>
      </c>
      <c r="K4067" s="14">
        <v>111.78</v>
      </c>
      <c r="L4067" s="14">
        <f>Table1[[#This Row],[Total Sale Amount]]-(Table1[[#This Row],[Cost Price]]*Table1[[#This Row],[Quantity]])</f>
        <v>21.78</v>
      </c>
      <c r="M4067" t="str">
        <f>TEXT(Table1[[#This Row],[Order Date]],"mmm")</f>
        <v>Oct</v>
      </c>
      <c r="N4067" s="5" t="str">
        <f>TEXT(Table1[[#This Row],[Order Date]],"yyyy")</f>
        <v>2016</v>
      </c>
      <c r="O4067" s="5">
        <v>28</v>
      </c>
      <c r="P4067" s="5" t="s">
        <v>559</v>
      </c>
      <c r="Q4067" s="5" t="str">
        <f>IFERROR(INDEX(Holidays[Holiday],MATCH(Table1[[#This Row],[Order Date]],Holidays[Date],0)),"NO HOLIDAY")</f>
        <v>NO HOLIDAY</v>
      </c>
    </row>
    <row r="4068" spans="2:17" hidden="1" x14ac:dyDescent="0.3">
      <c r="B4068" t="s">
        <v>25</v>
      </c>
      <c r="C4068" t="s">
        <v>26</v>
      </c>
      <c r="D4068" t="s">
        <v>23</v>
      </c>
      <c r="E4068" t="s">
        <v>69</v>
      </c>
      <c r="F4068" s="4">
        <v>42665</v>
      </c>
      <c r="G4068" t="s">
        <v>15</v>
      </c>
      <c r="H4068">
        <v>9</v>
      </c>
      <c r="I4068">
        <f>IF(Table1[[#This Row],[Price]]&lt;15,10,IF(Table1[[#This Row],[Price]]&lt;20,15,IF(Table1[[#This Row],[Price]]&lt;30,22,IF(Table1[[#This Row],[Price]]&lt;50,36,45))))</f>
        <v>10</v>
      </c>
      <c r="J4068">
        <v>12.42</v>
      </c>
      <c r="K4068" s="14">
        <v>111.78</v>
      </c>
      <c r="L4068" s="14">
        <f>Table1[[#This Row],[Total Sale Amount]]-(Table1[[#This Row],[Cost Price]]*Table1[[#This Row],[Quantity]])</f>
        <v>21.78</v>
      </c>
      <c r="M4068" t="str">
        <f>TEXT(Table1[[#This Row],[Order Date]],"mmm")</f>
        <v>Oct</v>
      </c>
      <c r="N4068" s="5" t="str">
        <f>TEXT(Table1[[#This Row],[Order Date]],"yyyy")</f>
        <v>2016</v>
      </c>
      <c r="O4068" s="5">
        <v>38</v>
      </c>
      <c r="P4068" s="5" t="s">
        <v>559</v>
      </c>
      <c r="Q4068" s="5" t="str">
        <f>IFERROR(INDEX(Holidays[Holiday],MATCH(Table1[[#This Row],[Order Date]],Holidays[Date],0)),"NO HOLIDAY")</f>
        <v>NO HOLIDAY</v>
      </c>
    </row>
    <row r="4069" spans="2:17" hidden="1" x14ac:dyDescent="0.3">
      <c r="B4069" t="s">
        <v>9</v>
      </c>
      <c r="C4069" t="s">
        <v>10</v>
      </c>
      <c r="D4069" t="s">
        <v>11</v>
      </c>
      <c r="E4069" t="s">
        <v>272</v>
      </c>
      <c r="F4069" s="4">
        <v>42665</v>
      </c>
      <c r="G4069" t="s">
        <v>15</v>
      </c>
      <c r="H4069">
        <v>5</v>
      </c>
      <c r="I4069">
        <f>IF(Table1[[#This Row],[Price]]&lt;15,10,IF(Table1[[#This Row],[Price]]&lt;20,15,IF(Table1[[#This Row],[Price]]&lt;30,22,IF(Table1[[#This Row],[Price]]&lt;50,36,45))))</f>
        <v>10</v>
      </c>
      <c r="J4069">
        <v>12.42</v>
      </c>
      <c r="K4069" s="14">
        <v>62.1</v>
      </c>
      <c r="L4069" s="14">
        <f>Table1[[#This Row],[Total Sale Amount]]-(Table1[[#This Row],[Cost Price]]*Table1[[#This Row],[Quantity]])</f>
        <v>12.100000000000001</v>
      </c>
      <c r="M4069" t="str">
        <f>TEXT(Table1[[#This Row],[Order Date]],"mmm")</f>
        <v>Oct</v>
      </c>
      <c r="N4069" s="5" t="str">
        <f>TEXT(Table1[[#This Row],[Order Date]],"yyyy")</f>
        <v>2016</v>
      </c>
      <c r="O4069" s="5">
        <v>17</v>
      </c>
      <c r="P4069" s="5" t="s">
        <v>559</v>
      </c>
      <c r="Q4069" s="5" t="str">
        <f>IFERROR(INDEX(Holidays[Holiday],MATCH(Table1[[#This Row],[Order Date]],Holidays[Date],0)),"NO HOLIDAY")</f>
        <v>NO HOLIDAY</v>
      </c>
    </row>
    <row r="4070" spans="2:17" hidden="1" x14ac:dyDescent="0.3">
      <c r="B4070" t="s">
        <v>21</v>
      </c>
      <c r="C4070" t="s">
        <v>26</v>
      </c>
      <c r="D4070" t="s">
        <v>23</v>
      </c>
      <c r="E4070" t="s">
        <v>133</v>
      </c>
      <c r="F4070" s="4">
        <v>42665</v>
      </c>
      <c r="G4070" t="s">
        <v>19</v>
      </c>
      <c r="H4070">
        <v>7</v>
      </c>
      <c r="I4070">
        <f>IF(Table1[[#This Row],[Price]]&lt;15,10,IF(Table1[[#This Row],[Price]]&lt;20,15,IF(Table1[[#This Row],[Price]]&lt;30,22,IF(Table1[[#This Row],[Price]]&lt;50,36,45))))</f>
        <v>45</v>
      </c>
      <c r="J4070">
        <v>53.35</v>
      </c>
      <c r="K4070" s="14">
        <v>373.45</v>
      </c>
      <c r="L4070" s="14">
        <f>Table1[[#This Row],[Total Sale Amount]]-(Table1[[#This Row],[Cost Price]]*Table1[[#This Row],[Quantity]])</f>
        <v>58.449999999999989</v>
      </c>
      <c r="M4070" t="str">
        <f>TEXT(Table1[[#This Row],[Order Date]],"mmm")</f>
        <v>Oct</v>
      </c>
      <c r="N4070" s="5" t="str">
        <f>TEXT(Table1[[#This Row],[Order Date]],"yyyy")</f>
        <v>2016</v>
      </c>
      <c r="O4070" s="5">
        <v>39</v>
      </c>
      <c r="P4070" s="5" t="s">
        <v>560</v>
      </c>
      <c r="Q4070" s="5" t="str">
        <f>IFERROR(INDEX(Holidays[Holiday],MATCH(Table1[[#This Row],[Order Date]],Holidays[Date],0)),"NO HOLIDAY")</f>
        <v>NO HOLIDAY</v>
      </c>
    </row>
    <row r="4071" spans="2:17" hidden="1" x14ac:dyDescent="0.3">
      <c r="B4071" t="s">
        <v>9</v>
      </c>
      <c r="C4071" t="s">
        <v>17</v>
      </c>
      <c r="D4071" t="s">
        <v>11</v>
      </c>
      <c r="E4071" t="s">
        <v>131</v>
      </c>
      <c r="F4071" s="4">
        <v>42665</v>
      </c>
      <c r="G4071" t="s">
        <v>15</v>
      </c>
      <c r="H4071">
        <v>2</v>
      </c>
      <c r="I4071">
        <f>IF(Table1[[#This Row],[Price]]&lt;15,10,IF(Table1[[#This Row],[Price]]&lt;20,15,IF(Table1[[#This Row],[Price]]&lt;30,22,IF(Table1[[#This Row],[Price]]&lt;50,36,45))))</f>
        <v>10</v>
      </c>
      <c r="J4071">
        <v>12.42</v>
      </c>
      <c r="K4071" s="14">
        <v>24.84</v>
      </c>
      <c r="L4071" s="14">
        <f>Table1[[#This Row],[Total Sale Amount]]-(Table1[[#This Row],[Cost Price]]*Table1[[#This Row],[Quantity]])</f>
        <v>4.84</v>
      </c>
      <c r="M4071" t="str">
        <f>TEXT(Table1[[#This Row],[Order Date]],"mmm")</f>
        <v>Oct</v>
      </c>
      <c r="N4071" s="5" t="str">
        <f>TEXT(Table1[[#This Row],[Order Date]],"yyyy")</f>
        <v>2016</v>
      </c>
      <c r="O4071" s="5">
        <v>25</v>
      </c>
      <c r="P4071" s="5" t="s">
        <v>560</v>
      </c>
      <c r="Q4071" s="5" t="str">
        <f>IFERROR(INDEX(Holidays[Holiday],MATCH(Table1[[#This Row],[Order Date]],Holidays[Date],0)),"NO HOLIDAY")</f>
        <v>NO HOLIDAY</v>
      </c>
    </row>
    <row r="4072" spans="2:17" hidden="1" x14ac:dyDescent="0.3">
      <c r="B4072" t="s">
        <v>25</v>
      </c>
      <c r="C4072" t="s">
        <v>26</v>
      </c>
      <c r="D4072" t="s">
        <v>23</v>
      </c>
      <c r="E4072" t="s">
        <v>140</v>
      </c>
      <c r="F4072" s="4">
        <v>42665</v>
      </c>
      <c r="G4072" t="s">
        <v>13</v>
      </c>
      <c r="H4072">
        <v>7</v>
      </c>
      <c r="I4072">
        <f>IF(Table1[[#This Row],[Price]]&lt;15,10,IF(Table1[[#This Row],[Price]]&lt;20,15,IF(Table1[[#This Row],[Price]]&lt;30,22,IF(Table1[[#This Row],[Price]]&lt;50,36,45))))</f>
        <v>15</v>
      </c>
      <c r="J4072">
        <v>17.829999999999998</v>
      </c>
      <c r="K4072" s="14">
        <v>124.80999999999999</v>
      </c>
      <c r="L4072" s="14">
        <f>Table1[[#This Row],[Total Sale Amount]]-(Table1[[#This Row],[Cost Price]]*Table1[[#This Row],[Quantity]])</f>
        <v>19.809999999999988</v>
      </c>
      <c r="M4072" t="str">
        <f>TEXT(Table1[[#This Row],[Order Date]],"mmm")</f>
        <v>Oct</v>
      </c>
      <c r="N4072" s="5" t="str">
        <f>TEXT(Table1[[#This Row],[Order Date]],"yyyy")</f>
        <v>2016</v>
      </c>
      <c r="O4072" s="5">
        <v>45</v>
      </c>
      <c r="P4072" s="5" t="s">
        <v>559</v>
      </c>
      <c r="Q4072" s="5" t="str">
        <f>IFERROR(INDEX(Holidays[Holiday],MATCH(Table1[[#This Row],[Order Date]],Holidays[Date],0)),"NO HOLIDAY")</f>
        <v>NO HOLIDAY</v>
      </c>
    </row>
    <row r="4073" spans="2:17" hidden="1" x14ac:dyDescent="0.3">
      <c r="B4073" t="s">
        <v>9</v>
      </c>
      <c r="C4073" t="s">
        <v>17</v>
      </c>
      <c r="D4073" t="s">
        <v>11</v>
      </c>
      <c r="E4073" t="s">
        <v>299</v>
      </c>
      <c r="F4073" s="4">
        <v>42665</v>
      </c>
      <c r="G4073" t="s">
        <v>15</v>
      </c>
      <c r="H4073">
        <v>9</v>
      </c>
      <c r="I4073">
        <f>IF(Table1[[#This Row],[Price]]&lt;15,10,IF(Table1[[#This Row],[Price]]&lt;20,15,IF(Table1[[#This Row],[Price]]&lt;30,22,IF(Table1[[#This Row],[Price]]&lt;50,36,45))))</f>
        <v>10</v>
      </c>
      <c r="J4073">
        <v>12.42</v>
      </c>
      <c r="K4073" s="14">
        <v>111.78</v>
      </c>
      <c r="L4073" s="14">
        <f>Table1[[#This Row],[Total Sale Amount]]-(Table1[[#This Row],[Cost Price]]*Table1[[#This Row],[Quantity]])</f>
        <v>21.78</v>
      </c>
      <c r="M4073" t="str">
        <f>TEXT(Table1[[#This Row],[Order Date]],"mmm")</f>
        <v>Oct</v>
      </c>
      <c r="N4073" s="5" t="str">
        <f>TEXT(Table1[[#This Row],[Order Date]],"yyyy")</f>
        <v>2016</v>
      </c>
      <c r="O4073" s="5">
        <v>45</v>
      </c>
      <c r="P4073" s="5" t="s">
        <v>559</v>
      </c>
      <c r="Q4073" s="5" t="str">
        <f>IFERROR(INDEX(Holidays[Holiday],MATCH(Table1[[#This Row],[Order Date]],Holidays[Date],0)),"NO HOLIDAY")</f>
        <v>NO HOLIDAY</v>
      </c>
    </row>
    <row r="4074" spans="2:17" hidden="1" x14ac:dyDescent="0.3">
      <c r="B4074" t="s">
        <v>25</v>
      </c>
      <c r="C4074" t="s">
        <v>22</v>
      </c>
      <c r="D4074" t="s">
        <v>23</v>
      </c>
      <c r="E4074" t="s">
        <v>182</v>
      </c>
      <c r="F4074" s="4">
        <v>42666</v>
      </c>
      <c r="G4074" t="s">
        <v>15</v>
      </c>
      <c r="H4074">
        <v>5</v>
      </c>
      <c r="I4074">
        <f>IF(Table1[[#This Row],[Price]]&lt;15,10,IF(Table1[[#This Row],[Price]]&lt;20,15,IF(Table1[[#This Row],[Price]]&lt;30,22,IF(Table1[[#This Row],[Price]]&lt;50,36,45))))</f>
        <v>10</v>
      </c>
      <c r="J4074">
        <v>12.42</v>
      </c>
      <c r="K4074" s="14">
        <v>62.1</v>
      </c>
      <c r="L4074" s="14">
        <f>Table1[[#This Row],[Total Sale Amount]]-(Table1[[#This Row],[Cost Price]]*Table1[[#This Row],[Quantity]])</f>
        <v>12.100000000000001</v>
      </c>
      <c r="M4074" t="str">
        <f>TEXT(Table1[[#This Row],[Order Date]],"mmm")</f>
        <v>Oct</v>
      </c>
      <c r="N4074" s="5" t="str">
        <f>TEXT(Table1[[#This Row],[Order Date]],"yyyy")</f>
        <v>2016</v>
      </c>
      <c r="O4074" s="5">
        <v>38</v>
      </c>
      <c r="P4074" s="5" t="s">
        <v>559</v>
      </c>
      <c r="Q4074" s="5" t="str">
        <f>IFERROR(INDEX(Holidays[Holiday],MATCH(Table1[[#This Row],[Order Date]],Holidays[Date],0)),"NO HOLIDAY")</f>
        <v>NO HOLIDAY</v>
      </c>
    </row>
    <row r="4075" spans="2:17" hidden="1" x14ac:dyDescent="0.3">
      <c r="B4075" t="s">
        <v>21</v>
      </c>
      <c r="C4075" t="s">
        <v>59</v>
      </c>
      <c r="D4075" t="s">
        <v>23</v>
      </c>
      <c r="E4075" t="s">
        <v>419</v>
      </c>
      <c r="F4075" s="4">
        <v>42666</v>
      </c>
      <c r="G4075" t="s">
        <v>13</v>
      </c>
      <c r="H4075">
        <v>3</v>
      </c>
      <c r="I4075">
        <f>IF(Table1[[#This Row],[Price]]&lt;15,10,IF(Table1[[#This Row],[Price]]&lt;20,15,IF(Table1[[#This Row],[Price]]&lt;30,22,IF(Table1[[#This Row],[Price]]&lt;50,36,45))))</f>
        <v>15</v>
      </c>
      <c r="J4075">
        <v>17.829999999999998</v>
      </c>
      <c r="K4075" s="14">
        <v>53.489999999999995</v>
      </c>
      <c r="L4075" s="14">
        <f>Table1[[#This Row],[Total Sale Amount]]-(Table1[[#This Row],[Cost Price]]*Table1[[#This Row],[Quantity]])</f>
        <v>8.4899999999999949</v>
      </c>
      <c r="M4075" t="str">
        <f>TEXT(Table1[[#This Row],[Order Date]],"mmm")</f>
        <v>Oct</v>
      </c>
      <c r="N4075" s="5" t="str">
        <f>TEXT(Table1[[#This Row],[Order Date]],"yyyy")</f>
        <v>2016</v>
      </c>
      <c r="O4075" s="5">
        <v>32</v>
      </c>
      <c r="P4075" s="5" t="s">
        <v>560</v>
      </c>
      <c r="Q4075" s="5" t="str">
        <f>IFERROR(INDEX(Holidays[Holiday],MATCH(Table1[[#This Row],[Order Date]],Holidays[Date],0)),"NO HOLIDAY")</f>
        <v>NO HOLIDAY</v>
      </c>
    </row>
    <row r="4076" spans="2:17" hidden="1" x14ac:dyDescent="0.3">
      <c r="B4076" t="s">
        <v>21</v>
      </c>
      <c r="C4076" t="s">
        <v>26</v>
      </c>
      <c r="D4076" t="s">
        <v>23</v>
      </c>
      <c r="E4076" t="s">
        <v>368</v>
      </c>
      <c r="F4076" s="4">
        <v>42666</v>
      </c>
      <c r="G4076" t="s">
        <v>15</v>
      </c>
      <c r="H4076">
        <v>4</v>
      </c>
      <c r="I4076">
        <f>IF(Table1[[#This Row],[Price]]&lt;15,10,IF(Table1[[#This Row],[Price]]&lt;20,15,IF(Table1[[#This Row],[Price]]&lt;30,22,IF(Table1[[#This Row],[Price]]&lt;50,36,45))))</f>
        <v>10</v>
      </c>
      <c r="J4076">
        <v>12.42</v>
      </c>
      <c r="K4076" s="14">
        <v>49.68</v>
      </c>
      <c r="L4076" s="14">
        <f>Table1[[#This Row],[Total Sale Amount]]-(Table1[[#This Row],[Cost Price]]*Table1[[#This Row],[Quantity]])</f>
        <v>9.68</v>
      </c>
      <c r="M4076" t="str">
        <f>TEXT(Table1[[#This Row],[Order Date]],"mmm")</f>
        <v>Oct</v>
      </c>
      <c r="N4076" s="5" t="str">
        <f>TEXT(Table1[[#This Row],[Order Date]],"yyyy")</f>
        <v>2016</v>
      </c>
      <c r="O4076" s="5">
        <v>26</v>
      </c>
      <c r="P4076" s="5" t="s">
        <v>560</v>
      </c>
      <c r="Q4076" s="5" t="str">
        <f>IFERROR(INDEX(Holidays[Holiday],MATCH(Table1[[#This Row],[Order Date]],Holidays[Date],0)),"NO HOLIDAY")</f>
        <v>NO HOLIDAY</v>
      </c>
    </row>
    <row r="4077" spans="2:17" hidden="1" x14ac:dyDescent="0.3">
      <c r="B4077" t="s">
        <v>21</v>
      </c>
      <c r="C4077" t="s">
        <v>59</v>
      </c>
      <c r="D4077" t="s">
        <v>23</v>
      </c>
      <c r="E4077" t="s">
        <v>442</v>
      </c>
      <c r="F4077" s="4">
        <v>42666</v>
      </c>
      <c r="G4077" t="s">
        <v>13</v>
      </c>
      <c r="H4077">
        <v>9</v>
      </c>
      <c r="I4077">
        <f>IF(Table1[[#This Row],[Price]]&lt;15,10,IF(Table1[[#This Row],[Price]]&lt;20,15,IF(Table1[[#This Row],[Price]]&lt;30,22,IF(Table1[[#This Row],[Price]]&lt;50,36,45))))</f>
        <v>15</v>
      </c>
      <c r="J4077">
        <v>17.829999999999998</v>
      </c>
      <c r="K4077" s="14">
        <v>160.46999999999997</v>
      </c>
      <c r="L4077" s="14">
        <f>Table1[[#This Row],[Total Sale Amount]]-(Table1[[#This Row],[Cost Price]]*Table1[[#This Row],[Quantity]])</f>
        <v>25.46999999999997</v>
      </c>
      <c r="M4077" t="str">
        <f>TEXT(Table1[[#This Row],[Order Date]],"mmm")</f>
        <v>Oct</v>
      </c>
      <c r="N4077" s="5" t="str">
        <f>TEXT(Table1[[#This Row],[Order Date]],"yyyy")</f>
        <v>2016</v>
      </c>
      <c r="O4077" s="5">
        <v>23</v>
      </c>
      <c r="P4077" s="5" t="s">
        <v>559</v>
      </c>
      <c r="Q4077" s="5" t="str">
        <f>IFERROR(INDEX(Holidays[Holiday],MATCH(Table1[[#This Row],[Order Date]],Holidays[Date],0)),"NO HOLIDAY")</f>
        <v>NO HOLIDAY</v>
      </c>
    </row>
    <row r="4078" spans="2:17" hidden="1" x14ac:dyDescent="0.3">
      <c r="B4078" t="s">
        <v>9</v>
      </c>
      <c r="C4078" t="s">
        <v>10</v>
      </c>
      <c r="D4078" t="s">
        <v>11</v>
      </c>
      <c r="E4078" t="s">
        <v>439</v>
      </c>
      <c r="F4078" s="4">
        <v>42666</v>
      </c>
      <c r="G4078" t="s">
        <v>15</v>
      </c>
      <c r="H4078">
        <v>7</v>
      </c>
      <c r="I4078">
        <f>IF(Table1[[#This Row],[Price]]&lt;15,10,IF(Table1[[#This Row],[Price]]&lt;20,15,IF(Table1[[#This Row],[Price]]&lt;30,22,IF(Table1[[#This Row],[Price]]&lt;50,36,45))))</f>
        <v>10</v>
      </c>
      <c r="J4078">
        <v>12.42</v>
      </c>
      <c r="K4078" s="14">
        <v>86.94</v>
      </c>
      <c r="L4078" s="14">
        <f>Table1[[#This Row],[Total Sale Amount]]-(Table1[[#This Row],[Cost Price]]*Table1[[#This Row],[Quantity]])</f>
        <v>16.939999999999998</v>
      </c>
      <c r="M4078" t="str">
        <f>TEXT(Table1[[#This Row],[Order Date]],"mmm")</f>
        <v>Oct</v>
      </c>
      <c r="N4078" s="5" t="str">
        <f>TEXT(Table1[[#This Row],[Order Date]],"yyyy")</f>
        <v>2016</v>
      </c>
      <c r="O4078" s="5">
        <v>23</v>
      </c>
      <c r="P4078" s="5" t="s">
        <v>560</v>
      </c>
      <c r="Q4078" s="5" t="str">
        <f>IFERROR(INDEX(Holidays[Holiday],MATCH(Table1[[#This Row],[Order Date]],Holidays[Date],0)),"NO HOLIDAY")</f>
        <v>NO HOLIDAY</v>
      </c>
    </row>
    <row r="4079" spans="2:17" hidden="1" x14ac:dyDescent="0.3">
      <c r="B4079" t="s">
        <v>25</v>
      </c>
      <c r="C4079" t="s">
        <v>22</v>
      </c>
      <c r="D4079" t="s">
        <v>23</v>
      </c>
      <c r="E4079" t="s">
        <v>32</v>
      </c>
      <c r="F4079" s="4">
        <v>42666</v>
      </c>
      <c r="G4079" t="s">
        <v>39</v>
      </c>
      <c r="H4079">
        <v>7</v>
      </c>
      <c r="I4079">
        <f>IF(Table1[[#This Row],[Price]]&lt;15,10,IF(Table1[[#This Row],[Price]]&lt;20,15,IF(Table1[[#This Row],[Price]]&lt;30,22,IF(Table1[[#This Row],[Price]]&lt;50,36,45))))</f>
        <v>15</v>
      </c>
      <c r="J4079">
        <v>16.32</v>
      </c>
      <c r="K4079" s="14">
        <v>114.24000000000001</v>
      </c>
      <c r="L4079" s="14">
        <f>Table1[[#This Row],[Total Sale Amount]]-(Table1[[#This Row],[Cost Price]]*Table1[[#This Row],[Quantity]])</f>
        <v>9.2400000000000091</v>
      </c>
      <c r="M4079" t="str">
        <f>TEXT(Table1[[#This Row],[Order Date]],"mmm")</f>
        <v>Oct</v>
      </c>
      <c r="N4079" s="5" t="str">
        <f>TEXT(Table1[[#This Row],[Order Date]],"yyyy")</f>
        <v>2016</v>
      </c>
      <c r="O4079" s="5">
        <v>22</v>
      </c>
      <c r="P4079" s="5" t="s">
        <v>560</v>
      </c>
      <c r="Q4079" s="5" t="str">
        <f>IFERROR(INDEX(Holidays[Holiday],MATCH(Table1[[#This Row],[Order Date]],Holidays[Date],0)),"NO HOLIDAY")</f>
        <v>NO HOLIDAY</v>
      </c>
    </row>
    <row r="4080" spans="2:17" hidden="1" x14ac:dyDescent="0.3">
      <c r="B4080" t="s">
        <v>36</v>
      </c>
      <c r="C4080" t="s">
        <v>10</v>
      </c>
      <c r="D4080" t="s">
        <v>11</v>
      </c>
      <c r="E4080" t="s">
        <v>450</v>
      </c>
      <c r="F4080" s="4">
        <v>42666</v>
      </c>
      <c r="G4080" t="s">
        <v>39</v>
      </c>
      <c r="H4080">
        <v>3</v>
      </c>
      <c r="I4080">
        <f>IF(Table1[[#This Row],[Price]]&lt;15,10,IF(Table1[[#This Row],[Price]]&lt;20,15,IF(Table1[[#This Row],[Price]]&lt;30,22,IF(Table1[[#This Row],[Price]]&lt;50,36,45))))</f>
        <v>15</v>
      </c>
      <c r="J4080">
        <v>16.32</v>
      </c>
      <c r="K4080" s="14">
        <v>48.96</v>
      </c>
      <c r="L4080" s="14">
        <f>Table1[[#This Row],[Total Sale Amount]]-(Table1[[#This Row],[Cost Price]]*Table1[[#This Row],[Quantity]])</f>
        <v>3.9600000000000009</v>
      </c>
      <c r="M4080" t="str">
        <f>TEXT(Table1[[#This Row],[Order Date]],"mmm")</f>
        <v>Oct</v>
      </c>
      <c r="N4080" s="5" t="str">
        <f>TEXT(Table1[[#This Row],[Order Date]],"yyyy")</f>
        <v>2016</v>
      </c>
      <c r="O4080" s="5">
        <v>24</v>
      </c>
      <c r="P4080" s="5" t="s">
        <v>559</v>
      </c>
      <c r="Q4080" s="5" t="str">
        <f>IFERROR(INDEX(Holidays[Holiday],MATCH(Table1[[#This Row],[Order Date]],Holidays[Date],0)),"NO HOLIDAY")</f>
        <v>NO HOLIDAY</v>
      </c>
    </row>
    <row r="4081" spans="2:17" hidden="1" x14ac:dyDescent="0.3">
      <c r="B4081" t="s">
        <v>9</v>
      </c>
      <c r="C4081" t="s">
        <v>17</v>
      </c>
      <c r="D4081" t="s">
        <v>11</v>
      </c>
      <c r="E4081" t="s">
        <v>171</v>
      </c>
      <c r="F4081" s="4">
        <v>42666</v>
      </c>
      <c r="G4081" t="s">
        <v>39</v>
      </c>
      <c r="H4081">
        <v>5</v>
      </c>
      <c r="I4081">
        <f>IF(Table1[[#This Row],[Price]]&lt;15,10,IF(Table1[[#This Row],[Price]]&lt;20,15,IF(Table1[[#This Row],[Price]]&lt;30,22,IF(Table1[[#This Row],[Price]]&lt;50,36,45))))</f>
        <v>15</v>
      </c>
      <c r="J4081">
        <v>16.32</v>
      </c>
      <c r="K4081" s="14">
        <v>81.599999999999994</v>
      </c>
      <c r="L4081" s="14">
        <f>Table1[[#This Row],[Total Sale Amount]]-(Table1[[#This Row],[Cost Price]]*Table1[[#This Row],[Quantity]])</f>
        <v>6.5999999999999943</v>
      </c>
      <c r="M4081" t="str">
        <f>TEXT(Table1[[#This Row],[Order Date]],"mmm")</f>
        <v>Oct</v>
      </c>
      <c r="N4081" s="5" t="str">
        <f>TEXT(Table1[[#This Row],[Order Date]],"yyyy")</f>
        <v>2016</v>
      </c>
      <c r="O4081" s="5">
        <v>17</v>
      </c>
      <c r="P4081" s="5" t="s">
        <v>559</v>
      </c>
      <c r="Q4081" s="5" t="str">
        <f>IFERROR(INDEX(Holidays[Holiday],MATCH(Table1[[#This Row],[Order Date]],Holidays[Date],0)),"NO HOLIDAY")</f>
        <v>NO HOLIDAY</v>
      </c>
    </row>
    <row r="4082" spans="2:17" hidden="1" x14ac:dyDescent="0.3">
      <c r="B4082" t="s">
        <v>36</v>
      </c>
      <c r="C4082" t="s">
        <v>17</v>
      </c>
      <c r="D4082" t="s">
        <v>11</v>
      </c>
      <c r="E4082" t="s">
        <v>336</v>
      </c>
      <c r="F4082" s="4">
        <v>42667</v>
      </c>
      <c r="G4082" t="s">
        <v>19</v>
      </c>
      <c r="H4082">
        <v>5</v>
      </c>
      <c r="I4082">
        <f>IF(Table1[[#This Row],[Price]]&lt;15,10,IF(Table1[[#This Row],[Price]]&lt;20,15,IF(Table1[[#This Row],[Price]]&lt;30,22,IF(Table1[[#This Row],[Price]]&lt;50,36,45))))</f>
        <v>45</v>
      </c>
      <c r="J4082">
        <v>53.35</v>
      </c>
      <c r="K4082" s="14">
        <v>266.75</v>
      </c>
      <c r="L4082" s="14">
        <f>Table1[[#This Row],[Total Sale Amount]]-(Table1[[#This Row],[Cost Price]]*Table1[[#This Row],[Quantity]])</f>
        <v>41.75</v>
      </c>
      <c r="M4082" t="str">
        <f>TEXT(Table1[[#This Row],[Order Date]],"mmm")</f>
        <v>Oct</v>
      </c>
      <c r="N4082" s="5" t="str">
        <f>TEXT(Table1[[#This Row],[Order Date]],"yyyy")</f>
        <v>2016</v>
      </c>
      <c r="O4082" s="5">
        <v>36</v>
      </c>
      <c r="P4082" s="5" t="s">
        <v>560</v>
      </c>
      <c r="Q4082" s="5" t="str">
        <f>IFERROR(INDEX(Holidays[Holiday],MATCH(Table1[[#This Row],[Order Date]],Holidays[Date],0)),"NO HOLIDAY")</f>
        <v>NO HOLIDAY</v>
      </c>
    </row>
    <row r="4083" spans="2:17" hidden="1" x14ac:dyDescent="0.3">
      <c r="B4083" t="s">
        <v>9</v>
      </c>
      <c r="C4083" t="s">
        <v>17</v>
      </c>
      <c r="D4083" t="s">
        <v>11</v>
      </c>
      <c r="E4083" t="s">
        <v>38</v>
      </c>
      <c r="F4083" s="4">
        <v>42667</v>
      </c>
      <c r="G4083" t="s">
        <v>19</v>
      </c>
      <c r="H4083">
        <v>6</v>
      </c>
      <c r="I4083">
        <f>IF(Table1[[#This Row],[Price]]&lt;15,10,IF(Table1[[#This Row],[Price]]&lt;20,15,IF(Table1[[#This Row],[Price]]&lt;30,22,IF(Table1[[#This Row],[Price]]&lt;50,36,45))))</f>
        <v>45</v>
      </c>
      <c r="J4083">
        <v>53.35</v>
      </c>
      <c r="K4083" s="14">
        <v>320.10000000000002</v>
      </c>
      <c r="L4083" s="14">
        <f>Table1[[#This Row],[Total Sale Amount]]-(Table1[[#This Row],[Cost Price]]*Table1[[#This Row],[Quantity]])</f>
        <v>50.100000000000023</v>
      </c>
      <c r="M4083" t="str">
        <f>TEXT(Table1[[#This Row],[Order Date]],"mmm")</f>
        <v>Oct</v>
      </c>
      <c r="N4083" s="5" t="str">
        <f>TEXT(Table1[[#This Row],[Order Date]],"yyyy")</f>
        <v>2016</v>
      </c>
      <c r="O4083" s="5">
        <v>44</v>
      </c>
      <c r="P4083" s="5" t="s">
        <v>560</v>
      </c>
      <c r="Q4083" s="5" t="str">
        <f>IFERROR(INDEX(Holidays[Holiday],MATCH(Table1[[#This Row],[Order Date]],Holidays[Date],0)),"NO HOLIDAY")</f>
        <v>NO HOLIDAY</v>
      </c>
    </row>
    <row r="4084" spans="2:17" hidden="1" x14ac:dyDescent="0.3">
      <c r="B4084" t="s">
        <v>36</v>
      </c>
      <c r="C4084" t="s">
        <v>10</v>
      </c>
      <c r="D4084" t="s">
        <v>11</v>
      </c>
      <c r="E4084" t="s">
        <v>365</v>
      </c>
      <c r="F4084" s="4">
        <v>42667</v>
      </c>
      <c r="G4084" t="s">
        <v>15</v>
      </c>
      <c r="H4084">
        <v>9</v>
      </c>
      <c r="I4084">
        <f>IF(Table1[[#This Row],[Price]]&lt;15,10,IF(Table1[[#This Row],[Price]]&lt;20,15,IF(Table1[[#This Row],[Price]]&lt;30,22,IF(Table1[[#This Row],[Price]]&lt;50,36,45))))</f>
        <v>10</v>
      </c>
      <c r="J4084">
        <v>12.42</v>
      </c>
      <c r="K4084" s="14">
        <v>111.78</v>
      </c>
      <c r="L4084" s="14">
        <f>Table1[[#This Row],[Total Sale Amount]]-(Table1[[#This Row],[Cost Price]]*Table1[[#This Row],[Quantity]])</f>
        <v>21.78</v>
      </c>
      <c r="M4084" t="str">
        <f>TEXT(Table1[[#This Row],[Order Date]],"mmm")</f>
        <v>Oct</v>
      </c>
      <c r="N4084" s="5" t="str">
        <f>TEXT(Table1[[#This Row],[Order Date]],"yyyy")</f>
        <v>2016</v>
      </c>
      <c r="O4084" s="5">
        <v>41</v>
      </c>
      <c r="P4084" s="5" t="s">
        <v>560</v>
      </c>
      <c r="Q4084" s="5" t="str">
        <f>IFERROR(INDEX(Holidays[Holiday],MATCH(Table1[[#This Row],[Order Date]],Holidays[Date],0)),"NO HOLIDAY")</f>
        <v>NO HOLIDAY</v>
      </c>
    </row>
    <row r="4085" spans="2:17" hidden="1" x14ac:dyDescent="0.3">
      <c r="B4085" t="s">
        <v>9</v>
      </c>
      <c r="C4085" t="s">
        <v>17</v>
      </c>
      <c r="D4085" t="s">
        <v>11</v>
      </c>
      <c r="E4085" t="s">
        <v>89</v>
      </c>
      <c r="F4085" s="4">
        <v>42667</v>
      </c>
      <c r="G4085" t="s">
        <v>13</v>
      </c>
      <c r="H4085">
        <v>7</v>
      </c>
      <c r="I4085">
        <f>IF(Table1[[#This Row],[Price]]&lt;15,10,IF(Table1[[#This Row],[Price]]&lt;20,15,IF(Table1[[#This Row],[Price]]&lt;30,22,IF(Table1[[#This Row],[Price]]&lt;50,36,45))))</f>
        <v>15</v>
      </c>
      <c r="J4085">
        <v>17.829999999999998</v>
      </c>
      <c r="K4085" s="14">
        <v>124.80999999999999</v>
      </c>
      <c r="L4085" s="14">
        <f>Table1[[#This Row],[Total Sale Amount]]-(Table1[[#This Row],[Cost Price]]*Table1[[#This Row],[Quantity]])</f>
        <v>19.809999999999988</v>
      </c>
      <c r="M4085" t="str">
        <f>TEXT(Table1[[#This Row],[Order Date]],"mmm")</f>
        <v>Oct</v>
      </c>
      <c r="N4085" s="5" t="str">
        <f>TEXT(Table1[[#This Row],[Order Date]],"yyyy")</f>
        <v>2016</v>
      </c>
      <c r="O4085" s="5">
        <v>41</v>
      </c>
      <c r="P4085" s="5" t="s">
        <v>559</v>
      </c>
      <c r="Q4085" s="5" t="str">
        <f>IFERROR(INDEX(Holidays[Holiday],MATCH(Table1[[#This Row],[Order Date]],Holidays[Date],0)),"NO HOLIDAY")</f>
        <v>NO HOLIDAY</v>
      </c>
    </row>
    <row r="4086" spans="2:17" hidden="1" x14ac:dyDescent="0.3">
      <c r="B4086" t="s">
        <v>36</v>
      </c>
      <c r="C4086" t="s">
        <v>10</v>
      </c>
      <c r="D4086" t="s">
        <v>11</v>
      </c>
      <c r="E4086" t="s">
        <v>494</v>
      </c>
      <c r="F4086" s="4">
        <v>42667</v>
      </c>
      <c r="G4086" t="s">
        <v>19</v>
      </c>
      <c r="H4086">
        <v>6</v>
      </c>
      <c r="I4086">
        <f>IF(Table1[[#This Row],[Price]]&lt;15,10,IF(Table1[[#This Row],[Price]]&lt;20,15,IF(Table1[[#This Row],[Price]]&lt;30,22,IF(Table1[[#This Row],[Price]]&lt;50,36,45))))</f>
        <v>45</v>
      </c>
      <c r="J4086">
        <v>53.35</v>
      </c>
      <c r="K4086" s="14">
        <v>320.10000000000002</v>
      </c>
      <c r="L4086" s="14">
        <f>Table1[[#This Row],[Total Sale Amount]]-(Table1[[#This Row],[Cost Price]]*Table1[[#This Row],[Quantity]])</f>
        <v>50.100000000000023</v>
      </c>
      <c r="M4086" t="str">
        <f>TEXT(Table1[[#This Row],[Order Date]],"mmm")</f>
        <v>Oct</v>
      </c>
      <c r="N4086" s="5" t="str">
        <f>TEXT(Table1[[#This Row],[Order Date]],"yyyy")</f>
        <v>2016</v>
      </c>
      <c r="O4086" s="5">
        <v>40</v>
      </c>
      <c r="P4086" s="5" t="s">
        <v>560</v>
      </c>
      <c r="Q4086" s="5" t="str">
        <f>IFERROR(INDEX(Holidays[Holiday],MATCH(Table1[[#This Row],[Order Date]],Holidays[Date],0)),"NO HOLIDAY")</f>
        <v>NO HOLIDAY</v>
      </c>
    </row>
    <row r="4087" spans="2:17" hidden="1" x14ac:dyDescent="0.3">
      <c r="B4087" t="s">
        <v>9</v>
      </c>
      <c r="C4087" t="s">
        <v>30</v>
      </c>
      <c r="D4087" t="s">
        <v>11</v>
      </c>
      <c r="E4087" t="s">
        <v>154</v>
      </c>
      <c r="F4087" s="4">
        <v>42667</v>
      </c>
      <c r="G4087" t="s">
        <v>19</v>
      </c>
      <c r="H4087">
        <v>9</v>
      </c>
      <c r="I4087">
        <f>IF(Table1[[#This Row],[Price]]&lt;15,10,IF(Table1[[#This Row],[Price]]&lt;20,15,IF(Table1[[#This Row],[Price]]&lt;30,22,IF(Table1[[#This Row],[Price]]&lt;50,36,45))))</f>
        <v>45</v>
      </c>
      <c r="J4087">
        <v>53.35</v>
      </c>
      <c r="K4087" s="14">
        <v>480.15000000000003</v>
      </c>
      <c r="L4087" s="14">
        <f>Table1[[#This Row],[Total Sale Amount]]-(Table1[[#This Row],[Cost Price]]*Table1[[#This Row],[Quantity]])</f>
        <v>75.150000000000034</v>
      </c>
      <c r="M4087" t="str">
        <f>TEXT(Table1[[#This Row],[Order Date]],"mmm")</f>
        <v>Oct</v>
      </c>
      <c r="N4087" s="5" t="str">
        <f>TEXT(Table1[[#This Row],[Order Date]],"yyyy")</f>
        <v>2016</v>
      </c>
      <c r="O4087" s="5">
        <v>45</v>
      </c>
      <c r="P4087" s="5" t="s">
        <v>559</v>
      </c>
      <c r="Q4087" s="5" t="str">
        <f>IFERROR(INDEX(Holidays[Holiday],MATCH(Table1[[#This Row],[Order Date]],Holidays[Date],0)),"NO HOLIDAY")</f>
        <v>NO HOLIDAY</v>
      </c>
    </row>
    <row r="4088" spans="2:17" hidden="1" x14ac:dyDescent="0.3">
      <c r="B4088" t="s">
        <v>25</v>
      </c>
      <c r="C4088" t="s">
        <v>26</v>
      </c>
      <c r="D4088" t="s">
        <v>23</v>
      </c>
      <c r="E4088" t="s">
        <v>511</v>
      </c>
      <c r="F4088" s="4">
        <v>42667</v>
      </c>
      <c r="G4088" t="s">
        <v>19</v>
      </c>
      <c r="H4088">
        <v>9</v>
      </c>
      <c r="I4088">
        <f>IF(Table1[[#This Row],[Price]]&lt;15,10,IF(Table1[[#This Row],[Price]]&lt;20,15,IF(Table1[[#This Row],[Price]]&lt;30,22,IF(Table1[[#This Row],[Price]]&lt;50,36,45))))</f>
        <v>45</v>
      </c>
      <c r="J4088">
        <v>53.35</v>
      </c>
      <c r="K4088" s="14">
        <v>480.15000000000003</v>
      </c>
      <c r="L4088" s="14">
        <f>Table1[[#This Row],[Total Sale Amount]]-(Table1[[#This Row],[Cost Price]]*Table1[[#This Row],[Quantity]])</f>
        <v>75.150000000000034</v>
      </c>
      <c r="M4088" t="str">
        <f>TEXT(Table1[[#This Row],[Order Date]],"mmm")</f>
        <v>Oct</v>
      </c>
      <c r="N4088" s="5" t="str">
        <f>TEXT(Table1[[#This Row],[Order Date]],"yyyy")</f>
        <v>2016</v>
      </c>
      <c r="O4088" s="5">
        <v>24</v>
      </c>
      <c r="P4088" s="5" t="s">
        <v>559</v>
      </c>
      <c r="Q4088" s="5" t="str">
        <f>IFERROR(INDEX(Holidays[Holiday],MATCH(Table1[[#This Row],[Order Date]],Holidays[Date],0)),"NO HOLIDAY")</f>
        <v>NO HOLIDAY</v>
      </c>
    </row>
    <row r="4089" spans="2:17" hidden="1" x14ac:dyDescent="0.3">
      <c r="B4089" t="s">
        <v>9</v>
      </c>
      <c r="C4089" t="s">
        <v>10</v>
      </c>
      <c r="D4089" t="s">
        <v>11</v>
      </c>
      <c r="E4089" t="s">
        <v>308</v>
      </c>
      <c r="F4089" s="4">
        <v>42667</v>
      </c>
      <c r="G4089" t="s">
        <v>19</v>
      </c>
      <c r="H4089">
        <v>5</v>
      </c>
      <c r="I4089">
        <f>IF(Table1[[#This Row],[Price]]&lt;15,10,IF(Table1[[#This Row],[Price]]&lt;20,15,IF(Table1[[#This Row],[Price]]&lt;30,22,IF(Table1[[#This Row],[Price]]&lt;50,36,45))))</f>
        <v>45</v>
      </c>
      <c r="J4089">
        <v>53.35</v>
      </c>
      <c r="K4089" s="14">
        <v>266.75</v>
      </c>
      <c r="L4089" s="14">
        <f>Table1[[#This Row],[Total Sale Amount]]-(Table1[[#This Row],[Cost Price]]*Table1[[#This Row],[Quantity]])</f>
        <v>41.75</v>
      </c>
      <c r="M4089" t="str">
        <f>TEXT(Table1[[#This Row],[Order Date]],"mmm")</f>
        <v>Oct</v>
      </c>
      <c r="N4089" s="5" t="str">
        <f>TEXT(Table1[[#This Row],[Order Date]],"yyyy")</f>
        <v>2016</v>
      </c>
      <c r="O4089" s="5">
        <v>36</v>
      </c>
      <c r="P4089" s="5" t="s">
        <v>560</v>
      </c>
      <c r="Q4089" s="5" t="str">
        <f>IFERROR(INDEX(Holidays[Holiday],MATCH(Table1[[#This Row],[Order Date]],Holidays[Date],0)),"NO HOLIDAY")</f>
        <v>NO HOLIDAY</v>
      </c>
    </row>
    <row r="4090" spans="2:17" hidden="1" x14ac:dyDescent="0.3">
      <c r="B4090" t="s">
        <v>25</v>
      </c>
      <c r="C4090" t="s">
        <v>59</v>
      </c>
      <c r="D4090" t="s">
        <v>23</v>
      </c>
      <c r="E4090" t="s">
        <v>309</v>
      </c>
      <c r="F4090" s="4">
        <v>42667</v>
      </c>
      <c r="G4090" t="s">
        <v>13</v>
      </c>
      <c r="H4090">
        <v>10</v>
      </c>
      <c r="I4090">
        <f>IF(Table1[[#This Row],[Price]]&lt;15,10,IF(Table1[[#This Row],[Price]]&lt;20,15,IF(Table1[[#This Row],[Price]]&lt;30,22,IF(Table1[[#This Row],[Price]]&lt;50,36,45))))</f>
        <v>15</v>
      </c>
      <c r="J4090">
        <v>17.829999999999998</v>
      </c>
      <c r="K4090" s="14">
        <v>178.29999999999998</v>
      </c>
      <c r="L4090" s="14">
        <f>Table1[[#This Row],[Total Sale Amount]]-(Table1[[#This Row],[Cost Price]]*Table1[[#This Row],[Quantity]])</f>
        <v>28.299999999999983</v>
      </c>
      <c r="M4090" t="str">
        <f>TEXT(Table1[[#This Row],[Order Date]],"mmm")</f>
        <v>Oct</v>
      </c>
      <c r="N4090" s="5" t="str">
        <f>TEXT(Table1[[#This Row],[Order Date]],"yyyy")</f>
        <v>2016</v>
      </c>
      <c r="O4090" s="5">
        <v>29</v>
      </c>
      <c r="P4090" s="5" t="s">
        <v>559</v>
      </c>
      <c r="Q4090" s="5" t="str">
        <f>IFERROR(INDEX(Holidays[Holiday],MATCH(Table1[[#This Row],[Order Date]],Holidays[Date],0)),"NO HOLIDAY")</f>
        <v>NO HOLIDAY</v>
      </c>
    </row>
    <row r="4091" spans="2:17" hidden="1" x14ac:dyDescent="0.3">
      <c r="B4091" t="s">
        <v>36</v>
      </c>
      <c r="C4091" t="s">
        <v>28</v>
      </c>
      <c r="D4091" t="s">
        <v>11</v>
      </c>
      <c r="E4091" t="s">
        <v>372</v>
      </c>
      <c r="F4091" s="4">
        <v>42667</v>
      </c>
      <c r="G4091" t="s">
        <v>13</v>
      </c>
      <c r="H4091">
        <v>3</v>
      </c>
      <c r="I4091">
        <f>IF(Table1[[#This Row],[Price]]&lt;15,10,IF(Table1[[#This Row],[Price]]&lt;20,15,IF(Table1[[#This Row],[Price]]&lt;30,22,IF(Table1[[#This Row],[Price]]&lt;50,36,45))))</f>
        <v>15</v>
      </c>
      <c r="J4091">
        <v>17.829999999999998</v>
      </c>
      <c r="K4091" s="14">
        <v>53.489999999999995</v>
      </c>
      <c r="L4091" s="14">
        <f>Table1[[#This Row],[Total Sale Amount]]-(Table1[[#This Row],[Cost Price]]*Table1[[#This Row],[Quantity]])</f>
        <v>8.4899999999999949</v>
      </c>
      <c r="M4091" t="str">
        <f>TEXT(Table1[[#This Row],[Order Date]],"mmm")</f>
        <v>Oct</v>
      </c>
      <c r="N4091" s="5" t="str">
        <f>TEXT(Table1[[#This Row],[Order Date]],"yyyy")</f>
        <v>2016</v>
      </c>
      <c r="O4091" s="5">
        <v>43</v>
      </c>
      <c r="P4091" s="5" t="s">
        <v>559</v>
      </c>
      <c r="Q4091" s="5" t="str">
        <f>IFERROR(INDEX(Holidays[Holiday],MATCH(Table1[[#This Row],[Order Date]],Holidays[Date],0)),"NO HOLIDAY")</f>
        <v>NO HOLIDAY</v>
      </c>
    </row>
    <row r="4092" spans="2:17" hidden="1" x14ac:dyDescent="0.3">
      <c r="B4092" t="s">
        <v>36</v>
      </c>
      <c r="C4092" t="s">
        <v>17</v>
      </c>
      <c r="D4092" t="s">
        <v>11</v>
      </c>
      <c r="E4092" t="s">
        <v>358</v>
      </c>
      <c r="F4092" s="4">
        <v>42667</v>
      </c>
      <c r="G4092" t="s">
        <v>15</v>
      </c>
      <c r="H4092">
        <v>1</v>
      </c>
      <c r="I4092">
        <f>IF(Table1[[#This Row],[Price]]&lt;15,10,IF(Table1[[#This Row],[Price]]&lt;20,15,IF(Table1[[#This Row],[Price]]&lt;30,22,IF(Table1[[#This Row],[Price]]&lt;50,36,45))))</f>
        <v>10</v>
      </c>
      <c r="J4092">
        <v>12.42</v>
      </c>
      <c r="K4092" s="14">
        <v>12.42</v>
      </c>
      <c r="L4092" s="14">
        <f>Table1[[#This Row],[Total Sale Amount]]-(Table1[[#This Row],[Cost Price]]*Table1[[#This Row],[Quantity]])</f>
        <v>2.42</v>
      </c>
      <c r="M4092" t="str">
        <f>TEXT(Table1[[#This Row],[Order Date]],"mmm")</f>
        <v>Oct</v>
      </c>
      <c r="N4092" s="5" t="str">
        <f>TEXT(Table1[[#This Row],[Order Date]],"yyyy")</f>
        <v>2016</v>
      </c>
      <c r="O4092" s="5">
        <v>20</v>
      </c>
      <c r="P4092" s="5" t="s">
        <v>560</v>
      </c>
      <c r="Q4092" s="5" t="str">
        <f>IFERROR(INDEX(Holidays[Holiday],MATCH(Table1[[#This Row],[Order Date]],Holidays[Date],0)),"NO HOLIDAY")</f>
        <v>NO HOLIDAY</v>
      </c>
    </row>
    <row r="4093" spans="2:17" hidden="1" x14ac:dyDescent="0.3">
      <c r="B4093" t="s">
        <v>9</v>
      </c>
      <c r="C4093" t="s">
        <v>10</v>
      </c>
      <c r="D4093" t="s">
        <v>11</v>
      </c>
      <c r="E4093" t="s">
        <v>208</v>
      </c>
      <c r="F4093" s="4">
        <v>42667</v>
      </c>
      <c r="G4093" t="s">
        <v>19</v>
      </c>
      <c r="H4093">
        <v>7</v>
      </c>
      <c r="I4093">
        <f>IF(Table1[[#This Row],[Price]]&lt;15,10,IF(Table1[[#This Row],[Price]]&lt;20,15,IF(Table1[[#This Row],[Price]]&lt;30,22,IF(Table1[[#This Row],[Price]]&lt;50,36,45))))</f>
        <v>45</v>
      </c>
      <c r="J4093">
        <v>53.35</v>
      </c>
      <c r="K4093" s="14">
        <v>373.45</v>
      </c>
      <c r="L4093" s="14">
        <f>Table1[[#This Row],[Total Sale Amount]]-(Table1[[#This Row],[Cost Price]]*Table1[[#This Row],[Quantity]])</f>
        <v>58.449999999999989</v>
      </c>
      <c r="M4093" t="str">
        <f>TEXT(Table1[[#This Row],[Order Date]],"mmm")</f>
        <v>Oct</v>
      </c>
      <c r="N4093" s="5" t="str">
        <f>TEXT(Table1[[#This Row],[Order Date]],"yyyy")</f>
        <v>2016</v>
      </c>
      <c r="O4093" s="5">
        <v>44</v>
      </c>
      <c r="P4093" s="5" t="s">
        <v>559</v>
      </c>
      <c r="Q4093" s="5" t="str">
        <f>IFERROR(INDEX(Holidays[Holiday],MATCH(Table1[[#This Row],[Order Date]],Holidays[Date],0)),"NO HOLIDAY")</f>
        <v>NO HOLIDAY</v>
      </c>
    </row>
    <row r="4094" spans="2:17" hidden="1" x14ac:dyDescent="0.3">
      <c r="B4094" t="s">
        <v>36</v>
      </c>
      <c r="C4094" t="s">
        <v>10</v>
      </c>
      <c r="D4094" t="s">
        <v>11</v>
      </c>
      <c r="E4094" t="s">
        <v>63</v>
      </c>
      <c r="F4094" s="4">
        <v>42668</v>
      </c>
      <c r="G4094" t="s">
        <v>19</v>
      </c>
      <c r="H4094">
        <v>8</v>
      </c>
      <c r="I4094">
        <f>IF(Table1[[#This Row],[Price]]&lt;15,10,IF(Table1[[#This Row],[Price]]&lt;20,15,IF(Table1[[#This Row],[Price]]&lt;30,22,IF(Table1[[#This Row],[Price]]&lt;50,36,45))))</f>
        <v>45</v>
      </c>
      <c r="J4094">
        <v>53.35</v>
      </c>
      <c r="K4094" s="14">
        <v>426.8</v>
      </c>
      <c r="L4094" s="14">
        <f>Table1[[#This Row],[Total Sale Amount]]-(Table1[[#This Row],[Cost Price]]*Table1[[#This Row],[Quantity]])</f>
        <v>66.800000000000011</v>
      </c>
      <c r="M4094" t="str">
        <f>TEXT(Table1[[#This Row],[Order Date]],"mmm")</f>
        <v>Oct</v>
      </c>
      <c r="N4094" s="5" t="str">
        <f>TEXT(Table1[[#This Row],[Order Date]],"yyyy")</f>
        <v>2016</v>
      </c>
      <c r="O4094" s="5">
        <v>38</v>
      </c>
      <c r="P4094" s="5" t="s">
        <v>559</v>
      </c>
      <c r="Q4094" s="5" t="str">
        <f>IFERROR(INDEX(Holidays[Holiday],MATCH(Table1[[#This Row],[Order Date]],Holidays[Date],0)),"NO HOLIDAY")</f>
        <v>NO HOLIDAY</v>
      </c>
    </row>
    <row r="4095" spans="2:17" hidden="1" x14ac:dyDescent="0.3">
      <c r="B4095" t="s">
        <v>25</v>
      </c>
      <c r="C4095" t="s">
        <v>22</v>
      </c>
      <c r="D4095" t="s">
        <v>23</v>
      </c>
      <c r="E4095" t="s">
        <v>273</v>
      </c>
      <c r="F4095" s="4">
        <v>42668</v>
      </c>
      <c r="G4095" t="s">
        <v>15</v>
      </c>
      <c r="H4095">
        <v>6</v>
      </c>
      <c r="I4095">
        <f>IF(Table1[[#This Row],[Price]]&lt;15,10,IF(Table1[[#This Row],[Price]]&lt;20,15,IF(Table1[[#This Row],[Price]]&lt;30,22,IF(Table1[[#This Row],[Price]]&lt;50,36,45))))</f>
        <v>10</v>
      </c>
      <c r="J4095">
        <v>12.42</v>
      </c>
      <c r="K4095" s="14">
        <v>74.52</v>
      </c>
      <c r="L4095" s="14">
        <f>Table1[[#This Row],[Total Sale Amount]]-(Table1[[#This Row],[Cost Price]]*Table1[[#This Row],[Quantity]])</f>
        <v>14.519999999999996</v>
      </c>
      <c r="M4095" t="str">
        <f>TEXT(Table1[[#This Row],[Order Date]],"mmm")</f>
        <v>Oct</v>
      </c>
      <c r="N4095" s="5" t="str">
        <f>TEXT(Table1[[#This Row],[Order Date]],"yyyy")</f>
        <v>2016</v>
      </c>
      <c r="O4095" s="5">
        <v>22</v>
      </c>
      <c r="P4095" s="5" t="s">
        <v>559</v>
      </c>
      <c r="Q4095" s="5" t="str">
        <f>IFERROR(INDEX(Holidays[Holiday],MATCH(Table1[[#This Row],[Order Date]],Holidays[Date],0)),"NO HOLIDAY")</f>
        <v>NO HOLIDAY</v>
      </c>
    </row>
    <row r="4096" spans="2:17" hidden="1" x14ac:dyDescent="0.3">
      <c r="B4096" t="s">
        <v>36</v>
      </c>
      <c r="C4096" t="s">
        <v>28</v>
      </c>
      <c r="D4096" t="s">
        <v>11</v>
      </c>
      <c r="E4096" t="s">
        <v>334</v>
      </c>
      <c r="F4096" s="4">
        <v>42668</v>
      </c>
      <c r="G4096" t="s">
        <v>39</v>
      </c>
      <c r="H4096">
        <v>3</v>
      </c>
      <c r="I4096">
        <f>IF(Table1[[#This Row],[Price]]&lt;15,10,IF(Table1[[#This Row],[Price]]&lt;20,15,IF(Table1[[#This Row],[Price]]&lt;30,22,IF(Table1[[#This Row],[Price]]&lt;50,36,45))))</f>
        <v>15</v>
      </c>
      <c r="J4096">
        <v>16.32</v>
      </c>
      <c r="K4096" s="14">
        <v>48.96</v>
      </c>
      <c r="L4096" s="14">
        <f>Table1[[#This Row],[Total Sale Amount]]-(Table1[[#This Row],[Cost Price]]*Table1[[#This Row],[Quantity]])</f>
        <v>3.9600000000000009</v>
      </c>
      <c r="M4096" t="str">
        <f>TEXT(Table1[[#This Row],[Order Date]],"mmm")</f>
        <v>Oct</v>
      </c>
      <c r="N4096" s="5" t="str">
        <f>TEXT(Table1[[#This Row],[Order Date]],"yyyy")</f>
        <v>2016</v>
      </c>
      <c r="O4096" s="5">
        <v>44</v>
      </c>
      <c r="P4096" s="5" t="s">
        <v>560</v>
      </c>
      <c r="Q4096" s="5" t="str">
        <f>IFERROR(INDEX(Holidays[Holiday],MATCH(Table1[[#This Row],[Order Date]],Holidays[Date],0)),"NO HOLIDAY")</f>
        <v>NO HOLIDAY</v>
      </c>
    </row>
    <row r="4097" spans="2:17" hidden="1" x14ac:dyDescent="0.3">
      <c r="B4097" t="s">
        <v>25</v>
      </c>
      <c r="C4097" t="s">
        <v>59</v>
      </c>
      <c r="D4097" t="s">
        <v>23</v>
      </c>
      <c r="E4097" t="s">
        <v>479</v>
      </c>
      <c r="F4097" s="4">
        <v>42668</v>
      </c>
      <c r="G4097" t="s">
        <v>15</v>
      </c>
      <c r="H4097">
        <v>6</v>
      </c>
      <c r="I4097">
        <f>IF(Table1[[#This Row],[Price]]&lt;15,10,IF(Table1[[#This Row],[Price]]&lt;20,15,IF(Table1[[#This Row],[Price]]&lt;30,22,IF(Table1[[#This Row],[Price]]&lt;50,36,45))))</f>
        <v>10</v>
      </c>
      <c r="J4097">
        <v>12.42</v>
      </c>
      <c r="K4097" s="14">
        <v>74.52</v>
      </c>
      <c r="L4097" s="14">
        <f>Table1[[#This Row],[Total Sale Amount]]-(Table1[[#This Row],[Cost Price]]*Table1[[#This Row],[Quantity]])</f>
        <v>14.519999999999996</v>
      </c>
      <c r="M4097" t="str">
        <f>TEXT(Table1[[#This Row],[Order Date]],"mmm")</f>
        <v>Oct</v>
      </c>
      <c r="N4097" s="5" t="str">
        <f>TEXT(Table1[[#This Row],[Order Date]],"yyyy")</f>
        <v>2016</v>
      </c>
      <c r="O4097" s="5">
        <v>23</v>
      </c>
      <c r="P4097" s="5" t="s">
        <v>560</v>
      </c>
      <c r="Q4097" s="5" t="str">
        <f>IFERROR(INDEX(Holidays[Holiday],MATCH(Table1[[#This Row],[Order Date]],Holidays[Date],0)),"NO HOLIDAY")</f>
        <v>NO HOLIDAY</v>
      </c>
    </row>
    <row r="4098" spans="2:17" hidden="1" x14ac:dyDescent="0.3">
      <c r="B4098" t="s">
        <v>36</v>
      </c>
      <c r="C4098" t="s">
        <v>30</v>
      </c>
      <c r="D4098" t="s">
        <v>11</v>
      </c>
      <c r="E4098" t="s">
        <v>394</v>
      </c>
      <c r="F4098" s="4">
        <v>42668</v>
      </c>
      <c r="G4098" t="s">
        <v>13</v>
      </c>
      <c r="H4098">
        <v>4</v>
      </c>
      <c r="I4098">
        <f>IF(Table1[[#This Row],[Price]]&lt;15,10,IF(Table1[[#This Row],[Price]]&lt;20,15,IF(Table1[[#This Row],[Price]]&lt;30,22,IF(Table1[[#This Row],[Price]]&lt;50,36,45))))</f>
        <v>15</v>
      </c>
      <c r="J4098">
        <v>17.829999999999998</v>
      </c>
      <c r="K4098" s="14">
        <v>71.319999999999993</v>
      </c>
      <c r="L4098" s="14">
        <f>Table1[[#This Row],[Total Sale Amount]]-(Table1[[#This Row],[Cost Price]]*Table1[[#This Row],[Quantity]])</f>
        <v>11.319999999999993</v>
      </c>
      <c r="M4098" t="str">
        <f>TEXT(Table1[[#This Row],[Order Date]],"mmm")</f>
        <v>Oct</v>
      </c>
      <c r="N4098" s="5" t="str">
        <f>TEXT(Table1[[#This Row],[Order Date]],"yyyy")</f>
        <v>2016</v>
      </c>
      <c r="O4098" s="5">
        <v>20</v>
      </c>
      <c r="P4098" s="5" t="s">
        <v>560</v>
      </c>
      <c r="Q4098" s="5" t="str">
        <f>IFERROR(INDEX(Holidays[Holiday],MATCH(Table1[[#This Row],[Order Date]],Holidays[Date],0)),"NO HOLIDAY")</f>
        <v>NO HOLIDAY</v>
      </c>
    </row>
    <row r="4099" spans="2:17" hidden="1" x14ac:dyDescent="0.3">
      <c r="B4099" t="s">
        <v>25</v>
      </c>
      <c r="C4099" t="s">
        <v>22</v>
      </c>
      <c r="D4099" t="s">
        <v>23</v>
      </c>
      <c r="E4099" t="s">
        <v>516</v>
      </c>
      <c r="F4099" s="4">
        <v>42668</v>
      </c>
      <c r="G4099" t="s">
        <v>15</v>
      </c>
      <c r="H4099">
        <v>7</v>
      </c>
      <c r="I4099">
        <f>IF(Table1[[#This Row],[Price]]&lt;15,10,IF(Table1[[#This Row],[Price]]&lt;20,15,IF(Table1[[#This Row],[Price]]&lt;30,22,IF(Table1[[#This Row],[Price]]&lt;50,36,45))))</f>
        <v>10</v>
      </c>
      <c r="J4099">
        <v>12.42</v>
      </c>
      <c r="K4099" s="14">
        <v>86.94</v>
      </c>
      <c r="L4099" s="14">
        <f>Table1[[#This Row],[Total Sale Amount]]-(Table1[[#This Row],[Cost Price]]*Table1[[#This Row],[Quantity]])</f>
        <v>16.939999999999998</v>
      </c>
      <c r="M4099" t="str">
        <f>TEXT(Table1[[#This Row],[Order Date]],"mmm")</f>
        <v>Oct</v>
      </c>
      <c r="N4099" s="5" t="str">
        <f>TEXT(Table1[[#This Row],[Order Date]],"yyyy")</f>
        <v>2016</v>
      </c>
      <c r="O4099" s="5">
        <v>26</v>
      </c>
      <c r="P4099" s="5" t="s">
        <v>560</v>
      </c>
      <c r="Q4099" s="5" t="str">
        <f>IFERROR(INDEX(Holidays[Holiday],MATCH(Table1[[#This Row],[Order Date]],Holidays[Date],0)),"NO HOLIDAY")</f>
        <v>NO HOLIDAY</v>
      </c>
    </row>
    <row r="4100" spans="2:17" hidden="1" x14ac:dyDescent="0.3">
      <c r="B4100" t="s">
        <v>36</v>
      </c>
      <c r="C4100" t="s">
        <v>10</v>
      </c>
      <c r="D4100" t="s">
        <v>11</v>
      </c>
      <c r="E4100" t="s">
        <v>300</v>
      </c>
      <c r="F4100" s="4">
        <v>42668</v>
      </c>
      <c r="G4100" t="s">
        <v>39</v>
      </c>
      <c r="H4100">
        <v>9</v>
      </c>
      <c r="I4100">
        <f>IF(Table1[[#This Row],[Price]]&lt;15,10,IF(Table1[[#This Row],[Price]]&lt;20,15,IF(Table1[[#This Row],[Price]]&lt;30,22,IF(Table1[[#This Row],[Price]]&lt;50,36,45))))</f>
        <v>15</v>
      </c>
      <c r="J4100">
        <v>16.32</v>
      </c>
      <c r="K4100" s="14">
        <v>146.88</v>
      </c>
      <c r="L4100" s="14">
        <f>Table1[[#This Row],[Total Sale Amount]]-(Table1[[#This Row],[Cost Price]]*Table1[[#This Row],[Quantity]])</f>
        <v>11.879999999999995</v>
      </c>
      <c r="M4100" t="str">
        <f>TEXT(Table1[[#This Row],[Order Date]],"mmm")</f>
        <v>Oct</v>
      </c>
      <c r="N4100" s="5" t="str">
        <f>TEXT(Table1[[#This Row],[Order Date]],"yyyy")</f>
        <v>2016</v>
      </c>
      <c r="O4100" s="5">
        <v>38</v>
      </c>
      <c r="P4100" s="5" t="s">
        <v>559</v>
      </c>
      <c r="Q4100" s="5" t="str">
        <f>IFERROR(INDEX(Holidays[Holiday],MATCH(Table1[[#This Row],[Order Date]],Holidays[Date],0)),"NO HOLIDAY")</f>
        <v>NO HOLIDAY</v>
      </c>
    </row>
    <row r="4101" spans="2:17" hidden="1" x14ac:dyDescent="0.3">
      <c r="B4101" t="s">
        <v>9</v>
      </c>
      <c r="C4101" t="s">
        <v>30</v>
      </c>
      <c r="D4101" t="s">
        <v>11</v>
      </c>
      <c r="E4101" t="s">
        <v>195</v>
      </c>
      <c r="F4101" s="4">
        <v>42668</v>
      </c>
      <c r="G4101" t="s">
        <v>39</v>
      </c>
      <c r="H4101">
        <v>3</v>
      </c>
      <c r="I4101">
        <f>IF(Table1[[#This Row],[Price]]&lt;15,10,IF(Table1[[#This Row],[Price]]&lt;20,15,IF(Table1[[#This Row],[Price]]&lt;30,22,IF(Table1[[#This Row],[Price]]&lt;50,36,45))))</f>
        <v>15</v>
      </c>
      <c r="J4101">
        <v>16.32</v>
      </c>
      <c r="K4101" s="14">
        <v>48.96</v>
      </c>
      <c r="L4101" s="14">
        <f>Table1[[#This Row],[Total Sale Amount]]-(Table1[[#This Row],[Cost Price]]*Table1[[#This Row],[Quantity]])</f>
        <v>3.9600000000000009</v>
      </c>
      <c r="M4101" t="str">
        <f>TEXT(Table1[[#This Row],[Order Date]],"mmm")</f>
        <v>Oct</v>
      </c>
      <c r="N4101" s="5" t="str">
        <f>TEXT(Table1[[#This Row],[Order Date]],"yyyy")</f>
        <v>2016</v>
      </c>
      <c r="O4101" s="5">
        <v>36</v>
      </c>
      <c r="P4101" s="5" t="s">
        <v>560</v>
      </c>
      <c r="Q4101" s="5" t="str">
        <f>IFERROR(INDEX(Holidays[Holiday],MATCH(Table1[[#This Row],[Order Date]],Holidays[Date],0)),"NO HOLIDAY")</f>
        <v>NO HOLIDAY</v>
      </c>
    </row>
    <row r="4102" spans="2:17" hidden="1" x14ac:dyDescent="0.3">
      <c r="B4102" t="s">
        <v>36</v>
      </c>
      <c r="C4102" t="s">
        <v>17</v>
      </c>
      <c r="D4102" t="s">
        <v>11</v>
      </c>
      <c r="E4102" t="s">
        <v>173</v>
      </c>
      <c r="F4102" s="4">
        <v>42668</v>
      </c>
      <c r="G4102" t="s">
        <v>15</v>
      </c>
      <c r="H4102">
        <v>1</v>
      </c>
      <c r="I4102">
        <f>IF(Table1[[#This Row],[Price]]&lt;15,10,IF(Table1[[#This Row],[Price]]&lt;20,15,IF(Table1[[#This Row],[Price]]&lt;30,22,IF(Table1[[#This Row],[Price]]&lt;50,36,45))))</f>
        <v>10</v>
      </c>
      <c r="J4102">
        <v>12.42</v>
      </c>
      <c r="K4102" s="14">
        <v>12.42</v>
      </c>
      <c r="L4102" s="14">
        <f>Table1[[#This Row],[Total Sale Amount]]-(Table1[[#This Row],[Cost Price]]*Table1[[#This Row],[Quantity]])</f>
        <v>2.42</v>
      </c>
      <c r="M4102" t="str">
        <f>TEXT(Table1[[#This Row],[Order Date]],"mmm")</f>
        <v>Oct</v>
      </c>
      <c r="N4102" s="5" t="str">
        <f>TEXT(Table1[[#This Row],[Order Date]],"yyyy")</f>
        <v>2016</v>
      </c>
      <c r="O4102" s="5">
        <v>23</v>
      </c>
      <c r="P4102" s="5" t="s">
        <v>560</v>
      </c>
      <c r="Q4102" s="5" t="str">
        <f>IFERROR(INDEX(Holidays[Holiday],MATCH(Table1[[#This Row],[Order Date]],Holidays[Date],0)),"NO HOLIDAY")</f>
        <v>NO HOLIDAY</v>
      </c>
    </row>
    <row r="4103" spans="2:17" hidden="1" x14ac:dyDescent="0.3">
      <c r="B4103" t="s">
        <v>21</v>
      </c>
      <c r="C4103" t="s">
        <v>26</v>
      </c>
      <c r="D4103" t="s">
        <v>23</v>
      </c>
      <c r="E4103" t="s">
        <v>325</v>
      </c>
      <c r="F4103" s="4">
        <v>42668</v>
      </c>
      <c r="G4103" t="s">
        <v>15</v>
      </c>
      <c r="H4103">
        <v>5</v>
      </c>
      <c r="I4103">
        <f>IF(Table1[[#This Row],[Price]]&lt;15,10,IF(Table1[[#This Row],[Price]]&lt;20,15,IF(Table1[[#This Row],[Price]]&lt;30,22,IF(Table1[[#This Row],[Price]]&lt;50,36,45))))</f>
        <v>10</v>
      </c>
      <c r="J4103">
        <v>12.42</v>
      </c>
      <c r="K4103" s="14">
        <v>62.1</v>
      </c>
      <c r="L4103" s="14">
        <f>Table1[[#This Row],[Total Sale Amount]]-(Table1[[#This Row],[Cost Price]]*Table1[[#This Row],[Quantity]])</f>
        <v>12.100000000000001</v>
      </c>
      <c r="M4103" t="str">
        <f>TEXT(Table1[[#This Row],[Order Date]],"mmm")</f>
        <v>Oct</v>
      </c>
      <c r="N4103" s="5" t="str">
        <f>TEXT(Table1[[#This Row],[Order Date]],"yyyy")</f>
        <v>2016</v>
      </c>
      <c r="O4103" s="5">
        <v>45</v>
      </c>
      <c r="P4103" s="5" t="s">
        <v>560</v>
      </c>
      <c r="Q4103" s="5" t="str">
        <f>IFERROR(INDEX(Holidays[Holiday],MATCH(Table1[[#This Row],[Order Date]],Holidays[Date],0)),"NO HOLIDAY")</f>
        <v>NO HOLIDAY</v>
      </c>
    </row>
    <row r="4104" spans="2:17" hidden="1" x14ac:dyDescent="0.3">
      <c r="B4104" t="s">
        <v>9</v>
      </c>
      <c r="C4104" t="s">
        <v>30</v>
      </c>
      <c r="D4104" t="s">
        <v>11</v>
      </c>
      <c r="E4104" t="s">
        <v>33</v>
      </c>
      <c r="F4104" s="4">
        <v>42668</v>
      </c>
      <c r="G4104" t="s">
        <v>19</v>
      </c>
      <c r="H4104">
        <v>1</v>
      </c>
      <c r="I4104">
        <f>IF(Table1[[#This Row],[Price]]&lt;15,10,IF(Table1[[#This Row],[Price]]&lt;20,15,IF(Table1[[#This Row],[Price]]&lt;30,22,IF(Table1[[#This Row],[Price]]&lt;50,36,45))))</f>
        <v>45</v>
      </c>
      <c r="J4104">
        <v>53.35</v>
      </c>
      <c r="K4104" s="14">
        <v>53.35</v>
      </c>
      <c r="L4104" s="14">
        <f>Table1[[#This Row],[Total Sale Amount]]-(Table1[[#This Row],[Cost Price]]*Table1[[#This Row],[Quantity]])</f>
        <v>8.3500000000000014</v>
      </c>
      <c r="M4104" t="str">
        <f>TEXT(Table1[[#This Row],[Order Date]],"mmm")</f>
        <v>Oct</v>
      </c>
      <c r="N4104" s="5" t="str">
        <f>TEXT(Table1[[#This Row],[Order Date]],"yyyy")</f>
        <v>2016</v>
      </c>
      <c r="O4104" s="5">
        <v>28</v>
      </c>
      <c r="P4104" s="5" t="s">
        <v>559</v>
      </c>
      <c r="Q4104" s="5" t="str">
        <f>IFERROR(INDEX(Holidays[Holiday],MATCH(Table1[[#This Row],[Order Date]],Holidays[Date],0)),"NO HOLIDAY")</f>
        <v>NO HOLIDAY</v>
      </c>
    </row>
    <row r="4105" spans="2:17" hidden="1" x14ac:dyDescent="0.3">
      <c r="B4105" t="s">
        <v>9</v>
      </c>
      <c r="C4105" t="s">
        <v>10</v>
      </c>
      <c r="D4105" t="s">
        <v>11</v>
      </c>
      <c r="E4105" t="s">
        <v>293</v>
      </c>
      <c r="F4105" s="4">
        <v>42668</v>
      </c>
      <c r="G4105" t="s">
        <v>15</v>
      </c>
      <c r="H4105">
        <v>9</v>
      </c>
      <c r="I4105">
        <f>IF(Table1[[#This Row],[Price]]&lt;15,10,IF(Table1[[#This Row],[Price]]&lt;20,15,IF(Table1[[#This Row],[Price]]&lt;30,22,IF(Table1[[#This Row],[Price]]&lt;50,36,45))))</f>
        <v>10</v>
      </c>
      <c r="J4105">
        <v>12.42</v>
      </c>
      <c r="K4105" s="14">
        <v>111.78</v>
      </c>
      <c r="L4105" s="14">
        <f>Table1[[#This Row],[Total Sale Amount]]-(Table1[[#This Row],[Cost Price]]*Table1[[#This Row],[Quantity]])</f>
        <v>21.78</v>
      </c>
      <c r="M4105" t="str">
        <f>TEXT(Table1[[#This Row],[Order Date]],"mmm")</f>
        <v>Oct</v>
      </c>
      <c r="N4105" s="5" t="str">
        <f>TEXT(Table1[[#This Row],[Order Date]],"yyyy")</f>
        <v>2016</v>
      </c>
      <c r="O4105" s="5">
        <v>34</v>
      </c>
      <c r="P4105" s="5" t="s">
        <v>559</v>
      </c>
      <c r="Q4105" s="5" t="str">
        <f>IFERROR(INDEX(Holidays[Holiday],MATCH(Table1[[#This Row],[Order Date]],Holidays[Date],0)),"NO HOLIDAY")</f>
        <v>NO HOLIDAY</v>
      </c>
    </row>
    <row r="4106" spans="2:17" hidden="1" x14ac:dyDescent="0.3">
      <c r="B4106" t="s">
        <v>16</v>
      </c>
      <c r="C4106" t="s">
        <v>17</v>
      </c>
      <c r="D4106" t="s">
        <v>11</v>
      </c>
      <c r="E4106" t="s">
        <v>448</v>
      </c>
      <c r="F4106" s="4">
        <v>42668</v>
      </c>
      <c r="G4106" t="s">
        <v>15</v>
      </c>
      <c r="H4106">
        <v>10</v>
      </c>
      <c r="I4106">
        <f>IF(Table1[[#This Row],[Price]]&lt;15,10,IF(Table1[[#This Row],[Price]]&lt;20,15,IF(Table1[[#This Row],[Price]]&lt;30,22,IF(Table1[[#This Row],[Price]]&lt;50,36,45))))</f>
        <v>10</v>
      </c>
      <c r="J4106">
        <v>12.42</v>
      </c>
      <c r="K4106" s="14">
        <v>124.2</v>
      </c>
      <c r="L4106" s="14">
        <f>Table1[[#This Row],[Total Sale Amount]]-(Table1[[#This Row],[Cost Price]]*Table1[[#This Row],[Quantity]])</f>
        <v>24.200000000000003</v>
      </c>
      <c r="M4106" t="str">
        <f>TEXT(Table1[[#This Row],[Order Date]],"mmm")</f>
        <v>Oct</v>
      </c>
      <c r="N4106" s="5" t="str">
        <f>TEXT(Table1[[#This Row],[Order Date]],"yyyy")</f>
        <v>2016</v>
      </c>
      <c r="O4106" s="5">
        <v>29</v>
      </c>
      <c r="P4106" s="5" t="s">
        <v>559</v>
      </c>
      <c r="Q4106" s="5" t="str">
        <f>IFERROR(INDEX(Holidays[Holiday],MATCH(Table1[[#This Row],[Order Date]],Holidays[Date],0)),"NO HOLIDAY")</f>
        <v>NO HOLIDAY</v>
      </c>
    </row>
    <row r="4107" spans="2:17" hidden="1" x14ac:dyDescent="0.3">
      <c r="B4107" t="s">
        <v>9</v>
      </c>
      <c r="C4107" t="s">
        <v>17</v>
      </c>
      <c r="D4107" t="s">
        <v>11</v>
      </c>
      <c r="E4107" t="s">
        <v>108</v>
      </c>
      <c r="F4107" s="4">
        <v>42668</v>
      </c>
      <c r="G4107" t="s">
        <v>19</v>
      </c>
      <c r="H4107">
        <v>7</v>
      </c>
      <c r="I4107">
        <f>IF(Table1[[#This Row],[Price]]&lt;15,10,IF(Table1[[#This Row],[Price]]&lt;20,15,IF(Table1[[#This Row],[Price]]&lt;30,22,IF(Table1[[#This Row],[Price]]&lt;50,36,45))))</f>
        <v>45</v>
      </c>
      <c r="J4107">
        <v>53.35</v>
      </c>
      <c r="K4107" s="14">
        <v>373.45</v>
      </c>
      <c r="L4107" s="14">
        <f>Table1[[#This Row],[Total Sale Amount]]-(Table1[[#This Row],[Cost Price]]*Table1[[#This Row],[Quantity]])</f>
        <v>58.449999999999989</v>
      </c>
      <c r="M4107" t="str">
        <f>TEXT(Table1[[#This Row],[Order Date]],"mmm")</f>
        <v>Oct</v>
      </c>
      <c r="N4107" s="5" t="str">
        <f>TEXT(Table1[[#This Row],[Order Date]],"yyyy")</f>
        <v>2016</v>
      </c>
      <c r="O4107" s="5">
        <v>34</v>
      </c>
      <c r="P4107" s="5" t="s">
        <v>559</v>
      </c>
      <c r="Q4107" s="5" t="str">
        <f>IFERROR(INDEX(Holidays[Holiday],MATCH(Table1[[#This Row],[Order Date]],Holidays[Date],0)),"NO HOLIDAY")</f>
        <v>NO HOLIDAY</v>
      </c>
    </row>
    <row r="4108" spans="2:17" hidden="1" x14ac:dyDescent="0.3">
      <c r="B4108" t="s">
        <v>36</v>
      </c>
      <c r="C4108" t="s">
        <v>30</v>
      </c>
      <c r="D4108" t="s">
        <v>11</v>
      </c>
      <c r="E4108" t="s">
        <v>165</v>
      </c>
      <c r="F4108" s="4">
        <v>42668</v>
      </c>
      <c r="G4108" t="s">
        <v>39</v>
      </c>
      <c r="H4108">
        <v>1</v>
      </c>
      <c r="I4108">
        <f>IF(Table1[[#This Row],[Price]]&lt;15,10,IF(Table1[[#This Row],[Price]]&lt;20,15,IF(Table1[[#This Row],[Price]]&lt;30,22,IF(Table1[[#This Row],[Price]]&lt;50,36,45))))</f>
        <v>15</v>
      </c>
      <c r="J4108">
        <v>16.32</v>
      </c>
      <c r="K4108" s="14">
        <v>16.32</v>
      </c>
      <c r="L4108" s="14">
        <f>Table1[[#This Row],[Total Sale Amount]]-(Table1[[#This Row],[Cost Price]]*Table1[[#This Row],[Quantity]])</f>
        <v>1.3200000000000003</v>
      </c>
      <c r="M4108" t="str">
        <f>TEXT(Table1[[#This Row],[Order Date]],"mmm")</f>
        <v>Oct</v>
      </c>
      <c r="N4108" s="5" t="str">
        <f>TEXT(Table1[[#This Row],[Order Date]],"yyyy")</f>
        <v>2016</v>
      </c>
      <c r="O4108" s="5">
        <v>44</v>
      </c>
      <c r="P4108" s="5" t="s">
        <v>560</v>
      </c>
      <c r="Q4108" s="5" t="str">
        <f>IFERROR(INDEX(Holidays[Holiday],MATCH(Table1[[#This Row],[Order Date]],Holidays[Date],0)),"NO HOLIDAY")</f>
        <v>NO HOLIDAY</v>
      </c>
    </row>
    <row r="4109" spans="2:17" hidden="1" x14ac:dyDescent="0.3">
      <c r="B4109" t="s">
        <v>9</v>
      </c>
      <c r="C4109" t="s">
        <v>30</v>
      </c>
      <c r="D4109" t="s">
        <v>11</v>
      </c>
      <c r="E4109" t="s">
        <v>170</v>
      </c>
      <c r="F4109" s="4">
        <v>42668</v>
      </c>
      <c r="G4109" t="s">
        <v>19</v>
      </c>
      <c r="H4109">
        <v>8</v>
      </c>
      <c r="I4109">
        <f>IF(Table1[[#This Row],[Price]]&lt;15,10,IF(Table1[[#This Row],[Price]]&lt;20,15,IF(Table1[[#This Row],[Price]]&lt;30,22,IF(Table1[[#This Row],[Price]]&lt;50,36,45))))</f>
        <v>45</v>
      </c>
      <c r="J4109">
        <v>53.35</v>
      </c>
      <c r="K4109" s="14">
        <v>426.8</v>
      </c>
      <c r="L4109" s="14">
        <f>Table1[[#This Row],[Total Sale Amount]]-(Table1[[#This Row],[Cost Price]]*Table1[[#This Row],[Quantity]])</f>
        <v>66.800000000000011</v>
      </c>
      <c r="M4109" t="str">
        <f>TEXT(Table1[[#This Row],[Order Date]],"mmm")</f>
        <v>Oct</v>
      </c>
      <c r="N4109" s="5" t="str">
        <f>TEXT(Table1[[#This Row],[Order Date]],"yyyy")</f>
        <v>2016</v>
      </c>
      <c r="O4109" s="5">
        <v>26</v>
      </c>
      <c r="P4109" s="5" t="s">
        <v>559</v>
      </c>
      <c r="Q4109" s="5" t="str">
        <f>IFERROR(INDEX(Holidays[Holiday],MATCH(Table1[[#This Row],[Order Date]],Holidays[Date],0)),"NO HOLIDAY")</f>
        <v>NO HOLIDAY</v>
      </c>
    </row>
    <row r="4110" spans="2:17" hidden="1" x14ac:dyDescent="0.3">
      <c r="B4110" t="s">
        <v>25</v>
      </c>
      <c r="C4110" t="s">
        <v>26</v>
      </c>
      <c r="D4110" t="s">
        <v>23</v>
      </c>
      <c r="E4110" t="s">
        <v>360</v>
      </c>
      <c r="F4110" s="4">
        <v>42668</v>
      </c>
      <c r="G4110" t="s">
        <v>15</v>
      </c>
      <c r="H4110">
        <v>3</v>
      </c>
      <c r="I4110">
        <f>IF(Table1[[#This Row],[Price]]&lt;15,10,IF(Table1[[#This Row],[Price]]&lt;20,15,IF(Table1[[#This Row],[Price]]&lt;30,22,IF(Table1[[#This Row],[Price]]&lt;50,36,45))))</f>
        <v>10</v>
      </c>
      <c r="J4110">
        <v>12.42</v>
      </c>
      <c r="K4110" s="14">
        <v>37.26</v>
      </c>
      <c r="L4110" s="14">
        <f>Table1[[#This Row],[Total Sale Amount]]-(Table1[[#This Row],[Cost Price]]*Table1[[#This Row],[Quantity]])</f>
        <v>7.259999999999998</v>
      </c>
      <c r="M4110" t="str">
        <f>TEXT(Table1[[#This Row],[Order Date]],"mmm")</f>
        <v>Oct</v>
      </c>
      <c r="N4110" s="5" t="str">
        <f>TEXT(Table1[[#This Row],[Order Date]],"yyyy")</f>
        <v>2016</v>
      </c>
      <c r="O4110" s="5">
        <v>30</v>
      </c>
      <c r="P4110" s="5" t="s">
        <v>559</v>
      </c>
      <c r="Q4110" s="5" t="str">
        <f>IFERROR(INDEX(Holidays[Holiday],MATCH(Table1[[#This Row],[Order Date]],Holidays[Date],0)),"NO HOLIDAY")</f>
        <v>NO HOLIDAY</v>
      </c>
    </row>
    <row r="4111" spans="2:17" hidden="1" x14ac:dyDescent="0.3">
      <c r="B4111" t="s">
        <v>21</v>
      </c>
      <c r="C4111" t="s">
        <v>59</v>
      </c>
      <c r="D4111" t="s">
        <v>23</v>
      </c>
      <c r="E4111" t="s">
        <v>118</v>
      </c>
      <c r="F4111" s="4">
        <v>42668</v>
      </c>
      <c r="G4111" t="s">
        <v>39</v>
      </c>
      <c r="H4111">
        <v>4</v>
      </c>
      <c r="I4111">
        <f>IF(Table1[[#This Row],[Price]]&lt;15,10,IF(Table1[[#This Row],[Price]]&lt;20,15,IF(Table1[[#This Row],[Price]]&lt;30,22,IF(Table1[[#This Row],[Price]]&lt;50,36,45))))</f>
        <v>15</v>
      </c>
      <c r="J4111">
        <v>16.32</v>
      </c>
      <c r="K4111" s="14">
        <v>65.28</v>
      </c>
      <c r="L4111" s="14">
        <f>Table1[[#This Row],[Total Sale Amount]]-(Table1[[#This Row],[Cost Price]]*Table1[[#This Row],[Quantity]])</f>
        <v>5.2800000000000011</v>
      </c>
      <c r="M4111" t="str">
        <f>TEXT(Table1[[#This Row],[Order Date]],"mmm")</f>
        <v>Oct</v>
      </c>
      <c r="N4111" s="5" t="str">
        <f>TEXT(Table1[[#This Row],[Order Date]],"yyyy")</f>
        <v>2016</v>
      </c>
      <c r="O4111" s="5">
        <v>23</v>
      </c>
      <c r="P4111" s="5" t="s">
        <v>560</v>
      </c>
      <c r="Q4111" s="5" t="str">
        <f>IFERROR(INDEX(Holidays[Holiday],MATCH(Table1[[#This Row],[Order Date]],Holidays[Date],0)),"NO HOLIDAY")</f>
        <v>NO HOLIDAY</v>
      </c>
    </row>
    <row r="4112" spans="2:17" hidden="1" x14ac:dyDescent="0.3">
      <c r="B4112" t="s">
        <v>9</v>
      </c>
      <c r="C4112" t="s">
        <v>30</v>
      </c>
      <c r="D4112" t="s">
        <v>11</v>
      </c>
      <c r="E4112" t="s">
        <v>148</v>
      </c>
      <c r="F4112" s="4">
        <v>42668</v>
      </c>
      <c r="G4112" t="s">
        <v>15</v>
      </c>
      <c r="H4112">
        <v>4</v>
      </c>
      <c r="I4112">
        <f>IF(Table1[[#This Row],[Price]]&lt;15,10,IF(Table1[[#This Row],[Price]]&lt;20,15,IF(Table1[[#This Row],[Price]]&lt;30,22,IF(Table1[[#This Row],[Price]]&lt;50,36,45))))</f>
        <v>10</v>
      </c>
      <c r="J4112">
        <v>12.42</v>
      </c>
      <c r="K4112" s="14">
        <v>49.68</v>
      </c>
      <c r="L4112" s="14">
        <f>Table1[[#This Row],[Total Sale Amount]]-(Table1[[#This Row],[Cost Price]]*Table1[[#This Row],[Quantity]])</f>
        <v>9.68</v>
      </c>
      <c r="M4112" t="str">
        <f>TEXT(Table1[[#This Row],[Order Date]],"mmm")</f>
        <v>Oct</v>
      </c>
      <c r="N4112" s="5" t="str">
        <f>TEXT(Table1[[#This Row],[Order Date]],"yyyy")</f>
        <v>2016</v>
      </c>
      <c r="O4112" s="5">
        <v>19</v>
      </c>
      <c r="P4112" s="5" t="s">
        <v>560</v>
      </c>
      <c r="Q4112" s="5" t="str">
        <f>IFERROR(INDEX(Holidays[Holiday],MATCH(Table1[[#This Row],[Order Date]],Holidays[Date],0)),"NO HOLIDAY")</f>
        <v>NO HOLIDAY</v>
      </c>
    </row>
    <row r="4113" spans="2:17" hidden="1" x14ac:dyDescent="0.3">
      <c r="B4113" t="s">
        <v>25</v>
      </c>
      <c r="C4113" t="s">
        <v>26</v>
      </c>
      <c r="D4113" t="s">
        <v>23</v>
      </c>
      <c r="E4113" t="s">
        <v>166</v>
      </c>
      <c r="F4113" s="4">
        <v>42668</v>
      </c>
      <c r="G4113" t="s">
        <v>15</v>
      </c>
      <c r="H4113">
        <v>5</v>
      </c>
      <c r="I4113">
        <f>IF(Table1[[#This Row],[Price]]&lt;15,10,IF(Table1[[#This Row],[Price]]&lt;20,15,IF(Table1[[#This Row],[Price]]&lt;30,22,IF(Table1[[#This Row],[Price]]&lt;50,36,45))))</f>
        <v>10</v>
      </c>
      <c r="J4113">
        <v>12.42</v>
      </c>
      <c r="K4113" s="14">
        <v>62.1</v>
      </c>
      <c r="L4113" s="14">
        <f>Table1[[#This Row],[Total Sale Amount]]-(Table1[[#This Row],[Cost Price]]*Table1[[#This Row],[Quantity]])</f>
        <v>12.100000000000001</v>
      </c>
      <c r="M4113" t="str">
        <f>TEXT(Table1[[#This Row],[Order Date]],"mmm")</f>
        <v>Oct</v>
      </c>
      <c r="N4113" s="5" t="str">
        <f>TEXT(Table1[[#This Row],[Order Date]],"yyyy")</f>
        <v>2016</v>
      </c>
      <c r="O4113" s="5">
        <v>27</v>
      </c>
      <c r="P4113" s="5" t="s">
        <v>559</v>
      </c>
      <c r="Q4113" s="5" t="str">
        <f>IFERROR(INDEX(Holidays[Holiday],MATCH(Table1[[#This Row],[Order Date]],Holidays[Date],0)),"NO HOLIDAY")</f>
        <v>NO HOLIDAY</v>
      </c>
    </row>
    <row r="4114" spans="2:17" hidden="1" x14ac:dyDescent="0.3">
      <c r="B4114" t="s">
        <v>16</v>
      </c>
      <c r="C4114" t="s">
        <v>17</v>
      </c>
      <c r="D4114" t="s">
        <v>11</v>
      </c>
      <c r="E4114" t="s">
        <v>468</v>
      </c>
      <c r="F4114" s="4">
        <v>42668</v>
      </c>
      <c r="G4114" t="s">
        <v>13</v>
      </c>
      <c r="H4114">
        <v>6</v>
      </c>
      <c r="I4114">
        <f>IF(Table1[[#This Row],[Price]]&lt;15,10,IF(Table1[[#This Row],[Price]]&lt;20,15,IF(Table1[[#This Row],[Price]]&lt;30,22,IF(Table1[[#This Row],[Price]]&lt;50,36,45))))</f>
        <v>15</v>
      </c>
      <c r="J4114">
        <v>17.829999999999998</v>
      </c>
      <c r="K4114" s="14">
        <v>106.97999999999999</v>
      </c>
      <c r="L4114" s="14">
        <f>Table1[[#This Row],[Total Sale Amount]]-(Table1[[#This Row],[Cost Price]]*Table1[[#This Row],[Quantity]])</f>
        <v>16.97999999999999</v>
      </c>
      <c r="M4114" t="str">
        <f>TEXT(Table1[[#This Row],[Order Date]],"mmm")</f>
        <v>Oct</v>
      </c>
      <c r="N4114" s="5" t="str">
        <f>TEXT(Table1[[#This Row],[Order Date]],"yyyy")</f>
        <v>2016</v>
      </c>
      <c r="O4114" s="5">
        <v>26</v>
      </c>
      <c r="P4114" s="5" t="s">
        <v>560</v>
      </c>
      <c r="Q4114" s="5" t="str">
        <f>IFERROR(INDEX(Holidays[Holiday],MATCH(Table1[[#This Row],[Order Date]],Holidays[Date],0)),"NO HOLIDAY")</f>
        <v>NO HOLIDAY</v>
      </c>
    </row>
    <row r="4115" spans="2:17" hidden="1" x14ac:dyDescent="0.3">
      <c r="B4115" t="s">
        <v>36</v>
      </c>
      <c r="C4115" t="s">
        <v>28</v>
      </c>
      <c r="D4115" t="s">
        <v>11</v>
      </c>
      <c r="E4115" t="s">
        <v>244</v>
      </c>
      <c r="F4115" s="4">
        <v>42669</v>
      </c>
      <c r="G4115" t="s">
        <v>15</v>
      </c>
      <c r="H4115">
        <v>7</v>
      </c>
      <c r="I4115">
        <f>IF(Table1[[#This Row],[Price]]&lt;15,10,IF(Table1[[#This Row],[Price]]&lt;20,15,IF(Table1[[#This Row],[Price]]&lt;30,22,IF(Table1[[#This Row],[Price]]&lt;50,36,45))))</f>
        <v>10</v>
      </c>
      <c r="J4115">
        <v>12.42</v>
      </c>
      <c r="K4115" s="14">
        <v>86.94</v>
      </c>
      <c r="L4115" s="14">
        <f>Table1[[#This Row],[Total Sale Amount]]-(Table1[[#This Row],[Cost Price]]*Table1[[#This Row],[Quantity]])</f>
        <v>16.939999999999998</v>
      </c>
      <c r="M4115" t="str">
        <f>TEXT(Table1[[#This Row],[Order Date]],"mmm")</f>
        <v>Oct</v>
      </c>
      <c r="N4115" s="5" t="str">
        <f>TEXT(Table1[[#This Row],[Order Date]],"yyyy")</f>
        <v>2016</v>
      </c>
      <c r="O4115" s="5">
        <v>33</v>
      </c>
      <c r="P4115" s="5" t="s">
        <v>560</v>
      </c>
      <c r="Q4115" s="5" t="str">
        <f>IFERROR(INDEX(Holidays[Holiday],MATCH(Table1[[#This Row],[Order Date]],Holidays[Date],0)),"NO HOLIDAY")</f>
        <v>NO HOLIDAY</v>
      </c>
    </row>
    <row r="4116" spans="2:17" hidden="1" x14ac:dyDescent="0.3">
      <c r="B4116" t="s">
        <v>25</v>
      </c>
      <c r="C4116" t="s">
        <v>22</v>
      </c>
      <c r="D4116" t="s">
        <v>23</v>
      </c>
      <c r="E4116" t="s">
        <v>416</v>
      </c>
      <c r="F4116" s="4">
        <v>42669</v>
      </c>
      <c r="G4116" t="s">
        <v>15</v>
      </c>
      <c r="H4116">
        <v>1</v>
      </c>
      <c r="I4116">
        <f>IF(Table1[[#This Row],[Price]]&lt;15,10,IF(Table1[[#This Row],[Price]]&lt;20,15,IF(Table1[[#This Row],[Price]]&lt;30,22,IF(Table1[[#This Row],[Price]]&lt;50,36,45))))</f>
        <v>10</v>
      </c>
      <c r="J4116">
        <v>12.42</v>
      </c>
      <c r="K4116" s="14">
        <v>12.42</v>
      </c>
      <c r="L4116" s="14">
        <f>Table1[[#This Row],[Total Sale Amount]]-(Table1[[#This Row],[Cost Price]]*Table1[[#This Row],[Quantity]])</f>
        <v>2.42</v>
      </c>
      <c r="M4116" t="str">
        <f>TEXT(Table1[[#This Row],[Order Date]],"mmm")</f>
        <v>Oct</v>
      </c>
      <c r="N4116" s="5" t="str">
        <f>TEXT(Table1[[#This Row],[Order Date]],"yyyy")</f>
        <v>2016</v>
      </c>
      <c r="O4116" s="5">
        <v>44</v>
      </c>
      <c r="P4116" s="5" t="s">
        <v>560</v>
      </c>
      <c r="Q4116" s="5" t="str">
        <f>IFERROR(INDEX(Holidays[Holiday],MATCH(Table1[[#This Row],[Order Date]],Holidays[Date],0)),"NO HOLIDAY")</f>
        <v>NO HOLIDAY</v>
      </c>
    </row>
    <row r="4117" spans="2:17" hidden="1" x14ac:dyDescent="0.3">
      <c r="B4117" t="s">
        <v>9</v>
      </c>
      <c r="C4117" t="s">
        <v>10</v>
      </c>
      <c r="D4117" t="s">
        <v>11</v>
      </c>
      <c r="E4117" t="s">
        <v>159</v>
      </c>
      <c r="F4117" s="4">
        <v>42669</v>
      </c>
      <c r="G4117" t="s">
        <v>15</v>
      </c>
      <c r="H4117">
        <v>3</v>
      </c>
      <c r="I4117">
        <f>IF(Table1[[#This Row],[Price]]&lt;15,10,IF(Table1[[#This Row],[Price]]&lt;20,15,IF(Table1[[#This Row],[Price]]&lt;30,22,IF(Table1[[#This Row],[Price]]&lt;50,36,45))))</f>
        <v>10</v>
      </c>
      <c r="J4117">
        <v>12.42</v>
      </c>
      <c r="K4117" s="14">
        <v>37.26</v>
      </c>
      <c r="L4117" s="14">
        <f>Table1[[#This Row],[Total Sale Amount]]-(Table1[[#This Row],[Cost Price]]*Table1[[#This Row],[Quantity]])</f>
        <v>7.259999999999998</v>
      </c>
      <c r="M4117" t="str">
        <f>TEXT(Table1[[#This Row],[Order Date]],"mmm")</f>
        <v>Oct</v>
      </c>
      <c r="N4117" s="5" t="str">
        <f>TEXT(Table1[[#This Row],[Order Date]],"yyyy")</f>
        <v>2016</v>
      </c>
      <c r="O4117" s="5">
        <v>17</v>
      </c>
      <c r="P4117" s="5" t="s">
        <v>559</v>
      </c>
      <c r="Q4117" s="5" t="str">
        <f>IFERROR(INDEX(Holidays[Holiday],MATCH(Table1[[#This Row],[Order Date]],Holidays[Date],0)),"NO HOLIDAY")</f>
        <v>NO HOLIDAY</v>
      </c>
    </row>
    <row r="4118" spans="2:17" hidden="1" x14ac:dyDescent="0.3">
      <c r="B4118" t="s">
        <v>36</v>
      </c>
      <c r="C4118" t="s">
        <v>17</v>
      </c>
      <c r="D4118" t="s">
        <v>11</v>
      </c>
      <c r="E4118" t="s">
        <v>67</v>
      </c>
      <c r="F4118" s="4">
        <v>42669</v>
      </c>
      <c r="G4118" t="s">
        <v>13</v>
      </c>
      <c r="H4118">
        <v>7</v>
      </c>
      <c r="I4118">
        <f>IF(Table1[[#This Row],[Price]]&lt;15,10,IF(Table1[[#This Row],[Price]]&lt;20,15,IF(Table1[[#This Row],[Price]]&lt;30,22,IF(Table1[[#This Row],[Price]]&lt;50,36,45))))</f>
        <v>15</v>
      </c>
      <c r="J4118">
        <v>17.829999999999998</v>
      </c>
      <c r="K4118" s="14">
        <v>124.80999999999999</v>
      </c>
      <c r="L4118" s="14">
        <f>Table1[[#This Row],[Total Sale Amount]]-(Table1[[#This Row],[Cost Price]]*Table1[[#This Row],[Quantity]])</f>
        <v>19.809999999999988</v>
      </c>
      <c r="M4118" t="str">
        <f>TEXT(Table1[[#This Row],[Order Date]],"mmm")</f>
        <v>Oct</v>
      </c>
      <c r="N4118" s="5" t="str">
        <f>TEXT(Table1[[#This Row],[Order Date]],"yyyy")</f>
        <v>2016</v>
      </c>
      <c r="O4118" s="5">
        <v>39</v>
      </c>
      <c r="P4118" s="5" t="s">
        <v>559</v>
      </c>
      <c r="Q4118" s="5" t="str">
        <f>IFERROR(INDEX(Holidays[Holiday],MATCH(Table1[[#This Row],[Order Date]],Holidays[Date],0)),"NO HOLIDAY")</f>
        <v>NO HOLIDAY</v>
      </c>
    </row>
    <row r="4119" spans="2:17" hidden="1" x14ac:dyDescent="0.3">
      <c r="B4119" t="s">
        <v>36</v>
      </c>
      <c r="C4119" t="s">
        <v>28</v>
      </c>
      <c r="D4119" t="s">
        <v>11</v>
      </c>
      <c r="E4119" t="s">
        <v>487</v>
      </c>
      <c r="F4119" s="4">
        <v>42669</v>
      </c>
      <c r="G4119" t="s">
        <v>15</v>
      </c>
      <c r="H4119">
        <v>8</v>
      </c>
      <c r="I4119">
        <f>IF(Table1[[#This Row],[Price]]&lt;15,10,IF(Table1[[#This Row],[Price]]&lt;20,15,IF(Table1[[#This Row],[Price]]&lt;30,22,IF(Table1[[#This Row],[Price]]&lt;50,36,45))))</f>
        <v>10</v>
      </c>
      <c r="J4119">
        <v>12.42</v>
      </c>
      <c r="K4119" s="14">
        <v>99.36</v>
      </c>
      <c r="L4119" s="14">
        <f>Table1[[#This Row],[Total Sale Amount]]-(Table1[[#This Row],[Cost Price]]*Table1[[#This Row],[Quantity]])</f>
        <v>19.36</v>
      </c>
      <c r="M4119" t="str">
        <f>TEXT(Table1[[#This Row],[Order Date]],"mmm")</f>
        <v>Oct</v>
      </c>
      <c r="N4119" s="5" t="str">
        <f>TEXT(Table1[[#This Row],[Order Date]],"yyyy")</f>
        <v>2016</v>
      </c>
      <c r="O4119" s="5">
        <v>24</v>
      </c>
      <c r="P4119" s="5" t="s">
        <v>559</v>
      </c>
      <c r="Q4119" s="5" t="str">
        <f>IFERROR(INDEX(Holidays[Holiday],MATCH(Table1[[#This Row],[Order Date]],Holidays[Date],0)),"NO HOLIDAY")</f>
        <v>NO HOLIDAY</v>
      </c>
    </row>
    <row r="4120" spans="2:17" hidden="1" x14ac:dyDescent="0.3">
      <c r="B4120" t="s">
        <v>9</v>
      </c>
      <c r="C4120" t="s">
        <v>10</v>
      </c>
      <c r="D4120" t="s">
        <v>11</v>
      </c>
      <c r="E4120" t="s">
        <v>114</v>
      </c>
      <c r="F4120" s="4">
        <v>42669</v>
      </c>
      <c r="G4120" t="s">
        <v>15</v>
      </c>
      <c r="H4120">
        <v>8</v>
      </c>
      <c r="I4120">
        <f>IF(Table1[[#This Row],[Price]]&lt;15,10,IF(Table1[[#This Row],[Price]]&lt;20,15,IF(Table1[[#This Row],[Price]]&lt;30,22,IF(Table1[[#This Row],[Price]]&lt;50,36,45))))</f>
        <v>10</v>
      </c>
      <c r="J4120">
        <v>12.42</v>
      </c>
      <c r="K4120" s="14">
        <v>99.36</v>
      </c>
      <c r="L4120" s="14">
        <f>Table1[[#This Row],[Total Sale Amount]]-(Table1[[#This Row],[Cost Price]]*Table1[[#This Row],[Quantity]])</f>
        <v>19.36</v>
      </c>
      <c r="M4120" t="str">
        <f>TEXT(Table1[[#This Row],[Order Date]],"mmm")</f>
        <v>Oct</v>
      </c>
      <c r="N4120" s="5" t="str">
        <f>TEXT(Table1[[#This Row],[Order Date]],"yyyy")</f>
        <v>2016</v>
      </c>
      <c r="O4120" s="5">
        <v>40</v>
      </c>
      <c r="P4120" s="5" t="s">
        <v>560</v>
      </c>
      <c r="Q4120" s="5" t="str">
        <f>IFERROR(INDEX(Holidays[Holiday],MATCH(Table1[[#This Row],[Order Date]],Holidays[Date],0)),"NO HOLIDAY")</f>
        <v>NO HOLIDAY</v>
      </c>
    </row>
    <row r="4121" spans="2:17" hidden="1" x14ac:dyDescent="0.3">
      <c r="B4121" t="s">
        <v>9</v>
      </c>
      <c r="C4121" t="s">
        <v>10</v>
      </c>
      <c r="D4121" t="s">
        <v>11</v>
      </c>
      <c r="E4121" t="s">
        <v>544</v>
      </c>
      <c r="F4121" s="4">
        <v>42669</v>
      </c>
      <c r="G4121" t="s">
        <v>19</v>
      </c>
      <c r="H4121">
        <v>5</v>
      </c>
      <c r="I4121">
        <f>IF(Table1[[#This Row],[Price]]&lt;15,10,IF(Table1[[#This Row],[Price]]&lt;20,15,IF(Table1[[#This Row],[Price]]&lt;30,22,IF(Table1[[#This Row],[Price]]&lt;50,36,45))))</f>
        <v>45</v>
      </c>
      <c r="J4121">
        <v>53.35</v>
      </c>
      <c r="K4121" s="14">
        <v>266.75</v>
      </c>
      <c r="L4121" s="14">
        <f>Table1[[#This Row],[Total Sale Amount]]-(Table1[[#This Row],[Cost Price]]*Table1[[#This Row],[Quantity]])</f>
        <v>41.75</v>
      </c>
      <c r="M4121" t="str">
        <f>TEXT(Table1[[#This Row],[Order Date]],"mmm")</f>
        <v>Oct</v>
      </c>
      <c r="N4121" s="5" t="str">
        <f>TEXT(Table1[[#This Row],[Order Date]],"yyyy")</f>
        <v>2016</v>
      </c>
      <c r="O4121" s="5">
        <v>40</v>
      </c>
      <c r="P4121" s="5" t="s">
        <v>560</v>
      </c>
      <c r="Q4121" s="5" t="str">
        <f>IFERROR(INDEX(Holidays[Holiday],MATCH(Table1[[#This Row],[Order Date]],Holidays[Date],0)),"NO HOLIDAY")</f>
        <v>NO HOLIDAY</v>
      </c>
    </row>
    <row r="4122" spans="2:17" hidden="1" x14ac:dyDescent="0.3">
      <c r="B4122" t="s">
        <v>25</v>
      </c>
      <c r="C4122" t="s">
        <v>26</v>
      </c>
      <c r="D4122" t="s">
        <v>23</v>
      </c>
      <c r="E4122" t="s">
        <v>381</v>
      </c>
      <c r="F4122" s="4">
        <v>42669</v>
      </c>
      <c r="G4122" t="s">
        <v>15</v>
      </c>
      <c r="H4122">
        <v>2</v>
      </c>
      <c r="I4122">
        <f>IF(Table1[[#This Row],[Price]]&lt;15,10,IF(Table1[[#This Row],[Price]]&lt;20,15,IF(Table1[[#This Row],[Price]]&lt;30,22,IF(Table1[[#This Row],[Price]]&lt;50,36,45))))</f>
        <v>10</v>
      </c>
      <c r="J4122">
        <v>12.42</v>
      </c>
      <c r="K4122" s="14">
        <v>24.84</v>
      </c>
      <c r="L4122" s="14">
        <f>Table1[[#This Row],[Total Sale Amount]]-(Table1[[#This Row],[Cost Price]]*Table1[[#This Row],[Quantity]])</f>
        <v>4.84</v>
      </c>
      <c r="M4122" t="str">
        <f>TEXT(Table1[[#This Row],[Order Date]],"mmm")</f>
        <v>Oct</v>
      </c>
      <c r="N4122" s="5" t="str">
        <f>TEXT(Table1[[#This Row],[Order Date]],"yyyy")</f>
        <v>2016</v>
      </c>
      <c r="O4122" s="5">
        <v>20</v>
      </c>
      <c r="P4122" s="5" t="s">
        <v>559</v>
      </c>
      <c r="Q4122" s="5" t="str">
        <f>IFERROR(INDEX(Holidays[Holiday],MATCH(Table1[[#This Row],[Order Date]],Holidays[Date],0)),"NO HOLIDAY")</f>
        <v>NO HOLIDAY</v>
      </c>
    </row>
    <row r="4123" spans="2:17" hidden="1" x14ac:dyDescent="0.3">
      <c r="B4123" t="s">
        <v>9</v>
      </c>
      <c r="C4123" t="s">
        <v>10</v>
      </c>
      <c r="D4123" t="s">
        <v>11</v>
      </c>
      <c r="E4123" t="s">
        <v>78</v>
      </c>
      <c r="F4123" s="4">
        <v>42669</v>
      </c>
      <c r="G4123" t="s">
        <v>15</v>
      </c>
      <c r="H4123">
        <v>10</v>
      </c>
      <c r="I4123">
        <f>IF(Table1[[#This Row],[Price]]&lt;15,10,IF(Table1[[#This Row],[Price]]&lt;20,15,IF(Table1[[#This Row],[Price]]&lt;30,22,IF(Table1[[#This Row],[Price]]&lt;50,36,45))))</f>
        <v>10</v>
      </c>
      <c r="J4123">
        <v>12.42</v>
      </c>
      <c r="K4123" s="14">
        <v>124.2</v>
      </c>
      <c r="L4123" s="14">
        <f>Table1[[#This Row],[Total Sale Amount]]-(Table1[[#This Row],[Cost Price]]*Table1[[#This Row],[Quantity]])</f>
        <v>24.200000000000003</v>
      </c>
      <c r="M4123" t="str">
        <f>TEXT(Table1[[#This Row],[Order Date]],"mmm")</f>
        <v>Oct</v>
      </c>
      <c r="N4123" s="5" t="str">
        <f>TEXT(Table1[[#This Row],[Order Date]],"yyyy")</f>
        <v>2016</v>
      </c>
      <c r="O4123" s="5">
        <v>37</v>
      </c>
      <c r="P4123" s="5" t="s">
        <v>560</v>
      </c>
      <c r="Q4123" s="5" t="str">
        <f>IFERROR(INDEX(Holidays[Holiday],MATCH(Table1[[#This Row],[Order Date]],Holidays[Date],0)),"NO HOLIDAY")</f>
        <v>NO HOLIDAY</v>
      </c>
    </row>
    <row r="4124" spans="2:17" hidden="1" x14ac:dyDescent="0.3">
      <c r="B4124" t="s">
        <v>16</v>
      </c>
      <c r="C4124" t="s">
        <v>30</v>
      </c>
      <c r="D4124" t="s">
        <v>11</v>
      </c>
      <c r="E4124" t="s">
        <v>294</v>
      </c>
      <c r="F4124" s="4">
        <v>42669</v>
      </c>
      <c r="G4124" t="s">
        <v>13</v>
      </c>
      <c r="H4124">
        <v>8</v>
      </c>
      <c r="I4124">
        <f>IF(Table1[[#This Row],[Price]]&lt;15,10,IF(Table1[[#This Row],[Price]]&lt;20,15,IF(Table1[[#This Row],[Price]]&lt;30,22,IF(Table1[[#This Row],[Price]]&lt;50,36,45))))</f>
        <v>15</v>
      </c>
      <c r="J4124">
        <v>17.829999999999998</v>
      </c>
      <c r="K4124" s="14">
        <v>142.63999999999999</v>
      </c>
      <c r="L4124" s="14">
        <f>Table1[[#This Row],[Total Sale Amount]]-(Table1[[#This Row],[Cost Price]]*Table1[[#This Row],[Quantity]])</f>
        <v>22.639999999999986</v>
      </c>
      <c r="M4124" t="str">
        <f>TEXT(Table1[[#This Row],[Order Date]],"mmm")</f>
        <v>Oct</v>
      </c>
      <c r="N4124" s="5" t="str">
        <f>TEXT(Table1[[#This Row],[Order Date]],"yyyy")</f>
        <v>2016</v>
      </c>
      <c r="O4124" s="5">
        <v>29</v>
      </c>
      <c r="P4124" s="5" t="s">
        <v>559</v>
      </c>
      <c r="Q4124" s="5" t="str">
        <f>IFERROR(INDEX(Holidays[Holiday],MATCH(Table1[[#This Row],[Order Date]],Holidays[Date],0)),"NO HOLIDAY")</f>
        <v>NO HOLIDAY</v>
      </c>
    </row>
    <row r="4125" spans="2:17" hidden="1" x14ac:dyDescent="0.3">
      <c r="B4125" t="s">
        <v>25</v>
      </c>
      <c r="C4125" t="s">
        <v>22</v>
      </c>
      <c r="D4125" t="s">
        <v>23</v>
      </c>
      <c r="E4125" t="s">
        <v>290</v>
      </c>
      <c r="F4125" s="4">
        <v>42669</v>
      </c>
      <c r="G4125" t="s">
        <v>15</v>
      </c>
      <c r="H4125">
        <v>4</v>
      </c>
      <c r="I4125">
        <f>IF(Table1[[#This Row],[Price]]&lt;15,10,IF(Table1[[#This Row],[Price]]&lt;20,15,IF(Table1[[#This Row],[Price]]&lt;30,22,IF(Table1[[#This Row],[Price]]&lt;50,36,45))))</f>
        <v>10</v>
      </c>
      <c r="J4125">
        <v>12.42</v>
      </c>
      <c r="K4125" s="14">
        <v>49.68</v>
      </c>
      <c r="L4125" s="14">
        <f>Table1[[#This Row],[Total Sale Amount]]-(Table1[[#This Row],[Cost Price]]*Table1[[#This Row],[Quantity]])</f>
        <v>9.68</v>
      </c>
      <c r="M4125" t="str">
        <f>TEXT(Table1[[#This Row],[Order Date]],"mmm")</f>
        <v>Oct</v>
      </c>
      <c r="N4125" s="5" t="str">
        <f>TEXT(Table1[[#This Row],[Order Date]],"yyyy")</f>
        <v>2016</v>
      </c>
      <c r="O4125" s="5">
        <v>18</v>
      </c>
      <c r="P4125" s="5" t="s">
        <v>559</v>
      </c>
      <c r="Q4125" s="5" t="str">
        <f>IFERROR(INDEX(Holidays[Holiday],MATCH(Table1[[#This Row],[Order Date]],Holidays[Date],0)),"NO HOLIDAY")</f>
        <v>NO HOLIDAY</v>
      </c>
    </row>
    <row r="4126" spans="2:17" hidden="1" x14ac:dyDescent="0.3">
      <c r="B4126" t="s">
        <v>25</v>
      </c>
      <c r="C4126" t="s">
        <v>22</v>
      </c>
      <c r="D4126" t="s">
        <v>23</v>
      </c>
      <c r="E4126" t="s">
        <v>307</v>
      </c>
      <c r="F4126" s="4">
        <v>42669</v>
      </c>
      <c r="G4126" t="s">
        <v>15</v>
      </c>
      <c r="H4126">
        <v>6</v>
      </c>
      <c r="I4126">
        <f>IF(Table1[[#This Row],[Price]]&lt;15,10,IF(Table1[[#This Row],[Price]]&lt;20,15,IF(Table1[[#This Row],[Price]]&lt;30,22,IF(Table1[[#This Row],[Price]]&lt;50,36,45))))</f>
        <v>10</v>
      </c>
      <c r="J4126">
        <v>12.42</v>
      </c>
      <c r="K4126" s="14">
        <v>74.52</v>
      </c>
      <c r="L4126" s="14">
        <f>Table1[[#This Row],[Total Sale Amount]]-(Table1[[#This Row],[Cost Price]]*Table1[[#This Row],[Quantity]])</f>
        <v>14.519999999999996</v>
      </c>
      <c r="M4126" t="str">
        <f>TEXT(Table1[[#This Row],[Order Date]],"mmm")</f>
        <v>Oct</v>
      </c>
      <c r="N4126" s="5" t="str">
        <f>TEXT(Table1[[#This Row],[Order Date]],"yyyy")</f>
        <v>2016</v>
      </c>
      <c r="O4126" s="5">
        <v>28</v>
      </c>
      <c r="P4126" s="5" t="s">
        <v>560</v>
      </c>
      <c r="Q4126" s="5" t="str">
        <f>IFERROR(INDEX(Holidays[Holiday],MATCH(Table1[[#This Row],[Order Date]],Holidays[Date],0)),"NO HOLIDAY")</f>
        <v>NO HOLIDAY</v>
      </c>
    </row>
    <row r="4127" spans="2:17" hidden="1" x14ac:dyDescent="0.3">
      <c r="B4127" t="s">
        <v>36</v>
      </c>
      <c r="C4127" t="s">
        <v>10</v>
      </c>
      <c r="D4127" t="s">
        <v>11</v>
      </c>
      <c r="E4127" t="s">
        <v>55</v>
      </c>
      <c r="F4127" s="4">
        <v>42669</v>
      </c>
      <c r="G4127" t="s">
        <v>19</v>
      </c>
      <c r="H4127">
        <v>1</v>
      </c>
      <c r="I4127">
        <f>IF(Table1[[#This Row],[Price]]&lt;15,10,IF(Table1[[#This Row],[Price]]&lt;20,15,IF(Table1[[#This Row],[Price]]&lt;30,22,IF(Table1[[#This Row],[Price]]&lt;50,36,45))))</f>
        <v>45</v>
      </c>
      <c r="J4127">
        <v>53.35</v>
      </c>
      <c r="K4127" s="14">
        <v>53.35</v>
      </c>
      <c r="L4127" s="14">
        <f>Table1[[#This Row],[Total Sale Amount]]-(Table1[[#This Row],[Cost Price]]*Table1[[#This Row],[Quantity]])</f>
        <v>8.3500000000000014</v>
      </c>
      <c r="M4127" t="str">
        <f>TEXT(Table1[[#This Row],[Order Date]],"mmm")</f>
        <v>Oct</v>
      </c>
      <c r="N4127" s="5" t="str">
        <f>TEXT(Table1[[#This Row],[Order Date]],"yyyy")</f>
        <v>2016</v>
      </c>
      <c r="O4127" s="5">
        <v>23</v>
      </c>
      <c r="P4127" s="5" t="s">
        <v>559</v>
      </c>
      <c r="Q4127" s="5" t="str">
        <f>IFERROR(INDEX(Holidays[Holiday],MATCH(Table1[[#This Row],[Order Date]],Holidays[Date],0)),"NO HOLIDAY")</f>
        <v>NO HOLIDAY</v>
      </c>
    </row>
    <row r="4128" spans="2:17" hidden="1" x14ac:dyDescent="0.3">
      <c r="B4128" t="s">
        <v>36</v>
      </c>
      <c r="C4128" t="s">
        <v>17</v>
      </c>
      <c r="D4128" t="s">
        <v>11</v>
      </c>
      <c r="E4128" t="s">
        <v>402</v>
      </c>
      <c r="F4128" s="4">
        <v>42669</v>
      </c>
      <c r="G4128" t="s">
        <v>15</v>
      </c>
      <c r="H4128">
        <v>1</v>
      </c>
      <c r="I4128">
        <f>IF(Table1[[#This Row],[Price]]&lt;15,10,IF(Table1[[#This Row],[Price]]&lt;20,15,IF(Table1[[#This Row],[Price]]&lt;30,22,IF(Table1[[#This Row],[Price]]&lt;50,36,45))))</f>
        <v>10</v>
      </c>
      <c r="J4128">
        <v>12.42</v>
      </c>
      <c r="K4128" s="14">
        <v>12.42</v>
      </c>
      <c r="L4128" s="14">
        <f>Table1[[#This Row],[Total Sale Amount]]-(Table1[[#This Row],[Cost Price]]*Table1[[#This Row],[Quantity]])</f>
        <v>2.42</v>
      </c>
      <c r="M4128" t="str">
        <f>TEXT(Table1[[#This Row],[Order Date]],"mmm")</f>
        <v>Oct</v>
      </c>
      <c r="N4128" s="5" t="str">
        <f>TEXT(Table1[[#This Row],[Order Date]],"yyyy")</f>
        <v>2016</v>
      </c>
      <c r="O4128" s="5">
        <v>25</v>
      </c>
      <c r="P4128" s="5" t="s">
        <v>560</v>
      </c>
      <c r="Q4128" s="5" t="str">
        <f>IFERROR(INDEX(Holidays[Holiday],MATCH(Table1[[#This Row],[Order Date]],Holidays[Date],0)),"NO HOLIDAY")</f>
        <v>NO HOLIDAY</v>
      </c>
    </row>
    <row r="4129" spans="2:17" hidden="1" x14ac:dyDescent="0.3">
      <c r="B4129" t="s">
        <v>21</v>
      </c>
      <c r="C4129" t="s">
        <v>22</v>
      </c>
      <c r="D4129" t="s">
        <v>23</v>
      </c>
      <c r="E4129" t="s">
        <v>144</v>
      </c>
      <c r="F4129" s="4">
        <v>42670</v>
      </c>
      <c r="G4129" t="s">
        <v>39</v>
      </c>
      <c r="H4129">
        <v>9</v>
      </c>
      <c r="I4129">
        <f>IF(Table1[[#This Row],[Price]]&lt;15,10,IF(Table1[[#This Row],[Price]]&lt;20,15,IF(Table1[[#This Row],[Price]]&lt;30,22,IF(Table1[[#This Row],[Price]]&lt;50,36,45))))</f>
        <v>15</v>
      </c>
      <c r="J4129">
        <v>16.32</v>
      </c>
      <c r="K4129" s="14">
        <v>146.88</v>
      </c>
      <c r="L4129" s="14">
        <f>Table1[[#This Row],[Total Sale Amount]]-(Table1[[#This Row],[Cost Price]]*Table1[[#This Row],[Quantity]])</f>
        <v>11.879999999999995</v>
      </c>
      <c r="M4129" t="str">
        <f>TEXT(Table1[[#This Row],[Order Date]],"mmm")</f>
        <v>Oct</v>
      </c>
      <c r="N4129" s="5" t="str">
        <f>TEXT(Table1[[#This Row],[Order Date]],"yyyy")</f>
        <v>2016</v>
      </c>
      <c r="O4129" s="5">
        <v>29</v>
      </c>
      <c r="P4129" s="5" t="s">
        <v>560</v>
      </c>
      <c r="Q4129" s="5" t="str">
        <f>IFERROR(INDEX(Holidays[Holiday],MATCH(Table1[[#This Row],[Order Date]],Holidays[Date],0)),"NO HOLIDAY")</f>
        <v>NO HOLIDAY</v>
      </c>
    </row>
    <row r="4130" spans="2:17" hidden="1" x14ac:dyDescent="0.3">
      <c r="B4130" t="s">
        <v>36</v>
      </c>
      <c r="C4130" t="s">
        <v>30</v>
      </c>
      <c r="D4130" t="s">
        <v>11</v>
      </c>
      <c r="E4130" t="s">
        <v>462</v>
      </c>
      <c r="F4130" s="4">
        <v>42670</v>
      </c>
      <c r="G4130" t="s">
        <v>19</v>
      </c>
      <c r="H4130">
        <v>4</v>
      </c>
      <c r="I4130">
        <f>IF(Table1[[#This Row],[Price]]&lt;15,10,IF(Table1[[#This Row],[Price]]&lt;20,15,IF(Table1[[#This Row],[Price]]&lt;30,22,IF(Table1[[#This Row],[Price]]&lt;50,36,45))))</f>
        <v>45</v>
      </c>
      <c r="J4130">
        <v>53.35</v>
      </c>
      <c r="K4130" s="14">
        <v>213.4</v>
      </c>
      <c r="L4130" s="14">
        <f>Table1[[#This Row],[Total Sale Amount]]-(Table1[[#This Row],[Cost Price]]*Table1[[#This Row],[Quantity]])</f>
        <v>33.400000000000006</v>
      </c>
      <c r="M4130" t="str">
        <f>TEXT(Table1[[#This Row],[Order Date]],"mmm")</f>
        <v>Oct</v>
      </c>
      <c r="N4130" s="5" t="str">
        <f>TEXT(Table1[[#This Row],[Order Date]],"yyyy")</f>
        <v>2016</v>
      </c>
      <c r="O4130" s="5">
        <v>30</v>
      </c>
      <c r="P4130" s="5" t="s">
        <v>560</v>
      </c>
      <c r="Q4130" s="5" t="str">
        <f>IFERROR(INDEX(Holidays[Holiday],MATCH(Table1[[#This Row],[Order Date]],Holidays[Date],0)),"NO HOLIDAY")</f>
        <v>NO HOLIDAY</v>
      </c>
    </row>
    <row r="4131" spans="2:17" hidden="1" x14ac:dyDescent="0.3">
      <c r="B4131" t="s">
        <v>36</v>
      </c>
      <c r="C4131" t="s">
        <v>30</v>
      </c>
      <c r="D4131" t="s">
        <v>11</v>
      </c>
      <c r="E4131" t="s">
        <v>165</v>
      </c>
      <c r="F4131" s="4">
        <v>42670</v>
      </c>
      <c r="G4131" t="s">
        <v>19</v>
      </c>
      <c r="H4131">
        <v>6</v>
      </c>
      <c r="I4131">
        <f>IF(Table1[[#This Row],[Price]]&lt;15,10,IF(Table1[[#This Row],[Price]]&lt;20,15,IF(Table1[[#This Row],[Price]]&lt;30,22,IF(Table1[[#This Row],[Price]]&lt;50,36,45))))</f>
        <v>45</v>
      </c>
      <c r="J4131">
        <v>53.35</v>
      </c>
      <c r="K4131" s="14">
        <v>320.10000000000002</v>
      </c>
      <c r="L4131" s="14">
        <f>Table1[[#This Row],[Total Sale Amount]]-(Table1[[#This Row],[Cost Price]]*Table1[[#This Row],[Quantity]])</f>
        <v>50.100000000000023</v>
      </c>
      <c r="M4131" t="str">
        <f>TEXT(Table1[[#This Row],[Order Date]],"mmm")</f>
        <v>Oct</v>
      </c>
      <c r="N4131" s="5" t="str">
        <f>TEXT(Table1[[#This Row],[Order Date]],"yyyy")</f>
        <v>2016</v>
      </c>
      <c r="O4131" s="5">
        <v>31</v>
      </c>
      <c r="P4131" s="5" t="s">
        <v>559</v>
      </c>
      <c r="Q4131" s="5" t="str">
        <f>IFERROR(INDEX(Holidays[Holiday],MATCH(Table1[[#This Row],[Order Date]],Holidays[Date],0)),"NO HOLIDAY")</f>
        <v>NO HOLIDAY</v>
      </c>
    </row>
    <row r="4132" spans="2:17" hidden="1" x14ac:dyDescent="0.3">
      <c r="B4132" t="s">
        <v>25</v>
      </c>
      <c r="C4132" t="s">
        <v>26</v>
      </c>
      <c r="D4132" t="s">
        <v>23</v>
      </c>
      <c r="E4132" t="s">
        <v>480</v>
      </c>
      <c r="F4132" s="4">
        <v>42670</v>
      </c>
      <c r="G4132" t="s">
        <v>39</v>
      </c>
      <c r="H4132">
        <v>1</v>
      </c>
      <c r="I4132">
        <f>IF(Table1[[#This Row],[Price]]&lt;15,10,IF(Table1[[#This Row],[Price]]&lt;20,15,IF(Table1[[#This Row],[Price]]&lt;30,22,IF(Table1[[#This Row],[Price]]&lt;50,36,45))))</f>
        <v>15</v>
      </c>
      <c r="J4132">
        <v>16.32</v>
      </c>
      <c r="K4132" s="14">
        <v>16.32</v>
      </c>
      <c r="L4132" s="14">
        <f>Table1[[#This Row],[Total Sale Amount]]-(Table1[[#This Row],[Cost Price]]*Table1[[#This Row],[Quantity]])</f>
        <v>1.3200000000000003</v>
      </c>
      <c r="M4132" t="str">
        <f>TEXT(Table1[[#This Row],[Order Date]],"mmm")</f>
        <v>Oct</v>
      </c>
      <c r="N4132" s="5" t="str">
        <f>TEXT(Table1[[#This Row],[Order Date]],"yyyy")</f>
        <v>2016</v>
      </c>
      <c r="O4132" s="5">
        <v>37</v>
      </c>
      <c r="P4132" s="5" t="s">
        <v>560</v>
      </c>
      <c r="Q4132" s="5" t="str">
        <f>IFERROR(INDEX(Holidays[Holiday],MATCH(Table1[[#This Row],[Order Date]],Holidays[Date],0)),"NO HOLIDAY")</f>
        <v>NO HOLIDAY</v>
      </c>
    </row>
    <row r="4133" spans="2:17" hidden="1" x14ac:dyDescent="0.3">
      <c r="B4133" t="s">
        <v>9</v>
      </c>
      <c r="C4133" t="s">
        <v>10</v>
      </c>
      <c r="D4133" t="s">
        <v>11</v>
      </c>
      <c r="E4133" t="s">
        <v>377</v>
      </c>
      <c r="F4133" s="4">
        <v>42670</v>
      </c>
      <c r="G4133" t="s">
        <v>15</v>
      </c>
      <c r="H4133">
        <v>10</v>
      </c>
      <c r="I4133">
        <f>IF(Table1[[#This Row],[Price]]&lt;15,10,IF(Table1[[#This Row],[Price]]&lt;20,15,IF(Table1[[#This Row],[Price]]&lt;30,22,IF(Table1[[#This Row],[Price]]&lt;50,36,45))))</f>
        <v>10</v>
      </c>
      <c r="J4133">
        <v>12.42</v>
      </c>
      <c r="K4133" s="14">
        <v>124.2</v>
      </c>
      <c r="L4133" s="14">
        <f>Table1[[#This Row],[Total Sale Amount]]-(Table1[[#This Row],[Cost Price]]*Table1[[#This Row],[Quantity]])</f>
        <v>24.200000000000003</v>
      </c>
      <c r="M4133" t="str">
        <f>TEXT(Table1[[#This Row],[Order Date]],"mmm")</f>
        <v>Oct</v>
      </c>
      <c r="N4133" s="5" t="str">
        <f>TEXT(Table1[[#This Row],[Order Date]],"yyyy")</f>
        <v>2016</v>
      </c>
      <c r="O4133" s="5">
        <v>27</v>
      </c>
      <c r="P4133" s="5" t="s">
        <v>559</v>
      </c>
      <c r="Q4133" s="5" t="str">
        <f>IFERROR(INDEX(Holidays[Holiday],MATCH(Table1[[#This Row],[Order Date]],Holidays[Date],0)),"NO HOLIDAY")</f>
        <v>NO HOLIDAY</v>
      </c>
    </row>
    <row r="4134" spans="2:17" hidden="1" x14ac:dyDescent="0.3">
      <c r="B4134" t="s">
        <v>21</v>
      </c>
      <c r="C4134" t="s">
        <v>59</v>
      </c>
      <c r="D4134" t="s">
        <v>23</v>
      </c>
      <c r="E4134" t="s">
        <v>479</v>
      </c>
      <c r="F4134" s="4">
        <v>42670</v>
      </c>
      <c r="G4134" t="s">
        <v>19</v>
      </c>
      <c r="H4134">
        <v>5</v>
      </c>
      <c r="I4134">
        <f>IF(Table1[[#This Row],[Price]]&lt;15,10,IF(Table1[[#This Row],[Price]]&lt;20,15,IF(Table1[[#This Row],[Price]]&lt;30,22,IF(Table1[[#This Row],[Price]]&lt;50,36,45))))</f>
        <v>45</v>
      </c>
      <c r="J4134">
        <v>53.35</v>
      </c>
      <c r="K4134" s="14">
        <v>266.75</v>
      </c>
      <c r="L4134" s="14">
        <f>Table1[[#This Row],[Total Sale Amount]]-(Table1[[#This Row],[Cost Price]]*Table1[[#This Row],[Quantity]])</f>
        <v>41.75</v>
      </c>
      <c r="M4134" t="str">
        <f>TEXT(Table1[[#This Row],[Order Date]],"mmm")</f>
        <v>Oct</v>
      </c>
      <c r="N4134" s="5" t="str">
        <f>TEXT(Table1[[#This Row],[Order Date]],"yyyy")</f>
        <v>2016</v>
      </c>
      <c r="O4134" s="5">
        <v>30</v>
      </c>
      <c r="P4134" s="5" t="s">
        <v>559</v>
      </c>
      <c r="Q4134" s="5" t="str">
        <f>IFERROR(INDEX(Holidays[Holiday],MATCH(Table1[[#This Row],[Order Date]],Holidays[Date],0)),"NO HOLIDAY")</f>
        <v>NO HOLIDAY</v>
      </c>
    </row>
    <row r="4135" spans="2:17" hidden="1" x14ac:dyDescent="0.3">
      <c r="B4135" t="s">
        <v>36</v>
      </c>
      <c r="C4135" t="s">
        <v>30</v>
      </c>
      <c r="D4135" t="s">
        <v>11</v>
      </c>
      <c r="E4135" t="s">
        <v>161</v>
      </c>
      <c r="F4135" s="4">
        <v>42670</v>
      </c>
      <c r="G4135" t="s">
        <v>13</v>
      </c>
      <c r="H4135">
        <v>3</v>
      </c>
      <c r="I4135">
        <f>IF(Table1[[#This Row],[Price]]&lt;15,10,IF(Table1[[#This Row],[Price]]&lt;20,15,IF(Table1[[#This Row],[Price]]&lt;30,22,IF(Table1[[#This Row],[Price]]&lt;50,36,45))))</f>
        <v>15</v>
      </c>
      <c r="J4135">
        <v>17.829999999999998</v>
      </c>
      <c r="K4135" s="14">
        <v>53.489999999999995</v>
      </c>
      <c r="L4135" s="14">
        <f>Table1[[#This Row],[Total Sale Amount]]-(Table1[[#This Row],[Cost Price]]*Table1[[#This Row],[Quantity]])</f>
        <v>8.4899999999999949</v>
      </c>
      <c r="M4135" t="str">
        <f>TEXT(Table1[[#This Row],[Order Date]],"mmm")</f>
        <v>Oct</v>
      </c>
      <c r="N4135" s="5" t="str">
        <f>TEXT(Table1[[#This Row],[Order Date]],"yyyy")</f>
        <v>2016</v>
      </c>
      <c r="O4135" s="5">
        <v>18</v>
      </c>
      <c r="P4135" s="5" t="s">
        <v>560</v>
      </c>
      <c r="Q4135" s="5" t="str">
        <f>IFERROR(INDEX(Holidays[Holiday],MATCH(Table1[[#This Row],[Order Date]],Holidays[Date],0)),"NO HOLIDAY")</f>
        <v>NO HOLIDAY</v>
      </c>
    </row>
    <row r="4136" spans="2:17" hidden="1" x14ac:dyDescent="0.3">
      <c r="B4136" t="s">
        <v>9</v>
      </c>
      <c r="C4136" t="s">
        <v>30</v>
      </c>
      <c r="D4136" t="s">
        <v>11</v>
      </c>
      <c r="E4136" t="s">
        <v>341</v>
      </c>
      <c r="F4136" s="4">
        <v>42670</v>
      </c>
      <c r="G4136" t="s">
        <v>19</v>
      </c>
      <c r="H4136">
        <v>1</v>
      </c>
      <c r="I4136">
        <f>IF(Table1[[#This Row],[Price]]&lt;15,10,IF(Table1[[#This Row],[Price]]&lt;20,15,IF(Table1[[#This Row],[Price]]&lt;30,22,IF(Table1[[#This Row],[Price]]&lt;50,36,45))))</f>
        <v>45</v>
      </c>
      <c r="J4136">
        <v>53.35</v>
      </c>
      <c r="K4136" s="14">
        <v>53.35</v>
      </c>
      <c r="L4136" s="14">
        <f>Table1[[#This Row],[Total Sale Amount]]-(Table1[[#This Row],[Cost Price]]*Table1[[#This Row],[Quantity]])</f>
        <v>8.3500000000000014</v>
      </c>
      <c r="M4136" t="str">
        <f>TEXT(Table1[[#This Row],[Order Date]],"mmm")</f>
        <v>Oct</v>
      </c>
      <c r="N4136" s="5" t="str">
        <f>TEXT(Table1[[#This Row],[Order Date]],"yyyy")</f>
        <v>2016</v>
      </c>
      <c r="O4136" s="5">
        <v>25</v>
      </c>
      <c r="P4136" s="5" t="s">
        <v>560</v>
      </c>
      <c r="Q4136" s="5" t="str">
        <f>IFERROR(INDEX(Holidays[Holiday],MATCH(Table1[[#This Row],[Order Date]],Holidays[Date],0)),"NO HOLIDAY")</f>
        <v>NO HOLIDAY</v>
      </c>
    </row>
    <row r="4137" spans="2:17" hidden="1" x14ac:dyDescent="0.3">
      <c r="B4137" t="s">
        <v>9</v>
      </c>
      <c r="C4137" t="s">
        <v>28</v>
      </c>
      <c r="D4137" t="s">
        <v>11</v>
      </c>
      <c r="E4137" t="s">
        <v>82</v>
      </c>
      <c r="F4137" s="4">
        <v>42670</v>
      </c>
      <c r="G4137" t="s">
        <v>15</v>
      </c>
      <c r="H4137">
        <v>6</v>
      </c>
      <c r="I4137">
        <f>IF(Table1[[#This Row],[Price]]&lt;15,10,IF(Table1[[#This Row],[Price]]&lt;20,15,IF(Table1[[#This Row],[Price]]&lt;30,22,IF(Table1[[#This Row],[Price]]&lt;50,36,45))))</f>
        <v>10</v>
      </c>
      <c r="J4137">
        <v>12.42</v>
      </c>
      <c r="K4137" s="14">
        <v>74.52</v>
      </c>
      <c r="L4137" s="14">
        <f>Table1[[#This Row],[Total Sale Amount]]-(Table1[[#This Row],[Cost Price]]*Table1[[#This Row],[Quantity]])</f>
        <v>14.519999999999996</v>
      </c>
      <c r="M4137" t="str">
        <f>TEXT(Table1[[#This Row],[Order Date]],"mmm")</f>
        <v>Oct</v>
      </c>
      <c r="N4137" s="5" t="str">
        <f>TEXT(Table1[[#This Row],[Order Date]],"yyyy")</f>
        <v>2016</v>
      </c>
      <c r="O4137" s="5">
        <v>32</v>
      </c>
      <c r="P4137" s="5" t="s">
        <v>560</v>
      </c>
      <c r="Q4137" s="5" t="str">
        <f>IFERROR(INDEX(Holidays[Holiday],MATCH(Table1[[#This Row],[Order Date]],Holidays[Date],0)),"NO HOLIDAY")</f>
        <v>NO HOLIDAY</v>
      </c>
    </row>
    <row r="4138" spans="2:17" hidden="1" x14ac:dyDescent="0.3">
      <c r="B4138" t="s">
        <v>25</v>
      </c>
      <c r="C4138" t="s">
        <v>26</v>
      </c>
      <c r="D4138" t="s">
        <v>23</v>
      </c>
      <c r="E4138" t="s">
        <v>526</v>
      </c>
      <c r="F4138" s="4">
        <v>42670</v>
      </c>
      <c r="G4138" t="s">
        <v>39</v>
      </c>
      <c r="H4138">
        <v>3</v>
      </c>
      <c r="I4138">
        <f>IF(Table1[[#This Row],[Price]]&lt;15,10,IF(Table1[[#This Row],[Price]]&lt;20,15,IF(Table1[[#This Row],[Price]]&lt;30,22,IF(Table1[[#This Row],[Price]]&lt;50,36,45))))</f>
        <v>15</v>
      </c>
      <c r="J4138">
        <v>16.32</v>
      </c>
      <c r="K4138" s="14">
        <v>48.96</v>
      </c>
      <c r="L4138" s="14">
        <f>Table1[[#This Row],[Total Sale Amount]]-(Table1[[#This Row],[Cost Price]]*Table1[[#This Row],[Quantity]])</f>
        <v>3.9600000000000009</v>
      </c>
      <c r="M4138" t="str">
        <f>TEXT(Table1[[#This Row],[Order Date]],"mmm")</f>
        <v>Oct</v>
      </c>
      <c r="N4138" s="5" t="str">
        <f>TEXT(Table1[[#This Row],[Order Date]],"yyyy")</f>
        <v>2016</v>
      </c>
      <c r="O4138" s="5">
        <v>24</v>
      </c>
      <c r="P4138" s="5" t="s">
        <v>560</v>
      </c>
      <c r="Q4138" s="5" t="str">
        <f>IFERROR(INDEX(Holidays[Holiday],MATCH(Table1[[#This Row],[Order Date]],Holidays[Date],0)),"NO HOLIDAY")</f>
        <v>NO HOLIDAY</v>
      </c>
    </row>
    <row r="4139" spans="2:17" hidden="1" x14ac:dyDescent="0.3">
      <c r="B4139" t="s">
        <v>25</v>
      </c>
      <c r="C4139" t="s">
        <v>22</v>
      </c>
      <c r="D4139" t="s">
        <v>23</v>
      </c>
      <c r="E4139" t="s">
        <v>194</v>
      </c>
      <c r="F4139" s="4">
        <v>42670</v>
      </c>
      <c r="G4139" t="s">
        <v>15</v>
      </c>
      <c r="H4139">
        <v>5</v>
      </c>
      <c r="I4139">
        <f>IF(Table1[[#This Row],[Price]]&lt;15,10,IF(Table1[[#This Row],[Price]]&lt;20,15,IF(Table1[[#This Row],[Price]]&lt;30,22,IF(Table1[[#This Row],[Price]]&lt;50,36,45))))</f>
        <v>10</v>
      </c>
      <c r="J4139">
        <v>12.42</v>
      </c>
      <c r="K4139" s="14">
        <v>62.1</v>
      </c>
      <c r="L4139" s="14">
        <f>Table1[[#This Row],[Total Sale Amount]]-(Table1[[#This Row],[Cost Price]]*Table1[[#This Row],[Quantity]])</f>
        <v>12.100000000000001</v>
      </c>
      <c r="M4139" t="str">
        <f>TEXT(Table1[[#This Row],[Order Date]],"mmm")</f>
        <v>Oct</v>
      </c>
      <c r="N4139" s="5" t="str">
        <f>TEXT(Table1[[#This Row],[Order Date]],"yyyy")</f>
        <v>2016</v>
      </c>
      <c r="O4139" s="5">
        <v>18</v>
      </c>
      <c r="P4139" s="5" t="s">
        <v>560</v>
      </c>
      <c r="Q4139" s="5" t="str">
        <f>IFERROR(INDEX(Holidays[Holiday],MATCH(Table1[[#This Row],[Order Date]],Holidays[Date],0)),"NO HOLIDAY")</f>
        <v>NO HOLIDAY</v>
      </c>
    </row>
    <row r="4140" spans="2:17" hidden="1" x14ac:dyDescent="0.3">
      <c r="B4140" t="s">
        <v>9</v>
      </c>
      <c r="C4140" t="s">
        <v>28</v>
      </c>
      <c r="D4140" t="s">
        <v>11</v>
      </c>
      <c r="E4140" t="s">
        <v>252</v>
      </c>
      <c r="F4140" s="4">
        <v>42670</v>
      </c>
      <c r="G4140" t="s">
        <v>15</v>
      </c>
      <c r="H4140">
        <v>2</v>
      </c>
      <c r="I4140">
        <f>IF(Table1[[#This Row],[Price]]&lt;15,10,IF(Table1[[#This Row],[Price]]&lt;20,15,IF(Table1[[#This Row],[Price]]&lt;30,22,IF(Table1[[#This Row],[Price]]&lt;50,36,45))))</f>
        <v>10</v>
      </c>
      <c r="J4140">
        <v>12.42</v>
      </c>
      <c r="K4140" s="14">
        <v>24.84</v>
      </c>
      <c r="L4140" s="14">
        <f>Table1[[#This Row],[Total Sale Amount]]-(Table1[[#This Row],[Cost Price]]*Table1[[#This Row],[Quantity]])</f>
        <v>4.84</v>
      </c>
      <c r="M4140" t="str">
        <f>TEXT(Table1[[#This Row],[Order Date]],"mmm")</f>
        <v>Oct</v>
      </c>
      <c r="N4140" s="5" t="str">
        <f>TEXT(Table1[[#This Row],[Order Date]],"yyyy")</f>
        <v>2016</v>
      </c>
      <c r="O4140" s="5">
        <v>23</v>
      </c>
      <c r="P4140" s="5" t="s">
        <v>559</v>
      </c>
      <c r="Q4140" s="5" t="str">
        <f>IFERROR(INDEX(Holidays[Holiday],MATCH(Table1[[#This Row],[Order Date]],Holidays[Date],0)),"NO HOLIDAY")</f>
        <v>NO HOLIDAY</v>
      </c>
    </row>
    <row r="4141" spans="2:17" hidden="1" x14ac:dyDescent="0.3">
      <c r="B4141" t="s">
        <v>9</v>
      </c>
      <c r="C4141" t="s">
        <v>30</v>
      </c>
      <c r="D4141" t="s">
        <v>11</v>
      </c>
      <c r="E4141" t="s">
        <v>313</v>
      </c>
      <c r="F4141" s="4">
        <v>42670</v>
      </c>
      <c r="G4141" t="s">
        <v>19</v>
      </c>
      <c r="H4141">
        <v>10</v>
      </c>
      <c r="I4141">
        <f>IF(Table1[[#This Row],[Price]]&lt;15,10,IF(Table1[[#This Row],[Price]]&lt;20,15,IF(Table1[[#This Row],[Price]]&lt;30,22,IF(Table1[[#This Row],[Price]]&lt;50,36,45))))</f>
        <v>45</v>
      </c>
      <c r="J4141">
        <v>53.35</v>
      </c>
      <c r="K4141" s="14">
        <v>533.5</v>
      </c>
      <c r="L4141" s="14">
        <f>Table1[[#This Row],[Total Sale Amount]]-(Table1[[#This Row],[Cost Price]]*Table1[[#This Row],[Quantity]])</f>
        <v>83.5</v>
      </c>
      <c r="M4141" t="str">
        <f>TEXT(Table1[[#This Row],[Order Date]],"mmm")</f>
        <v>Oct</v>
      </c>
      <c r="N4141" s="5" t="str">
        <f>TEXT(Table1[[#This Row],[Order Date]],"yyyy")</f>
        <v>2016</v>
      </c>
      <c r="O4141" s="5">
        <v>32</v>
      </c>
      <c r="P4141" s="5" t="s">
        <v>559</v>
      </c>
      <c r="Q4141" s="5" t="str">
        <f>IFERROR(INDEX(Holidays[Holiday],MATCH(Table1[[#This Row],[Order Date]],Holidays[Date],0)),"NO HOLIDAY")</f>
        <v>NO HOLIDAY</v>
      </c>
    </row>
    <row r="4142" spans="2:17" hidden="1" x14ac:dyDescent="0.3">
      <c r="B4142" t="s">
        <v>36</v>
      </c>
      <c r="C4142" t="s">
        <v>17</v>
      </c>
      <c r="D4142" t="s">
        <v>11</v>
      </c>
      <c r="E4142" t="s">
        <v>463</v>
      </c>
      <c r="F4142" s="4">
        <v>42670</v>
      </c>
      <c r="G4142" t="s">
        <v>15</v>
      </c>
      <c r="H4142">
        <v>4</v>
      </c>
      <c r="I4142">
        <f>IF(Table1[[#This Row],[Price]]&lt;15,10,IF(Table1[[#This Row],[Price]]&lt;20,15,IF(Table1[[#This Row],[Price]]&lt;30,22,IF(Table1[[#This Row],[Price]]&lt;50,36,45))))</f>
        <v>10</v>
      </c>
      <c r="J4142">
        <v>12.42</v>
      </c>
      <c r="K4142" s="14">
        <v>49.68</v>
      </c>
      <c r="L4142" s="14">
        <f>Table1[[#This Row],[Total Sale Amount]]-(Table1[[#This Row],[Cost Price]]*Table1[[#This Row],[Quantity]])</f>
        <v>9.68</v>
      </c>
      <c r="M4142" t="str">
        <f>TEXT(Table1[[#This Row],[Order Date]],"mmm")</f>
        <v>Oct</v>
      </c>
      <c r="N4142" s="5" t="str">
        <f>TEXT(Table1[[#This Row],[Order Date]],"yyyy")</f>
        <v>2016</v>
      </c>
      <c r="O4142" s="5">
        <v>32</v>
      </c>
      <c r="P4142" s="5" t="s">
        <v>559</v>
      </c>
      <c r="Q4142" s="5" t="str">
        <f>IFERROR(INDEX(Holidays[Holiday],MATCH(Table1[[#This Row],[Order Date]],Holidays[Date],0)),"NO HOLIDAY")</f>
        <v>NO HOLIDAY</v>
      </c>
    </row>
    <row r="4143" spans="2:17" hidden="1" x14ac:dyDescent="0.3">
      <c r="B4143" t="s">
        <v>25</v>
      </c>
      <c r="C4143" t="s">
        <v>26</v>
      </c>
      <c r="D4143" t="s">
        <v>23</v>
      </c>
      <c r="E4143" t="s">
        <v>71</v>
      </c>
      <c r="F4143" s="4">
        <v>42671</v>
      </c>
      <c r="G4143" t="s">
        <v>13</v>
      </c>
      <c r="H4143">
        <v>7</v>
      </c>
      <c r="I4143">
        <f>IF(Table1[[#This Row],[Price]]&lt;15,10,IF(Table1[[#This Row],[Price]]&lt;20,15,IF(Table1[[#This Row],[Price]]&lt;30,22,IF(Table1[[#This Row],[Price]]&lt;50,36,45))))</f>
        <v>15</v>
      </c>
      <c r="J4143">
        <v>17.829999999999998</v>
      </c>
      <c r="K4143" s="14">
        <v>124.80999999999999</v>
      </c>
      <c r="L4143" s="14">
        <f>Table1[[#This Row],[Total Sale Amount]]-(Table1[[#This Row],[Cost Price]]*Table1[[#This Row],[Quantity]])</f>
        <v>19.809999999999988</v>
      </c>
      <c r="M4143" t="str">
        <f>TEXT(Table1[[#This Row],[Order Date]],"mmm")</f>
        <v>Oct</v>
      </c>
      <c r="N4143" s="5" t="str">
        <f>TEXT(Table1[[#This Row],[Order Date]],"yyyy")</f>
        <v>2016</v>
      </c>
      <c r="O4143" s="5">
        <v>38</v>
      </c>
      <c r="P4143" s="5" t="s">
        <v>560</v>
      </c>
      <c r="Q4143" s="5" t="str">
        <f>IFERROR(INDEX(Holidays[Holiday],MATCH(Table1[[#This Row],[Order Date]],Holidays[Date],0)),"NO HOLIDAY")</f>
        <v>NO HOLIDAY</v>
      </c>
    </row>
    <row r="4144" spans="2:17" hidden="1" x14ac:dyDescent="0.3">
      <c r="B4144" t="s">
        <v>21</v>
      </c>
      <c r="C4144" t="s">
        <v>22</v>
      </c>
      <c r="D4144" t="s">
        <v>23</v>
      </c>
      <c r="E4144" t="s">
        <v>144</v>
      </c>
      <c r="F4144" s="4">
        <v>42671</v>
      </c>
      <c r="G4144" t="s">
        <v>19</v>
      </c>
      <c r="H4144">
        <v>2</v>
      </c>
      <c r="I4144">
        <f>IF(Table1[[#This Row],[Price]]&lt;15,10,IF(Table1[[#This Row],[Price]]&lt;20,15,IF(Table1[[#This Row],[Price]]&lt;30,22,IF(Table1[[#This Row],[Price]]&lt;50,36,45))))</f>
        <v>45</v>
      </c>
      <c r="J4144">
        <v>53.35</v>
      </c>
      <c r="K4144" s="14">
        <v>106.7</v>
      </c>
      <c r="L4144" s="14">
        <f>Table1[[#This Row],[Total Sale Amount]]-(Table1[[#This Row],[Cost Price]]*Table1[[#This Row],[Quantity]])</f>
        <v>16.700000000000003</v>
      </c>
      <c r="M4144" t="str">
        <f>TEXT(Table1[[#This Row],[Order Date]],"mmm")</f>
        <v>Oct</v>
      </c>
      <c r="N4144" s="5" t="str">
        <f>TEXT(Table1[[#This Row],[Order Date]],"yyyy")</f>
        <v>2016</v>
      </c>
      <c r="O4144" s="5">
        <v>32</v>
      </c>
      <c r="P4144" s="5" t="s">
        <v>560</v>
      </c>
      <c r="Q4144" s="5" t="str">
        <f>IFERROR(INDEX(Holidays[Holiday],MATCH(Table1[[#This Row],[Order Date]],Holidays[Date],0)),"NO HOLIDAY")</f>
        <v>NO HOLIDAY</v>
      </c>
    </row>
    <row r="4145" spans="2:17" hidden="1" x14ac:dyDescent="0.3">
      <c r="B4145" t="s">
        <v>9</v>
      </c>
      <c r="C4145" t="s">
        <v>10</v>
      </c>
      <c r="D4145" t="s">
        <v>11</v>
      </c>
      <c r="E4145" t="s">
        <v>433</v>
      </c>
      <c r="F4145" s="4">
        <v>42671</v>
      </c>
      <c r="G4145" t="s">
        <v>19</v>
      </c>
      <c r="H4145">
        <v>3</v>
      </c>
      <c r="I4145">
        <f>IF(Table1[[#This Row],[Price]]&lt;15,10,IF(Table1[[#This Row],[Price]]&lt;20,15,IF(Table1[[#This Row],[Price]]&lt;30,22,IF(Table1[[#This Row],[Price]]&lt;50,36,45))))</f>
        <v>45</v>
      </c>
      <c r="J4145">
        <v>53.35</v>
      </c>
      <c r="K4145" s="14">
        <v>160.05000000000001</v>
      </c>
      <c r="L4145" s="14">
        <f>Table1[[#This Row],[Total Sale Amount]]-(Table1[[#This Row],[Cost Price]]*Table1[[#This Row],[Quantity]])</f>
        <v>25.050000000000011</v>
      </c>
      <c r="M4145" t="str">
        <f>TEXT(Table1[[#This Row],[Order Date]],"mmm")</f>
        <v>Oct</v>
      </c>
      <c r="N4145" s="5" t="str">
        <f>TEXT(Table1[[#This Row],[Order Date]],"yyyy")</f>
        <v>2016</v>
      </c>
      <c r="O4145" s="5">
        <v>40</v>
      </c>
      <c r="P4145" s="5" t="s">
        <v>560</v>
      </c>
      <c r="Q4145" s="5" t="str">
        <f>IFERROR(INDEX(Holidays[Holiday],MATCH(Table1[[#This Row],[Order Date]],Holidays[Date],0)),"NO HOLIDAY")</f>
        <v>NO HOLIDAY</v>
      </c>
    </row>
    <row r="4146" spans="2:17" hidden="1" x14ac:dyDescent="0.3">
      <c r="B4146" t="s">
        <v>25</v>
      </c>
      <c r="C4146" t="s">
        <v>22</v>
      </c>
      <c r="D4146" t="s">
        <v>23</v>
      </c>
      <c r="E4146" t="s">
        <v>454</v>
      </c>
      <c r="F4146" s="4">
        <v>42671</v>
      </c>
      <c r="G4146" t="s">
        <v>13</v>
      </c>
      <c r="H4146">
        <v>6</v>
      </c>
      <c r="I4146">
        <f>IF(Table1[[#This Row],[Price]]&lt;15,10,IF(Table1[[#This Row],[Price]]&lt;20,15,IF(Table1[[#This Row],[Price]]&lt;30,22,IF(Table1[[#This Row],[Price]]&lt;50,36,45))))</f>
        <v>15</v>
      </c>
      <c r="J4146">
        <v>17.829999999999998</v>
      </c>
      <c r="K4146" s="14">
        <v>106.97999999999999</v>
      </c>
      <c r="L4146" s="14">
        <f>Table1[[#This Row],[Total Sale Amount]]-(Table1[[#This Row],[Cost Price]]*Table1[[#This Row],[Quantity]])</f>
        <v>16.97999999999999</v>
      </c>
      <c r="M4146" t="str">
        <f>TEXT(Table1[[#This Row],[Order Date]],"mmm")</f>
        <v>Oct</v>
      </c>
      <c r="N4146" s="5" t="str">
        <f>TEXT(Table1[[#This Row],[Order Date]],"yyyy")</f>
        <v>2016</v>
      </c>
      <c r="O4146" s="5">
        <v>27</v>
      </c>
      <c r="P4146" s="5" t="s">
        <v>560</v>
      </c>
      <c r="Q4146" s="5" t="str">
        <f>IFERROR(INDEX(Holidays[Holiday],MATCH(Table1[[#This Row],[Order Date]],Holidays[Date],0)),"NO HOLIDAY")</f>
        <v>NO HOLIDAY</v>
      </c>
    </row>
    <row r="4147" spans="2:17" hidden="1" x14ac:dyDescent="0.3">
      <c r="B4147" t="s">
        <v>9</v>
      </c>
      <c r="C4147" t="s">
        <v>17</v>
      </c>
      <c r="D4147" t="s">
        <v>11</v>
      </c>
      <c r="E4147" t="s">
        <v>520</v>
      </c>
      <c r="F4147" s="4">
        <v>42671</v>
      </c>
      <c r="G4147" t="s">
        <v>15</v>
      </c>
      <c r="H4147">
        <v>6</v>
      </c>
      <c r="I4147">
        <f>IF(Table1[[#This Row],[Price]]&lt;15,10,IF(Table1[[#This Row],[Price]]&lt;20,15,IF(Table1[[#This Row],[Price]]&lt;30,22,IF(Table1[[#This Row],[Price]]&lt;50,36,45))))</f>
        <v>10</v>
      </c>
      <c r="J4147">
        <v>12.42</v>
      </c>
      <c r="K4147" s="14">
        <v>74.52</v>
      </c>
      <c r="L4147" s="14">
        <f>Table1[[#This Row],[Total Sale Amount]]-(Table1[[#This Row],[Cost Price]]*Table1[[#This Row],[Quantity]])</f>
        <v>14.519999999999996</v>
      </c>
      <c r="M4147" t="str">
        <f>TEXT(Table1[[#This Row],[Order Date]],"mmm")</f>
        <v>Oct</v>
      </c>
      <c r="N4147" s="5" t="str">
        <f>TEXT(Table1[[#This Row],[Order Date]],"yyyy")</f>
        <v>2016</v>
      </c>
      <c r="O4147" s="5">
        <v>17</v>
      </c>
      <c r="P4147" s="5" t="s">
        <v>559</v>
      </c>
      <c r="Q4147" s="5" t="str">
        <f>IFERROR(INDEX(Holidays[Holiday],MATCH(Table1[[#This Row],[Order Date]],Holidays[Date],0)),"NO HOLIDAY")</f>
        <v>NO HOLIDAY</v>
      </c>
    </row>
    <row r="4148" spans="2:17" hidden="1" x14ac:dyDescent="0.3">
      <c r="B4148" t="s">
        <v>9</v>
      </c>
      <c r="C4148" t="s">
        <v>30</v>
      </c>
      <c r="D4148" t="s">
        <v>11</v>
      </c>
      <c r="E4148" t="s">
        <v>193</v>
      </c>
      <c r="F4148" s="4">
        <v>42671</v>
      </c>
      <c r="G4148" t="s">
        <v>39</v>
      </c>
      <c r="H4148">
        <v>1</v>
      </c>
      <c r="I4148">
        <f>IF(Table1[[#This Row],[Price]]&lt;15,10,IF(Table1[[#This Row],[Price]]&lt;20,15,IF(Table1[[#This Row],[Price]]&lt;30,22,IF(Table1[[#This Row],[Price]]&lt;50,36,45))))</f>
        <v>15</v>
      </c>
      <c r="J4148">
        <v>16.32</v>
      </c>
      <c r="K4148" s="14">
        <v>16.32</v>
      </c>
      <c r="L4148" s="14">
        <f>Table1[[#This Row],[Total Sale Amount]]-(Table1[[#This Row],[Cost Price]]*Table1[[#This Row],[Quantity]])</f>
        <v>1.3200000000000003</v>
      </c>
      <c r="M4148" t="str">
        <f>TEXT(Table1[[#This Row],[Order Date]],"mmm")</f>
        <v>Oct</v>
      </c>
      <c r="N4148" s="5" t="str">
        <f>TEXT(Table1[[#This Row],[Order Date]],"yyyy")</f>
        <v>2016</v>
      </c>
      <c r="O4148" s="5">
        <v>31</v>
      </c>
      <c r="P4148" s="5" t="s">
        <v>560</v>
      </c>
      <c r="Q4148" s="5" t="str">
        <f>IFERROR(INDEX(Holidays[Holiday],MATCH(Table1[[#This Row],[Order Date]],Holidays[Date],0)),"NO HOLIDAY")</f>
        <v>NO HOLIDAY</v>
      </c>
    </row>
    <row r="4149" spans="2:17" hidden="1" x14ac:dyDescent="0.3">
      <c r="B4149" t="s">
        <v>9</v>
      </c>
      <c r="C4149" t="s">
        <v>28</v>
      </c>
      <c r="D4149" t="s">
        <v>11</v>
      </c>
      <c r="E4149" t="s">
        <v>103</v>
      </c>
      <c r="F4149" s="4">
        <v>42671</v>
      </c>
      <c r="G4149" t="s">
        <v>15</v>
      </c>
      <c r="H4149">
        <v>2</v>
      </c>
      <c r="I4149">
        <f>IF(Table1[[#This Row],[Price]]&lt;15,10,IF(Table1[[#This Row],[Price]]&lt;20,15,IF(Table1[[#This Row],[Price]]&lt;30,22,IF(Table1[[#This Row],[Price]]&lt;50,36,45))))</f>
        <v>10</v>
      </c>
      <c r="J4149">
        <v>12.42</v>
      </c>
      <c r="K4149" s="14">
        <v>24.84</v>
      </c>
      <c r="L4149" s="14">
        <f>Table1[[#This Row],[Total Sale Amount]]-(Table1[[#This Row],[Cost Price]]*Table1[[#This Row],[Quantity]])</f>
        <v>4.84</v>
      </c>
      <c r="M4149" t="str">
        <f>TEXT(Table1[[#This Row],[Order Date]],"mmm")</f>
        <v>Oct</v>
      </c>
      <c r="N4149" s="5" t="str">
        <f>TEXT(Table1[[#This Row],[Order Date]],"yyyy")</f>
        <v>2016</v>
      </c>
      <c r="O4149" s="5">
        <v>40</v>
      </c>
      <c r="P4149" s="5" t="s">
        <v>559</v>
      </c>
      <c r="Q4149" s="5" t="str">
        <f>IFERROR(INDEX(Holidays[Holiday],MATCH(Table1[[#This Row],[Order Date]],Holidays[Date],0)),"NO HOLIDAY")</f>
        <v>NO HOLIDAY</v>
      </c>
    </row>
    <row r="4150" spans="2:17" hidden="1" x14ac:dyDescent="0.3">
      <c r="B4150" t="s">
        <v>25</v>
      </c>
      <c r="C4150" t="s">
        <v>26</v>
      </c>
      <c r="D4150" t="s">
        <v>23</v>
      </c>
      <c r="E4150" t="s">
        <v>522</v>
      </c>
      <c r="F4150" s="4">
        <v>42671</v>
      </c>
      <c r="G4150" t="s">
        <v>13</v>
      </c>
      <c r="H4150">
        <v>5</v>
      </c>
      <c r="I4150">
        <f>IF(Table1[[#This Row],[Price]]&lt;15,10,IF(Table1[[#This Row],[Price]]&lt;20,15,IF(Table1[[#This Row],[Price]]&lt;30,22,IF(Table1[[#This Row],[Price]]&lt;50,36,45))))</f>
        <v>15</v>
      </c>
      <c r="J4150">
        <v>17.829999999999998</v>
      </c>
      <c r="K4150" s="14">
        <v>89.149999999999991</v>
      </c>
      <c r="L4150" s="14">
        <f>Table1[[#This Row],[Total Sale Amount]]-(Table1[[#This Row],[Cost Price]]*Table1[[#This Row],[Quantity]])</f>
        <v>14.149999999999991</v>
      </c>
      <c r="M4150" t="str">
        <f>TEXT(Table1[[#This Row],[Order Date]],"mmm")</f>
        <v>Oct</v>
      </c>
      <c r="N4150" s="5" t="str">
        <f>TEXT(Table1[[#This Row],[Order Date]],"yyyy")</f>
        <v>2016</v>
      </c>
      <c r="O4150" s="5">
        <v>34</v>
      </c>
      <c r="P4150" s="5" t="s">
        <v>559</v>
      </c>
      <c r="Q4150" s="5" t="str">
        <f>IFERROR(INDEX(Holidays[Holiday],MATCH(Table1[[#This Row],[Order Date]],Holidays[Date],0)),"NO HOLIDAY")</f>
        <v>NO HOLIDAY</v>
      </c>
    </row>
    <row r="4151" spans="2:17" hidden="1" x14ac:dyDescent="0.3">
      <c r="B4151" t="s">
        <v>36</v>
      </c>
      <c r="C4151" t="s">
        <v>10</v>
      </c>
      <c r="D4151" t="s">
        <v>11</v>
      </c>
      <c r="E4151" t="s">
        <v>74</v>
      </c>
      <c r="F4151" s="4">
        <v>42671</v>
      </c>
      <c r="G4151" t="s">
        <v>15</v>
      </c>
      <c r="H4151">
        <v>2</v>
      </c>
      <c r="I4151">
        <f>IF(Table1[[#This Row],[Price]]&lt;15,10,IF(Table1[[#This Row],[Price]]&lt;20,15,IF(Table1[[#This Row],[Price]]&lt;30,22,IF(Table1[[#This Row],[Price]]&lt;50,36,45))))</f>
        <v>10</v>
      </c>
      <c r="J4151">
        <v>12.42</v>
      </c>
      <c r="K4151" s="14">
        <v>24.84</v>
      </c>
      <c r="L4151" s="14">
        <f>Table1[[#This Row],[Total Sale Amount]]-(Table1[[#This Row],[Cost Price]]*Table1[[#This Row],[Quantity]])</f>
        <v>4.84</v>
      </c>
      <c r="M4151" t="str">
        <f>TEXT(Table1[[#This Row],[Order Date]],"mmm")</f>
        <v>Oct</v>
      </c>
      <c r="N4151" s="5" t="str">
        <f>TEXT(Table1[[#This Row],[Order Date]],"yyyy")</f>
        <v>2016</v>
      </c>
      <c r="O4151" s="5">
        <v>25</v>
      </c>
      <c r="P4151" s="5" t="s">
        <v>559</v>
      </c>
      <c r="Q4151" s="5" t="str">
        <f>IFERROR(INDEX(Holidays[Holiday],MATCH(Table1[[#This Row],[Order Date]],Holidays[Date],0)),"NO HOLIDAY")</f>
        <v>NO HOLIDAY</v>
      </c>
    </row>
    <row r="4152" spans="2:17" hidden="1" x14ac:dyDescent="0.3">
      <c r="B4152" t="s">
        <v>25</v>
      </c>
      <c r="C4152" t="s">
        <v>22</v>
      </c>
      <c r="D4152" t="s">
        <v>23</v>
      </c>
      <c r="E4152" t="s">
        <v>251</v>
      </c>
      <c r="F4152" s="4">
        <v>42672</v>
      </c>
      <c r="G4152" t="s">
        <v>39</v>
      </c>
      <c r="H4152">
        <v>5</v>
      </c>
      <c r="I4152">
        <f>IF(Table1[[#This Row],[Price]]&lt;15,10,IF(Table1[[#This Row],[Price]]&lt;20,15,IF(Table1[[#This Row],[Price]]&lt;30,22,IF(Table1[[#This Row],[Price]]&lt;50,36,45))))</f>
        <v>15</v>
      </c>
      <c r="J4152">
        <v>16.32</v>
      </c>
      <c r="K4152" s="14">
        <v>81.599999999999994</v>
      </c>
      <c r="L4152" s="14">
        <f>Table1[[#This Row],[Total Sale Amount]]-(Table1[[#This Row],[Cost Price]]*Table1[[#This Row],[Quantity]])</f>
        <v>6.5999999999999943</v>
      </c>
      <c r="M4152" t="str">
        <f>TEXT(Table1[[#This Row],[Order Date]],"mmm")</f>
        <v>Oct</v>
      </c>
      <c r="N4152" s="5" t="str">
        <f>TEXT(Table1[[#This Row],[Order Date]],"yyyy")</f>
        <v>2016</v>
      </c>
      <c r="O4152" s="5">
        <v>37</v>
      </c>
      <c r="P4152" s="5" t="s">
        <v>560</v>
      </c>
      <c r="Q4152" s="5" t="str">
        <f>IFERROR(INDEX(Holidays[Holiday],MATCH(Table1[[#This Row],[Order Date]],Holidays[Date],0)),"NO HOLIDAY")</f>
        <v>NO HOLIDAY</v>
      </c>
    </row>
    <row r="4153" spans="2:17" hidden="1" x14ac:dyDescent="0.3">
      <c r="B4153" t="s">
        <v>25</v>
      </c>
      <c r="C4153" t="s">
        <v>22</v>
      </c>
      <c r="D4153" t="s">
        <v>23</v>
      </c>
      <c r="E4153" t="s">
        <v>219</v>
      </c>
      <c r="F4153" s="4">
        <v>42672</v>
      </c>
      <c r="G4153" t="s">
        <v>15</v>
      </c>
      <c r="H4153">
        <v>8</v>
      </c>
      <c r="I4153">
        <f>IF(Table1[[#This Row],[Price]]&lt;15,10,IF(Table1[[#This Row],[Price]]&lt;20,15,IF(Table1[[#This Row],[Price]]&lt;30,22,IF(Table1[[#This Row],[Price]]&lt;50,36,45))))</f>
        <v>10</v>
      </c>
      <c r="J4153">
        <v>12.42</v>
      </c>
      <c r="K4153" s="14">
        <v>99.36</v>
      </c>
      <c r="L4153" s="14">
        <f>Table1[[#This Row],[Total Sale Amount]]-(Table1[[#This Row],[Cost Price]]*Table1[[#This Row],[Quantity]])</f>
        <v>19.36</v>
      </c>
      <c r="M4153" t="str">
        <f>TEXT(Table1[[#This Row],[Order Date]],"mmm")</f>
        <v>Oct</v>
      </c>
      <c r="N4153" s="5" t="str">
        <f>TEXT(Table1[[#This Row],[Order Date]],"yyyy")</f>
        <v>2016</v>
      </c>
      <c r="O4153" s="5">
        <v>26</v>
      </c>
      <c r="P4153" s="5" t="s">
        <v>560</v>
      </c>
      <c r="Q4153" s="5" t="str">
        <f>IFERROR(INDEX(Holidays[Holiday],MATCH(Table1[[#This Row],[Order Date]],Holidays[Date],0)),"NO HOLIDAY")</f>
        <v>NO HOLIDAY</v>
      </c>
    </row>
    <row r="4154" spans="2:17" hidden="1" x14ac:dyDescent="0.3">
      <c r="B4154" t="s">
        <v>9</v>
      </c>
      <c r="C4154" t="s">
        <v>10</v>
      </c>
      <c r="D4154" t="s">
        <v>11</v>
      </c>
      <c r="E4154" t="s">
        <v>151</v>
      </c>
      <c r="F4154" s="4">
        <v>42672</v>
      </c>
      <c r="G4154" t="s">
        <v>19</v>
      </c>
      <c r="H4154">
        <v>4</v>
      </c>
      <c r="I4154">
        <f>IF(Table1[[#This Row],[Price]]&lt;15,10,IF(Table1[[#This Row],[Price]]&lt;20,15,IF(Table1[[#This Row],[Price]]&lt;30,22,IF(Table1[[#This Row],[Price]]&lt;50,36,45))))</f>
        <v>45</v>
      </c>
      <c r="J4154">
        <v>53.35</v>
      </c>
      <c r="K4154" s="14">
        <v>213.4</v>
      </c>
      <c r="L4154" s="14">
        <f>Table1[[#This Row],[Total Sale Amount]]-(Table1[[#This Row],[Cost Price]]*Table1[[#This Row],[Quantity]])</f>
        <v>33.400000000000006</v>
      </c>
      <c r="M4154" t="str">
        <f>TEXT(Table1[[#This Row],[Order Date]],"mmm")</f>
        <v>Oct</v>
      </c>
      <c r="N4154" s="5" t="str">
        <f>TEXT(Table1[[#This Row],[Order Date]],"yyyy")</f>
        <v>2016</v>
      </c>
      <c r="O4154" s="5">
        <v>29</v>
      </c>
      <c r="P4154" s="5" t="s">
        <v>560</v>
      </c>
      <c r="Q4154" s="5" t="str">
        <f>IFERROR(INDEX(Holidays[Holiday],MATCH(Table1[[#This Row],[Order Date]],Holidays[Date],0)),"NO HOLIDAY")</f>
        <v>NO HOLIDAY</v>
      </c>
    </row>
    <row r="4155" spans="2:17" hidden="1" x14ac:dyDescent="0.3">
      <c r="B4155" t="s">
        <v>25</v>
      </c>
      <c r="C4155" t="s">
        <v>26</v>
      </c>
      <c r="D4155" t="s">
        <v>23</v>
      </c>
      <c r="E4155" t="s">
        <v>250</v>
      </c>
      <c r="F4155" s="4">
        <v>42672</v>
      </c>
      <c r="G4155" t="s">
        <v>39</v>
      </c>
      <c r="H4155">
        <v>3</v>
      </c>
      <c r="I4155">
        <f>IF(Table1[[#This Row],[Price]]&lt;15,10,IF(Table1[[#This Row],[Price]]&lt;20,15,IF(Table1[[#This Row],[Price]]&lt;30,22,IF(Table1[[#This Row],[Price]]&lt;50,36,45))))</f>
        <v>15</v>
      </c>
      <c r="J4155">
        <v>16.32</v>
      </c>
      <c r="K4155" s="14">
        <v>48.96</v>
      </c>
      <c r="L4155" s="14">
        <f>Table1[[#This Row],[Total Sale Amount]]-(Table1[[#This Row],[Cost Price]]*Table1[[#This Row],[Quantity]])</f>
        <v>3.9600000000000009</v>
      </c>
      <c r="M4155" t="str">
        <f>TEXT(Table1[[#This Row],[Order Date]],"mmm")</f>
        <v>Oct</v>
      </c>
      <c r="N4155" s="5" t="str">
        <f>TEXT(Table1[[#This Row],[Order Date]],"yyyy")</f>
        <v>2016</v>
      </c>
      <c r="O4155" s="5">
        <v>18</v>
      </c>
      <c r="P4155" s="5" t="s">
        <v>560</v>
      </c>
      <c r="Q4155" s="5" t="str">
        <f>IFERROR(INDEX(Holidays[Holiday],MATCH(Table1[[#This Row],[Order Date]],Holidays[Date],0)),"NO HOLIDAY")</f>
        <v>NO HOLIDAY</v>
      </c>
    </row>
    <row r="4156" spans="2:17" hidden="1" x14ac:dyDescent="0.3">
      <c r="B4156" t="s">
        <v>9</v>
      </c>
      <c r="C4156" t="s">
        <v>10</v>
      </c>
      <c r="D4156" t="s">
        <v>11</v>
      </c>
      <c r="E4156" t="s">
        <v>308</v>
      </c>
      <c r="F4156" s="4">
        <v>42672</v>
      </c>
      <c r="G4156" t="s">
        <v>39</v>
      </c>
      <c r="H4156">
        <v>3</v>
      </c>
      <c r="I4156">
        <f>IF(Table1[[#This Row],[Price]]&lt;15,10,IF(Table1[[#This Row],[Price]]&lt;20,15,IF(Table1[[#This Row],[Price]]&lt;30,22,IF(Table1[[#This Row],[Price]]&lt;50,36,45))))</f>
        <v>15</v>
      </c>
      <c r="J4156">
        <v>16.32</v>
      </c>
      <c r="K4156" s="14">
        <v>48.96</v>
      </c>
      <c r="L4156" s="14">
        <f>Table1[[#This Row],[Total Sale Amount]]-(Table1[[#This Row],[Cost Price]]*Table1[[#This Row],[Quantity]])</f>
        <v>3.9600000000000009</v>
      </c>
      <c r="M4156" t="str">
        <f>TEXT(Table1[[#This Row],[Order Date]],"mmm")</f>
        <v>Oct</v>
      </c>
      <c r="N4156" s="5" t="str">
        <f>TEXT(Table1[[#This Row],[Order Date]],"yyyy")</f>
        <v>2016</v>
      </c>
      <c r="O4156" s="5">
        <v>44</v>
      </c>
      <c r="P4156" s="5" t="s">
        <v>559</v>
      </c>
      <c r="Q4156" s="5" t="str">
        <f>IFERROR(INDEX(Holidays[Holiday],MATCH(Table1[[#This Row],[Order Date]],Holidays[Date],0)),"NO HOLIDAY")</f>
        <v>NO HOLIDAY</v>
      </c>
    </row>
    <row r="4157" spans="2:17" hidden="1" x14ac:dyDescent="0.3">
      <c r="B4157" t="s">
        <v>21</v>
      </c>
      <c r="C4157" t="s">
        <v>59</v>
      </c>
      <c r="D4157" t="s">
        <v>23</v>
      </c>
      <c r="E4157" t="s">
        <v>446</v>
      </c>
      <c r="F4157" s="4">
        <v>42672</v>
      </c>
      <c r="G4157" t="s">
        <v>39</v>
      </c>
      <c r="H4157">
        <v>2</v>
      </c>
      <c r="I4157">
        <f>IF(Table1[[#This Row],[Price]]&lt;15,10,IF(Table1[[#This Row],[Price]]&lt;20,15,IF(Table1[[#This Row],[Price]]&lt;30,22,IF(Table1[[#This Row],[Price]]&lt;50,36,45))))</f>
        <v>15</v>
      </c>
      <c r="J4157">
        <v>16.32</v>
      </c>
      <c r="K4157" s="14">
        <v>32.64</v>
      </c>
      <c r="L4157" s="14">
        <f>Table1[[#This Row],[Total Sale Amount]]-(Table1[[#This Row],[Cost Price]]*Table1[[#This Row],[Quantity]])</f>
        <v>2.6400000000000006</v>
      </c>
      <c r="M4157" t="str">
        <f>TEXT(Table1[[#This Row],[Order Date]],"mmm")</f>
        <v>Oct</v>
      </c>
      <c r="N4157" s="5" t="str">
        <f>TEXT(Table1[[#This Row],[Order Date]],"yyyy")</f>
        <v>2016</v>
      </c>
      <c r="O4157" s="5">
        <v>43</v>
      </c>
      <c r="P4157" s="5" t="s">
        <v>559</v>
      </c>
      <c r="Q4157" s="5" t="str">
        <f>IFERROR(INDEX(Holidays[Holiday],MATCH(Table1[[#This Row],[Order Date]],Holidays[Date],0)),"NO HOLIDAY")</f>
        <v>NO HOLIDAY</v>
      </c>
    </row>
    <row r="4158" spans="2:17" hidden="1" x14ac:dyDescent="0.3">
      <c r="B4158" t="s">
        <v>9</v>
      </c>
      <c r="C4158" t="s">
        <v>17</v>
      </c>
      <c r="D4158" t="s">
        <v>11</v>
      </c>
      <c r="E4158" t="s">
        <v>493</v>
      </c>
      <c r="F4158" s="4">
        <v>42672</v>
      </c>
      <c r="G4158" t="s">
        <v>13</v>
      </c>
      <c r="H4158">
        <v>8</v>
      </c>
      <c r="I4158">
        <f>IF(Table1[[#This Row],[Price]]&lt;15,10,IF(Table1[[#This Row],[Price]]&lt;20,15,IF(Table1[[#This Row],[Price]]&lt;30,22,IF(Table1[[#This Row],[Price]]&lt;50,36,45))))</f>
        <v>15</v>
      </c>
      <c r="J4158">
        <v>17.829999999999998</v>
      </c>
      <c r="K4158" s="14">
        <v>142.63999999999999</v>
      </c>
      <c r="L4158" s="14">
        <f>Table1[[#This Row],[Total Sale Amount]]-(Table1[[#This Row],[Cost Price]]*Table1[[#This Row],[Quantity]])</f>
        <v>22.639999999999986</v>
      </c>
      <c r="M4158" t="str">
        <f>TEXT(Table1[[#This Row],[Order Date]],"mmm")</f>
        <v>Oct</v>
      </c>
      <c r="N4158" s="5" t="str">
        <f>TEXT(Table1[[#This Row],[Order Date]],"yyyy")</f>
        <v>2016</v>
      </c>
      <c r="O4158" s="5">
        <v>23</v>
      </c>
      <c r="P4158" s="5" t="s">
        <v>559</v>
      </c>
      <c r="Q4158" s="5" t="str">
        <f>IFERROR(INDEX(Holidays[Holiday],MATCH(Table1[[#This Row],[Order Date]],Holidays[Date],0)),"NO HOLIDAY")</f>
        <v>NO HOLIDAY</v>
      </c>
    </row>
    <row r="4159" spans="2:17" hidden="1" x14ac:dyDescent="0.3">
      <c r="B4159" t="s">
        <v>9</v>
      </c>
      <c r="C4159" t="s">
        <v>17</v>
      </c>
      <c r="D4159" t="s">
        <v>11</v>
      </c>
      <c r="E4159" t="s">
        <v>534</v>
      </c>
      <c r="F4159" s="4">
        <v>42672</v>
      </c>
      <c r="G4159" t="s">
        <v>39</v>
      </c>
      <c r="H4159">
        <v>8</v>
      </c>
      <c r="I4159">
        <f>IF(Table1[[#This Row],[Price]]&lt;15,10,IF(Table1[[#This Row],[Price]]&lt;20,15,IF(Table1[[#This Row],[Price]]&lt;30,22,IF(Table1[[#This Row],[Price]]&lt;50,36,45))))</f>
        <v>15</v>
      </c>
      <c r="J4159">
        <v>16.32</v>
      </c>
      <c r="K4159" s="14">
        <v>130.56</v>
      </c>
      <c r="L4159" s="14">
        <f>Table1[[#This Row],[Total Sale Amount]]-(Table1[[#This Row],[Cost Price]]*Table1[[#This Row],[Quantity]])</f>
        <v>10.560000000000002</v>
      </c>
      <c r="M4159" t="str">
        <f>TEXT(Table1[[#This Row],[Order Date]],"mmm")</f>
        <v>Oct</v>
      </c>
      <c r="N4159" s="5" t="str">
        <f>TEXT(Table1[[#This Row],[Order Date]],"yyyy")</f>
        <v>2016</v>
      </c>
      <c r="O4159" s="5">
        <v>44</v>
      </c>
      <c r="P4159" s="5" t="s">
        <v>560</v>
      </c>
      <c r="Q4159" s="5" t="str">
        <f>IFERROR(INDEX(Holidays[Holiday],MATCH(Table1[[#This Row],[Order Date]],Holidays[Date],0)),"NO HOLIDAY")</f>
        <v>NO HOLIDAY</v>
      </c>
    </row>
    <row r="4160" spans="2:17" hidden="1" x14ac:dyDescent="0.3">
      <c r="B4160" t="s">
        <v>25</v>
      </c>
      <c r="C4160" t="s">
        <v>26</v>
      </c>
      <c r="D4160" t="s">
        <v>23</v>
      </c>
      <c r="E4160" t="s">
        <v>435</v>
      </c>
      <c r="F4160" s="4">
        <v>42672</v>
      </c>
      <c r="G4160" t="s">
        <v>39</v>
      </c>
      <c r="H4160">
        <v>3</v>
      </c>
      <c r="I4160">
        <f>IF(Table1[[#This Row],[Price]]&lt;15,10,IF(Table1[[#This Row],[Price]]&lt;20,15,IF(Table1[[#This Row],[Price]]&lt;30,22,IF(Table1[[#This Row],[Price]]&lt;50,36,45))))</f>
        <v>15</v>
      </c>
      <c r="J4160">
        <v>16.32</v>
      </c>
      <c r="K4160" s="14">
        <v>48.96</v>
      </c>
      <c r="L4160" s="14">
        <f>Table1[[#This Row],[Total Sale Amount]]-(Table1[[#This Row],[Cost Price]]*Table1[[#This Row],[Quantity]])</f>
        <v>3.9600000000000009</v>
      </c>
      <c r="M4160" t="str">
        <f>TEXT(Table1[[#This Row],[Order Date]],"mmm")</f>
        <v>Oct</v>
      </c>
      <c r="N4160" s="5" t="str">
        <f>TEXT(Table1[[#This Row],[Order Date]],"yyyy")</f>
        <v>2016</v>
      </c>
      <c r="O4160" s="5">
        <v>39</v>
      </c>
      <c r="P4160" s="5" t="s">
        <v>560</v>
      </c>
      <c r="Q4160" s="5" t="str">
        <f>IFERROR(INDEX(Holidays[Holiday],MATCH(Table1[[#This Row],[Order Date]],Holidays[Date],0)),"NO HOLIDAY")</f>
        <v>NO HOLIDAY</v>
      </c>
    </row>
    <row r="4161" spans="2:17" hidden="1" x14ac:dyDescent="0.3">
      <c r="B4161" t="s">
        <v>25</v>
      </c>
      <c r="C4161" t="s">
        <v>22</v>
      </c>
      <c r="D4161" t="s">
        <v>23</v>
      </c>
      <c r="E4161" t="s">
        <v>460</v>
      </c>
      <c r="F4161" s="4">
        <v>42672</v>
      </c>
      <c r="G4161" t="s">
        <v>13</v>
      </c>
      <c r="H4161">
        <v>1</v>
      </c>
      <c r="I4161">
        <f>IF(Table1[[#This Row],[Price]]&lt;15,10,IF(Table1[[#This Row],[Price]]&lt;20,15,IF(Table1[[#This Row],[Price]]&lt;30,22,IF(Table1[[#This Row],[Price]]&lt;50,36,45))))</f>
        <v>15</v>
      </c>
      <c r="J4161">
        <v>17.829999999999998</v>
      </c>
      <c r="K4161" s="14">
        <v>17.829999999999998</v>
      </c>
      <c r="L4161" s="14">
        <f>Table1[[#This Row],[Total Sale Amount]]-(Table1[[#This Row],[Cost Price]]*Table1[[#This Row],[Quantity]])</f>
        <v>2.8299999999999983</v>
      </c>
      <c r="M4161" t="str">
        <f>TEXT(Table1[[#This Row],[Order Date]],"mmm")</f>
        <v>Oct</v>
      </c>
      <c r="N4161" s="5" t="str">
        <f>TEXT(Table1[[#This Row],[Order Date]],"yyyy")</f>
        <v>2016</v>
      </c>
      <c r="O4161" s="5">
        <v>21</v>
      </c>
      <c r="P4161" s="5" t="s">
        <v>559</v>
      </c>
      <c r="Q4161" s="5" t="str">
        <f>IFERROR(INDEX(Holidays[Holiday],MATCH(Table1[[#This Row],[Order Date]],Holidays[Date],0)),"NO HOLIDAY")</f>
        <v>NO HOLIDAY</v>
      </c>
    </row>
    <row r="4162" spans="2:17" hidden="1" x14ac:dyDescent="0.3">
      <c r="B4162" t="s">
        <v>9</v>
      </c>
      <c r="C4162" t="s">
        <v>28</v>
      </c>
      <c r="D4162" t="s">
        <v>11</v>
      </c>
      <c r="E4162" t="s">
        <v>226</v>
      </c>
      <c r="F4162" s="4">
        <v>42672</v>
      </c>
      <c r="G4162" t="s">
        <v>13</v>
      </c>
      <c r="H4162">
        <v>3</v>
      </c>
      <c r="I4162">
        <f>IF(Table1[[#This Row],[Price]]&lt;15,10,IF(Table1[[#This Row],[Price]]&lt;20,15,IF(Table1[[#This Row],[Price]]&lt;30,22,IF(Table1[[#This Row],[Price]]&lt;50,36,45))))</f>
        <v>15</v>
      </c>
      <c r="J4162">
        <v>17.829999999999998</v>
      </c>
      <c r="K4162" s="14">
        <v>53.489999999999995</v>
      </c>
      <c r="L4162" s="14">
        <f>Table1[[#This Row],[Total Sale Amount]]-(Table1[[#This Row],[Cost Price]]*Table1[[#This Row],[Quantity]])</f>
        <v>8.4899999999999949</v>
      </c>
      <c r="M4162" t="str">
        <f>TEXT(Table1[[#This Row],[Order Date]],"mmm")</f>
        <v>Oct</v>
      </c>
      <c r="N4162" s="5" t="str">
        <f>TEXT(Table1[[#This Row],[Order Date]],"yyyy")</f>
        <v>2016</v>
      </c>
      <c r="O4162" s="5">
        <v>24</v>
      </c>
      <c r="P4162" s="5" t="s">
        <v>559</v>
      </c>
      <c r="Q4162" s="5" t="str">
        <f>IFERROR(INDEX(Holidays[Holiday],MATCH(Table1[[#This Row],[Order Date]],Holidays[Date],0)),"NO HOLIDAY")</f>
        <v>NO HOLIDAY</v>
      </c>
    </row>
    <row r="4163" spans="2:17" hidden="1" x14ac:dyDescent="0.3">
      <c r="B4163" t="s">
        <v>9</v>
      </c>
      <c r="C4163" t="s">
        <v>10</v>
      </c>
      <c r="D4163" t="s">
        <v>11</v>
      </c>
      <c r="E4163" t="s">
        <v>12</v>
      </c>
      <c r="F4163" s="4">
        <v>42673</v>
      </c>
      <c r="G4163" t="s">
        <v>13</v>
      </c>
      <c r="H4163">
        <v>1</v>
      </c>
      <c r="I4163">
        <f>IF(Table1[[#This Row],[Price]]&lt;15,10,IF(Table1[[#This Row],[Price]]&lt;20,15,IF(Table1[[#This Row],[Price]]&lt;30,22,IF(Table1[[#This Row],[Price]]&lt;50,36,45))))</f>
        <v>15</v>
      </c>
      <c r="J4163">
        <v>17.829999999999998</v>
      </c>
      <c r="K4163" s="14">
        <v>17.829999999999998</v>
      </c>
      <c r="L4163" s="14">
        <f>Table1[[#This Row],[Total Sale Amount]]-(Table1[[#This Row],[Cost Price]]*Table1[[#This Row],[Quantity]])</f>
        <v>2.8299999999999983</v>
      </c>
      <c r="M4163" t="str">
        <f>TEXT(Table1[[#This Row],[Order Date]],"mmm")</f>
        <v>Oct</v>
      </c>
      <c r="N4163" s="5" t="str">
        <f>TEXT(Table1[[#This Row],[Order Date]],"yyyy")</f>
        <v>2016</v>
      </c>
      <c r="O4163" s="5">
        <v>36</v>
      </c>
      <c r="P4163" s="5" t="s">
        <v>560</v>
      </c>
      <c r="Q4163" s="5" t="str">
        <f>IFERROR(INDEX(Holidays[Holiday],MATCH(Table1[[#This Row],[Order Date]],Holidays[Date],0)),"NO HOLIDAY")</f>
        <v>NO HOLIDAY</v>
      </c>
    </row>
    <row r="4164" spans="2:17" hidden="1" x14ac:dyDescent="0.3">
      <c r="B4164" t="s">
        <v>36</v>
      </c>
      <c r="C4164" t="s">
        <v>17</v>
      </c>
      <c r="D4164" t="s">
        <v>11</v>
      </c>
      <c r="E4164" t="s">
        <v>391</v>
      </c>
      <c r="F4164" s="4">
        <v>42673</v>
      </c>
      <c r="G4164" t="s">
        <v>13</v>
      </c>
      <c r="H4164">
        <v>8</v>
      </c>
      <c r="I4164">
        <f>IF(Table1[[#This Row],[Price]]&lt;15,10,IF(Table1[[#This Row],[Price]]&lt;20,15,IF(Table1[[#This Row],[Price]]&lt;30,22,IF(Table1[[#This Row],[Price]]&lt;50,36,45))))</f>
        <v>15</v>
      </c>
      <c r="J4164">
        <v>17.829999999999998</v>
      </c>
      <c r="K4164" s="14">
        <v>142.63999999999999</v>
      </c>
      <c r="L4164" s="14">
        <f>Table1[[#This Row],[Total Sale Amount]]-(Table1[[#This Row],[Cost Price]]*Table1[[#This Row],[Quantity]])</f>
        <v>22.639999999999986</v>
      </c>
      <c r="M4164" t="str">
        <f>TEXT(Table1[[#This Row],[Order Date]],"mmm")</f>
        <v>Oct</v>
      </c>
      <c r="N4164" s="5" t="str">
        <f>TEXT(Table1[[#This Row],[Order Date]],"yyyy")</f>
        <v>2016</v>
      </c>
      <c r="O4164" s="5">
        <v>21</v>
      </c>
      <c r="P4164" s="5" t="s">
        <v>560</v>
      </c>
      <c r="Q4164" s="5" t="str">
        <f>IFERROR(INDEX(Holidays[Holiday],MATCH(Table1[[#This Row],[Order Date]],Holidays[Date],0)),"NO HOLIDAY")</f>
        <v>NO HOLIDAY</v>
      </c>
    </row>
    <row r="4165" spans="2:17" hidden="1" x14ac:dyDescent="0.3">
      <c r="B4165" t="s">
        <v>16</v>
      </c>
      <c r="C4165" t="s">
        <v>17</v>
      </c>
      <c r="D4165" t="s">
        <v>11</v>
      </c>
      <c r="E4165" t="s">
        <v>177</v>
      </c>
      <c r="F4165" s="4">
        <v>42673</v>
      </c>
      <c r="G4165" t="s">
        <v>15</v>
      </c>
      <c r="H4165">
        <v>7</v>
      </c>
      <c r="I4165">
        <f>IF(Table1[[#This Row],[Price]]&lt;15,10,IF(Table1[[#This Row],[Price]]&lt;20,15,IF(Table1[[#This Row],[Price]]&lt;30,22,IF(Table1[[#This Row],[Price]]&lt;50,36,45))))</f>
        <v>10</v>
      </c>
      <c r="J4165">
        <v>12.42</v>
      </c>
      <c r="K4165" s="14">
        <v>86.94</v>
      </c>
      <c r="L4165" s="14">
        <f>Table1[[#This Row],[Total Sale Amount]]-(Table1[[#This Row],[Cost Price]]*Table1[[#This Row],[Quantity]])</f>
        <v>16.939999999999998</v>
      </c>
      <c r="M4165" t="str">
        <f>TEXT(Table1[[#This Row],[Order Date]],"mmm")</f>
        <v>Oct</v>
      </c>
      <c r="N4165" s="5" t="str">
        <f>TEXT(Table1[[#This Row],[Order Date]],"yyyy")</f>
        <v>2016</v>
      </c>
      <c r="O4165" s="5">
        <v>38</v>
      </c>
      <c r="P4165" s="5" t="s">
        <v>559</v>
      </c>
      <c r="Q4165" s="5" t="str">
        <f>IFERROR(INDEX(Holidays[Holiday],MATCH(Table1[[#This Row],[Order Date]],Holidays[Date],0)),"NO HOLIDAY")</f>
        <v>NO HOLIDAY</v>
      </c>
    </row>
    <row r="4166" spans="2:17" hidden="1" x14ac:dyDescent="0.3">
      <c r="B4166" t="s">
        <v>21</v>
      </c>
      <c r="C4166" t="s">
        <v>26</v>
      </c>
      <c r="D4166" t="s">
        <v>23</v>
      </c>
      <c r="E4166" t="s">
        <v>95</v>
      </c>
      <c r="F4166" s="4">
        <v>42673</v>
      </c>
      <c r="G4166" t="s">
        <v>19</v>
      </c>
      <c r="H4166">
        <v>5</v>
      </c>
      <c r="I4166">
        <f>IF(Table1[[#This Row],[Price]]&lt;15,10,IF(Table1[[#This Row],[Price]]&lt;20,15,IF(Table1[[#This Row],[Price]]&lt;30,22,IF(Table1[[#This Row],[Price]]&lt;50,36,45))))</f>
        <v>45</v>
      </c>
      <c r="J4166">
        <v>53.35</v>
      </c>
      <c r="K4166" s="14">
        <v>266.75</v>
      </c>
      <c r="L4166" s="14">
        <f>Table1[[#This Row],[Total Sale Amount]]-(Table1[[#This Row],[Cost Price]]*Table1[[#This Row],[Quantity]])</f>
        <v>41.75</v>
      </c>
      <c r="M4166" t="str">
        <f>TEXT(Table1[[#This Row],[Order Date]],"mmm")</f>
        <v>Oct</v>
      </c>
      <c r="N4166" s="5" t="str">
        <f>TEXT(Table1[[#This Row],[Order Date]],"yyyy")</f>
        <v>2016</v>
      </c>
      <c r="O4166" s="5">
        <v>42</v>
      </c>
      <c r="P4166" s="5" t="s">
        <v>560</v>
      </c>
      <c r="Q4166" s="5" t="str">
        <f>IFERROR(INDEX(Holidays[Holiday],MATCH(Table1[[#This Row],[Order Date]],Holidays[Date],0)),"NO HOLIDAY")</f>
        <v>NO HOLIDAY</v>
      </c>
    </row>
    <row r="4167" spans="2:17" hidden="1" x14ac:dyDescent="0.3">
      <c r="B4167" t="s">
        <v>36</v>
      </c>
      <c r="C4167" t="s">
        <v>17</v>
      </c>
      <c r="D4167" t="s">
        <v>11</v>
      </c>
      <c r="E4167" t="s">
        <v>223</v>
      </c>
      <c r="F4167" s="4">
        <v>42673</v>
      </c>
      <c r="G4167" t="s">
        <v>39</v>
      </c>
      <c r="H4167">
        <v>3</v>
      </c>
      <c r="I4167">
        <f>IF(Table1[[#This Row],[Price]]&lt;15,10,IF(Table1[[#This Row],[Price]]&lt;20,15,IF(Table1[[#This Row],[Price]]&lt;30,22,IF(Table1[[#This Row],[Price]]&lt;50,36,45))))</f>
        <v>15</v>
      </c>
      <c r="J4167">
        <v>16.32</v>
      </c>
      <c r="K4167" s="14">
        <v>48.96</v>
      </c>
      <c r="L4167" s="14">
        <f>Table1[[#This Row],[Total Sale Amount]]-(Table1[[#This Row],[Cost Price]]*Table1[[#This Row],[Quantity]])</f>
        <v>3.9600000000000009</v>
      </c>
      <c r="M4167" t="str">
        <f>TEXT(Table1[[#This Row],[Order Date]],"mmm")</f>
        <v>Oct</v>
      </c>
      <c r="N4167" s="5" t="str">
        <f>TEXT(Table1[[#This Row],[Order Date]],"yyyy")</f>
        <v>2016</v>
      </c>
      <c r="O4167" s="5">
        <v>43</v>
      </c>
      <c r="P4167" s="5" t="s">
        <v>560</v>
      </c>
      <c r="Q4167" s="5" t="str">
        <f>IFERROR(INDEX(Holidays[Holiday],MATCH(Table1[[#This Row],[Order Date]],Holidays[Date],0)),"NO HOLIDAY")</f>
        <v>NO HOLIDAY</v>
      </c>
    </row>
    <row r="4168" spans="2:17" hidden="1" x14ac:dyDescent="0.3">
      <c r="B4168" t="s">
        <v>9</v>
      </c>
      <c r="C4168" t="s">
        <v>10</v>
      </c>
      <c r="D4168" t="s">
        <v>11</v>
      </c>
      <c r="E4168" t="s">
        <v>377</v>
      </c>
      <c r="F4168" s="4">
        <v>42673</v>
      </c>
      <c r="G4168" t="s">
        <v>13</v>
      </c>
      <c r="H4168">
        <v>7</v>
      </c>
      <c r="I4168">
        <f>IF(Table1[[#This Row],[Price]]&lt;15,10,IF(Table1[[#This Row],[Price]]&lt;20,15,IF(Table1[[#This Row],[Price]]&lt;30,22,IF(Table1[[#This Row],[Price]]&lt;50,36,45))))</f>
        <v>15</v>
      </c>
      <c r="J4168">
        <v>17.829999999999998</v>
      </c>
      <c r="K4168" s="14">
        <v>124.80999999999999</v>
      </c>
      <c r="L4168" s="14">
        <f>Table1[[#This Row],[Total Sale Amount]]-(Table1[[#This Row],[Cost Price]]*Table1[[#This Row],[Quantity]])</f>
        <v>19.809999999999988</v>
      </c>
      <c r="M4168" t="str">
        <f>TEXT(Table1[[#This Row],[Order Date]],"mmm")</f>
        <v>Oct</v>
      </c>
      <c r="N4168" s="5" t="str">
        <f>TEXT(Table1[[#This Row],[Order Date]],"yyyy")</f>
        <v>2016</v>
      </c>
      <c r="O4168" s="5">
        <v>17</v>
      </c>
      <c r="P4168" s="5" t="s">
        <v>560</v>
      </c>
      <c r="Q4168" s="5" t="str">
        <f>IFERROR(INDEX(Holidays[Holiday],MATCH(Table1[[#This Row],[Order Date]],Holidays[Date],0)),"NO HOLIDAY")</f>
        <v>NO HOLIDAY</v>
      </c>
    </row>
    <row r="4169" spans="2:17" hidden="1" x14ac:dyDescent="0.3">
      <c r="B4169" t="s">
        <v>9</v>
      </c>
      <c r="C4169" t="s">
        <v>30</v>
      </c>
      <c r="D4169" t="s">
        <v>11</v>
      </c>
      <c r="E4169" t="s">
        <v>168</v>
      </c>
      <c r="F4169" s="4">
        <v>42673</v>
      </c>
      <c r="G4169" t="s">
        <v>15</v>
      </c>
      <c r="H4169">
        <v>8</v>
      </c>
      <c r="I4169">
        <f>IF(Table1[[#This Row],[Price]]&lt;15,10,IF(Table1[[#This Row],[Price]]&lt;20,15,IF(Table1[[#This Row],[Price]]&lt;30,22,IF(Table1[[#This Row],[Price]]&lt;50,36,45))))</f>
        <v>10</v>
      </c>
      <c r="J4169">
        <v>12.42</v>
      </c>
      <c r="K4169" s="14">
        <v>99.36</v>
      </c>
      <c r="L4169" s="14">
        <f>Table1[[#This Row],[Total Sale Amount]]-(Table1[[#This Row],[Cost Price]]*Table1[[#This Row],[Quantity]])</f>
        <v>19.36</v>
      </c>
      <c r="M4169" t="str">
        <f>TEXT(Table1[[#This Row],[Order Date]],"mmm")</f>
        <v>Oct</v>
      </c>
      <c r="N4169" s="5" t="str">
        <f>TEXT(Table1[[#This Row],[Order Date]],"yyyy")</f>
        <v>2016</v>
      </c>
      <c r="O4169" s="5">
        <v>29</v>
      </c>
      <c r="P4169" s="5" t="s">
        <v>559</v>
      </c>
      <c r="Q4169" s="5" t="str">
        <f>IFERROR(INDEX(Holidays[Holiday],MATCH(Table1[[#This Row],[Order Date]],Holidays[Date],0)),"NO HOLIDAY")</f>
        <v>NO HOLIDAY</v>
      </c>
    </row>
    <row r="4170" spans="2:17" hidden="1" x14ac:dyDescent="0.3">
      <c r="B4170" t="s">
        <v>25</v>
      </c>
      <c r="C4170" t="s">
        <v>26</v>
      </c>
      <c r="D4170" t="s">
        <v>23</v>
      </c>
      <c r="E4170" t="s">
        <v>116</v>
      </c>
      <c r="F4170" s="4">
        <v>42673</v>
      </c>
      <c r="G4170" t="s">
        <v>13</v>
      </c>
      <c r="H4170">
        <v>8</v>
      </c>
      <c r="I4170">
        <f>IF(Table1[[#This Row],[Price]]&lt;15,10,IF(Table1[[#This Row],[Price]]&lt;20,15,IF(Table1[[#This Row],[Price]]&lt;30,22,IF(Table1[[#This Row],[Price]]&lt;50,36,45))))</f>
        <v>15</v>
      </c>
      <c r="J4170">
        <v>17.829999999999998</v>
      </c>
      <c r="K4170" s="14">
        <v>142.63999999999999</v>
      </c>
      <c r="L4170" s="14">
        <f>Table1[[#This Row],[Total Sale Amount]]-(Table1[[#This Row],[Cost Price]]*Table1[[#This Row],[Quantity]])</f>
        <v>22.639999999999986</v>
      </c>
      <c r="M4170" t="str">
        <f>TEXT(Table1[[#This Row],[Order Date]],"mmm")</f>
        <v>Oct</v>
      </c>
      <c r="N4170" s="5" t="str">
        <f>TEXT(Table1[[#This Row],[Order Date]],"yyyy")</f>
        <v>2016</v>
      </c>
      <c r="O4170" s="5">
        <v>39</v>
      </c>
      <c r="P4170" s="5" t="s">
        <v>560</v>
      </c>
      <c r="Q4170" s="5" t="str">
        <f>IFERROR(INDEX(Holidays[Holiday],MATCH(Table1[[#This Row],[Order Date]],Holidays[Date],0)),"NO HOLIDAY")</f>
        <v>NO HOLIDAY</v>
      </c>
    </row>
    <row r="4171" spans="2:17" hidden="1" x14ac:dyDescent="0.3">
      <c r="B4171" t="s">
        <v>9</v>
      </c>
      <c r="C4171" t="s">
        <v>30</v>
      </c>
      <c r="D4171" t="s">
        <v>11</v>
      </c>
      <c r="E4171" t="s">
        <v>294</v>
      </c>
      <c r="F4171" s="4">
        <v>42673</v>
      </c>
      <c r="G4171" t="s">
        <v>13</v>
      </c>
      <c r="H4171">
        <v>4</v>
      </c>
      <c r="I4171">
        <f>IF(Table1[[#This Row],[Price]]&lt;15,10,IF(Table1[[#This Row],[Price]]&lt;20,15,IF(Table1[[#This Row],[Price]]&lt;30,22,IF(Table1[[#This Row],[Price]]&lt;50,36,45))))</f>
        <v>15</v>
      </c>
      <c r="J4171">
        <v>17.829999999999998</v>
      </c>
      <c r="K4171" s="14">
        <v>71.319999999999993</v>
      </c>
      <c r="L4171" s="14">
        <f>Table1[[#This Row],[Total Sale Amount]]-(Table1[[#This Row],[Cost Price]]*Table1[[#This Row],[Quantity]])</f>
        <v>11.319999999999993</v>
      </c>
      <c r="M4171" t="str">
        <f>TEXT(Table1[[#This Row],[Order Date]],"mmm")</f>
        <v>Oct</v>
      </c>
      <c r="N4171" s="5" t="str">
        <f>TEXT(Table1[[#This Row],[Order Date]],"yyyy")</f>
        <v>2016</v>
      </c>
      <c r="O4171" s="5">
        <v>24</v>
      </c>
      <c r="P4171" s="5" t="s">
        <v>560</v>
      </c>
      <c r="Q4171" s="5" t="str">
        <f>IFERROR(INDEX(Holidays[Holiday],MATCH(Table1[[#This Row],[Order Date]],Holidays[Date],0)),"NO HOLIDAY")</f>
        <v>NO HOLIDAY</v>
      </c>
    </row>
    <row r="4172" spans="2:17" hidden="1" x14ac:dyDescent="0.3">
      <c r="B4172" t="s">
        <v>25</v>
      </c>
      <c r="C4172" t="s">
        <v>26</v>
      </c>
      <c r="D4172" t="s">
        <v>23</v>
      </c>
      <c r="E4172" t="s">
        <v>27</v>
      </c>
      <c r="F4172" s="4">
        <v>42673</v>
      </c>
      <c r="G4172" t="s">
        <v>39</v>
      </c>
      <c r="H4172">
        <v>7</v>
      </c>
      <c r="I4172">
        <f>IF(Table1[[#This Row],[Price]]&lt;15,10,IF(Table1[[#This Row],[Price]]&lt;20,15,IF(Table1[[#This Row],[Price]]&lt;30,22,IF(Table1[[#This Row],[Price]]&lt;50,36,45))))</f>
        <v>15</v>
      </c>
      <c r="J4172">
        <v>16.32</v>
      </c>
      <c r="K4172" s="14">
        <v>114.24000000000001</v>
      </c>
      <c r="L4172" s="14">
        <f>Table1[[#This Row],[Total Sale Amount]]-(Table1[[#This Row],[Cost Price]]*Table1[[#This Row],[Quantity]])</f>
        <v>9.2400000000000091</v>
      </c>
      <c r="M4172" t="str">
        <f>TEXT(Table1[[#This Row],[Order Date]],"mmm")</f>
        <v>Oct</v>
      </c>
      <c r="N4172" s="5" t="str">
        <f>TEXT(Table1[[#This Row],[Order Date]],"yyyy")</f>
        <v>2016</v>
      </c>
      <c r="O4172" s="5">
        <v>40</v>
      </c>
      <c r="P4172" s="5" t="s">
        <v>559</v>
      </c>
      <c r="Q4172" s="5" t="str">
        <f>IFERROR(INDEX(Holidays[Holiday],MATCH(Table1[[#This Row],[Order Date]],Holidays[Date],0)),"NO HOLIDAY")</f>
        <v>NO HOLIDAY</v>
      </c>
    </row>
    <row r="4173" spans="2:17" hidden="1" x14ac:dyDescent="0.3">
      <c r="B4173" t="s">
        <v>36</v>
      </c>
      <c r="C4173" t="s">
        <v>17</v>
      </c>
      <c r="D4173" t="s">
        <v>11</v>
      </c>
      <c r="E4173" t="s">
        <v>38</v>
      </c>
      <c r="F4173" s="4">
        <v>42674</v>
      </c>
      <c r="G4173" t="s">
        <v>39</v>
      </c>
      <c r="H4173">
        <v>5</v>
      </c>
      <c r="I4173">
        <f>IF(Table1[[#This Row],[Price]]&lt;15,10,IF(Table1[[#This Row],[Price]]&lt;20,15,IF(Table1[[#This Row],[Price]]&lt;30,22,IF(Table1[[#This Row],[Price]]&lt;50,36,45))))</f>
        <v>15</v>
      </c>
      <c r="J4173">
        <v>16.32</v>
      </c>
      <c r="K4173" s="14">
        <v>81.599999999999994</v>
      </c>
      <c r="L4173" s="14">
        <f>Table1[[#This Row],[Total Sale Amount]]-(Table1[[#This Row],[Cost Price]]*Table1[[#This Row],[Quantity]])</f>
        <v>6.5999999999999943</v>
      </c>
      <c r="M4173" t="str">
        <f>TEXT(Table1[[#This Row],[Order Date]],"mmm")</f>
        <v>Oct</v>
      </c>
      <c r="N4173" s="5" t="str">
        <f>TEXT(Table1[[#This Row],[Order Date]],"yyyy")</f>
        <v>2016</v>
      </c>
      <c r="O4173" s="5">
        <v>17</v>
      </c>
      <c r="P4173" s="5" t="s">
        <v>559</v>
      </c>
      <c r="Q4173" s="5" t="str">
        <f>IFERROR(INDEX(Holidays[Holiday],MATCH(Table1[[#This Row],[Order Date]],Holidays[Date],0)),"NO HOLIDAY")</f>
        <v>NO HOLIDAY</v>
      </c>
    </row>
    <row r="4174" spans="2:17" hidden="1" x14ac:dyDescent="0.3">
      <c r="B4174" t="s">
        <v>9</v>
      </c>
      <c r="C4174" t="s">
        <v>30</v>
      </c>
      <c r="D4174" t="s">
        <v>11</v>
      </c>
      <c r="E4174" t="s">
        <v>266</v>
      </c>
      <c r="F4174" s="4">
        <v>42674</v>
      </c>
      <c r="G4174" t="s">
        <v>15</v>
      </c>
      <c r="H4174">
        <v>6</v>
      </c>
      <c r="I4174">
        <f>IF(Table1[[#This Row],[Price]]&lt;15,10,IF(Table1[[#This Row],[Price]]&lt;20,15,IF(Table1[[#This Row],[Price]]&lt;30,22,IF(Table1[[#This Row],[Price]]&lt;50,36,45))))</f>
        <v>10</v>
      </c>
      <c r="J4174">
        <v>12.42</v>
      </c>
      <c r="K4174" s="14">
        <v>74.52</v>
      </c>
      <c r="L4174" s="14">
        <f>Table1[[#This Row],[Total Sale Amount]]-(Table1[[#This Row],[Cost Price]]*Table1[[#This Row],[Quantity]])</f>
        <v>14.519999999999996</v>
      </c>
      <c r="M4174" t="str">
        <f>TEXT(Table1[[#This Row],[Order Date]],"mmm")</f>
        <v>Oct</v>
      </c>
      <c r="N4174" s="5" t="str">
        <f>TEXT(Table1[[#This Row],[Order Date]],"yyyy")</f>
        <v>2016</v>
      </c>
      <c r="O4174" s="5">
        <v>31</v>
      </c>
      <c r="P4174" s="5" t="s">
        <v>560</v>
      </c>
      <c r="Q4174" s="5" t="str">
        <f>IFERROR(INDEX(Holidays[Holiday],MATCH(Table1[[#This Row],[Order Date]],Holidays[Date],0)),"NO HOLIDAY")</f>
        <v>NO HOLIDAY</v>
      </c>
    </row>
    <row r="4175" spans="2:17" hidden="1" x14ac:dyDescent="0.3">
      <c r="B4175" t="s">
        <v>9</v>
      </c>
      <c r="C4175" t="s">
        <v>10</v>
      </c>
      <c r="D4175" t="s">
        <v>11</v>
      </c>
      <c r="E4175" t="s">
        <v>465</v>
      </c>
      <c r="F4175" s="4">
        <v>42674</v>
      </c>
      <c r="G4175" t="s">
        <v>15</v>
      </c>
      <c r="H4175">
        <v>2</v>
      </c>
      <c r="I4175">
        <f>IF(Table1[[#This Row],[Price]]&lt;15,10,IF(Table1[[#This Row],[Price]]&lt;20,15,IF(Table1[[#This Row],[Price]]&lt;30,22,IF(Table1[[#This Row],[Price]]&lt;50,36,45))))</f>
        <v>10</v>
      </c>
      <c r="J4175">
        <v>12.42</v>
      </c>
      <c r="K4175" s="14">
        <v>24.84</v>
      </c>
      <c r="L4175" s="14">
        <f>Table1[[#This Row],[Total Sale Amount]]-(Table1[[#This Row],[Cost Price]]*Table1[[#This Row],[Quantity]])</f>
        <v>4.84</v>
      </c>
      <c r="M4175" t="str">
        <f>TEXT(Table1[[#This Row],[Order Date]],"mmm")</f>
        <v>Oct</v>
      </c>
      <c r="N4175" s="5" t="str">
        <f>TEXT(Table1[[#This Row],[Order Date]],"yyyy")</f>
        <v>2016</v>
      </c>
      <c r="O4175" s="5">
        <v>25</v>
      </c>
      <c r="P4175" s="5" t="s">
        <v>560</v>
      </c>
      <c r="Q4175" s="5" t="str">
        <f>IFERROR(INDEX(Holidays[Holiday],MATCH(Table1[[#This Row],[Order Date]],Holidays[Date],0)),"NO HOLIDAY")</f>
        <v>NO HOLIDAY</v>
      </c>
    </row>
    <row r="4176" spans="2:17" hidden="1" x14ac:dyDescent="0.3">
      <c r="B4176" t="s">
        <v>25</v>
      </c>
      <c r="C4176" t="s">
        <v>26</v>
      </c>
      <c r="D4176" t="s">
        <v>23</v>
      </c>
      <c r="E4176" t="s">
        <v>316</v>
      </c>
      <c r="F4176" s="4">
        <v>42674</v>
      </c>
      <c r="G4176" t="s">
        <v>15</v>
      </c>
      <c r="H4176">
        <v>8</v>
      </c>
      <c r="I4176">
        <f>IF(Table1[[#This Row],[Price]]&lt;15,10,IF(Table1[[#This Row],[Price]]&lt;20,15,IF(Table1[[#This Row],[Price]]&lt;30,22,IF(Table1[[#This Row],[Price]]&lt;50,36,45))))</f>
        <v>10</v>
      </c>
      <c r="J4176">
        <v>12.42</v>
      </c>
      <c r="K4176" s="14">
        <v>99.36</v>
      </c>
      <c r="L4176" s="14">
        <f>Table1[[#This Row],[Total Sale Amount]]-(Table1[[#This Row],[Cost Price]]*Table1[[#This Row],[Quantity]])</f>
        <v>19.36</v>
      </c>
      <c r="M4176" t="str">
        <f>TEXT(Table1[[#This Row],[Order Date]],"mmm")</f>
        <v>Oct</v>
      </c>
      <c r="N4176" s="5" t="str">
        <f>TEXT(Table1[[#This Row],[Order Date]],"yyyy")</f>
        <v>2016</v>
      </c>
      <c r="O4176" s="5">
        <v>39</v>
      </c>
      <c r="P4176" s="5" t="s">
        <v>559</v>
      </c>
      <c r="Q4176" s="5" t="str">
        <f>IFERROR(INDEX(Holidays[Holiday],MATCH(Table1[[#This Row],[Order Date]],Holidays[Date],0)),"NO HOLIDAY")</f>
        <v>NO HOLIDAY</v>
      </c>
    </row>
    <row r="4177" spans="2:17" hidden="1" x14ac:dyDescent="0.3">
      <c r="B4177" t="s">
        <v>25</v>
      </c>
      <c r="C4177" t="s">
        <v>26</v>
      </c>
      <c r="D4177" t="s">
        <v>23</v>
      </c>
      <c r="E4177" t="s">
        <v>360</v>
      </c>
      <c r="F4177" s="4">
        <v>42674</v>
      </c>
      <c r="G4177" t="s">
        <v>39</v>
      </c>
      <c r="H4177">
        <v>9</v>
      </c>
      <c r="I4177">
        <f>IF(Table1[[#This Row],[Price]]&lt;15,10,IF(Table1[[#This Row],[Price]]&lt;20,15,IF(Table1[[#This Row],[Price]]&lt;30,22,IF(Table1[[#This Row],[Price]]&lt;50,36,45))))</f>
        <v>15</v>
      </c>
      <c r="J4177">
        <v>16.32</v>
      </c>
      <c r="K4177" s="14">
        <v>146.88</v>
      </c>
      <c r="L4177" s="14">
        <f>Table1[[#This Row],[Total Sale Amount]]-(Table1[[#This Row],[Cost Price]]*Table1[[#This Row],[Quantity]])</f>
        <v>11.879999999999995</v>
      </c>
      <c r="M4177" t="str">
        <f>TEXT(Table1[[#This Row],[Order Date]],"mmm")</f>
        <v>Oct</v>
      </c>
      <c r="N4177" s="5" t="str">
        <f>TEXT(Table1[[#This Row],[Order Date]],"yyyy")</f>
        <v>2016</v>
      </c>
      <c r="O4177" s="5">
        <v>39</v>
      </c>
      <c r="P4177" s="5" t="s">
        <v>559</v>
      </c>
      <c r="Q4177" s="5" t="str">
        <f>IFERROR(INDEX(Holidays[Holiday],MATCH(Table1[[#This Row],[Order Date]],Holidays[Date],0)),"NO HOLIDAY")</f>
        <v>NO HOLIDAY</v>
      </c>
    </row>
    <row r="4178" spans="2:17" hidden="1" x14ac:dyDescent="0.3">
      <c r="B4178" t="s">
        <v>9</v>
      </c>
      <c r="C4178" t="s">
        <v>30</v>
      </c>
      <c r="D4178" t="s">
        <v>11</v>
      </c>
      <c r="E4178" t="s">
        <v>533</v>
      </c>
      <c r="F4178" s="4">
        <v>42674</v>
      </c>
      <c r="G4178" t="s">
        <v>13</v>
      </c>
      <c r="H4178">
        <v>8</v>
      </c>
      <c r="I4178">
        <f>IF(Table1[[#This Row],[Price]]&lt;15,10,IF(Table1[[#This Row],[Price]]&lt;20,15,IF(Table1[[#This Row],[Price]]&lt;30,22,IF(Table1[[#This Row],[Price]]&lt;50,36,45))))</f>
        <v>15</v>
      </c>
      <c r="J4178">
        <v>17.829999999999998</v>
      </c>
      <c r="K4178" s="14">
        <v>142.63999999999999</v>
      </c>
      <c r="L4178" s="14">
        <f>Table1[[#This Row],[Total Sale Amount]]-(Table1[[#This Row],[Cost Price]]*Table1[[#This Row],[Quantity]])</f>
        <v>22.639999999999986</v>
      </c>
      <c r="M4178" t="str">
        <f>TEXT(Table1[[#This Row],[Order Date]],"mmm")</f>
        <v>Oct</v>
      </c>
      <c r="N4178" s="5" t="str">
        <f>TEXT(Table1[[#This Row],[Order Date]],"yyyy")</f>
        <v>2016</v>
      </c>
      <c r="O4178" s="5">
        <v>33</v>
      </c>
      <c r="P4178" s="5" t="s">
        <v>560</v>
      </c>
      <c r="Q4178" s="5" t="str">
        <f>IFERROR(INDEX(Holidays[Holiday],MATCH(Table1[[#This Row],[Order Date]],Holidays[Date],0)),"NO HOLIDAY")</f>
        <v>NO HOLIDAY</v>
      </c>
    </row>
    <row r="4179" spans="2:17" hidden="1" x14ac:dyDescent="0.3">
      <c r="B4179" t="s">
        <v>9</v>
      </c>
      <c r="C4179" t="s">
        <v>10</v>
      </c>
      <c r="D4179" t="s">
        <v>11</v>
      </c>
      <c r="E4179" t="s">
        <v>482</v>
      </c>
      <c r="F4179" s="4">
        <v>42674</v>
      </c>
      <c r="G4179" t="s">
        <v>19</v>
      </c>
      <c r="H4179">
        <v>4</v>
      </c>
      <c r="I4179">
        <f>IF(Table1[[#This Row],[Price]]&lt;15,10,IF(Table1[[#This Row],[Price]]&lt;20,15,IF(Table1[[#This Row],[Price]]&lt;30,22,IF(Table1[[#This Row],[Price]]&lt;50,36,45))))</f>
        <v>45</v>
      </c>
      <c r="J4179">
        <v>53.35</v>
      </c>
      <c r="K4179" s="14">
        <v>213.4</v>
      </c>
      <c r="L4179" s="14">
        <f>Table1[[#This Row],[Total Sale Amount]]-(Table1[[#This Row],[Cost Price]]*Table1[[#This Row],[Quantity]])</f>
        <v>33.400000000000006</v>
      </c>
      <c r="M4179" t="str">
        <f>TEXT(Table1[[#This Row],[Order Date]],"mmm")</f>
        <v>Oct</v>
      </c>
      <c r="N4179" s="5" t="str">
        <f>TEXT(Table1[[#This Row],[Order Date]],"yyyy")</f>
        <v>2016</v>
      </c>
      <c r="O4179" s="5">
        <v>32</v>
      </c>
      <c r="P4179" s="5" t="s">
        <v>560</v>
      </c>
      <c r="Q4179" s="5" t="str">
        <f>IFERROR(INDEX(Holidays[Holiday],MATCH(Table1[[#This Row],[Order Date]],Holidays[Date],0)),"NO HOLIDAY")</f>
        <v>NO HOLIDAY</v>
      </c>
    </row>
    <row r="4180" spans="2:17" hidden="1" x14ac:dyDescent="0.3">
      <c r="B4180" t="s">
        <v>25</v>
      </c>
      <c r="C4180" t="s">
        <v>26</v>
      </c>
      <c r="D4180" t="s">
        <v>23</v>
      </c>
      <c r="E4180" t="s">
        <v>232</v>
      </c>
      <c r="F4180" s="4">
        <v>42674</v>
      </c>
      <c r="G4180" t="s">
        <v>13</v>
      </c>
      <c r="H4180">
        <v>7</v>
      </c>
      <c r="I4180">
        <f>IF(Table1[[#This Row],[Price]]&lt;15,10,IF(Table1[[#This Row],[Price]]&lt;20,15,IF(Table1[[#This Row],[Price]]&lt;30,22,IF(Table1[[#This Row],[Price]]&lt;50,36,45))))</f>
        <v>15</v>
      </c>
      <c r="J4180">
        <v>17.829999999999998</v>
      </c>
      <c r="K4180" s="14">
        <v>124.80999999999999</v>
      </c>
      <c r="L4180" s="14">
        <f>Table1[[#This Row],[Total Sale Amount]]-(Table1[[#This Row],[Cost Price]]*Table1[[#This Row],[Quantity]])</f>
        <v>19.809999999999988</v>
      </c>
      <c r="M4180" t="str">
        <f>TEXT(Table1[[#This Row],[Order Date]],"mmm")</f>
        <v>Oct</v>
      </c>
      <c r="N4180" s="5" t="str">
        <f>TEXT(Table1[[#This Row],[Order Date]],"yyyy")</f>
        <v>2016</v>
      </c>
      <c r="O4180" s="5">
        <v>22</v>
      </c>
      <c r="P4180" s="5" t="s">
        <v>559</v>
      </c>
      <c r="Q4180" s="5" t="str">
        <f>IFERROR(INDEX(Holidays[Holiday],MATCH(Table1[[#This Row],[Order Date]],Holidays[Date],0)),"NO HOLIDAY")</f>
        <v>NO HOLIDAY</v>
      </c>
    </row>
    <row r="4181" spans="2:17" hidden="1" x14ac:dyDescent="0.3">
      <c r="B4181" t="s">
        <v>36</v>
      </c>
      <c r="C4181" t="s">
        <v>10</v>
      </c>
      <c r="D4181" t="s">
        <v>11</v>
      </c>
      <c r="E4181" t="s">
        <v>433</v>
      </c>
      <c r="F4181" s="4">
        <v>42674</v>
      </c>
      <c r="G4181" t="s">
        <v>15</v>
      </c>
      <c r="H4181">
        <v>6</v>
      </c>
      <c r="I4181">
        <f>IF(Table1[[#This Row],[Price]]&lt;15,10,IF(Table1[[#This Row],[Price]]&lt;20,15,IF(Table1[[#This Row],[Price]]&lt;30,22,IF(Table1[[#This Row],[Price]]&lt;50,36,45))))</f>
        <v>10</v>
      </c>
      <c r="J4181">
        <v>12.42</v>
      </c>
      <c r="K4181" s="14">
        <v>74.52</v>
      </c>
      <c r="L4181" s="14">
        <f>Table1[[#This Row],[Total Sale Amount]]-(Table1[[#This Row],[Cost Price]]*Table1[[#This Row],[Quantity]])</f>
        <v>14.519999999999996</v>
      </c>
      <c r="M4181" t="str">
        <f>TEXT(Table1[[#This Row],[Order Date]],"mmm")</f>
        <v>Oct</v>
      </c>
      <c r="N4181" s="5" t="str">
        <f>TEXT(Table1[[#This Row],[Order Date]],"yyyy")</f>
        <v>2016</v>
      </c>
      <c r="O4181" s="5">
        <v>33</v>
      </c>
      <c r="P4181" s="5" t="s">
        <v>560</v>
      </c>
      <c r="Q4181" s="5" t="str">
        <f>IFERROR(INDEX(Holidays[Holiday],MATCH(Table1[[#This Row],[Order Date]],Holidays[Date],0)),"NO HOLIDAY")</f>
        <v>NO HOLIDAY</v>
      </c>
    </row>
    <row r="4182" spans="2:17" hidden="1" x14ac:dyDescent="0.3">
      <c r="B4182" t="s">
        <v>9</v>
      </c>
      <c r="C4182" t="s">
        <v>10</v>
      </c>
      <c r="D4182" t="s">
        <v>11</v>
      </c>
      <c r="E4182" t="s">
        <v>114</v>
      </c>
      <c r="F4182" s="4">
        <v>42674</v>
      </c>
      <c r="G4182" t="s">
        <v>15</v>
      </c>
      <c r="H4182">
        <v>10</v>
      </c>
      <c r="I4182">
        <f>IF(Table1[[#This Row],[Price]]&lt;15,10,IF(Table1[[#This Row],[Price]]&lt;20,15,IF(Table1[[#This Row],[Price]]&lt;30,22,IF(Table1[[#This Row],[Price]]&lt;50,36,45))))</f>
        <v>10</v>
      </c>
      <c r="J4182">
        <v>12.42</v>
      </c>
      <c r="K4182" s="14">
        <v>124.2</v>
      </c>
      <c r="L4182" s="14">
        <f>Table1[[#This Row],[Total Sale Amount]]-(Table1[[#This Row],[Cost Price]]*Table1[[#This Row],[Quantity]])</f>
        <v>24.200000000000003</v>
      </c>
      <c r="M4182" t="str">
        <f>TEXT(Table1[[#This Row],[Order Date]],"mmm")</f>
        <v>Oct</v>
      </c>
      <c r="N4182" s="5" t="str">
        <f>TEXT(Table1[[#This Row],[Order Date]],"yyyy")</f>
        <v>2016</v>
      </c>
      <c r="O4182" s="5">
        <v>28</v>
      </c>
      <c r="P4182" s="5" t="s">
        <v>560</v>
      </c>
      <c r="Q4182" s="5" t="str">
        <f>IFERROR(INDEX(Holidays[Holiday],MATCH(Table1[[#This Row],[Order Date]],Holidays[Date],0)),"NO HOLIDAY")</f>
        <v>NO HOLIDAY</v>
      </c>
    </row>
    <row r="4183" spans="2:17" hidden="1" x14ac:dyDescent="0.3">
      <c r="B4183" t="s">
        <v>21</v>
      </c>
      <c r="C4183" t="s">
        <v>22</v>
      </c>
      <c r="D4183" t="s">
        <v>23</v>
      </c>
      <c r="E4183" t="s">
        <v>516</v>
      </c>
      <c r="F4183" s="4">
        <v>42674</v>
      </c>
      <c r="G4183" t="s">
        <v>15</v>
      </c>
      <c r="H4183">
        <v>8</v>
      </c>
      <c r="I4183">
        <f>IF(Table1[[#This Row],[Price]]&lt;15,10,IF(Table1[[#This Row],[Price]]&lt;20,15,IF(Table1[[#This Row],[Price]]&lt;30,22,IF(Table1[[#This Row],[Price]]&lt;50,36,45))))</f>
        <v>10</v>
      </c>
      <c r="J4183">
        <v>12.42</v>
      </c>
      <c r="K4183" s="14">
        <v>99.36</v>
      </c>
      <c r="L4183" s="14">
        <f>Table1[[#This Row],[Total Sale Amount]]-(Table1[[#This Row],[Cost Price]]*Table1[[#This Row],[Quantity]])</f>
        <v>19.36</v>
      </c>
      <c r="M4183" t="str">
        <f>TEXT(Table1[[#This Row],[Order Date]],"mmm")</f>
        <v>Oct</v>
      </c>
      <c r="N4183" s="5" t="str">
        <f>TEXT(Table1[[#This Row],[Order Date]],"yyyy")</f>
        <v>2016</v>
      </c>
      <c r="O4183" s="5">
        <v>24</v>
      </c>
      <c r="P4183" s="5" t="s">
        <v>560</v>
      </c>
      <c r="Q4183" s="5" t="str">
        <f>IFERROR(INDEX(Holidays[Holiday],MATCH(Table1[[#This Row],[Order Date]],Holidays[Date],0)),"NO HOLIDAY")</f>
        <v>NO HOLIDAY</v>
      </c>
    </row>
    <row r="4184" spans="2:17" hidden="1" x14ac:dyDescent="0.3">
      <c r="B4184" t="s">
        <v>9</v>
      </c>
      <c r="C4184" t="s">
        <v>28</v>
      </c>
      <c r="D4184" t="s">
        <v>11</v>
      </c>
      <c r="E4184" t="s">
        <v>104</v>
      </c>
      <c r="F4184" s="4">
        <v>42674</v>
      </c>
      <c r="G4184" t="s">
        <v>13</v>
      </c>
      <c r="H4184">
        <v>9</v>
      </c>
      <c r="I4184">
        <f>IF(Table1[[#This Row],[Price]]&lt;15,10,IF(Table1[[#This Row],[Price]]&lt;20,15,IF(Table1[[#This Row],[Price]]&lt;30,22,IF(Table1[[#This Row],[Price]]&lt;50,36,45))))</f>
        <v>15</v>
      </c>
      <c r="J4184">
        <v>17.829999999999998</v>
      </c>
      <c r="K4184" s="14">
        <v>160.46999999999997</v>
      </c>
      <c r="L4184" s="14">
        <f>Table1[[#This Row],[Total Sale Amount]]-(Table1[[#This Row],[Cost Price]]*Table1[[#This Row],[Quantity]])</f>
        <v>25.46999999999997</v>
      </c>
      <c r="M4184" t="str">
        <f>TEXT(Table1[[#This Row],[Order Date]],"mmm")</f>
        <v>Oct</v>
      </c>
      <c r="N4184" s="5" t="str">
        <f>TEXT(Table1[[#This Row],[Order Date]],"yyyy")</f>
        <v>2016</v>
      </c>
      <c r="O4184" s="5">
        <v>23</v>
      </c>
      <c r="P4184" s="5" t="s">
        <v>559</v>
      </c>
      <c r="Q4184" s="5" t="str">
        <f>IFERROR(INDEX(Holidays[Holiday],MATCH(Table1[[#This Row],[Order Date]],Holidays[Date],0)),"NO HOLIDAY")</f>
        <v>NO HOLIDAY</v>
      </c>
    </row>
    <row r="4185" spans="2:17" hidden="1" x14ac:dyDescent="0.3">
      <c r="B4185" t="s">
        <v>21</v>
      </c>
      <c r="C4185" t="s">
        <v>59</v>
      </c>
      <c r="D4185" t="s">
        <v>23</v>
      </c>
      <c r="E4185" t="s">
        <v>192</v>
      </c>
      <c r="F4185" s="4">
        <v>42674</v>
      </c>
      <c r="G4185" t="s">
        <v>19</v>
      </c>
      <c r="H4185">
        <v>8</v>
      </c>
      <c r="I4185">
        <f>IF(Table1[[#This Row],[Price]]&lt;15,10,IF(Table1[[#This Row],[Price]]&lt;20,15,IF(Table1[[#This Row],[Price]]&lt;30,22,IF(Table1[[#This Row],[Price]]&lt;50,36,45))))</f>
        <v>45</v>
      </c>
      <c r="J4185">
        <v>53.35</v>
      </c>
      <c r="K4185" s="14">
        <v>426.8</v>
      </c>
      <c r="L4185" s="14">
        <f>Table1[[#This Row],[Total Sale Amount]]-(Table1[[#This Row],[Cost Price]]*Table1[[#This Row],[Quantity]])</f>
        <v>66.800000000000011</v>
      </c>
      <c r="M4185" t="str">
        <f>TEXT(Table1[[#This Row],[Order Date]],"mmm")</f>
        <v>Oct</v>
      </c>
      <c r="N4185" s="5" t="str">
        <f>TEXT(Table1[[#This Row],[Order Date]],"yyyy")</f>
        <v>2016</v>
      </c>
      <c r="O4185" s="5">
        <v>43</v>
      </c>
      <c r="P4185" s="5" t="s">
        <v>560</v>
      </c>
      <c r="Q4185" s="5" t="str">
        <f>IFERROR(INDEX(Holidays[Holiday],MATCH(Table1[[#This Row],[Order Date]],Holidays[Date],0)),"NO HOLIDAY")</f>
        <v>NO HOLIDAY</v>
      </c>
    </row>
    <row r="4186" spans="2:17" hidden="1" x14ac:dyDescent="0.3">
      <c r="B4186" t="s">
        <v>25</v>
      </c>
      <c r="C4186" t="s">
        <v>26</v>
      </c>
      <c r="D4186" t="s">
        <v>23</v>
      </c>
      <c r="E4186" t="s">
        <v>57</v>
      </c>
      <c r="F4186" s="4">
        <v>42675</v>
      </c>
      <c r="G4186" t="s">
        <v>19</v>
      </c>
      <c r="H4186">
        <v>1</v>
      </c>
      <c r="I4186">
        <f>IF(Table1[[#This Row],[Price]]&lt;15,10,IF(Table1[[#This Row],[Price]]&lt;20,15,IF(Table1[[#This Row],[Price]]&lt;30,22,IF(Table1[[#This Row],[Price]]&lt;50,36,45))))</f>
        <v>45</v>
      </c>
      <c r="J4186">
        <v>53.35</v>
      </c>
      <c r="K4186" s="14">
        <v>53.35</v>
      </c>
      <c r="L4186" s="14">
        <f>Table1[[#This Row],[Total Sale Amount]]-(Table1[[#This Row],[Cost Price]]*Table1[[#This Row],[Quantity]])</f>
        <v>8.3500000000000014</v>
      </c>
      <c r="M4186" t="str">
        <f>TEXT(Table1[[#This Row],[Order Date]],"mmm")</f>
        <v>Nov</v>
      </c>
      <c r="N4186" s="5" t="str">
        <f>TEXT(Table1[[#This Row],[Order Date]],"yyyy")</f>
        <v>2016</v>
      </c>
      <c r="O4186" s="5">
        <v>38</v>
      </c>
      <c r="P4186" s="5" t="s">
        <v>560</v>
      </c>
      <c r="Q4186" s="5" t="str">
        <f>IFERROR(INDEX(Holidays[Holiday],MATCH(Table1[[#This Row],[Order Date]],Holidays[Date],0)),"NO HOLIDAY")</f>
        <v>NO HOLIDAY</v>
      </c>
    </row>
    <row r="4187" spans="2:17" hidden="1" x14ac:dyDescent="0.3">
      <c r="B4187" t="s">
        <v>9</v>
      </c>
      <c r="C4187" t="s">
        <v>17</v>
      </c>
      <c r="D4187" t="s">
        <v>11</v>
      </c>
      <c r="E4187" t="s">
        <v>77</v>
      </c>
      <c r="F4187" s="4">
        <v>42675</v>
      </c>
      <c r="G4187" t="s">
        <v>39</v>
      </c>
      <c r="H4187">
        <v>2</v>
      </c>
      <c r="I4187">
        <f>IF(Table1[[#This Row],[Price]]&lt;15,10,IF(Table1[[#This Row],[Price]]&lt;20,15,IF(Table1[[#This Row],[Price]]&lt;30,22,IF(Table1[[#This Row],[Price]]&lt;50,36,45))))</f>
        <v>15</v>
      </c>
      <c r="J4187">
        <v>16.32</v>
      </c>
      <c r="K4187" s="14">
        <v>32.64</v>
      </c>
      <c r="L4187" s="14">
        <f>Table1[[#This Row],[Total Sale Amount]]-(Table1[[#This Row],[Cost Price]]*Table1[[#This Row],[Quantity]])</f>
        <v>2.6400000000000006</v>
      </c>
      <c r="M4187" t="str">
        <f>TEXT(Table1[[#This Row],[Order Date]],"mmm")</f>
        <v>Nov</v>
      </c>
      <c r="N4187" s="5" t="str">
        <f>TEXT(Table1[[#This Row],[Order Date]],"yyyy")</f>
        <v>2016</v>
      </c>
      <c r="O4187" s="5">
        <v>34</v>
      </c>
      <c r="P4187" s="5" t="s">
        <v>559</v>
      </c>
      <c r="Q4187" s="5" t="str">
        <f>IFERROR(INDEX(Holidays[Holiday],MATCH(Table1[[#This Row],[Order Date]],Holidays[Date],0)),"NO HOLIDAY")</f>
        <v>NO HOLIDAY</v>
      </c>
    </row>
    <row r="4188" spans="2:17" hidden="1" x14ac:dyDescent="0.3">
      <c r="B4188" t="s">
        <v>9</v>
      </c>
      <c r="C4188" t="s">
        <v>30</v>
      </c>
      <c r="D4188" t="s">
        <v>11</v>
      </c>
      <c r="E4188" t="s">
        <v>324</v>
      </c>
      <c r="F4188" s="4">
        <v>42675</v>
      </c>
      <c r="G4188" t="s">
        <v>19</v>
      </c>
      <c r="H4188">
        <v>4</v>
      </c>
      <c r="I4188">
        <f>IF(Table1[[#This Row],[Price]]&lt;15,10,IF(Table1[[#This Row],[Price]]&lt;20,15,IF(Table1[[#This Row],[Price]]&lt;30,22,IF(Table1[[#This Row],[Price]]&lt;50,36,45))))</f>
        <v>45</v>
      </c>
      <c r="J4188">
        <v>53.35</v>
      </c>
      <c r="K4188" s="14">
        <v>213.4</v>
      </c>
      <c r="L4188" s="14">
        <f>Table1[[#This Row],[Total Sale Amount]]-(Table1[[#This Row],[Cost Price]]*Table1[[#This Row],[Quantity]])</f>
        <v>33.400000000000006</v>
      </c>
      <c r="M4188" t="str">
        <f>TEXT(Table1[[#This Row],[Order Date]],"mmm")</f>
        <v>Nov</v>
      </c>
      <c r="N4188" s="5" t="str">
        <f>TEXT(Table1[[#This Row],[Order Date]],"yyyy")</f>
        <v>2016</v>
      </c>
      <c r="O4188" s="5">
        <v>20</v>
      </c>
      <c r="P4188" s="5" t="s">
        <v>559</v>
      </c>
      <c r="Q4188" s="5" t="str">
        <f>IFERROR(INDEX(Holidays[Holiday],MATCH(Table1[[#This Row],[Order Date]],Holidays[Date],0)),"NO HOLIDAY")</f>
        <v>NO HOLIDAY</v>
      </c>
    </row>
    <row r="4189" spans="2:17" hidden="1" x14ac:dyDescent="0.3">
      <c r="B4189" t="s">
        <v>36</v>
      </c>
      <c r="C4189" t="s">
        <v>10</v>
      </c>
      <c r="D4189" t="s">
        <v>11</v>
      </c>
      <c r="E4189" t="s">
        <v>496</v>
      </c>
      <c r="F4189" s="4">
        <v>42675</v>
      </c>
      <c r="G4189" t="s">
        <v>15</v>
      </c>
      <c r="H4189">
        <v>9</v>
      </c>
      <c r="I4189">
        <f>IF(Table1[[#This Row],[Price]]&lt;15,10,IF(Table1[[#This Row],[Price]]&lt;20,15,IF(Table1[[#This Row],[Price]]&lt;30,22,IF(Table1[[#This Row],[Price]]&lt;50,36,45))))</f>
        <v>10</v>
      </c>
      <c r="J4189">
        <v>12.42</v>
      </c>
      <c r="K4189" s="14">
        <v>111.78</v>
      </c>
      <c r="L4189" s="14">
        <f>Table1[[#This Row],[Total Sale Amount]]-(Table1[[#This Row],[Cost Price]]*Table1[[#This Row],[Quantity]])</f>
        <v>21.78</v>
      </c>
      <c r="M4189" t="str">
        <f>TEXT(Table1[[#This Row],[Order Date]],"mmm")</f>
        <v>Nov</v>
      </c>
      <c r="N4189" s="5" t="str">
        <f>TEXT(Table1[[#This Row],[Order Date]],"yyyy")</f>
        <v>2016</v>
      </c>
      <c r="O4189" s="5">
        <v>27</v>
      </c>
      <c r="P4189" s="5" t="s">
        <v>560</v>
      </c>
      <c r="Q4189" s="5" t="str">
        <f>IFERROR(INDEX(Holidays[Holiday],MATCH(Table1[[#This Row],[Order Date]],Holidays[Date],0)),"NO HOLIDAY")</f>
        <v>NO HOLIDAY</v>
      </c>
    </row>
    <row r="4190" spans="2:17" hidden="1" x14ac:dyDescent="0.3">
      <c r="B4190" t="s">
        <v>36</v>
      </c>
      <c r="C4190" t="s">
        <v>17</v>
      </c>
      <c r="D4190" t="s">
        <v>11</v>
      </c>
      <c r="E4190" t="s">
        <v>239</v>
      </c>
      <c r="F4190" s="4">
        <v>42675</v>
      </c>
      <c r="G4190" t="s">
        <v>19</v>
      </c>
      <c r="H4190">
        <v>10</v>
      </c>
      <c r="I4190">
        <f>IF(Table1[[#This Row],[Price]]&lt;15,10,IF(Table1[[#This Row],[Price]]&lt;20,15,IF(Table1[[#This Row],[Price]]&lt;30,22,IF(Table1[[#This Row],[Price]]&lt;50,36,45))))</f>
        <v>45</v>
      </c>
      <c r="J4190">
        <v>53.35</v>
      </c>
      <c r="K4190" s="14">
        <v>533.5</v>
      </c>
      <c r="L4190" s="14">
        <f>Table1[[#This Row],[Total Sale Amount]]-(Table1[[#This Row],[Cost Price]]*Table1[[#This Row],[Quantity]])</f>
        <v>83.5</v>
      </c>
      <c r="M4190" t="str">
        <f>TEXT(Table1[[#This Row],[Order Date]],"mmm")</f>
        <v>Nov</v>
      </c>
      <c r="N4190" s="5" t="str">
        <f>TEXT(Table1[[#This Row],[Order Date]],"yyyy")</f>
        <v>2016</v>
      </c>
      <c r="O4190" s="5">
        <v>27</v>
      </c>
      <c r="P4190" s="5" t="s">
        <v>559</v>
      </c>
      <c r="Q4190" s="5" t="str">
        <f>IFERROR(INDEX(Holidays[Holiday],MATCH(Table1[[#This Row],[Order Date]],Holidays[Date],0)),"NO HOLIDAY")</f>
        <v>NO HOLIDAY</v>
      </c>
    </row>
    <row r="4191" spans="2:17" hidden="1" x14ac:dyDescent="0.3">
      <c r="B4191" t="s">
        <v>9</v>
      </c>
      <c r="C4191" t="s">
        <v>10</v>
      </c>
      <c r="D4191" t="s">
        <v>11</v>
      </c>
      <c r="E4191" t="s">
        <v>81</v>
      </c>
      <c r="F4191" s="4">
        <v>42675</v>
      </c>
      <c r="G4191" t="s">
        <v>15</v>
      </c>
      <c r="H4191">
        <v>9</v>
      </c>
      <c r="I4191">
        <f>IF(Table1[[#This Row],[Price]]&lt;15,10,IF(Table1[[#This Row],[Price]]&lt;20,15,IF(Table1[[#This Row],[Price]]&lt;30,22,IF(Table1[[#This Row],[Price]]&lt;50,36,45))))</f>
        <v>10</v>
      </c>
      <c r="J4191">
        <v>12.42</v>
      </c>
      <c r="K4191" s="14">
        <v>111.78</v>
      </c>
      <c r="L4191" s="14">
        <f>Table1[[#This Row],[Total Sale Amount]]-(Table1[[#This Row],[Cost Price]]*Table1[[#This Row],[Quantity]])</f>
        <v>21.78</v>
      </c>
      <c r="M4191" t="str">
        <f>TEXT(Table1[[#This Row],[Order Date]],"mmm")</f>
        <v>Nov</v>
      </c>
      <c r="N4191" s="5" t="str">
        <f>TEXT(Table1[[#This Row],[Order Date]],"yyyy")</f>
        <v>2016</v>
      </c>
      <c r="O4191" s="5">
        <v>23</v>
      </c>
      <c r="P4191" s="5" t="s">
        <v>559</v>
      </c>
      <c r="Q4191" s="5" t="str">
        <f>IFERROR(INDEX(Holidays[Holiday],MATCH(Table1[[#This Row],[Order Date]],Holidays[Date],0)),"NO HOLIDAY")</f>
        <v>NO HOLIDAY</v>
      </c>
    </row>
    <row r="4192" spans="2:17" hidden="1" x14ac:dyDescent="0.3">
      <c r="B4192" t="s">
        <v>25</v>
      </c>
      <c r="C4192" t="s">
        <v>43</v>
      </c>
      <c r="D4192" t="s">
        <v>23</v>
      </c>
      <c r="E4192" t="s">
        <v>395</v>
      </c>
      <c r="F4192" s="4">
        <v>42675</v>
      </c>
      <c r="G4192" t="s">
        <v>13</v>
      </c>
      <c r="H4192">
        <v>5</v>
      </c>
      <c r="I4192">
        <f>IF(Table1[[#This Row],[Price]]&lt;15,10,IF(Table1[[#This Row],[Price]]&lt;20,15,IF(Table1[[#This Row],[Price]]&lt;30,22,IF(Table1[[#This Row],[Price]]&lt;50,36,45))))</f>
        <v>15</v>
      </c>
      <c r="J4192">
        <v>17.829999999999998</v>
      </c>
      <c r="K4192" s="14">
        <v>89.149999999999991</v>
      </c>
      <c r="L4192" s="14">
        <f>Table1[[#This Row],[Total Sale Amount]]-(Table1[[#This Row],[Cost Price]]*Table1[[#This Row],[Quantity]])</f>
        <v>14.149999999999991</v>
      </c>
      <c r="M4192" t="str">
        <f>TEXT(Table1[[#This Row],[Order Date]],"mmm")</f>
        <v>Nov</v>
      </c>
      <c r="N4192" s="5" t="str">
        <f>TEXT(Table1[[#This Row],[Order Date]],"yyyy")</f>
        <v>2016</v>
      </c>
      <c r="O4192" s="5">
        <v>17</v>
      </c>
      <c r="P4192" s="5" t="s">
        <v>560</v>
      </c>
      <c r="Q4192" s="5" t="str">
        <f>IFERROR(INDEX(Holidays[Holiday],MATCH(Table1[[#This Row],[Order Date]],Holidays[Date],0)),"NO HOLIDAY")</f>
        <v>NO HOLIDAY</v>
      </c>
    </row>
    <row r="4193" spans="2:17" hidden="1" x14ac:dyDescent="0.3">
      <c r="B4193" t="s">
        <v>21</v>
      </c>
      <c r="C4193" t="s">
        <v>22</v>
      </c>
      <c r="D4193" t="s">
        <v>23</v>
      </c>
      <c r="E4193" t="s">
        <v>267</v>
      </c>
      <c r="F4193" s="4">
        <v>42675</v>
      </c>
      <c r="G4193" t="s">
        <v>13</v>
      </c>
      <c r="H4193">
        <v>2</v>
      </c>
      <c r="I4193">
        <f>IF(Table1[[#This Row],[Price]]&lt;15,10,IF(Table1[[#This Row],[Price]]&lt;20,15,IF(Table1[[#This Row],[Price]]&lt;30,22,IF(Table1[[#This Row],[Price]]&lt;50,36,45))))</f>
        <v>15</v>
      </c>
      <c r="J4193">
        <v>17.829999999999998</v>
      </c>
      <c r="K4193" s="14">
        <v>35.659999999999997</v>
      </c>
      <c r="L4193" s="14">
        <f>Table1[[#This Row],[Total Sale Amount]]-(Table1[[#This Row],[Cost Price]]*Table1[[#This Row],[Quantity]])</f>
        <v>5.6599999999999966</v>
      </c>
      <c r="M4193" t="str">
        <f>TEXT(Table1[[#This Row],[Order Date]],"mmm")</f>
        <v>Nov</v>
      </c>
      <c r="N4193" s="5" t="str">
        <f>TEXT(Table1[[#This Row],[Order Date]],"yyyy")</f>
        <v>2016</v>
      </c>
      <c r="O4193" s="5">
        <v>28</v>
      </c>
      <c r="P4193" s="5" t="s">
        <v>560</v>
      </c>
      <c r="Q4193" s="5" t="str">
        <f>IFERROR(INDEX(Holidays[Holiday],MATCH(Table1[[#This Row],[Order Date]],Holidays[Date],0)),"NO HOLIDAY")</f>
        <v>NO HOLIDAY</v>
      </c>
    </row>
    <row r="4194" spans="2:17" hidden="1" x14ac:dyDescent="0.3">
      <c r="B4194" t="s">
        <v>16</v>
      </c>
      <c r="C4194" t="s">
        <v>10</v>
      </c>
      <c r="D4194" t="s">
        <v>11</v>
      </c>
      <c r="E4194" t="s">
        <v>163</v>
      </c>
      <c r="F4194" s="4">
        <v>42675</v>
      </c>
      <c r="G4194" t="s">
        <v>13</v>
      </c>
      <c r="H4194">
        <v>5</v>
      </c>
      <c r="I4194">
        <f>IF(Table1[[#This Row],[Price]]&lt;15,10,IF(Table1[[#This Row],[Price]]&lt;20,15,IF(Table1[[#This Row],[Price]]&lt;30,22,IF(Table1[[#This Row],[Price]]&lt;50,36,45))))</f>
        <v>15</v>
      </c>
      <c r="J4194">
        <v>17.829999999999998</v>
      </c>
      <c r="K4194" s="14">
        <v>89.149999999999991</v>
      </c>
      <c r="L4194" s="14">
        <f>Table1[[#This Row],[Total Sale Amount]]-(Table1[[#This Row],[Cost Price]]*Table1[[#This Row],[Quantity]])</f>
        <v>14.149999999999991</v>
      </c>
      <c r="M4194" t="str">
        <f>TEXT(Table1[[#This Row],[Order Date]],"mmm")</f>
        <v>Nov</v>
      </c>
      <c r="N4194" s="5" t="str">
        <f>TEXT(Table1[[#This Row],[Order Date]],"yyyy")</f>
        <v>2016</v>
      </c>
      <c r="O4194" s="5">
        <v>36</v>
      </c>
      <c r="P4194" s="5" t="s">
        <v>559</v>
      </c>
      <c r="Q4194" s="5" t="str">
        <f>IFERROR(INDEX(Holidays[Holiday],MATCH(Table1[[#This Row],[Order Date]],Holidays[Date],0)),"NO HOLIDAY")</f>
        <v>NO HOLIDAY</v>
      </c>
    </row>
    <row r="4195" spans="2:17" hidden="1" x14ac:dyDescent="0.3">
      <c r="B4195" t="s">
        <v>36</v>
      </c>
      <c r="C4195" t="s">
        <v>17</v>
      </c>
      <c r="D4195" t="s">
        <v>11</v>
      </c>
      <c r="E4195" t="s">
        <v>426</v>
      </c>
      <c r="F4195" s="4">
        <v>42675</v>
      </c>
      <c r="G4195" t="s">
        <v>13</v>
      </c>
      <c r="H4195">
        <v>8</v>
      </c>
      <c r="I4195">
        <f>IF(Table1[[#This Row],[Price]]&lt;15,10,IF(Table1[[#This Row],[Price]]&lt;20,15,IF(Table1[[#This Row],[Price]]&lt;30,22,IF(Table1[[#This Row],[Price]]&lt;50,36,45))))</f>
        <v>15</v>
      </c>
      <c r="J4195">
        <v>17.829999999999998</v>
      </c>
      <c r="K4195" s="14">
        <v>142.63999999999999</v>
      </c>
      <c r="L4195" s="14">
        <f>Table1[[#This Row],[Total Sale Amount]]-(Table1[[#This Row],[Cost Price]]*Table1[[#This Row],[Quantity]])</f>
        <v>22.639999999999986</v>
      </c>
      <c r="M4195" t="str">
        <f>TEXT(Table1[[#This Row],[Order Date]],"mmm")</f>
        <v>Nov</v>
      </c>
      <c r="N4195" s="5" t="str">
        <f>TEXT(Table1[[#This Row],[Order Date]],"yyyy")</f>
        <v>2016</v>
      </c>
      <c r="O4195" s="5">
        <v>36</v>
      </c>
      <c r="P4195" s="5" t="s">
        <v>559</v>
      </c>
      <c r="Q4195" s="5" t="str">
        <f>IFERROR(INDEX(Holidays[Holiday],MATCH(Table1[[#This Row],[Order Date]],Holidays[Date],0)),"NO HOLIDAY")</f>
        <v>NO HOLIDAY</v>
      </c>
    </row>
    <row r="4196" spans="2:17" hidden="1" x14ac:dyDescent="0.3">
      <c r="B4196" t="s">
        <v>25</v>
      </c>
      <c r="C4196" t="s">
        <v>26</v>
      </c>
      <c r="D4196" t="s">
        <v>23</v>
      </c>
      <c r="E4196" t="s">
        <v>50</v>
      </c>
      <c r="F4196" s="4">
        <v>42675</v>
      </c>
      <c r="G4196" t="s">
        <v>13</v>
      </c>
      <c r="H4196">
        <v>3</v>
      </c>
      <c r="I4196">
        <f>IF(Table1[[#This Row],[Price]]&lt;15,10,IF(Table1[[#This Row],[Price]]&lt;20,15,IF(Table1[[#This Row],[Price]]&lt;30,22,IF(Table1[[#This Row],[Price]]&lt;50,36,45))))</f>
        <v>15</v>
      </c>
      <c r="J4196">
        <v>17.829999999999998</v>
      </c>
      <c r="K4196" s="14">
        <v>53.489999999999995</v>
      </c>
      <c r="L4196" s="14">
        <f>Table1[[#This Row],[Total Sale Amount]]-(Table1[[#This Row],[Cost Price]]*Table1[[#This Row],[Quantity]])</f>
        <v>8.4899999999999949</v>
      </c>
      <c r="M4196" t="str">
        <f>TEXT(Table1[[#This Row],[Order Date]],"mmm")</f>
        <v>Nov</v>
      </c>
      <c r="N4196" s="5" t="str">
        <f>TEXT(Table1[[#This Row],[Order Date]],"yyyy")</f>
        <v>2016</v>
      </c>
      <c r="O4196" s="5">
        <v>30</v>
      </c>
      <c r="P4196" s="5" t="s">
        <v>559</v>
      </c>
      <c r="Q4196" s="5" t="str">
        <f>IFERROR(INDEX(Holidays[Holiday],MATCH(Table1[[#This Row],[Order Date]],Holidays[Date],0)),"NO HOLIDAY")</f>
        <v>NO HOLIDAY</v>
      </c>
    </row>
    <row r="4197" spans="2:17" hidden="1" x14ac:dyDescent="0.3">
      <c r="B4197" t="s">
        <v>9</v>
      </c>
      <c r="C4197" t="s">
        <v>10</v>
      </c>
      <c r="D4197" t="s">
        <v>11</v>
      </c>
      <c r="E4197" t="s">
        <v>392</v>
      </c>
      <c r="F4197" s="4">
        <v>42675</v>
      </c>
      <c r="G4197" t="s">
        <v>39</v>
      </c>
      <c r="H4197">
        <v>2</v>
      </c>
      <c r="I4197">
        <f>IF(Table1[[#This Row],[Price]]&lt;15,10,IF(Table1[[#This Row],[Price]]&lt;20,15,IF(Table1[[#This Row],[Price]]&lt;30,22,IF(Table1[[#This Row],[Price]]&lt;50,36,45))))</f>
        <v>15</v>
      </c>
      <c r="J4197">
        <v>16.32</v>
      </c>
      <c r="K4197" s="14">
        <v>32.64</v>
      </c>
      <c r="L4197" s="14">
        <f>Table1[[#This Row],[Total Sale Amount]]-(Table1[[#This Row],[Cost Price]]*Table1[[#This Row],[Quantity]])</f>
        <v>2.6400000000000006</v>
      </c>
      <c r="M4197" t="str">
        <f>TEXT(Table1[[#This Row],[Order Date]],"mmm")</f>
        <v>Nov</v>
      </c>
      <c r="N4197" s="5" t="str">
        <f>TEXT(Table1[[#This Row],[Order Date]],"yyyy")</f>
        <v>2016</v>
      </c>
      <c r="O4197" s="5">
        <v>41</v>
      </c>
      <c r="P4197" s="5" t="s">
        <v>560</v>
      </c>
      <c r="Q4197" s="5" t="str">
        <f>IFERROR(INDEX(Holidays[Holiday],MATCH(Table1[[#This Row],[Order Date]],Holidays[Date],0)),"NO HOLIDAY")</f>
        <v>NO HOLIDAY</v>
      </c>
    </row>
    <row r="4198" spans="2:17" hidden="1" x14ac:dyDescent="0.3">
      <c r="B4198" t="s">
        <v>9</v>
      </c>
      <c r="C4198" t="s">
        <v>10</v>
      </c>
      <c r="D4198" t="s">
        <v>11</v>
      </c>
      <c r="E4198" t="s">
        <v>293</v>
      </c>
      <c r="F4198" s="4">
        <v>42675</v>
      </c>
      <c r="G4198" t="s">
        <v>19</v>
      </c>
      <c r="H4198">
        <v>5</v>
      </c>
      <c r="I4198">
        <f>IF(Table1[[#This Row],[Price]]&lt;15,10,IF(Table1[[#This Row],[Price]]&lt;20,15,IF(Table1[[#This Row],[Price]]&lt;30,22,IF(Table1[[#This Row],[Price]]&lt;50,36,45))))</f>
        <v>45</v>
      </c>
      <c r="J4198">
        <v>53.35</v>
      </c>
      <c r="K4198" s="14">
        <v>266.75</v>
      </c>
      <c r="L4198" s="14">
        <f>Table1[[#This Row],[Total Sale Amount]]-(Table1[[#This Row],[Cost Price]]*Table1[[#This Row],[Quantity]])</f>
        <v>41.75</v>
      </c>
      <c r="M4198" t="str">
        <f>TEXT(Table1[[#This Row],[Order Date]],"mmm")</f>
        <v>Nov</v>
      </c>
      <c r="N4198" s="5" t="str">
        <f>TEXT(Table1[[#This Row],[Order Date]],"yyyy")</f>
        <v>2016</v>
      </c>
      <c r="O4198" s="5">
        <v>22</v>
      </c>
      <c r="P4198" s="5" t="s">
        <v>560</v>
      </c>
      <c r="Q4198" s="5" t="str">
        <f>IFERROR(INDEX(Holidays[Holiday],MATCH(Table1[[#This Row],[Order Date]],Holidays[Date],0)),"NO HOLIDAY")</f>
        <v>NO HOLIDAY</v>
      </c>
    </row>
    <row r="4199" spans="2:17" hidden="1" x14ac:dyDescent="0.3">
      <c r="B4199" t="s">
        <v>36</v>
      </c>
      <c r="C4199" t="s">
        <v>17</v>
      </c>
      <c r="D4199" t="s">
        <v>11</v>
      </c>
      <c r="E4199" t="s">
        <v>466</v>
      </c>
      <c r="F4199" s="4">
        <v>42675</v>
      </c>
      <c r="G4199" t="s">
        <v>15</v>
      </c>
      <c r="H4199">
        <v>7</v>
      </c>
      <c r="I4199">
        <f>IF(Table1[[#This Row],[Price]]&lt;15,10,IF(Table1[[#This Row],[Price]]&lt;20,15,IF(Table1[[#This Row],[Price]]&lt;30,22,IF(Table1[[#This Row],[Price]]&lt;50,36,45))))</f>
        <v>10</v>
      </c>
      <c r="J4199">
        <v>12.42</v>
      </c>
      <c r="K4199" s="14">
        <v>86.94</v>
      </c>
      <c r="L4199" s="14">
        <f>Table1[[#This Row],[Total Sale Amount]]-(Table1[[#This Row],[Cost Price]]*Table1[[#This Row],[Quantity]])</f>
        <v>16.939999999999998</v>
      </c>
      <c r="M4199" t="str">
        <f>TEXT(Table1[[#This Row],[Order Date]],"mmm")</f>
        <v>Nov</v>
      </c>
      <c r="N4199" s="5" t="str">
        <f>TEXT(Table1[[#This Row],[Order Date]],"yyyy")</f>
        <v>2016</v>
      </c>
      <c r="O4199" s="5">
        <v>21</v>
      </c>
      <c r="P4199" s="5" t="s">
        <v>559</v>
      </c>
      <c r="Q4199" s="5" t="str">
        <f>IFERROR(INDEX(Holidays[Holiday],MATCH(Table1[[#This Row],[Order Date]],Holidays[Date],0)),"NO HOLIDAY")</f>
        <v>NO HOLIDAY</v>
      </c>
    </row>
    <row r="4200" spans="2:17" hidden="1" x14ac:dyDescent="0.3">
      <c r="B4200" t="s">
        <v>9</v>
      </c>
      <c r="C4200" t="s">
        <v>17</v>
      </c>
      <c r="D4200" t="s">
        <v>11</v>
      </c>
      <c r="E4200" t="s">
        <v>209</v>
      </c>
      <c r="F4200" s="4">
        <v>42675</v>
      </c>
      <c r="G4200" t="s">
        <v>39</v>
      </c>
      <c r="H4200">
        <v>5</v>
      </c>
      <c r="I4200">
        <f>IF(Table1[[#This Row],[Price]]&lt;15,10,IF(Table1[[#This Row],[Price]]&lt;20,15,IF(Table1[[#This Row],[Price]]&lt;30,22,IF(Table1[[#This Row],[Price]]&lt;50,36,45))))</f>
        <v>15</v>
      </c>
      <c r="J4200">
        <v>16.32</v>
      </c>
      <c r="K4200" s="14">
        <v>81.599999999999994</v>
      </c>
      <c r="L4200" s="14">
        <f>Table1[[#This Row],[Total Sale Amount]]-(Table1[[#This Row],[Cost Price]]*Table1[[#This Row],[Quantity]])</f>
        <v>6.5999999999999943</v>
      </c>
      <c r="M4200" t="str">
        <f>TEXT(Table1[[#This Row],[Order Date]],"mmm")</f>
        <v>Nov</v>
      </c>
      <c r="N4200" s="5" t="str">
        <f>TEXT(Table1[[#This Row],[Order Date]],"yyyy")</f>
        <v>2016</v>
      </c>
      <c r="O4200" s="5">
        <v>37</v>
      </c>
      <c r="P4200" s="5" t="s">
        <v>559</v>
      </c>
      <c r="Q4200" s="5" t="str">
        <f>IFERROR(INDEX(Holidays[Holiday],MATCH(Table1[[#This Row],[Order Date]],Holidays[Date],0)),"NO HOLIDAY")</f>
        <v>NO HOLIDAY</v>
      </c>
    </row>
    <row r="4201" spans="2:17" hidden="1" x14ac:dyDescent="0.3">
      <c r="B4201" t="s">
        <v>9</v>
      </c>
      <c r="C4201" t="s">
        <v>30</v>
      </c>
      <c r="D4201" t="s">
        <v>11</v>
      </c>
      <c r="E4201" t="s">
        <v>531</v>
      </c>
      <c r="F4201" s="4">
        <v>42675</v>
      </c>
      <c r="G4201" t="s">
        <v>19</v>
      </c>
      <c r="H4201">
        <v>4</v>
      </c>
      <c r="I4201">
        <f>IF(Table1[[#This Row],[Price]]&lt;15,10,IF(Table1[[#This Row],[Price]]&lt;20,15,IF(Table1[[#This Row],[Price]]&lt;30,22,IF(Table1[[#This Row],[Price]]&lt;50,36,45))))</f>
        <v>45</v>
      </c>
      <c r="J4201">
        <v>53.35</v>
      </c>
      <c r="K4201" s="14">
        <v>213.4</v>
      </c>
      <c r="L4201" s="14">
        <f>Table1[[#This Row],[Total Sale Amount]]-(Table1[[#This Row],[Cost Price]]*Table1[[#This Row],[Quantity]])</f>
        <v>33.400000000000006</v>
      </c>
      <c r="M4201" t="str">
        <f>TEXT(Table1[[#This Row],[Order Date]],"mmm")</f>
        <v>Nov</v>
      </c>
      <c r="N4201" s="5" t="str">
        <f>TEXT(Table1[[#This Row],[Order Date]],"yyyy")</f>
        <v>2016</v>
      </c>
      <c r="O4201" s="5">
        <v>32</v>
      </c>
      <c r="P4201" s="5" t="s">
        <v>560</v>
      </c>
      <c r="Q4201" s="5" t="str">
        <f>IFERROR(INDEX(Holidays[Holiday],MATCH(Table1[[#This Row],[Order Date]],Holidays[Date],0)),"NO HOLIDAY")</f>
        <v>NO HOLIDAY</v>
      </c>
    </row>
    <row r="4202" spans="2:17" hidden="1" x14ac:dyDescent="0.3">
      <c r="B4202" t="s">
        <v>9</v>
      </c>
      <c r="C4202" t="s">
        <v>17</v>
      </c>
      <c r="D4202" t="s">
        <v>11</v>
      </c>
      <c r="E4202" t="s">
        <v>310</v>
      </c>
      <c r="F4202" s="4">
        <v>42675</v>
      </c>
      <c r="G4202" t="s">
        <v>15</v>
      </c>
      <c r="H4202">
        <v>10</v>
      </c>
      <c r="I4202">
        <f>IF(Table1[[#This Row],[Price]]&lt;15,10,IF(Table1[[#This Row],[Price]]&lt;20,15,IF(Table1[[#This Row],[Price]]&lt;30,22,IF(Table1[[#This Row],[Price]]&lt;50,36,45))))</f>
        <v>10</v>
      </c>
      <c r="J4202">
        <v>12.42</v>
      </c>
      <c r="K4202" s="14">
        <v>124.2</v>
      </c>
      <c r="L4202" s="14">
        <f>Table1[[#This Row],[Total Sale Amount]]-(Table1[[#This Row],[Cost Price]]*Table1[[#This Row],[Quantity]])</f>
        <v>24.200000000000003</v>
      </c>
      <c r="M4202" t="str">
        <f>TEXT(Table1[[#This Row],[Order Date]],"mmm")</f>
        <v>Nov</v>
      </c>
      <c r="N4202" s="5" t="str">
        <f>TEXT(Table1[[#This Row],[Order Date]],"yyyy")</f>
        <v>2016</v>
      </c>
      <c r="O4202" s="5">
        <v>40</v>
      </c>
      <c r="P4202" s="5" t="s">
        <v>560</v>
      </c>
      <c r="Q4202" s="5" t="str">
        <f>IFERROR(INDEX(Holidays[Holiday],MATCH(Table1[[#This Row],[Order Date]],Holidays[Date],0)),"NO HOLIDAY")</f>
        <v>NO HOLIDAY</v>
      </c>
    </row>
    <row r="4203" spans="2:17" hidden="1" x14ac:dyDescent="0.3">
      <c r="B4203" t="s">
        <v>21</v>
      </c>
      <c r="C4203" t="s">
        <v>26</v>
      </c>
      <c r="D4203" t="s">
        <v>23</v>
      </c>
      <c r="E4203" t="s">
        <v>287</v>
      </c>
      <c r="F4203" s="4">
        <v>42676</v>
      </c>
      <c r="G4203" t="s">
        <v>13</v>
      </c>
      <c r="H4203">
        <v>7</v>
      </c>
      <c r="I4203">
        <f>IF(Table1[[#This Row],[Price]]&lt;15,10,IF(Table1[[#This Row],[Price]]&lt;20,15,IF(Table1[[#This Row],[Price]]&lt;30,22,IF(Table1[[#This Row],[Price]]&lt;50,36,45))))</f>
        <v>15</v>
      </c>
      <c r="J4203">
        <v>17.829999999999998</v>
      </c>
      <c r="K4203" s="14">
        <v>124.80999999999999</v>
      </c>
      <c r="L4203" s="14">
        <f>Table1[[#This Row],[Total Sale Amount]]-(Table1[[#This Row],[Cost Price]]*Table1[[#This Row],[Quantity]])</f>
        <v>19.809999999999988</v>
      </c>
      <c r="M4203" t="str">
        <f>TEXT(Table1[[#This Row],[Order Date]],"mmm")</f>
        <v>Nov</v>
      </c>
      <c r="N4203" s="5" t="str">
        <f>TEXT(Table1[[#This Row],[Order Date]],"yyyy")</f>
        <v>2016</v>
      </c>
      <c r="O4203" s="5">
        <v>19</v>
      </c>
      <c r="P4203" s="5" t="s">
        <v>560</v>
      </c>
      <c r="Q4203" s="5" t="str">
        <f>IFERROR(INDEX(Holidays[Holiday],MATCH(Table1[[#This Row],[Order Date]],Holidays[Date],0)),"NO HOLIDAY")</f>
        <v>NO HOLIDAY</v>
      </c>
    </row>
    <row r="4204" spans="2:17" hidden="1" x14ac:dyDescent="0.3">
      <c r="B4204" t="s">
        <v>25</v>
      </c>
      <c r="C4204" t="s">
        <v>59</v>
      </c>
      <c r="D4204" t="s">
        <v>23</v>
      </c>
      <c r="E4204" t="s">
        <v>393</v>
      </c>
      <c r="F4204" s="4">
        <v>42676</v>
      </c>
      <c r="G4204" t="s">
        <v>19</v>
      </c>
      <c r="H4204">
        <v>5</v>
      </c>
      <c r="I4204">
        <f>IF(Table1[[#This Row],[Price]]&lt;15,10,IF(Table1[[#This Row],[Price]]&lt;20,15,IF(Table1[[#This Row],[Price]]&lt;30,22,IF(Table1[[#This Row],[Price]]&lt;50,36,45))))</f>
        <v>45</v>
      </c>
      <c r="J4204">
        <v>53.35</v>
      </c>
      <c r="K4204" s="14">
        <v>266.75</v>
      </c>
      <c r="L4204" s="14">
        <f>Table1[[#This Row],[Total Sale Amount]]-(Table1[[#This Row],[Cost Price]]*Table1[[#This Row],[Quantity]])</f>
        <v>41.75</v>
      </c>
      <c r="M4204" t="str">
        <f>TEXT(Table1[[#This Row],[Order Date]],"mmm")</f>
        <v>Nov</v>
      </c>
      <c r="N4204" s="5" t="str">
        <f>TEXT(Table1[[#This Row],[Order Date]],"yyyy")</f>
        <v>2016</v>
      </c>
      <c r="O4204" s="5">
        <v>42</v>
      </c>
      <c r="P4204" s="5" t="s">
        <v>560</v>
      </c>
      <c r="Q4204" s="5" t="str">
        <f>IFERROR(INDEX(Holidays[Holiday],MATCH(Table1[[#This Row],[Order Date]],Holidays[Date],0)),"NO HOLIDAY")</f>
        <v>NO HOLIDAY</v>
      </c>
    </row>
    <row r="4205" spans="2:17" hidden="1" x14ac:dyDescent="0.3">
      <c r="B4205" t="s">
        <v>9</v>
      </c>
      <c r="C4205" t="s">
        <v>10</v>
      </c>
      <c r="D4205" t="s">
        <v>11</v>
      </c>
      <c r="E4205" t="s">
        <v>494</v>
      </c>
      <c r="F4205" s="4">
        <v>42676</v>
      </c>
      <c r="G4205" t="s">
        <v>39</v>
      </c>
      <c r="H4205">
        <v>4</v>
      </c>
      <c r="I4205">
        <f>IF(Table1[[#This Row],[Price]]&lt;15,10,IF(Table1[[#This Row],[Price]]&lt;20,15,IF(Table1[[#This Row],[Price]]&lt;30,22,IF(Table1[[#This Row],[Price]]&lt;50,36,45))))</f>
        <v>15</v>
      </c>
      <c r="J4205">
        <v>16.32</v>
      </c>
      <c r="K4205" s="14">
        <v>65.28</v>
      </c>
      <c r="L4205" s="14">
        <f>Table1[[#This Row],[Total Sale Amount]]-(Table1[[#This Row],[Cost Price]]*Table1[[#This Row],[Quantity]])</f>
        <v>5.2800000000000011</v>
      </c>
      <c r="M4205" t="str">
        <f>TEXT(Table1[[#This Row],[Order Date]],"mmm")</f>
        <v>Nov</v>
      </c>
      <c r="N4205" s="5" t="str">
        <f>TEXT(Table1[[#This Row],[Order Date]],"yyyy")</f>
        <v>2016</v>
      </c>
      <c r="O4205" s="5">
        <v>21</v>
      </c>
      <c r="P4205" s="5" t="s">
        <v>559</v>
      </c>
      <c r="Q4205" s="5" t="str">
        <f>IFERROR(INDEX(Holidays[Holiday],MATCH(Table1[[#This Row],[Order Date]],Holidays[Date],0)),"NO HOLIDAY")</f>
        <v>NO HOLIDAY</v>
      </c>
    </row>
    <row r="4206" spans="2:17" hidden="1" x14ac:dyDescent="0.3">
      <c r="B4206" t="s">
        <v>9</v>
      </c>
      <c r="C4206" t="s">
        <v>17</v>
      </c>
      <c r="D4206" t="s">
        <v>11</v>
      </c>
      <c r="E4206" t="s">
        <v>463</v>
      </c>
      <c r="F4206" s="4">
        <v>42676</v>
      </c>
      <c r="G4206" t="s">
        <v>13</v>
      </c>
      <c r="H4206">
        <v>10</v>
      </c>
      <c r="I4206">
        <f>IF(Table1[[#This Row],[Price]]&lt;15,10,IF(Table1[[#This Row],[Price]]&lt;20,15,IF(Table1[[#This Row],[Price]]&lt;30,22,IF(Table1[[#This Row],[Price]]&lt;50,36,45))))</f>
        <v>15</v>
      </c>
      <c r="J4206">
        <v>17.829999999999998</v>
      </c>
      <c r="K4206" s="14">
        <v>178.29999999999998</v>
      </c>
      <c r="L4206" s="14">
        <f>Table1[[#This Row],[Total Sale Amount]]-(Table1[[#This Row],[Cost Price]]*Table1[[#This Row],[Quantity]])</f>
        <v>28.299999999999983</v>
      </c>
      <c r="M4206" t="str">
        <f>TEXT(Table1[[#This Row],[Order Date]],"mmm")</f>
        <v>Nov</v>
      </c>
      <c r="N4206" s="5" t="str">
        <f>TEXT(Table1[[#This Row],[Order Date]],"yyyy")</f>
        <v>2016</v>
      </c>
      <c r="O4206" s="5">
        <v>27</v>
      </c>
      <c r="P4206" s="5" t="s">
        <v>559</v>
      </c>
      <c r="Q4206" s="5" t="str">
        <f>IFERROR(INDEX(Holidays[Holiday],MATCH(Table1[[#This Row],[Order Date]],Holidays[Date],0)),"NO HOLIDAY")</f>
        <v>NO HOLIDAY</v>
      </c>
    </row>
    <row r="4207" spans="2:17" hidden="1" x14ac:dyDescent="0.3">
      <c r="B4207" t="s">
        <v>16</v>
      </c>
      <c r="C4207" t="s">
        <v>10</v>
      </c>
      <c r="D4207" t="s">
        <v>11</v>
      </c>
      <c r="E4207" t="s">
        <v>80</v>
      </c>
      <c r="F4207" s="4">
        <v>42676</v>
      </c>
      <c r="G4207" t="s">
        <v>15</v>
      </c>
      <c r="H4207">
        <v>5</v>
      </c>
      <c r="I4207">
        <f>IF(Table1[[#This Row],[Price]]&lt;15,10,IF(Table1[[#This Row],[Price]]&lt;20,15,IF(Table1[[#This Row],[Price]]&lt;30,22,IF(Table1[[#This Row],[Price]]&lt;50,36,45))))</f>
        <v>10</v>
      </c>
      <c r="J4207">
        <v>12.42</v>
      </c>
      <c r="K4207" s="14">
        <v>62.1</v>
      </c>
      <c r="L4207" s="14">
        <f>Table1[[#This Row],[Total Sale Amount]]-(Table1[[#This Row],[Cost Price]]*Table1[[#This Row],[Quantity]])</f>
        <v>12.100000000000001</v>
      </c>
      <c r="M4207" t="str">
        <f>TEXT(Table1[[#This Row],[Order Date]],"mmm")</f>
        <v>Nov</v>
      </c>
      <c r="N4207" s="5" t="str">
        <f>TEXT(Table1[[#This Row],[Order Date]],"yyyy")</f>
        <v>2016</v>
      </c>
      <c r="O4207" s="5">
        <v>38</v>
      </c>
      <c r="P4207" s="5" t="s">
        <v>559</v>
      </c>
      <c r="Q4207" s="5" t="str">
        <f>IFERROR(INDEX(Holidays[Holiday],MATCH(Table1[[#This Row],[Order Date]],Holidays[Date],0)),"NO HOLIDAY")</f>
        <v>NO HOLIDAY</v>
      </c>
    </row>
    <row r="4208" spans="2:17" hidden="1" x14ac:dyDescent="0.3">
      <c r="B4208" t="s">
        <v>9</v>
      </c>
      <c r="C4208" t="s">
        <v>10</v>
      </c>
      <c r="D4208" t="s">
        <v>11</v>
      </c>
      <c r="E4208" t="s">
        <v>497</v>
      </c>
      <c r="F4208" s="4">
        <v>42676</v>
      </c>
      <c r="G4208" t="s">
        <v>15</v>
      </c>
      <c r="H4208">
        <v>3</v>
      </c>
      <c r="I4208">
        <f>IF(Table1[[#This Row],[Price]]&lt;15,10,IF(Table1[[#This Row],[Price]]&lt;20,15,IF(Table1[[#This Row],[Price]]&lt;30,22,IF(Table1[[#This Row],[Price]]&lt;50,36,45))))</f>
        <v>10</v>
      </c>
      <c r="J4208">
        <v>12.42</v>
      </c>
      <c r="K4208" s="14">
        <v>37.26</v>
      </c>
      <c r="L4208" s="14">
        <f>Table1[[#This Row],[Total Sale Amount]]-(Table1[[#This Row],[Cost Price]]*Table1[[#This Row],[Quantity]])</f>
        <v>7.259999999999998</v>
      </c>
      <c r="M4208" t="str">
        <f>TEXT(Table1[[#This Row],[Order Date]],"mmm")</f>
        <v>Nov</v>
      </c>
      <c r="N4208" s="5" t="str">
        <f>TEXT(Table1[[#This Row],[Order Date]],"yyyy")</f>
        <v>2016</v>
      </c>
      <c r="O4208" s="5">
        <v>29</v>
      </c>
      <c r="P4208" s="5" t="s">
        <v>559</v>
      </c>
      <c r="Q4208" s="5" t="str">
        <f>IFERROR(INDEX(Holidays[Holiday],MATCH(Table1[[#This Row],[Order Date]],Holidays[Date],0)),"NO HOLIDAY")</f>
        <v>NO HOLIDAY</v>
      </c>
    </row>
    <row r="4209" spans="2:17" hidden="1" x14ac:dyDescent="0.3">
      <c r="B4209" t="s">
        <v>25</v>
      </c>
      <c r="C4209" t="s">
        <v>59</v>
      </c>
      <c r="D4209" t="s">
        <v>23</v>
      </c>
      <c r="E4209" t="s">
        <v>188</v>
      </c>
      <c r="F4209" s="4">
        <v>42676</v>
      </c>
      <c r="G4209" t="s">
        <v>15</v>
      </c>
      <c r="H4209">
        <v>5</v>
      </c>
      <c r="I4209">
        <f>IF(Table1[[#This Row],[Price]]&lt;15,10,IF(Table1[[#This Row],[Price]]&lt;20,15,IF(Table1[[#This Row],[Price]]&lt;30,22,IF(Table1[[#This Row],[Price]]&lt;50,36,45))))</f>
        <v>10</v>
      </c>
      <c r="J4209">
        <v>12.42</v>
      </c>
      <c r="K4209" s="14">
        <v>62.1</v>
      </c>
      <c r="L4209" s="14">
        <f>Table1[[#This Row],[Total Sale Amount]]-(Table1[[#This Row],[Cost Price]]*Table1[[#This Row],[Quantity]])</f>
        <v>12.100000000000001</v>
      </c>
      <c r="M4209" t="str">
        <f>TEXT(Table1[[#This Row],[Order Date]],"mmm")</f>
        <v>Nov</v>
      </c>
      <c r="N4209" s="5" t="str">
        <f>TEXT(Table1[[#This Row],[Order Date]],"yyyy")</f>
        <v>2016</v>
      </c>
      <c r="O4209" s="5">
        <v>19</v>
      </c>
      <c r="P4209" s="5" t="s">
        <v>560</v>
      </c>
      <c r="Q4209" s="5" t="str">
        <f>IFERROR(INDEX(Holidays[Holiday],MATCH(Table1[[#This Row],[Order Date]],Holidays[Date],0)),"NO HOLIDAY")</f>
        <v>NO HOLIDAY</v>
      </c>
    </row>
    <row r="4210" spans="2:17" hidden="1" x14ac:dyDescent="0.3">
      <c r="B4210" t="s">
        <v>9</v>
      </c>
      <c r="C4210" t="s">
        <v>10</v>
      </c>
      <c r="D4210" t="s">
        <v>11</v>
      </c>
      <c r="E4210" t="s">
        <v>308</v>
      </c>
      <c r="F4210" s="4">
        <v>42676</v>
      </c>
      <c r="G4210" t="s">
        <v>15</v>
      </c>
      <c r="H4210">
        <v>2</v>
      </c>
      <c r="I4210">
        <f>IF(Table1[[#This Row],[Price]]&lt;15,10,IF(Table1[[#This Row],[Price]]&lt;20,15,IF(Table1[[#This Row],[Price]]&lt;30,22,IF(Table1[[#This Row],[Price]]&lt;50,36,45))))</f>
        <v>10</v>
      </c>
      <c r="J4210">
        <v>12.42</v>
      </c>
      <c r="K4210" s="14">
        <v>24.84</v>
      </c>
      <c r="L4210" s="14">
        <f>Table1[[#This Row],[Total Sale Amount]]-(Table1[[#This Row],[Cost Price]]*Table1[[#This Row],[Quantity]])</f>
        <v>4.84</v>
      </c>
      <c r="M4210" t="str">
        <f>TEXT(Table1[[#This Row],[Order Date]],"mmm")</f>
        <v>Nov</v>
      </c>
      <c r="N4210" s="5" t="str">
        <f>TEXT(Table1[[#This Row],[Order Date]],"yyyy")</f>
        <v>2016</v>
      </c>
      <c r="O4210" s="5">
        <v>44</v>
      </c>
      <c r="P4210" s="5" t="s">
        <v>559</v>
      </c>
      <c r="Q4210" s="5" t="str">
        <f>IFERROR(INDEX(Holidays[Holiday],MATCH(Table1[[#This Row],[Order Date]],Holidays[Date],0)),"NO HOLIDAY")</f>
        <v>NO HOLIDAY</v>
      </c>
    </row>
    <row r="4211" spans="2:17" hidden="1" x14ac:dyDescent="0.3">
      <c r="B4211" t="s">
        <v>25</v>
      </c>
      <c r="C4211" t="s">
        <v>26</v>
      </c>
      <c r="D4211" t="s">
        <v>23</v>
      </c>
      <c r="E4211" t="s">
        <v>340</v>
      </c>
      <c r="F4211" s="4">
        <v>42676</v>
      </c>
      <c r="G4211" t="s">
        <v>15</v>
      </c>
      <c r="H4211">
        <v>1</v>
      </c>
      <c r="I4211">
        <f>IF(Table1[[#This Row],[Price]]&lt;15,10,IF(Table1[[#This Row],[Price]]&lt;20,15,IF(Table1[[#This Row],[Price]]&lt;30,22,IF(Table1[[#This Row],[Price]]&lt;50,36,45))))</f>
        <v>10</v>
      </c>
      <c r="J4211">
        <v>12.42</v>
      </c>
      <c r="K4211" s="14">
        <v>12.42</v>
      </c>
      <c r="L4211" s="14">
        <f>Table1[[#This Row],[Total Sale Amount]]-(Table1[[#This Row],[Cost Price]]*Table1[[#This Row],[Quantity]])</f>
        <v>2.42</v>
      </c>
      <c r="M4211" t="str">
        <f>TEXT(Table1[[#This Row],[Order Date]],"mmm")</f>
        <v>Nov</v>
      </c>
      <c r="N4211" s="5" t="str">
        <f>TEXT(Table1[[#This Row],[Order Date]],"yyyy")</f>
        <v>2016</v>
      </c>
      <c r="O4211" s="5">
        <v>31</v>
      </c>
      <c r="P4211" s="5" t="s">
        <v>559</v>
      </c>
      <c r="Q4211" s="5" t="str">
        <f>IFERROR(INDEX(Holidays[Holiday],MATCH(Table1[[#This Row],[Order Date]],Holidays[Date],0)),"NO HOLIDAY")</f>
        <v>NO HOLIDAY</v>
      </c>
    </row>
    <row r="4212" spans="2:17" hidden="1" x14ac:dyDescent="0.3">
      <c r="B4212" t="s">
        <v>9</v>
      </c>
      <c r="C4212" t="s">
        <v>28</v>
      </c>
      <c r="D4212" t="s">
        <v>11</v>
      </c>
      <c r="E4212" t="s">
        <v>123</v>
      </c>
      <c r="F4212" s="4">
        <v>42676</v>
      </c>
      <c r="G4212" t="s">
        <v>39</v>
      </c>
      <c r="H4212">
        <v>2</v>
      </c>
      <c r="I4212">
        <f>IF(Table1[[#This Row],[Price]]&lt;15,10,IF(Table1[[#This Row],[Price]]&lt;20,15,IF(Table1[[#This Row],[Price]]&lt;30,22,IF(Table1[[#This Row],[Price]]&lt;50,36,45))))</f>
        <v>15</v>
      </c>
      <c r="J4212">
        <v>16.32</v>
      </c>
      <c r="K4212" s="14">
        <v>32.64</v>
      </c>
      <c r="L4212" s="14">
        <f>Table1[[#This Row],[Total Sale Amount]]-(Table1[[#This Row],[Cost Price]]*Table1[[#This Row],[Quantity]])</f>
        <v>2.6400000000000006</v>
      </c>
      <c r="M4212" t="str">
        <f>TEXT(Table1[[#This Row],[Order Date]],"mmm")</f>
        <v>Nov</v>
      </c>
      <c r="N4212" s="5" t="str">
        <f>TEXT(Table1[[#This Row],[Order Date]],"yyyy")</f>
        <v>2016</v>
      </c>
      <c r="O4212" s="5">
        <v>45</v>
      </c>
      <c r="P4212" s="5" t="s">
        <v>559</v>
      </c>
      <c r="Q4212" s="5" t="str">
        <f>IFERROR(INDEX(Holidays[Holiday],MATCH(Table1[[#This Row],[Order Date]],Holidays[Date],0)),"NO HOLIDAY")</f>
        <v>NO HOLIDAY</v>
      </c>
    </row>
    <row r="4213" spans="2:17" hidden="1" x14ac:dyDescent="0.3">
      <c r="B4213" t="s">
        <v>9</v>
      </c>
      <c r="C4213" t="s">
        <v>17</v>
      </c>
      <c r="D4213" t="s">
        <v>11</v>
      </c>
      <c r="E4213" t="s">
        <v>38</v>
      </c>
      <c r="F4213" s="4">
        <v>42676</v>
      </c>
      <c r="G4213" t="s">
        <v>13</v>
      </c>
      <c r="H4213">
        <v>4</v>
      </c>
      <c r="I4213">
        <f>IF(Table1[[#This Row],[Price]]&lt;15,10,IF(Table1[[#This Row],[Price]]&lt;20,15,IF(Table1[[#This Row],[Price]]&lt;30,22,IF(Table1[[#This Row],[Price]]&lt;50,36,45))))</f>
        <v>15</v>
      </c>
      <c r="J4213">
        <v>17.829999999999998</v>
      </c>
      <c r="K4213" s="14">
        <v>71.319999999999993</v>
      </c>
      <c r="L4213" s="14">
        <f>Table1[[#This Row],[Total Sale Amount]]-(Table1[[#This Row],[Cost Price]]*Table1[[#This Row],[Quantity]])</f>
        <v>11.319999999999993</v>
      </c>
      <c r="M4213" t="str">
        <f>TEXT(Table1[[#This Row],[Order Date]],"mmm")</f>
        <v>Nov</v>
      </c>
      <c r="N4213" s="5" t="str">
        <f>TEXT(Table1[[#This Row],[Order Date]],"yyyy")</f>
        <v>2016</v>
      </c>
      <c r="O4213" s="5">
        <v>28</v>
      </c>
      <c r="P4213" s="5" t="s">
        <v>560</v>
      </c>
      <c r="Q4213" s="5" t="str">
        <f>IFERROR(INDEX(Holidays[Holiday],MATCH(Table1[[#This Row],[Order Date]],Holidays[Date],0)),"NO HOLIDAY")</f>
        <v>NO HOLIDAY</v>
      </c>
    </row>
    <row r="4214" spans="2:17" hidden="1" x14ac:dyDescent="0.3">
      <c r="B4214" t="s">
        <v>9</v>
      </c>
      <c r="C4214" t="s">
        <v>10</v>
      </c>
      <c r="D4214" t="s">
        <v>11</v>
      </c>
      <c r="E4214" t="s">
        <v>264</v>
      </c>
      <c r="F4214" s="4">
        <v>42676</v>
      </c>
      <c r="G4214" t="s">
        <v>39</v>
      </c>
      <c r="H4214">
        <v>10</v>
      </c>
      <c r="I4214">
        <f>IF(Table1[[#This Row],[Price]]&lt;15,10,IF(Table1[[#This Row],[Price]]&lt;20,15,IF(Table1[[#This Row],[Price]]&lt;30,22,IF(Table1[[#This Row],[Price]]&lt;50,36,45))))</f>
        <v>15</v>
      </c>
      <c r="J4214">
        <v>16.32</v>
      </c>
      <c r="K4214" s="14">
        <v>163.19999999999999</v>
      </c>
      <c r="L4214" s="14">
        <f>Table1[[#This Row],[Total Sale Amount]]-(Table1[[#This Row],[Cost Price]]*Table1[[#This Row],[Quantity]])</f>
        <v>13.199999999999989</v>
      </c>
      <c r="M4214" t="str">
        <f>TEXT(Table1[[#This Row],[Order Date]],"mmm")</f>
        <v>Nov</v>
      </c>
      <c r="N4214" s="5" t="str">
        <f>TEXT(Table1[[#This Row],[Order Date]],"yyyy")</f>
        <v>2016</v>
      </c>
      <c r="O4214" s="5">
        <v>34</v>
      </c>
      <c r="P4214" s="5" t="s">
        <v>560</v>
      </c>
      <c r="Q4214" s="5" t="str">
        <f>IFERROR(INDEX(Holidays[Holiday],MATCH(Table1[[#This Row],[Order Date]],Holidays[Date],0)),"NO HOLIDAY")</f>
        <v>NO HOLIDAY</v>
      </c>
    </row>
    <row r="4215" spans="2:17" hidden="1" x14ac:dyDescent="0.3">
      <c r="B4215" t="s">
        <v>25</v>
      </c>
      <c r="C4215" t="s">
        <v>26</v>
      </c>
      <c r="D4215" t="s">
        <v>23</v>
      </c>
      <c r="E4215" t="s">
        <v>513</v>
      </c>
      <c r="F4215" s="4">
        <v>42676</v>
      </c>
      <c r="G4215" t="s">
        <v>39</v>
      </c>
      <c r="H4215">
        <v>9</v>
      </c>
      <c r="I4215">
        <f>IF(Table1[[#This Row],[Price]]&lt;15,10,IF(Table1[[#This Row],[Price]]&lt;20,15,IF(Table1[[#This Row],[Price]]&lt;30,22,IF(Table1[[#This Row],[Price]]&lt;50,36,45))))</f>
        <v>15</v>
      </c>
      <c r="J4215">
        <v>16.32</v>
      </c>
      <c r="K4215" s="14">
        <v>146.88</v>
      </c>
      <c r="L4215" s="14">
        <f>Table1[[#This Row],[Total Sale Amount]]-(Table1[[#This Row],[Cost Price]]*Table1[[#This Row],[Quantity]])</f>
        <v>11.879999999999995</v>
      </c>
      <c r="M4215" t="str">
        <f>TEXT(Table1[[#This Row],[Order Date]],"mmm")</f>
        <v>Nov</v>
      </c>
      <c r="N4215" s="5" t="str">
        <f>TEXT(Table1[[#This Row],[Order Date]],"yyyy")</f>
        <v>2016</v>
      </c>
      <c r="O4215" s="5">
        <v>36</v>
      </c>
      <c r="P4215" s="5" t="s">
        <v>559</v>
      </c>
      <c r="Q4215" s="5" t="str">
        <f>IFERROR(INDEX(Holidays[Holiday],MATCH(Table1[[#This Row],[Order Date]],Holidays[Date],0)),"NO HOLIDAY")</f>
        <v>NO HOLIDAY</v>
      </c>
    </row>
    <row r="4216" spans="2:17" hidden="1" x14ac:dyDescent="0.3">
      <c r="B4216" t="s">
        <v>25</v>
      </c>
      <c r="C4216" t="s">
        <v>22</v>
      </c>
      <c r="D4216" t="s">
        <v>23</v>
      </c>
      <c r="E4216" t="s">
        <v>273</v>
      </c>
      <c r="F4216" s="4">
        <v>42676</v>
      </c>
      <c r="G4216" t="s">
        <v>39</v>
      </c>
      <c r="H4216">
        <v>8</v>
      </c>
      <c r="I4216">
        <f>IF(Table1[[#This Row],[Price]]&lt;15,10,IF(Table1[[#This Row],[Price]]&lt;20,15,IF(Table1[[#This Row],[Price]]&lt;30,22,IF(Table1[[#This Row],[Price]]&lt;50,36,45))))</f>
        <v>15</v>
      </c>
      <c r="J4216">
        <v>16.32</v>
      </c>
      <c r="K4216" s="14">
        <v>130.56</v>
      </c>
      <c r="L4216" s="14">
        <f>Table1[[#This Row],[Total Sale Amount]]-(Table1[[#This Row],[Cost Price]]*Table1[[#This Row],[Quantity]])</f>
        <v>10.560000000000002</v>
      </c>
      <c r="M4216" t="str">
        <f>TEXT(Table1[[#This Row],[Order Date]],"mmm")</f>
        <v>Nov</v>
      </c>
      <c r="N4216" s="5" t="str">
        <f>TEXT(Table1[[#This Row],[Order Date]],"yyyy")</f>
        <v>2016</v>
      </c>
      <c r="O4216" s="5">
        <v>31</v>
      </c>
      <c r="P4216" s="5" t="s">
        <v>560</v>
      </c>
      <c r="Q4216" s="5" t="str">
        <f>IFERROR(INDEX(Holidays[Holiday],MATCH(Table1[[#This Row],[Order Date]],Holidays[Date],0)),"NO HOLIDAY")</f>
        <v>NO HOLIDAY</v>
      </c>
    </row>
    <row r="4217" spans="2:17" hidden="1" x14ac:dyDescent="0.3">
      <c r="B4217" t="s">
        <v>25</v>
      </c>
      <c r="C4217" t="s">
        <v>26</v>
      </c>
      <c r="D4217" t="s">
        <v>23</v>
      </c>
      <c r="E4217" t="s">
        <v>340</v>
      </c>
      <c r="F4217" s="4">
        <v>42676</v>
      </c>
      <c r="G4217" t="s">
        <v>13</v>
      </c>
      <c r="H4217">
        <v>5</v>
      </c>
      <c r="I4217">
        <f>IF(Table1[[#This Row],[Price]]&lt;15,10,IF(Table1[[#This Row],[Price]]&lt;20,15,IF(Table1[[#This Row],[Price]]&lt;30,22,IF(Table1[[#This Row],[Price]]&lt;50,36,45))))</f>
        <v>15</v>
      </c>
      <c r="J4217">
        <v>17.829999999999998</v>
      </c>
      <c r="K4217" s="14">
        <v>89.149999999999991</v>
      </c>
      <c r="L4217" s="14">
        <f>Table1[[#This Row],[Total Sale Amount]]-(Table1[[#This Row],[Cost Price]]*Table1[[#This Row],[Quantity]])</f>
        <v>14.149999999999991</v>
      </c>
      <c r="M4217" t="str">
        <f>TEXT(Table1[[#This Row],[Order Date]],"mmm")</f>
        <v>Nov</v>
      </c>
      <c r="N4217" s="5" t="str">
        <f>TEXT(Table1[[#This Row],[Order Date]],"yyyy")</f>
        <v>2016</v>
      </c>
      <c r="O4217" s="5">
        <v>21</v>
      </c>
      <c r="P4217" s="5" t="s">
        <v>560</v>
      </c>
      <c r="Q4217" s="5" t="str">
        <f>IFERROR(INDEX(Holidays[Holiday],MATCH(Table1[[#This Row],[Order Date]],Holidays[Date],0)),"NO HOLIDAY")</f>
        <v>NO HOLIDAY</v>
      </c>
    </row>
    <row r="4218" spans="2:17" hidden="1" x14ac:dyDescent="0.3">
      <c r="B4218" t="s">
        <v>16</v>
      </c>
      <c r="C4218" t="s">
        <v>10</v>
      </c>
      <c r="D4218" t="s">
        <v>11</v>
      </c>
      <c r="E4218" t="s">
        <v>46</v>
      </c>
      <c r="F4218" s="4">
        <v>42676</v>
      </c>
      <c r="G4218" t="s">
        <v>19</v>
      </c>
      <c r="H4218">
        <v>10</v>
      </c>
      <c r="I4218">
        <f>IF(Table1[[#This Row],[Price]]&lt;15,10,IF(Table1[[#This Row],[Price]]&lt;20,15,IF(Table1[[#This Row],[Price]]&lt;30,22,IF(Table1[[#This Row],[Price]]&lt;50,36,45))))</f>
        <v>45</v>
      </c>
      <c r="J4218">
        <v>53.35</v>
      </c>
      <c r="K4218" s="14">
        <v>533.5</v>
      </c>
      <c r="L4218" s="14">
        <f>Table1[[#This Row],[Total Sale Amount]]-(Table1[[#This Row],[Cost Price]]*Table1[[#This Row],[Quantity]])</f>
        <v>83.5</v>
      </c>
      <c r="M4218" t="str">
        <f>TEXT(Table1[[#This Row],[Order Date]],"mmm")</f>
        <v>Nov</v>
      </c>
      <c r="N4218" s="5" t="str">
        <f>TEXT(Table1[[#This Row],[Order Date]],"yyyy")</f>
        <v>2016</v>
      </c>
      <c r="O4218" s="5">
        <v>45</v>
      </c>
      <c r="P4218" s="5" t="s">
        <v>559</v>
      </c>
      <c r="Q4218" s="5" t="str">
        <f>IFERROR(INDEX(Holidays[Holiday],MATCH(Table1[[#This Row],[Order Date]],Holidays[Date],0)),"NO HOLIDAY")</f>
        <v>NO HOLIDAY</v>
      </c>
    </row>
    <row r="4219" spans="2:17" hidden="1" x14ac:dyDescent="0.3">
      <c r="B4219" t="s">
        <v>16</v>
      </c>
      <c r="C4219" t="s">
        <v>10</v>
      </c>
      <c r="D4219" t="s">
        <v>11</v>
      </c>
      <c r="E4219" t="s">
        <v>283</v>
      </c>
      <c r="F4219" s="4">
        <v>42676</v>
      </c>
      <c r="G4219" t="s">
        <v>15</v>
      </c>
      <c r="H4219">
        <v>3</v>
      </c>
      <c r="I4219">
        <f>IF(Table1[[#This Row],[Price]]&lt;15,10,IF(Table1[[#This Row],[Price]]&lt;20,15,IF(Table1[[#This Row],[Price]]&lt;30,22,IF(Table1[[#This Row],[Price]]&lt;50,36,45))))</f>
        <v>10</v>
      </c>
      <c r="J4219">
        <v>12.42</v>
      </c>
      <c r="K4219" s="14">
        <v>37.26</v>
      </c>
      <c r="L4219" s="14">
        <f>Table1[[#This Row],[Total Sale Amount]]-(Table1[[#This Row],[Cost Price]]*Table1[[#This Row],[Quantity]])</f>
        <v>7.259999999999998</v>
      </c>
      <c r="M4219" t="str">
        <f>TEXT(Table1[[#This Row],[Order Date]],"mmm")</f>
        <v>Nov</v>
      </c>
      <c r="N4219" s="5" t="str">
        <f>TEXT(Table1[[#This Row],[Order Date]],"yyyy")</f>
        <v>2016</v>
      </c>
      <c r="O4219" s="5">
        <v>40</v>
      </c>
      <c r="P4219" s="5" t="s">
        <v>560</v>
      </c>
      <c r="Q4219" s="5" t="str">
        <f>IFERROR(INDEX(Holidays[Holiday],MATCH(Table1[[#This Row],[Order Date]],Holidays[Date],0)),"NO HOLIDAY")</f>
        <v>NO HOLIDAY</v>
      </c>
    </row>
    <row r="4220" spans="2:17" hidden="1" x14ac:dyDescent="0.3">
      <c r="B4220" t="s">
        <v>21</v>
      </c>
      <c r="C4220" t="s">
        <v>26</v>
      </c>
      <c r="D4220" t="s">
        <v>23</v>
      </c>
      <c r="E4220" t="s">
        <v>511</v>
      </c>
      <c r="F4220" s="4">
        <v>42676</v>
      </c>
      <c r="G4220" t="s">
        <v>15</v>
      </c>
      <c r="H4220">
        <v>5</v>
      </c>
      <c r="I4220">
        <f>IF(Table1[[#This Row],[Price]]&lt;15,10,IF(Table1[[#This Row],[Price]]&lt;20,15,IF(Table1[[#This Row],[Price]]&lt;30,22,IF(Table1[[#This Row],[Price]]&lt;50,36,45))))</f>
        <v>10</v>
      </c>
      <c r="J4220">
        <v>12.42</v>
      </c>
      <c r="K4220" s="14">
        <v>62.1</v>
      </c>
      <c r="L4220" s="14">
        <f>Table1[[#This Row],[Total Sale Amount]]-(Table1[[#This Row],[Cost Price]]*Table1[[#This Row],[Quantity]])</f>
        <v>12.100000000000001</v>
      </c>
      <c r="M4220" t="str">
        <f>TEXT(Table1[[#This Row],[Order Date]],"mmm")</f>
        <v>Nov</v>
      </c>
      <c r="N4220" s="5" t="str">
        <f>TEXT(Table1[[#This Row],[Order Date]],"yyyy")</f>
        <v>2016</v>
      </c>
      <c r="O4220" s="5">
        <v>34</v>
      </c>
      <c r="P4220" s="5" t="s">
        <v>559</v>
      </c>
      <c r="Q4220" s="5" t="str">
        <f>IFERROR(INDEX(Holidays[Holiday],MATCH(Table1[[#This Row],[Order Date]],Holidays[Date],0)),"NO HOLIDAY")</f>
        <v>NO HOLIDAY</v>
      </c>
    </row>
    <row r="4221" spans="2:17" hidden="1" x14ac:dyDescent="0.3">
      <c r="B4221" t="s">
        <v>21</v>
      </c>
      <c r="C4221" t="s">
        <v>59</v>
      </c>
      <c r="D4221" t="s">
        <v>23</v>
      </c>
      <c r="E4221" t="s">
        <v>457</v>
      </c>
      <c r="F4221" s="4">
        <v>42676</v>
      </c>
      <c r="G4221" t="s">
        <v>19</v>
      </c>
      <c r="H4221">
        <v>4</v>
      </c>
      <c r="I4221">
        <f>IF(Table1[[#This Row],[Price]]&lt;15,10,IF(Table1[[#This Row],[Price]]&lt;20,15,IF(Table1[[#This Row],[Price]]&lt;30,22,IF(Table1[[#This Row],[Price]]&lt;50,36,45))))</f>
        <v>45</v>
      </c>
      <c r="J4221">
        <v>53.35</v>
      </c>
      <c r="K4221" s="14">
        <v>213.4</v>
      </c>
      <c r="L4221" s="14">
        <f>Table1[[#This Row],[Total Sale Amount]]-(Table1[[#This Row],[Cost Price]]*Table1[[#This Row],[Quantity]])</f>
        <v>33.400000000000006</v>
      </c>
      <c r="M4221" t="str">
        <f>TEXT(Table1[[#This Row],[Order Date]],"mmm")</f>
        <v>Nov</v>
      </c>
      <c r="N4221" s="5" t="str">
        <f>TEXT(Table1[[#This Row],[Order Date]],"yyyy")</f>
        <v>2016</v>
      </c>
      <c r="O4221" s="5">
        <v>33</v>
      </c>
      <c r="P4221" s="5" t="s">
        <v>559</v>
      </c>
      <c r="Q4221" s="5" t="str">
        <f>IFERROR(INDEX(Holidays[Holiday],MATCH(Table1[[#This Row],[Order Date]],Holidays[Date],0)),"NO HOLIDAY")</f>
        <v>NO HOLIDAY</v>
      </c>
    </row>
    <row r="4222" spans="2:17" hidden="1" x14ac:dyDescent="0.3">
      <c r="B4222" t="s">
        <v>9</v>
      </c>
      <c r="C4222" t="s">
        <v>17</v>
      </c>
      <c r="D4222" t="s">
        <v>11</v>
      </c>
      <c r="E4222" t="s">
        <v>291</v>
      </c>
      <c r="F4222" s="4">
        <v>42676</v>
      </c>
      <c r="G4222" t="s">
        <v>15</v>
      </c>
      <c r="H4222">
        <v>7</v>
      </c>
      <c r="I4222">
        <f>IF(Table1[[#This Row],[Price]]&lt;15,10,IF(Table1[[#This Row],[Price]]&lt;20,15,IF(Table1[[#This Row],[Price]]&lt;30,22,IF(Table1[[#This Row],[Price]]&lt;50,36,45))))</f>
        <v>10</v>
      </c>
      <c r="J4222">
        <v>12.42</v>
      </c>
      <c r="K4222" s="14">
        <v>86.94</v>
      </c>
      <c r="L4222" s="14">
        <f>Table1[[#This Row],[Total Sale Amount]]-(Table1[[#This Row],[Cost Price]]*Table1[[#This Row],[Quantity]])</f>
        <v>16.939999999999998</v>
      </c>
      <c r="M4222" t="str">
        <f>TEXT(Table1[[#This Row],[Order Date]],"mmm")</f>
        <v>Nov</v>
      </c>
      <c r="N4222" s="5" t="str">
        <f>TEXT(Table1[[#This Row],[Order Date]],"yyyy")</f>
        <v>2016</v>
      </c>
      <c r="O4222" s="5">
        <v>22</v>
      </c>
      <c r="P4222" s="5" t="s">
        <v>559</v>
      </c>
      <c r="Q4222" s="5" t="str">
        <f>IFERROR(INDEX(Holidays[Holiday],MATCH(Table1[[#This Row],[Order Date]],Holidays[Date],0)),"NO HOLIDAY")</f>
        <v>NO HOLIDAY</v>
      </c>
    </row>
    <row r="4223" spans="2:17" hidden="1" x14ac:dyDescent="0.3">
      <c r="B4223" t="s">
        <v>9</v>
      </c>
      <c r="C4223" t="s">
        <v>30</v>
      </c>
      <c r="D4223" t="s">
        <v>11</v>
      </c>
      <c r="E4223" t="s">
        <v>449</v>
      </c>
      <c r="F4223" s="4">
        <v>42676</v>
      </c>
      <c r="G4223" t="s">
        <v>13</v>
      </c>
      <c r="H4223">
        <v>9</v>
      </c>
      <c r="I4223">
        <f>IF(Table1[[#This Row],[Price]]&lt;15,10,IF(Table1[[#This Row],[Price]]&lt;20,15,IF(Table1[[#This Row],[Price]]&lt;30,22,IF(Table1[[#This Row],[Price]]&lt;50,36,45))))</f>
        <v>15</v>
      </c>
      <c r="J4223">
        <v>17.829999999999998</v>
      </c>
      <c r="K4223" s="14">
        <v>160.46999999999997</v>
      </c>
      <c r="L4223" s="14">
        <f>Table1[[#This Row],[Total Sale Amount]]-(Table1[[#This Row],[Cost Price]]*Table1[[#This Row],[Quantity]])</f>
        <v>25.46999999999997</v>
      </c>
      <c r="M4223" t="str">
        <f>TEXT(Table1[[#This Row],[Order Date]],"mmm")</f>
        <v>Nov</v>
      </c>
      <c r="N4223" s="5" t="str">
        <f>TEXT(Table1[[#This Row],[Order Date]],"yyyy")</f>
        <v>2016</v>
      </c>
      <c r="O4223" s="5">
        <v>37</v>
      </c>
      <c r="P4223" s="5" t="s">
        <v>560</v>
      </c>
      <c r="Q4223" s="5" t="str">
        <f>IFERROR(INDEX(Holidays[Holiday],MATCH(Table1[[#This Row],[Order Date]],Holidays[Date],0)),"NO HOLIDAY")</f>
        <v>NO HOLIDAY</v>
      </c>
    </row>
    <row r="4224" spans="2:17" hidden="1" x14ac:dyDescent="0.3">
      <c r="B4224" t="s">
        <v>21</v>
      </c>
      <c r="C4224" t="s">
        <v>59</v>
      </c>
      <c r="D4224" t="s">
        <v>23</v>
      </c>
      <c r="E4224" t="s">
        <v>60</v>
      </c>
      <c r="F4224" s="4">
        <v>42676</v>
      </c>
      <c r="G4224" t="s">
        <v>19</v>
      </c>
      <c r="H4224">
        <v>2</v>
      </c>
      <c r="I4224">
        <f>IF(Table1[[#This Row],[Price]]&lt;15,10,IF(Table1[[#This Row],[Price]]&lt;20,15,IF(Table1[[#This Row],[Price]]&lt;30,22,IF(Table1[[#This Row],[Price]]&lt;50,36,45))))</f>
        <v>45</v>
      </c>
      <c r="J4224">
        <v>53.35</v>
      </c>
      <c r="K4224" s="14">
        <v>106.7</v>
      </c>
      <c r="L4224" s="14">
        <f>Table1[[#This Row],[Total Sale Amount]]-(Table1[[#This Row],[Cost Price]]*Table1[[#This Row],[Quantity]])</f>
        <v>16.700000000000003</v>
      </c>
      <c r="M4224" t="str">
        <f>TEXT(Table1[[#This Row],[Order Date]],"mmm")</f>
        <v>Nov</v>
      </c>
      <c r="N4224" s="5" t="str">
        <f>TEXT(Table1[[#This Row],[Order Date]],"yyyy")</f>
        <v>2016</v>
      </c>
      <c r="O4224" s="5">
        <v>26</v>
      </c>
      <c r="P4224" s="5" t="s">
        <v>560</v>
      </c>
      <c r="Q4224" s="5" t="str">
        <f>IFERROR(INDEX(Holidays[Holiday],MATCH(Table1[[#This Row],[Order Date]],Holidays[Date],0)),"NO HOLIDAY")</f>
        <v>NO HOLIDAY</v>
      </c>
    </row>
    <row r="4225" spans="2:17" hidden="1" x14ac:dyDescent="0.3">
      <c r="B4225" t="s">
        <v>25</v>
      </c>
      <c r="C4225" t="s">
        <v>59</v>
      </c>
      <c r="D4225" t="s">
        <v>23</v>
      </c>
      <c r="E4225" t="s">
        <v>337</v>
      </c>
      <c r="F4225" s="4">
        <v>42676</v>
      </c>
      <c r="G4225" t="s">
        <v>39</v>
      </c>
      <c r="H4225">
        <v>10</v>
      </c>
      <c r="I4225">
        <f>IF(Table1[[#This Row],[Price]]&lt;15,10,IF(Table1[[#This Row],[Price]]&lt;20,15,IF(Table1[[#This Row],[Price]]&lt;30,22,IF(Table1[[#This Row],[Price]]&lt;50,36,45))))</f>
        <v>15</v>
      </c>
      <c r="J4225">
        <v>16.32</v>
      </c>
      <c r="K4225" s="14">
        <v>163.19999999999999</v>
      </c>
      <c r="L4225" s="14">
        <f>Table1[[#This Row],[Total Sale Amount]]-(Table1[[#This Row],[Cost Price]]*Table1[[#This Row],[Quantity]])</f>
        <v>13.199999999999989</v>
      </c>
      <c r="M4225" t="str">
        <f>TEXT(Table1[[#This Row],[Order Date]],"mmm")</f>
        <v>Nov</v>
      </c>
      <c r="N4225" s="5" t="str">
        <f>TEXT(Table1[[#This Row],[Order Date]],"yyyy")</f>
        <v>2016</v>
      </c>
      <c r="O4225" s="5">
        <v>32</v>
      </c>
      <c r="P4225" s="5" t="s">
        <v>560</v>
      </c>
      <c r="Q4225" s="5" t="str">
        <f>IFERROR(INDEX(Holidays[Holiday],MATCH(Table1[[#This Row],[Order Date]],Holidays[Date],0)),"NO HOLIDAY")</f>
        <v>NO HOLIDAY</v>
      </c>
    </row>
    <row r="4226" spans="2:17" hidden="1" x14ac:dyDescent="0.3">
      <c r="B4226" t="s">
        <v>9</v>
      </c>
      <c r="C4226" t="s">
        <v>10</v>
      </c>
      <c r="D4226" t="s">
        <v>11</v>
      </c>
      <c r="E4226" t="s">
        <v>236</v>
      </c>
      <c r="F4226" s="4">
        <v>42676</v>
      </c>
      <c r="G4226" t="s">
        <v>15</v>
      </c>
      <c r="H4226">
        <v>1</v>
      </c>
      <c r="I4226">
        <f>IF(Table1[[#This Row],[Price]]&lt;15,10,IF(Table1[[#This Row],[Price]]&lt;20,15,IF(Table1[[#This Row],[Price]]&lt;30,22,IF(Table1[[#This Row],[Price]]&lt;50,36,45))))</f>
        <v>10</v>
      </c>
      <c r="J4226">
        <v>12.42</v>
      </c>
      <c r="K4226" s="14">
        <v>12.42</v>
      </c>
      <c r="L4226" s="14">
        <f>Table1[[#This Row],[Total Sale Amount]]-(Table1[[#This Row],[Cost Price]]*Table1[[#This Row],[Quantity]])</f>
        <v>2.42</v>
      </c>
      <c r="M4226" t="str">
        <f>TEXT(Table1[[#This Row],[Order Date]],"mmm")</f>
        <v>Nov</v>
      </c>
      <c r="N4226" s="5" t="str">
        <f>TEXT(Table1[[#This Row],[Order Date]],"yyyy")</f>
        <v>2016</v>
      </c>
      <c r="O4226" s="5">
        <v>34</v>
      </c>
      <c r="P4226" s="5" t="s">
        <v>560</v>
      </c>
      <c r="Q4226" s="5" t="str">
        <f>IFERROR(INDEX(Holidays[Holiday],MATCH(Table1[[#This Row],[Order Date]],Holidays[Date],0)),"NO HOLIDAY")</f>
        <v>NO HOLIDAY</v>
      </c>
    </row>
    <row r="4227" spans="2:17" hidden="1" x14ac:dyDescent="0.3">
      <c r="B4227" t="s">
        <v>36</v>
      </c>
      <c r="C4227" t="s">
        <v>30</v>
      </c>
      <c r="D4227" t="s">
        <v>11</v>
      </c>
      <c r="E4227" t="s">
        <v>266</v>
      </c>
      <c r="F4227" s="4">
        <v>42677</v>
      </c>
      <c r="G4227" t="s">
        <v>15</v>
      </c>
      <c r="H4227">
        <v>3</v>
      </c>
      <c r="I4227">
        <f>IF(Table1[[#This Row],[Price]]&lt;15,10,IF(Table1[[#This Row],[Price]]&lt;20,15,IF(Table1[[#This Row],[Price]]&lt;30,22,IF(Table1[[#This Row],[Price]]&lt;50,36,45))))</f>
        <v>10</v>
      </c>
      <c r="J4227">
        <v>12.42</v>
      </c>
      <c r="K4227" s="14">
        <v>37.26</v>
      </c>
      <c r="L4227" s="14">
        <f>Table1[[#This Row],[Total Sale Amount]]-(Table1[[#This Row],[Cost Price]]*Table1[[#This Row],[Quantity]])</f>
        <v>7.259999999999998</v>
      </c>
      <c r="M4227" t="str">
        <f>TEXT(Table1[[#This Row],[Order Date]],"mmm")</f>
        <v>Nov</v>
      </c>
      <c r="N4227" s="5" t="str">
        <f>TEXT(Table1[[#This Row],[Order Date]],"yyyy")</f>
        <v>2016</v>
      </c>
      <c r="O4227" s="5">
        <v>24</v>
      </c>
      <c r="P4227" s="5" t="s">
        <v>560</v>
      </c>
      <c r="Q4227" s="5" t="str">
        <f>IFERROR(INDEX(Holidays[Holiday],MATCH(Table1[[#This Row],[Order Date]],Holidays[Date],0)),"NO HOLIDAY")</f>
        <v>NO HOLIDAY</v>
      </c>
    </row>
    <row r="4228" spans="2:17" hidden="1" x14ac:dyDescent="0.3">
      <c r="B4228" t="s">
        <v>9</v>
      </c>
      <c r="C4228" t="s">
        <v>10</v>
      </c>
      <c r="D4228" t="s">
        <v>11</v>
      </c>
      <c r="E4228" t="s">
        <v>286</v>
      </c>
      <c r="F4228" s="4">
        <v>42677</v>
      </c>
      <c r="G4228" t="s">
        <v>39</v>
      </c>
      <c r="H4228">
        <v>6</v>
      </c>
      <c r="I4228">
        <f>IF(Table1[[#This Row],[Price]]&lt;15,10,IF(Table1[[#This Row],[Price]]&lt;20,15,IF(Table1[[#This Row],[Price]]&lt;30,22,IF(Table1[[#This Row],[Price]]&lt;50,36,45))))</f>
        <v>15</v>
      </c>
      <c r="J4228">
        <v>16.32</v>
      </c>
      <c r="K4228" s="14">
        <v>97.92</v>
      </c>
      <c r="L4228" s="14">
        <f>Table1[[#This Row],[Total Sale Amount]]-(Table1[[#This Row],[Cost Price]]*Table1[[#This Row],[Quantity]])</f>
        <v>7.9200000000000017</v>
      </c>
      <c r="M4228" t="str">
        <f>TEXT(Table1[[#This Row],[Order Date]],"mmm")</f>
        <v>Nov</v>
      </c>
      <c r="N4228" s="5" t="str">
        <f>TEXT(Table1[[#This Row],[Order Date]],"yyyy")</f>
        <v>2016</v>
      </c>
      <c r="O4228" s="5">
        <v>41</v>
      </c>
      <c r="P4228" s="5" t="s">
        <v>560</v>
      </c>
      <c r="Q4228" s="5" t="str">
        <f>IFERROR(INDEX(Holidays[Holiday],MATCH(Table1[[#This Row],[Order Date]],Holidays[Date],0)),"NO HOLIDAY")</f>
        <v>NO HOLIDAY</v>
      </c>
    </row>
    <row r="4229" spans="2:17" hidden="1" x14ac:dyDescent="0.3">
      <c r="B4229" t="s">
        <v>9</v>
      </c>
      <c r="C4229" t="s">
        <v>30</v>
      </c>
      <c r="D4229" t="s">
        <v>11</v>
      </c>
      <c r="E4229" t="s">
        <v>295</v>
      </c>
      <c r="F4229" s="4">
        <v>42677</v>
      </c>
      <c r="G4229" t="s">
        <v>19</v>
      </c>
      <c r="H4229">
        <v>1</v>
      </c>
      <c r="I4229">
        <f>IF(Table1[[#This Row],[Price]]&lt;15,10,IF(Table1[[#This Row],[Price]]&lt;20,15,IF(Table1[[#This Row],[Price]]&lt;30,22,IF(Table1[[#This Row],[Price]]&lt;50,36,45))))</f>
        <v>45</v>
      </c>
      <c r="J4229">
        <v>53.35</v>
      </c>
      <c r="K4229" s="14">
        <v>53.35</v>
      </c>
      <c r="L4229" s="14">
        <f>Table1[[#This Row],[Total Sale Amount]]-(Table1[[#This Row],[Cost Price]]*Table1[[#This Row],[Quantity]])</f>
        <v>8.3500000000000014</v>
      </c>
      <c r="M4229" t="str">
        <f>TEXT(Table1[[#This Row],[Order Date]],"mmm")</f>
        <v>Nov</v>
      </c>
      <c r="N4229" s="5" t="str">
        <f>TEXT(Table1[[#This Row],[Order Date]],"yyyy")</f>
        <v>2016</v>
      </c>
      <c r="O4229" s="5">
        <v>34</v>
      </c>
      <c r="P4229" s="5" t="s">
        <v>559</v>
      </c>
      <c r="Q4229" s="5" t="str">
        <f>IFERROR(INDEX(Holidays[Holiday],MATCH(Table1[[#This Row],[Order Date]],Holidays[Date],0)),"NO HOLIDAY")</f>
        <v>NO HOLIDAY</v>
      </c>
    </row>
    <row r="4230" spans="2:17" hidden="1" x14ac:dyDescent="0.3">
      <c r="B4230" t="s">
        <v>21</v>
      </c>
      <c r="C4230" t="s">
        <v>26</v>
      </c>
      <c r="D4230" t="s">
        <v>23</v>
      </c>
      <c r="E4230" t="s">
        <v>47</v>
      </c>
      <c r="F4230" s="4">
        <v>42677</v>
      </c>
      <c r="G4230" t="s">
        <v>15</v>
      </c>
      <c r="H4230">
        <v>2</v>
      </c>
      <c r="I4230">
        <f>IF(Table1[[#This Row],[Price]]&lt;15,10,IF(Table1[[#This Row],[Price]]&lt;20,15,IF(Table1[[#This Row],[Price]]&lt;30,22,IF(Table1[[#This Row],[Price]]&lt;50,36,45))))</f>
        <v>10</v>
      </c>
      <c r="J4230">
        <v>12.42</v>
      </c>
      <c r="K4230" s="14">
        <v>24.84</v>
      </c>
      <c r="L4230" s="14">
        <f>Table1[[#This Row],[Total Sale Amount]]-(Table1[[#This Row],[Cost Price]]*Table1[[#This Row],[Quantity]])</f>
        <v>4.84</v>
      </c>
      <c r="M4230" t="str">
        <f>TEXT(Table1[[#This Row],[Order Date]],"mmm")</f>
        <v>Nov</v>
      </c>
      <c r="N4230" s="5" t="str">
        <f>TEXT(Table1[[#This Row],[Order Date]],"yyyy")</f>
        <v>2016</v>
      </c>
      <c r="O4230" s="5">
        <v>26</v>
      </c>
      <c r="P4230" s="5" t="s">
        <v>559</v>
      </c>
      <c r="Q4230" s="5" t="str">
        <f>IFERROR(INDEX(Holidays[Holiday],MATCH(Table1[[#This Row],[Order Date]],Holidays[Date],0)),"NO HOLIDAY")</f>
        <v>NO HOLIDAY</v>
      </c>
    </row>
    <row r="4231" spans="2:17" hidden="1" x14ac:dyDescent="0.3">
      <c r="B4231" t="s">
        <v>9</v>
      </c>
      <c r="C4231" t="s">
        <v>17</v>
      </c>
      <c r="D4231" t="s">
        <v>11</v>
      </c>
      <c r="E4231" t="s">
        <v>249</v>
      </c>
      <c r="F4231" s="4">
        <v>42677</v>
      </c>
      <c r="G4231" t="s">
        <v>15</v>
      </c>
      <c r="H4231">
        <v>6</v>
      </c>
      <c r="I4231">
        <f>IF(Table1[[#This Row],[Price]]&lt;15,10,IF(Table1[[#This Row],[Price]]&lt;20,15,IF(Table1[[#This Row],[Price]]&lt;30,22,IF(Table1[[#This Row],[Price]]&lt;50,36,45))))</f>
        <v>10</v>
      </c>
      <c r="J4231">
        <v>12.42</v>
      </c>
      <c r="K4231" s="14">
        <v>74.52</v>
      </c>
      <c r="L4231" s="14">
        <f>Table1[[#This Row],[Total Sale Amount]]-(Table1[[#This Row],[Cost Price]]*Table1[[#This Row],[Quantity]])</f>
        <v>14.519999999999996</v>
      </c>
      <c r="M4231" t="str">
        <f>TEXT(Table1[[#This Row],[Order Date]],"mmm")</f>
        <v>Nov</v>
      </c>
      <c r="N4231" s="5" t="str">
        <f>TEXT(Table1[[#This Row],[Order Date]],"yyyy")</f>
        <v>2016</v>
      </c>
      <c r="O4231" s="5">
        <v>30</v>
      </c>
      <c r="P4231" s="5" t="s">
        <v>560</v>
      </c>
      <c r="Q4231" s="5" t="str">
        <f>IFERROR(INDEX(Holidays[Holiday],MATCH(Table1[[#This Row],[Order Date]],Holidays[Date],0)),"NO HOLIDAY")</f>
        <v>NO HOLIDAY</v>
      </c>
    </row>
    <row r="4232" spans="2:17" hidden="1" x14ac:dyDescent="0.3">
      <c r="B4232" t="s">
        <v>36</v>
      </c>
      <c r="C4232" t="s">
        <v>30</v>
      </c>
      <c r="D4232" t="s">
        <v>11</v>
      </c>
      <c r="E4232" t="s">
        <v>73</v>
      </c>
      <c r="F4232" s="4">
        <v>42677</v>
      </c>
      <c r="G4232" t="s">
        <v>19</v>
      </c>
      <c r="H4232">
        <v>2</v>
      </c>
      <c r="I4232">
        <f>IF(Table1[[#This Row],[Price]]&lt;15,10,IF(Table1[[#This Row],[Price]]&lt;20,15,IF(Table1[[#This Row],[Price]]&lt;30,22,IF(Table1[[#This Row],[Price]]&lt;50,36,45))))</f>
        <v>45</v>
      </c>
      <c r="J4232">
        <v>53.35</v>
      </c>
      <c r="K4232" s="14">
        <v>106.7</v>
      </c>
      <c r="L4232" s="14">
        <f>Table1[[#This Row],[Total Sale Amount]]-(Table1[[#This Row],[Cost Price]]*Table1[[#This Row],[Quantity]])</f>
        <v>16.700000000000003</v>
      </c>
      <c r="M4232" t="str">
        <f>TEXT(Table1[[#This Row],[Order Date]],"mmm")</f>
        <v>Nov</v>
      </c>
      <c r="N4232" s="5" t="str">
        <f>TEXT(Table1[[#This Row],[Order Date]],"yyyy")</f>
        <v>2016</v>
      </c>
      <c r="O4232" s="5">
        <v>36</v>
      </c>
      <c r="P4232" s="5" t="s">
        <v>559</v>
      </c>
      <c r="Q4232" s="5" t="str">
        <f>IFERROR(INDEX(Holidays[Holiday],MATCH(Table1[[#This Row],[Order Date]],Holidays[Date],0)),"NO HOLIDAY")</f>
        <v>NO HOLIDAY</v>
      </c>
    </row>
    <row r="4233" spans="2:17" hidden="1" x14ac:dyDescent="0.3">
      <c r="B4233" t="s">
        <v>25</v>
      </c>
      <c r="C4233" t="s">
        <v>59</v>
      </c>
      <c r="D4233" t="s">
        <v>23</v>
      </c>
      <c r="E4233" t="s">
        <v>309</v>
      </c>
      <c r="F4233" s="4">
        <v>42677</v>
      </c>
      <c r="G4233" t="s">
        <v>13</v>
      </c>
      <c r="H4233">
        <v>5</v>
      </c>
      <c r="I4233">
        <f>IF(Table1[[#This Row],[Price]]&lt;15,10,IF(Table1[[#This Row],[Price]]&lt;20,15,IF(Table1[[#This Row],[Price]]&lt;30,22,IF(Table1[[#This Row],[Price]]&lt;50,36,45))))</f>
        <v>15</v>
      </c>
      <c r="J4233">
        <v>17.829999999999998</v>
      </c>
      <c r="K4233" s="14">
        <v>89.149999999999991</v>
      </c>
      <c r="L4233" s="14">
        <f>Table1[[#This Row],[Total Sale Amount]]-(Table1[[#This Row],[Cost Price]]*Table1[[#This Row],[Quantity]])</f>
        <v>14.149999999999991</v>
      </c>
      <c r="M4233" t="str">
        <f>TEXT(Table1[[#This Row],[Order Date]],"mmm")</f>
        <v>Nov</v>
      </c>
      <c r="N4233" s="5" t="str">
        <f>TEXT(Table1[[#This Row],[Order Date]],"yyyy")</f>
        <v>2016</v>
      </c>
      <c r="O4233" s="5">
        <v>22</v>
      </c>
      <c r="P4233" s="5" t="s">
        <v>560</v>
      </c>
      <c r="Q4233" s="5" t="str">
        <f>IFERROR(INDEX(Holidays[Holiday],MATCH(Table1[[#This Row],[Order Date]],Holidays[Date],0)),"NO HOLIDAY")</f>
        <v>NO HOLIDAY</v>
      </c>
    </row>
    <row r="4234" spans="2:17" hidden="1" x14ac:dyDescent="0.3">
      <c r="B4234" t="s">
        <v>16</v>
      </c>
      <c r="C4234" t="s">
        <v>30</v>
      </c>
      <c r="D4234" t="s">
        <v>11</v>
      </c>
      <c r="E4234" t="s">
        <v>385</v>
      </c>
      <c r="F4234" s="4">
        <v>42677</v>
      </c>
      <c r="G4234" t="s">
        <v>15</v>
      </c>
      <c r="H4234">
        <v>1</v>
      </c>
      <c r="I4234">
        <f>IF(Table1[[#This Row],[Price]]&lt;15,10,IF(Table1[[#This Row],[Price]]&lt;20,15,IF(Table1[[#This Row],[Price]]&lt;30,22,IF(Table1[[#This Row],[Price]]&lt;50,36,45))))</f>
        <v>10</v>
      </c>
      <c r="J4234">
        <v>12.42</v>
      </c>
      <c r="K4234" s="14">
        <v>12.42</v>
      </c>
      <c r="L4234" s="14">
        <f>Table1[[#This Row],[Total Sale Amount]]-(Table1[[#This Row],[Cost Price]]*Table1[[#This Row],[Quantity]])</f>
        <v>2.42</v>
      </c>
      <c r="M4234" t="str">
        <f>TEXT(Table1[[#This Row],[Order Date]],"mmm")</f>
        <v>Nov</v>
      </c>
      <c r="N4234" s="5" t="str">
        <f>TEXT(Table1[[#This Row],[Order Date]],"yyyy")</f>
        <v>2016</v>
      </c>
      <c r="O4234" s="5">
        <v>37</v>
      </c>
      <c r="P4234" s="5" t="s">
        <v>560</v>
      </c>
      <c r="Q4234" s="5" t="str">
        <f>IFERROR(INDEX(Holidays[Holiday],MATCH(Table1[[#This Row],[Order Date]],Holidays[Date],0)),"NO HOLIDAY")</f>
        <v>NO HOLIDAY</v>
      </c>
    </row>
    <row r="4235" spans="2:17" hidden="1" x14ac:dyDescent="0.3">
      <c r="B4235" t="s">
        <v>36</v>
      </c>
      <c r="C4235" t="s">
        <v>17</v>
      </c>
      <c r="D4235" t="s">
        <v>11</v>
      </c>
      <c r="E4235" t="s">
        <v>397</v>
      </c>
      <c r="F4235" s="4">
        <v>42677</v>
      </c>
      <c r="G4235" t="s">
        <v>15</v>
      </c>
      <c r="H4235">
        <v>4</v>
      </c>
      <c r="I4235">
        <f>IF(Table1[[#This Row],[Price]]&lt;15,10,IF(Table1[[#This Row],[Price]]&lt;20,15,IF(Table1[[#This Row],[Price]]&lt;30,22,IF(Table1[[#This Row],[Price]]&lt;50,36,45))))</f>
        <v>10</v>
      </c>
      <c r="J4235">
        <v>12.42</v>
      </c>
      <c r="K4235" s="14">
        <v>49.68</v>
      </c>
      <c r="L4235" s="14">
        <f>Table1[[#This Row],[Total Sale Amount]]-(Table1[[#This Row],[Cost Price]]*Table1[[#This Row],[Quantity]])</f>
        <v>9.68</v>
      </c>
      <c r="M4235" t="str">
        <f>TEXT(Table1[[#This Row],[Order Date]],"mmm")</f>
        <v>Nov</v>
      </c>
      <c r="N4235" s="5" t="str">
        <f>TEXT(Table1[[#This Row],[Order Date]],"yyyy")</f>
        <v>2016</v>
      </c>
      <c r="O4235" s="5">
        <v>44</v>
      </c>
      <c r="P4235" s="5" t="s">
        <v>560</v>
      </c>
      <c r="Q4235" s="5" t="str">
        <f>IFERROR(INDEX(Holidays[Holiday],MATCH(Table1[[#This Row],[Order Date]],Holidays[Date],0)),"NO HOLIDAY")</f>
        <v>NO HOLIDAY</v>
      </c>
    </row>
    <row r="4236" spans="2:17" hidden="1" x14ac:dyDescent="0.3">
      <c r="B4236" t="s">
        <v>25</v>
      </c>
      <c r="C4236" t="s">
        <v>59</v>
      </c>
      <c r="D4236" t="s">
        <v>23</v>
      </c>
      <c r="E4236" t="s">
        <v>190</v>
      </c>
      <c r="F4236" s="4">
        <v>42677</v>
      </c>
      <c r="G4236" t="s">
        <v>15</v>
      </c>
      <c r="H4236">
        <v>2</v>
      </c>
      <c r="I4236">
        <f>IF(Table1[[#This Row],[Price]]&lt;15,10,IF(Table1[[#This Row],[Price]]&lt;20,15,IF(Table1[[#This Row],[Price]]&lt;30,22,IF(Table1[[#This Row],[Price]]&lt;50,36,45))))</f>
        <v>10</v>
      </c>
      <c r="J4236">
        <v>12.42</v>
      </c>
      <c r="K4236" s="14">
        <v>24.84</v>
      </c>
      <c r="L4236" s="14">
        <f>Table1[[#This Row],[Total Sale Amount]]-(Table1[[#This Row],[Cost Price]]*Table1[[#This Row],[Quantity]])</f>
        <v>4.84</v>
      </c>
      <c r="M4236" t="str">
        <f>TEXT(Table1[[#This Row],[Order Date]],"mmm")</f>
        <v>Nov</v>
      </c>
      <c r="N4236" s="5" t="str">
        <f>TEXT(Table1[[#This Row],[Order Date]],"yyyy")</f>
        <v>2016</v>
      </c>
      <c r="O4236" s="5">
        <v>21</v>
      </c>
      <c r="P4236" s="5" t="s">
        <v>560</v>
      </c>
      <c r="Q4236" s="5" t="str">
        <f>IFERROR(INDEX(Holidays[Holiday],MATCH(Table1[[#This Row],[Order Date]],Holidays[Date],0)),"NO HOLIDAY")</f>
        <v>NO HOLIDAY</v>
      </c>
    </row>
    <row r="4237" spans="2:17" hidden="1" x14ac:dyDescent="0.3">
      <c r="B4237" t="s">
        <v>36</v>
      </c>
      <c r="C4237" t="s">
        <v>17</v>
      </c>
      <c r="D4237" t="s">
        <v>11</v>
      </c>
      <c r="E4237" t="s">
        <v>249</v>
      </c>
      <c r="F4237" s="4">
        <v>42677</v>
      </c>
      <c r="G4237" t="s">
        <v>15</v>
      </c>
      <c r="H4237">
        <v>3</v>
      </c>
      <c r="I4237">
        <f>IF(Table1[[#This Row],[Price]]&lt;15,10,IF(Table1[[#This Row],[Price]]&lt;20,15,IF(Table1[[#This Row],[Price]]&lt;30,22,IF(Table1[[#This Row],[Price]]&lt;50,36,45))))</f>
        <v>10</v>
      </c>
      <c r="J4237">
        <v>12.42</v>
      </c>
      <c r="K4237" s="14">
        <v>37.26</v>
      </c>
      <c r="L4237" s="14">
        <f>Table1[[#This Row],[Total Sale Amount]]-(Table1[[#This Row],[Cost Price]]*Table1[[#This Row],[Quantity]])</f>
        <v>7.259999999999998</v>
      </c>
      <c r="M4237" t="str">
        <f>TEXT(Table1[[#This Row],[Order Date]],"mmm")</f>
        <v>Nov</v>
      </c>
      <c r="N4237" s="5" t="str">
        <f>TEXT(Table1[[#This Row],[Order Date]],"yyyy")</f>
        <v>2016</v>
      </c>
      <c r="O4237" s="5">
        <v>30</v>
      </c>
      <c r="P4237" s="5" t="s">
        <v>560</v>
      </c>
      <c r="Q4237" s="5" t="str">
        <f>IFERROR(INDEX(Holidays[Holiday],MATCH(Table1[[#This Row],[Order Date]],Holidays[Date],0)),"NO HOLIDAY")</f>
        <v>NO HOLIDAY</v>
      </c>
    </row>
    <row r="4238" spans="2:17" hidden="1" x14ac:dyDescent="0.3">
      <c r="B4238" t="s">
        <v>9</v>
      </c>
      <c r="C4238" t="s">
        <v>17</v>
      </c>
      <c r="D4238" t="s">
        <v>11</v>
      </c>
      <c r="E4238" t="s">
        <v>541</v>
      </c>
      <c r="F4238" s="4">
        <v>42677</v>
      </c>
      <c r="G4238" t="s">
        <v>13</v>
      </c>
      <c r="H4238">
        <v>6</v>
      </c>
      <c r="I4238">
        <f>IF(Table1[[#This Row],[Price]]&lt;15,10,IF(Table1[[#This Row],[Price]]&lt;20,15,IF(Table1[[#This Row],[Price]]&lt;30,22,IF(Table1[[#This Row],[Price]]&lt;50,36,45))))</f>
        <v>15</v>
      </c>
      <c r="J4238">
        <v>17.829999999999998</v>
      </c>
      <c r="K4238" s="14">
        <v>106.97999999999999</v>
      </c>
      <c r="L4238" s="14">
        <f>Table1[[#This Row],[Total Sale Amount]]-(Table1[[#This Row],[Cost Price]]*Table1[[#This Row],[Quantity]])</f>
        <v>16.97999999999999</v>
      </c>
      <c r="M4238" t="str">
        <f>TEXT(Table1[[#This Row],[Order Date]],"mmm")</f>
        <v>Nov</v>
      </c>
      <c r="N4238" s="5" t="str">
        <f>TEXT(Table1[[#This Row],[Order Date]],"yyyy")</f>
        <v>2016</v>
      </c>
      <c r="O4238" s="5">
        <v>39</v>
      </c>
      <c r="P4238" s="5" t="s">
        <v>560</v>
      </c>
      <c r="Q4238" s="5" t="str">
        <f>IFERROR(INDEX(Holidays[Holiday],MATCH(Table1[[#This Row],[Order Date]],Holidays[Date],0)),"NO HOLIDAY")</f>
        <v>NO HOLIDAY</v>
      </c>
    </row>
    <row r="4239" spans="2:17" hidden="1" x14ac:dyDescent="0.3">
      <c r="B4239" t="s">
        <v>9</v>
      </c>
      <c r="C4239" t="s">
        <v>17</v>
      </c>
      <c r="D4239" t="s">
        <v>11</v>
      </c>
      <c r="E4239" t="s">
        <v>185</v>
      </c>
      <c r="F4239" s="4">
        <v>42677</v>
      </c>
      <c r="G4239" t="s">
        <v>15</v>
      </c>
      <c r="H4239">
        <v>7</v>
      </c>
      <c r="I4239">
        <f>IF(Table1[[#This Row],[Price]]&lt;15,10,IF(Table1[[#This Row],[Price]]&lt;20,15,IF(Table1[[#This Row],[Price]]&lt;30,22,IF(Table1[[#This Row],[Price]]&lt;50,36,45))))</f>
        <v>10</v>
      </c>
      <c r="J4239">
        <v>12.42</v>
      </c>
      <c r="K4239" s="14">
        <v>86.94</v>
      </c>
      <c r="L4239" s="14">
        <f>Table1[[#This Row],[Total Sale Amount]]-(Table1[[#This Row],[Cost Price]]*Table1[[#This Row],[Quantity]])</f>
        <v>16.939999999999998</v>
      </c>
      <c r="M4239" t="str">
        <f>TEXT(Table1[[#This Row],[Order Date]],"mmm")</f>
        <v>Nov</v>
      </c>
      <c r="N4239" s="5" t="str">
        <f>TEXT(Table1[[#This Row],[Order Date]],"yyyy")</f>
        <v>2016</v>
      </c>
      <c r="O4239" s="5">
        <v>36</v>
      </c>
      <c r="P4239" s="5" t="s">
        <v>559</v>
      </c>
      <c r="Q4239" s="5" t="str">
        <f>IFERROR(INDEX(Holidays[Holiday],MATCH(Table1[[#This Row],[Order Date]],Holidays[Date],0)),"NO HOLIDAY")</f>
        <v>NO HOLIDAY</v>
      </c>
    </row>
    <row r="4240" spans="2:17" hidden="1" x14ac:dyDescent="0.3">
      <c r="B4240" t="s">
        <v>25</v>
      </c>
      <c r="C4240" t="s">
        <v>26</v>
      </c>
      <c r="D4240" t="s">
        <v>23</v>
      </c>
      <c r="E4240" t="s">
        <v>542</v>
      </c>
      <c r="F4240" s="4">
        <v>42677</v>
      </c>
      <c r="G4240" t="s">
        <v>15</v>
      </c>
      <c r="H4240">
        <v>5</v>
      </c>
      <c r="I4240">
        <f>IF(Table1[[#This Row],[Price]]&lt;15,10,IF(Table1[[#This Row],[Price]]&lt;20,15,IF(Table1[[#This Row],[Price]]&lt;30,22,IF(Table1[[#This Row],[Price]]&lt;50,36,45))))</f>
        <v>10</v>
      </c>
      <c r="J4240">
        <v>12.42</v>
      </c>
      <c r="K4240" s="14">
        <v>62.1</v>
      </c>
      <c r="L4240" s="14">
        <f>Table1[[#This Row],[Total Sale Amount]]-(Table1[[#This Row],[Cost Price]]*Table1[[#This Row],[Quantity]])</f>
        <v>12.100000000000001</v>
      </c>
      <c r="M4240" t="str">
        <f>TEXT(Table1[[#This Row],[Order Date]],"mmm")</f>
        <v>Nov</v>
      </c>
      <c r="N4240" s="5" t="str">
        <f>TEXT(Table1[[#This Row],[Order Date]],"yyyy")</f>
        <v>2016</v>
      </c>
      <c r="O4240" s="5">
        <v>35</v>
      </c>
      <c r="P4240" s="5" t="s">
        <v>559</v>
      </c>
      <c r="Q4240" s="5" t="str">
        <f>IFERROR(INDEX(Holidays[Holiday],MATCH(Table1[[#This Row],[Order Date]],Holidays[Date],0)),"NO HOLIDAY")</f>
        <v>NO HOLIDAY</v>
      </c>
    </row>
    <row r="4241" spans="2:17" hidden="1" x14ac:dyDescent="0.3">
      <c r="B4241" t="s">
        <v>9</v>
      </c>
      <c r="C4241" t="s">
        <v>17</v>
      </c>
      <c r="D4241" t="s">
        <v>11</v>
      </c>
      <c r="E4241" t="s">
        <v>534</v>
      </c>
      <c r="F4241" s="4">
        <v>42677</v>
      </c>
      <c r="G4241" t="s">
        <v>15</v>
      </c>
      <c r="H4241">
        <v>6</v>
      </c>
      <c r="I4241">
        <f>IF(Table1[[#This Row],[Price]]&lt;15,10,IF(Table1[[#This Row],[Price]]&lt;20,15,IF(Table1[[#This Row],[Price]]&lt;30,22,IF(Table1[[#This Row],[Price]]&lt;50,36,45))))</f>
        <v>10</v>
      </c>
      <c r="J4241">
        <v>12.42</v>
      </c>
      <c r="K4241" s="14">
        <v>74.52</v>
      </c>
      <c r="L4241" s="14">
        <f>Table1[[#This Row],[Total Sale Amount]]-(Table1[[#This Row],[Cost Price]]*Table1[[#This Row],[Quantity]])</f>
        <v>14.519999999999996</v>
      </c>
      <c r="M4241" t="str">
        <f>TEXT(Table1[[#This Row],[Order Date]],"mmm")</f>
        <v>Nov</v>
      </c>
      <c r="N4241" s="5" t="str">
        <f>TEXT(Table1[[#This Row],[Order Date]],"yyyy")</f>
        <v>2016</v>
      </c>
      <c r="O4241" s="5">
        <v>28</v>
      </c>
      <c r="P4241" s="5" t="s">
        <v>559</v>
      </c>
      <c r="Q4241" s="5" t="str">
        <f>IFERROR(INDEX(Holidays[Holiday],MATCH(Table1[[#This Row],[Order Date]],Holidays[Date],0)),"NO HOLIDAY")</f>
        <v>NO HOLIDAY</v>
      </c>
    </row>
    <row r="4242" spans="2:17" hidden="1" x14ac:dyDescent="0.3">
      <c r="B4242" t="s">
        <v>25</v>
      </c>
      <c r="C4242" t="s">
        <v>22</v>
      </c>
      <c r="D4242" t="s">
        <v>23</v>
      </c>
      <c r="E4242" t="s">
        <v>273</v>
      </c>
      <c r="F4242" s="4">
        <v>42677</v>
      </c>
      <c r="G4242" t="s">
        <v>15</v>
      </c>
      <c r="H4242">
        <v>6</v>
      </c>
      <c r="I4242">
        <f>IF(Table1[[#This Row],[Price]]&lt;15,10,IF(Table1[[#This Row],[Price]]&lt;20,15,IF(Table1[[#This Row],[Price]]&lt;30,22,IF(Table1[[#This Row],[Price]]&lt;50,36,45))))</f>
        <v>10</v>
      </c>
      <c r="J4242">
        <v>12.42</v>
      </c>
      <c r="K4242" s="14">
        <v>74.52</v>
      </c>
      <c r="L4242" s="14">
        <f>Table1[[#This Row],[Total Sale Amount]]-(Table1[[#This Row],[Cost Price]]*Table1[[#This Row],[Quantity]])</f>
        <v>14.519999999999996</v>
      </c>
      <c r="M4242" t="str">
        <f>TEXT(Table1[[#This Row],[Order Date]],"mmm")</f>
        <v>Nov</v>
      </c>
      <c r="N4242" s="5" t="str">
        <f>TEXT(Table1[[#This Row],[Order Date]],"yyyy")</f>
        <v>2016</v>
      </c>
      <c r="O4242" s="5">
        <v>19</v>
      </c>
      <c r="P4242" s="5" t="s">
        <v>559</v>
      </c>
      <c r="Q4242" s="5" t="str">
        <f>IFERROR(INDEX(Holidays[Holiday],MATCH(Table1[[#This Row],[Order Date]],Holidays[Date],0)),"NO HOLIDAY")</f>
        <v>NO HOLIDAY</v>
      </c>
    </row>
    <row r="4243" spans="2:17" hidden="1" x14ac:dyDescent="0.3">
      <c r="B4243" t="s">
        <v>9</v>
      </c>
      <c r="C4243" t="s">
        <v>10</v>
      </c>
      <c r="D4243" t="s">
        <v>11</v>
      </c>
      <c r="E4243" t="s">
        <v>434</v>
      </c>
      <c r="F4243" s="4">
        <v>42678</v>
      </c>
      <c r="G4243" t="s">
        <v>39</v>
      </c>
      <c r="H4243">
        <v>9</v>
      </c>
      <c r="I4243">
        <f>IF(Table1[[#This Row],[Price]]&lt;15,10,IF(Table1[[#This Row],[Price]]&lt;20,15,IF(Table1[[#This Row],[Price]]&lt;30,22,IF(Table1[[#This Row],[Price]]&lt;50,36,45))))</f>
        <v>15</v>
      </c>
      <c r="J4243">
        <v>16.32</v>
      </c>
      <c r="K4243" s="14">
        <v>146.88</v>
      </c>
      <c r="L4243" s="14">
        <f>Table1[[#This Row],[Total Sale Amount]]-(Table1[[#This Row],[Cost Price]]*Table1[[#This Row],[Quantity]])</f>
        <v>11.879999999999995</v>
      </c>
      <c r="M4243" t="str">
        <f>TEXT(Table1[[#This Row],[Order Date]],"mmm")</f>
        <v>Nov</v>
      </c>
      <c r="N4243" s="5" t="str">
        <f>TEXT(Table1[[#This Row],[Order Date]],"yyyy")</f>
        <v>2016</v>
      </c>
      <c r="O4243" s="5">
        <v>42</v>
      </c>
      <c r="P4243" s="5" t="s">
        <v>559</v>
      </c>
      <c r="Q4243" s="5" t="str">
        <f>IFERROR(INDEX(Holidays[Holiday],MATCH(Table1[[#This Row],[Order Date]],Holidays[Date],0)),"NO HOLIDAY")</f>
        <v>NO HOLIDAY</v>
      </c>
    </row>
    <row r="4244" spans="2:17" hidden="1" x14ac:dyDescent="0.3">
      <c r="B4244" t="s">
        <v>25</v>
      </c>
      <c r="C4244" t="s">
        <v>22</v>
      </c>
      <c r="D4244" t="s">
        <v>23</v>
      </c>
      <c r="E4244" t="s">
        <v>454</v>
      </c>
      <c r="F4244" s="4">
        <v>42678</v>
      </c>
      <c r="G4244" t="s">
        <v>19</v>
      </c>
      <c r="H4244">
        <v>2</v>
      </c>
      <c r="I4244">
        <f>IF(Table1[[#This Row],[Price]]&lt;15,10,IF(Table1[[#This Row],[Price]]&lt;20,15,IF(Table1[[#This Row],[Price]]&lt;30,22,IF(Table1[[#This Row],[Price]]&lt;50,36,45))))</f>
        <v>45</v>
      </c>
      <c r="J4244">
        <v>53.35</v>
      </c>
      <c r="K4244" s="14">
        <v>106.7</v>
      </c>
      <c r="L4244" s="14">
        <f>Table1[[#This Row],[Total Sale Amount]]-(Table1[[#This Row],[Cost Price]]*Table1[[#This Row],[Quantity]])</f>
        <v>16.700000000000003</v>
      </c>
      <c r="M4244" t="str">
        <f>TEXT(Table1[[#This Row],[Order Date]],"mmm")</f>
        <v>Nov</v>
      </c>
      <c r="N4244" s="5" t="str">
        <f>TEXT(Table1[[#This Row],[Order Date]],"yyyy")</f>
        <v>2016</v>
      </c>
      <c r="O4244" s="5">
        <v>17</v>
      </c>
      <c r="P4244" s="5" t="s">
        <v>559</v>
      </c>
      <c r="Q4244" s="5" t="str">
        <f>IFERROR(INDEX(Holidays[Holiday],MATCH(Table1[[#This Row],[Order Date]],Holidays[Date],0)),"NO HOLIDAY")</f>
        <v>NO HOLIDAY</v>
      </c>
    </row>
    <row r="4245" spans="2:17" hidden="1" x14ac:dyDescent="0.3">
      <c r="B4245" t="s">
        <v>25</v>
      </c>
      <c r="C4245" t="s">
        <v>59</v>
      </c>
      <c r="D4245" t="s">
        <v>23</v>
      </c>
      <c r="E4245" t="s">
        <v>406</v>
      </c>
      <c r="F4245" s="4">
        <v>42678</v>
      </c>
      <c r="G4245" t="s">
        <v>39</v>
      </c>
      <c r="H4245">
        <v>10</v>
      </c>
      <c r="I4245">
        <f>IF(Table1[[#This Row],[Price]]&lt;15,10,IF(Table1[[#This Row],[Price]]&lt;20,15,IF(Table1[[#This Row],[Price]]&lt;30,22,IF(Table1[[#This Row],[Price]]&lt;50,36,45))))</f>
        <v>15</v>
      </c>
      <c r="J4245">
        <v>16.32</v>
      </c>
      <c r="K4245" s="14">
        <v>163.19999999999999</v>
      </c>
      <c r="L4245" s="14">
        <f>Table1[[#This Row],[Total Sale Amount]]-(Table1[[#This Row],[Cost Price]]*Table1[[#This Row],[Quantity]])</f>
        <v>13.199999999999989</v>
      </c>
      <c r="M4245" t="str">
        <f>TEXT(Table1[[#This Row],[Order Date]],"mmm")</f>
        <v>Nov</v>
      </c>
      <c r="N4245" s="5" t="str">
        <f>TEXT(Table1[[#This Row],[Order Date]],"yyyy")</f>
        <v>2016</v>
      </c>
      <c r="O4245" s="5">
        <v>42</v>
      </c>
      <c r="P4245" s="5" t="s">
        <v>560</v>
      </c>
      <c r="Q4245" s="5" t="str">
        <f>IFERROR(INDEX(Holidays[Holiday],MATCH(Table1[[#This Row],[Order Date]],Holidays[Date],0)),"NO HOLIDAY")</f>
        <v>NO HOLIDAY</v>
      </c>
    </row>
    <row r="4246" spans="2:17" hidden="1" x14ac:dyDescent="0.3">
      <c r="B4246" t="s">
        <v>21</v>
      </c>
      <c r="C4246" t="s">
        <v>59</v>
      </c>
      <c r="D4246" t="s">
        <v>23</v>
      </c>
      <c r="E4246" t="s">
        <v>271</v>
      </c>
      <c r="F4246" s="4">
        <v>42678</v>
      </c>
      <c r="G4246" t="s">
        <v>19</v>
      </c>
      <c r="H4246">
        <v>10</v>
      </c>
      <c r="I4246">
        <f>IF(Table1[[#This Row],[Price]]&lt;15,10,IF(Table1[[#This Row],[Price]]&lt;20,15,IF(Table1[[#This Row],[Price]]&lt;30,22,IF(Table1[[#This Row],[Price]]&lt;50,36,45))))</f>
        <v>45</v>
      </c>
      <c r="J4246">
        <v>53.35</v>
      </c>
      <c r="K4246" s="14">
        <v>533.5</v>
      </c>
      <c r="L4246" s="14">
        <f>Table1[[#This Row],[Total Sale Amount]]-(Table1[[#This Row],[Cost Price]]*Table1[[#This Row],[Quantity]])</f>
        <v>83.5</v>
      </c>
      <c r="M4246" t="str">
        <f>TEXT(Table1[[#This Row],[Order Date]],"mmm")</f>
        <v>Nov</v>
      </c>
      <c r="N4246" s="5" t="str">
        <f>TEXT(Table1[[#This Row],[Order Date]],"yyyy")</f>
        <v>2016</v>
      </c>
      <c r="O4246" s="5">
        <v>28</v>
      </c>
      <c r="P4246" s="5" t="s">
        <v>560</v>
      </c>
      <c r="Q4246" s="5" t="str">
        <f>IFERROR(INDEX(Holidays[Holiday],MATCH(Table1[[#This Row],[Order Date]],Holidays[Date],0)),"NO HOLIDAY")</f>
        <v>NO HOLIDAY</v>
      </c>
    </row>
    <row r="4247" spans="2:17" hidden="1" x14ac:dyDescent="0.3">
      <c r="B4247" t="s">
        <v>21</v>
      </c>
      <c r="C4247" t="s">
        <v>59</v>
      </c>
      <c r="D4247" t="s">
        <v>23</v>
      </c>
      <c r="E4247" t="s">
        <v>192</v>
      </c>
      <c r="F4247" s="4">
        <v>42678</v>
      </c>
      <c r="G4247" t="s">
        <v>19</v>
      </c>
      <c r="H4247">
        <v>9</v>
      </c>
      <c r="I4247">
        <f>IF(Table1[[#This Row],[Price]]&lt;15,10,IF(Table1[[#This Row],[Price]]&lt;20,15,IF(Table1[[#This Row],[Price]]&lt;30,22,IF(Table1[[#This Row],[Price]]&lt;50,36,45))))</f>
        <v>45</v>
      </c>
      <c r="J4247">
        <v>53.35</v>
      </c>
      <c r="K4247" s="14">
        <v>480.15000000000003</v>
      </c>
      <c r="L4247" s="14">
        <f>Table1[[#This Row],[Total Sale Amount]]-(Table1[[#This Row],[Cost Price]]*Table1[[#This Row],[Quantity]])</f>
        <v>75.150000000000034</v>
      </c>
      <c r="M4247" t="str">
        <f>TEXT(Table1[[#This Row],[Order Date]],"mmm")</f>
        <v>Nov</v>
      </c>
      <c r="N4247" s="5" t="str">
        <f>TEXT(Table1[[#This Row],[Order Date]],"yyyy")</f>
        <v>2016</v>
      </c>
      <c r="O4247" s="5">
        <v>30</v>
      </c>
      <c r="P4247" s="5" t="s">
        <v>560</v>
      </c>
      <c r="Q4247" s="5" t="str">
        <f>IFERROR(INDEX(Holidays[Holiday],MATCH(Table1[[#This Row],[Order Date]],Holidays[Date],0)),"NO HOLIDAY")</f>
        <v>NO HOLIDAY</v>
      </c>
    </row>
    <row r="4248" spans="2:17" hidden="1" x14ac:dyDescent="0.3">
      <c r="B4248" t="s">
        <v>9</v>
      </c>
      <c r="C4248" t="s">
        <v>17</v>
      </c>
      <c r="D4248" t="s">
        <v>11</v>
      </c>
      <c r="E4248" t="s">
        <v>173</v>
      </c>
      <c r="F4248" s="4">
        <v>42678</v>
      </c>
      <c r="G4248" t="s">
        <v>13</v>
      </c>
      <c r="H4248">
        <v>7</v>
      </c>
      <c r="I4248">
        <f>IF(Table1[[#This Row],[Price]]&lt;15,10,IF(Table1[[#This Row],[Price]]&lt;20,15,IF(Table1[[#This Row],[Price]]&lt;30,22,IF(Table1[[#This Row],[Price]]&lt;50,36,45))))</f>
        <v>15</v>
      </c>
      <c r="J4248">
        <v>17.829999999999998</v>
      </c>
      <c r="K4248" s="14">
        <v>124.80999999999999</v>
      </c>
      <c r="L4248" s="14">
        <f>Table1[[#This Row],[Total Sale Amount]]-(Table1[[#This Row],[Cost Price]]*Table1[[#This Row],[Quantity]])</f>
        <v>19.809999999999988</v>
      </c>
      <c r="M4248" t="str">
        <f>TEXT(Table1[[#This Row],[Order Date]],"mmm")</f>
        <v>Nov</v>
      </c>
      <c r="N4248" s="5" t="str">
        <f>TEXT(Table1[[#This Row],[Order Date]],"yyyy")</f>
        <v>2016</v>
      </c>
      <c r="O4248" s="5">
        <v>36</v>
      </c>
      <c r="P4248" s="5" t="s">
        <v>559</v>
      </c>
      <c r="Q4248" s="5" t="str">
        <f>IFERROR(INDEX(Holidays[Holiday],MATCH(Table1[[#This Row],[Order Date]],Holidays[Date],0)),"NO HOLIDAY")</f>
        <v>NO HOLIDAY</v>
      </c>
    </row>
    <row r="4249" spans="2:17" hidden="1" x14ac:dyDescent="0.3">
      <c r="B4249" t="s">
        <v>9</v>
      </c>
      <c r="C4249" t="s">
        <v>30</v>
      </c>
      <c r="D4249" t="s">
        <v>11</v>
      </c>
      <c r="E4249" t="s">
        <v>524</v>
      </c>
      <c r="F4249" s="4">
        <v>42678</v>
      </c>
      <c r="G4249" t="s">
        <v>19</v>
      </c>
      <c r="H4249">
        <v>1</v>
      </c>
      <c r="I4249">
        <f>IF(Table1[[#This Row],[Price]]&lt;15,10,IF(Table1[[#This Row],[Price]]&lt;20,15,IF(Table1[[#This Row],[Price]]&lt;30,22,IF(Table1[[#This Row],[Price]]&lt;50,36,45))))</f>
        <v>45</v>
      </c>
      <c r="J4249">
        <v>53.35</v>
      </c>
      <c r="K4249" s="14">
        <v>53.35</v>
      </c>
      <c r="L4249" s="14">
        <f>Table1[[#This Row],[Total Sale Amount]]-(Table1[[#This Row],[Cost Price]]*Table1[[#This Row],[Quantity]])</f>
        <v>8.3500000000000014</v>
      </c>
      <c r="M4249" t="str">
        <f>TEXT(Table1[[#This Row],[Order Date]],"mmm")</f>
        <v>Nov</v>
      </c>
      <c r="N4249" s="5" t="str">
        <f>TEXT(Table1[[#This Row],[Order Date]],"yyyy")</f>
        <v>2016</v>
      </c>
      <c r="O4249" s="5">
        <v>34</v>
      </c>
      <c r="P4249" s="5" t="s">
        <v>560</v>
      </c>
      <c r="Q4249" s="5" t="str">
        <f>IFERROR(INDEX(Holidays[Holiday],MATCH(Table1[[#This Row],[Order Date]],Holidays[Date],0)),"NO HOLIDAY")</f>
        <v>NO HOLIDAY</v>
      </c>
    </row>
    <row r="4250" spans="2:17" hidden="1" x14ac:dyDescent="0.3">
      <c r="B4250" t="s">
        <v>21</v>
      </c>
      <c r="C4250" t="s">
        <v>22</v>
      </c>
      <c r="D4250" t="s">
        <v>23</v>
      </c>
      <c r="E4250" t="s">
        <v>456</v>
      </c>
      <c r="F4250" s="4">
        <v>42678</v>
      </c>
      <c r="G4250" t="s">
        <v>19</v>
      </c>
      <c r="H4250">
        <v>1</v>
      </c>
      <c r="I4250">
        <f>IF(Table1[[#This Row],[Price]]&lt;15,10,IF(Table1[[#This Row],[Price]]&lt;20,15,IF(Table1[[#This Row],[Price]]&lt;30,22,IF(Table1[[#This Row],[Price]]&lt;50,36,45))))</f>
        <v>45</v>
      </c>
      <c r="J4250">
        <v>53.35</v>
      </c>
      <c r="K4250" s="14">
        <v>53.35</v>
      </c>
      <c r="L4250" s="14">
        <f>Table1[[#This Row],[Total Sale Amount]]-(Table1[[#This Row],[Cost Price]]*Table1[[#This Row],[Quantity]])</f>
        <v>8.3500000000000014</v>
      </c>
      <c r="M4250" t="str">
        <f>TEXT(Table1[[#This Row],[Order Date]],"mmm")</f>
        <v>Nov</v>
      </c>
      <c r="N4250" s="5" t="str">
        <f>TEXT(Table1[[#This Row],[Order Date]],"yyyy")</f>
        <v>2016</v>
      </c>
      <c r="O4250" s="5">
        <v>38</v>
      </c>
      <c r="P4250" s="5" t="s">
        <v>560</v>
      </c>
      <c r="Q4250" s="5" t="str">
        <f>IFERROR(INDEX(Holidays[Holiday],MATCH(Table1[[#This Row],[Order Date]],Holidays[Date],0)),"NO HOLIDAY")</f>
        <v>NO HOLIDAY</v>
      </c>
    </row>
    <row r="4251" spans="2:17" hidden="1" x14ac:dyDescent="0.3">
      <c r="B4251" t="s">
        <v>36</v>
      </c>
      <c r="C4251" t="s">
        <v>28</v>
      </c>
      <c r="D4251" t="s">
        <v>11</v>
      </c>
      <c r="E4251" t="s">
        <v>207</v>
      </c>
      <c r="F4251" s="4">
        <v>42678</v>
      </c>
      <c r="G4251" t="s">
        <v>19</v>
      </c>
      <c r="H4251">
        <v>6</v>
      </c>
      <c r="I4251">
        <f>IF(Table1[[#This Row],[Price]]&lt;15,10,IF(Table1[[#This Row],[Price]]&lt;20,15,IF(Table1[[#This Row],[Price]]&lt;30,22,IF(Table1[[#This Row],[Price]]&lt;50,36,45))))</f>
        <v>45</v>
      </c>
      <c r="J4251">
        <v>53.35</v>
      </c>
      <c r="K4251" s="14">
        <v>320.10000000000002</v>
      </c>
      <c r="L4251" s="14">
        <f>Table1[[#This Row],[Total Sale Amount]]-(Table1[[#This Row],[Cost Price]]*Table1[[#This Row],[Quantity]])</f>
        <v>50.100000000000023</v>
      </c>
      <c r="M4251" t="str">
        <f>TEXT(Table1[[#This Row],[Order Date]],"mmm")</f>
        <v>Nov</v>
      </c>
      <c r="N4251" s="5" t="str">
        <f>TEXT(Table1[[#This Row],[Order Date]],"yyyy")</f>
        <v>2016</v>
      </c>
      <c r="O4251" s="5">
        <v>21</v>
      </c>
      <c r="P4251" s="5" t="s">
        <v>560</v>
      </c>
      <c r="Q4251" s="5" t="str">
        <f>IFERROR(INDEX(Holidays[Holiday],MATCH(Table1[[#This Row],[Order Date]],Holidays[Date],0)),"NO HOLIDAY")</f>
        <v>NO HOLIDAY</v>
      </c>
    </row>
    <row r="4252" spans="2:17" hidden="1" x14ac:dyDescent="0.3">
      <c r="B4252" t="s">
        <v>36</v>
      </c>
      <c r="C4252" t="s">
        <v>10</v>
      </c>
      <c r="D4252" t="s">
        <v>11</v>
      </c>
      <c r="E4252" t="s">
        <v>376</v>
      </c>
      <c r="F4252" s="4">
        <v>42678</v>
      </c>
      <c r="G4252" t="s">
        <v>13</v>
      </c>
      <c r="H4252">
        <v>9</v>
      </c>
      <c r="I4252">
        <f>IF(Table1[[#This Row],[Price]]&lt;15,10,IF(Table1[[#This Row],[Price]]&lt;20,15,IF(Table1[[#This Row],[Price]]&lt;30,22,IF(Table1[[#This Row],[Price]]&lt;50,36,45))))</f>
        <v>15</v>
      </c>
      <c r="J4252">
        <v>17.829999999999998</v>
      </c>
      <c r="K4252" s="14">
        <v>160.46999999999997</v>
      </c>
      <c r="L4252" s="14">
        <f>Table1[[#This Row],[Total Sale Amount]]-(Table1[[#This Row],[Cost Price]]*Table1[[#This Row],[Quantity]])</f>
        <v>25.46999999999997</v>
      </c>
      <c r="M4252" t="str">
        <f>TEXT(Table1[[#This Row],[Order Date]],"mmm")</f>
        <v>Nov</v>
      </c>
      <c r="N4252" s="5" t="str">
        <f>TEXT(Table1[[#This Row],[Order Date]],"yyyy")</f>
        <v>2016</v>
      </c>
      <c r="O4252" s="5">
        <v>44</v>
      </c>
      <c r="P4252" s="5" t="s">
        <v>559</v>
      </c>
      <c r="Q4252" s="5" t="str">
        <f>IFERROR(INDEX(Holidays[Holiday],MATCH(Table1[[#This Row],[Order Date]],Holidays[Date],0)),"NO HOLIDAY")</f>
        <v>NO HOLIDAY</v>
      </c>
    </row>
    <row r="4253" spans="2:17" hidden="1" x14ac:dyDescent="0.3">
      <c r="B4253" t="s">
        <v>9</v>
      </c>
      <c r="C4253" t="s">
        <v>28</v>
      </c>
      <c r="D4253" t="s">
        <v>11</v>
      </c>
      <c r="E4253" t="s">
        <v>334</v>
      </c>
      <c r="F4253" s="4">
        <v>42678</v>
      </c>
      <c r="G4253" t="s">
        <v>15</v>
      </c>
      <c r="H4253">
        <v>6</v>
      </c>
      <c r="I4253">
        <f>IF(Table1[[#This Row],[Price]]&lt;15,10,IF(Table1[[#This Row],[Price]]&lt;20,15,IF(Table1[[#This Row],[Price]]&lt;30,22,IF(Table1[[#This Row],[Price]]&lt;50,36,45))))</f>
        <v>10</v>
      </c>
      <c r="J4253">
        <v>12.42</v>
      </c>
      <c r="K4253" s="14">
        <v>74.52</v>
      </c>
      <c r="L4253" s="14">
        <f>Table1[[#This Row],[Total Sale Amount]]-(Table1[[#This Row],[Cost Price]]*Table1[[#This Row],[Quantity]])</f>
        <v>14.519999999999996</v>
      </c>
      <c r="M4253" t="str">
        <f>TEXT(Table1[[#This Row],[Order Date]],"mmm")</f>
        <v>Nov</v>
      </c>
      <c r="N4253" s="5" t="str">
        <f>TEXT(Table1[[#This Row],[Order Date]],"yyyy")</f>
        <v>2016</v>
      </c>
      <c r="O4253" s="5">
        <v>21</v>
      </c>
      <c r="P4253" s="5" t="s">
        <v>559</v>
      </c>
      <c r="Q4253" s="5" t="str">
        <f>IFERROR(INDEX(Holidays[Holiday],MATCH(Table1[[#This Row],[Order Date]],Holidays[Date],0)),"NO HOLIDAY")</f>
        <v>NO HOLIDAY</v>
      </c>
    </row>
    <row r="4254" spans="2:17" hidden="1" x14ac:dyDescent="0.3">
      <c r="B4254" t="s">
        <v>25</v>
      </c>
      <c r="C4254" t="s">
        <v>59</v>
      </c>
      <c r="D4254" t="s">
        <v>23</v>
      </c>
      <c r="E4254" t="s">
        <v>393</v>
      </c>
      <c r="F4254" s="4">
        <v>42678</v>
      </c>
      <c r="G4254" t="s">
        <v>19</v>
      </c>
      <c r="H4254">
        <v>5</v>
      </c>
      <c r="I4254">
        <f>IF(Table1[[#This Row],[Price]]&lt;15,10,IF(Table1[[#This Row],[Price]]&lt;20,15,IF(Table1[[#This Row],[Price]]&lt;30,22,IF(Table1[[#This Row],[Price]]&lt;50,36,45))))</f>
        <v>45</v>
      </c>
      <c r="J4254">
        <v>53.35</v>
      </c>
      <c r="K4254" s="14">
        <v>266.75</v>
      </c>
      <c r="L4254" s="14">
        <f>Table1[[#This Row],[Total Sale Amount]]-(Table1[[#This Row],[Cost Price]]*Table1[[#This Row],[Quantity]])</f>
        <v>41.75</v>
      </c>
      <c r="M4254" t="str">
        <f>TEXT(Table1[[#This Row],[Order Date]],"mmm")</f>
        <v>Nov</v>
      </c>
      <c r="N4254" s="5" t="str">
        <f>TEXT(Table1[[#This Row],[Order Date]],"yyyy")</f>
        <v>2016</v>
      </c>
      <c r="O4254" s="5">
        <v>22</v>
      </c>
      <c r="P4254" s="5" t="s">
        <v>559</v>
      </c>
      <c r="Q4254" s="5" t="str">
        <f>IFERROR(INDEX(Holidays[Holiday],MATCH(Table1[[#This Row],[Order Date]],Holidays[Date],0)),"NO HOLIDAY")</f>
        <v>NO HOLIDAY</v>
      </c>
    </row>
    <row r="4255" spans="2:17" hidden="1" x14ac:dyDescent="0.3">
      <c r="B4255" t="s">
        <v>9</v>
      </c>
      <c r="C4255" t="s">
        <v>17</v>
      </c>
      <c r="D4255" t="s">
        <v>11</v>
      </c>
      <c r="E4255" t="s">
        <v>186</v>
      </c>
      <c r="F4255" s="4">
        <v>42678</v>
      </c>
      <c r="G4255" t="s">
        <v>15</v>
      </c>
      <c r="H4255">
        <v>7</v>
      </c>
      <c r="I4255">
        <f>IF(Table1[[#This Row],[Price]]&lt;15,10,IF(Table1[[#This Row],[Price]]&lt;20,15,IF(Table1[[#This Row],[Price]]&lt;30,22,IF(Table1[[#This Row],[Price]]&lt;50,36,45))))</f>
        <v>10</v>
      </c>
      <c r="J4255">
        <v>12.42</v>
      </c>
      <c r="K4255" s="14">
        <v>86.94</v>
      </c>
      <c r="L4255" s="14">
        <f>Table1[[#This Row],[Total Sale Amount]]-(Table1[[#This Row],[Cost Price]]*Table1[[#This Row],[Quantity]])</f>
        <v>16.939999999999998</v>
      </c>
      <c r="M4255" t="str">
        <f>TEXT(Table1[[#This Row],[Order Date]],"mmm")</f>
        <v>Nov</v>
      </c>
      <c r="N4255" s="5" t="str">
        <f>TEXT(Table1[[#This Row],[Order Date]],"yyyy")</f>
        <v>2016</v>
      </c>
      <c r="O4255" s="5">
        <v>18</v>
      </c>
      <c r="P4255" s="5" t="s">
        <v>559</v>
      </c>
      <c r="Q4255" s="5" t="str">
        <f>IFERROR(INDEX(Holidays[Holiday],MATCH(Table1[[#This Row],[Order Date]],Holidays[Date],0)),"NO HOLIDAY")</f>
        <v>NO HOLIDAY</v>
      </c>
    </row>
    <row r="4256" spans="2:17" hidden="1" x14ac:dyDescent="0.3">
      <c r="B4256" t="s">
        <v>36</v>
      </c>
      <c r="C4256" t="s">
        <v>10</v>
      </c>
      <c r="D4256" t="s">
        <v>11</v>
      </c>
      <c r="E4256" t="s">
        <v>125</v>
      </c>
      <c r="F4256" s="4">
        <v>42678</v>
      </c>
      <c r="G4256" t="s">
        <v>13</v>
      </c>
      <c r="H4256">
        <v>6</v>
      </c>
      <c r="I4256">
        <f>IF(Table1[[#This Row],[Price]]&lt;15,10,IF(Table1[[#This Row],[Price]]&lt;20,15,IF(Table1[[#This Row],[Price]]&lt;30,22,IF(Table1[[#This Row],[Price]]&lt;50,36,45))))</f>
        <v>15</v>
      </c>
      <c r="J4256">
        <v>17.829999999999998</v>
      </c>
      <c r="K4256" s="14">
        <v>106.97999999999999</v>
      </c>
      <c r="L4256" s="14">
        <f>Table1[[#This Row],[Total Sale Amount]]-(Table1[[#This Row],[Cost Price]]*Table1[[#This Row],[Quantity]])</f>
        <v>16.97999999999999</v>
      </c>
      <c r="M4256" t="str">
        <f>TEXT(Table1[[#This Row],[Order Date]],"mmm")</f>
        <v>Nov</v>
      </c>
      <c r="N4256" s="5" t="str">
        <f>TEXT(Table1[[#This Row],[Order Date]],"yyyy")</f>
        <v>2016</v>
      </c>
      <c r="O4256" s="5">
        <v>23</v>
      </c>
      <c r="P4256" s="5" t="s">
        <v>559</v>
      </c>
      <c r="Q4256" s="5" t="str">
        <f>IFERROR(INDEX(Holidays[Holiday],MATCH(Table1[[#This Row],[Order Date]],Holidays[Date],0)),"NO HOLIDAY")</f>
        <v>NO HOLIDAY</v>
      </c>
    </row>
    <row r="4257" spans="2:17" hidden="1" x14ac:dyDescent="0.3">
      <c r="B4257" t="s">
        <v>21</v>
      </c>
      <c r="C4257" t="s">
        <v>59</v>
      </c>
      <c r="D4257" t="s">
        <v>23</v>
      </c>
      <c r="E4257" t="s">
        <v>309</v>
      </c>
      <c r="F4257" s="4">
        <v>42678</v>
      </c>
      <c r="G4257" t="s">
        <v>39</v>
      </c>
      <c r="H4257">
        <v>8</v>
      </c>
      <c r="I4257">
        <f>IF(Table1[[#This Row],[Price]]&lt;15,10,IF(Table1[[#This Row],[Price]]&lt;20,15,IF(Table1[[#This Row],[Price]]&lt;30,22,IF(Table1[[#This Row],[Price]]&lt;50,36,45))))</f>
        <v>15</v>
      </c>
      <c r="J4257">
        <v>16.32</v>
      </c>
      <c r="K4257" s="14">
        <v>130.56</v>
      </c>
      <c r="L4257" s="14">
        <f>Table1[[#This Row],[Total Sale Amount]]-(Table1[[#This Row],[Cost Price]]*Table1[[#This Row],[Quantity]])</f>
        <v>10.560000000000002</v>
      </c>
      <c r="M4257" t="str">
        <f>TEXT(Table1[[#This Row],[Order Date]],"mmm")</f>
        <v>Nov</v>
      </c>
      <c r="N4257" s="5" t="str">
        <f>TEXT(Table1[[#This Row],[Order Date]],"yyyy")</f>
        <v>2016</v>
      </c>
      <c r="O4257" s="5">
        <v>25</v>
      </c>
      <c r="P4257" s="5" t="s">
        <v>559</v>
      </c>
      <c r="Q4257" s="5" t="str">
        <f>IFERROR(INDEX(Holidays[Holiday],MATCH(Table1[[#This Row],[Order Date]],Holidays[Date],0)),"NO HOLIDAY")</f>
        <v>NO HOLIDAY</v>
      </c>
    </row>
    <row r="4258" spans="2:17" hidden="1" x14ac:dyDescent="0.3">
      <c r="B4258" t="s">
        <v>25</v>
      </c>
      <c r="C4258" t="s">
        <v>59</v>
      </c>
      <c r="D4258" t="s">
        <v>23</v>
      </c>
      <c r="E4258" t="s">
        <v>199</v>
      </c>
      <c r="F4258" s="4">
        <v>42678</v>
      </c>
      <c r="G4258" t="s">
        <v>15</v>
      </c>
      <c r="H4258">
        <v>9</v>
      </c>
      <c r="I4258">
        <f>IF(Table1[[#This Row],[Price]]&lt;15,10,IF(Table1[[#This Row],[Price]]&lt;20,15,IF(Table1[[#This Row],[Price]]&lt;30,22,IF(Table1[[#This Row],[Price]]&lt;50,36,45))))</f>
        <v>10</v>
      </c>
      <c r="J4258">
        <v>12.42</v>
      </c>
      <c r="K4258" s="14">
        <v>111.78</v>
      </c>
      <c r="L4258" s="14">
        <f>Table1[[#This Row],[Total Sale Amount]]-(Table1[[#This Row],[Cost Price]]*Table1[[#This Row],[Quantity]])</f>
        <v>21.78</v>
      </c>
      <c r="M4258" t="str">
        <f>TEXT(Table1[[#This Row],[Order Date]],"mmm")</f>
        <v>Nov</v>
      </c>
      <c r="N4258" s="5" t="str">
        <f>TEXT(Table1[[#This Row],[Order Date]],"yyyy")</f>
        <v>2016</v>
      </c>
      <c r="O4258" s="5">
        <v>41</v>
      </c>
      <c r="P4258" s="5" t="s">
        <v>559</v>
      </c>
      <c r="Q4258" s="5" t="str">
        <f>IFERROR(INDEX(Holidays[Holiday],MATCH(Table1[[#This Row],[Order Date]],Holidays[Date],0)),"NO HOLIDAY")</f>
        <v>NO HOLIDAY</v>
      </c>
    </row>
    <row r="4259" spans="2:17" hidden="1" x14ac:dyDescent="0.3">
      <c r="B4259" t="s">
        <v>9</v>
      </c>
      <c r="C4259" t="s">
        <v>30</v>
      </c>
      <c r="D4259" t="s">
        <v>11</v>
      </c>
      <c r="E4259" t="s">
        <v>294</v>
      </c>
      <c r="F4259" s="4">
        <v>42678</v>
      </c>
      <c r="G4259" t="s">
        <v>15</v>
      </c>
      <c r="H4259">
        <v>6</v>
      </c>
      <c r="I4259">
        <f>IF(Table1[[#This Row],[Price]]&lt;15,10,IF(Table1[[#This Row],[Price]]&lt;20,15,IF(Table1[[#This Row],[Price]]&lt;30,22,IF(Table1[[#This Row],[Price]]&lt;50,36,45))))</f>
        <v>10</v>
      </c>
      <c r="J4259">
        <v>12.42</v>
      </c>
      <c r="K4259" s="14">
        <v>74.52</v>
      </c>
      <c r="L4259" s="14">
        <f>Table1[[#This Row],[Total Sale Amount]]-(Table1[[#This Row],[Cost Price]]*Table1[[#This Row],[Quantity]])</f>
        <v>14.519999999999996</v>
      </c>
      <c r="M4259" t="str">
        <f>TEXT(Table1[[#This Row],[Order Date]],"mmm")</f>
        <v>Nov</v>
      </c>
      <c r="N4259" s="5" t="str">
        <f>TEXT(Table1[[#This Row],[Order Date]],"yyyy")</f>
        <v>2016</v>
      </c>
      <c r="O4259" s="5">
        <v>25</v>
      </c>
      <c r="P4259" s="5" t="s">
        <v>560</v>
      </c>
      <c r="Q4259" s="5" t="str">
        <f>IFERROR(INDEX(Holidays[Holiday],MATCH(Table1[[#This Row],[Order Date]],Holidays[Date],0)),"NO HOLIDAY")</f>
        <v>NO HOLIDAY</v>
      </c>
    </row>
    <row r="4260" spans="2:17" hidden="1" x14ac:dyDescent="0.3">
      <c r="B4260" t="s">
        <v>9</v>
      </c>
      <c r="C4260" t="s">
        <v>30</v>
      </c>
      <c r="D4260" t="s">
        <v>11</v>
      </c>
      <c r="E4260" t="s">
        <v>154</v>
      </c>
      <c r="F4260" s="4">
        <v>42678</v>
      </c>
      <c r="G4260" t="s">
        <v>15</v>
      </c>
      <c r="H4260">
        <v>1</v>
      </c>
      <c r="I4260">
        <f>IF(Table1[[#This Row],[Price]]&lt;15,10,IF(Table1[[#This Row],[Price]]&lt;20,15,IF(Table1[[#This Row],[Price]]&lt;30,22,IF(Table1[[#This Row],[Price]]&lt;50,36,45))))</f>
        <v>10</v>
      </c>
      <c r="J4260">
        <v>12.42</v>
      </c>
      <c r="K4260" s="14">
        <v>12.42</v>
      </c>
      <c r="L4260" s="14">
        <f>Table1[[#This Row],[Total Sale Amount]]-(Table1[[#This Row],[Cost Price]]*Table1[[#This Row],[Quantity]])</f>
        <v>2.42</v>
      </c>
      <c r="M4260" t="str">
        <f>TEXT(Table1[[#This Row],[Order Date]],"mmm")</f>
        <v>Nov</v>
      </c>
      <c r="N4260" s="5" t="str">
        <f>TEXT(Table1[[#This Row],[Order Date]],"yyyy")</f>
        <v>2016</v>
      </c>
      <c r="O4260" s="5">
        <v>42</v>
      </c>
      <c r="P4260" s="5" t="s">
        <v>560</v>
      </c>
      <c r="Q4260" s="5" t="str">
        <f>IFERROR(INDEX(Holidays[Holiday],MATCH(Table1[[#This Row],[Order Date]],Holidays[Date],0)),"NO HOLIDAY")</f>
        <v>NO HOLIDAY</v>
      </c>
    </row>
    <row r="4261" spans="2:17" hidden="1" x14ac:dyDescent="0.3">
      <c r="B4261" t="s">
        <v>25</v>
      </c>
      <c r="C4261" t="s">
        <v>26</v>
      </c>
      <c r="D4261" t="s">
        <v>23</v>
      </c>
      <c r="E4261" t="s">
        <v>424</v>
      </c>
      <c r="F4261" s="4">
        <v>42678</v>
      </c>
      <c r="G4261" t="s">
        <v>15</v>
      </c>
      <c r="H4261">
        <v>4</v>
      </c>
      <c r="I4261">
        <f>IF(Table1[[#This Row],[Price]]&lt;15,10,IF(Table1[[#This Row],[Price]]&lt;20,15,IF(Table1[[#This Row],[Price]]&lt;30,22,IF(Table1[[#This Row],[Price]]&lt;50,36,45))))</f>
        <v>10</v>
      </c>
      <c r="J4261">
        <v>12.42</v>
      </c>
      <c r="K4261" s="14">
        <v>49.68</v>
      </c>
      <c r="L4261" s="14">
        <f>Table1[[#This Row],[Total Sale Amount]]-(Table1[[#This Row],[Cost Price]]*Table1[[#This Row],[Quantity]])</f>
        <v>9.68</v>
      </c>
      <c r="M4261" t="str">
        <f>TEXT(Table1[[#This Row],[Order Date]],"mmm")</f>
        <v>Nov</v>
      </c>
      <c r="N4261" s="5" t="str">
        <f>TEXT(Table1[[#This Row],[Order Date]],"yyyy")</f>
        <v>2016</v>
      </c>
      <c r="O4261" s="5">
        <v>21</v>
      </c>
      <c r="P4261" s="5" t="s">
        <v>560</v>
      </c>
      <c r="Q4261" s="5" t="str">
        <f>IFERROR(INDEX(Holidays[Holiday],MATCH(Table1[[#This Row],[Order Date]],Holidays[Date],0)),"NO HOLIDAY")</f>
        <v>NO HOLIDAY</v>
      </c>
    </row>
    <row r="4262" spans="2:17" hidden="1" x14ac:dyDescent="0.3">
      <c r="B4262" t="s">
        <v>21</v>
      </c>
      <c r="C4262" t="s">
        <v>59</v>
      </c>
      <c r="D4262" t="s">
        <v>23</v>
      </c>
      <c r="E4262" t="s">
        <v>525</v>
      </c>
      <c r="F4262" s="4">
        <v>42678</v>
      </c>
      <c r="G4262" t="s">
        <v>13</v>
      </c>
      <c r="H4262">
        <v>1</v>
      </c>
      <c r="I4262">
        <f>IF(Table1[[#This Row],[Price]]&lt;15,10,IF(Table1[[#This Row],[Price]]&lt;20,15,IF(Table1[[#This Row],[Price]]&lt;30,22,IF(Table1[[#This Row],[Price]]&lt;50,36,45))))</f>
        <v>15</v>
      </c>
      <c r="J4262">
        <v>17.829999999999998</v>
      </c>
      <c r="K4262" s="14">
        <v>17.829999999999998</v>
      </c>
      <c r="L4262" s="14">
        <f>Table1[[#This Row],[Total Sale Amount]]-(Table1[[#This Row],[Cost Price]]*Table1[[#This Row],[Quantity]])</f>
        <v>2.8299999999999983</v>
      </c>
      <c r="M4262" t="str">
        <f>TEXT(Table1[[#This Row],[Order Date]],"mmm")</f>
        <v>Nov</v>
      </c>
      <c r="N4262" s="5" t="str">
        <f>TEXT(Table1[[#This Row],[Order Date]],"yyyy")</f>
        <v>2016</v>
      </c>
      <c r="O4262" s="5">
        <v>23</v>
      </c>
      <c r="P4262" s="5" t="s">
        <v>560</v>
      </c>
      <c r="Q4262" s="5" t="str">
        <f>IFERROR(INDEX(Holidays[Holiday],MATCH(Table1[[#This Row],[Order Date]],Holidays[Date],0)),"NO HOLIDAY")</f>
        <v>NO HOLIDAY</v>
      </c>
    </row>
    <row r="4263" spans="2:17" hidden="1" x14ac:dyDescent="0.3">
      <c r="B4263" t="s">
        <v>25</v>
      </c>
      <c r="C4263" t="s">
        <v>26</v>
      </c>
      <c r="D4263" t="s">
        <v>23</v>
      </c>
      <c r="E4263" t="s">
        <v>503</v>
      </c>
      <c r="F4263" s="4">
        <v>42678</v>
      </c>
      <c r="G4263" t="s">
        <v>19</v>
      </c>
      <c r="H4263">
        <v>7</v>
      </c>
      <c r="I4263">
        <f>IF(Table1[[#This Row],[Price]]&lt;15,10,IF(Table1[[#This Row],[Price]]&lt;20,15,IF(Table1[[#This Row],[Price]]&lt;30,22,IF(Table1[[#This Row],[Price]]&lt;50,36,45))))</f>
        <v>45</v>
      </c>
      <c r="J4263">
        <v>53.35</v>
      </c>
      <c r="K4263" s="14">
        <v>373.45</v>
      </c>
      <c r="L4263" s="14">
        <f>Table1[[#This Row],[Total Sale Amount]]-(Table1[[#This Row],[Cost Price]]*Table1[[#This Row],[Quantity]])</f>
        <v>58.449999999999989</v>
      </c>
      <c r="M4263" t="str">
        <f>TEXT(Table1[[#This Row],[Order Date]],"mmm")</f>
        <v>Nov</v>
      </c>
      <c r="N4263" s="5" t="str">
        <f>TEXT(Table1[[#This Row],[Order Date]],"yyyy")</f>
        <v>2016</v>
      </c>
      <c r="O4263" s="5">
        <v>37</v>
      </c>
      <c r="P4263" s="5" t="s">
        <v>559</v>
      </c>
      <c r="Q4263" s="5" t="str">
        <f>IFERROR(INDEX(Holidays[Holiday],MATCH(Table1[[#This Row],[Order Date]],Holidays[Date],0)),"NO HOLIDAY")</f>
        <v>NO HOLIDAY</v>
      </c>
    </row>
    <row r="4264" spans="2:17" hidden="1" x14ac:dyDescent="0.3">
      <c r="B4264" t="s">
        <v>36</v>
      </c>
      <c r="C4264" t="s">
        <v>10</v>
      </c>
      <c r="D4264" t="s">
        <v>11</v>
      </c>
      <c r="E4264" t="s">
        <v>345</v>
      </c>
      <c r="F4264" s="4">
        <v>42678</v>
      </c>
      <c r="G4264" t="s">
        <v>19</v>
      </c>
      <c r="H4264">
        <v>4</v>
      </c>
      <c r="I4264">
        <f>IF(Table1[[#This Row],[Price]]&lt;15,10,IF(Table1[[#This Row],[Price]]&lt;20,15,IF(Table1[[#This Row],[Price]]&lt;30,22,IF(Table1[[#This Row],[Price]]&lt;50,36,45))))</f>
        <v>45</v>
      </c>
      <c r="J4264">
        <v>53.35</v>
      </c>
      <c r="K4264" s="14">
        <v>213.4</v>
      </c>
      <c r="L4264" s="14">
        <f>Table1[[#This Row],[Total Sale Amount]]-(Table1[[#This Row],[Cost Price]]*Table1[[#This Row],[Quantity]])</f>
        <v>33.400000000000006</v>
      </c>
      <c r="M4264" t="str">
        <f>TEXT(Table1[[#This Row],[Order Date]],"mmm")</f>
        <v>Nov</v>
      </c>
      <c r="N4264" s="5" t="str">
        <f>TEXT(Table1[[#This Row],[Order Date]],"yyyy")</f>
        <v>2016</v>
      </c>
      <c r="O4264" s="5">
        <v>44</v>
      </c>
      <c r="P4264" s="5" t="s">
        <v>559</v>
      </c>
      <c r="Q4264" s="5" t="str">
        <f>IFERROR(INDEX(Holidays[Holiday],MATCH(Table1[[#This Row],[Order Date]],Holidays[Date],0)),"NO HOLIDAY")</f>
        <v>NO HOLIDAY</v>
      </c>
    </row>
    <row r="4265" spans="2:17" hidden="1" x14ac:dyDescent="0.3">
      <c r="B4265" t="s">
        <v>9</v>
      </c>
      <c r="C4265" t="s">
        <v>30</v>
      </c>
      <c r="D4265" t="s">
        <v>11</v>
      </c>
      <c r="E4265" t="s">
        <v>142</v>
      </c>
      <c r="F4265" s="4">
        <v>42678</v>
      </c>
      <c r="G4265" t="s">
        <v>39</v>
      </c>
      <c r="H4265">
        <v>5</v>
      </c>
      <c r="I4265">
        <f>IF(Table1[[#This Row],[Price]]&lt;15,10,IF(Table1[[#This Row],[Price]]&lt;20,15,IF(Table1[[#This Row],[Price]]&lt;30,22,IF(Table1[[#This Row],[Price]]&lt;50,36,45))))</f>
        <v>15</v>
      </c>
      <c r="J4265">
        <v>16.32</v>
      </c>
      <c r="K4265" s="14">
        <v>81.599999999999994</v>
      </c>
      <c r="L4265" s="14">
        <f>Table1[[#This Row],[Total Sale Amount]]-(Table1[[#This Row],[Cost Price]]*Table1[[#This Row],[Quantity]])</f>
        <v>6.5999999999999943</v>
      </c>
      <c r="M4265" t="str">
        <f>TEXT(Table1[[#This Row],[Order Date]],"mmm")</f>
        <v>Nov</v>
      </c>
      <c r="N4265" s="5" t="str">
        <f>TEXT(Table1[[#This Row],[Order Date]],"yyyy")</f>
        <v>2016</v>
      </c>
      <c r="O4265" s="5">
        <v>33</v>
      </c>
      <c r="P4265" s="5" t="s">
        <v>560</v>
      </c>
      <c r="Q4265" s="5" t="str">
        <f>IFERROR(INDEX(Holidays[Holiday],MATCH(Table1[[#This Row],[Order Date]],Holidays[Date],0)),"NO HOLIDAY")</f>
        <v>NO HOLIDAY</v>
      </c>
    </row>
    <row r="4266" spans="2:17" hidden="1" x14ac:dyDescent="0.3">
      <c r="B4266" t="s">
        <v>25</v>
      </c>
      <c r="C4266" t="s">
        <v>26</v>
      </c>
      <c r="D4266" t="s">
        <v>23</v>
      </c>
      <c r="E4266" t="s">
        <v>47</v>
      </c>
      <c r="F4266" s="4">
        <v>42678</v>
      </c>
      <c r="G4266" t="s">
        <v>39</v>
      </c>
      <c r="H4266">
        <v>1</v>
      </c>
      <c r="I4266">
        <f>IF(Table1[[#This Row],[Price]]&lt;15,10,IF(Table1[[#This Row],[Price]]&lt;20,15,IF(Table1[[#This Row],[Price]]&lt;30,22,IF(Table1[[#This Row],[Price]]&lt;50,36,45))))</f>
        <v>15</v>
      </c>
      <c r="J4266">
        <v>16.32</v>
      </c>
      <c r="K4266" s="14">
        <v>16.32</v>
      </c>
      <c r="L4266" s="14">
        <f>Table1[[#This Row],[Total Sale Amount]]-(Table1[[#This Row],[Cost Price]]*Table1[[#This Row],[Quantity]])</f>
        <v>1.3200000000000003</v>
      </c>
      <c r="M4266" t="str">
        <f>TEXT(Table1[[#This Row],[Order Date]],"mmm")</f>
        <v>Nov</v>
      </c>
      <c r="N4266" s="5" t="str">
        <f>TEXT(Table1[[#This Row],[Order Date]],"yyyy")</f>
        <v>2016</v>
      </c>
      <c r="O4266" s="5">
        <v>41</v>
      </c>
      <c r="P4266" s="5" t="s">
        <v>559</v>
      </c>
      <c r="Q4266" s="5" t="str">
        <f>IFERROR(INDEX(Holidays[Holiday],MATCH(Table1[[#This Row],[Order Date]],Holidays[Date],0)),"NO HOLIDAY")</f>
        <v>NO HOLIDAY</v>
      </c>
    </row>
    <row r="4267" spans="2:17" hidden="1" x14ac:dyDescent="0.3">
      <c r="B4267" t="s">
        <v>21</v>
      </c>
      <c r="C4267" t="s">
        <v>26</v>
      </c>
      <c r="D4267" t="s">
        <v>23</v>
      </c>
      <c r="E4267" t="s">
        <v>69</v>
      </c>
      <c r="F4267" s="4">
        <v>42679</v>
      </c>
      <c r="G4267" t="s">
        <v>19</v>
      </c>
      <c r="H4267">
        <v>8</v>
      </c>
      <c r="I4267">
        <f>IF(Table1[[#This Row],[Price]]&lt;15,10,IF(Table1[[#This Row],[Price]]&lt;20,15,IF(Table1[[#This Row],[Price]]&lt;30,22,IF(Table1[[#This Row],[Price]]&lt;50,36,45))))</f>
        <v>45</v>
      </c>
      <c r="J4267">
        <v>53.35</v>
      </c>
      <c r="K4267" s="14">
        <v>426.8</v>
      </c>
      <c r="L4267" s="14">
        <f>Table1[[#This Row],[Total Sale Amount]]-(Table1[[#This Row],[Cost Price]]*Table1[[#This Row],[Quantity]])</f>
        <v>66.800000000000011</v>
      </c>
      <c r="M4267" t="str">
        <f>TEXT(Table1[[#This Row],[Order Date]],"mmm")</f>
        <v>Nov</v>
      </c>
      <c r="N4267" s="5" t="str">
        <f>TEXT(Table1[[#This Row],[Order Date]],"yyyy")</f>
        <v>2016</v>
      </c>
      <c r="O4267" s="5">
        <v>43</v>
      </c>
      <c r="P4267" s="5" t="s">
        <v>559</v>
      </c>
      <c r="Q4267" s="5" t="str">
        <f>IFERROR(INDEX(Holidays[Holiday],MATCH(Table1[[#This Row],[Order Date]],Holidays[Date],0)),"NO HOLIDAY")</f>
        <v>NO HOLIDAY</v>
      </c>
    </row>
    <row r="4268" spans="2:17" hidden="1" x14ac:dyDescent="0.3">
      <c r="B4268" t="s">
        <v>36</v>
      </c>
      <c r="C4268" t="s">
        <v>17</v>
      </c>
      <c r="D4268" t="s">
        <v>11</v>
      </c>
      <c r="E4268" t="s">
        <v>288</v>
      </c>
      <c r="F4268" s="4">
        <v>42679</v>
      </c>
      <c r="G4268" t="s">
        <v>39</v>
      </c>
      <c r="H4268">
        <v>5</v>
      </c>
      <c r="I4268">
        <f>IF(Table1[[#This Row],[Price]]&lt;15,10,IF(Table1[[#This Row],[Price]]&lt;20,15,IF(Table1[[#This Row],[Price]]&lt;30,22,IF(Table1[[#This Row],[Price]]&lt;50,36,45))))</f>
        <v>15</v>
      </c>
      <c r="J4268">
        <v>16.32</v>
      </c>
      <c r="K4268" s="14">
        <v>81.599999999999994</v>
      </c>
      <c r="L4268" s="14">
        <f>Table1[[#This Row],[Total Sale Amount]]-(Table1[[#This Row],[Cost Price]]*Table1[[#This Row],[Quantity]])</f>
        <v>6.5999999999999943</v>
      </c>
      <c r="M4268" t="str">
        <f>TEXT(Table1[[#This Row],[Order Date]],"mmm")</f>
        <v>Nov</v>
      </c>
      <c r="N4268" s="5" t="str">
        <f>TEXT(Table1[[#This Row],[Order Date]],"yyyy")</f>
        <v>2016</v>
      </c>
      <c r="O4268" s="5">
        <v>27</v>
      </c>
      <c r="P4268" s="5" t="s">
        <v>559</v>
      </c>
      <c r="Q4268" s="5" t="str">
        <f>IFERROR(INDEX(Holidays[Holiday],MATCH(Table1[[#This Row],[Order Date]],Holidays[Date],0)),"NO HOLIDAY")</f>
        <v>NO HOLIDAY</v>
      </c>
    </row>
    <row r="4269" spans="2:17" hidden="1" x14ac:dyDescent="0.3">
      <c r="B4269" t="s">
        <v>9</v>
      </c>
      <c r="C4269" t="s">
        <v>10</v>
      </c>
      <c r="D4269" t="s">
        <v>11</v>
      </c>
      <c r="E4269" t="s">
        <v>496</v>
      </c>
      <c r="F4269" s="4">
        <v>42679</v>
      </c>
      <c r="G4269" t="s">
        <v>19</v>
      </c>
      <c r="H4269">
        <v>1</v>
      </c>
      <c r="I4269">
        <f>IF(Table1[[#This Row],[Price]]&lt;15,10,IF(Table1[[#This Row],[Price]]&lt;20,15,IF(Table1[[#This Row],[Price]]&lt;30,22,IF(Table1[[#This Row],[Price]]&lt;50,36,45))))</f>
        <v>45</v>
      </c>
      <c r="J4269">
        <v>53.35</v>
      </c>
      <c r="K4269" s="14">
        <v>53.35</v>
      </c>
      <c r="L4269" s="14">
        <f>Table1[[#This Row],[Total Sale Amount]]-(Table1[[#This Row],[Cost Price]]*Table1[[#This Row],[Quantity]])</f>
        <v>8.3500000000000014</v>
      </c>
      <c r="M4269" t="str">
        <f>TEXT(Table1[[#This Row],[Order Date]],"mmm")</f>
        <v>Nov</v>
      </c>
      <c r="N4269" s="5" t="str">
        <f>TEXT(Table1[[#This Row],[Order Date]],"yyyy")</f>
        <v>2016</v>
      </c>
      <c r="O4269" s="5">
        <v>18</v>
      </c>
      <c r="P4269" s="5" t="s">
        <v>559</v>
      </c>
      <c r="Q4269" s="5" t="str">
        <f>IFERROR(INDEX(Holidays[Holiday],MATCH(Table1[[#This Row],[Order Date]],Holidays[Date],0)),"NO HOLIDAY")</f>
        <v>NO HOLIDAY</v>
      </c>
    </row>
    <row r="4270" spans="2:17" hidden="1" x14ac:dyDescent="0.3">
      <c r="B4270" t="s">
        <v>21</v>
      </c>
      <c r="C4270" t="s">
        <v>59</v>
      </c>
      <c r="D4270" t="s">
        <v>23</v>
      </c>
      <c r="E4270" t="s">
        <v>118</v>
      </c>
      <c r="F4270" s="4">
        <v>42679</v>
      </c>
      <c r="G4270" t="s">
        <v>19</v>
      </c>
      <c r="H4270">
        <v>5</v>
      </c>
      <c r="I4270">
        <f>IF(Table1[[#This Row],[Price]]&lt;15,10,IF(Table1[[#This Row],[Price]]&lt;20,15,IF(Table1[[#This Row],[Price]]&lt;30,22,IF(Table1[[#This Row],[Price]]&lt;50,36,45))))</f>
        <v>45</v>
      </c>
      <c r="J4270">
        <v>53.35</v>
      </c>
      <c r="K4270" s="14">
        <v>266.75</v>
      </c>
      <c r="L4270" s="14">
        <f>Table1[[#This Row],[Total Sale Amount]]-(Table1[[#This Row],[Cost Price]]*Table1[[#This Row],[Quantity]])</f>
        <v>41.75</v>
      </c>
      <c r="M4270" t="str">
        <f>TEXT(Table1[[#This Row],[Order Date]],"mmm")</f>
        <v>Nov</v>
      </c>
      <c r="N4270" s="5" t="str">
        <f>TEXT(Table1[[#This Row],[Order Date]],"yyyy")</f>
        <v>2016</v>
      </c>
      <c r="O4270" s="5">
        <v>23</v>
      </c>
      <c r="P4270" s="5" t="s">
        <v>559</v>
      </c>
      <c r="Q4270" s="5" t="str">
        <f>IFERROR(INDEX(Holidays[Holiday],MATCH(Table1[[#This Row],[Order Date]],Holidays[Date],0)),"NO HOLIDAY")</f>
        <v>NO HOLIDAY</v>
      </c>
    </row>
    <row r="4271" spans="2:17" hidden="1" x14ac:dyDescent="0.3">
      <c r="B4271" t="s">
        <v>25</v>
      </c>
      <c r="C4271" t="s">
        <v>26</v>
      </c>
      <c r="D4271" t="s">
        <v>23</v>
      </c>
      <c r="E4271" t="s">
        <v>250</v>
      </c>
      <c r="F4271" s="4">
        <v>42679</v>
      </c>
      <c r="G4271" t="s">
        <v>19</v>
      </c>
      <c r="H4271">
        <v>2</v>
      </c>
      <c r="I4271">
        <f>IF(Table1[[#This Row],[Price]]&lt;15,10,IF(Table1[[#This Row],[Price]]&lt;20,15,IF(Table1[[#This Row],[Price]]&lt;30,22,IF(Table1[[#This Row],[Price]]&lt;50,36,45))))</f>
        <v>45</v>
      </c>
      <c r="J4271">
        <v>53.35</v>
      </c>
      <c r="K4271" s="14">
        <v>106.7</v>
      </c>
      <c r="L4271" s="14">
        <f>Table1[[#This Row],[Total Sale Amount]]-(Table1[[#This Row],[Cost Price]]*Table1[[#This Row],[Quantity]])</f>
        <v>16.700000000000003</v>
      </c>
      <c r="M4271" t="str">
        <f>TEXT(Table1[[#This Row],[Order Date]],"mmm")</f>
        <v>Nov</v>
      </c>
      <c r="N4271" s="5" t="str">
        <f>TEXT(Table1[[#This Row],[Order Date]],"yyyy")</f>
        <v>2016</v>
      </c>
      <c r="O4271" s="5">
        <v>37</v>
      </c>
      <c r="P4271" s="5" t="s">
        <v>560</v>
      </c>
      <c r="Q4271" s="5" t="str">
        <f>IFERROR(INDEX(Holidays[Holiday],MATCH(Table1[[#This Row],[Order Date]],Holidays[Date],0)),"NO HOLIDAY")</f>
        <v>NO HOLIDAY</v>
      </c>
    </row>
    <row r="4272" spans="2:17" hidden="1" x14ac:dyDescent="0.3">
      <c r="B4272" t="s">
        <v>9</v>
      </c>
      <c r="C4272" t="s">
        <v>30</v>
      </c>
      <c r="D4272" t="s">
        <v>11</v>
      </c>
      <c r="E4272" t="s">
        <v>324</v>
      </c>
      <c r="F4272" s="4">
        <v>42679</v>
      </c>
      <c r="G4272" t="s">
        <v>15</v>
      </c>
      <c r="H4272">
        <v>5</v>
      </c>
      <c r="I4272">
        <f>IF(Table1[[#This Row],[Price]]&lt;15,10,IF(Table1[[#This Row],[Price]]&lt;20,15,IF(Table1[[#This Row],[Price]]&lt;30,22,IF(Table1[[#This Row],[Price]]&lt;50,36,45))))</f>
        <v>10</v>
      </c>
      <c r="J4272">
        <v>12.42</v>
      </c>
      <c r="K4272" s="14">
        <v>62.1</v>
      </c>
      <c r="L4272" s="14">
        <f>Table1[[#This Row],[Total Sale Amount]]-(Table1[[#This Row],[Cost Price]]*Table1[[#This Row],[Quantity]])</f>
        <v>12.100000000000001</v>
      </c>
      <c r="M4272" t="str">
        <f>TEXT(Table1[[#This Row],[Order Date]],"mmm")</f>
        <v>Nov</v>
      </c>
      <c r="N4272" s="5" t="str">
        <f>TEXT(Table1[[#This Row],[Order Date]],"yyyy")</f>
        <v>2016</v>
      </c>
      <c r="O4272" s="5">
        <v>40</v>
      </c>
      <c r="P4272" s="5" t="s">
        <v>560</v>
      </c>
      <c r="Q4272" s="5" t="str">
        <f>IFERROR(INDEX(Holidays[Holiday],MATCH(Table1[[#This Row],[Order Date]],Holidays[Date],0)),"NO HOLIDAY")</f>
        <v>NO HOLIDAY</v>
      </c>
    </row>
    <row r="4273" spans="2:17" hidden="1" x14ac:dyDescent="0.3">
      <c r="B4273" t="s">
        <v>9</v>
      </c>
      <c r="C4273" t="s">
        <v>17</v>
      </c>
      <c r="D4273" t="s">
        <v>11</v>
      </c>
      <c r="E4273" t="s">
        <v>514</v>
      </c>
      <c r="F4273" s="4">
        <v>42679</v>
      </c>
      <c r="G4273" t="s">
        <v>13</v>
      </c>
      <c r="H4273">
        <v>1</v>
      </c>
      <c r="I4273">
        <f>IF(Table1[[#This Row],[Price]]&lt;15,10,IF(Table1[[#This Row],[Price]]&lt;20,15,IF(Table1[[#This Row],[Price]]&lt;30,22,IF(Table1[[#This Row],[Price]]&lt;50,36,45))))</f>
        <v>15</v>
      </c>
      <c r="J4273">
        <v>17.829999999999998</v>
      </c>
      <c r="K4273" s="14">
        <v>17.829999999999998</v>
      </c>
      <c r="L4273" s="14">
        <f>Table1[[#This Row],[Total Sale Amount]]-(Table1[[#This Row],[Cost Price]]*Table1[[#This Row],[Quantity]])</f>
        <v>2.8299999999999983</v>
      </c>
      <c r="M4273" t="str">
        <f>TEXT(Table1[[#This Row],[Order Date]],"mmm")</f>
        <v>Nov</v>
      </c>
      <c r="N4273" s="5" t="str">
        <f>TEXT(Table1[[#This Row],[Order Date]],"yyyy")</f>
        <v>2016</v>
      </c>
      <c r="O4273" s="5">
        <v>26</v>
      </c>
      <c r="P4273" s="5" t="s">
        <v>559</v>
      </c>
      <c r="Q4273" s="5" t="str">
        <f>IFERROR(INDEX(Holidays[Holiday],MATCH(Table1[[#This Row],[Order Date]],Holidays[Date],0)),"NO HOLIDAY")</f>
        <v>NO HOLIDAY</v>
      </c>
    </row>
    <row r="4274" spans="2:17" hidden="1" x14ac:dyDescent="0.3">
      <c r="B4274" t="s">
        <v>9</v>
      </c>
      <c r="C4274" t="s">
        <v>10</v>
      </c>
      <c r="D4274" t="s">
        <v>11</v>
      </c>
      <c r="E4274" t="s">
        <v>515</v>
      </c>
      <c r="F4274" s="4">
        <v>42679</v>
      </c>
      <c r="G4274" t="s">
        <v>19</v>
      </c>
      <c r="H4274">
        <v>6</v>
      </c>
      <c r="I4274">
        <f>IF(Table1[[#This Row],[Price]]&lt;15,10,IF(Table1[[#This Row],[Price]]&lt;20,15,IF(Table1[[#This Row],[Price]]&lt;30,22,IF(Table1[[#This Row],[Price]]&lt;50,36,45))))</f>
        <v>45</v>
      </c>
      <c r="J4274">
        <v>53.35</v>
      </c>
      <c r="K4274" s="14">
        <v>320.10000000000002</v>
      </c>
      <c r="L4274" s="14">
        <f>Table1[[#This Row],[Total Sale Amount]]-(Table1[[#This Row],[Cost Price]]*Table1[[#This Row],[Quantity]])</f>
        <v>50.100000000000023</v>
      </c>
      <c r="M4274" t="str">
        <f>TEXT(Table1[[#This Row],[Order Date]],"mmm")</f>
        <v>Nov</v>
      </c>
      <c r="N4274" s="5" t="str">
        <f>TEXT(Table1[[#This Row],[Order Date]],"yyyy")</f>
        <v>2016</v>
      </c>
      <c r="O4274" s="5">
        <v>44</v>
      </c>
      <c r="P4274" s="5" t="s">
        <v>559</v>
      </c>
      <c r="Q4274" s="5" t="str">
        <f>IFERROR(INDEX(Holidays[Holiday],MATCH(Table1[[#This Row],[Order Date]],Holidays[Date],0)),"NO HOLIDAY")</f>
        <v>NO HOLIDAY</v>
      </c>
    </row>
    <row r="4275" spans="2:17" hidden="1" x14ac:dyDescent="0.3">
      <c r="B4275" t="s">
        <v>9</v>
      </c>
      <c r="C4275" t="s">
        <v>17</v>
      </c>
      <c r="D4275" t="s">
        <v>11</v>
      </c>
      <c r="E4275" t="s">
        <v>52</v>
      </c>
      <c r="F4275" s="4">
        <v>42679</v>
      </c>
      <c r="G4275" t="s">
        <v>15</v>
      </c>
      <c r="H4275">
        <v>3</v>
      </c>
      <c r="I4275">
        <f>IF(Table1[[#This Row],[Price]]&lt;15,10,IF(Table1[[#This Row],[Price]]&lt;20,15,IF(Table1[[#This Row],[Price]]&lt;30,22,IF(Table1[[#This Row],[Price]]&lt;50,36,45))))</f>
        <v>10</v>
      </c>
      <c r="J4275">
        <v>12.42</v>
      </c>
      <c r="K4275" s="14">
        <v>37.26</v>
      </c>
      <c r="L4275" s="14">
        <f>Table1[[#This Row],[Total Sale Amount]]-(Table1[[#This Row],[Cost Price]]*Table1[[#This Row],[Quantity]])</f>
        <v>7.259999999999998</v>
      </c>
      <c r="M4275" t="str">
        <f>TEXT(Table1[[#This Row],[Order Date]],"mmm")</f>
        <v>Nov</v>
      </c>
      <c r="N4275" s="5" t="str">
        <f>TEXT(Table1[[#This Row],[Order Date]],"yyyy")</f>
        <v>2016</v>
      </c>
      <c r="O4275" s="5">
        <v>38</v>
      </c>
      <c r="P4275" s="5" t="s">
        <v>560</v>
      </c>
      <c r="Q4275" s="5" t="str">
        <f>IFERROR(INDEX(Holidays[Holiday],MATCH(Table1[[#This Row],[Order Date]],Holidays[Date],0)),"NO HOLIDAY")</f>
        <v>NO HOLIDAY</v>
      </c>
    </row>
    <row r="4276" spans="2:17" hidden="1" x14ac:dyDescent="0.3">
      <c r="B4276" t="s">
        <v>16</v>
      </c>
      <c r="C4276" t="s">
        <v>17</v>
      </c>
      <c r="D4276" t="s">
        <v>11</v>
      </c>
      <c r="E4276" t="s">
        <v>233</v>
      </c>
      <c r="F4276" s="4">
        <v>42679</v>
      </c>
      <c r="G4276" t="s">
        <v>13</v>
      </c>
      <c r="H4276">
        <v>1</v>
      </c>
      <c r="I4276">
        <f>IF(Table1[[#This Row],[Price]]&lt;15,10,IF(Table1[[#This Row],[Price]]&lt;20,15,IF(Table1[[#This Row],[Price]]&lt;30,22,IF(Table1[[#This Row],[Price]]&lt;50,36,45))))</f>
        <v>15</v>
      </c>
      <c r="J4276">
        <v>17.829999999999998</v>
      </c>
      <c r="K4276" s="14">
        <v>17.829999999999998</v>
      </c>
      <c r="L4276" s="14">
        <f>Table1[[#This Row],[Total Sale Amount]]-(Table1[[#This Row],[Cost Price]]*Table1[[#This Row],[Quantity]])</f>
        <v>2.8299999999999983</v>
      </c>
      <c r="M4276" t="str">
        <f>TEXT(Table1[[#This Row],[Order Date]],"mmm")</f>
        <v>Nov</v>
      </c>
      <c r="N4276" s="5" t="str">
        <f>TEXT(Table1[[#This Row],[Order Date]],"yyyy")</f>
        <v>2016</v>
      </c>
      <c r="O4276" s="5">
        <v>24</v>
      </c>
      <c r="P4276" s="5" t="s">
        <v>559</v>
      </c>
      <c r="Q4276" s="5" t="str">
        <f>IFERROR(INDEX(Holidays[Holiday],MATCH(Table1[[#This Row],[Order Date]],Holidays[Date],0)),"NO HOLIDAY")</f>
        <v>NO HOLIDAY</v>
      </c>
    </row>
    <row r="4277" spans="2:17" hidden="1" x14ac:dyDescent="0.3">
      <c r="B4277" t="s">
        <v>36</v>
      </c>
      <c r="C4277" t="s">
        <v>17</v>
      </c>
      <c r="D4277" t="s">
        <v>11</v>
      </c>
      <c r="E4277" t="s">
        <v>120</v>
      </c>
      <c r="F4277" s="4">
        <v>42679</v>
      </c>
      <c r="G4277" t="s">
        <v>15</v>
      </c>
      <c r="H4277">
        <v>7</v>
      </c>
      <c r="I4277">
        <f>IF(Table1[[#This Row],[Price]]&lt;15,10,IF(Table1[[#This Row],[Price]]&lt;20,15,IF(Table1[[#This Row],[Price]]&lt;30,22,IF(Table1[[#This Row],[Price]]&lt;50,36,45))))</f>
        <v>10</v>
      </c>
      <c r="J4277">
        <v>12.42</v>
      </c>
      <c r="K4277" s="14">
        <v>86.94</v>
      </c>
      <c r="L4277" s="14">
        <f>Table1[[#This Row],[Total Sale Amount]]-(Table1[[#This Row],[Cost Price]]*Table1[[#This Row],[Quantity]])</f>
        <v>16.939999999999998</v>
      </c>
      <c r="M4277" t="str">
        <f>TEXT(Table1[[#This Row],[Order Date]],"mmm")</f>
        <v>Nov</v>
      </c>
      <c r="N4277" s="5" t="str">
        <f>TEXT(Table1[[#This Row],[Order Date]],"yyyy")</f>
        <v>2016</v>
      </c>
      <c r="O4277" s="5">
        <v>27</v>
      </c>
      <c r="P4277" s="5" t="s">
        <v>559</v>
      </c>
      <c r="Q4277" s="5" t="str">
        <f>IFERROR(INDEX(Holidays[Holiday],MATCH(Table1[[#This Row],[Order Date]],Holidays[Date],0)),"NO HOLIDAY")</f>
        <v>NO HOLIDAY</v>
      </c>
    </row>
    <row r="4278" spans="2:17" hidden="1" x14ac:dyDescent="0.3">
      <c r="B4278" t="s">
        <v>25</v>
      </c>
      <c r="C4278" t="s">
        <v>59</v>
      </c>
      <c r="D4278" t="s">
        <v>23</v>
      </c>
      <c r="E4278" t="s">
        <v>417</v>
      </c>
      <c r="F4278" s="4">
        <v>42679</v>
      </c>
      <c r="G4278" t="s">
        <v>15</v>
      </c>
      <c r="H4278">
        <v>3</v>
      </c>
      <c r="I4278">
        <f>IF(Table1[[#This Row],[Price]]&lt;15,10,IF(Table1[[#This Row],[Price]]&lt;20,15,IF(Table1[[#This Row],[Price]]&lt;30,22,IF(Table1[[#This Row],[Price]]&lt;50,36,45))))</f>
        <v>10</v>
      </c>
      <c r="J4278">
        <v>12.42</v>
      </c>
      <c r="K4278" s="14">
        <v>37.26</v>
      </c>
      <c r="L4278" s="14">
        <f>Table1[[#This Row],[Total Sale Amount]]-(Table1[[#This Row],[Cost Price]]*Table1[[#This Row],[Quantity]])</f>
        <v>7.259999999999998</v>
      </c>
      <c r="M4278" t="str">
        <f>TEXT(Table1[[#This Row],[Order Date]],"mmm")</f>
        <v>Nov</v>
      </c>
      <c r="N4278" s="5" t="str">
        <f>TEXT(Table1[[#This Row],[Order Date]],"yyyy")</f>
        <v>2016</v>
      </c>
      <c r="O4278" s="5">
        <v>42</v>
      </c>
      <c r="P4278" s="5" t="s">
        <v>560</v>
      </c>
      <c r="Q4278" s="5" t="str">
        <f>IFERROR(INDEX(Holidays[Holiday],MATCH(Table1[[#This Row],[Order Date]],Holidays[Date],0)),"NO HOLIDAY")</f>
        <v>NO HOLIDAY</v>
      </c>
    </row>
    <row r="4279" spans="2:17" hidden="1" x14ac:dyDescent="0.3">
      <c r="B4279" t="s">
        <v>16</v>
      </c>
      <c r="C4279" t="s">
        <v>10</v>
      </c>
      <c r="D4279" t="s">
        <v>11</v>
      </c>
      <c r="E4279" t="s">
        <v>327</v>
      </c>
      <c r="F4279" s="4">
        <v>42679</v>
      </c>
      <c r="G4279" t="s">
        <v>15</v>
      </c>
      <c r="H4279">
        <v>4</v>
      </c>
      <c r="I4279">
        <f>IF(Table1[[#This Row],[Price]]&lt;15,10,IF(Table1[[#This Row],[Price]]&lt;20,15,IF(Table1[[#This Row],[Price]]&lt;30,22,IF(Table1[[#This Row],[Price]]&lt;50,36,45))))</f>
        <v>10</v>
      </c>
      <c r="J4279">
        <v>12.42</v>
      </c>
      <c r="K4279" s="14">
        <v>49.68</v>
      </c>
      <c r="L4279" s="14">
        <f>Table1[[#This Row],[Total Sale Amount]]-(Table1[[#This Row],[Cost Price]]*Table1[[#This Row],[Quantity]])</f>
        <v>9.68</v>
      </c>
      <c r="M4279" t="str">
        <f>TEXT(Table1[[#This Row],[Order Date]],"mmm")</f>
        <v>Nov</v>
      </c>
      <c r="N4279" s="5" t="str">
        <f>TEXT(Table1[[#This Row],[Order Date]],"yyyy")</f>
        <v>2016</v>
      </c>
      <c r="O4279" s="5">
        <v>31</v>
      </c>
      <c r="P4279" s="5" t="s">
        <v>560</v>
      </c>
      <c r="Q4279" s="5" t="str">
        <f>IFERROR(INDEX(Holidays[Holiday],MATCH(Table1[[#This Row],[Order Date]],Holidays[Date],0)),"NO HOLIDAY")</f>
        <v>NO HOLIDAY</v>
      </c>
    </row>
    <row r="4280" spans="2:17" hidden="1" x14ac:dyDescent="0.3">
      <c r="B4280" t="s">
        <v>36</v>
      </c>
      <c r="C4280" t="s">
        <v>10</v>
      </c>
      <c r="D4280" t="s">
        <v>11</v>
      </c>
      <c r="E4280" t="s">
        <v>300</v>
      </c>
      <c r="F4280" s="4">
        <v>42679</v>
      </c>
      <c r="G4280" t="s">
        <v>13</v>
      </c>
      <c r="H4280">
        <v>9</v>
      </c>
      <c r="I4280">
        <f>IF(Table1[[#This Row],[Price]]&lt;15,10,IF(Table1[[#This Row],[Price]]&lt;20,15,IF(Table1[[#This Row],[Price]]&lt;30,22,IF(Table1[[#This Row],[Price]]&lt;50,36,45))))</f>
        <v>15</v>
      </c>
      <c r="J4280">
        <v>17.829999999999998</v>
      </c>
      <c r="K4280" s="14">
        <v>160.46999999999997</v>
      </c>
      <c r="L4280" s="14">
        <f>Table1[[#This Row],[Total Sale Amount]]-(Table1[[#This Row],[Cost Price]]*Table1[[#This Row],[Quantity]])</f>
        <v>25.46999999999997</v>
      </c>
      <c r="M4280" t="str">
        <f>TEXT(Table1[[#This Row],[Order Date]],"mmm")</f>
        <v>Nov</v>
      </c>
      <c r="N4280" s="5" t="str">
        <f>TEXT(Table1[[#This Row],[Order Date]],"yyyy")</f>
        <v>2016</v>
      </c>
      <c r="O4280" s="5">
        <v>42</v>
      </c>
      <c r="P4280" s="5" t="s">
        <v>560</v>
      </c>
      <c r="Q4280" s="5" t="str">
        <f>IFERROR(INDEX(Holidays[Holiday],MATCH(Table1[[#This Row],[Order Date]],Holidays[Date],0)),"NO HOLIDAY")</f>
        <v>NO HOLIDAY</v>
      </c>
    </row>
    <row r="4281" spans="2:17" hidden="1" x14ac:dyDescent="0.3">
      <c r="B4281" t="s">
        <v>25</v>
      </c>
      <c r="C4281" t="s">
        <v>22</v>
      </c>
      <c r="D4281" t="s">
        <v>23</v>
      </c>
      <c r="E4281" t="s">
        <v>136</v>
      </c>
      <c r="F4281" s="4">
        <v>42679</v>
      </c>
      <c r="G4281" t="s">
        <v>15</v>
      </c>
      <c r="H4281">
        <v>2</v>
      </c>
      <c r="I4281">
        <f>IF(Table1[[#This Row],[Price]]&lt;15,10,IF(Table1[[#This Row],[Price]]&lt;20,15,IF(Table1[[#This Row],[Price]]&lt;30,22,IF(Table1[[#This Row],[Price]]&lt;50,36,45))))</f>
        <v>10</v>
      </c>
      <c r="J4281">
        <v>12.42</v>
      </c>
      <c r="K4281" s="14">
        <v>24.84</v>
      </c>
      <c r="L4281" s="14">
        <f>Table1[[#This Row],[Total Sale Amount]]-(Table1[[#This Row],[Cost Price]]*Table1[[#This Row],[Quantity]])</f>
        <v>4.84</v>
      </c>
      <c r="M4281" t="str">
        <f>TEXT(Table1[[#This Row],[Order Date]],"mmm")</f>
        <v>Nov</v>
      </c>
      <c r="N4281" s="5" t="str">
        <f>TEXT(Table1[[#This Row],[Order Date]],"yyyy")</f>
        <v>2016</v>
      </c>
      <c r="O4281" s="5">
        <v>20</v>
      </c>
      <c r="P4281" s="5" t="s">
        <v>559</v>
      </c>
      <c r="Q4281" s="5" t="str">
        <f>IFERROR(INDEX(Holidays[Holiday],MATCH(Table1[[#This Row],[Order Date]],Holidays[Date],0)),"NO HOLIDAY")</f>
        <v>NO HOLIDAY</v>
      </c>
    </row>
    <row r="4282" spans="2:17" hidden="1" x14ac:dyDescent="0.3">
      <c r="B4282" t="s">
        <v>16</v>
      </c>
      <c r="C4282" t="s">
        <v>17</v>
      </c>
      <c r="D4282" t="s">
        <v>11</v>
      </c>
      <c r="E4282" t="s">
        <v>77</v>
      </c>
      <c r="F4282" s="4">
        <v>42679</v>
      </c>
      <c r="G4282" t="s">
        <v>15</v>
      </c>
      <c r="H4282">
        <v>9</v>
      </c>
      <c r="I4282">
        <f>IF(Table1[[#This Row],[Price]]&lt;15,10,IF(Table1[[#This Row],[Price]]&lt;20,15,IF(Table1[[#This Row],[Price]]&lt;30,22,IF(Table1[[#This Row],[Price]]&lt;50,36,45))))</f>
        <v>10</v>
      </c>
      <c r="J4282">
        <v>12.42</v>
      </c>
      <c r="K4282" s="14">
        <v>111.78</v>
      </c>
      <c r="L4282" s="14">
        <f>Table1[[#This Row],[Total Sale Amount]]-(Table1[[#This Row],[Cost Price]]*Table1[[#This Row],[Quantity]])</f>
        <v>21.78</v>
      </c>
      <c r="M4282" t="str">
        <f>TEXT(Table1[[#This Row],[Order Date]],"mmm")</f>
        <v>Nov</v>
      </c>
      <c r="N4282" s="5" t="str">
        <f>TEXT(Table1[[#This Row],[Order Date]],"yyyy")</f>
        <v>2016</v>
      </c>
      <c r="O4282" s="5">
        <v>42</v>
      </c>
      <c r="P4282" s="5" t="s">
        <v>559</v>
      </c>
      <c r="Q4282" s="5" t="str">
        <f>IFERROR(INDEX(Holidays[Holiday],MATCH(Table1[[#This Row],[Order Date]],Holidays[Date],0)),"NO HOLIDAY")</f>
        <v>NO HOLIDAY</v>
      </c>
    </row>
    <row r="4283" spans="2:17" hidden="1" x14ac:dyDescent="0.3">
      <c r="B4283" t="s">
        <v>16</v>
      </c>
      <c r="C4283" t="s">
        <v>10</v>
      </c>
      <c r="D4283" t="s">
        <v>11</v>
      </c>
      <c r="E4283" t="s">
        <v>55</v>
      </c>
      <c r="F4283" s="4">
        <v>42679</v>
      </c>
      <c r="G4283" t="s">
        <v>19</v>
      </c>
      <c r="H4283">
        <v>10</v>
      </c>
      <c r="I4283">
        <f>IF(Table1[[#This Row],[Price]]&lt;15,10,IF(Table1[[#This Row],[Price]]&lt;20,15,IF(Table1[[#This Row],[Price]]&lt;30,22,IF(Table1[[#This Row],[Price]]&lt;50,36,45))))</f>
        <v>45</v>
      </c>
      <c r="J4283">
        <v>53.35</v>
      </c>
      <c r="K4283" s="14">
        <v>533.5</v>
      </c>
      <c r="L4283" s="14">
        <f>Table1[[#This Row],[Total Sale Amount]]-(Table1[[#This Row],[Cost Price]]*Table1[[#This Row],[Quantity]])</f>
        <v>83.5</v>
      </c>
      <c r="M4283" t="str">
        <f>TEXT(Table1[[#This Row],[Order Date]],"mmm")</f>
        <v>Nov</v>
      </c>
      <c r="N4283" s="5" t="str">
        <f>TEXT(Table1[[#This Row],[Order Date]],"yyyy")</f>
        <v>2016</v>
      </c>
      <c r="O4283" s="5">
        <v>21</v>
      </c>
      <c r="P4283" s="5" t="s">
        <v>560</v>
      </c>
      <c r="Q4283" s="5" t="str">
        <f>IFERROR(INDEX(Holidays[Holiday],MATCH(Table1[[#This Row],[Order Date]],Holidays[Date],0)),"NO HOLIDAY")</f>
        <v>NO HOLIDAY</v>
      </c>
    </row>
    <row r="4284" spans="2:17" hidden="1" x14ac:dyDescent="0.3">
      <c r="B4284" t="s">
        <v>25</v>
      </c>
      <c r="C4284" t="s">
        <v>26</v>
      </c>
      <c r="D4284" t="s">
        <v>23</v>
      </c>
      <c r="E4284" t="s">
        <v>287</v>
      </c>
      <c r="F4284" s="4">
        <v>42679</v>
      </c>
      <c r="G4284" t="s">
        <v>15</v>
      </c>
      <c r="H4284">
        <v>6</v>
      </c>
      <c r="I4284">
        <f>IF(Table1[[#This Row],[Price]]&lt;15,10,IF(Table1[[#This Row],[Price]]&lt;20,15,IF(Table1[[#This Row],[Price]]&lt;30,22,IF(Table1[[#This Row],[Price]]&lt;50,36,45))))</f>
        <v>10</v>
      </c>
      <c r="J4284">
        <v>12.42</v>
      </c>
      <c r="K4284" s="14">
        <v>74.52</v>
      </c>
      <c r="L4284" s="14">
        <f>Table1[[#This Row],[Total Sale Amount]]-(Table1[[#This Row],[Cost Price]]*Table1[[#This Row],[Quantity]])</f>
        <v>14.519999999999996</v>
      </c>
      <c r="M4284" t="str">
        <f>TEXT(Table1[[#This Row],[Order Date]],"mmm")</f>
        <v>Nov</v>
      </c>
      <c r="N4284" s="5" t="str">
        <f>TEXT(Table1[[#This Row],[Order Date]],"yyyy")</f>
        <v>2016</v>
      </c>
      <c r="O4284" s="5">
        <v>18</v>
      </c>
      <c r="P4284" s="5" t="s">
        <v>559</v>
      </c>
      <c r="Q4284" s="5" t="str">
        <f>IFERROR(INDEX(Holidays[Holiday],MATCH(Table1[[#This Row],[Order Date]],Holidays[Date],0)),"NO HOLIDAY")</f>
        <v>NO HOLIDAY</v>
      </c>
    </row>
    <row r="4285" spans="2:17" hidden="1" x14ac:dyDescent="0.3">
      <c r="B4285" t="s">
        <v>36</v>
      </c>
      <c r="C4285" t="s">
        <v>10</v>
      </c>
      <c r="D4285" t="s">
        <v>11</v>
      </c>
      <c r="E4285" t="s">
        <v>14</v>
      </c>
      <c r="F4285" s="4">
        <v>42679</v>
      </c>
      <c r="G4285" t="s">
        <v>39</v>
      </c>
      <c r="H4285">
        <v>10</v>
      </c>
      <c r="I4285">
        <f>IF(Table1[[#This Row],[Price]]&lt;15,10,IF(Table1[[#This Row],[Price]]&lt;20,15,IF(Table1[[#This Row],[Price]]&lt;30,22,IF(Table1[[#This Row],[Price]]&lt;50,36,45))))</f>
        <v>15</v>
      </c>
      <c r="J4285">
        <v>16.32</v>
      </c>
      <c r="K4285" s="14">
        <v>163.19999999999999</v>
      </c>
      <c r="L4285" s="14">
        <f>Table1[[#This Row],[Total Sale Amount]]-(Table1[[#This Row],[Cost Price]]*Table1[[#This Row],[Quantity]])</f>
        <v>13.199999999999989</v>
      </c>
      <c r="M4285" t="str">
        <f>TEXT(Table1[[#This Row],[Order Date]],"mmm")</f>
        <v>Nov</v>
      </c>
      <c r="N4285" s="5" t="str">
        <f>TEXT(Table1[[#This Row],[Order Date]],"yyyy")</f>
        <v>2016</v>
      </c>
      <c r="O4285" s="5">
        <v>33</v>
      </c>
      <c r="P4285" s="5" t="s">
        <v>559</v>
      </c>
      <c r="Q4285" s="5" t="str">
        <f>IFERROR(INDEX(Holidays[Holiday],MATCH(Table1[[#This Row],[Order Date]],Holidays[Date],0)),"NO HOLIDAY")</f>
        <v>NO HOLIDAY</v>
      </c>
    </row>
    <row r="4286" spans="2:17" hidden="1" x14ac:dyDescent="0.3">
      <c r="B4286" t="s">
        <v>9</v>
      </c>
      <c r="C4286" t="s">
        <v>10</v>
      </c>
      <c r="D4286" t="s">
        <v>11</v>
      </c>
      <c r="E4286" t="s">
        <v>178</v>
      </c>
      <c r="F4286" s="4">
        <v>42680</v>
      </c>
      <c r="G4286" t="s">
        <v>39</v>
      </c>
      <c r="H4286">
        <v>10</v>
      </c>
      <c r="I4286">
        <f>IF(Table1[[#This Row],[Price]]&lt;15,10,IF(Table1[[#This Row],[Price]]&lt;20,15,IF(Table1[[#This Row],[Price]]&lt;30,22,IF(Table1[[#This Row],[Price]]&lt;50,36,45))))</f>
        <v>15</v>
      </c>
      <c r="J4286">
        <v>16.32</v>
      </c>
      <c r="K4286" s="14">
        <v>163.19999999999999</v>
      </c>
      <c r="L4286" s="14">
        <f>Table1[[#This Row],[Total Sale Amount]]-(Table1[[#This Row],[Cost Price]]*Table1[[#This Row],[Quantity]])</f>
        <v>13.199999999999989</v>
      </c>
      <c r="M4286" t="str">
        <f>TEXT(Table1[[#This Row],[Order Date]],"mmm")</f>
        <v>Nov</v>
      </c>
      <c r="N4286" s="5" t="str">
        <f>TEXT(Table1[[#This Row],[Order Date]],"yyyy")</f>
        <v>2016</v>
      </c>
      <c r="O4286" s="5">
        <v>29</v>
      </c>
      <c r="P4286" s="5" t="s">
        <v>560</v>
      </c>
      <c r="Q4286" s="5" t="str">
        <f>IFERROR(INDEX(Holidays[Holiday],MATCH(Table1[[#This Row],[Order Date]],Holidays[Date],0)),"NO HOLIDAY")</f>
        <v>NO HOLIDAY</v>
      </c>
    </row>
    <row r="4287" spans="2:17" hidden="1" x14ac:dyDescent="0.3">
      <c r="B4287" t="s">
        <v>9</v>
      </c>
      <c r="C4287" t="s">
        <v>10</v>
      </c>
      <c r="D4287" t="s">
        <v>11</v>
      </c>
      <c r="E4287" t="s">
        <v>382</v>
      </c>
      <c r="F4287" s="4">
        <v>42680</v>
      </c>
      <c r="G4287" t="s">
        <v>13</v>
      </c>
      <c r="H4287">
        <v>9</v>
      </c>
      <c r="I4287">
        <f>IF(Table1[[#This Row],[Price]]&lt;15,10,IF(Table1[[#This Row],[Price]]&lt;20,15,IF(Table1[[#This Row],[Price]]&lt;30,22,IF(Table1[[#This Row],[Price]]&lt;50,36,45))))</f>
        <v>15</v>
      </c>
      <c r="J4287">
        <v>17.829999999999998</v>
      </c>
      <c r="K4287" s="14">
        <v>160.46999999999997</v>
      </c>
      <c r="L4287" s="14">
        <f>Table1[[#This Row],[Total Sale Amount]]-(Table1[[#This Row],[Cost Price]]*Table1[[#This Row],[Quantity]])</f>
        <v>25.46999999999997</v>
      </c>
      <c r="M4287" t="str">
        <f>TEXT(Table1[[#This Row],[Order Date]],"mmm")</f>
        <v>Nov</v>
      </c>
      <c r="N4287" s="5" t="str">
        <f>TEXT(Table1[[#This Row],[Order Date]],"yyyy")</f>
        <v>2016</v>
      </c>
      <c r="O4287" s="5">
        <v>27</v>
      </c>
      <c r="P4287" s="5" t="s">
        <v>559</v>
      </c>
      <c r="Q4287" s="5" t="str">
        <f>IFERROR(INDEX(Holidays[Holiday],MATCH(Table1[[#This Row],[Order Date]],Holidays[Date],0)),"NO HOLIDAY")</f>
        <v>NO HOLIDAY</v>
      </c>
    </row>
    <row r="4288" spans="2:17" hidden="1" x14ac:dyDescent="0.3">
      <c r="B4288" t="s">
        <v>25</v>
      </c>
      <c r="C4288" t="s">
        <v>22</v>
      </c>
      <c r="D4288" t="s">
        <v>23</v>
      </c>
      <c r="E4288" t="s">
        <v>83</v>
      </c>
      <c r="F4288" s="4">
        <v>42680</v>
      </c>
      <c r="G4288" t="s">
        <v>15</v>
      </c>
      <c r="H4288">
        <v>6</v>
      </c>
      <c r="I4288">
        <f>IF(Table1[[#This Row],[Price]]&lt;15,10,IF(Table1[[#This Row],[Price]]&lt;20,15,IF(Table1[[#This Row],[Price]]&lt;30,22,IF(Table1[[#This Row],[Price]]&lt;50,36,45))))</f>
        <v>10</v>
      </c>
      <c r="J4288">
        <v>12.42</v>
      </c>
      <c r="K4288" s="14">
        <v>74.52</v>
      </c>
      <c r="L4288" s="14">
        <f>Table1[[#This Row],[Total Sale Amount]]-(Table1[[#This Row],[Cost Price]]*Table1[[#This Row],[Quantity]])</f>
        <v>14.519999999999996</v>
      </c>
      <c r="M4288" t="str">
        <f>TEXT(Table1[[#This Row],[Order Date]],"mmm")</f>
        <v>Nov</v>
      </c>
      <c r="N4288" s="5" t="str">
        <f>TEXT(Table1[[#This Row],[Order Date]],"yyyy")</f>
        <v>2016</v>
      </c>
      <c r="O4288" s="5">
        <v>29</v>
      </c>
      <c r="P4288" s="5" t="s">
        <v>560</v>
      </c>
      <c r="Q4288" s="5" t="str">
        <f>IFERROR(INDEX(Holidays[Holiday],MATCH(Table1[[#This Row],[Order Date]],Holidays[Date],0)),"NO HOLIDAY")</f>
        <v>NO HOLIDAY</v>
      </c>
    </row>
    <row r="4289" spans="2:17" hidden="1" x14ac:dyDescent="0.3">
      <c r="B4289" t="s">
        <v>25</v>
      </c>
      <c r="C4289" t="s">
        <v>26</v>
      </c>
      <c r="D4289" t="s">
        <v>23</v>
      </c>
      <c r="E4289" t="s">
        <v>438</v>
      </c>
      <c r="F4289" s="4">
        <v>42680</v>
      </c>
      <c r="G4289" t="s">
        <v>13</v>
      </c>
      <c r="H4289">
        <v>2</v>
      </c>
      <c r="I4289">
        <f>IF(Table1[[#This Row],[Price]]&lt;15,10,IF(Table1[[#This Row],[Price]]&lt;20,15,IF(Table1[[#This Row],[Price]]&lt;30,22,IF(Table1[[#This Row],[Price]]&lt;50,36,45))))</f>
        <v>15</v>
      </c>
      <c r="J4289">
        <v>17.829999999999998</v>
      </c>
      <c r="K4289" s="14">
        <v>35.659999999999997</v>
      </c>
      <c r="L4289" s="14">
        <f>Table1[[#This Row],[Total Sale Amount]]-(Table1[[#This Row],[Cost Price]]*Table1[[#This Row],[Quantity]])</f>
        <v>5.6599999999999966</v>
      </c>
      <c r="M4289" t="str">
        <f>TEXT(Table1[[#This Row],[Order Date]],"mmm")</f>
        <v>Nov</v>
      </c>
      <c r="N4289" s="5" t="str">
        <f>TEXT(Table1[[#This Row],[Order Date]],"yyyy")</f>
        <v>2016</v>
      </c>
      <c r="O4289" s="5">
        <v>32</v>
      </c>
      <c r="P4289" s="5" t="s">
        <v>559</v>
      </c>
      <c r="Q4289" s="5" t="str">
        <f>IFERROR(INDEX(Holidays[Holiday],MATCH(Table1[[#This Row],[Order Date]],Holidays[Date],0)),"NO HOLIDAY")</f>
        <v>NO HOLIDAY</v>
      </c>
    </row>
    <row r="4290" spans="2:17" hidden="1" x14ac:dyDescent="0.3">
      <c r="B4290" t="s">
        <v>21</v>
      </c>
      <c r="C4290" t="s">
        <v>22</v>
      </c>
      <c r="D4290" t="s">
        <v>23</v>
      </c>
      <c r="E4290" t="s">
        <v>486</v>
      </c>
      <c r="F4290" s="4">
        <v>42680</v>
      </c>
      <c r="G4290" t="s">
        <v>15</v>
      </c>
      <c r="H4290">
        <v>2</v>
      </c>
      <c r="I4290">
        <f>IF(Table1[[#This Row],[Price]]&lt;15,10,IF(Table1[[#This Row],[Price]]&lt;20,15,IF(Table1[[#This Row],[Price]]&lt;30,22,IF(Table1[[#This Row],[Price]]&lt;50,36,45))))</f>
        <v>10</v>
      </c>
      <c r="J4290">
        <v>12.42</v>
      </c>
      <c r="K4290" s="14">
        <v>24.84</v>
      </c>
      <c r="L4290" s="14">
        <f>Table1[[#This Row],[Total Sale Amount]]-(Table1[[#This Row],[Cost Price]]*Table1[[#This Row],[Quantity]])</f>
        <v>4.84</v>
      </c>
      <c r="M4290" t="str">
        <f>TEXT(Table1[[#This Row],[Order Date]],"mmm")</f>
        <v>Nov</v>
      </c>
      <c r="N4290" s="5" t="str">
        <f>TEXT(Table1[[#This Row],[Order Date]],"yyyy")</f>
        <v>2016</v>
      </c>
      <c r="O4290" s="5">
        <v>23</v>
      </c>
      <c r="P4290" s="5" t="s">
        <v>560</v>
      </c>
      <c r="Q4290" s="5" t="str">
        <f>IFERROR(INDEX(Holidays[Holiday],MATCH(Table1[[#This Row],[Order Date]],Holidays[Date],0)),"NO HOLIDAY")</f>
        <v>NO HOLIDAY</v>
      </c>
    </row>
    <row r="4291" spans="2:17" hidden="1" x14ac:dyDescent="0.3">
      <c r="B4291" t="s">
        <v>9</v>
      </c>
      <c r="C4291" t="s">
        <v>10</v>
      </c>
      <c r="D4291" t="s">
        <v>11</v>
      </c>
      <c r="E4291" t="s">
        <v>491</v>
      </c>
      <c r="F4291" s="4">
        <v>42680</v>
      </c>
      <c r="G4291" t="s">
        <v>19</v>
      </c>
      <c r="H4291">
        <v>9</v>
      </c>
      <c r="I4291">
        <f>IF(Table1[[#This Row],[Price]]&lt;15,10,IF(Table1[[#This Row],[Price]]&lt;20,15,IF(Table1[[#This Row],[Price]]&lt;30,22,IF(Table1[[#This Row],[Price]]&lt;50,36,45))))</f>
        <v>45</v>
      </c>
      <c r="J4291">
        <v>53.35</v>
      </c>
      <c r="K4291" s="14">
        <v>480.15000000000003</v>
      </c>
      <c r="L4291" s="14">
        <f>Table1[[#This Row],[Total Sale Amount]]-(Table1[[#This Row],[Cost Price]]*Table1[[#This Row],[Quantity]])</f>
        <v>75.150000000000034</v>
      </c>
      <c r="M4291" t="str">
        <f>TEXT(Table1[[#This Row],[Order Date]],"mmm")</f>
        <v>Nov</v>
      </c>
      <c r="N4291" s="5" t="str">
        <f>TEXT(Table1[[#This Row],[Order Date]],"yyyy")</f>
        <v>2016</v>
      </c>
      <c r="O4291" s="5">
        <v>43</v>
      </c>
      <c r="P4291" s="5" t="s">
        <v>560</v>
      </c>
      <c r="Q4291" s="5" t="str">
        <f>IFERROR(INDEX(Holidays[Holiday],MATCH(Table1[[#This Row],[Order Date]],Holidays[Date],0)),"NO HOLIDAY")</f>
        <v>NO HOLIDAY</v>
      </c>
    </row>
    <row r="4292" spans="2:17" hidden="1" x14ac:dyDescent="0.3">
      <c r="B4292" t="s">
        <v>21</v>
      </c>
      <c r="C4292" t="s">
        <v>26</v>
      </c>
      <c r="D4292" t="s">
        <v>23</v>
      </c>
      <c r="E4292" t="s">
        <v>355</v>
      </c>
      <c r="F4292" s="4">
        <v>42680</v>
      </c>
      <c r="G4292" t="s">
        <v>19</v>
      </c>
      <c r="H4292">
        <v>9</v>
      </c>
      <c r="I4292">
        <f>IF(Table1[[#This Row],[Price]]&lt;15,10,IF(Table1[[#This Row],[Price]]&lt;20,15,IF(Table1[[#This Row],[Price]]&lt;30,22,IF(Table1[[#This Row],[Price]]&lt;50,36,45))))</f>
        <v>45</v>
      </c>
      <c r="J4292">
        <v>53.35</v>
      </c>
      <c r="K4292" s="14">
        <v>480.15000000000003</v>
      </c>
      <c r="L4292" s="14">
        <f>Table1[[#This Row],[Total Sale Amount]]-(Table1[[#This Row],[Cost Price]]*Table1[[#This Row],[Quantity]])</f>
        <v>75.150000000000034</v>
      </c>
      <c r="M4292" t="str">
        <f>TEXT(Table1[[#This Row],[Order Date]],"mmm")</f>
        <v>Nov</v>
      </c>
      <c r="N4292" s="5" t="str">
        <f>TEXT(Table1[[#This Row],[Order Date]],"yyyy")</f>
        <v>2016</v>
      </c>
      <c r="O4292" s="5">
        <v>32</v>
      </c>
      <c r="P4292" s="5" t="s">
        <v>559</v>
      </c>
      <c r="Q4292" s="5" t="str">
        <f>IFERROR(INDEX(Holidays[Holiday],MATCH(Table1[[#This Row],[Order Date]],Holidays[Date],0)),"NO HOLIDAY")</f>
        <v>NO HOLIDAY</v>
      </c>
    </row>
    <row r="4293" spans="2:17" hidden="1" x14ac:dyDescent="0.3">
      <c r="B4293" t="s">
        <v>36</v>
      </c>
      <c r="C4293" t="s">
        <v>17</v>
      </c>
      <c r="D4293" t="s">
        <v>11</v>
      </c>
      <c r="E4293" t="s">
        <v>197</v>
      </c>
      <c r="F4293" s="4">
        <v>42680</v>
      </c>
      <c r="G4293" t="s">
        <v>15</v>
      </c>
      <c r="H4293">
        <v>2</v>
      </c>
      <c r="I4293">
        <f>IF(Table1[[#This Row],[Price]]&lt;15,10,IF(Table1[[#This Row],[Price]]&lt;20,15,IF(Table1[[#This Row],[Price]]&lt;30,22,IF(Table1[[#This Row],[Price]]&lt;50,36,45))))</f>
        <v>10</v>
      </c>
      <c r="J4293">
        <v>12.42</v>
      </c>
      <c r="K4293" s="14">
        <v>24.84</v>
      </c>
      <c r="L4293" s="14">
        <f>Table1[[#This Row],[Total Sale Amount]]-(Table1[[#This Row],[Cost Price]]*Table1[[#This Row],[Quantity]])</f>
        <v>4.84</v>
      </c>
      <c r="M4293" t="str">
        <f>TEXT(Table1[[#This Row],[Order Date]],"mmm")</f>
        <v>Nov</v>
      </c>
      <c r="N4293" s="5" t="str">
        <f>TEXT(Table1[[#This Row],[Order Date]],"yyyy")</f>
        <v>2016</v>
      </c>
      <c r="O4293" s="5">
        <v>41</v>
      </c>
      <c r="P4293" s="5" t="s">
        <v>560</v>
      </c>
      <c r="Q4293" s="5" t="str">
        <f>IFERROR(INDEX(Holidays[Holiday],MATCH(Table1[[#This Row],[Order Date]],Holidays[Date],0)),"NO HOLIDAY")</f>
        <v>NO HOLIDAY</v>
      </c>
    </row>
    <row r="4294" spans="2:17" hidden="1" x14ac:dyDescent="0.3">
      <c r="B4294" t="s">
        <v>21</v>
      </c>
      <c r="C4294" t="s">
        <v>26</v>
      </c>
      <c r="D4294" t="s">
        <v>23</v>
      </c>
      <c r="E4294" t="s">
        <v>133</v>
      </c>
      <c r="F4294" s="4">
        <v>42680</v>
      </c>
      <c r="G4294" t="s">
        <v>19</v>
      </c>
      <c r="H4294">
        <v>5</v>
      </c>
      <c r="I4294">
        <f>IF(Table1[[#This Row],[Price]]&lt;15,10,IF(Table1[[#This Row],[Price]]&lt;20,15,IF(Table1[[#This Row],[Price]]&lt;30,22,IF(Table1[[#This Row],[Price]]&lt;50,36,45))))</f>
        <v>45</v>
      </c>
      <c r="J4294">
        <v>53.35</v>
      </c>
      <c r="K4294" s="14">
        <v>266.75</v>
      </c>
      <c r="L4294" s="14">
        <f>Table1[[#This Row],[Total Sale Amount]]-(Table1[[#This Row],[Cost Price]]*Table1[[#This Row],[Quantity]])</f>
        <v>41.75</v>
      </c>
      <c r="M4294" t="str">
        <f>TEXT(Table1[[#This Row],[Order Date]],"mmm")</f>
        <v>Nov</v>
      </c>
      <c r="N4294" s="5" t="str">
        <f>TEXT(Table1[[#This Row],[Order Date]],"yyyy")</f>
        <v>2016</v>
      </c>
      <c r="O4294" s="5">
        <v>31</v>
      </c>
      <c r="P4294" s="5" t="s">
        <v>559</v>
      </c>
      <c r="Q4294" s="5" t="str">
        <f>IFERROR(INDEX(Holidays[Holiday],MATCH(Table1[[#This Row],[Order Date]],Holidays[Date],0)),"NO HOLIDAY")</f>
        <v>NO HOLIDAY</v>
      </c>
    </row>
    <row r="4295" spans="2:17" hidden="1" x14ac:dyDescent="0.3">
      <c r="B4295" t="s">
        <v>9</v>
      </c>
      <c r="C4295" t="s">
        <v>17</v>
      </c>
      <c r="D4295" t="s">
        <v>11</v>
      </c>
      <c r="E4295" t="s">
        <v>388</v>
      </c>
      <c r="F4295" s="4">
        <v>42680</v>
      </c>
      <c r="G4295" t="s">
        <v>15</v>
      </c>
      <c r="H4295">
        <v>8</v>
      </c>
      <c r="I4295">
        <f>IF(Table1[[#This Row],[Price]]&lt;15,10,IF(Table1[[#This Row],[Price]]&lt;20,15,IF(Table1[[#This Row],[Price]]&lt;30,22,IF(Table1[[#This Row],[Price]]&lt;50,36,45))))</f>
        <v>10</v>
      </c>
      <c r="J4295">
        <v>12.42</v>
      </c>
      <c r="K4295" s="14">
        <v>99.36</v>
      </c>
      <c r="L4295" s="14">
        <f>Table1[[#This Row],[Total Sale Amount]]-(Table1[[#This Row],[Cost Price]]*Table1[[#This Row],[Quantity]])</f>
        <v>19.36</v>
      </c>
      <c r="M4295" t="str">
        <f>TEXT(Table1[[#This Row],[Order Date]],"mmm")</f>
        <v>Nov</v>
      </c>
      <c r="N4295" s="5" t="str">
        <f>TEXT(Table1[[#This Row],[Order Date]],"yyyy")</f>
        <v>2016</v>
      </c>
      <c r="O4295" s="5">
        <v>39</v>
      </c>
      <c r="P4295" s="5" t="s">
        <v>559</v>
      </c>
      <c r="Q4295" s="5" t="str">
        <f>IFERROR(INDEX(Holidays[Holiday],MATCH(Table1[[#This Row],[Order Date]],Holidays[Date],0)),"NO HOLIDAY")</f>
        <v>NO HOLIDAY</v>
      </c>
    </row>
    <row r="4296" spans="2:17" hidden="1" x14ac:dyDescent="0.3">
      <c r="B4296" t="s">
        <v>16</v>
      </c>
      <c r="C4296" t="s">
        <v>30</v>
      </c>
      <c r="D4296" t="s">
        <v>11</v>
      </c>
      <c r="E4296" t="s">
        <v>533</v>
      </c>
      <c r="F4296" s="4">
        <v>42680</v>
      </c>
      <c r="G4296" t="s">
        <v>15</v>
      </c>
      <c r="H4296">
        <v>6</v>
      </c>
      <c r="I4296">
        <f>IF(Table1[[#This Row],[Price]]&lt;15,10,IF(Table1[[#This Row],[Price]]&lt;20,15,IF(Table1[[#This Row],[Price]]&lt;30,22,IF(Table1[[#This Row],[Price]]&lt;50,36,45))))</f>
        <v>10</v>
      </c>
      <c r="J4296">
        <v>12.42</v>
      </c>
      <c r="K4296" s="14">
        <v>74.52</v>
      </c>
      <c r="L4296" s="14">
        <f>Table1[[#This Row],[Total Sale Amount]]-(Table1[[#This Row],[Cost Price]]*Table1[[#This Row],[Quantity]])</f>
        <v>14.519999999999996</v>
      </c>
      <c r="M4296" t="str">
        <f>TEXT(Table1[[#This Row],[Order Date]],"mmm")</f>
        <v>Nov</v>
      </c>
      <c r="N4296" s="5" t="str">
        <f>TEXT(Table1[[#This Row],[Order Date]],"yyyy")</f>
        <v>2016</v>
      </c>
      <c r="O4296" s="5">
        <v>18</v>
      </c>
      <c r="P4296" s="5" t="s">
        <v>560</v>
      </c>
      <c r="Q4296" s="5" t="str">
        <f>IFERROR(INDEX(Holidays[Holiday],MATCH(Table1[[#This Row],[Order Date]],Holidays[Date],0)),"NO HOLIDAY")</f>
        <v>NO HOLIDAY</v>
      </c>
    </row>
    <row r="4297" spans="2:17" hidden="1" x14ac:dyDescent="0.3">
      <c r="B4297" t="s">
        <v>25</v>
      </c>
      <c r="C4297" t="s">
        <v>22</v>
      </c>
      <c r="D4297" t="s">
        <v>23</v>
      </c>
      <c r="E4297" t="s">
        <v>70</v>
      </c>
      <c r="F4297" s="4">
        <v>42680</v>
      </c>
      <c r="G4297" t="s">
        <v>15</v>
      </c>
      <c r="H4297">
        <v>5</v>
      </c>
      <c r="I4297">
        <f>IF(Table1[[#This Row],[Price]]&lt;15,10,IF(Table1[[#This Row],[Price]]&lt;20,15,IF(Table1[[#This Row],[Price]]&lt;30,22,IF(Table1[[#This Row],[Price]]&lt;50,36,45))))</f>
        <v>10</v>
      </c>
      <c r="J4297">
        <v>12.42</v>
      </c>
      <c r="K4297" s="14">
        <v>62.1</v>
      </c>
      <c r="L4297" s="14">
        <f>Table1[[#This Row],[Total Sale Amount]]-(Table1[[#This Row],[Cost Price]]*Table1[[#This Row],[Quantity]])</f>
        <v>12.100000000000001</v>
      </c>
      <c r="M4297" t="str">
        <f>TEXT(Table1[[#This Row],[Order Date]],"mmm")</f>
        <v>Nov</v>
      </c>
      <c r="N4297" s="5" t="str">
        <f>TEXT(Table1[[#This Row],[Order Date]],"yyyy")</f>
        <v>2016</v>
      </c>
      <c r="O4297" s="5">
        <v>42</v>
      </c>
      <c r="P4297" s="5" t="s">
        <v>559</v>
      </c>
      <c r="Q4297" s="5" t="str">
        <f>IFERROR(INDEX(Holidays[Holiday],MATCH(Table1[[#This Row],[Order Date]],Holidays[Date],0)),"NO HOLIDAY")</f>
        <v>NO HOLIDAY</v>
      </c>
    </row>
    <row r="4298" spans="2:17" hidden="1" x14ac:dyDescent="0.3">
      <c r="B4298" t="s">
        <v>36</v>
      </c>
      <c r="C4298" t="s">
        <v>10</v>
      </c>
      <c r="D4298" t="s">
        <v>11</v>
      </c>
      <c r="E4298" t="s">
        <v>169</v>
      </c>
      <c r="F4298" s="4">
        <v>42680</v>
      </c>
      <c r="G4298" t="s">
        <v>15</v>
      </c>
      <c r="H4298">
        <v>8</v>
      </c>
      <c r="I4298">
        <f>IF(Table1[[#This Row],[Price]]&lt;15,10,IF(Table1[[#This Row],[Price]]&lt;20,15,IF(Table1[[#This Row],[Price]]&lt;30,22,IF(Table1[[#This Row],[Price]]&lt;50,36,45))))</f>
        <v>10</v>
      </c>
      <c r="J4298">
        <v>12.42</v>
      </c>
      <c r="K4298" s="14">
        <v>99.36</v>
      </c>
      <c r="L4298" s="14">
        <f>Table1[[#This Row],[Total Sale Amount]]-(Table1[[#This Row],[Cost Price]]*Table1[[#This Row],[Quantity]])</f>
        <v>19.36</v>
      </c>
      <c r="M4298" t="str">
        <f>TEXT(Table1[[#This Row],[Order Date]],"mmm")</f>
        <v>Nov</v>
      </c>
      <c r="N4298" s="5" t="str">
        <f>TEXT(Table1[[#This Row],[Order Date]],"yyyy")</f>
        <v>2016</v>
      </c>
      <c r="O4298" s="5">
        <v>24</v>
      </c>
      <c r="P4298" s="5" t="s">
        <v>559</v>
      </c>
      <c r="Q4298" s="5" t="str">
        <f>IFERROR(INDEX(Holidays[Holiday],MATCH(Table1[[#This Row],[Order Date]],Holidays[Date],0)),"NO HOLIDAY")</f>
        <v>NO HOLIDAY</v>
      </c>
    </row>
    <row r="4299" spans="2:17" hidden="1" x14ac:dyDescent="0.3">
      <c r="B4299" t="s">
        <v>9</v>
      </c>
      <c r="C4299" t="s">
        <v>28</v>
      </c>
      <c r="D4299" t="s">
        <v>11</v>
      </c>
      <c r="E4299" t="s">
        <v>334</v>
      </c>
      <c r="F4299" s="4">
        <v>42680</v>
      </c>
      <c r="G4299" t="s">
        <v>39</v>
      </c>
      <c r="H4299">
        <v>5</v>
      </c>
      <c r="I4299">
        <f>IF(Table1[[#This Row],[Price]]&lt;15,10,IF(Table1[[#This Row],[Price]]&lt;20,15,IF(Table1[[#This Row],[Price]]&lt;30,22,IF(Table1[[#This Row],[Price]]&lt;50,36,45))))</f>
        <v>15</v>
      </c>
      <c r="J4299">
        <v>16.32</v>
      </c>
      <c r="K4299" s="14">
        <v>81.599999999999994</v>
      </c>
      <c r="L4299" s="14">
        <f>Table1[[#This Row],[Total Sale Amount]]-(Table1[[#This Row],[Cost Price]]*Table1[[#This Row],[Quantity]])</f>
        <v>6.5999999999999943</v>
      </c>
      <c r="M4299" t="str">
        <f>TEXT(Table1[[#This Row],[Order Date]],"mmm")</f>
        <v>Nov</v>
      </c>
      <c r="N4299" s="5" t="str">
        <f>TEXT(Table1[[#This Row],[Order Date]],"yyyy")</f>
        <v>2016</v>
      </c>
      <c r="O4299" s="5">
        <v>28</v>
      </c>
      <c r="P4299" s="5" t="s">
        <v>560</v>
      </c>
      <c r="Q4299" s="5" t="str">
        <f>IFERROR(INDEX(Holidays[Holiday],MATCH(Table1[[#This Row],[Order Date]],Holidays[Date],0)),"NO HOLIDAY")</f>
        <v>NO HOLIDAY</v>
      </c>
    </row>
    <row r="4300" spans="2:17" hidden="1" x14ac:dyDescent="0.3">
      <c r="B4300" t="s">
        <v>21</v>
      </c>
      <c r="C4300" t="s">
        <v>43</v>
      </c>
      <c r="D4300" t="s">
        <v>23</v>
      </c>
      <c r="E4300" t="s">
        <v>481</v>
      </c>
      <c r="F4300" s="4">
        <v>42680</v>
      </c>
      <c r="G4300" t="s">
        <v>13</v>
      </c>
      <c r="H4300">
        <v>7</v>
      </c>
      <c r="I4300">
        <f>IF(Table1[[#This Row],[Price]]&lt;15,10,IF(Table1[[#This Row],[Price]]&lt;20,15,IF(Table1[[#This Row],[Price]]&lt;30,22,IF(Table1[[#This Row],[Price]]&lt;50,36,45))))</f>
        <v>15</v>
      </c>
      <c r="J4300">
        <v>17.829999999999998</v>
      </c>
      <c r="K4300" s="14">
        <v>124.80999999999999</v>
      </c>
      <c r="L4300" s="14">
        <f>Table1[[#This Row],[Total Sale Amount]]-(Table1[[#This Row],[Cost Price]]*Table1[[#This Row],[Quantity]])</f>
        <v>19.809999999999988</v>
      </c>
      <c r="M4300" t="str">
        <f>TEXT(Table1[[#This Row],[Order Date]],"mmm")</f>
        <v>Nov</v>
      </c>
      <c r="N4300" s="5" t="str">
        <f>TEXT(Table1[[#This Row],[Order Date]],"yyyy")</f>
        <v>2016</v>
      </c>
      <c r="O4300" s="5">
        <v>22</v>
      </c>
      <c r="P4300" s="5" t="s">
        <v>559</v>
      </c>
      <c r="Q4300" s="5" t="str">
        <f>IFERROR(INDEX(Holidays[Holiday],MATCH(Table1[[#This Row],[Order Date]],Holidays[Date],0)),"NO HOLIDAY")</f>
        <v>NO HOLIDAY</v>
      </c>
    </row>
    <row r="4301" spans="2:17" hidden="1" x14ac:dyDescent="0.3">
      <c r="B4301" t="s">
        <v>9</v>
      </c>
      <c r="C4301" t="s">
        <v>17</v>
      </c>
      <c r="D4301" t="s">
        <v>11</v>
      </c>
      <c r="E4301" t="s">
        <v>256</v>
      </c>
      <c r="F4301" s="4">
        <v>42680</v>
      </c>
      <c r="G4301" t="s">
        <v>19</v>
      </c>
      <c r="H4301">
        <v>4</v>
      </c>
      <c r="I4301">
        <f>IF(Table1[[#This Row],[Price]]&lt;15,10,IF(Table1[[#This Row],[Price]]&lt;20,15,IF(Table1[[#This Row],[Price]]&lt;30,22,IF(Table1[[#This Row],[Price]]&lt;50,36,45))))</f>
        <v>45</v>
      </c>
      <c r="J4301">
        <v>53.35</v>
      </c>
      <c r="K4301" s="14">
        <v>213.4</v>
      </c>
      <c r="L4301" s="14">
        <f>Table1[[#This Row],[Total Sale Amount]]-(Table1[[#This Row],[Cost Price]]*Table1[[#This Row],[Quantity]])</f>
        <v>33.400000000000006</v>
      </c>
      <c r="M4301" t="str">
        <f>TEXT(Table1[[#This Row],[Order Date]],"mmm")</f>
        <v>Nov</v>
      </c>
      <c r="N4301" s="5" t="str">
        <f>TEXT(Table1[[#This Row],[Order Date]],"yyyy")</f>
        <v>2016</v>
      </c>
      <c r="O4301" s="5">
        <v>23</v>
      </c>
      <c r="P4301" s="5" t="s">
        <v>559</v>
      </c>
      <c r="Q4301" s="5" t="str">
        <f>IFERROR(INDEX(Holidays[Holiday],MATCH(Table1[[#This Row],[Order Date]],Holidays[Date],0)),"NO HOLIDAY")</f>
        <v>NO HOLIDAY</v>
      </c>
    </row>
    <row r="4302" spans="2:17" hidden="1" x14ac:dyDescent="0.3">
      <c r="B4302" t="s">
        <v>9</v>
      </c>
      <c r="C4302" t="s">
        <v>10</v>
      </c>
      <c r="D4302" t="s">
        <v>11</v>
      </c>
      <c r="E4302" t="s">
        <v>441</v>
      </c>
      <c r="F4302" s="4">
        <v>42680</v>
      </c>
      <c r="G4302" t="s">
        <v>15</v>
      </c>
      <c r="H4302">
        <v>2</v>
      </c>
      <c r="I4302">
        <f>IF(Table1[[#This Row],[Price]]&lt;15,10,IF(Table1[[#This Row],[Price]]&lt;20,15,IF(Table1[[#This Row],[Price]]&lt;30,22,IF(Table1[[#This Row],[Price]]&lt;50,36,45))))</f>
        <v>10</v>
      </c>
      <c r="J4302">
        <v>12.42</v>
      </c>
      <c r="K4302" s="14">
        <v>24.84</v>
      </c>
      <c r="L4302" s="14">
        <f>Table1[[#This Row],[Total Sale Amount]]-(Table1[[#This Row],[Cost Price]]*Table1[[#This Row],[Quantity]])</f>
        <v>4.84</v>
      </c>
      <c r="M4302" t="str">
        <f>TEXT(Table1[[#This Row],[Order Date]],"mmm")</f>
        <v>Nov</v>
      </c>
      <c r="N4302" s="5" t="str">
        <f>TEXT(Table1[[#This Row],[Order Date]],"yyyy")</f>
        <v>2016</v>
      </c>
      <c r="O4302" s="5">
        <v>27</v>
      </c>
      <c r="P4302" s="5" t="s">
        <v>559</v>
      </c>
      <c r="Q4302" s="5" t="str">
        <f>IFERROR(INDEX(Holidays[Holiday],MATCH(Table1[[#This Row],[Order Date]],Holidays[Date],0)),"NO HOLIDAY")</f>
        <v>NO HOLIDAY</v>
      </c>
    </row>
    <row r="4303" spans="2:17" hidden="1" x14ac:dyDescent="0.3">
      <c r="B4303" t="s">
        <v>21</v>
      </c>
      <c r="C4303" t="s">
        <v>43</v>
      </c>
      <c r="D4303" t="s">
        <v>23</v>
      </c>
      <c r="E4303" t="s">
        <v>143</v>
      </c>
      <c r="F4303" s="4">
        <v>42680</v>
      </c>
      <c r="G4303" t="s">
        <v>15</v>
      </c>
      <c r="H4303">
        <v>3</v>
      </c>
      <c r="I4303">
        <f>IF(Table1[[#This Row],[Price]]&lt;15,10,IF(Table1[[#This Row],[Price]]&lt;20,15,IF(Table1[[#This Row],[Price]]&lt;30,22,IF(Table1[[#This Row],[Price]]&lt;50,36,45))))</f>
        <v>10</v>
      </c>
      <c r="J4303">
        <v>12.42</v>
      </c>
      <c r="K4303" s="14">
        <v>37.26</v>
      </c>
      <c r="L4303" s="14">
        <f>Table1[[#This Row],[Total Sale Amount]]-(Table1[[#This Row],[Cost Price]]*Table1[[#This Row],[Quantity]])</f>
        <v>7.259999999999998</v>
      </c>
      <c r="M4303" t="str">
        <f>TEXT(Table1[[#This Row],[Order Date]],"mmm")</f>
        <v>Nov</v>
      </c>
      <c r="N4303" s="5" t="str">
        <f>TEXT(Table1[[#This Row],[Order Date]],"yyyy")</f>
        <v>2016</v>
      </c>
      <c r="O4303" s="5">
        <v>24</v>
      </c>
      <c r="P4303" s="5" t="s">
        <v>560</v>
      </c>
      <c r="Q4303" s="5" t="str">
        <f>IFERROR(INDEX(Holidays[Holiday],MATCH(Table1[[#This Row],[Order Date]],Holidays[Date],0)),"NO HOLIDAY")</f>
        <v>NO HOLIDAY</v>
      </c>
    </row>
    <row r="4304" spans="2:17" hidden="1" x14ac:dyDescent="0.3">
      <c r="B4304" t="s">
        <v>16</v>
      </c>
      <c r="C4304" t="s">
        <v>17</v>
      </c>
      <c r="D4304" t="s">
        <v>11</v>
      </c>
      <c r="E4304" t="s">
        <v>38</v>
      </c>
      <c r="F4304" s="4">
        <v>42680</v>
      </c>
      <c r="G4304" t="s">
        <v>15</v>
      </c>
      <c r="H4304">
        <v>1</v>
      </c>
      <c r="I4304">
        <f>IF(Table1[[#This Row],[Price]]&lt;15,10,IF(Table1[[#This Row],[Price]]&lt;20,15,IF(Table1[[#This Row],[Price]]&lt;30,22,IF(Table1[[#This Row],[Price]]&lt;50,36,45))))</f>
        <v>10</v>
      </c>
      <c r="J4304">
        <v>12.42</v>
      </c>
      <c r="K4304" s="14">
        <v>12.42</v>
      </c>
      <c r="L4304" s="14">
        <f>Table1[[#This Row],[Total Sale Amount]]-(Table1[[#This Row],[Cost Price]]*Table1[[#This Row],[Quantity]])</f>
        <v>2.42</v>
      </c>
      <c r="M4304" t="str">
        <f>TEXT(Table1[[#This Row],[Order Date]],"mmm")</f>
        <v>Nov</v>
      </c>
      <c r="N4304" s="5" t="str">
        <f>TEXT(Table1[[#This Row],[Order Date]],"yyyy")</f>
        <v>2016</v>
      </c>
      <c r="O4304" s="5">
        <v>38</v>
      </c>
      <c r="P4304" s="5" t="s">
        <v>559</v>
      </c>
      <c r="Q4304" s="5" t="str">
        <f>IFERROR(INDEX(Holidays[Holiday],MATCH(Table1[[#This Row],[Order Date]],Holidays[Date],0)),"NO HOLIDAY")</f>
        <v>NO HOLIDAY</v>
      </c>
    </row>
    <row r="4305" spans="2:17" hidden="1" x14ac:dyDescent="0.3">
      <c r="B4305" t="s">
        <v>25</v>
      </c>
      <c r="C4305" t="s">
        <v>26</v>
      </c>
      <c r="D4305" t="s">
        <v>23</v>
      </c>
      <c r="E4305" t="s">
        <v>241</v>
      </c>
      <c r="F4305" s="4">
        <v>42680</v>
      </c>
      <c r="G4305" t="s">
        <v>15</v>
      </c>
      <c r="H4305">
        <v>8</v>
      </c>
      <c r="I4305">
        <f>IF(Table1[[#This Row],[Price]]&lt;15,10,IF(Table1[[#This Row],[Price]]&lt;20,15,IF(Table1[[#This Row],[Price]]&lt;30,22,IF(Table1[[#This Row],[Price]]&lt;50,36,45))))</f>
        <v>10</v>
      </c>
      <c r="J4305">
        <v>12.42</v>
      </c>
      <c r="K4305" s="14">
        <v>99.36</v>
      </c>
      <c r="L4305" s="14">
        <f>Table1[[#This Row],[Total Sale Amount]]-(Table1[[#This Row],[Cost Price]]*Table1[[#This Row],[Quantity]])</f>
        <v>19.36</v>
      </c>
      <c r="M4305" t="str">
        <f>TEXT(Table1[[#This Row],[Order Date]],"mmm")</f>
        <v>Nov</v>
      </c>
      <c r="N4305" s="5" t="str">
        <f>TEXT(Table1[[#This Row],[Order Date]],"yyyy")</f>
        <v>2016</v>
      </c>
      <c r="O4305" s="5">
        <v>19</v>
      </c>
      <c r="P4305" s="5" t="s">
        <v>559</v>
      </c>
      <c r="Q4305" s="5" t="str">
        <f>IFERROR(INDEX(Holidays[Holiday],MATCH(Table1[[#This Row],[Order Date]],Holidays[Date],0)),"NO HOLIDAY")</f>
        <v>NO HOLIDAY</v>
      </c>
    </row>
    <row r="4306" spans="2:17" hidden="1" x14ac:dyDescent="0.3">
      <c r="B4306" t="s">
        <v>25</v>
      </c>
      <c r="C4306" t="s">
        <v>26</v>
      </c>
      <c r="D4306" t="s">
        <v>23</v>
      </c>
      <c r="E4306" t="s">
        <v>348</v>
      </c>
      <c r="F4306" s="4">
        <v>42680</v>
      </c>
      <c r="G4306" t="s">
        <v>15</v>
      </c>
      <c r="H4306">
        <v>1</v>
      </c>
      <c r="I4306">
        <f>IF(Table1[[#This Row],[Price]]&lt;15,10,IF(Table1[[#This Row],[Price]]&lt;20,15,IF(Table1[[#This Row],[Price]]&lt;30,22,IF(Table1[[#This Row],[Price]]&lt;50,36,45))))</f>
        <v>10</v>
      </c>
      <c r="J4306">
        <v>12.42</v>
      </c>
      <c r="K4306" s="14">
        <v>12.42</v>
      </c>
      <c r="L4306" s="14">
        <f>Table1[[#This Row],[Total Sale Amount]]-(Table1[[#This Row],[Cost Price]]*Table1[[#This Row],[Quantity]])</f>
        <v>2.42</v>
      </c>
      <c r="M4306" t="str">
        <f>TEXT(Table1[[#This Row],[Order Date]],"mmm")</f>
        <v>Nov</v>
      </c>
      <c r="N4306" s="5" t="str">
        <f>TEXT(Table1[[#This Row],[Order Date]],"yyyy")</f>
        <v>2016</v>
      </c>
      <c r="O4306" s="5">
        <v>25</v>
      </c>
      <c r="P4306" s="5" t="s">
        <v>560</v>
      </c>
      <c r="Q4306" s="5" t="str">
        <f>IFERROR(INDEX(Holidays[Holiday],MATCH(Table1[[#This Row],[Order Date]],Holidays[Date],0)),"NO HOLIDAY")</f>
        <v>NO HOLIDAY</v>
      </c>
    </row>
    <row r="4307" spans="2:17" hidden="1" x14ac:dyDescent="0.3">
      <c r="B4307" t="s">
        <v>9</v>
      </c>
      <c r="C4307" t="s">
        <v>28</v>
      </c>
      <c r="D4307" t="s">
        <v>11</v>
      </c>
      <c r="E4307" t="s">
        <v>244</v>
      </c>
      <c r="F4307" s="4">
        <v>42680</v>
      </c>
      <c r="G4307" t="s">
        <v>13</v>
      </c>
      <c r="H4307">
        <v>4</v>
      </c>
      <c r="I4307">
        <f>IF(Table1[[#This Row],[Price]]&lt;15,10,IF(Table1[[#This Row],[Price]]&lt;20,15,IF(Table1[[#This Row],[Price]]&lt;30,22,IF(Table1[[#This Row],[Price]]&lt;50,36,45))))</f>
        <v>15</v>
      </c>
      <c r="J4307">
        <v>17.829999999999998</v>
      </c>
      <c r="K4307" s="14">
        <v>71.319999999999993</v>
      </c>
      <c r="L4307" s="14">
        <f>Table1[[#This Row],[Total Sale Amount]]-(Table1[[#This Row],[Cost Price]]*Table1[[#This Row],[Quantity]])</f>
        <v>11.319999999999993</v>
      </c>
      <c r="M4307" t="str">
        <f>TEXT(Table1[[#This Row],[Order Date]],"mmm")</f>
        <v>Nov</v>
      </c>
      <c r="N4307" s="5" t="str">
        <f>TEXT(Table1[[#This Row],[Order Date]],"yyyy")</f>
        <v>2016</v>
      </c>
      <c r="O4307" s="5">
        <v>39</v>
      </c>
      <c r="P4307" s="5" t="s">
        <v>559</v>
      </c>
      <c r="Q4307" s="5" t="str">
        <f>IFERROR(INDEX(Holidays[Holiday],MATCH(Table1[[#This Row],[Order Date]],Holidays[Date],0)),"NO HOLIDAY")</f>
        <v>NO HOLIDAY</v>
      </c>
    </row>
    <row r="4308" spans="2:17" hidden="1" x14ac:dyDescent="0.3">
      <c r="B4308" t="s">
        <v>25</v>
      </c>
      <c r="C4308" t="s">
        <v>26</v>
      </c>
      <c r="D4308" t="s">
        <v>23</v>
      </c>
      <c r="E4308" t="s">
        <v>47</v>
      </c>
      <c r="F4308" s="4">
        <v>42680</v>
      </c>
      <c r="G4308" t="s">
        <v>19</v>
      </c>
      <c r="H4308">
        <v>10</v>
      </c>
      <c r="I4308">
        <f>IF(Table1[[#This Row],[Price]]&lt;15,10,IF(Table1[[#This Row],[Price]]&lt;20,15,IF(Table1[[#This Row],[Price]]&lt;30,22,IF(Table1[[#This Row],[Price]]&lt;50,36,45))))</f>
        <v>45</v>
      </c>
      <c r="J4308">
        <v>53.35</v>
      </c>
      <c r="K4308" s="14">
        <v>533.5</v>
      </c>
      <c r="L4308" s="14">
        <f>Table1[[#This Row],[Total Sale Amount]]-(Table1[[#This Row],[Cost Price]]*Table1[[#This Row],[Quantity]])</f>
        <v>83.5</v>
      </c>
      <c r="M4308" t="str">
        <f>TEXT(Table1[[#This Row],[Order Date]],"mmm")</f>
        <v>Nov</v>
      </c>
      <c r="N4308" s="5" t="str">
        <f>TEXT(Table1[[#This Row],[Order Date]],"yyyy")</f>
        <v>2016</v>
      </c>
      <c r="O4308" s="5">
        <v>28</v>
      </c>
      <c r="P4308" s="5" t="s">
        <v>560</v>
      </c>
      <c r="Q4308" s="5" t="str">
        <f>IFERROR(INDEX(Holidays[Holiday],MATCH(Table1[[#This Row],[Order Date]],Holidays[Date],0)),"NO HOLIDAY")</f>
        <v>NO HOLIDAY</v>
      </c>
    </row>
    <row r="4309" spans="2:17" hidden="1" x14ac:dyDescent="0.3">
      <c r="B4309" t="s">
        <v>36</v>
      </c>
      <c r="C4309" t="s">
        <v>10</v>
      </c>
      <c r="D4309" t="s">
        <v>11</v>
      </c>
      <c r="E4309" t="s">
        <v>344</v>
      </c>
      <c r="F4309" s="4">
        <v>42680</v>
      </c>
      <c r="G4309" t="s">
        <v>15</v>
      </c>
      <c r="H4309">
        <v>5</v>
      </c>
      <c r="I4309">
        <f>IF(Table1[[#This Row],[Price]]&lt;15,10,IF(Table1[[#This Row],[Price]]&lt;20,15,IF(Table1[[#This Row],[Price]]&lt;30,22,IF(Table1[[#This Row],[Price]]&lt;50,36,45))))</f>
        <v>10</v>
      </c>
      <c r="J4309">
        <v>12.42</v>
      </c>
      <c r="K4309" s="14">
        <v>62.1</v>
      </c>
      <c r="L4309" s="14">
        <f>Table1[[#This Row],[Total Sale Amount]]-(Table1[[#This Row],[Cost Price]]*Table1[[#This Row],[Quantity]])</f>
        <v>12.100000000000001</v>
      </c>
      <c r="M4309" t="str">
        <f>TEXT(Table1[[#This Row],[Order Date]],"mmm")</f>
        <v>Nov</v>
      </c>
      <c r="N4309" s="5" t="str">
        <f>TEXT(Table1[[#This Row],[Order Date]],"yyyy")</f>
        <v>2016</v>
      </c>
      <c r="O4309" s="5">
        <v>23</v>
      </c>
      <c r="P4309" s="5" t="s">
        <v>559</v>
      </c>
      <c r="Q4309" s="5" t="str">
        <f>IFERROR(INDEX(Holidays[Holiday],MATCH(Table1[[#This Row],[Order Date]],Holidays[Date],0)),"NO HOLIDAY")</f>
        <v>NO HOLIDAY</v>
      </c>
    </row>
    <row r="4310" spans="2:17" hidden="1" x14ac:dyDescent="0.3">
      <c r="B4310" t="s">
        <v>36</v>
      </c>
      <c r="C4310" t="s">
        <v>10</v>
      </c>
      <c r="D4310" t="s">
        <v>11</v>
      </c>
      <c r="E4310" t="s">
        <v>371</v>
      </c>
      <c r="F4310" s="4">
        <v>42680</v>
      </c>
      <c r="G4310" t="s">
        <v>19</v>
      </c>
      <c r="H4310">
        <v>4</v>
      </c>
      <c r="I4310">
        <f>IF(Table1[[#This Row],[Price]]&lt;15,10,IF(Table1[[#This Row],[Price]]&lt;20,15,IF(Table1[[#This Row],[Price]]&lt;30,22,IF(Table1[[#This Row],[Price]]&lt;50,36,45))))</f>
        <v>45</v>
      </c>
      <c r="J4310">
        <v>53.35</v>
      </c>
      <c r="K4310" s="14">
        <v>213.4</v>
      </c>
      <c r="L4310" s="14">
        <f>Table1[[#This Row],[Total Sale Amount]]-(Table1[[#This Row],[Cost Price]]*Table1[[#This Row],[Quantity]])</f>
        <v>33.400000000000006</v>
      </c>
      <c r="M4310" t="str">
        <f>TEXT(Table1[[#This Row],[Order Date]],"mmm")</f>
        <v>Nov</v>
      </c>
      <c r="N4310" s="5" t="str">
        <f>TEXT(Table1[[#This Row],[Order Date]],"yyyy")</f>
        <v>2016</v>
      </c>
      <c r="O4310" s="5">
        <v>38</v>
      </c>
      <c r="P4310" s="5" t="s">
        <v>560</v>
      </c>
      <c r="Q4310" s="5" t="str">
        <f>IFERROR(INDEX(Holidays[Holiday],MATCH(Table1[[#This Row],[Order Date]],Holidays[Date],0)),"NO HOLIDAY")</f>
        <v>NO HOLIDAY</v>
      </c>
    </row>
    <row r="4311" spans="2:17" hidden="1" x14ac:dyDescent="0.3">
      <c r="B4311" t="s">
        <v>25</v>
      </c>
      <c r="C4311" t="s">
        <v>59</v>
      </c>
      <c r="D4311" t="s">
        <v>23</v>
      </c>
      <c r="E4311" t="s">
        <v>305</v>
      </c>
      <c r="F4311" s="4">
        <v>42680</v>
      </c>
      <c r="G4311" t="s">
        <v>19</v>
      </c>
      <c r="H4311">
        <v>5</v>
      </c>
      <c r="I4311">
        <f>IF(Table1[[#This Row],[Price]]&lt;15,10,IF(Table1[[#This Row],[Price]]&lt;20,15,IF(Table1[[#This Row],[Price]]&lt;30,22,IF(Table1[[#This Row],[Price]]&lt;50,36,45))))</f>
        <v>45</v>
      </c>
      <c r="J4311">
        <v>53.35</v>
      </c>
      <c r="K4311" s="14">
        <v>266.75</v>
      </c>
      <c r="L4311" s="14">
        <f>Table1[[#This Row],[Total Sale Amount]]-(Table1[[#This Row],[Cost Price]]*Table1[[#This Row],[Quantity]])</f>
        <v>41.75</v>
      </c>
      <c r="M4311" t="str">
        <f>TEXT(Table1[[#This Row],[Order Date]],"mmm")</f>
        <v>Nov</v>
      </c>
      <c r="N4311" s="5" t="str">
        <f>TEXT(Table1[[#This Row],[Order Date]],"yyyy")</f>
        <v>2016</v>
      </c>
      <c r="O4311" s="5">
        <v>27</v>
      </c>
      <c r="P4311" s="5" t="s">
        <v>559</v>
      </c>
      <c r="Q4311" s="5" t="str">
        <f>IFERROR(INDEX(Holidays[Holiday],MATCH(Table1[[#This Row],[Order Date]],Holidays[Date],0)),"NO HOLIDAY")</f>
        <v>NO HOLIDAY</v>
      </c>
    </row>
    <row r="4312" spans="2:17" hidden="1" x14ac:dyDescent="0.3">
      <c r="B4312" t="s">
        <v>9</v>
      </c>
      <c r="C4312" t="s">
        <v>17</v>
      </c>
      <c r="D4312" t="s">
        <v>11</v>
      </c>
      <c r="E4312" t="s">
        <v>358</v>
      </c>
      <c r="F4312" s="4">
        <v>42681</v>
      </c>
      <c r="G4312" t="s">
        <v>15</v>
      </c>
      <c r="H4312">
        <v>3</v>
      </c>
      <c r="I4312">
        <f>IF(Table1[[#This Row],[Price]]&lt;15,10,IF(Table1[[#This Row],[Price]]&lt;20,15,IF(Table1[[#This Row],[Price]]&lt;30,22,IF(Table1[[#This Row],[Price]]&lt;50,36,45))))</f>
        <v>10</v>
      </c>
      <c r="J4312">
        <v>12.42</v>
      </c>
      <c r="K4312" s="14">
        <v>37.26</v>
      </c>
      <c r="L4312" s="14">
        <f>Table1[[#This Row],[Total Sale Amount]]-(Table1[[#This Row],[Cost Price]]*Table1[[#This Row],[Quantity]])</f>
        <v>7.259999999999998</v>
      </c>
      <c r="M4312" t="str">
        <f>TEXT(Table1[[#This Row],[Order Date]],"mmm")</f>
        <v>Nov</v>
      </c>
      <c r="N4312" s="5" t="str">
        <f>TEXT(Table1[[#This Row],[Order Date]],"yyyy")</f>
        <v>2016</v>
      </c>
      <c r="O4312" s="5">
        <v>35</v>
      </c>
      <c r="P4312" s="5" t="s">
        <v>560</v>
      </c>
      <c r="Q4312" s="5" t="str">
        <f>IFERROR(INDEX(Holidays[Holiday],MATCH(Table1[[#This Row],[Order Date]],Holidays[Date],0)),"NO HOLIDAY")</f>
        <v>NO HOLIDAY</v>
      </c>
    </row>
    <row r="4313" spans="2:17" hidden="1" x14ac:dyDescent="0.3">
      <c r="B4313" t="s">
        <v>16</v>
      </c>
      <c r="C4313" t="s">
        <v>30</v>
      </c>
      <c r="D4313" t="s">
        <v>11</v>
      </c>
      <c r="E4313" t="s">
        <v>93</v>
      </c>
      <c r="F4313" s="4">
        <v>42681</v>
      </c>
      <c r="G4313" t="s">
        <v>39</v>
      </c>
      <c r="H4313">
        <v>4</v>
      </c>
      <c r="I4313">
        <f>IF(Table1[[#This Row],[Price]]&lt;15,10,IF(Table1[[#This Row],[Price]]&lt;20,15,IF(Table1[[#This Row],[Price]]&lt;30,22,IF(Table1[[#This Row],[Price]]&lt;50,36,45))))</f>
        <v>15</v>
      </c>
      <c r="J4313">
        <v>16.32</v>
      </c>
      <c r="K4313" s="14">
        <v>65.28</v>
      </c>
      <c r="L4313" s="14">
        <f>Table1[[#This Row],[Total Sale Amount]]-(Table1[[#This Row],[Cost Price]]*Table1[[#This Row],[Quantity]])</f>
        <v>5.2800000000000011</v>
      </c>
      <c r="M4313" t="str">
        <f>TEXT(Table1[[#This Row],[Order Date]],"mmm")</f>
        <v>Nov</v>
      </c>
      <c r="N4313" s="5" t="str">
        <f>TEXT(Table1[[#This Row],[Order Date]],"yyyy")</f>
        <v>2016</v>
      </c>
      <c r="O4313" s="5">
        <v>44</v>
      </c>
      <c r="P4313" s="5" t="s">
        <v>560</v>
      </c>
      <c r="Q4313" s="5" t="str">
        <f>IFERROR(INDEX(Holidays[Holiday],MATCH(Table1[[#This Row],[Order Date]],Holidays[Date],0)),"NO HOLIDAY")</f>
        <v>NO HOLIDAY</v>
      </c>
    </row>
    <row r="4314" spans="2:17" hidden="1" x14ac:dyDescent="0.3">
      <c r="B4314" t="s">
        <v>9</v>
      </c>
      <c r="C4314" t="s">
        <v>10</v>
      </c>
      <c r="D4314" t="s">
        <v>11</v>
      </c>
      <c r="E4314" t="s">
        <v>80</v>
      </c>
      <c r="F4314" s="4">
        <v>42681</v>
      </c>
      <c r="G4314" t="s">
        <v>19</v>
      </c>
      <c r="H4314">
        <v>2</v>
      </c>
      <c r="I4314">
        <f>IF(Table1[[#This Row],[Price]]&lt;15,10,IF(Table1[[#This Row],[Price]]&lt;20,15,IF(Table1[[#This Row],[Price]]&lt;30,22,IF(Table1[[#This Row],[Price]]&lt;50,36,45))))</f>
        <v>45</v>
      </c>
      <c r="J4314">
        <v>53.35</v>
      </c>
      <c r="K4314" s="14">
        <v>106.7</v>
      </c>
      <c r="L4314" s="14">
        <f>Table1[[#This Row],[Total Sale Amount]]-(Table1[[#This Row],[Cost Price]]*Table1[[#This Row],[Quantity]])</f>
        <v>16.700000000000003</v>
      </c>
      <c r="M4314" t="str">
        <f>TEXT(Table1[[#This Row],[Order Date]],"mmm")</f>
        <v>Nov</v>
      </c>
      <c r="N4314" s="5" t="str">
        <f>TEXT(Table1[[#This Row],[Order Date]],"yyyy")</f>
        <v>2016</v>
      </c>
      <c r="O4314" s="5">
        <v>35</v>
      </c>
      <c r="P4314" s="5" t="s">
        <v>559</v>
      </c>
      <c r="Q4314" s="5" t="str">
        <f>IFERROR(INDEX(Holidays[Holiday],MATCH(Table1[[#This Row],[Order Date]],Holidays[Date],0)),"NO HOLIDAY")</f>
        <v>NO HOLIDAY</v>
      </c>
    </row>
    <row r="4315" spans="2:17" hidden="1" x14ac:dyDescent="0.3">
      <c r="B4315" t="s">
        <v>9</v>
      </c>
      <c r="C4315" t="s">
        <v>28</v>
      </c>
      <c r="D4315" t="s">
        <v>11</v>
      </c>
      <c r="E4315" t="s">
        <v>37</v>
      </c>
      <c r="F4315" s="4">
        <v>42681</v>
      </c>
      <c r="G4315" t="s">
        <v>15</v>
      </c>
      <c r="H4315">
        <v>2</v>
      </c>
      <c r="I4315">
        <f>IF(Table1[[#This Row],[Price]]&lt;15,10,IF(Table1[[#This Row],[Price]]&lt;20,15,IF(Table1[[#This Row],[Price]]&lt;30,22,IF(Table1[[#This Row],[Price]]&lt;50,36,45))))</f>
        <v>10</v>
      </c>
      <c r="J4315">
        <v>12.42</v>
      </c>
      <c r="K4315" s="14">
        <v>24.84</v>
      </c>
      <c r="L4315" s="14">
        <f>Table1[[#This Row],[Total Sale Amount]]-(Table1[[#This Row],[Cost Price]]*Table1[[#This Row],[Quantity]])</f>
        <v>4.84</v>
      </c>
      <c r="M4315" t="str">
        <f>TEXT(Table1[[#This Row],[Order Date]],"mmm")</f>
        <v>Nov</v>
      </c>
      <c r="N4315" s="5" t="str">
        <f>TEXT(Table1[[#This Row],[Order Date]],"yyyy")</f>
        <v>2016</v>
      </c>
      <c r="O4315" s="5">
        <v>25</v>
      </c>
      <c r="P4315" s="5" t="s">
        <v>560</v>
      </c>
      <c r="Q4315" s="5" t="str">
        <f>IFERROR(INDEX(Holidays[Holiday],MATCH(Table1[[#This Row],[Order Date]],Holidays[Date],0)),"NO HOLIDAY")</f>
        <v>NO HOLIDAY</v>
      </c>
    </row>
    <row r="4316" spans="2:17" hidden="1" x14ac:dyDescent="0.3">
      <c r="B4316" t="s">
        <v>9</v>
      </c>
      <c r="C4316" t="s">
        <v>17</v>
      </c>
      <c r="D4316" t="s">
        <v>11</v>
      </c>
      <c r="E4316" t="s">
        <v>117</v>
      </c>
      <c r="F4316" s="4">
        <v>42681</v>
      </c>
      <c r="G4316" t="s">
        <v>19</v>
      </c>
      <c r="H4316">
        <v>10</v>
      </c>
      <c r="I4316">
        <f>IF(Table1[[#This Row],[Price]]&lt;15,10,IF(Table1[[#This Row],[Price]]&lt;20,15,IF(Table1[[#This Row],[Price]]&lt;30,22,IF(Table1[[#This Row],[Price]]&lt;50,36,45))))</f>
        <v>45</v>
      </c>
      <c r="J4316">
        <v>53.35</v>
      </c>
      <c r="K4316" s="14">
        <v>533.5</v>
      </c>
      <c r="L4316" s="14">
        <f>Table1[[#This Row],[Total Sale Amount]]-(Table1[[#This Row],[Cost Price]]*Table1[[#This Row],[Quantity]])</f>
        <v>83.5</v>
      </c>
      <c r="M4316" t="str">
        <f>TEXT(Table1[[#This Row],[Order Date]],"mmm")</f>
        <v>Nov</v>
      </c>
      <c r="N4316" s="5" t="str">
        <f>TEXT(Table1[[#This Row],[Order Date]],"yyyy")</f>
        <v>2016</v>
      </c>
      <c r="O4316" s="5">
        <v>22</v>
      </c>
      <c r="P4316" s="5" t="s">
        <v>559</v>
      </c>
      <c r="Q4316" s="5" t="str">
        <f>IFERROR(INDEX(Holidays[Holiday],MATCH(Table1[[#This Row],[Order Date]],Holidays[Date],0)),"NO HOLIDAY")</f>
        <v>NO HOLIDAY</v>
      </c>
    </row>
    <row r="4317" spans="2:17" hidden="1" x14ac:dyDescent="0.3">
      <c r="B4317" t="s">
        <v>36</v>
      </c>
      <c r="C4317" t="s">
        <v>17</v>
      </c>
      <c r="D4317" t="s">
        <v>11</v>
      </c>
      <c r="E4317" t="s">
        <v>115</v>
      </c>
      <c r="F4317" s="4">
        <v>42681</v>
      </c>
      <c r="G4317" t="s">
        <v>19</v>
      </c>
      <c r="H4317">
        <v>8</v>
      </c>
      <c r="I4317">
        <f>IF(Table1[[#This Row],[Price]]&lt;15,10,IF(Table1[[#This Row],[Price]]&lt;20,15,IF(Table1[[#This Row],[Price]]&lt;30,22,IF(Table1[[#This Row],[Price]]&lt;50,36,45))))</f>
        <v>45</v>
      </c>
      <c r="J4317">
        <v>53.35</v>
      </c>
      <c r="K4317" s="14">
        <v>426.8</v>
      </c>
      <c r="L4317" s="14">
        <f>Table1[[#This Row],[Total Sale Amount]]-(Table1[[#This Row],[Cost Price]]*Table1[[#This Row],[Quantity]])</f>
        <v>66.800000000000011</v>
      </c>
      <c r="M4317" t="str">
        <f>TEXT(Table1[[#This Row],[Order Date]],"mmm")</f>
        <v>Nov</v>
      </c>
      <c r="N4317" s="5" t="str">
        <f>TEXT(Table1[[#This Row],[Order Date]],"yyyy")</f>
        <v>2016</v>
      </c>
      <c r="O4317" s="5">
        <v>35</v>
      </c>
      <c r="P4317" s="5" t="s">
        <v>560</v>
      </c>
      <c r="Q4317" s="5" t="str">
        <f>IFERROR(INDEX(Holidays[Holiday],MATCH(Table1[[#This Row],[Order Date]],Holidays[Date],0)),"NO HOLIDAY")</f>
        <v>NO HOLIDAY</v>
      </c>
    </row>
    <row r="4318" spans="2:17" hidden="1" x14ac:dyDescent="0.3">
      <c r="B4318" t="s">
        <v>21</v>
      </c>
      <c r="C4318" t="s">
        <v>22</v>
      </c>
      <c r="D4318" t="s">
        <v>23</v>
      </c>
      <c r="E4318" t="s">
        <v>225</v>
      </c>
      <c r="F4318" s="4">
        <v>42681</v>
      </c>
      <c r="G4318" t="s">
        <v>15</v>
      </c>
      <c r="H4318">
        <v>1</v>
      </c>
      <c r="I4318">
        <f>IF(Table1[[#This Row],[Price]]&lt;15,10,IF(Table1[[#This Row],[Price]]&lt;20,15,IF(Table1[[#This Row],[Price]]&lt;30,22,IF(Table1[[#This Row],[Price]]&lt;50,36,45))))</f>
        <v>10</v>
      </c>
      <c r="J4318">
        <v>12.42</v>
      </c>
      <c r="K4318" s="14">
        <v>12.42</v>
      </c>
      <c r="L4318" s="14">
        <f>Table1[[#This Row],[Total Sale Amount]]-(Table1[[#This Row],[Cost Price]]*Table1[[#This Row],[Quantity]])</f>
        <v>2.42</v>
      </c>
      <c r="M4318" t="str">
        <f>TEXT(Table1[[#This Row],[Order Date]],"mmm")</f>
        <v>Nov</v>
      </c>
      <c r="N4318" s="5" t="str">
        <f>TEXT(Table1[[#This Row],[Order Date]],"yyyy")</f>
        <v>2016</v>
      </c>
      <c r="O4318" s="5">
        <v>21</v>
      </c>
      <c r="P4318" s="5" t="s">
        <v>559</v>
      </c>
      <c r="Q4318" s="5" t="str">
        <f>IFERROR(INDEX(Holidays[Holiday],MATCH(Table1[[#This Row],[Order Date]],Holidays[Date],0)),"NO HOLIDAY")</f>
        <v>NO HOLIDAY</v>
      </c>
    </row>
    <row r="4319" spans="2:17" hidden="1" x14ac:dyDescent="0.3">
      <c r="B4319" t="s">
        <v>9</v>
      </c>
      <c r="C4319" t="s">
        <v>10</v>
      </c>
      <c r="D4319" t="s">
        <v>11</v>
      </c>
      <c r="E4319" t="s">
        <v>63</v>
      </c>
      <c r="F4319" s="4">
        <v>42681</v>
      </c>
      <c r="G4319" t="s">
        <v>15</v>
      </c>
      <c r="H4319">
        <v>4</v>
      </c>
      <c r="I4319">
        <f>IF(Table1[[#This Row],[Price]]&lt;15,10,IF(Table1[[#This Row],[Price]]&lt;20,15,IF(Table1[[#This Row],[Price]]&lt;30,22,IF(Table1[[#This Row],[Price]]&lt;50,36,45))))</f>
        <v>10</v>
      </c>
      <c r="J4319">
        <v>12.42</v>
      </c>
      <c r="K4319" s="14">
        <v>49.68</v>
      </c>
      <c r="L4319" s="14">
        <f>Table1[[#This Row],[Total Sale Amount]]-(Table1[[#This Row],[Cost Price]]*Table1[[#This Row],[Quantity]])</f>
        <v>9.68</v>
      </c>
      <c r="M4319" t="str">
        <f>TEXT(Table1[[#This Row],[Order Date]],"mmm")</f>
        <v>Nov</v>
      </c>
      <c r="N4319" s="5" t="str">
        <f>TEXT(Table1[[#This Row],[Order Date]],"yyyy")</f>
        <v>2016</v>
      </c>
      <c r="O4319" s="5">
        <v>26</v>
      </c>
      <c r="P4319" s="5" t="s">
        <v>560</v>
      </c>
      <c r="Q4319" s="5" t="str">
        <f>IFERROR(INDEX(Holidays[Holiday],MATCH(Table1[[#This Row],[Order Date]],Holidays[Date],0)),"NO HOLIDAY")</f>
        <v>NO HOLIDAY</v>
      </c>
    </row>
    <row r="4320" spans="2:17" hidden="1" x14ac:dyDescent="0.3">
      <c r="B4320" t="s">
        <v>36</v>
      </c>
      <c r="C4320" t="s">
        <v>10</v>
      </c>
      <c r="D4320" t="s">
        <v>11</v>
      </c>
      <c r="E4320" t="s">
        <v>345</v>
      </c>
      <c r="F4320" s="4">
        <v>42681</v>
      </c>
      <c r="G4320" t="s">
        <v>19</v>
      </c>
      <c r="H4320">
        <v>8</v>
      </c>
      <c r="I4320">
        <f>IF(Table1[[#This Row],[Price]]&lt;15,10,IF(Table1[[#This Row],[Price]]&lt;20,15,IF(Table1[[#This Row],[Price]]&lt;30,22,IF(Table1[[#This Row],[Price]]&lt;50,36,45))))</f>
        <v>45</v>
      </c>
      <c r="J4320">
        <v>53.35</v>
      </c>
      <c r="K4320" s="14">
        <v>426.8</v>
      </c>
      <c r="L4320" s="14">
        <f>Table1[[#This Row],[Total Sale Amount]]-(Table1[[#This Row],[Cost Price]]*Table1[[#This Row],[Quantity]])</f>
        <v>66.800000000000011</v>
      </c>
      <c r="M4320" t="str">
        <f>TEXT(Table1[[#This Row],[Order Date]],"mmm")</f>
        <v>Nov</v>
      </c>
      <c r="N4320" s="5" t="str">
        <f>TEXT(Table1[[#This Row],[Order Date]],"yyyy")</f>
        <v>2016</v>
      </c>
      <c r="O4320" s="5">
        <v>28</v>
      </c>
      <c r="P4320" s="5" t="s">
        <v>559</v>
      </c>
      <c r="Q4320" s="5" t="str">
        <f>IFERROR(INDEX(Holidays[Holiday],MATCH(Table1[[#This Row],[Order Date]],Holidays[Date],0)),"NO HOLIDAY")</f>
        <v>NO HOLIDAY</v>
      </c>
    </row>
    <row r="4321" spans="2:17" hidden="1" x14ac:dyDescent="0.3">
      <c r="B4321" t="s">
        <v>21</v>
      </c>
      <c r="C4321" t="s">
        <v>59</v>
      </c>
      <c r="D4321" t="s">
        <v>23</v>
      </c>
      <c r="E4321" t="s">
        <v>393</v>
      </c>
      <c r="F4321" s="4">
        <v>42681</v>
      </c>
      <c r="G4321" t="s">
        <v>13</v>
      </c>
      <c r="H4321">
        <v>1</v>
      </c>
      <c r="I4321">
        <f>IF(Table1[[#This Row],[Price]]&lt;15,10,IF(Table1[[#This Row],[Price]]&lt;20,15,IF(Table1[[#This Row],[Price]]&lt;30,22,IF(Table1[[#This Row],[Price]]&lt;50,36,45))))</f>
        <v>15</v>
      </c>
      <c r="J4321">
        <v>17.829999999999998</v>
      </c>
      <c r="K4321" s="14">
        <v>17.829999999999998</v>
      </c>
      <c r="L4321" s="14">
        <f>Table1[[#This Row],[Total Sale Amount]]-(Table1[[#This Row],[Cost Price]]*Table1[[#This Row],[Quantity]])</f>
        <v>2.8299999999999983</v>
      </c>
      <c r="M4321" t="str">
        <f>TEXT(Table1[[#This Row],[Order Date]],"mmm")</f>
        <v>Nov</v>
      </c>
      <c r="N4321" s="5" t="str">
        <f>TEXT(Table1[[#This Row],[Order Date]],"yyyy")</f>
        <v>2016</v>
      </c>
      <c r="O4321" s="5">
        <v>33</v>
      </c>
      <c r="P4321" s="5" t="s">
        <v>560</v>
      </c>
      <c r="Q4321" s="5" t="str">
        <f>IFERROR(INDEX(Holidays[Holiday],MATCH(Table1[[#This Row],[Order Date]],Holidays[Date],0)),"NO HOLIDAY")</f>
        <v>NO HOLIDAY</v>
      </c>
    </row>
    <row r="4322" spans="2:17" hidden="1" x14ac:dyDescent="0.3">
      <c r="B4322" t="s">
        <v>9</v>
      </c>
      <c r="C4322" t="s">
        <v>10</v>
      </c>
      <c r="D4322" t="s">
        <v>11</v>
      </c>
      <c r="E4322" t="s">
        <v>497</v>
      </c>
      <c r="F4322" s="4">
        <v>42681</v>
      </c>
      <c r="G4322" t="s">
        <v>13</v>
      </c>
      <c r="H4322">
        <v>2</v>
      </c>
      <c r="I4322">
        <f>IF(Table1[[#This Row],[Price]]&lt;15,10,IF(Table1[[#This Row],[Price]]&lt;20,15,IF(Table1[[#This Row],[Price]]&lt;30,22,IF(Table1[[#This Row],[Price]]&lt;50,36,45))))</f>
        <v>15</v>
      </c>
      <c r="J4322">
        <v>17.829999999999998</v>
      </c>
      <c r="K4322" s="14">
        <v>35.659999999999997</v>
      </c>
      <c r="L4322" s="14">
        <f>Table1[[#This Row],[Total Sale Amount]]-(Table1[[#This Row],[Cost Price]]*Table1[[#This Row],[Quantity]])</f>
        <v>5.6599999999999966</v>
      </c>
      <c r="M4322" t="str">
        <f>TEXT(Table1[[#This Row],[Order Date]],"mmm")</f>
        <v>Nov</v>
      </c>
      <c r="N4322" s="5" t="str">
        <f>TEXT(Table1[[#This Row],[Order Date]],"yyyy")</f>
        <v>2016</v>
      </c>
      <c r="O4322" s="5">
        <v>27</v>
      </c>
      <c r="P4322" s="5" t="s">
        <v>560</v>
      </c>
      <c r="Q4322" s="5" t="str">
        <f>IFERROR(INDEX(Holidays[Holiday],MATCH(Table1[[#This Row],[Order Date]],Holidays[Date],0)),"NO HOLIDAY")</f>
        <v>NO HOLIDAY</v>
      </c>
    </row>
    <row r="4323" spans="2:17" hidden="1" x14ac:dyDescent="0.3">
      <c r="B4323" t="s">
        <v>9</v>
      </c>
      <c r="C4323" t="s">
        <v>30</v>
      </c>
      <c r="D4323" t="s">
        <v>11</v>
      </c>
      <c r="E4323" t="s">
        <v>436</v>
      </c>
      <c r="F4323" s="4">
        <v>42681</v>
      </c>
      <c r="G4323" t="s">
        <v>13</v>
      </c>
      <c r="H4323">
        <v>8</v>
      </c>
      <c r="I4323">
        <f>IF(Table1[[#This Row],[Price]]&lt;15,10,IF(Table1[[#This Row],[Price]]&lt;20,15,IF(Table1[[#This Row],[Price]]&lt;30,22,IF(Table1[[#This Row],[Price]]&lt;50,36,45))))</f>
        <v>15</v>
      </c>
      <c r="J4323">
        <v>17.829999999999998</v>
      </c>
      <c r="K4323" s="14">
        <v>142.63999999999999</v>
      </c>
      <c r="L4323" s="14">
        <f>Table1[[#This Row],[Total Sale Amount]]-(Table1[[#This Row],[Cost Price]]*Table1[[#This Row],[Quantity]])</f>
        <v>22.639999999999986</v>
      </c>
      <c r="M4323" t="str">
        <f>TEXT(Table1[[#This Row],[Order Date]],"mmm")</f>
        <v>Nov</v>
      </c>
      <c r="N4323" s="5" t="str">
        <f>TEXT(Table1[[#This Row],[Order Date]],"yyyy")</f>
        <v>2016</v>
      </c>
      <c r="O4323" s="5">
        <v>42</v>
      </c>
      <c r="P4323" s="5" t="s">
        <v>560</v>
      </c>
      <c r="Q4323" s="5" t="str">
        <f>IFERROR(INDEX(Holidays[Holiday],MATCH(Table1[[#This Row],[Order Date]],Holidays[Date],0)),"NO HOLIDAY")</f>
        <v>NO HOLIDAY</v>
      </c>
    </row>
    <row r="4324" spans="2:17" hidden="1" x14ac:dyDescent="0.3">
      <c r="B4324" t="s">
        <v>9</v>
      </c>
      <c r="C4324" t="s">
        <v>17</v>
      </c>
      <c r="D4324" t="s">
        <v>11</v>
      </c>
      <c r="E4324" t="s">
        <v>397</v>
      </c>
      <c r="F4324" s="4">
        <v>42681</v>
      </c>
      <c r="G4324" t="s">
        <v>39</v>
      </c>
      <c r="H4324">
        <v>5</v>
      </c>
      <c r="I4324">
        <f>IF(Table1[[#This Row],[Price]]&lt;15,10,IF(Table1[[#This Row],[Price]]&lt;20,15,IF(Table1[[#This Row],[Price]]&lt;30,22,IF(Table1[[#This Row],[Price]]&lt;50,36,45))))</f>
        <v>15</v>
      </c>
      <c r="J4324">
        <v>16.32</v>
      </c>
      <c r="K4324" s="14">
        <v>81.599999999999994</v>
      </c>
      <c r="L4324" s="14">
        <f>Table1[[#This Row],[Total Sale Amount]]-(Table1[[#This Row],[Cost Price]]*Table1[[#This Row],[Quantity]])</f>
        <v>6.5999999999999943</v>
      </c>
      <c r="M4324" t="str">
        <f>TEXT(Table1[[#This Row],[Order Date]],"mmm")</f>
        <v>Nov</v>
      </c>
      <c r="N4324" s="5" t="str">
        <f>TEXT(Table1[[#This Row],[Order Date]],"yyyy")</f>
        <v>2016</v>
      </c>
      <c r="O4324" s="5">
        <v>45</v>
      </c>
      <c r="P4324" s="5" t="s">
        <v>559</v>
      </c>
      <c r="Q4324" s="5" t="str">
        <f>IFERROR(INDEX(Holidays[Holiday],MATCH(Table1[[#This Row],[Order Date]],Holidays[Date],0)),"NO HOLIDAY")</f>
        <v>NO HOLIDAY</v>
      </c>
    </row>
    <row r="4325" spans="2:17" hidden="1" x14ac:dyDescent="0.3">
      <c r="B4325" t="s">
        <v>9</v>
      </c>
      <c r="C4325" t="s">
        <v>30</v>
      </c>
      <c r="D4325" t="s">
        <v>11</v>
      </c>
      <c r="E4325" t="s">
        <v>195</v>
      </c>
      <c r="F4325" s="4">
        <v>42682</v>
      </c>
      <c r="G4325" t="s">
        <v>39</v>
      </c>
      <c r="H4325">
        <v>3</v>
      </c>
      <c r="I4325">
        <f>IF(Table1[[#This Row],[Price]]&lt;15,10,IF(Table1[[#This Row],[Price]]&lt;20,15,IF(Table1[[#This Row],[Price]]&lt;30,22,IF(Table1[[#This Row],[Price]]&lt;50,36,45))))</f>
        <v>15</v>
      </c>
      <c r="J4325">
        <v>16.32</v>
      </c>
      <c r="K4325" s="14">
        <v>48.96</v>
      </c>
      <c r="L4325" s="14">
        <f>Table1[[#This Row],[Total Sale Amount]]-(Table1[[#This Row],[Cost Price]]*Table1[[#This Row],[Quantity]])</f>
        <v>3.9600000000000009</v>
      </c>
      <c r="M4325" t="str">
        <f>TEXT(Table1[[#This Row],[Order Date]],"mmm")</f>
        <v>Nov</v>
      </c>
      <c r="N4325" s="5" t="str">
        <f>TEXT(Table1[[#This Row],[Order Date]],"yyyy")</f>
        <v>2016</v>
      </c>
      <c r="O4325" s="5">
        <v>33</v>
      </c>
      <c r="P4325" s="5" t="s">
        <v>559</v>
      </c>
      <c r="Q4325" s="5" t="str">
        <f>IFERROR(INDEX(Holidays[Holiday],MATCH(Table1[[#This Row],[Order Date]],Holidays[Date],0)),"NO HOLIDAY")</f>
        <v>NO HOLIDAY</v>
      </c>
    </row>
    <row r="4326" spans="2:17" hidden="1" x14ac:dyDescent="0.3">
      <c r="B4326" t="s">
        <v>9</v>
      </c>
      <c r="C4326" t="s">
        <v>17</v>
      </c>
      <c r="D4326" t="s">
        <v>11</v>
      </c>
      <c r="E4326" t="s">
        <v>209</v>
      </c>
      <c r="F4326" s="4">
        <v>42682</v>
      </c>
      <c r="G4326" t="s">
        <v>19</v>
      </c>
      <c r="H4326">
        <v>10</v>
      </c>
      <c r="I4326">
        <f>IF(Table1[[#This Row],[Price]]&lt;15,10,IF(Table1[[#This Row],[Price]]&lt;20,15,IF(Table1[[#This Row],[Price]]&lt;30,22,IF(Table1[[#This Row],[Price]]&lt;50,36,45))))</f>
        <v>45</v>
      </c>
      <c r="J4326">
        <v>53.35</v>
      </c>
      <c r="K4326" s="14">
        <v>533.5</v>
      </c>
      <c r="L4326" s="14">
        <f>Table1[[#This Row],[Total Sale Amount]]-(Table1[[#This Row],[Cost Price]]*Table1[[#This Row],[Quantity]])</f>
        <v>83.5</v>
      </c>
      <c r="M4326" t="str">
        <f>TEXT(Table1[[#This Row],[Order Date]],"mmm")</f>
        <v>Nov</v>
      </c>
      <c r="N4326" s="5" t="str">
        <f>TEXT(Table1[[#This Row],[Order Date]],"yyyy")</f>
        <v>2016</v>
      </c>
      <c r="O4326" s="5">
        <v>24</v>
      </c>
      <c r="P4326" s="5" t="s">
        <v>560</v>
      </c>
      <c r="Q4326" s="5" t="str">
        <f>IFERROR(INDEX(Holidays[Holiday],MATCH(Table1[[#This Row],[Order Date]],Holidays[Date],0)),"NO HOLIDAY")</f>
        <v>NO HOLIDAY</v>
      </c>
    </row>
    <row r="4327" spans="2:17" hidden="1" x14ac:dyDescent="0.3">
      <c r="B4327" t="s">
        <v>25</v>
      </c>
      <c r="C4327" t="s">
        <v>26</v>
      </c>
      <c r="D4327" t="s">
        <v>23</v>
      </c>
      <c r="E4327" t="s">
        <v>355</v>
      </c>
      <c r="F4327" s="4">
        <v>42682</v>
      </c>
      <c r="G4327" t="s">
        <v>15</v>
      </c>
      <c r="H4327">
        <v>3</v>
      </c>
      <c r="I4327">
        <f>IF(Table1[[#This Row],[Price]]&lt;15,10,IF(Table1[[#This Row],[Price]]&lt;20,15,IF(Table1[[#This Row],[Price]]&lt;30,22,IF(Table1[[#This Row],[Price]]&lt;50,36,45))))</f>
        <v>10</v>
      </c>
      <c r="J4327">
        <v>12.42</v>
      </c>
      <c r="K4327" s="14">
        <v>37.26</v>
      </c>
      <c r="L4327" s="14">
        <f>Table1[[#This Row],[Total Sale Amount]]-(Table1[[#This Row],[Cost Price]]*Table1[[#This Row],[Quantity]])</f>
        <v>7.259999999999998</v>
      </c>
      <c r="M4327" t="str">
        <f>TEXT(Table1[[#This Row],[Order Date]],"mmm")</f>
        <v>Nov</v>
      </c>
      <c r="N4327" s="5" t="str">
        <f>TEXT(Table1[[#This Row],[Order Date]],"yyyy")</f>
        <v>2016</v>
      </c>
      <c r="O4327" s="5">
        <v>41</v>
      </c>
      <c r="P4327" s="5" t="s">
        <v>559</v>
      </c>
      <c r="Q4327" s="5" t="str">
        <f>IFERROR(INDEX(Holidays[Holiday],MATCH(Table1[[#This Row],[Order Date]],Holidays[Date],0)),"NO HOLIDAY")</f>
        <v>NO HOLIDAY</v>
      </c>
    </row>
    <row r="4328" spans="2:17" hidden="1" x14ac:dyDescent="0.3">
      <c r="B4328" t="s">
        <v>9</v>
      </c>
      <c r="C4328" t="s">
        <v>17</v>
      </c>
      <c r="D4328" t="s">
        <v>11</v>
      </c>
      <c r="E4328" t="s">
        <v>310</v>
      </c>
      <c r="F4328" s="4">
        <v>42682</v>
      </c>
      <c r="G4328" t="s">
        <v>15</v>
      </c>
      <c r="H4328">
        <v>4</v>
      </c>
      <c r="I4328">
        <f>IF(Table1[[#This Row],[Price]]&lt;15,10,IF(Table1[[#This Row],[Price]]&lt;20,15,IF(Table1[[#This Row],[Price]]&lt;30,22,IF(Table1[[#This Row],[Price]]&lt;50,36,45))))</f>
        <v>10</v>
      </c>
      <c r="J4328">
        <v>12.42</v>
      </c>
      <c r="K4328" s="14">
        <v>49.68</v>
      </c>
      <c r="L4328" s="14">
        <f>Table1[[#This Row],[Total Sale Amount]]-(Table1[[#This Row],[Cost Price]]*Table1[[#This Row],[Quantity]])</f>
        <v>9.68</v>
      </c>
      <c r="M4328" t="str">
        <f>TEXT(Table1[[#This Row],[Order Date]],"mmm")</f>
        <v>Nov</v>
      </c>
      <c r="N4328" s="5" t="str">
        <f>TEXT(Table1[[#This Row],[Order Date]],"yyyy")</f>
        <v>2016</v>
      </c>
      <c r="O4328" s="5">
        <v>42</v>
      </c>
      <c r="P4328" s="5" t="s">
        <v>559</v>
      </c>
      <c r="Q4328" s="5" t="str">
        <f>IFERROR(INDEX(Holidays[Holiday],MATCH(Table1[[#This Row],[Order Date]],Holidays[Date],0)),"NO HOLIDAY")</f>
        <v>NO HOLIDAY</v>
      </c>
    </row>
    <row r="4329" spans="2:17" hidden="1" x14ac:dyDescent="0.3">
      <c r="B4329" t="s">
        <v>25</v>
      </c>
      <c r="C4329" t="s">
        <v>59</v>
      </c>
      <c r="D4329" t="s">
        <v>23</v>
      </c>
      <c r="E4329" t="s">
        <v>62</v>
      </c>
      <c r="F4329" s="4">
        <v>42682</v>
      </c>
      <c r="G4329" t="s">
        <v>19</v>
      </c>
      <c r="H4329">
        <v>1</v>
      </c>
      <c r="I4329">
        <f>IF(Table1[[#This Row],[Price]]&lt;15,10,IF(Table1[[#This Row],[Price]]&lt;20,15,IF(Table1[[#This Row],[Price]]&lt;30,22,IF(Table1[[#This Row],[Price]]&lt;50,36,45))))</f>
        <v>45</v>
      </c>
      <c r="J4329">
        <v>53.35</v>
      </c>
      <c r="K4329" s="14">
        <v>53.35</v>
      </c>
      <c r="L4329" s="14">
        <f>Table1[[#This Row],[Total Sale Amount]]-(Table1[[#This Row],[Cost Price]]*Table1[[#This Row],[Quantity]])</f>
        <v>8.3500000000000014</v>
      </c>
      <c r="M4329" t="str">
        <f>TEXT(Table1[[#This Row],[Order Date]],"mmm")</f>
        <v>Nov</v>
      </c>
      <c r="N4329" s="5" t="str">
        <f>TEXT(Table1[[#This Row],[Order Date]],"yyyy")</f>
        <v>2016</v>
      </c>
      <c r="O4329" s="5">
        <v>37</v>
      </c>
      <c r="P4329" s="5" t="s">
        <v>560</v>
      </c>
      <c r="Q4329" s="5" t="str">
        <f>IFERROR(INDEX(Holidays[Holiday],MATCH(Table1[[#This Row],[Order Date]],Holidays[Date],0)),"NO HOLIDAY")</f>
        <v>NO HOLIDAY</v>
      </c>
    </row>
    <row r="4330" spans="2:17" hidden="1" x14ac:dyDescent="0.3">
      <c r="B4330" t="s">
        <v>9</v>
      </c>
      <c r="C4330" t="s">
        <v>17</v>
      </c>
      <c r="D4330" t="s">
        <v>11</v>
      </c>
      <c r="E4330" t="s">
        <v>92</v>
      </c>
      <c r="F4330" s="4">
        <v>42682</v>
      </c>
      <c r="G4330" t="s">
        <v>39</v>
      </c>
      <c r="H4330">
        <v>8</v>
      </c>
      <c r="I4330">
        <f>IF(Table1[[#This Row],[Price]]&lt;15,10,IF(Table1[[#This Row],[Price]]&lt;20,15,IF(Table1[[#This Row],[Price]]&lt;30,22,IF(Table1[[#This Row],[Price]]&lt;50,36,45))))</f>
        <v>15</v>
      </c>
      <c r="J4330">
        <v>16.32</v>
      </c>
      <c r="K4330" s="14">
        <v>130.56</v>
      </c>
      <c r="L4330" s="14">
        <f>Table1[[#This Row],[Total Sale Amount]]-(Table1[[#This Row],[Cost Price]]*Table1[[#This Row],[Quantity]])</f>
        <v>10.560000000000002</v>
      </c>
      <c r="M4330" t="str">
        <f>TEXT(Table1[[#This Row],[Order Date]],"mmm")</f>
        <v>Nov</v>
      </c>
      <c r="N4330" s="5" t="str">
        <f>TEXT(Table1[[#This Row],[Order Date]],"yyyy")</f>
        <v>2016</v>
      </c>
      <c r="O4330" s="5">
        <v>26</v>
      </c>
      <c r="P4330" s="5" t="s">
        <v>559</v>
      </c>
      <c r="Q4330" s="5" t="str">
        <f>IFERROR(INDEX(Holidays[Holiday],MATCH(Table1[[#This Row],[Order Date]],Holidays[Date],0)),"NO HOLIDAY")</f>
        <v>NO HOLIDAY</v>
      </c>
    </row>
    <row r="4331" spans="2:17" hidden="1" x14ac:dyDescent="0.3">
      <c r="B4331" t="s">
        <v>21</v>
      </c>
      <c r="C4331" t="s">
        <v>59</v>
      </c>
      <c r="D4331" t="s">
        <v>23</v>
      </c>
      <c r="E4331" t="s">
        <v>105</v>
      </c>
      <c r="F4331" s="4">
        <v>42682</v>
      </c>
      <c r="G4331" t="s">
        <v>13</v>
      </c>
      <c r="H4331">
        <v>2</v>
      </c>
      <c r="I4331">
        <f>IF(Table1[[#This Row],[Price]]&lt;15,10,IF(Table1[[#This Row],[Price]]&lt;20,15,IF(Table1[[#This Row],[Price]]&lt;30,22,IF(Table1[[#This Row],[Price]]&lt;50,36,45))))</f>
        <v>15</v>
      </c>
      <c r="J4331">
        <v>17.829999999999998</v>
      </c>
      <c r="K4331" s="14">
        <v>35.659999999999997</v>
      </c>
      <c r="L4331" s="14">
        <f>Table1[[#This Row],[Total Sale Amount]]-(Table1[[#This Row],[Cost Price]]*Table1[[#This Row],[Quantity]])</f>
        <v>5.6599999999999966</v>
      </c>
      <c r="M4331" t="str">
        <f>TEXT(Table1[[#This Row],[Order Date]],"mmm")</f>
        <v>Nov</v>
      </c>
      <c r="N4331" s="5" t="str">
        <f>TEXT(Table1[[#This Row],[Order Date]],"yyyy")</f>
        <v>2016</v>
      </c>
      <c r="O4331" s="5">
        <v>38</v>
      </c>
      <c r="P4331" s="5" t="s">
        <v>559</v>
      </c>
      <c r="Q4331" s="5" t="str">
        <f>IFERROR(INDEX(Holidays[Holiday],MATCH(Table1[[#This Row],[Order Date]],Holidays[Date],0)),"NO HOLIDAY")</f>
        <v>NO HOLIDAY</v>
      </c>
    </row>
    <row r="4332" spans="2:17" hidden="1" x14ac:dyDescent="0.3">
      <c r="B4332" t="s">
        <v>25</v>
      </c>
      <c r="C4332" t="s">
        <v>22</v>
      </c>
      <c r="D4332" t="s">
        <v>23</v>
      </c>
      <c r="E4332" t="s">
        <v>101</v>
      </c>
      <c r="F4332" s="4">
        <v>42682</v>
      </c>
      <c r="G4332" t="s">
        <v>15</v>
      </c>
      <c r="H4332">
        <v>8</v>
      </c>
      <c r="I4332">
        <f>IF(Table1[[#This Row],[Price]]&lt;15,10,IF(Table1[[#This Row],[Price]]&lt;20,15,IF(Table1[[#This Row],[Price]]&lt;30,22,IF(Table1[[#This Row],[Price]]&lt;50,36,45))))</f>
        <v>10</v>
      </c>
      <c r="J4332">
        <v>12.42</v>
      </c>
      <c r="K4332" s="14">
        <v>99.36</v>
      </c>
      <c r="L4332" s="14">
        <f>Table1[[#This Row],[Total Sale Amount]]-(Table1[[#This Row],[Cost Price]]*Table1[[#This Row],[Quantity]])</f>
        <v>19.36</v>
      </c>
      <c r="M4332" t="str">
        <f>TEXT(Table1[[#This Row],[Order Date]],"mmm")</f>
        <v>Nov</v>
      </c>
      <c r="N4332" s="5" t="str">
        <f>TEXT(Table1[[#This Row],[Order Date]],"yyyy")</f>
        <v>2016</v>
      </c>
      <c r="O4332" s="5">
        <v>17</v>
      </c>
      <c r="P4332" s="5" t="s">
        <v>559</v>
      </c>
      <c r="Q4332" s="5" t="str">
        <f>IFERROR(INDEX(Holidays[Holiday],MATCH(Table1[[#This Row],[Order Date]],Holidays[Date],0)),"NO HOLIDAY")</f>
        <v>NO HOLIDAY</v>
      </c>
    </row>
    <row r="4333" spans="2:17" hidden="1" x14ac:dyDescent="0.3">
      <c r="B4333" t="s">
        <v>9</v>
      </c>
      <c r="C4333" t="s">
        <v>30</v>
      </c>
      <c r="D4333" t="s">
        <v>11</v>
      </c>
      <c r="E4333" t="s">
        <v>142</v>
      </c>
      <c r="F4333" s="4">
        <v>42682</v>
      </c>
      <c r="G4333" t="s">
        <v>19</v>
      </c>
      <c r="H4333">
        <v>10</v>
      </c>
      <c r="I4333">
        <f>IF(Table1[[#This Row],[Price]]&lt;15,10,IF(Table1[[#This Row],[Price]]&lt;20,15,IF(Table1[[#This Row],[Price]]&lt;30,22,IF(Table1[[#This Row],[Price]]&lt;50,36,45))))</f>
        <v>45</v>
      </c>
      <c r="J4333">
        <v>53.35</v>
      </c>
      <c r="K4333" s="14">
        <v>533.5</v>
      </c>
      <c r="L4333" s="14">
        <f>Table1[[#This Row],[Total Sale Amount]]-(Table1[[#This Row],[Cost Price]]*Table1[[#This Row],[Quantity]])</f>
        <v>83.5</v>
      </c>
      <c r="M4333" t="str">
        <f>TEXT(Table1[[#This Row],[Order Date]],"mmm")</f>
        <v>Nov</v>
      </c>
      <c r="N4333" s="5" t="str">
        <f>TEXT(Table1[[#This Row],[Order Date]],"yyyy")</f>
        <v>2016</v>
      </c>
      <c r="O4333" s="5">
        <v>39</v>
      </c>
      <c r="P4333" s="5" t="s">
        <v>560</v>
      </c>
      <c r="Q4333" s="5" t="str">
        <f>IFERROR(INDEX(Holidays[Holiday],MATCH(Table1[[#This Row],[Order Date]],Holidays[Date],0)),"NO HOLIDAY")</f>
        <v>NO HOLIDAY</v>
      </c>
    </row>
    <row r="4334" spans="2:17" hidden="1" x14ac:dyDescent="0.3">
      <c r="B4334" t="s">
        <v>36</v>
      </c>
      <c r="C4334" t="s">
        <v>10</v>
      </c>
      <c r="D4334" t="s">
        <v>11</v>
      </c>
      <c r="E4334" t="s">
        <v>100</v>
      </c>
      <c r="F4334" s="4">
        <v>42682</v>
      </c>
      <c r="G4334" t="s">
        <v>39</v>
      </c>
      <c r="H4334">
        <v>3</v>
      </c>
      <c r="I4334">
        <f>IF(Table1[[#This Row],[Price]]&lt;15,10,IF(Table1[[#This Row],[Price]]&lt;20,15,IF(Table1[[#This Row],[Price]]&lt;30,22,IF(Table1[[#This Row],[Price]]&lt;50,36,45))))</f>
        <v>15</v>
      </c>
      <c r="J4334">
        <v>16.32</v>
      </c>
      <c r="K4334" s="14">
        <v>48.96</v>
      </c>
      <c r="L4334" s="14">
        <f>Table1[[#This Row],[Total Sale Amount]]-(Table1[[#This Row],[Cost Price]]*Table1[[#This Row],[Quantity]])</f>
        <v>3.9600000000000009</v>
      </c>
      <c r="M4334" t="str">
        <f>TEXT(Table1[[#This Row],[Order Date]],"mmm")</f>
        <v>Nov</v>
      </c>
      <c r="N4334" s="5" t="str">
        <f>TEXT(Table1[[#This Row],[Order Date]],"yyyy")</f>
        <v>2016</v>
      </c>
      <c r="O4334" s="5">
        <v>21</v>
      </c>
      <c r="P4334" s="5" t="s">
        <v>560</v>
      </c>
      <c r="Q4334" s="5" t="str">
        <f>IFERROR(INDEX(Holidays[Holiday],MATCH(Table1[[#This Row],[Order Date]],Holidays[Date],0)),"NO HOLIDAY")</f>
        <v>NO HOLIDAY</v>
      </c>
    </row>
    <row r="4335" spans="2:17" hidden="1" x14ac:dyDescent="0.3">
      <c r="B4335" t="s">
        <v>9</v>
      </c>
      <c r="C4335" t="s">
        <v>10</v>
      </c>
      <c r="D4335" t="s">
        <v>11</v>
      </c>
      <c r="E4335" t="s">
        <v>507</v>
      </c>
      <c r="F4335" s="4">
        <v>42682</v>
      </c>
      <c r="G4335" t="s">
        <v>15</v>
      </c>
      <c r="H4335">
        <v>2</v>
      </c>
      <c r="I4335">
        <f>IF(Table1[[#This Row],[Price]]&lt;15,10,IF(Table1[[#This Row],[Price]]&lt;20,15,IF(Table1[[#This Row],[Price]]&lt;30,22,IF(Table1[[#This Row],[Price]]&lt;50,36,45))))</f>
        <v>10</v>
      </c>
      <c r="J4335">
        <v>12.42</v>
      </c>
      <c r="K4335" s="14">
        <v>24.84</v>
      </c>
      <c r="L4335" s="14">
        <f>Table1[[#This Row],[Total Sale Amount]]-(Table1[[#This Row],[Cost Price]]*Table1[[#This Row],[Quantity]])</f>
        <v>4.84</v>
      </c>
      <c r="M4335" t="str">
        <f>TEXT(Table1[[#This Row],[Order Date]],"mmm")</f>
        <v>Nov</v>
      </c>
      <c r="N4335" s="5" t="str">
        <f>TEXT(Table1[[#This Row],[Order Date]],"yyyy")</f>
        <v>2016</v>
      </c>
      <c r="O4335" s="5">
        <v>29</v>
      </c>
      <c r="P4335" s="5" t="s">
        <v>559</v>
      </c>
      <c r="Q4335" s="5" t="str">
        <f>IFERROR(INDEX(Holidays[Holiday],MATCH(Table1[[#This Row],[Order Date]],Holidays[Date],0)),"NO HOLIDAY")</f>
        <v>NO HOLIDAY</v>
      </c>
    </row>
    <row r="4336" spans="2:17" hidden="1" x14ac:dyDescent="0.3">
      <c r="B4336" t="s">
        <v>9</v>
      </c>
      <c r="C4336" t="s">
        <v>30</v>
      </c>
      <c r="D4336" t="s">
        <v>11</v>
      </c>
      <c r="E4336" t="s">
        <v>375</v>
      </c>
      <c r="F4336" s="4">
        <v>42682</v>
      </c>
      <c r="G4336" t="s">
        <v>39</v>
      </c>
      <c r="H4336">
        <v>6</v>
      </c>
      <c r="I4336">
        <f>IF(Table1[[#This Row],[Price]]&lt;15,10,IF(Table1[[#This Row],[Price]]&lt;20,15,IF(Table1[[#This Row],[Price]]&lt;30,22,IF(Table1[[#This Row],[Price]]&lt;50,36,45))))</f>
        <v>15</v>
      </c>
      <c r="J4336">
        <v>16.32</v>
      </c>
      <c r="K4336" s="14">
        <v>97.92</v>
      </c>
      <c r="L4336" s="14">
        <f>Table1[[#This Row],[Total Sale Amount]]-(Table1[[#This Row],[Cost Price]]*Table1[[#This Row],[Quantity]])</f>
        <v>7.9200000000000017</v>
      </c>
      <c r="M4336" t="str">
        <f>TEXT(Table1[[#This Row],[Order Date]],"mmm")</f>
        <v>Nov</v>
      </c>
      <c r="N4336" s="5" t="str">
        <f>TEXT(Table1[[#This Row],[Order Date]],"yyyy")</f>
        <v>2016</v>
      </c>
      <c r="O4336" s="5">
        <v>37</v>
      </c>
      <c r="P4336" s="5" t="s">
        <v>559</v>
      </c>
      <c r="Q4336" s="5" t="str">
        <f>IFERROR(INDEX(Holidays[Holiday],MATCH(Table1[[#This Row],[Order Date]],Holidays[Date],0)),"NO HOLIDAY")</f>
        <v>NO HOLIDAY</v>
      </c>
    </row>
    <row r="4337" spans="2:17" hidden="1" x14ac:dyDescent="0.3">
      <c r="B4337" t="s">
        <v>9</v>
      </c>
      <c r="C4337" t="s">
        <v>17</v>
      </c>
      <c r="D4337" t="s">
        <v>11</v>
      </c>
      <c r="E4337" t="s">
        <v>239</v>
      </c>
      <c r="F4337" s="4">
        <v>42682</v>
      </c>
      <c r="G4337" t="s">
        <v>15</v>
      </c>
      <c r="H4337">
        <v>10</v>
      </c>
      <c r="I4337">
        <f>IF(Table1[[#This Row],[Price]]&lt;15,10,IF(Table1[[#This Row],[Price]]&lt;20,15,IF(Table1[[#This Row],[Price]]&lt;30,22,IF(Table1[[#This Row],[Price]]&lt;50,36,45))))</f>
        <v>10</v>
      </c>
      <c r="J4337">
        <v>12.42</v>
      </c>
      <c r="K4337" s="14">
        <v>124.2</v>
      </c>
      <c r="L4337" s="14">
        <f>Table1[[#This Row],[Total Sale Amount]]-(Table1[[#This Row],[Cost Price]]*Table1[[#This Row],[Quantity]])</f>
        <v>24.200000000000003</v>
      </c>
      <c r="M4337" t="str">
        <f>TEXT(Table1[[#This Row],[Order Date]],"mmm")</f>
        <v>Nov</v>
      </c>
      <c r="N4337" s="5" t="str">
        <f>TEXT(Table1[[#This Row],[Order Date]],"yyyy")</f>
        <v>2016</v>
      </c>
      <c r="O4337" s="5">
        <v>45</v>
      </c>
      <c r="P4337" s="5" t="s">
        <v>559</v>
      </c>
      <c r="Q4337" s="5" t="str">
        <f>IFERROR(INDEX(Holidays[Holiday],MATCH(Table1[[#This Row],[Order Date]],Holidays[Date],0)),"NO HOLIDAY")</f>
        <v>NO HOLIDAY</v>
      </c>
    </row>
    <row r="4338" spans="2:17" hidden="1" x14ac:dyDescent="0.3">
      <c r="B4338" t="s">
        <v>21</v>
      </c>
      <c r="C4338" t="s">
        <v>26</v>
      </c>
      <c r="D4338" t="s">
        <v>23</v>
      </c>
      <c r="E4338" t="s">
        <v>360</v>
      </c>
      <c r="F4338" s="4">
        <v>42682</v>
      </c>
      <c r="G4338" t="s">
        <v>15</v>
      </c>
      <c r="H4338">
        <v>5</v>
      </c>
      <c r="I4338">
        <f>IF(Table1[[#This Row],[Price]]&lt;15,10,IF(Table1[[#This Row],[Price]]&lt;20,15,IF(Table1[[#This Row],[Price]]&lt;30,22,IF(Table1[[#This Row],[Price]]&lt;50,36,45))))</f>
        <v>10</v>
      </c>
      <c r="J4338">
        <v>12.42</v>
      </c>
      <c r="K4338" s="14">
        <v>62.1</v>
      </c>
      <c r="L4338" s="14">
        <f>Table1[[#This Row],[Total Sale Amount]]-(Table1[[#This Row],[Cost Price]]*Table1[[#This Row],[Quantity]])</f>
        <v>12.100000000000001</v>
      </c>
      <c r="M4338" t="str">
        <f>TEXT(Table1[[#This Row],[Order Date]],"mmm")</f>
        <v>Nov</v>
      </c>
      <c r="N4338" s="5" t="str">
        <f>TEXT(Table1[[#This Row],[Order Date]],"yyyy")</f>
        <v>2016</v>
      </c>
      <c r="O4338" s="5">
        <v>28</v>
      </c>
      <c r="P4338" s="5" t="s">
        <v>559</v>
      </c>
      <c r="Q4338" s="5" t="str">
        <f>IFERROR(INDEX(Holidays[Holiday],MATCH(Table1[[#This Row],[Order Date]],Holidays[Date],0)),"NO HOLIDAY")</f>
        <v>NO HOLIDAY</v>
      </c>
    </row>
    <row r="4339" spans="2:17" hidden="1" x14ac:dyDescent="0.3">
      <c r="B4339" t="s">
        <v>36</v>
      </c>
      <c r="C4339" t="s">
        <v>28</v>
      </c>
      <c r="D4339" t="s">
        <v>11</v>
      </c>
      <c r="E4339" t="s">
        <v>226</v>
      </c>
      <c r="F4339" s="4">
        <v>42682</v>
      </c>
      <c r="G4339" t="s">
        <v>15</v>
      </c>
      <c r="H4339">
        <v>7</v>
      </c>
      <c r="I4339">
        <f>IF(Table1[[#This Row],[Price]]&lt;15,10,IF(Table1[[#This Row],[Price]]&lt;20,15,IF(Table1[[#This Row],[Price]]&lt;30,22,IF(Table1[[#This Row],[Price]]&lt;50,36,45))))</f>
        <v>10</v>
      </c>
      <c r="J4339">
        <v>12.42</v>
      </c>
      <c r="K4339" s="14">
        <v>86.94</v>
      </c>
      <c r="L4339" s="14">
        <f>Table1[[#This Row],[Total Sale Amount]]-(Table1[[#This Row],[Cost Price]]*Table1[[#This Row],[Quantity]])</f>
        <v>16.939999999999998</v>
      </c>
      <c r="M4339" t="str">
        <f>TEXT(Table1[[#This Row],[Order Date]],"mmm")</f>
        <v>Nov</v>
      </c>
      <c r="N4339" s="5" t="str">
        <f>TEXT(Table1[[#This Row],[Order Date]],"yyyy")</f>
        <v>2016</v>
      </c>
      <c r="O4339" s="5">
        <v>41</v>
      </c>
      <c r="P4339" s="5" t="s">
        <v>560</v>
      </c>
      <c r="Q4339" s="5" t="str">
        <f>IFERROR(INDEX(Holidays[Holiday],MATCH(Table1[[#This Row],[Order Date]],Holidays[Date],0)),"NO HOLIDAY")</f>
        <v>NO HOLIDAY</v>
      </c>
    </row>
    <row r="4340" spans="2:17" hidden="1" x14ac:dyDescent="0.3">
      <c r="B4340" t="s">
        <v>9</v>
      </c>
      <c r="C4340" t="s">
        <v>30</v>
      </c>
      <c r="D4340" t="s">
        <v>11</v>
      </c>
      <c r="E4340" t="s">
        <v>333</v>
      </c>
      <c r="F4340" s="4">
        <v>42682</v>
      </c>
      <c r="G4340" t="s">
        <v>39</v>
      </c>
      <c r="H4340">
        <v>8</v>
      </c>
      <c r="I4340">
        <f>IF(Table1[[#This Row],[Price]]&lt;15,10,IF(Table1[[#This Row],[Price]]&lt;20,15,IF(Table1[[#This Row],[Price]]&lt;30,22,IF(Table1[[#This Row],[Price]]&lt;50,36,45))))</f>
        <v>15</v>
      </c>
      <c r="J4340">
        <v>16.32</v>
      </c>
      <c r="K4340" s="14">
        <v>130.56</v>
      </c>
      <c r="L4340" s="14">
        <f>Table1[[#This Row],[Total Sale Amount]]-(Table1[[#This Row],[Cost Price]]*Table1[[#This Row],[Quantity]])</f>
        <v>10.560000000000002</v>
      </c>
      <c r="M4340" t="str">
        <f>TEXT(Table1[[#This Row],[Order Date]],"mmm")</f>
        <v>Nov</v>
      </c>
      <c r="N4340" s="5" t="str">
        <f>TEXT(Table1[[#This Row],[Order Date]],"yyyy")</f>
        <v>2016</v>
      </c>
      <c r="O4340" s="5">
        <v>19</v>
      </c>
      <c r="P4340" s="5" t="s">
        <v>559</v>
      </c>
      <c r="Q4340" s="5" t="str">
        <f>IFERROR(INDEX(Holidays[Holiday],MATCH(Table1[[#This Row],[Order Date]],Holidays[Date],0)),"NO HOLIDAY")</f>
        <v>NO HOLIDAY</v>
      </c>
    </row>
    <row r="4341" spans="2:17" hidden="1" x14ac:dyDescent="0.3">
      <c r="B4341" t="s">
        <v>9</v>
      </c>
      <c r="C4341" t="s">
        <v>10</v>
      </c>
      <c r="D4341" t="s">
        <v>11</v>
      </c>
      <c r="E4341" t="s">
        <v>202</v>
      </c>
      <c r="F4341" s="4">
        <v>42682</v>
      </c>
      <c r="G4341" t="s">
        <v>19</v>
      </c>
      <c r="H4341">
        <v>8</v>
      </c>
      <c r="I4341">
        <f>IF(Table1[[#This Row],[Price]]&lt;15,10,IF(Table1[[#This Row],[Price]]&lt;20,15,IF(Table1[[#This Row],[Price]]&lt;30,22,IF(Table1[[#This Row],[Price]]&lt;50,36,45))))</f>
        <v>45</v>
      </c>
      <c r="J4341">
        <v>53.35</v>
      </c>
      <c r="K4341" s="14">
        <v>426.8</v>
      </c>
      <c r="L4341" s="14">
        <f>Table1[[#This Row],[Total Sale Amount]]-(Table1[[#This Row],[Cost Price]]*Table1[[#This Row],[Quantity]])</f>
        <v>66.800000000000011</v>
      </c>
      <c r="M4341" t="str">
        <f>TEXT(Table1[[#This Row],[Order Date]],"mmm")</f>
        <v>Nov</v>
      </c>
      <c r="N4341" s="5" t="str">
        <f>TEXT(Table1[[#This Row],[Order Date]],"yyyy")</f>
        <v>2016</v>
      </c>
      <c r="O4341" s="5">
        <v>44</v>
      </c>
      <c r="P4341" s="5" t="s">
        <v>559</v>
      </c>
      <c r="Q4341" s="5" t="str">
        <f>IFERROR(INDEX(Holidays[Holiday],MATCH(Table1[[#This Row],[Order Date]],Holidays[Date],0)),"NO HOLIDAY")</f>
        <v>NO HOLIDAY</v>
      </c>
    </row>
    <row r="4342" spans="2:17" hidden="1" x14ac:dyDescent="0.3">
      <c r="B4342" t="s">
        <v>16</v>
      </c>
      <c r="C4342" t="s">
        <v>30</v>
      </c>
      <c r="D4342" t="s">
        <v>11</v>
      </c>
      <c r="E4342" t="s">
        <v>33</v>
      </c>
      <c r="F4342" s="4">
        <v>42682</v>
      </c>
      <c r="G4342" t="s">
        <v>15</v>
      </c>
      <c r="H4342">
        <v>6</v>
      </c>
      <c r="I4342">
        <f>IF(Table1[[#This Row],[Price]]&lt;15,10,IF(Table1[[#This Row],[Price]]&lt;20,15,IF(Table1[[#This Row],[Price]]&lt;30,22,IF(Table1[[#This Row],[Price]]&lt;50,36,45))))</f>
        <v>10</v>
      </c>
      <c r="J4342">
        <v>12.42</v>
      </c>
      <c r="K4342" s="14">
        <v>74.52</v>
      </c>
      <c r="L4342" s="14">
        <f>Table1[[#This Row],[Total Sale Amount]]-(Table1[[#This Row],[Cost Price]]*Table1[[#This Row],[Quantity]])</f>
        <v>14.519999999999996</v>
      </c>
      <c r="M4342" t="str">
        <f>TEXT(Table1[[#This Row],[Order Date]],"mmm")</f>
        <v>Nov</v>
      </c>
      <c r="N4342" s="5" t="str">
        <f>TEXT(Table1[[#This Row],[Order Date]],"yyyy")</f>
        <v>2016</v>
      </c>
      <c r="O4342" s="5">
        <v>35</v>
      </c>
      <c r="P4342" s="5" t="s">
        <v>560</v>
      </c>
      <c r="Q4342" s="5" t="str">
        <f>IFERROR(INDEX(Holidays[Holiday],MATCH(Table1[[#This Row],[Order Date]],Holidays[Date],0)),"NO HOLIDAY")</f>
        <v>NO HOLIDAY</v>
      </c>
    </row>
    <row r="4343" spans="2:17" hidden="1" x14ac:dyDescent="0.3">
      <c r="B4343" t="s">
        <v>9</v>
      </c>
      <c r="C4343" t="s">
        <v>30</v>
      </c>
      <c r="D4343" t="s">
        <v>11</v>
      </c>
      <c r="E4343" t="s">
        <v>122</v>
      </c>
      <c r="F4343" s="4">
        <v>42682</v>
      </c>
      <c r="G4343" t="s">
        <v>15</v>
      </c>
      <c r="H4343">
        <v>9</v>
      </c>
      <c r="I4343">
        <f>IF(Table1[[#This Row],[Price]]&lt;15,10,IF(Table1[[#This Row],[Price]]&lt;20,15,IF(Table1[[#This Row],[Price]]&lt;30,22,IF(Table1[[#This Row],[Price]]&lt;50,36,45))))</f>
        <v>10</v>
      </c>
      <c r="J4343">
        <v>12.42</v>
      </c>
      <c r="K4343" s="14">
        <v>111.78</v>
      </c>
      <c r="L4343" s="14">
        <f>Table1[[#This Row],[Total Sale Amount]]-(Table1[[#This Row],[Cost Price]]*Table1[[#This Row],[Quantity]])</f>
        <v>21.78</v>
      </c>
      <c r="M4343" t="str">
        <f>TEXT(Table1[[#This Row],[Order Date]],"mmm")</f>
        <v>Nov</v>
      </c>
      <c r="N4343" s="5" t="str">
        <f>TEXT(Table1[[#This Row],[Order Date]],"yyyy")</f>
        <v>2016</v>
      </c>
      <c r="O4343" s="5">
        <v>45</v>
      </c>
      <c r="P4343" s="5" t="s">
        <v>560</v>
      </c>
      <c r="Q4343" s="5" t="str">
        <f>IFERROR(INDEX(Holidays[Holiday],MATCH(Table1[[#This Row],[Order Date]],Holidays[Date],0)),"NO HOLIDAY")</f>
        <v>NO HOLIDAY</v>
      </c>
    </row>
    <row r="4344" spans="2:17" hidden="1" x14ac:dyDescent="0.3">
      <c r="B4344" t="s">
        <v>21</v>
      </c>
      <c r="C4344" t="s">
        <v>26</v>
      </c>
      <c r="D4344" t="s">
        <v>23</v>
      </c>
      <c r="E4344" t="s">
        <v>274</v>
      </c>
      <c r="F4344" s="4">
        <v>42682</v>
      </c>
      <c r="G4344" t="s">
        <v>15</v>
      </c>
      <c r="H4344">
        <v>9</v>
      </c>
      <c r="I4344">
        <f>IF(Table1[[#This Row],[Price]]&lt;15,10,IF(Table1[[#This Row],[Price]]&lt;20,15,IF(Table1[[#This Row],[Price]]&lt;30,22,IF(Table1[[#This Row],[Price]]&lt;50,36,45))))</f>
        <v>10</v>
      </c>
      <c r="J4344">
        <v>12.42</v>
      </c>
      <c r="K4344" s="14">
        <v>111.78</v>
      </c>
      <c r="L4344" s="14">
        <f>Table1[[#This Row],[Total Sale Amount]]-(Table1[[#This Row],[Cost Price]]*Table1[[#This Row],[Quantity]])</f>
        <v>21.78</v>
      </c>
      <c r="M4344" t="str">
        <f>TEXT(Table1[[#This Row],[Order Date]],"mmm")</f>
        <v>Nov</v>
      </c>
      <c r="N4344" s="5" t="str">
        <f>TEXT(Table1[[#This Row],[Order Date]],"yyyy")</f>
        <v>2016</v>
      </c>
      <c r="O4344" s="5">
        <v>44</v>
      </c>
      <c r="P4344" s="5" t="s">
        <v>560</v>
      </c>
      <c r="Q4344" s="5" t="str">
        <f>IFERROR(INDEX(Holidays[Holiday],MATCH(Table1[[#This Row],[Order Date]],Holidays[Date],0)),"NO HOLIDAY")</f>
        <v>NO HOLIDAY</v>
      </c>
    </row>
    <row r="4345" spans="2:17" hidden="1" x14ac:dyDescent="0.3">
      <c r="B4345" t="s">
        <v>9</v>
      </c>
      <c r="C4345" t="s">
        <v>17</v>
      </c>
      <c r="D4345" t="s">
        <v>11</v>
      </c>
      <c r="E4345" t="s">
        <v>117</v>
      </c>
      <c r="F4345" s="4">
        <v>42682</v>
      </c>
      <c r="G4345" t="s">
        <v>13</v>
      </c>
      <c r="H4345">
        <v>6</v>
      </c>
      <c r="I4345">
        <f>IF(Table1[[#This Row],[Price]]&lt;15,10,IF(Table1[[#This Row],[Price]]&lt;20,15,IF(Table1[[#This Row],[Price]]&lt;30,22,IF(Table1[[#This Row],[Price]]&lt;50,36,45))))</f>
        <v>15</v>
      </c>
      <c r="J4345">
        <v>17.829999999999998</v>
      </c>
      <c r="K4345" s="14">
        <v>106.97999999999999</v>
      </c>
      <c r="L4345" s="14">
        <f>Table1[[#This Row],[Total Sale Amount]]-(Table1[[#This Row],[Cost Price]]*Table1[[#This Row],[Quantity]])</f>
        <v>16.97999999999999</v>
      </c>
      <c r="M4345" t="str">
        <f>TEXT(Table1[[#This Row],[Order Date]],"mmm")</f>
        <v>Nov</v>
      </c>
      <c r="N4345" s="5" t="str">
        <f>TEXT(Table1[[#This Row],[Order Date]],"yyyy")</f>
        <v>2016</v>
      </c>
      <c r="O4345" s="5">
        <v>18</v>
      </c>
      <c r="P4345" s="5" t="s">
        <v>559</v>
      </c>
      <c r="Q4345" s="5" t="str">
        <f>IFERROR(INDEX(Holidays[Holiday],MATCH(Table1[[#This Row],[Order Date]],Holidays[Date],0)),"NO HOLIDAY")</f>
        <v>NO HOLIDAY</v>
      </c>
    </row>
    <row r="4346" spans="2:17" hidden="1" x14ac:dyDescent="0.3">
      <c r="B4346" t="s">
        <v>21</v>
      </c>
      <c r="C4346" t="s">
        <v>43</v>
      </c>
      <c r="D4346" t="s">
        <v>23</v>
      </c>
      <c r="E4346" t="s">
        <v>481</v>
      </c>
      <c r="F4346" s="4">
        <v>42682</v>
      </c>
      <c r="G4346" t="s">
        <v>13</v>
      </c>
      <c r="H4346">
        <v>10</v>
      </c>
      <c r="I4346">
        <f>IF(Table1[[#This Row],[Price]]&lt;15,10,IF(Table1[[#This Row],[Price]]&lt;20,15,IF(Table1[[#This Row],[Price]]&lt;30,22,IF(Table1[[#This Row],[Price]]&lt;50,36,45))))</f>
        <v>15</v>
      </c>
      <c r="J4346">
        <v>17.829999999999998</v>
      </c>
      <c r="K4346" s="14">
        <v>178.29999999999998</v>
      </c>
      <c r="L4346" s="14">
        <f>Table1[[#This Row],[Total Sale Amount]]-(Table1[[#This Row],[Cost Price]]*Table1[[#This Row],[Quantity]])</f>
        <v>28.299999999999983</v>
      </c>
      <c r="M4346" t="str">
        <f>TEXT(Table1[[#This Row],[Order Date]],"mmm")</f>
        <v>Nov</v>
      </c>
      <c r="N4346" s="5" t="str">
        <f>TEXT(Table1[[#This Row],[Order Date]],"yyyy")</f>
        <v>2016</v>
      </c>
      <c r="O4346" s="5">
        <v>20</v>
      </c>
      <c r="P4346" s="5" t="s">
        <v>559</v>
      </c>
      <c r="Q4346" s="5" t="str">
        <f>IFERROR(INDEX(Holidays[Holiday],MATCH(Table1[[#This Row],[Order Date]],Holidays[Date],0)),"NO HOLIDAY")</f>
        <v>NO HOLIDAY</v>
      </c>
    </row>
    <row r="4347" spans="2:17" hidden="1" x14ac:dyDescent="0.3">
      <c r="B4347" t="s">
        <v>9</v>
      </c>
      <c r="C4347" t="s">
        <v>10</v>
      </c>
      <c r="D4347" t="s">
        <v>11</v>
      </c>
      <c r="E4347" t="s">
        <v>53</v>
      </c>
      <c r="F4347" s="4">
        <v>42682</v>
      </c>
      <c r="G4347" t="s">
        <v>15</v>
      </c>
      <c r="H4347">
        <v>6</v>
      </c>
      <c r="I4347">
        <f>IF(Table1[[#This Row],[Price]]&lt;15,10,IF(Table1[[#This Row],[Price]]&lt;20,15,IF(Table1[[#This Row],[Price]]&lt;30,22,IF(Table1[[#This Row],[Price]]&lt;50,36,45))))</f>
        <v>10</v>
      </c>
      <c r="J4347">
        <v>12.42</v>
      </c>
      <c r="K4347" s="14">
        <v>74.52</v>
      </c>
      <c r="L4347" s="14">
        <f>Table1[[#This Row],[Total Sale Amount]]-(Table1[[#This Row],[Cost Price]]*Table1[[#This Row],[Quantity]])</f>
        <v>14.519999999999996</v>
      </c>
      <c r="M4347" t="str">
        <f>TEXT(Table1[[#This Row],[Order Date]],"mmm")</f>
        <v>Nov</v>
      </c>
      <c r="N4347" s="5" t="str">
        <f>TEXT(Table1[[#This Row],[Order Date]],"yyyy")</f>
        <v>2016</v>
      </c>
      <c r="O4347" s="5">
        <v>43</v>
      </c>
      <c r="P4347" s="5" t="s">
        <v>560</v>
      </c>
      <c r="Q4347" s="5" t="str">
        <f>IFERROR(INDEX(Holidays[Holiday],MATCH(Table1[[#This Row],[Order Date]],Holidays[Date],0)),"NO HOLIDAY")</f>
        <v>NO HOLIDAY</v>
      </c>
    </row>
    <row r="4348" spans="2:17" hidden="1" x14ac:dyDescent="0.3">
      <c r="B4348" t="s">
        <v>9</v>
      </c>
      <c r="C4348" t="s">
        <v>17</v>
      </c>
      <c r="D4348" t="s">
        <v>11</v>
      </c>
      <c r="E4348" t="s">
        <v>256</v>
      </c>
      <c r="F4348" s="4">
        <v>42682</v>
      </c>
      <c r="G4348" t="s">
        <v>15</v>
      </c>
      <c r="H4348">
        <v>5</v>
      </c>
      <c r="I4348">
        <f>IF(Table1[[#This Row],[Price]]&lt;15,10,IF(Table1[[#This Row],[Price]]&lt;20,15,IF(Table1[[#This Row],[Price]]&lt;30,22,IF(Table1[[#This Row],[Price]]&lt;50,36,45))))</f>
        <v>10</v>
      </c>
      <c r="J4348">
        <v>12.42</v>
      </c>
      <c r="K4348" s="14">
        <v>62.1</v>
      </c>
      <c r="L4348" s="14">
        <f>Table1[[#This Row],[Total Sale Amount]]-(Table1[[#This Row],[Cost Price]]*Table1[[#This Row],[Quantity]])</f>
        <v>12.100000000000001</v>
      </c>
      <c r="M4348" t="str">
        <f>TEXT(Table1[[#This Row],[Order Date]],"mmm")</f>
        <v>Nov</v>
      </c>
      <c r="N4348" s="5" t="str">
        <f>TEXT(Table1[[#This Row],[Order Date]],"yyyy")</f>
        <v>2016</v>
      </c>
      <c r="O4348" s="5">
        <v>35</v>
      </c>
      <c r="P4348" s="5" t="s">
        <v>560</v>
      </c>
      <c r="Q4348" s="5" t="str">
        <f>IFERROR(INDEX(Holidays[Holiday],MATCH(Table1[[#This Row],[Order Date]],Holidays[Date],0)),"NO HOLIDAY")</f>
        <v>NO HOLIDAY</v>
      </c>
    </row>
    <row r="4349" spans="2:17" hidden="1" x14ac:dyDescent="0.3">
      <c r="B4349" t="s">
        <v>21</v>
      </c>
      <c r="C4349" t="s">
        <v>26</v>
      </c>
      <c r="D4349" t="s">
        <v>23</v>
      </c>
      <c r="E4349" t="s">
        <v>147</v>
      </c>
      <c r="F4349" s="4">
        <v>42682</v>
      </c>
      <c r="G4349" t="s">
        <v>15</v>
      </c>
      <c r="H4349">
        <v>4</v>
      </c>
      <c r="I4349">
        <f>IF(Table1[[#This Row],[Price]]&lt;15,10,IF(Table1[[#This Row],[Price]]&lt;20,15,IF(Table1[[#This Row],[Price]]&lt;30,22,IF(Table1[[#This Row],[Price]]&lt;50,36,45))))</f>
        <v>10</v>
      </c>
      <c r="J4349">
        <v>12.42</v>
      </c>
      <c r="K4349" s="14">
        <v>49.68</v>
      </c>
      <c r="L4349" s="14">
        <f>Table1[[#This Row],[Total Sale Amount]]-(Table1[[#This Row],[Cost Price]]*Table1[[#This Row],[Quantity]])</f>
        <v>9.68</v>
      </c>
      <c r="M4349" t="str">
        <f>TEXT(Table1[[#This Row],[Order Date]],"mmm")</f>
        <v>Nov</v>
      </c>
      <c r="N4349" s="5" t="str">
        <f>TEXT(Table1[[#This Row],[Order Date]],"yyyy")</f>
        <v>2016</v>
      </c>
      <c r="O4349" s="5">
        <v>42</v>
      </c>
      <c r="P4349" s="5" t="s">
        <v>560</v>
      </c>
      <c r="Q4349" s="5" t="str">
        <f>IFERROR(INDEX(Holidays[Holiday],MATCH(Table1[[#This Row],[Order Date]],Holidays[Date],0)),"NO HOLIDAY")</f>
        <v>NO HOLIDAY</v>
      </c>
    </row>
    <row r="4350" spans="2:17" hidden="1" x14ac:dyDescent="0.3">
      <c r="B4350" t="s">
        <v>9</v>
      </c>
      <c r="C4350" t="s">
        <v>10</v>
      </c>
      <c r="D4350" t="s">
        <v>11</v>
      </c>
      <c r="E4350" t="s">
        <v>78</v>
      </c>
      <c r="F4350" s="4">
        <v>42683</v>
      </c>
      <c r="G4350" t="s">
        <v>13</v>
      </c>
      <c r="H4350">
        <v>5</v>
      </c>
      <c r="I4350">
        <f>IF(Table1[[#This Row],[Price]]&lt;15,10,IF(Table1[[#This Row],[Price]]&lt;20,15,IF(Table1[[#This Row],[Price]]&lt;30,22,IF(Table1[[#This Row],[Price]]&lt;50,36,45))))</f>
        <v>15</v>
      </c>
      <c r="J4350">
        <v>17.829999999999998</v>
      </c>
      <c r="K4350" s="14">
        <v>89.149999999999991</v>
      </c>
      <c r="L4350" s="14">
        <f>Table1[[#This Row],[Total Sale Amount]]-(Table1[[#This Row],[Cost Price]]*Table1[[#This Row],[Quantity]])</f>
        <v>14.149999999999991</v>
      </c>
      <c r="M4350" t="str">
        <f>TEXT(Table1[[#This Row],[Order Date]],"mmm")</f>
        <v>Nov</v>
      </c>
      <c r="N4350" s="5" t="str">
        <f>TEXT(Table1[[#This Row],[Order Date]],"yyyy")</f>
        <v>2016</v>
      </c>
      <c r="O4350" s="5">
        <v>19</v>
      </c>
      <c r="P4350" s="5" t="s">
        <v>559</v>
      </c>
      <c r="Q4350" s="5" t="str">
        <f>IFERROR(INDEX(Holidays[Holiday],MATCH(Table1[[#This Row],[Order Date]],Holidays[Date],0)),"NO HOLIDAY")</f>
        <v>NO HOLIDAY</v>
      </c>
    </row>
    <row r="4351" spans="2:17" hidden="1" x14ac:dyDescent="0.3">
      <c r="B4351" t="s">
        <v>21</v>
      </c>
      <c r="C4351" t="s">
        <v>22</v>
      </c>
      <c r="D4351" t="s">
        <v>23</v>
      </c>
      <c r="E4351" t="s">
        <v>437</v>
      </c>
      <c r="F4351" s="4">
        <v>42683</v>
      </c>
      <c r="G4351" t="s">
        <v>19</v>
      </c>
      <c r="H4351">
        <v>1</v>
      </c>
      <c r="I4351">
        <f>IF(Table1[[#This Row],[Price]]&lt;15,10,IF(Table1[[#This Row],[Price]]&lt;20,15,IF(Table1[[#This Row],[Price]]&lt;30,22,IF(Table1[[#This Row],[Price]]&lt;50,36,45))))</f>
        <v>45</v>
      </c>
      <c r="J4351">
        <v>53.35</v>
      </c>
      <c r="K4351" s="14">
        <v>53.35</v>
      </c>
      <c r="L4351" s="14">
        <f>Table1[[#This Row],[Total Sale Amount]]-(Table1[[#This Row],[Cost Price]]*Table1[[#This Row],[Quantity]])</f>
        <v>8.3500000000000014</v>
      </c>
      <c r="M4351" t="str">
        <f>TEXT(Table1[[#This Row],[Order Date]],"mmm")</f>
        <v>Nov</v>
      </c>
      <c r="N4351" s="5" t="str">
        <f>TEXT(Table1[[#This Row],[Order Date]],"yyyy")</f>
        <v>2016</v>
      </c>
      <c r="O4351" s="5">
        <v>45</v>
      </c>
      <c r="P4351" s="5" t="s">
        <v>560</v>
      </c>
      <c r="Q4351" s="5" t="str">
        <f>IFERROR(INDEX(Holidays[Holiday],MATCH(Table1[[#This Row],[Order Date]],Holidays[Date],0)),"NO HOLIDAY")</f>
        <v>NO HOLIDAY</v>
      </c>
    </row>
    <row r="4352" spans="2:17" hidden="1" x14ac:dyDescent="0.3">
      <c r="B4352" t="s">
        <v>25</v>
      </c>
      <c r="C4352" t="s">
        <v>22</v>
      </c>
      <c r="D4352" t="s">
        <v>23</v>
      </c>
      <c r="E4352" t="s">
        <v>452</v>
      </c>
      <c r="F4352" s="4">
        <v>42683</v>
      </c>
      <c r="G4352" t="s">
        <v>15</v>
      </c>
      <c r="H4352">
        <v>4</v>
      </c>
      <c r="I4352">
        <f>IF(Table1[[#This Row],[Price]]&lt;15,10,IF(Table1[[#This Row],[Price]]&lt;20,15,IF(Table1[[#This Row],[Price]]&lt;30,22,IF(Table1[[#This Row],[Price]]&lt;50,36,45))))</f>
        <v>10</v>
      </c>
      <c r="J4352">
        <v>12.42</v>
      </c>
      <c r="K4352" s="14">
        <v>49.68</v>
      </c>
      <c r="L4352" s="14">
        <f>Table1[[#This Row],[Total Sale Amount]]-(Table1[[#This Row],[Cost Price]]*Table1[[#This Row],[Quantity]])</f>
        <v>9.68</v>
      </c>
      <c r="M4352" t="str">
        <f>TEXT(Table1[[#This Row],[Order Date]],"mmm")</f>
        <v>Nov</v>
      </c>
      <c r="N4352" s="5" t="str">
        <f>TEXT(Table1[[#This Row],[Order Date]],"yyyy")</f>
        <v>2016</v>
      </c>
      <c r="O4352" s="5">
        <v>31</v>
      </c>
      <c r="P4352" s="5" t="s">
        <v>559</v>
      </c>
      <c r="Q4352" s="5" t="str">
        <f>IFERROR(INDEX(Holidays[Holiday],MATCH(Table1[[#This Row],[Order Date]],Holidays[Date],0)),"NO HOLIDAY")</f>
        <v>NO HOLIDAY</v>
      </c>
    </row>
    <row r="4353" spans="2:17" hidden="1" x14ac:dyDescent="0.3">
      <c r="B4353" t="s">
        <v>21</v>
      </c>
      <c r="C4353" t="s">
        <v>26</v>
      </c>
      <c r="D4353" t="s">
        <v>23</v>
      </c>
      <c r="E4353" t="s">
        <v>250</v>
      </c>
      <c r="F4353" s="4">
        <v>42683</v>
      </c>
      <c r="G4353" t="s">
        <v>39</v>
      </c>
      <c r="H4353">
        <v>6</v>
      </c>
      <c r="I4353">
        <f>IF(Table1[[#This Row],[Price]]&lt;15,10,IF(Table1[[#This Row],[Price]]&lt;20,15,IF(Table1[[#This Row],[Price]]&lt;30,22,IF(Table1[[#This Row],[Price]]&lt;50,36,45))))</f>
        <v>15</v>
      </c>
      <c r="J4353">
        <v>16.32</v>
      </c>
      <c r="K4353" s="14">
        <v>97.92</v>
      </c>
      <c r="L4353" s="14">
        <f>Table1[[#This Row],[Total Sale Amount]]-(Table1[[#This Row],[Cost Price]]*Table1[[#This Row],[Quantity]])</f>
        <v>7.9200000000000017</v>
      </c>
      <c r="M4353" t="str">
        <f>TEXT(Table1[[#This Row],[Order Date]],"mmm")</f>
        <v>Nov</v>
      </c>
      <c r="N4353" s="5" t="str">
        <f>TEXT(Table1[[#This Row],[Order Date]],"yyyy")</f>
        <v>2016</v>
      </c>
      <c r="O4353" s="5">
        <v>44</v>
      </c>
      <c r="P4353" s="5" t="s">
        <v>559</v>
      </c>
      <c r="Q4353" s="5" t="str">
        <f>IFERROR(INDEX(Holidays[Holiday],MATCH(Table1[[#This Row],[Order Date]],Holidays[Date],0)),"NO HOLIDAY")</f>
        <v>NO HOLIDAY</v>
      </c>
    </row>
    <row r="4354" spans="2:17" hidden="1" x14ac:dyDescent="0.3">
      <c r="B4354" t="s">
        <v>21</v>
      </c>
      <c r="C4354" t="s">
        <v>26</v>
      </c>
      <c r="D4354" t="s">
        <v>23</v>
      </c>
      <c r="E4354" t="s">
        <v>532</v>
      </c>
      <c r="F4354" s="4">
        <v>42683</v>
      </c>
      <c r="G4354" t="s">
        <v>15</v>
      </c>
      <c r="H4354">
        <v>9</v>
      </c>
      <c r="I4354">
        <f>IF(Table1[[#This Row],[Price]]&lt;15,10,IF(Table1[[#This Row],[Price]]&lt;20,15,IF(Table1[[#This Row],[Price]]&lt;30,22,IF(Table1[[#This Row],[Price]]&lt;50,36,45))))</f>
        <v>10</v>
      </c>
      <c r="J4354">
        <v>12.42</v>
      </c>
      <c r="K4354" s="14">
        <v>111.78</v>
      </c>
      <c r="L4354" s="14">
        <f>Table1[[#This Row],[Total Sale Amount]]-(Table1[[#This Row],[Cost Price]]*Table1[[#This Row],[Quantity]])</f>
        <v>21.78</v>
      </c>
      <c r="M4354" t="str">
        <f>TEXT(Table1[[#This Row],[Order Date]],"mmm")</f>
        <v>Nov</v>
      </c>
      <c r="N4354" s="5" t="str">
        <f>TEXT(Table1[[#This Row],[Order Date]],"yyyy")</f>
        <v>2016</v>
      </c>
      <c r="O4354" s="5">
        <v>19</v>
      </c>
      <c r="P4354" s="5" t="s">
        <v>560</v>
      </c>
      <c r="Q4354" s="5" t="str">
        <f>IFERROR(INDEX(Holidays[Holiday],MATCH(Table1[[#This Row],[Order Date]],Holidays[Date],0)),"NO HOLIDAY")</f>
        <v>NO HOLIDAY</v>
      </c>
    </row>
    <row r="4355" spans="2:17" hidden="1" x14ac:dyDescent="0.3">
      <c r="B4355" t="s">
        <v>9</v>
      </c>
      <c r="C4355" t="s">
        <v>17</v>
      </c>
      <c r="D4355" t="s">
        <v>11</v>
      </c>
      <c r="E4355" t="s">
        <v>510</v>
      </c>
      <c r="F4355" s="4">
        <v>42683</v>
      </c>
      <c r="G4355" t="s">
        <v>19</v>
      </c>
      <c r="H4355">
        <v>3</v>
      </c>
      <c r="I4355">
        <f>IF(Table1[[#This Row],[Price]]&lt;15,10,IF(Table1[[#This Row],[Price]]&lt;20,15,IF(Table1[[#This Row],[Price]]&lt;30,22,IF(Table1[[#This Row],[Price]]&lt;50,36,45))))</f>
        <v>45</v>
      </c>
      <c r="J4355">
        <v>53.35</v>
      </c>
      <c r="K4355" s="14">
        <v>160.05000000000001</v>
      </c>
      <c r="L4355" s="14">
        <f>Table1[[#This Row],[Total Sale Amount]]-(Table1[[#This Row],[Cost Price]]*Table1[[#This Row],[Quantity]])</f>
        <v>25.050000000000011</v>
      </c>
      <c r="M4355" t="str">
        <f>TEXT(Table1[[#This Row],[Order Date]],"mmm")</f>
        <v>Nov</v>
      </c>
      <c r="N4355" s="5" t="str">
        <f>TEXT(Table1[[#This Row],[Order Date]],"yyyy")</f>
        <v>2016</v>
      </c>
      <c r="O4355" s="5">
        <v>32</v>
      </c>
      <c r="P4355" s="5" t="s">
        <v>560</v>
      </c>
      <c r="Q4355" s="5" t="str">
        <f>IFERROR(INDEX(Holidays[Holiday],MATCH(Table1[[#This Row],[Order Date]],Holidays[Date],0)),"NO HOLIDAY")</f>
        <v>NO HOLIDAY</v>
      </c>
    </row>
    <row r="4356" spans="2:17" hidden="1" x14ac:dyDescent="0.3">
      <c r="B4356" t="s">
        <v>25</v>
      </c>
      <c r="C4356" t="s">
        <v>26</v>
      </c>
      <c r="D4356" t="s">
        <v>23</v>
      </c>
      <c r="E4356" t="s">
        <v>87</v>
      </c>
      <c r="F4356" s="4">
        <v>42683</v>
      </c>
      <c r="G4356" t="s">
        <v>15</v>
      </c>
      <c r="H4356">
        <v>9</v>
      </c>
      <c r="I4356">
        <f>IF(Table1[[#This Row],[Price]]&lt;15,10,IF(Table1[[#This Row],[Price]]&lt;20,15,IF(Table1[[#This Row],[Price]]&lt;30,22,IF(Table1[[#This Row],[Price]]&lt;50,36,45))))</f>
        <v>10</v>
      </c>
      <c r="J4356">
        <v>12.42</v>
      </c>
      <c r="K4356" s="14">
        <v>111.78</v>
      </c>
      <c r="L4356" s="14">
        <f>Table1[[#This Row],[Total Sale Amount]]-(Table1[[#This Row],[Cost Price]]*Table1[[#This Row],[Quantity]])</f>
        <v>21.78</v>
      </c>
      <c r="M4356" t="str">
        <f>TEXT(Table1[[#This Row],[Order Date]],"mmm")</f>
        <v>Nov</v>
      </c>
      <c r="N4356" s="5" t="str">
        <f>TEXT(Table1[[#This Row],[Order Date]],"yyyy")</f>
        <v>2016</v>
      </c>
      <c r="O4356" s="5">
        <v>37</v>
      </c>
      <c r="P4356" s="5" t="s">
        <v>560</v>
      </c>
      <c r="Q4356" s="5" t="str">
        <f>IFERROR(INDEX(Holidays[Holiday],MATCH(Table1[[#This Row],[Order Date]],Holidays[Date],0)),"NO HOLIDAY")</f>
        <v>NO HOLIDAY</v>
      </c>
    </row>
    <row r="4357" spans="2:17" hidden="1" x14ac:dyDescent="0.3">
      <c r="B4357" t="s">
        <v>21</v>
      </c>
      <c r="C4357" t="s">
        <v>26</v>
      </c>
      <c r="D4357" t="s">
        <v>23</v>
      </c>
      <c r="E4357" t="s">
        <v>414</v>
      </c>
      <c r="F4357" s="4">
        <v>42683</v>
      </c>
      <c r="G4357" t="s">
        <v>39</v>
      </c>
      <c r="H4357">
        <v>6</v>
      </c>
      <c r="I4357">
        <f>IF(Table1[[#This Row],[Price]]&lt;15,10,IF(Table1[[#This Row],[Price]]&lt;20,15,IF(Table1[[#This Row],[Price]]&lt;30,22,IF(Table1[[#This Row],[Price]]&lt;50,36,45))))</f>
        <v>15</v>
      </c>
      <c r="J4357">
        <v>16.32</v>
      </c>
      <c r="K4357" s="14">
        <v>97.92</v>
      </c>
      <c r="L4357" s="14">
        <f>Table1[[#This Row],[Total Sale Amount]]-(Table1[[#This Row],[Cost Price]]*Table1[[#This Row],[Quantity]])</f>
        <v>7.9200000000000017</v>
      </c>
      <c r="M4357" t="str">
        <f>TEXT(Table1[[#This Row],[Order Date]],"mmm")</f>
        <v>Nov</v>
      </c>
      <c r="N4357" s="5" t="str">
        <f>TEXT(Table1[[#This Row],[Order Date]],"yyyy")</f>
        <v>2016</v>
      </c>
      <c r="O4357" s="5">
        <v>34</v>
      </c>
      <c r="P4357" s="5" t="s">
        <v>559</v>
      </c>
      <c r="Q4357" s="5" t="str">
        <f>IFERROR(INDEX(Holidays[Holiday],MATCH(Table1[[#This Row],[Order Date]],Holidays[Date],0)),"NO HOLIDAY")</f>
        <v>NO HOLIDAY</v>
      </c>
    </row>
    <row r="4358" spans="2:17" hidden="1" x14ac:dyDescent="0.3">
      <c r="B4358" t="s">
        <v>25</v>
      </c>
      <c r="C4358" t="s">
        <v>26</v>
      </c>
      <c r="D4358" t="s">
        <v>23</v>
      </c>
      <c r="E4358" t="s">
        <v>430</v>
      </c>
      <c r="F4358" s="4">
        <v>42683</v>
      </c>
      <c r="G4358" t="s">
        <v>15</v>
      </c>
      <c r="H4358">
        <v>6</v>
      </c>
      <c r="I4358">
        <f>IF(Table1[[#This Row],[Price]]&lt;15,10,IF(Table1[[#This Row],[Price]]&lt;20,15,IF(Table1[[#This Row],[Price]]&lt;30,22,IF(Table1[[#This Row],[Price]]&lt;50,36,45))))</f>
        <v>10</v>
      </c>
      <c r="J4358">
        <v>12.42</v>
      </c>
      <c r="K4358" s="14">
        <v>74.52</v>
      </c>
      <c r="L4358" s="14">
        <f>Table1[[#This Row],[Total Sale Amount]]-(Table1[[#This Row],[Cost Price]]*Table1[[#This Row],[Quantity]])</f>
        <v>14.519999999999996</v>
      </c>
      <c r="M4358" t="str">
        <f>TEXT(Table1[[#This Row],[Order Date]],"mmm")</f>
        <v>Nov</v>
      </c>
      <c r="N4358" s="5" t="str">
        <f>TEXT(Table1[[#This Row],[Order Date]],"yyyy")</f>
        <v>2016</v>
      </c>
      <c r="O4358" s="5">
        <v>27</v>
      </c>
      <c r="P4358" s="5" t="s">
        <v>559</v>
      </c>
      <c r="Q4358" s="5" t="str">
        <f>IFERROR(INDEX(Holidays[Holiday],MATCH(Table1[[#This Row],[Order Date]],Holidays[Date],0)),"NO HOLIDAY")</f>
        <v>NO HOLIDAY</v>
      </c>
    </row>
    <row r="4359" spans="2:17" hidden="1" x14ac:dyDescent="0.3">
      <c r="B4359" t="s">
        <v>9</v>
      </c>
      <c r="C4359" t="s">
        <v>17</v>
      </c>
      <c r="D4359" t="s">
        <v>11</v>
      </c>
      <c r="E4359" t="s">
        <v>291</v>
      </c>
      <c r="F4359" s="4">
        <v>42683</v>
      </c>
      <c r="G4359" t="s">
        <v>39</v>
      </c>
      <c r="H4359">
        <v>2</v>
      </c>
      <c r="I4359">
        <f>IF(Table1[[#This Row],[Price]]&lt;15,10,IF(Table1[[#This Row],[Price]]&lt;20,15,IF(Table1[[#This Row],[Price]]&lt;30,22,IF(Table1[[#This Row],[Price]]&lt;50,36,45))))</f>
        <v>15</v>
      </c>
      <c r="J4359">
        <v>16.32</v>
      </c>
      <c r="K4359" s="14">
        <v>32.64</v>
      </c>
      <c r="L4359" s="14">
        <f>Table1[[#This Row],[Total Sale Amount]]-(Table1[[#This Row],[Cost Price]]*Table1[[#This Row],[Quantity]])</f>
        <v>2.6400000000000006</v>
      </c>
      <c r="M4359" t="str">
        <f>TEXT(Table1[[#This Row],[Order Date]],"mmm")</f>
        <v>Nov</v>
      </c>
      <c r="N4359" s="5" t="str">
        <f>TEXT(Table1[[#This Row],[Order Date]],"yyyy")</f>
        <v>2016</v>
      </c>
      <c r="O4359" s="5">
        <v>24</v>
      </c>
      <c r="P4359" s="5" t="s">
        <v>559</v>
      </c>
      <c r="Q4359" s="5" t="str">
        <f>IFERROR(INDEX(Holidays[Holiday],MATCH(Table1[[#This Row],[Order Date]],Holidays[Date],0)),"NO HOLIDAY")</f>
        <v>NO HOLIDAY</v>
      </c>
    </row>
    <row r="4360" spans="2:17" hidden="1" x14ac:dyDescent="0.3">
      <c r="B4360" t="s">
        <v>25</v>
      </c>
      <c r="C4360" t="s">
        <v>26</v>
      </c>
      <c r="D4360" t="s">
        <v>23</v>
      </c>
      <c r="E4360" t="s">
        <v>129</v>
      </c>
      <c r="F4360" s="4">
        <v>42683</v>
      </c>
      <c r="G4360" t="s">
        <v>15</v>
      </c>
      <c r="H4360">
        <v>7</v>
      </c>
      <c r="I4360">
        <f>IF(Table1[[#This Row],[Price]]&lt;15,10,IF(Table1[[#This Row],[Price]]&lt;20,15,IF(Table1[[#This Row],[Price]]&lt;30,22,IF(Table1[[#This Row],[Price]]&lt;50,36,45))))</f>
        <v>10</v>
      </c>
      <c r="J4360">
        <v>12.42</v>
      </c>
      <c r="K4360" s="14">
        <v>86.94</v>
      </c>
      <c r="L4360" s="14">
        <f>Table1[[#This Row],[Total Sale Amount]]-(Table1[[#This Row],[Cost Price]]*Table1[[#This Row],[Quantity]])</f>
        <v>16.939999999999998</v>
      </c>
      <c r="M4360" t="str">
        <f>TEXT(Table1[[#This Row],[Order Date]],"mmm")</f>
        <v>Nov</v>
      </c>
      <c r="N4360" s="5" t="str">
        <f>TEXT(Table1[[#This Row],[Order Date]],"yyyy")</f>
        <v>2016</v>
      </c>
      <c r="O4360" s="5">
        <v>30</v>
      </c>
      <c r="P4360" s="5" t="s">
        <v>559</v>
      </c>
      <c r="Q4360" s="5" t="str">
        <f>IFERROR(INDEX(Holidays[Holiday],MATCH(Table1[[#This Row],[Order Date]],Holidays[Date],0)),"NO HOLIDAY")</f>
        <v>NO HOLIDAY</v>
      </c>
    </row>
    <row r="4361" spans="2:17" hidden="1" x14ac:dyDescent="0.3">
      <c r="B4361" t="s">
        <v>25</v>
      </c>
      <c r="C4361" t="s">
        <v>26</v>
      </c>
      <c r="D4361" t="s">
        <v>23</v>
      </c>
      <c r="E4361" t="s">
        <v>355</v>
      </c>
      <c r="F4361" s="4">
        <v>42683</v>
      </c>
      <c r="G4361" t="s">
        <v>13</v>
      </c>
      <c r="H4361">
        <v>8</v>
      </c>
      <c r="I4361">
        <f>IF(Table1[[#This Row],[Price]]&lt;15,10,IF(Table1[[#This Row],[Price]]&lt;20,15,IF(Table1[[#This Row],[Price]]&lt;30,22,IF(Table1[[#This Row],[Price]]&lt;50,36,45))))</f>
        <v>15</v>
      </c>
      <c r="J4361">
        <v>17.829999999999998</v>
      </c>
      <c r="K4361" s="14">
        <v>142.63999999999999</v>
      </c>
      <c r="L4361" s="14">
        <f>Table1[[#This Row],[Total Sale Amount]]-(Table1[[#This Row],[Cost Price]]*Table1[[#This Row],[Quantity]])</f>
        <v>22.639999999999986</v>
      </c>
      <c r="M4361" t="str">
        <f>TEXT(Table1[[#This Row],[Order Date]],"mmm")</f>
        <v>Nov</v>
      </c>
      <c r="N4361" s="5" t="str">
        <f>TEXT(Table1[[#This Row],[Order Date]],"yyyy")</f>
        <v>2016</v>
      </c>
      <c r="O4361" s="5">
        <v>34</v>
      </c>
      <c r="P4361" s="5" t="s">
        <v>559</v>
      </c>
      <c r="Q4361" s="5" t="str">
        <f>IFERROR(INDEX(Holidays[Holiday],MATCH(Table1[[#This Row],[Order Date]],Holidays[Date],0)),"NO HOLIDAY")</f>
        <v>NO HOLIDAY</v>
      </c>
    </row>
    <row r="4362" spans="2:17" hidden="1" x14ac:dyDescent="0.3">
      <c r="B4362" t="s">
        <v>36</v>
      </c>
      <c r="C4362" t="s">
        <v>17</v>
      </c>
      <c r="D4362" t="s">
        <v>11</v>
      </c>
      <c r="E4362" t="s">
        <v>102</v>
      </c>
      <c r="F4362" s="4">
        <v>42683</v>
      </c>
      <c r="G4362" t="s">
        <v>15</v>
      </c>
      <c r="H4362">
        <v>7</v>
      </c>
      <c r="I4362">
        <f>IF(Table1[[#This Row],[Price]]&lt;15,10,IF(Table1[[#This Row],[Price]]&lt;20,15,IF(Table1[[#This Row],[Price]]&lt;30,22,IF(Table1[[#This Row],[Price]]&lt;50,36,45))))</f>
        <v>10</v>
      </c>
      <c r="J4362">
        <v>12.42</v>
      </c>
      <c r="K4362" s="14">
        <v>86.94</v>
      </c>
      <c r="L4362" s="14">
        <f>Table1[[#This Row],[Total Sale Amount]]-(Table1[[#This Row],[Cost Price]]*Table1[[#This Row],[Quantity]])</f>
        <v>16.939999999999998</v>
      </c>
      <c r="M4362" t="str">
        <f>TEXT(Table1[[#This Row],[Order Date]],"mmm")</f>
        <v>Nov</v>
      </c>
      <c r="N4362" s="5" t="str">
        <f>TEXT(Table1[[#This Row],[Order Date]],"yyyy")</f>
        <v>2016</v>
      </c>
      <c r="O4362" s="5">
        <v>44</v>
      </c>
      <c r="P4362" s="5" t="s">
        <v>560</v>
      </c>
      <c r="Q4362" s="5" t="str">
        <f>IFERROR(INDEX(Holidays[Holiday],MATCH(Table1[[#This Row],[Order Date]],Holidays[Date],0)),"NO HOLIDAY")</f>
        <v>NO HOLIDAY</v>
      </c>
    </row>
    <row r="4363" spans="2:17" hidden="1" x14ac:dyDescent="0.3">
      <c r="B4363" t="s">
        <v>25</v>
      </c>
      <c r="C4363" t="s">
        <v>26</v>
      </c>
      <c r="D4363" t="s">
        <v>23</v>
      </c>
      <c r="E4363" t="s">
        <v>414</v>
      </c>
      <c r="F4363" s="4">
        <v>42683</v>
      </c>
      <c r="G4363" t="s">
        <v>15</v>
      </c>
      <c r="H4363">
        <v>3</v>
      </c>
      <c r="I4363">
        <f>IF(Table1[[#This Row],[Price]]&lt;15,10,IF(Table1[[#This Row],[Price]]&lt;20,15,IF(Table1[[#This Row],[Price]]&lt;30,22,IF(Table1[[#This Row],[Price]]&lt;50,36,45))))</f>
        <v>10</v>
      </c>
      <c r="J4363">
        <v>12.42</v>
      </c>
      <c r="K4363" s="14">
        <v>37.26</v>
      </c>
      <c r="L4363" s="14">
        <f>Table1[[#This Row],[Total Sale Amount]]-(Table1[[#This Row],[Cost Price]]*Table1[[#This Row],[Quantity]])</f>
        <v>7.259999999999998</v>
      </c>
      <c r="M4363" t="str">
        <f>TEXT(Table1[[#This Row],[Order Date]],"mmm")</f>
        <v>Nov</v>
      </c>
      <c r="N4363" s="5" t="str">
        <f>TEXT(Table1[[#This Row],[Order Date]],"yyyy")</f>
        <v>2016</v>
      </c>
      <c r="O4363" s="5">
        <v>33</v>
      </c>
      <c r="P4363" s="5" t="s">
        <v>560</v>
      </c>
      <c r="Q4363" s="5" t="str">
        <f>IFERROR(INDEX(Holidays[Holiday],MATCH(Table1[[#This Row],[Order Date]],Holidays[Date],0)),"NO HOLIDAY")</f>
        <v>NO HOLIDAY</v>
      </c>
    </row>
    <row r="4364" spans="2:17" hidden="1" x14ac:dyDescent="0.3">
      <c r="B4364" t="s">
        <v>9</v>
      </c>
      <c r="C4364" t="s">
        <v>17</v>
      </c>
      <c r="D4364" t="s">
        <v>11</v>
      </c>
      <c r="E4364" t="s">
        <v>52</v>
      </c>
      <c r="F4364" s="4">
        <v>42683</v>
      </c>
      <c r="G4364" t="s">
        <v>15</v>
      </c>
      <c r="H4364">
        <v>7</v>
      </c>
      <c r="I4364">
        <f>IF(Table1[[#This Row],[Price]]&lt;15,10,IF(Table1[[#This Row],[Price]]&lt;20,15,IF(Table1[[#This Row],[Price]]&lt;30,22,IF(Table1[[#This Row],[Price]]&lt;50,36,45))))</f>
        <v>10</v>
      </c>
      <c r="J4364">
        <v>12.42</v>
      </c>
      <c r="K4364" s="14">
        <v>86.94</v>
      </c>
      <c r="L4364" s="14">
        <f>Table1[[#This Row],[Total Sale Amount]]-(Table1[[#This Row],[Cost Price]]*Table1[[#This Row],[Quantity]])</f>
        <v>16.939999999999998</v>
      </c>
      <c r="M4364" t="str">
        <f>TEXT(Table1[[#This Row],[Order Date]],"mmm")</f>
        <v>Nov</v>
      </c>
      <c r="N4364" s="5" t="str">
        <f>TEXT(Table1[[#This Row],[Order Date]],"yyyy")</f>
        <v>2016</v>
      </c>
      <c r="O4364" s="5">
        <v>31</v>
      </c>
      <c r="P4364" s="5" t="s">
        <v>560</v>
      </c>
      <c r="Q4364" s="5" t="str">
        <f>IFERROR(INDEX(Holidays[Holiday],MATCH(Table1[[#This Row],[Order Date]],Holidays[Date],0)),"NO HOLIDAY")</f>
        <v>NO HOLIDAY</v>
      </c>
    </row>
    <row r="4365" spans="2:17" hidden="1" x14ac:dyDescent="0.3">
      <c r="B4365" t="s">
        <v>9</v>
      </c>
      <c r="C4365" t="s">
        <v>30</v>
      </c>
      <c r="D4365" t="s">
        <v>11</v>
      </c>
      <c r="E4365" t="s">
        <v>156</v>
      </c>
      <c r="F4365" s="4">
        <v>42684</v>
      </c>
      <c r="G4365" t="s">
        <v>39</v>
      </c>
      <c r="H4365">
        <v>9</v>
      </c>
      <c r="I4365">
        <f>IF(Table1[[#This Row],[Price]]&lt;15,10,IF(Table1[[#This Row],[Price]]&lt;20,15,IF(Table1[[#This Row],[Price]]&lt;30,22,IF(Table1[[#This Row],[Price]]&lt;50,36,45))))</f>
        <v>15</v>
      </c>
      <c r="J4365">
        <v>16.32</v>
      </c>
      <c r="K4365" s="14">
        <v>146.88</v>
      </c>
      <c r="L4365" s="14">
        <f>Table1[[#This Row],[Total Sale Amount]]-(Table1[[#This Row],[Cost Price]]*Table1[[#This Row],[Quantity]])</f>
        <v>11.879999999999995</v>
      </c>
      <c r="M4365" t="str">
        <f>TEXT(Table1[[#This Row],[Order Date]],"mmm")</f>
        <v>Nov</v>
      </c>
      <c r="N4365" s="5" t="str">
        <f>TEXT(Table1[[#This Row],[Order Date]],"yyyy")</f>
        <v>2016</v>
      </c>
      <c r="O4365" s="5">
        <v>19</v>
      </c>
      <c r="P4365" s="5" t="s">
        <v>560</v>
      </c>
      <c r="Q4365" s="5" t="str">
        <f>IFERROR(INDEX(Holidays[Holiday],MATCH(Table1[[#This Row],[Order Date]],Holidays[Date],0)),"NO HOLIDAY")</f>
        <v>NO HOLIDAY</v>
      </c>
    </row>
    <row r="4366" spans="2:17" hidden="1" x14ac:dyDescent="0.3">
      <c r="B4366" t="s">
        <v>21</v>
      </c>
      <c r="C4366" t="s">
        <v>26</v>
      </c>
      <c r="D4366" t="s">
        <v>23</v>
      </c>
      <c r="E4366" t="s">
        <v>360</v>
      </c>
      <c r="F4366" s="4">
        <v>42684</v>
      </c>
      <c r="G4366" t="s">
        <v>15</v>
      </c>
      <c r="H4366">
        <v>8</v>
      </c>
      <c r="I4366">
        <f>IF(Table1[[#This Row],[Price]]&lt;15,10,IF(Table1[[#This Row],[Price]]&lt;20,15,IF(Table1[[#This Row],[Price]]&lt;30,22,IF(Table1[[#This Row],[Price]]&lt;50,36,45))))</f>
        <v>10</v>
      </c>
      <c r="J4366">
        <v>12.42</v>
      </c>
      <c r="K4366" s="14">
        <v>99.36</v>
      </c>
      <c r="L4366" s="14">
        <f>Table1[[#This Row],[Total Sale Amount]]-(Table1[[#This Row],[Cost Price]]*Table1[[#This Row],[Quantity]])</f>
        <v>19.36</v>
      </c>
      <c r="M4366" t="str">
        <f>TEXT(Table1[[#This Row],[Order Date]],"mmm")</f>
        <v>Nov</v>
      </c>
      <c r="N4366" s="5" t="str">
        <f>TEXT(Table1[[#This Row],[Order Date]],"yyyy")</f>
        <v>2016</v>
      </c>
      <c r="O4366" s="5">
        <v>21</v>
      </c>
      <c r="P4366" s="5" t="s">
        <v>560</v>
      </c>
      <c r="Q4366" s="5" t="str">
        <f>IFERROR(INDEX(Holidays[Holiday],MATCH(Table1[[#This Row],[Order Date]],Holidays[Date],0)),"NO HOLIDAY")</f>
        <v>NO HOLIDAY</v>
      </c>
    </row>
    <row r="4367" spans="2:17" hidden="1" x14ac:dyDescent="0.3">
      <c r="B4367" t="s">
        <v>25</v>
      </c>
      <c r="C4367" t="s">
        <v>43</v>
      </c>
      <c r="D4367" t="s">
        <v>23</v>
      </c>
      <c r="E4367" t="s">
        <v>428</v>
      </c>
      <c r="F4367" s="4">
        <v>42684</v>
      </c>
      <c r="G4367" t="s">
        <v>13</v>
      </c>
      <c r="H4367">
        <v>10</v>
      </c>
      <c r="I4367">
        <f>IF(Table1[[#This Row],[Price]]&lt;15,10,IF(Table1[[#This Row],[Price]]&lt;20,15,IF(Table1[[#This Row],[Price]]&lt;30,22,IF(Table1[[#This Row],[Price]]&lt;50,36,45))))</f>
        <v>15</v>
      </c>
      <c r="J4367">
        <v>17.829999999999998</v>
      </c>
      <c r="K4367" s="14">
        <v>178.29999999999998</v>
      </c>
      <c r="L4367" s="14">
        <f>Table1[[#This Row],[Total Sale Amount]]-(Table1[[#This Row],[Cost Price]]*Table1[[#This Row],[Quantity]])</f>
        <v>28.299999999999983</v>
      </c>
      <c r="M4367" t="str">
        <f>TEXT(Table1[[#This Row],[Order Date]],"mmm")</f>
        <v>Nov</v>
      </c>
      <c r="N4367" s="5" t="str">
        <f>TEXT(Table1[[#This Row],[Order Date]],"yyyy")</f>
        <v>2016</v>
      </c>
      <c r="O4367" s="5">
        <v>40</v>
      </c>
      <c r="P4367" s="5" t="s">
        <v>559</v>
      </c>
      <c r="Q4367" s="5" t="str">
        <f>IFERROR(INDEX(Holidays[Holiday],MATCH(Table1[[#This Row],[Order Date]],Holidays[Date],0)),"NO HOLIDAY")</f>
        <v>NO HOLIDAY</v>
      </c>
    </row>
    <row r="4368" spans="2:17" hidden="1" x14ac:dyDescent="0.3">
      <c r="B4368" t="s">
        <v>9</v>
      </c>
      <c r="C4368" t="s">
        <v>10</v>
      </c>
      <c r="D4368" t="s">
        <v>11</v>
      </c>
      <c r="E4368" t="s">
        <v>175</v>
      </c>
      <c r="F4368" s="4">
        <v>42684</v>
      </c>
      <c r="G4368" t="s">
        <v>39</v>
      </c>
      <c r="H4368">
        <v>3</v>
      </c>
      <c r="I4368">
        <f>IF(Table1[[#This Row],[Price]]&lt;15,10,IF(Table1[[#This Row],[Price]]&lt;20,15,IF(Table1[[#This Row],[Price]]&lt;30,22,IF(Table1[[#This Row],[Price]]&lt;50,36,45))))</f>
        <v>15</v>
      </c>
      <c r="J4368">
        <v>16.32</v>
      </c>
      <c r="K4368" s="14">
        <v>48.96</v>
      </c>
      <c r="L4368" s="14">
        <f>Table1[[#This Row],[Total Sale Amount]]-(Table1[[#This Row],[Cost Price]]*Table1[[#This Row],[Quantity]])</f>
        <v>3.9600000000000009</v>
      </c>
      <c r="M4368" t="str">
        <f>TEXT(Table1[[#This Row],[Order Date]],"mmm")</f>
        <v>Nov</v>
      </c>
      <c r="N4368" s="5" t="str">
        <f>TEXT(Table1[[#This Row],[Order Date]],"yyyy")</f>
        <v>2016</v>
      </c>
      <c r="O4368" s="5">
        <v>40</v>
      </c>
      <c r="P4368" s="5" t="s">
        <v>559</v>
      </c>
      <c r="Q4368" s="5" t="str">
        <f>IFERROR(INDEX(Holidays[Holiday],MATCH(Table1[[#This Row],[Order Date]],Holidays[Date],0)),"NO HOLIDAY")</f>
        <v>NO HOLIDAY</v>
      </c>
    </row>
    <row r="4369" spans="2:17" hidden="1" x14ac:dyDescent="0.3">
      <c r="B4369" t="s">
        <v>9</v>
      </c>
      <c r="C4369" t="s">
        <v>10</v>
      </c>
      <c r="D4369" t="s">
        <v>11</v>
      </c>
      <c r="E4369" t="s">
        <v>302</v>
      </c>
      <c r="F4369" s="4">
        <v>42684</v>
      </c>
      <c r="G4369" t="s">
        <v>13</v>
      </c>
      <c r="H4369">
        <v>7</v>
      </c>
      <c r="I4369">
        <f>IF(Table1[[#This Row],[Price]]&lt;15,10,IF(Table1[[#This Row],[Price]]&lt;20,15,IF(Table1[[#This Row],[Price]]&lt;30,22,IF(Table1[[#This Row],[Price]]&lt;50,36,45))))</f>
        <v>15</v>
      </c>
      <c r="J4369">
        <v>17.829999999999998</v>
      </c>
      <c r="K4369" s="14">
        <v>124.80999999999999</v>
      </c>
      <c r="L4369" s="14">
        <f>Table1[[#This Row],[Total Sale Amount]]-(Table1[[#This Row],[Cost Price]]*Table1[[#This Row],[Quantity]])</f>
        <v>19.809999999999988</v>
      </c>
      <c r="M4369" t="str">
        <f>TEXT(Table1[[#This Row],[Order Date]],"mmm")</f>
        <v>Nov</v>
      </c>
      <c r="N4369" s="5" t="str">
        <f>TEXT(Table1[[#This Row],[Order Date]],"yyyy")</f>
        <v>2016</v>
      </c>
      <c r="O4369" s="5">
        <v>39</v>
      </c>
      <c r="P4369" s="5" t="s">
        <v>560</v>
      </c>
      <c r="Q4369" s="5" t="str">
        <f>IFERROR(INDEX(Holidays[Holiday],MATCH(Table1[[#This Row],[Order Date]],Holidays[Date],0)),"NO HOLIDAY")</f>
        <v>NO HOLIDAY</v>
      </c>
    </row>
    <row r="4370" spans="2:17" hidden="1" x14ac:dyDescent="0.3">
      <c r="B4370" t="s">
        <v>21</v>
      </c>
      <c r="C4370" t="s">
        <v>26</v>
      </c>
      <c r="D4370" t="s">
        <v>23</v>
      </c>
      <c r="E4370" t="s">
        <v>253</v>
      </c>
      <c r="F4370" s="4">
        <v>42684</v>
      </c>
      <c r="G4370" t="s">
        <v>19</v>
      </c>
      <c r="H4370">
        <v>7</v>
      </c>
      <c r="I4370">
        <f>IF(Table1[[#This Row],[Price]]&lt;15,10,IF(Table1[[#This Row],[Price]]&lt;20,15,IF(Table1[[#This Row],[Price]]&lt;30,22,IF(Table1[[#This Row],[Price]]&lt;50,36,45))))</f>
        <v>45</v>
      </c>
      <c r="J4370">
        <v>53.35</v>
      </c>
      <c r="K4370" s="14">
        <v>373.45</v>
      </c>
      <c r="L4370" s="14">
        <f>Table1[[#This Row],[Total Sale Amount]]-(Table1[[#This Row],[Cost Price]]*Table1[[#This Row],[Quantity]])</f>
        <v>58.449999999999989</v>
      </c>
      <c r="M4370" t="str">
        <f>TEXT(Table1[[#This Row],[Order Date]],"mmm")</f>
        <v>Nov</v>
      </c>
      <c r="N4370" s="5" t="str">
        <f>TEXT(Table1[[#This Row],[Order Date]],"yyyy")</f>
        <v>2016</v>
      </c>
      <c r="O4370" s="5">
        <v>42</v>
      </c>
      <c r="P4370" s="5" t="s">
        <v>559</v>
      </c>
      <c r="Q4370" s="5" t="str">
        <f>IFERROR(INDEX(Holidays[Holiday],MATCH(Table1[[#This Row],[Order Date]],Holidays[Date],0)),"NO HOLIDAY")</f>
        <v>NO HOLIDAY</v>
      </c>
    </row>
    <row r="4371" spans="2:17" hidden="1" x14ac:dyDescent="0.3">
      <c r="B4371" t="s">
        <v>36</v>
      </c>
      <c r="C4371" t="s">
        <v>17</v>
      </c>
      <c r="D4371" t="s">
        <v>11</v>
      </c>
      <c r="E4371" t="s">
        <v>102</v>
      </c>
      <c r="F4371" s="4">
        <v>42684</v>
      </c>
      <c r="G4371" t="s">
        <v>19</v>
      </c>
      <c r="H4371">
        <v>5</v>
      </c>
      <c r="I4371">
        <f>IF(Table1[[#This Row],[Price]]&lt;15,10,IF(Table1[[#This Row],[Price]]&lt;20,15,IF(Table1[[#This Row],[Price]]&lt;30,22,IF(Table1[[#This Row],[Price]]&lt;50,36,45))))</f>
        <v>45</v>
      </c>
      <c r="J4371">
        <v>53.35</v>
      </c>
      <c r="K4371" s="14">
        <v>266.75</v>
      </c>
      <c r="L4371" s="14">
        <f>Table1[[#This Row],[Total Sale Amount]]-(Table1[[#This Row],[Cost Price]]*Table1[[#This Row],[Quantity]])</f>
        <v>41.75</v>
      </c>
      <c r="M4371" t="str">
        <f>TEXT(Table1[[#This Row],[Order Date]],"mmm")</f>
        <v>Nov</v>
      </c>
      <c r="N4371" s="5" t="str">
        <f>TEXT(Table1[[#This Row],[Order Date]],"yyyy")</f>
        <v>2016</v>
      </c>
      <c r="O4371" s="5">
        <v>37</v>
      </c>
      <c r="P4371" s="5" t="s">
        <v>559</v>
      </c>
      <c r="Q4371" s="5" t="str">
        <f>IFERROR(INDEX(Holidays[Holiday],MATCH(Table1[[#This Row],[Order Date]],Holidays[Date],0)),"NO HOLIDAY")</f>
        <v>NO HOLIDAY</v>
      </c>
    </row>
    <row r="4372" spans="2:17" hidden="1" x14ac:dyDescent="0.3">
      <c r="B4372" t="s">
        <v>21</v>
      </c>
      <c r="C4372" t="s">
        <v>59</v>
      </c>
      <c r="D4372" t="s">
        <v>23</v>
      </c>
      <c r="E4372" t="s">
        <v>419</v>
      </c>
      <c r="F4372" s="4">
        <v>42684</v>
      </c>
      <c r="G4372" t="s">
        <v>15</v>
      </c>
      <c r="H4372">
        <v>2</v>
      </c>
      <c r="I4372">
        <f>IF(Table1[[#This Row],[Price]]&lt;15,10,IF(Table1[[#This Row],[Price]]&lt;20,15,IF(Table1[[#This Row],[Price]]&lt;30,22,IF(Table1[[#This Row],[Price]]&lt;50,36,45))))</f>
        <v>10</v>
      </c>
      <c r="J4372">
        <v>12.42</v>
      </c>
      <c r="K4372" s="14">
        <v>24.84</v>
      </c>
      <c r="L4372" s="14">
        <f>Table1[[#This Row],[Total Sale Amount]]-(Table1[[#This Row],[Cost Price]]*Table1[[#This Row],[Quantity]])</f>
        <v>4.84</v>
      </c>
      <c r="M4372" t="str">
        <f>TEXT(Table1[[#This Row],[Order Date]],"mmm")</f>
        <v>Nov</v>
      </c>
      <c r="N4372" s="5" t="str">
        <f>TEXT(Table1[[#This Row],[Order Date]],"yyyy")</f>
        <v>2016</v>
      </c>
      <c r="O4372" s="5">
        <v>37</v>
      </c>
      <c r="P4372" s="5" t="s">
        <v>559</v>
      </c>
      <c r="Q4372" s="5" t="str">
        <f>IFERROR(INDEX(Holidays[Holiday],MATCH(Table1[[#This Row],[Order Date]],Holidays[Date],0)),"NO HOLIDAY")</f>
        <v>NO HOLIDAY</v>
      </c>
    </row>
    <row r="4373" spans="2:17" hidden="1" x14ac:dyDescent="0.3">
      <c r="B4373" t="s">
        <v>16</v>
      </c>
      <c r="C4373" t="s">
        <v>17</v>
      </c>
      <c r="D4373" t="s">
        <v>11</v>
      </c>
      <c r="E4373" t="s">
        <v>405</v>
      </c>
      <c r="F4373" s="4">
        <v>42684</v>
      </c>
      <c r="G4373" t="s">
        <v>15</v>
      </c>
      <c r="H4373">
        <v>1</v>
      </c>
      <c r="I4373">
        <f>IF(Table1[[#This Row],[Price]]&lt;15,10,IF(Table1[[#This Row],[Price]]&lt;20,15,IF(Table1[[#This Row],[Price]]&lt;30,22,IF(Table1[[#This Row],[Price]]&lt;50,36,45))))</f>
        <v>10</v>
      </c>
      <c r="J4373">
        <v>12.42</v>
      </c>
      <c r="K4373" s="14">
        <v>12.42</v>
      </c>
      <c r="L4373" s="14">
        <f>Table1[[#This Row],[Total Sale Amount]]-(Table1[[#This Row],[Cost Price]]*Table1[[#This Row],[Quantity]])</f>
        <v>2.42</v>
      </c>
      <c r="M4373" t="str">
        <f>TEXT(Table1[[#This Row],[Order Date]],"mmm")</f>
        <v>Nov</v>
      </c>
      <c r="N4373" s="5" t="str">
        <f>TEXT(Table1[[#This Row],[Order Date]],"yyyy")</f>
        <v>2016</v>
      </c>
      <c r="O4373" s="5">
        <v>38</v>
      </c>
      <c r="P4373" s="5" t="s">
        <v>559</v>
      </c>
      <c r="Q4373" s="5" t="str">
        <f>IFERROR(INDEX(Holidays[Holiday],MATCH(Table1[[#This Row],[Order Date]],Holidays[Date],0)),"NO HOLIDAY")</f>
        <v>NO HOLIDAY</v>
      </c>
    </row>
    <row r="4374" spans="2:17" hidden="1" x14ac:dyDescent="0.3">
      <c r="B4374" t="s">
        <v>9</v>
      </c>
      <c r="C4374" t="s">
        <v>10</v>
      </c>
      <c r="D4374" t="s">
        <v>11</v>
      </c>
      <c r="E4374" t="s">
        <v>45</v>
      </c>
      <c r="F4374" s="4">
        <v>42684</v>
      </c>
      <c r="G4374" t="s">
        <v>13</v>
      </c>
      <c r="H4374">
        <v>1</v>
      </c>
      <c r="I4374">
        <f>IF(Table1[[#This Row],[Price]]&lt;15,10,IF(Table1[[#This Row],[Price]]&lt;20,15,IF(Table1[[#This Row],[Price]]&lt;30,22,IF(Table1[[#This Row],[Price]]&lt;50,36,45))))</f>
        <v>15</v>
      </c>
      <c r="J4374">
        <v>17.829999999999998</v>
      </c>
      <c r="K4374" s="14">
        <v>17.829999999999998</v>
      </c>
      <c r="L4374" s="14">
        <f>Table1[[#This Row],[Total Sale Amount]]-(Table1[[#This Row],[Cost Price]]*Table1[[#This Row],[Quantity]])</f>
        <v>2.8299999999999983</v>
      </c>
      <c r="M4374" t="str">
        <f>TEXT(Table1[[#This Row],[Order Date]],"mmm")</f>
        <v>Nov</v>
      </c>
      <c r="N4374" s="5" t="str">
        <f>TEXT(Table1[[#This Row],[Order Date]],"yyyy")</f>
        <v>2016</v>
      </c>
      <c r="O4374" s="5">
        <v>41</v>
      </c>
      <c r="P4374" s="5" t="s">
        <v>559</v>
      </c>
      <c r="Q4374" s="5" t="str">
        <f>IFERROR(INDEX(Holidays[Holiday],MATCH(Table1[[#This Row],[Order Date]],Holidays[Date],0)),"NO HOLIDAY")</f>
        <v>NO HOLIDAY</v>
      </c>
    </row>
    <row r="4375" spans="2:17" hidden="1" x14ac:dyDescent="0.3">
      <c r="B4375" t="s">
        <v>16</v>
      </c>
      <c r="C4375" t="s">
        <v>17</v>
      </c>
      <c r="D4375" t="s">
        <v>11</v>
      </c>
      <c r="E4375" t="s">
        <v>76</v>
      </c>
      <c r="F4375" s="4">
        <v>42684</v>
      </c>
      <c r="G4375" t="s">
        <v>15</v>
      </c>
      <c r="H4375">
        <v>7</v>
      </c>
      <c r="I4375">
        <f>IF(Table1[[#This Row],[Price]]&lt;15,10,IF(Table1[[#This Row],[Price]]&lt;20,15,IF(Table1[[#This Row],[Price]]&lt;30,22,IF(Table1[[#This Row],[Price]]&lt;50,36,45))))</f>
        <v>10</v>
      </c>
      <c r="J4375">
        <v>12.42</v>
      </c>
      <c r="K4375" s="14">
        <v>86.94</v>
      </c>
      <c r="L4375" s="14">
        <f>Table1[[#This Row],[Total Sale Amount]]-(Table1[[#This Row],[Cost Price]]*Table1[[#This Row],[Quantity]])</f>
        <v>16.939999999999998</v>
      </c>
      <c r="M4375" t="str">
        <f>TEXT(Table1[[#This Row],[Order Date]],"mmm")</f>
        <v>Nov</v>
      </c>
      <c r="N4375" s="5" t="str">
        <f>TEXT(Table1[[#This Row],[Order Date]],"yyyy")</f>
        <v>2016</v>
      </c>
      <c r="O4375" s="5">
        <v>21</v>
      </c>
      <c r="P4375" s="5" t="s">
        <v>559</v>
      </c>
      <c r="Q4375" s="5" t="str">
        <f>IFERROR(INDEX(Holidays[Holiday],MATCH(Table1[[#This Row],[Order Date]],Holidays[Date],0)),"NO HOLIDAY")</f>
        <v>NO HOLIDAY</v>
      </c>
    </row>
    <row r="4376" spans="2:17" hidden="1" x14ac:dyDescent="0.3">
      <c r="B4376" t="s">
        <v>36</v>
      </c>
      <c r="C4376" t="s">
        <v>30</v>
      </c>
      <c r="D4376" t="s">
        <v>11</v>
      </c>
      <c r="E4376" t="s">
        <v>168</v>
      </c>
      <c r="F4376" s="4">
        <v>42684</v>
      </c>
      <c r="G4376" t="s">
        <v>15</v>
      </c>
      <c r="H4376">
        <v>2</v>
      </c>
      <c r="I4376">
        <f>IF(Table1[[#This Row],[Price]]&lt;15,10,IF(Table1[[#This Row],[Price]]&lt;20,15,IF(Table1[[#This Row],[Price]]&lt;30,22,IF(Table1[[#This Row],[Price]]&lt;50,36,45))))</f>
        <v>10</v>
      </c>
      <c r="J4376">
        <v>12.42</v>
      </c>
      <c r="K4376" s="14">
        <v>24.84</v>
      </c>
      <c r="L4376" s="14">
        <f>Table1[[#This Row],[Total Sale Amount]]-(Table1[[#This Row],[Cost Price]]*Table1[[#This Row],[Quantity]])</f>
        <v>4.84</v>
      </c>
      <c r="M4376" t="str">
        <f>TEXT(Table1[[#This Row],[Order Date]],"mmm")</f>
        <v>Nov</v>
      </c>
      <c r="N4376" s="5" t="str">
        <f>TEXT(Table1[[#This Row],[Order Date]],"yyyy")</f>
        <v>2016</v>
      </c>
      <c r="O4376" s="5">
        <v>37</v>
      </c>
      <c r="P4376" s="5" t="s">
        <v>559</v>
      </c>
      <c r="Q4376" s="5" t="str">
        <f>IFERROR(INDEX(Holidays[Holiday],MATCH(Table1[[#This Row],[Order Date]],Holidays[Date],0)),"NO HOLIDAY")</f>
        <v>NO HOLIDAY</v>
      </c>
    </row>
    <row r="4377" spans="2:17" hidden="1" x14ac:dyDescent="0.3">
      <c r="B4377" t="s">
        <v>25</v>
      </c>
      <c r="C4377" t="s">
        <v>26</v>
      </c>
      <c r="D4377" t="s">
        <v>23</v>
      </c>
      <c r="E4377" t="s">
        <v>381</v>
      </c>
      <c r="F4377" s="4">
        <v>42684</v>
      </c>
      <c r="G4377" t="s">
        <v>15</v>
      </c>
      <c r="H4377">
        <v>1</v>
      </c>
      <c r="I4377">
        <f>IF(Table1[[#This Row],[Price]]&lt;15,10,IF(Table1[[#This Row],[Price]]&lt;20,15,IF(Table1[[#This Row],[Price]]&lt;30,22,IF(Table1[[#This Row],[Price]]&lt;50,36,45))))</f>
        <v>10</v>
      </c>
      <c r="J4377">
        <v>12.42</v>
      </c>
      <c r="K4377" s="14">
        <v>12.42</v>
      </c>
      <c r="L4377" s="14">
        <f>Table1[[#This Row],[Total Sale Amount]]-(Table1[[#This Row],[Cost Price]]*Table1[[#This Row],[Quantity]])</f>
        <v>2.42</v>
      </c>
      <c r="M4377" t="str">
        <f>TEXT(Table1[[#This Row],[Order Date]],"mmm")</f>
        <v>Nov</v>
      </c>
      <c r="N4377" s="5" t="str">
        <f>TEXT(Table1[[#This Row],[Order Date]],"yyyy")</f>
        <v>2016</v>
      </c>
      <c r="O4377" s="5">
        <v>29</v>
      </c>
      <c r="P4377" s="5" t="s">
        <v>559</v>
      </c>
      <c r="Q4377" s="5" t="str">
        <f>IFERROR(INDEX(Holidays[Holiday],MATCH(Table1[[#This Row],[Order Date]],Holidays[Date],0)),"NO HOLIDAY")</f>
        <v>NO HOLIDAY</v>
      </c>
    </row>
    <row r="4378" spans="2:17" hidden="1" x14ac:dyDescent="0.3">
      <c r="B4378" t="s">
        <v>9</v>
      </c>
      <c r="C4378" t="s">
        <v>17</v>
      </c>
      <c r="D4378" t="s">
        <v>11</v>
      </c>
      <c r="E4378" t="s">
        <v>421</v>
      </c>
      <c r="F4378" s="4">
        <v>42684</v>
      </c>
      <c r="G4378" t="s">
        <v>39</v>
      </c>
      <c r="H4378">
        <v>2</v>
      </c>
      <c r="I4378">
        <f>IF(Table1[[#This Row],[Price]]&lt;15,10,IF(Table1[[#This Row],[Price]]&lt;20,15,IF(Table1[[#This Row],[Price]]&lt;30,22,IF(Table1[[#This Row],[Price]]&lt;50,36,45))))</f>
        <v>15</v>
      </c>
      <c r="J4378">
        <v>16.32</v>
      </c>
      <c r="K4378" s="14">
        <v>32.64</v>
      </c>
      <c r="L4378" s="14">
        <f>Table1[[#This Row],[Total Sale Amount]]-(Table1[[#This Row],[Cost Price]]*Table1[[#This Row],[Quantity]])</f>
        <v>2.6400000000000006</v>
      </c>
      <c r="M4378" t="str">
        <f>TEXT(Table1[[#This Row],[Order Date]],"mmm")</f>
        <v>Nov</v>
      </c>
      <c r="N4378" s="5" t="str">
        <f>TEXT(Table1[[#This Row],[Order Date]],"yyyy")</f>
        <v>2016</v>
      </c>
      <c r="O4378" s="5">
        <v>27</v>
      </c>
      <c r="P4378" s="5" t="s">
        <v>560</v>
      </c>
      <c r="Q4378" s="5" t="str">
        <f>IFERROR(INDEX(Holidays[Holiday],MATCH(Table1[[#This Row],[Order Date]],Holidays[Date],0)),"NO HOLIDAY")</f>
        <v>NO HOLIDAY</v>
      </c>
    </row>
    <row r="4379" spans="2:17" hidden="1" x14ac:dyDescent="0.3">
      <c r="B4379" t="s">
        <v>25</v>
      </c>
      <c r="C4379" t="s">
        <v>22</v>
      </c>
      <c r="D4379" t="s">
        <v>23</v>
      </c>
      <c r="E4379" t="s">
        <v>343</v>
      </c>
      <c r="F4379" s="4">
        <v>42684</v>
      </c>
      <c r="G4379" t="s">
        <v>15</v>
      </c>
      <c r="H4379">
        <v>3</v>
      </c>
      <c r="I4379">
        <f>IF(Table1[[#This Row],[Price]]&lt;15,10,IF(Table1[[#This Row],[Price]]&lt;20,15,IF(Table1[[#This Row],[Price]]&lt;30,22,IF(Table1[[#This Row],[Price]]&lt;50,36,45))))</f>
        <v>10</v>
      </c>
      <c r="J4379">
        <v>12.42</v>
      </c>
      <c r="K4379" s="14">
        <v>37.26</v>
      </c>
      <c r="L4379" s="14">
        <f>Table1[[#This Row],[Total Sale Amount]]-(Table1[[#This Row],[Cost Price]]*Table1[[#This Row],[Quantity]])</f>
        <v>7.259999999999998</v>
      </c>
      <c r="M4379" t="str">
        <f>TEXT(Table1[[#This Row],[Order Date]],"mmm")</f>
        <v>Nov</v>
      </c>
      <c r="N4379" s="5" t="str">
        <f>TEXT(Table1[[#This Row],[Order Date]],"yyyy")</f>
        <v>2016</v>
      </c>
      <c r="O4379" s="5">
        <v>42</v>
      </c>
      <c r="P4379" s="5" t="s">
        <v>560</v>
      </c>
      <c r="Q4379" s="5" t="str">
        <f>IFERROR(INDEX(Holidays[Holiday],MATCH(Table1[[#This Row],[Order Date]],Holidays[Date],0)),"NO HOLIDAY")</f>
        <v>NO HOLIDAY</v>
      </c>
    </row>
    <row r="4380" spans="2:17" hidden="1" x14ac:dyDescent="0.3">
      <c r="B4380" t="s">
        <v>25</v>
      </c>
      <c r="C4380" t="s">
        <v>22</v>
      </c>
      <c r="D4380" t="s">
        <v>23</v>
      </c>
      <c r="E4380" t="s">
        <v>343</v>
      </c>
      <c r="F4380" s="4">
        <v>42684</v>
      </c>
      <c r="G4380" t="s">
        <v>39</v>
      </c>
      <c r="H4380">
        <v>10</v>
      </c>
      <c r="I4380">
        <f>IF(Table1[[#This Row],[Price]]&lt;15,10,IF(Table1[[#This Row],[Price]]&lt;20,15,IF(Table1[[#This Row],[Price]]&lt;30,22,IF(Table1[[#This Row],[Price]]&lt;50,36,45))))</f>
        <v>15</v>
      </c>
      <c r="J4380">
        <v>16.32</v>
      </c>
      <c r="K4380" s="14">
        <v>163.19999999999999</v>
      </c>
      <c r="L4380" s="14">
        <f>Table1[[#This Row],[Total Sale Amount]]-(Table1[[#This Row],[Cost Price]]*Table1[[#This Row],[Quantity]])</f>
        <v>13.199999999999989</v>
      </c>
      <c r="M4380" t="str">
        <f>TEXT(Table1[[#This Row],[Order Date]],"mmm")</f>
        <v>Nov</v>
      </c>
      <c r="N4380" s="5" t="str">
        <f>TEXT(Table1[[#This Row],[Order Date]],"yyyy")</f>
        <v>2016</v>
      </c>
      <c r="O4380" s="5">
        <v>33</v>
      </c>
      <c r="P4380" s="5" t="s">
        <v>559</v>
      </c>
      <c r="Q4380" s="5" t="str">
        <f>IFERROR(INDEX(Holidays[Holiday],MATCH(Table1[[#This Row],[Order Date]],Holidays[Date],0)),"NO HOLIDAY")</f>
        <v>NO HOLIDAY</v>
      </c>
    </row>
    <row r="4381" spans="2:17" hidden="1" x14ac:dyDescent="0.3">
      <c r="B4381" t="s">
        <v>36</v>
      </c>
      <c r="C4381" t="s">
        <v>30</v>
      </c>
      <c r="D4381" t="s">
        <v>11</v>
      </c>
      <c r="E4381" t="s">
        <v>538</v>
      </c>
      <c r="F4381" s="4">
        <v>42684</v>
      </c>
      <c r="G4381" t="s">
        <v>15</v>
      </c>
      <c r="H4381">
        <v>3</v>
      </c>
      <c r="I4381">
        <f>IF(Table1[[#This Row],[Price]]&lt;15,10,IF(Table1[[#This Row],[Price]]&lt;20,15,IF(Table1[[#This Row],[Price]]&lt;30,22,IF(Table1[[#This Row],[Price]]&lt;50,36,45))))</f>
        <v>10</v>
      </c>
      <c r="J4381">
        <v>12.42</v>
      </c>
      <c r="K4381" s="14">
        <v>37.26</v>
      </c>
      <c r="L4381" s="14">
        <f>Table1[[#This Row],[Total Sale Amount]]-(Table1[[#This Row],[Cost Price]]*Table1[[#This Row],[Quantity]])</f>
        <v>7.259999999999998</v>
      </c>
      <c r="M4381" t="str">
        <f>TEXT(Table1[[#This Row],[Order Date]],"mmm")</f>
        <v>Nov</v>
      </c>
      <c r="N4381" s="5" t="str">
        <f>TEXT(Table1[[#This Row],[Order Date]],"yyyy")</f>
        <v>2016</v>
      </c>
      <c r="O4381" s="5">
        <v>42</v>
      </c>
      <c r="P4381" s="5" t="s">
        <v>559</v>
      </c>
      <c r="Q4381" s="5" t="str">
        <f>IFERROR(INDEX(Holidays[Holiday],MATCH(Table1[[#This Row],[Order Date]],Holidays[Date],0)),"NO HOLIDAY")</f>
        <v>NO HOLIDAY</v>
      </c>
    </row>
    <row r="4382" spans="2:17" hidden="1" x14ac:dyDescent="0.3">
      <c r="B4382" t="s">
        <v>21</v>
      </c>
      <c r="C4382" t="s">
        <v>59</v>
      </c>
      <c r="D4382" t="s">
        <v>23</v>
      </c>
      <c r="E4382" t="s">
        <v>373</v>
      </c>
      <c r="F4382" s="4">
        <v>42684</v>
      </c>
      <c r="G4382" t="s">
        <v>39</v>
      </c>
      <c r="H4382">
        <v>8</v>
      </c>
      <c r="I4382">
        <f>IF(Table1[[#This Row],[Price]]&lt;15,10,IF(Table1[[#This Row],[Price]]&lt;20,15,IF(Table1[[#This Row],[Price]]&lt;30,22,IF(Table1[[#This Row],[Price]]&lt;50,36,45))))</f>
        <v>15</v>
      </c>
      <c r="J4382">
        <v>16.32</v>
      </c>
      <c r="K4382" s="14">
        <v>130.56</v>
      </c>
      <c r="L4382" s="14">
        <f>Table1[[#This Row],[Total Sale Amount]]-(Table1[[#This Row],[Cost Price]]*Table1[[#This Row],[Quantity]])</f>
        <v>10.560000000000002</v>
      </c>
      <c r="M4382" t="str">
        <f>TEXT(Table1[[#This Row],[Order Date]],"mmm")</f>
        <v>Nov</v>
      </c>
      <c r="N4382" s="5" t="str">
        <f>TEXT(Table1[[#This Row],[Order Date]],"yyyy")</f>
        <v>2016</v>
      </c>
      <c r="O4382" s="5">
        <v>23</v>
      </c>
      <c r="P4382" s="5" t="s">
        <v>559</v>
      </c>
      <c r="Q4382" s="5" t="str">
        <f>IFERROR(INDEX(Holidays[Holiday],MATCH(Table1[[#This Row],[Order Date]],Holidays[Date],0)),"NO HOLIDAY")</f>
        <v>NO HOLIDAY</v>
      </c>
    </row>
    <row r="4383" spans="2:17" hidden="1" x14ac:dyDescent="0.3">
      <c r="B4383" t="s">
        <v>36</v>
      </c>
      <c r="C4383" t="s">
        <v>17</v>
      </c>
      <c r="D4383" t="s">
        <v>11</v>
      </c>
      <c r="E4383" t="s">
        <v>239</v>
      </c>
      <c r="F4383" s="4">
        <v>42685</v>
      </c>
      <c r="G4383" t="s">
        <v>15</v>
      </c>
      <c r="H4383">
        <v>5</v>
      </c>
      <c r="I4383">
        <f>IF(Table1[[#This Row],[Price]]&lt;15,10,IF(Table1[[#This Row],[Price]]&lt;20,15,IF(Table1[[#This Row],[Price]]&lt;30,22,IF(Table1[[#This Row],[Price]]&lt;50,36,45))))</f>
        <v>10</v>
      </c>
      <c r="J4383">
        <v>12.42</v>
      </c>
      <c r="K4383" s="14">
        <v>62.1</v>
      </c>
      <c r="L4383" s="14">
        <f>Table1[[#This Row],[Total Sale Amount]]-(Table1[[#This Row],[Cost Price]]*Table1[[#This Row],[Quantity]])</f>
        <v>12.100000000000001</v>
      </c>
      <c r="M4383" t="str">
        <f>TEXT(Table1[[#This Row],[Order Date]],"mmm")</f>
        <v>Nov</v>
      </c>
      <c r="N4383" s="5" t="str">
        <f>TEXT(Table1[[#This Row],[Order Date]],"yyyy")</f>
        <v>2016</v>
      </c>
      <c r="O4383" s="5">
        <v>35</v>
      </c>
      <c r="P4383" s="5" t="s">
        <v>559</v>
      </c>
      <c r="Q4383" s="5" t="str">
        <f>IFERROR(INDEX(Holidays[Holiday],MATCH(Table1[[#This Row],[Order Date]],Holidays[Date],0)),"NO HOLIDAY")</f>
        <v>NO HOLIDAY</v>
      </c>
    </row>
    <row r="4384" spans="2:17" hidden="1" x14ac:dyDescent="0.3">
      <c r="B4384" t="s">
        <v>16</v>
      </c>
      <c r="C4384" t="s">
        <v>17</v>
      </c>
      <c r="D4384" t="s">
        <v>11</v>
      </c>
      <c r="E4384" t="s">
        <v>443</v>
      </c>
      <c r="F4384" s="4">
        <v>42685</v>
      </c>
      <c r="G4384" t="s">
        <v>15</v>
      </c>
      <c r="H4384">
        <v>10</v>
      </c>
      <c r="I4384">
        <f>IF(Table1[[#This Row],[Price]]&lt;15,10,IF(Table1[[#This Row],[Price]]&lt;20,15,IF(Table1[[#This Row],[Price]]&lt;30,22,IF(Table1[[#This Row],[Price]]&lt;50,36,45))))</f>
        <v>10</v>
      </c>
      <c r="J4384">
        <v>12.42</v>
      </c>
      <c r="K4384" s="14">
        <v>124.2</v>
      </c>
      <c r="L4384" s="14">
        <f>Table1[[#This Row],[Total Sale Amount]]-(Table1[[#This Row],[Cost Price]]*Table1[[#This Row],[Quantity]])</f>
        <v>24.200000000000003</v>
      </c>
      <c r="M4384" t="str">
        <f>TEXT(Table1[[#This Row],[Order Date]],"mmm")</f>
        <v>Nov</v>
      </c>
      <c r="N4384" s="5" t="str">
        <f>TEXT(Table1[[#This Row],[Order Date]],"yyyy")</f>
        <v>2016</v>
      </c>
      <c r="O4384" s="5">
        <v>17</v>
      </c>
      <c r="P4384" s="5" t="s">
        <v>560</v>
      </c>
      <c r="Q4384" s="5" t="str">
        <f>IFERROR(INDEX(Holidays[Holiday],MATCH(Table1[[#This Row],[Order Date]],Holidays[Date],0)),"NO HOLIDAY")</f>
        <v>NO HOLIDAY</v>
      </c>
    </row>
    <row r="4385" spans="2:17" hidden="1" x14ac:dyDescent="0.3">
      <c r="B4385" t="s">
        <v>21</v>
      </c>
      <c r="C4385" t="s">
        <v>43</v>
      </c>
      <c r="D4385" t="s">
        <v>23</v>
      </c>
      <c r="E4385" t="s">
        <v>512</v>
      </c>
      <c r="F4385" s="4">
        <v>42685</v>
      </c>
      <c r="G4385" t="s">
        <v>15</v>
      </c>
      <c r="H4385">
        <v>10</v>
      </c>
      <c r="I4385">
        <f>IF(Table1[[#This Row],[Price]]&lt;15,10,IF(Table1[[#This Row],[Price]]&lt;20,15,IF(Table1[[#This Row],[Price]]&lt;30,22,IF(Table1[[#This Row],[Price]]&lt;50,36,45))))</f>
        <v>10</v>
      </c>
      <c r="J4385">
        <v>12.42</v>
      </c>
      <c r="K4385" s="14">
        <v>124.2</v>
      </c>
      <c r="L4385" s="14">
        <f>Table1[[#This Row],[Total Sale Amount]]-(Table1[[#This Row],[Cost Price]]*Table1[[#This Row],[Quantity]])</f>
        <v>24.200000000000003</v>
      </c>
      <c r="M4385" t="str">
        <f>TEXT(Table1[[#This Row],[Order Date]],"mmm")</f>
        <v>Nov</v>
      </c>
      <c r="N4385" s="5" t="str">
        <f>TEXT(Table1[[#This Row],[Order Date]],"yyyy")</f>
        <v>2016</v>
      </c>
      <c r="O4385" s="5">
        <v>28</v>
      </c>
      <c r="P4385" s="5" t="s">
        <v>560</v>
      </c>
      <c r="Q4385" s="5" t="str">
        <f>IFERROR(INDEX(Holidays[Holiday],MATCH(Table1[[#This Row],[Order Date]],Holidays[Date],0)),"NO HOLIDAY")</f>
        <v>NO HOLIDAY</v>
      </c>
    </row>
    <row r="4386" spans="2:17" hidden="1" x14ac:dyDescent="0.3">
      <c r="B4386" t="s">
        <v>9</v>
      </c>
      <c r="C4386" t="s">
        <v>17</v>
      </c>
      <c r="D4386" t="s">
        <v>11</v>
      </c>
      <c r="E4386" t="s">
        <v>426</v>
      </c>
      <c r="F4386" s="4">
        <v>42685</v>
      </c>
      <c r="G4386" t="s">
        <v>15</v>
      </c>
      <c r="H4386">
        <v>2</v>
      </c>
      <c r="I4386">
        <f>IF(Table1[[#This Row],[Price]]&lt;15,10,IF(Table1[[#This Row],[Price]]&lt;20,15,IF(Table1[[#This Row],[Price]]&lt;30,22,IF(Table1[[#This Row],[Price]]&lt;50,36,45))))</f>
        <v>10</v>
      </c>
      <c r="J4386">
        <v>12.42</v>
      </c>
      <c r="K4386" s="14">
        <v>24.84</v>
      </c>
      <c r="L4386" s="14">
        <f>Table1[[#This Row],[Total Sale Amount]]-(Table1[[#This Row],[Cost Price]]*Table1[[#This Row],[Quantity]])</f>
        <v>4.84</v>
      </c>
      <c r="M4386" t="str">
        <f>TEXT(Table1[[#This Row],[Order Date]],"mmm")</f>
        <v>Nov</v>
      </c>
      <c r="N4386" s="5" t="str">
        <f>TEXT(Table1[[#This Row],[Order Date]],"yyyy")</f>
        <v>2016</v>
      </c>
      <c r="O4386" s="5">
        <v>41</v>
      </c>
      <c r="P4386" s="5" t="s">
        <v>559</v>
      </c>
      <c r="Q4386" s="5" t="str">
        <f>IFERROR(INDEX(Holidays[Holiday],MATCH(Table1[[#This Row],[Order Date]],Holidays[Date],0)),"NO HOLIDAY")</f>
        <v>NO HOLIDAY</v>
      </c>
    </row>
    <row r="4387" spans="2:17" hidden="1" x14ac:dyDescent="0.3">
      <c r="B4387" t="s">
        <v>9</v>
      </c>
      <c r="C4387" t="s">
        <v>10</v>
      </c>
      <c r="D4387" t="s">
        <v>11</v>
      </c>
      <c r="E4387" t="s">
        <v>342</v>
      </c>
      <c r="F4387" s="4">
        <v>42685</v>
      </c>
      <c r="G4387" t="s">
        <v>19</v>
      </c>
      <c r="H4387">
        <v>7</v>
      </c>
      <c r="I4387">
        <f>IF(Table1[[#This Row],[Price]]&lt;15,10,IF(Table1[[#This Row],[Price]]&lt;20,15,IF(Table1[[#This Row],[Price]]&lt;30,22,IF(Table1[[#This Row],[Price]]&lt;50,36,45))))</f>
        <v>45</v>
      </c>
      <c r="J4387">
        <v>53.35</v>
      </c>
      <c r="K4387" s="14">
        <v>373.45</v>
      </c>
      <c r="L4387" s="14">
        <f>Table1[[#This Row],[Total Sale Amount]]-(Table1[[#This Row],[Cost Price]]*Table1[[#This Row],[Quantity]])</f>
        <v>58.449999999999989</v>
      </c>
      <c r="M4387" t="str">
        <f>TEXT(Table1[[#This Row],[Order Date]],"mmm")</f>
        <v>Nov</v>
      </c>
      <c r="N4387" s="5" t="str">
        <f>TEXT(Table1[[#This Row],[Order Date]],"yyyy")</f>
        <v>2016</v>
      </c>
      <c r="O4387" s="5">
        <v>21</v>
      </c>
      <c r="P4387" s="5" t="s">
        <v>559</v>
      </c>
      <c r="Q4387" s="5" t="str">
        <f>IFERROR(INDEX(Holidays[Holiday],MATCH(Table1[[#This Row],[Order Date]],Holidays[Date],0)),"NO HOLIDAY")</f>
        <v>NO HOLIDAY</v>
      </c>
    </row>
    <row r="4388" spans="2:17" hidden="1" x14ac:dyDescent="0.3">
      <c r="B4388" t="s">
        <v>21</v>
      </c>
      <c r="C4388" t="s">
        <v>26</v>
      </c>
      <c r="D4388" t="s">
        <v>23</v>
      </c>
      <c r="E4388" t="s">
        <v>325</v>
      </c>
      <c r="F4388" s="4">
        <v>42685</v>
      </c>
      <c r="G4388" t="s">
        <v>13</v>
      </c>
      <c r="H4388">
        <v>9</v>
      </c>
      <c r="I4388">
        <f>IF(Table1[[#This Row],[Price]]&lt;15,10,IF(Table1[[#This Row],[Price]]&lt;20,15,IF(Table1[[#This Row],[Price]]&lt;30,22,IF(Table1[[#This Row],[Price]]&lt;50,36,45))))</f>
        <v>15</v>
      </c>
      <c r="J4388">
        <v>17.829999999999998</v>
      </c>
      <c r="K4388" s="14">
        <v>160.46999999999997</v>
      </c>
      <c r="L4388" s="14">
        <f>Table1[[#This Row],[Total Sale Amount]]-(Table1[[#This Row],[Cost Price]]*Table1[[#This Row],[Quantity]])</f>
        <v>25.46999999999997</v>
      </c>
      <c r="M4388" t="str">
        <f>TEXT(Table1[[#This Row],[Order Date]],"mmm")</f>
        <v>Nov</v>
      </c>
      <c r="N4388" s="5" t="str">
        <f>TEXT(Table1[[#This Row],[Order Date]],"yyyy")</f>
        <v>2016</v>
      </c>
      <c r="O4388" s="5">
        <v>41</v>
      </c>
      <c r="P4388" s="5" t="s">
        <v>560</v>
      </c>
      <c r="Q4388" s="5" t="str">
        <f>IFERROR(INDEX(Holidays[Holiday],MATCH(Table1[[#This Row],[Order Date]],Holidays[Date],0)),"NO HOLIDAY")</f>
        <v>NO HOLIDAY</v>
      </c>
    </row>
    <row r="4389" spans="2:17" hidden="1" x14ac:dyDescent="0.3">
      <c r="B4389" t="s">
        <v>16</v>
      </c>
      <c r="C4389" t="s">
        <v>10</v>
      </c>
      <c r="D4389" t="s">
        <v>11</v>
      </c>
      <c r="E4389" t="s">
        <v>450</v>
      </c>
      <c r="F4389" s="4">
        <v>42685</v>
      </c>
      <c r="G4389" t="s">
        <v>15</v>
      </c>
      <c r="H4389">
        <v>4</v>
      </c>
      <c r="I4389">
        <f>IF(Table1[[#This Row],[Price]]&lt;15,10,IF(Table1[[#This Row],[Price]]&lt;20,15,IF(Table1[[#This Row],[Price]]&lt;30,22,IF(Table1[[#This Row],[Price]]&lt;50,36,45))))</f>
        <v>10</v>
      </c>
      <c r="J4389">
        <v>12.42</v>
      </c>
      <c r="K4389" s="14">
        <v>49.68</v>
      </c>
      <c r="L4389" s="14">
        <f>Table1[[#This Row],[Total Sale Amount]]-(Table1[[#This Row],[Cost Price]]*Table1[[#This Row],[Quantity]])</f>
        <v>9.68</v>
      </c>
      <c r="M4389" t="str">
        <f>TEXT(Table1[[#This Row],[Order Date]],"mmm")</f>
        <v>Nov</v>
      </c>
      <c r="N4389" s="5" t="str">
        <f>TEXT(Table1[[#This Row],[Order Date]],"yyyy")</f>
        <v>2016</v>
      </c>
      <c r="O4389" s="5">
        <v>37</v>
      </c>
      <c r="P4389" s="5" t="s">
        <v>560</v>
      </c>
      <c r="Q4389" s="5" t="str">
        <f>IFERROR(INDEX(Holidays[Holiday],MATCH(Table1[[#This Row],[Order Date]],Holidays[Date],0)),"NO HOLIDAY")</f>
        <v>NO HOLIDAY</v>
      </c>
    </row>
    <row r="4390" spans="2:17" hidden="1" x14ac:dyDescent="0.3">
      <c r="B4390" t="s">
        <v>21</v>
      </c>
      <c r="C4390" t="s">
        <v>22</v>
      </c>
      <c r="D4390" t="s">
        <v>23</v>
      </c>
      <c r="E4390" t="s">
        <v>320</v>
      </c>
      <c r="F4390" s="4">
        <v>42685</v>
      </c>
      <c r="G4390" t="s">
        <v>19</v>
      </c>
      <c r="H4390">
        <v>7</v>
      </c>
      <c r="I4390">
        <f>IF(Table1[[#This Row],[Price]]&lt;15,10,IF(Table1[[#This Row],[Price]]&lt;20,15,IF(Table1[[#This Row],[Price]]&lt;30,22,IF(Table1[[#This Row],[Price]]&lt;50,36,45))))</f>
        <v>45</v>
      </c>
      <c r="J4390">
        <v>53.35</v>
      </c>
      <c r="K4390" s="14">
        <v>373.45</v>
      </c>
      <c r="L4390" s="14">
        <f>Table1[[#This Row],[Total Sale Amount]]-(Table1[[#This Row],[Cost Price]]*Table1[[#This Row],[Quantity]])</f>
        <v>58.449999999999989</v>
      </c>
      <c r="M4390" t="str">
        <f>TEXT(Table1[[#This Row],[Order Date]],"mmm")</f>
        <v>Nov</v>
      </c>
      <c r="N4390" s="5" t="str">
        <f>TEXT(Table1[[#This Row],[Order Date]],"yyyy")</f>
        <v>2016</v>
      </c>
      <c r="O4390" s="5">
        <v>45</v>
      </c>
      <c r="P4390" s="5" t="s">
        <v>560</v>
      </c>
      <c r="Q4390" s="5" t="str">
        <f>IFERROR(INDEX(Holidays[Holiday],MATCH(Table1[[#This Row],[Order Date]],Holidays[Date],0)),"NO HOLIDAY")</f>
        <v>NO HOLIDAY</v>
      </c>
    </row>
    <row r="4391" spans="2:17" hidden="1" x14ac:dyDescent="0.3">
      <c r="B4391" t="s">
        <v>25</v>
      </c>
      <c r="C4391" t="s">
        <v>59</v>
      </c>
      <c r="D4391" t="s">
        <v>23</v>
      </c>
      <c r="E4391" t="s">
        <v>536</v>
      </c>
      <c r="F4391" s="4">
        <v>42685</v>
      </c>
      <c r="G4391" t="s">
        <v>15</v>
      </c>
      <c r="H4391">
        <v>9</v>
      </c>
      <c r="I4391">
        <f>IF(Table1[[#This Row],[Price]]&lt;15,10,IF(Table1[[#This Row],[Price]]&lt;20,15,IF(Table1[[#This Row],[Price]]&lt;30,22,IF(Table1[[#This Row],[Price]]&lt;50,36,45))))</f>
        <v>10</v>
      </c>
      <c r="J4391">
        <v>12.42</v>
      </c>
      <c r="K4391" s="14">
        <v>111.78</v>
      </c>
      <c r="L4391" s="14">
        <f>Table1[[#This Row],[Total Sale Amount]]-(Table1[[#This Row],[Cost Price]]*Table1[[#This Row],[Quantity]])</f>
        <v>21.78</v>
      </c>
      <c r="M4391" t="str">
        <f>TEXT(Table1[[#This Row],[Order Date]],"mmm")</f>
        <v>Nov</v>
      </c>
      <c r="N4391" s="5" t="str">
        <f>TEXT(Table1[[#This Row],[Order Date]],"yyyy")</f>
        <v>2016</v>
      </c>
      <c r="O4391" s="5">
        <v>40</v>
      </c>
      <c r="P4391" s="5" t="s">
        <v>560</v>
      </c>
      <c r="Q4391" s="5" t="str">
        <f>IFERROR(INDEX(Holidays[Holiday],MATCH(Table1[[#This Row],[Order Date]],Holidays[Date],0)),"NO HOLIDAY")</f>
        <v>NO HOLIDAY</v>
      </c>
    </row>
    <row r="4392" spans="2:17" hidden="1" x14ac:dyDescent="0.3">
      <c r="B4392" t="s">
        <v>21</v>
      </c>
      <c r="C4392" t="s">
        <v>59</v>
      </c>
      <c r="D4392" t="s">
        <v>23</v>
      </c>
      <c r="E4392" t="s">
        <v>105</v>
      </c>
      <c r="F4392" s="4">
        <v>42685</v>
      </c>
      <c r="G4392" t="s">
        <v>15</v>
      </c>
      <c r="H4392">
        <v>10</v>
      </c>
      <c r="I4392">
        <f>IF(Table1[[#This Row],[Price]]&lt;15,10,IF(Table1[[#This Row],[Price]]&lt;20,15,IF(Table1[[#This Row],[Price]]&lt;30,22,IF(Table1[[#This Row],[Price]]&lt;50,36,45))))</f>
        <v>10</v>
      </c>
      <c r="J4392">
        <v>12.42</v>
      </c>
      <c r="K4392" s="14">
        <v>124.2</v>
      </c>
      <c r="L4392" s="14">
        <f>Table1[[#This Row],[Total Sale Amount]]-(Table1[[#This Row],[Cost Price]]*Table1[[#This Row],[Quantity]])</f>
        <v>24.200000000000003</v>
      </c>
      <c r="M4392" t="str">
        <f>TEXT(Table1[[#This Row],[Order Date]],"mmm")</f>
        <v>Nov</v>
      </c>
      <c r="N4392" s="5" t="str">
        <f>TEXT(Table1[[#This Row],[Order Date]],"yyyy")</f>
        <v>2016</v>
      </c>
      <c r="O4392" s="5">
        <v>26</v>
      </c>
      <c r="P4392" s="5" t="s">
        <v>559</v>
      </c>
      <c r="Q4392" s="5" t="str">
        <f>IFERROR(INDEX(Holidays[Holiday],MATCH(Table1[[#This Row],[Order Date]],Holidays[Date],0)),"NO HOLIDAY")</f>
        <v>NO HOLIDAY</v>
      </c>
    </row>
    <row r="4393" spans="2:17" hidden="1" x14ac:dyDescent="0.3">
      <c r="B4393" t="s">
        <v>21</v>
      </c>
      <c r="C4393" t="s">
        <v>59</v>
      </c>
      <c r="D4393" t="s">
        <v>23</v>
      </c>
      <c r="E4393" t="s">
        <v>446</v>
      </c>
      <c r="F4393" s="4">
        <v>42685</v>
      </c>
      <c r="G4393" t="s">
        <v>39</v>
      </c>
      <c r="H4393">
        <v>2</v>
      </c>
      <c r="I4393">
        <f>IF(Table1[[#This Row],[Price]]&lt;15,10,IF(Table1[[#This Row],[Price]]&lt;20,15,IF(Table1[[#This Row],[Price]]&lt;30,22,IF(Table1[[#This Row],[Price]]&lt;50,36,45))))</f>
        <v>15</v>
      </c>
      <c r="J4393">
        <v>16.32</v>
      </c>
      <c r="K4393" s="14">
        <v>32.64</v>
      </c>
      <c r="L4393" s="14">
        <f>Table1[[#This Row],[Total Sale Amount]]-(Table1[[#This Row],[Cost Price]]*Table1[[#This Row],[Quantity]])</f>
        <v>2.6400000000000006</v>
      </c>
      <c r="M4393" t="str">
        <f>TEXT(Table1[[#This Row],[Order Date]],"mmm")</f>
        <v>Nov</v>
      </c>
      <c r="N4393" s="5" t="str">
        <f>TEXT(Table1[[#This Row],[Order Date]],"yyyy")</f>
        <v>2016</v>
      </c>
      <c r="O4393" s="5">
        <v>40</v>
      </c>
      <c r="P4393" s="5" t="s">
        <v>560</v>
      </c>
      <c r="Q4393" s="5" t="str">
        <f>IFERROR(INDEX(Holidays[Holiday],MATCH(Table1[[#This Row],[Order Date]],Holidays[Date],0)),"NO HOLIDAY")</f>
        <v>NO HOLIDAY</v>
      </c>
    </row>
    <row r="4394" spans="2:17" hidden="1" x14ac:dyDescent="0.3">
      <c r="B4394" t="s">
        <v>36</v>
      </c>
      <c r="C4394" t="s">
        <v>10</v>
      </c>
      <c r="D4394" t="s">
        <v>11</v>
      </c>
      <c r="E4394" t="s">
        <v>339</v>
      </c>
      <c r="F4394" s="4">
        <v>42685</v>
      </c>
      <c r="G4394" t="s">
        <v>19</v>
      </c>
      <c r="H4394">
        <v>4</v>
      </c>
      <c r="I4394">
        <f>IF(Table1[[#This Row],[Price]]&lt;15,10,IF(Table1[[#This Row],[Price]]&lt;20,15,IF(Table1[[#This Row],[Price]]&lt;30,22,IF(Table1[[#This Row],[Price]]&lt;50,36,45))))</f>
        <v>45</v>
      </c>
      <c r="J4394">
        <v>53.35</v>
      </c>
      <c r="K4394" s="14">
        <v>213.4</v>
      </c>
      <c r="L4394" s="14">
        <f>Table1[[#This Row],[Total Sale Amount]]-(Table1[[#This Row],[Cost Price]]*Table1[[#This Row],[Quantity]])</f>
        <v>33.400000000000006</v>
      </c>
      <c r="M4394" t="str">
        <f>TEXT(Table1[[#This Row],[Order Date]],"mmm")</f>
        <v>Nov</v>
      </c>
      <c r="N4394" s="5" t="str">
        <f>TEXT(Table1[[#This Row],[Order Date]],"yyyy")</f>
        <v>2016</v>
      </c>
      <c r="O4394" s="5">
        <v>34</v>
      </c>
      <c r="P4394" s="5" t="s">
        <v>560</v>
      </c>
      <c r="Q4394" s="5" t="str">
        <f>IFERROR(INDEX(Holidays[Holiday],MATCH(Table1[[#This Row],[Order Date]],Holidays[Date],0)),"NO HOLIDAY")</f>
        <v>NO HOLIDAY</v>
      </c>
    </row>
    <row r="4395" spans="2:17" hidden="1" x14ac:dyDescent="0.3">
      <c r="B4395" t="s">
        <v>9</v>
      </c>
      <c r="C4395" t="s">
        <v>17</v>
      </c>
      <c r="D4395" t="s">
        <v>11</v>
      </c>
      <c r="E4395" t="s">
        <v>149</v>
      </c>
      <c r="F4395" s="4">
        <v>42685</v>
      </c>
      <c r="G4395" t="s">
        <v>15</v>
      </c>
      <c r="H4395">
        <v>4</v>
      </c>
      <c r="I4395">
        <f>IF(Table1[[#This Row],[Price]]&lt;15,10,IF(Table1[[#This Row],[Price]]&lt;20,15,IF(Table1[[#This Row],[Price]]&lt;30,22,IF(Table1[[#This Row],[Price]]&lt;50,36,45))))</f>
        <v>10</v>
      </c>
      <c r="J4395">
        <v>12.42</v>
      </c>
      <c r="K4395" s="14">
        <v>49.68</v>
      </c>
      <c r="L4395" s="14">
        <f>Table1[[#This Row],[Total Sale Amount]]-(Table1[[#This Row],[Cost Price]]*Table1[[#This Row],[Quantity]])</f>
        <v>9.68</v>
      </c>
      <c r="M4395" t="str">
        <f>TEXT(Table1[[#This Row],[Order Date]],"mmm")</f>
        <v>Nov</v>
      </c>
      <c r="N4395" s="5" t="str">
        <f>TEXT(Table1[[#This Row],[Order Date]],"yyyy")</f>
        <v>2016</v>
      </c>
      <c r="O4395" s="5">
        <v>20</v>
      </c>
      <c r="P4395" s="5" t="s">
        <v>559</v>
      </c>
      <c r="Q4395" s="5" t="str">
        <f>IFERROR(INDEX(Holidays[Holiday],MATCH(Table1[[#This Row],[Order Date]],Holidays[Date],0)),"NO HOLIDAY")</f>
        <v>NO HOLIDAY</v>
      </c>
    </row>
    <row r="4396" spans="2:17" hidden="1" x14ac:dyDescent="0.3">
      <c r="B4396" t="s">
        <v>36</v>
      </c>
      <c r="C4396" t="s">
        <v>30</v>
      </c>
      <c r="D4396" t="s">
        <v>11</v>
      </c>
      <c r="E4396" t="s">
        <v>195</v>
      </c>
      <c r="F4396" s="4">
        <v>42685</v>
      </c>
      <c r="G4396" t="s">
        <v>19</v>
      </c>
      <c r="H4396">
        <v>6</v>
      </c>
      <c r="I4396">
        <f>IF(Table1[[#This Row],[Price]]&lt;15,10,IF(Table1[[#This Row],[Price]]&lt;20,15,IF(Table1[[#This Row],[Price]]&lt;30,22,IF(Table1[[#This Row],[Price]]&lt;50,36,45))))</f>
        <v>45</v>
      </c>
      <c r="J4396">
        <v>53.35</v>
      </c>
      <c r="K4396" s="14">
        <v>320.10000000000002</v>
      </c>
      <c r="L4396" s="14">
        <f>Table1[[#This Row],[Total Sale Amount]]-(Table1[[#This Row],[Cost Price]]*Table1[[#This Row],[Quantity]])</f>
        <v>50.100000000000023</v>
      </c>
      <c r="M4396" t="str">
        <f>TEXT(Table1[[#This Row],[Order Date]],"mmm")</f>
        <v>Nov</v>
      </c>
      <c r="N4396" s="5" t="str">
        <f>TEXT(Table1[[#This Row],[Order Date]],"yyyy")</f>
        <v>2016</v>
      </c>
      <c r="O4396" s="5">
        <v>18</v>
      </c>
      <c r="P4396" s="5" t="s">
        <v>559</v>
      </c>
      <c r="Q4396" s="5" t="str">
        <f>IFERROR(INDEX(Holidays[Holiday],MATCH(Table1[[#This Row],[Order Date]],Holidays[Date],0)),"NO HOLIDAY")</f>
        <v>NO HOLIDAY</v>
      </c>
    </row>
    <row r="4397" spans="2:17" hidden="1" x14ac:dyDescent="0.3">
      <c r="B4397" t="s">
        <v>25</v>
      </c>
      <c r="C4397" t="s">
        <v>26</v>
      </c>
      <c r="D4397" t="s">
        <v>23</v>
      </c>
      <c r="E4397" t="s">
        <v>325</v>
      </c>
      <c r="F4397" s="4">
        <v>42685</v>
      </c>
      <c r="G4397" t="s">
        <v>19</v>
      </c>
      <c r="H4397">
        <v>2</v>
      </c>
      <c r="I4397">
        <f>IF(Table1[[#This Row],[Price]]&lt;15,10,IF(Table1[[#This Row],[Price]]&lt;20,15,IF(Table1[[#This Row],[Price]]&lt;30,22,IF(Table1[[#This Row],[Price]]&lt;50,36,45))))</f>
        <v>45</v>
      </c>
      <c r="J4397">
        <v>53.35</v>
      </c>
      <c r="K4397" s="14">
        <v>106.7</v>
      </c>
      <c r="L4397" s="14">
        <f>Table1[[#This Row],[Total Sale Amount]]-(Table1[[#This Row],[Cost Price]]*Table1[[#This Row],[Quantity]])</f>
        <v>16.700000000000003</v>
      </c>
      <c r="M4397" t="str">
        <f>TEXT(Table1[[#This Row],[Order Date]],"mmm")</f>
        <v>Nov</v>
      </c>
      <c r="N4397" s="5" t="str">
        <f>TEXT(Table1[[#This Row],[Order Date]],"yyyy")</f>
        <v>2016</v>
      </c>
      <c r="O4397" s="5">
        <v>19</v>
      </c>
      <c r="P4397" s="5" t="s">
        <v>559</v>
      </c>
      <c r="Q4397" s="5" t="str">
        <f>IFERROR(INDEX(Holidays[Holiday],MATCH(Table1[[#This Row],[Order Date]],Holidays[Date],0)),"NO HOLIDAY")</f>
        <v>NO HOLIDAY</v>
      </c>
    </row>
    <row r="4398" spans="2:17" hidden="1" x14ac:dyDescent="0.3">
      <c r="B4398" t="s">
        <v>21</v>
      </c>
      <c r="C4398" t="s">
        <v>22</v>
      </c>
      <c r="D4398" t="s">
        <v>23</v>
      </c>
      <c r="E4398" t="s">
        <v>516</v>
      </c>
      <c r="F4398" s="4">
        <v>42685</v>
      </c>
      <c r="G4398" t="s">
        <v>19</v>
      </c>
      <c r="H4398">
        <v>1</v>
      </c>
      <c r="I4398">
        <f>IF(Table1[[#This Row],[Price]]&lt;15,10,IF(Table1[[#This Row],[Price]]&lt;20,15,IF(Table1[[#This Row],[Price]]&lt;30,22,IF(Table1[[#This Row],[Price]]&lt;50,36,45))))</f>
        <v>45</v>
      </c>
      <c r="J4398">
        <v>53.35</v>
      </c>
      <c r="K4398" s="14">
        <v>53.35</v>
      </c>
      <c r="L4398" s="14">
        <f>Table1[[#This Row],[Total Sale Amount]]-(Table1[[#This Row],[Cost Price]]*Table1[[#This Row],[Quantity]])</f>
        <v>8.3500000000000014</v>
      </c>
      <c r="M4398" t="str">
        <f>TEXT(Table1[[#This Row],[Order Date]],"mmm")</f>
        <v>Nov</v>
      </c>
      <c r="N4398" s="5" t="str">
        <f>TEXT(Table1[[#This Row],[Order Date]],"yyyy")</f>
        <v>2016</v>
      </c>
      <c r="O4398" s="5">
        <v>31</v>
      </c>
      <c r="P4398" s="5" t="s">
        <v>560</v>
      </c>
      <c r="Q4398" s="5" t="str">
        <f>IFERROR(INDEX(Holidays[Holiday],MATCH(Table1[[#This Row],[Order Date]],Holidays[Date],0)),"NO HOLIDAY")</f>
        <v>NO HOLIDAY</v>
      </c>
    </row>
    <row r="4399" spans="2:17" hidden="1" x14ac:dyDescent="0.3">
      <c r="B4399" t="s">
        <v>9</v>
      </c>
      <c r="C4399" t="s">
        <v>17</v>
      </c>
      <c r="D4399" t="s">
        <v>11</v>
      </c>
      <c r="E4399" t="s">
        <v>310</v>
      </c>
      <c r="F4399" s="4">
        <v>42686</v>
      </c>
      <c r="G4399" t="s">
        <v>39</v>
      </c>
      <c r="H4399">
        <v>5</v>
      </c>
      <c r="I4399">
        <f>IF(Table1[[#This Row],[Price]]&lt;15,10,IF(Table1[[#This Row],[Price]]&lt;20,15,IF(Table1[[#This Row],[Price]]&lt;30,22,IF(Table1[[#This Row],[Price]]&lt;50,36,45))))</f>
        <v>15</v>
      </c>
      <c r="J4399">
        <v>16.32</v>
      </c>
      <c r="K4399" s="14">
        <v>81.599999999999994</v>
      </c>
      <c r="L4399" s="14">
        <f>Table1[[#This Row],[Total Sale Amount]]-(Table1[[#This Row],[Cost Price]]*Table1[[#This Row],[Quantity]])</f>
        <v>6.5999999999999943</v>
      </c>
      <c r="M4399" t="str">
        <f>TEXT(Table1[[#This Row],[Order Date]],"mmm")</f>
        <v>Nov</v>
      </c>
      <c r="N4399" s="5" t="str">
        <f>TEXT(Table1[[#This Row],[Order Date]],"yyyy")</f>
        <v>2016</v>
      </c>
      <c r="O4399" s="5">
        <v>25</v>
      </c>
      <c r="P4399" s="5" t="s">
        <v>560</v>
      </c>
      <c r="Q4399" s="5" t="str">
        <f>IFERROR(INDEX(Holidays[Holiday],MATCH(Table1[[#This Row],[Order Date]],Holidays[Date],0)),"NO HOLIDAY")</f>
        <v>NO HOLIDAY</v>
      </c>
    </row>
    <row r="4400" spans="2:17" hidden="1" x14ac:dyDescent="0.3">
      <c r="B4400" t="s">
        <v>36</v>
      </c>
      <c r="C4400" t="s">
        <v>10</v>
      </c>
      <c r="D4400" t="s">
        <v>11</v>
      </c>
      <c r="E4400" t="s">
        <v>284</v>
      </c>
      <c r="F4400" s="4">
        <v>42686</v>
      </c>
      <c r="G4400" t="s">
        <v>13</v>
      </c>
      <c r="H4400">
        <v>6</v>
      </c>
      <c r="I4400">
        <f>IF(Table1[[#This Row],[Price]]&lt;15,10,IF(Table1[[#This Row],[Price]]&lt;20,15,IF(Table1[[#This Row],[Price]]&lt;30,22,IF(Table1[[#This Row],[Price]]&lt;50,36,45))))</f>
        <v>15</v>
      </c>
      <c r="J4400">
        <v>17.829999999999998</v>
      </c>
      <c r="K4400" s="14">
        <v>106.97999999999999</v>
      </c>
      <c r="L4400" s="14">
        <f>Table1[[#This Row],[Total Sale Amount]]-(Table1[[#This Row],[Cost Price]]*Table1[[#This Row],[Quantity]])</f>
        <v>16.97999999999999</v>
      </c>
      <c r="M4400" t="str">
        <f>TEXT(Table1[[#This Row],[Order Date]],"mmm")</f>
        <v>Nov</v>
      </c>
      <c r="N4400" s="5" t="str">
        <f>TEXT(Table1[[#This Row],[Order Date]],"yyyy")</f>
        <v>2016</v>
      </c>
      <c r="O4400" s="5">
        <v>32</v>
      </c>
      <c r="P4400" s="5" t="s">
        <v>560</v>
      </c>
      <c r="Q4400" s="5" t="str">
        <f>IFERROR(INDEX(Holidays[Holiday],MATCH(Table1[[#This Row],[Order Date]],Holidays[Date],0)),"NO HOLIDAY")</f>
        <v>NO HOLIDAY</v>
      </c>
    </row>
    <row r="4401" spans="2:17" hidden="1" x14ac:dyDescent="0.3">
      <c r="B4401" t="s">
        <v>9</v>
      </c>
      <c r="C4401" t="s">
        <v>30</v>
      </c>
      <c r="D4401" t="s">
        <v>11</v>
      </c>
      <c r="E4401" t="s">
        <v>58</v>
      </c>
      <c r="F4401" s="4">
        <v>42686</v>
      </c>
      <c r="G4401" t="s">
        <v>15</v>
      </c>
      <c r="H4401">
        <v>7</v>
      </c>
      <c r="I4401">
        <f>IF(Table1[[#This Row],[Price]]&lt;15,10,IF(Table1[[#This Row],[Price]]&lt;20,15,IF(Table1[[#This Row],[Price]]&lt;30,22,IF(Table1[[#This Row],[Price]]&lt;50,36,45))))</f>
        <v>10</v>
      </c>
      <c r="J4401">
        <v>12.42</v>
      </c>
      <c r="K4401" s="14">
        <v>86.94</v>
      </c>
      <c r="L4401" s="14">
        <f>Table1[[#This Row],[Total Sale Amount]]-(Table1[[#This Row],[Cost Price]]*Table1[[#This Row],[Quantity]])</f>
        <v>16.939999999999998</v>
      </c>
      <c r="M4401" t="str">
        <f>TEXT(Table1[[#This Row],[Order Date]],"mmm")</f>
        <v>Nov</v>
      </c>
      <c r="N4401" s="5" t="str">
        <f>TEXT(Table1[[#This Row],[Order Date]],"yyyy")</f>
        <v>2016</v>
      </c>
      <c r="O4401" s="5">
        <v>28</v>
      </c>
      <c r="P4401" s="5" t="s">
        <v>559</v>
      </c>
      <c r="Q4401" s="5" t="str">
        <f>IFERROR(INDEX(Holidays[Holiday],MATCH(Table1[[#This Row],[Order Date]],Holidays[Date],0)),"NO HOLIDAY")</f>
        <v>NO HOLIDAY</v>
      </c>
    </row>
    <row r="4402" spans="2:17" hidden="1" x14ac:dyDescent="0.3">
      <c r="B4402" t="s">
        <v>36</v>
      </c>
      <c r="C4402" t="s">
        <v>17</v>
      </c>
      <c r="D4402" t="s">
        <v>11</v>
      </c>
      <c r="E4402" t="s">
        <v>426</v>
      </c>
      <c r="F4402" s="4">
        <v>42686</v>
      </c>
      <c r="G4402" t="s">
        <v>15</v>
      </c>
      <c r="H4402">
        <v>5</v>
      </c>
      <c r="I4402">
        <f>IF(Table1[[#This Row],[Price]]&lt;15,10,IF(Table1[[#This Row],[Price]]&lt;20,15,IF(Table1[[#This Row],[Price]]&lt;30,22,IF(Table1[[#This Row],[Price]]&lt;50,36,45))))</f>
        <v>10</v>
      </c>
      <c r="J4402">
        <v>12.42</v>
      </c>
      <c r="K4402" s="14">
        <v>62.1</v>
      </c>
      <c r="L4402" s="14">
        <f>Table1[[#This Row],[Total Sale Amount]]-(Table1[[#This Row],[Cost Price]]*Table1[[#This Row],[Quantity]])</f>
        <v>12.100000000000001</v>
      </c>
      <c r="M4402" t="str">
        <f>TEXT(Table1[[#This Row],[Order Date]],"mmm")</f>
        <v>Nov</v>
      </c>
      <c r="N4402" s="5" t="str">
        <f>TEXT(Table1[[#This Row],[Order Date]],"yyyy")</f>
        <v>2016</v>
      </c>
      <c r="O4402" s="5">
        <v>20</v>
      </c>
      <c r="P4402" s="5" t="s">
        <v>560</v>
      </c>
      <c r="Q4402" s="5" t="str">
        <f>IFERROR(INDEX(Holidays[Holiday],MATCH(Table1[[#This Row],[Order Date]],Holidays[Date],0)),"NO HOLIDAY")</f>
        <v>NO HOLIDAY</v>
      </c>
    </row>
    <row r="4403" spans="2:17" hidden="1" x14ac:dyDescent="0.3">
      <c r="B4403" t="s">
        <v>36</v>
      </c>
      <c r="C4403" t="s">
        <v>10</v>
      </c>
      <c r="D4403" t="s">
        <v>11</v>
      </c>
      <c r="E4403" t="s">
        <v>125</v>
      </c>
      <c r="F4403" s="4">
        <v>42686</v>
      </c>
      <c r="G4403" t="s">
        <v>39</v>
      </c>
      <c r="H4403">
        <v>9</v>
      </c>
      <c r="I4403">
        <f>IF(Table1[[#This Row],[Price]]&lt;15,10,IF(Table1[[#This Row],[Price]]&lt;20,15,IF(Table1[[#This Row],[Price]]&lt;30,22,IF(Table1[[#This Row],[Price]]&lt;50,36,45))))</f>
        <v>15</v>
      </c>
      <c r="J4403">
        <v>16.32</v>
      </c>
      <c r="K4403" s="14">
        <v>146.88</v>
      </c>
      <c r="L4403" s="14">
        <f>Table1[[#This Row],[Total Sale Amount]]-(Table1[[#This Row],[Cost Price]]*Table1[[#This Row],[Quantity]])</f>
        <v>11.879999999999995</v>
      </c>
      <c r="M4403" t="str">
        <f>TEXT(Table1[[#This Row],[Order Date]],"mmm")</f>
        <v>Nov</v>
      </c>
      <c r="N4403" s="5" t="str">
        <f>TEXT(Table1[[#This Row],[Order Date]],"yyyy")</f>
        <v>2016</v>
      </c>
      <c r="O4403" s="5">
        <v>26</v>
      </c>
      <c r="P4403" s="5" t="s">
        <v>559</v>
      </c>
      <c r="Q4403" s="5" t="str">
        <f>IFERROR(INDEX(Holidays[Holiday],MATCH(Table1[[#This Row],[Order Date]],Holidays[Date],0)),"NO HOLIDAY")</f>
        <v>NO HOLIDAY</v>
      </c>
    </row>
    <row r="4404" spans="2:17" hidden="1" x14ac:dyDescent="0.3">
      <c r="B4404" t="s">
        <v>9</v>
      </c>
      <c r="C4404" t="s">
        <v>30</v>
      </c>
      <c r="D4404" t="s">
        <v>11</v>
      </c>
      <c r="E4404" t="s">
        <v>455</v>
      </c>
      <c r="F4404" s="4">
        <v>42686</v>
      </c>
      <c r="G4404" t="s">
        <v>19</v>
      </c>
      <c r="H4404">
        <v>4</v>
      </c>
      <c r="I4404">
        <f>IF(Table1[[#This Row],[Price]]&lt;15,10,IF(Table1[[#This Row],[Price]]&lt;20,15,IF(Table1[[#This Row],[Price]]&lt;30,22,IF(Table1[[#This Row],[Price]]&lt;50,36,45))))</f>
        <v>45</v>
      </c>
      <c r="J4404">
        <v>53.35</v>
      </c>
      <c r="K4404" s="14">
        <v>213.4</v>
      </c>
      <c r="L4404" s="14">
        <f>Table1[[#This Row],[Total Sale Amount]]-(Table1[[#This Row],[Cost Price]]*Table1[[#This Row],[Quantity]])</f>
        <v>33.400000000000006</v>
      </c>
      <c r="M4404" t="str">
        <f>TEXT(Table1[[#This Row],[Order Date]],"mmm")</f>
        <v>Nov</v>
      </c>
      <c r="N4404" s="5" t="str">
        <f>TEXT(Table1[[#This Row],[Order Date]],"yyyy")</f>
        <v>2016</v>
      </c>
      <c r="O4404" s="5">
        <v>18</v>
      </c>
      <c r="P4404" s="5" t="s">
        <v>559</v>
      </c>
      <c r="Q4404" s="5" t="str">
        <f>IFERROR(INDEX(Holidays[Holiday],MATCH(Table1[[#This Row],[Order Date]],Holidays[Date],0)),"NO HOLIDAY")</f>
        <v>NO HOLIDAY</v>
      </c>
    </row>
    <row r="4405" spans="2:17" hidden="1" x14ac:dyDescent="0.3">
      <c r="B4405" t="s">
        <v>16</v>
      </c>
      <c r="C4405" t="s">
        <v>17</v>
      </c>
      <c r="D4405" t="s">
        <v>11</v>
      </c>
      <c r="E4405" t="s">
        <v>249</v>
      </c>
      <c r="F4405" s="4">
        <v>42686</v>
      </c>
      <c r="G4405" t="s">
        <v>13</v>
      </c>
      <c r="H4405">
        <v>10</v>
      </c>
      <c r="I4405">
        <f>IF(Table1[[#This Row],[Price]]&lt;15,10,IF(Table1[[#This Row],[Price]]&lt;20,15,IF(Table1[[#This Row],[Price]]&lt;30,22,IF(Table1[[#This Row],[Price]]&lt;50,36,45))))</f>
        <v>15</v>
      </c>
      <c r="J4405">
        <v>17.829999999999998</v>
      </c>
      <c r="K4405" s="14">
        <v>178.29999999999998</v>
      </c>
      <c r="L4405" s="14">
        <f>Table1[[#This Row],[Total Sale Amount]]-(Table1[[#This Row],[Cost Price]]*Table1[[#This Row],[Quantity]])</f>
        <v>28.299999999999983</v>
      </c>
      <c r="M4405" t="str">
        <f>TEXT(Table1[[#This Row],[Order Date]],"mmm")</f>
        <v>Nov</v>
      </c>
      <c r="N4405" s="5" t="str">
        <f>TEXT(Table1[[#This Row],[Order Date]],"yyyy")</f>
        <v>2016</v>
      </c>
      <c r="O4405" s="5">
        <v>24</v>
      </c>
      <c r="P4405" s="5" t="s">
        <v>560</v>
      </c>
      <c r="Q4405" s="5" t="str">
        <f>IFERROR(INDEX(Holidays[Holiday],MATCH(Table1[[#This Row],[Order Date]],Holidays[Date],0)),"NO HOLIDAY")</f>
        <v>NO HOLIDAY</v>
      </c>
    </row>
    <row r="4406" spans="2:17" hidden="1" x14ac:dyDescent="0.3">
      <c r="B4406" t="s">
        <v>25</v>
      </c>
      <c r="C4406" t="s">
        <v>26</v>
      </c>
      <c r="D4406" t="s">
        <v>23</v>
      </c>
      <c r="E4406" t="s">
        <v>361</v>
      </c>
      <c r="F4406" s="4">
        <v>42686</v>
      </c>
      <c r="G4406" t="s">
        <v>19</v>
      </c>
      <c r="H4406">
        <v>1</v>
      </c>
      <c r="I4406">
        <f>IF(Table1[[#This Row],[Price]]&lt;15,10,IF(Table1[[#This Row],[Price]]&lt;20,15,IF(Table1[[#This Row],[Price]]&lt;30,22,IF(Table1[[#This Row],[Price]]&lt;50,36,45))))</f>
        <v>45</v>
      </c>
      <c r="J4406">
        <v>53.35</v>
      </c>
      <c r="K4406" s="14">
        <v>53.35</v>
      </c>
      <c r="L4406" s="14">
        <f>Table1[[#This Row],[Total Sale Amount]]-(Table1[[#This Row],[Cost Price]]*Table1[[#This Row],[Quantity]])</f>
        <v>8.3500000000000014</v>
      </c>
      <c r="M4406" t="str">
        <f>TEXT(Table1[[#This Row],[Order Date]],"mmm")</f>
        <v>Nov</v>
      </c>
      <c r="N4406" s="5" t="str">
        <f>TEXT(Table1[[#This Row],[Order Date]],"yyyy")</f>
        <v>2016</v>
      </c>
      <c r="O4406" s="5">
        <v>45</v>
      </c>
      <c r="P4406" s="5" t="s">
        <v>560</v>
      </c>
      <c r="Q4406" s="5" t="str">
        <f>IFERROR(INDEX(Holidays[Holiday],MATCH(Table1[[#This Row],[Order Date]],Holidays[Date],0)),"NO HOLIDAY")</f>
        <v>NO HOLIDAY</v>
      </c>
    </row>
    <row r="4407" spans="2:17" hidden="1" x14ac:dyDescent="0.3">
      <c r="B4407" t="s">
        <v>25</v>
      </c>
      <c r="C4407" t="s">
        <v>22</v>
      </c>
      <c r="D4407" t="s">
        <v>23</v>
      </c>
      <c r="E4407" t="s">
        <v>423</v>
      </c>
      <c r="F4407" s="4">
        <v>42686</v>
      </c>
      <c r="G4407" t="s">
        <v>15</v>
      </c>
      <c r="H4407">
        <v>3</v>
      </c>
      <c r="I4407">
        <f>IF(Table1[[#This Row],[Price]]&lt;15,10,IF(Table1[[#This Row],[Price]]&lt;20,15,IF(Table1[[#This Row],[Price]]&lt;30,22,IF(Table1[[#This Row],[Price]]&lt;50,36,45))))</f>
        <v>10</v>
      </c>
      <c r="J4407">
        <v>12.42</v>
      </c>
      <c r="K4407" s="14">
        <v>37.26</v>
      </c>
      <c r="L4407" s="14">
        <f>Table1[[#This Row],[Total Sale Amount]]-(Table1[[#This Row],[Cost Price]]*Table1[[#This Row],[Quantity]])</f>
        <v>7.259999999999998</v>
      </c>
      <c r="M4407" t="str">
        <f>TEXT(Table1[[#This Row],[Order Date]],"mmm")</f>
        <v>Nov</v>
      </c>
      <c r="N4407" s="5" t="str">
        <f>TEXT(Table1[[#This Row],[Order Date]],"yyyy")</f>
        <v>2016</v>
      </c>
      <c r="O4407" s="5">
        <v>41</v>
      </c>
      <c r="P4407" s="5" t="s">
        <v>559</v>
      </c>
      <c r="Q4407" s="5" t="str">
        <f>IFERROR(INDEX(Holidays[Holiday],MATCH(Table1[[#This Row],[Order Date]],Holidays[Date],0)),"NO HOLIDAY")</f>
        <v>NO HOLIDAY</v>
      </c>
    </row>
    <row r="4408" spans="2:17" hidden="1" x14ac:dyDescent="0.3">
      <c r="B4408" t="s">
        <v>25</v>
      </c>
      <c r="C4408" t="s">
        <v>26</v>
      </c>
      <c r="D4408" t="s">
        <v>23</v>
      </c>
      <c r="E4408" t="s">
        <v>503</v>
      </c>
      <c r="F4408" s="4">
        <v>42686</v>
      </c>
      <c r="G4408" t="s">
        <v>15</v>
      </c>
      <c r="H4408">
        <v>3</v>
      </c>
      <c r="I4408">
        <f>IF(Table1[[#This Row],[Price]]&lt;15,10,IF(Table1[[#This Row],[Price]]&lt;20,15,IF(Table1[[#This Row],[Price]]&lt;30,22,IF(Table1[[#This Row],[Price]]&lt;50,36,45))))</f>
        <v>10</v>
      </c>
      <c r="J4408">
        <v>12.42</v>
      </c>
      <c r="K4408" s="14">
        <v>37.26</v>
      </c>
      <c r="L4408" s="14">
        <f>Table1[[#This Row],[Total Sale Amount]]-(Table1[[#This Row],[Cost Price]]*Table1[[#This Row],[Quantity]])</f>
        <v>7.259999999999998</v>
      </c>
      <c r="M4408" t="str">
        <f>TEXT(Table1[[#This Row],[Order Date]],"mmm")</f>
        <v>Nov</v>
      </c>
      <c r="N4408" s="5" t="str">
        <f>TEXT(Table1[[#This Row],[Order Date]],"yyyy")</f>
        <v>2016</v>
      </c>
      <c r="O4408" s="5">
        <v>37</v>
      </c>
      <c r="P4408" s="5" t="s">
        <v>559</v>
      </c>
      <c r="Q4408" s="5" t="str">
        <f>IFERROR(INDEX(Holidays[Holiday],MATCH(Table1[[#This Row],[Order Date]],Holidays[Date],0)),"NO HOLIDAY")</f>
        <v>NO HOLIDAY</v>
      </c>
    </row>
    <row r="4409" spans="2:17" hidden="1" x14ac:dyDescent="0.3">
      <c r="B4409" t="s">
        <v>36</v>
      </c>
      <c r="C4409" t="s">
        <v>10</v>
      </c>
      <c r="D4409" t="s">
        <v>11</v>
      </c>
      <c r="E4409" t="s">
        <v>231</v>
      </c>
      <c r="F4409" s="4">
        <v>42686</v>
      </c>
      <c r="G4409" t="s">
        <v>15</v>
      </c>
      <c r="H4409">
        <v>6</v>
      </c>
      <c r="I4409">
        <f>IF(Table1[[#This Row],[Price]]&lt;15,10,IF(Table1[[#This Row],[Price]]&lt;20,15,IF(Table1[[#This Row],[Price]]&lt;30,22,IF(Table1[[#This Row],[Price]]&lt;50,36,45))))</f>
        <v>10</v>
      </c>
      <c r="J4409">
        <v>12.42</v>
      </c>
      <c r="K4409" s="14">
        <v>74.52</v>
      </c>
      <c r="L4409" s="14">
        <f>Table1[[#This Row],[Total Sale Amount]]-(Table1[[#This Row],[Cost Price]]*Table1[[#This Row],[Quantity]])</f>
        <v>14.519999999999996</v>
      </c>
      <c r="M4409" t="str">
        <f>TEXT(Table1[[#This Row],[Order Date]],"mmm")</f>
        <v>Nov</v>
      </c>
      <c r="N4409" s="5" t="str">
        <f>TEXT(Table1[[#This Row],[Order Date]],"yyyy")</f>
        <v>2016</v>
      </c>
      <c r="O4409" s="5">
        <v>19</v>
      </c>
      <c r="P4409" s="5" t="s">
        <v>560</v>
      </c>
      <c r="Q4409" s="5" t="str">
        <f>IFERROR(INDEX(Holidays[Holiday],MATCH(Table1[[#This Row],[Order Date]],Holidays[Date],0)),"NO HOLIDAY")</f>
        <v>NO HOLIDAY</v>
      </c>
    </row>
    <row r="4410" spans="2:17" hidden="1" x14ac:dyDescent="0.3">
      <c r="B4410" t="s">
        <v>36</v>
      </c>
      <c r="C4410" t="s">
        <v>10</v>
      </c>
      <c r="D4410" t="s">
        <v>11</v>
      </c>
      <c r="E4410" t="s">
        <v>278</v>
      </c>
      <c r="F4410" s="4">
        <v>42686</v>
      </c>
      <c r="G4410" t="s">
        <v>15</v>
      </c>
      <c r="H4410">
        <v>8</v>
      </c>
      <c r="I4410">
        <f>IF(Table1[[#This Row],[Price]]&lt;15,10,IF(Table1[[#This Row],[Price]]&lt;20,15,IF(Table1[[#This Row],[Price]]&lt;30,22,IF(Table1[[#This Row],[Price]]&lt;50,36,45))))</f>
        <v>10</v>
      </c>
      <c r="J4410">
        <v>12.42</v>
      </c>
      <c r="K4410" s="14">
        <v>99.36</v>
      </c>
      <c r="L4410" s="14">
        <f>Table1[[#This Row],[Total Sale Amount]]-(Table1[[#This Row],[Cost Price]]*Table1[[#This Row],[Quantity]])</f>
        <v>19.36</v>
      </c>
      <c r="M4410" t="str">
        <f>TEXT(Table1[[#This Row],[Order Date]],"mmm")</f>
        <v>Nov</v>
      </c>
      <c r="N4410" s="5" t="str">
        <f>TEXT(Table1[[#This Row],[Order Date]],"yyyy")</f>
        <v>2016</v>
      </c>
      <c r="O4410" s="5">
        <v>33</v>
      </c>
      <c r="P4410" s="5" t="s">
        <v>559</v>
      </c>
      <c r="Q4410" s="5" t="str">
        <f>IFERROR(INDEX(Holidays[Holiday],MATCH(Table1[[#This Row],[Order Date]],Holidays[Date],0)),"NO HOLIDAY")</f>
        <v>NO HOLIDAY</v>
      </c>
    </row>
    <row r="4411" spans="2:17" hidden="1" x14ac:dyDescent="0.3">
      <c r="B4411" t="s">
        <v>9</v>
      </c>
      <c r="C4411" t="s">
        <v>10</v>
      </c>
      <c r="D4411" t="s">
        <v>11</v>
      </c>
      <c r="E4411" t="s">
        <v>220</v>
      </c>
      <c r="F4411" s="4">
        <v>42686</v>
      </c>
      <c r="G4411" t="s">
        <v>19</v>
      </c>
      <c r="H4411">
        <v>1</v>
      </c>
      <c r="I4411">
        <f>IF(Table1[[#This Row],[Price]]&lt;15,10,IF(Table1[[#This Row],[Price]]&lt;20,15,IF(Table1[[#This Row],[Price]]&lt;30,22,IF(Table1[[#This Row],[Price]]&lt;50,36,45))))</f>
        <v>45</v>
      </c>
      <c r="J4411">
        <v>53.35</v>
      </c>
      <c r="K4411" s="14">
        <v>53.35</v>
      </c>
      <c r="L4411" s="14">
        <f>Table1[[#This Row],[Total Sale Amount]]-(Table1[[#This Row],[Cost Price]]*Table1[[#This Row],[Quantity]])</f>
        <v>8.3500000000000014</v>
      </c>
      <c r="M4411" t="str">
        <f>TEXT(Table1[[#This Row],[Order Date]],"mmm")</f>
        <v>Nov</v>
      </c>
      <c r="N4411" s="5" t="str">
        <f>TEXT(Table1[[#This Row],[Order Date]],"yyyy")</f>
        <v>2016</v>
      </c>
      <c r="O4411" s="5">
        <v>30</v>
      </c>
      <c r="P4411" s="5" t="s">
        <v>559</v>
      </c>
      <c r="Q4411" s="5" t="str">
        <f>IFERROR(INDEX(Holidays[Holiday],MATCH(Table1[[#This Row],[Order Date]],Holidays[Date],0)),"NO HOLIDAY")</f>
        <v>NO HOLIDAY</v>
      </c>
    </row>
    <row r="4412" spans="2:17" hidden="1" x14ac:dyDescent="0.3">
      <c r="B4412" t="s">
        <v>9</v>
      </c>
      <c r="C4412" t="s">
        <v>30</v>
      </c>
      <c r="D4412" t="s">
        <v>11</v>
      </c>
      <c r="E4412" t="s">
        <v>294</v>
      </c>
      <c r="F4412" s="4">
        <v>42686</v>
      </c>
      <c r="G4412" t="s">
        <v>15</v>
      </c>
      <c r="H4412">
        <v>7</v>
      </c>
      <c r="I4412">
        <f>IF(Table1[[#This Row],[Price]]&lt;15,10,IF(Table1[[#This Row],[Price]]&lt;20,15,IF(Table1[[#This Row],[Price]]&lt;30,22,IF(Table1[[#This Row],[Price]]&lt;50,36,45))))</f>
        <v>10</v>
      </c>
      <c r="J4412">
        <v>12.42</v>
      </c>
      <c r="K4412" s="14">
        <v>86.94</v>
      </c>
      <c r="L4412" s="14">
        <f>Table1[[#This Row],[Total Sale Amount]]-(Table1[[#This Row],[Cost Price]]*Table1[[#This Row],[Quantity]])</f>
        <v>16.939999999999998</v>
      </c>
      <c r="M4412" t="str">
        <f>TEXT(Table1[[#This Row],[Order Date]],"mmm")</f>
        <v>Nov</v>
      </c>
      <c r="N4412" s="5" t="str">
        <f>TEXT(Table1[[#This Row],[Order Date]],"yyyy")</f>
        <v>2016</v>
      </c>
      <c r="O4412" s="5">
        <v>17</v>
      </c>
      <c r="P4412" s="5" t="s">
        <v>560</v>
      </c>
      <c r="Q4412" s="5" t="str">
        <f>IFERROR(INDEX(Holidays[Holiday],MATCH(Table1[[#This Row],[Order Date]],Holidays[Date],0)),"NO HOLIDAY")</f>
        <v>NO HOLIDAY</v>
      </c>
    </row>
    <row r="4413" spans="2:17" hidden="1" x14ac:dyDescent="0.3">
      <c r="B4413" t="s">
        <v>21</v>
      </c>
      <c r="C4413" t="s">
        <v>22</v>
      </c>
      <c r="D4413" t="s">
        <v>23</v>
      </c>
      <c r="E4413" t="s">
        <v>24</v>
      </c>
      <c r="F4413" s="4">
        <v>42686</v>
      </c>
      <c r="G4413" t="s">
        <v>39</v>
      </c>
      <c r="H4413">
        <v>4</v>
      </c>
      <c r="I4413">
        <f>IF(Table1[[#This Row],[Price]]&lt;15,10,IF(Table1[[#This Row],[Price]]&lt;20,15,IF(Table1[[#This Row],[Price]]&lt;30,22,IF(Table1[[#This Row],[Price]]&lt;50,36,45))))</f>
        <v>15</v>
      </c>
      <c r="J4413">
        <v>16.32</v>
      </c>
      <c r="K4413" s="14">
        <v>65.28</v>
      </c>
      <c r="L4413" s="14">
        <f>Table1[[#This Row],[Total Sale Amount]]-(Table1[[#This Row],[Cost Price]]*Table1[[#This Row],[Quantity]])</f>
        <v>5.2800000000000011</v>
      </c>
      <c r="M4413" t="str">
        <f>TEXT(Table1[[#This Row],[Order Date]],"mmm")</f>
        <v>Nov</v>
      </c>
      <c r="N4413" s="5" t="str">
        <f>TEXT(Table1[[#This Row],[Order Date]],"yyyy")</f>
        <v>2016</v>
      </c>
      <c r="O4413" s="5">
        <v>28</v>
      </c>
      <c r="P4413" s="5" t="s">
        <v>559</v>
      </c>
      <c r="Q4413" s="5" t="str">
        <f>IFERROR(INDEX(Holidays[Holiday],MATCH(Table1[[#This Row],[Order Date]],Holidays[Date],0)),"NO HOLIDAY")</f>
        <v>NO HOLIDAY</v>
      </c>
    </row>
    <row r="4414" spans="2:17" hidden="1" x14ac:dyDescent="0.3">
      <c r="B4414" t="s">
        <v>9</v>
      </c>
      <c r="C4414" t="s">
        <v>17</v>
      </c>
      <c r="D4414" t="s">
        <v>11</v>
      </c>
      <c r="E4414" t="s">
        <v>336</v>
      </c>
      <c r="F4414" s="4">
        <v>42686</v>
      </c>
      <c r="G4414" t="s">
        <v>19</v>
      </c>
      <c r="H4414">
        <v>3</v>
      </c>
      <c r="I4414">
        <f>IF(Table1[[#This Row],[Price]]&lt;15,10,IF(Table1[[#This Row],[Price]]&lt;20,15,IF(Table1[[#This Row],[Price]]&lt;30,22,IF(Table1[[#This Row],[Price]]&lt;50,36,45))))</f>
        <v>45</v>
      </c>
      <c r="J4414">
        <v>53.35</v>
      </c>
      <c r="K4414" s="14">
        <v>160.05000000000001</v>
      </c>
      <c r="L4414" s="14">
        <f>Table1[[#This Row],[Total Sale Amount]]-(Table1[[#This Row],[Cost Price]]*Table1[[#This Row],[Quantity]])</f>
        <v>25.050000000000011</v>
      </c>
      <c r="M4414" t="str">
        <f>TEXT(Table1[[#This Row],[Order Date]],"mmm")</f>
        <v>Nov</v>
      </c>
      <c r="N4414" s="5" t="str">
        <f>TEXT(Table1[[#This Row],[Order Date]],"yyyy")</f>
        <v>2016</v>
      </c>
      <c r="O4414" s="5">
        <v>23</v>
      </c>
      <c r="P4414" s="5" t="s">
        <v>560</v>
      </c>
      <c r="Q4414" s="5" t="str">
        <f>IFERROR(INDEX(Holidays[Holiday],MATCH(Table1[[#This Row],[Order Date]],Holidays[Date],0)),"NO HOLIDAY")</f>
        <v>NO HOLIDAY</v>
      </c>
    </row>
    <row r="4415" spans="2:17" hidden="1" x14ac:dyDescent="0.3">
      <c r="B4415" t="s">
        <v>16</v>
      </c>
      <c r="C4415" t="s">
        <v>17</v>
      </c>
      <c r="D4415" t="s">
        <v>11</v>
      </c>
      <c r="E4415" t="s">
        <v>468</v>
      </c>
      <c r="F4415" s="4">
        <v>42686</v>
      </c>
      <c r="G4415" t="s">
        <v>19</v>
      </c>
      <c r="H4415">
        <v>9</v>
      </c>
      <c r="I4415">
        <f>IF(Table1[[#This Row],[Price]]&lt;15,10,IF(Table1[[#This Row],[Price]]&lt;20,15,IF(Table1[[#This Row],[Price]]&lt;30,22,IF(Table1[[#This Row],[Price]]&lt;50,36,45))))</f>
        <v>45</v>
      </c>
      <c r="J4415">
        <v>53.35</v>
      </c>
      <c r="K4415" s="14">
        <v>480.15000000000003</v>
      </c>
      <c r="L4415" s="14">
        <f>Table1[[#This Row],[Total Sale Amount]]-(Table1[[#This Row],[Cost Price]]*Table1[[#This Row],[Quantity]])</f>
        <v>75.150000000000034</v>
      </c>
      <c r="M4415" t="str">
        <f>TEXT(Table1[[#This Row],[Order Date]],"mmm")</f>
        <v>Nov</v>
      </c>
      <c r="N4415" s="5" t="str">
        <f>TEXT(Table1[[#This Row],[Order Date]],"yyyy")</f>
        <v>2016</v>
      </c>
      <c r="O4415" s="5">
        <v>30</v>
      </c>
      <c r="P4415" s="5" t="s">
        <v>560</v>
      </c>
      <c r="Q4415" s="5" t="str">
        <f>IFERROR(INDEX(Holidays[Holiday],MATCH(Table1[[#This Row],[Order Date]],Holidays[Date],0)),"NO HOLIDAY")</f>
        <v>NO HOLIDAY</v>
      </c>
    </row>
    <row r="4416" spans="2:17" hidden="1" x14ac:dyDescent="0.3">
      <c r="B4416" t="s">
        <v>16</v>
      </c>
      <c r="C4416" t="s">
        <v>10</v>
      </c>
      <c r="D4416" t="s">
        <v>11</v>
      </c>
      <c r="E4416" t="s">
        <v>284</v>
      </c>
      <c r="F4416" s="4">
        <v>42686</v>
      </c>
      <c r="G4416" t="s">
        <v>15</v>
      </c>
      <c r="H4416">
        <v>2</v>
      </c>
      <c r="I4416">
        <f>IF(Table1[[#This Row],[Price]]&lt;15,10,IF(Table1[[#This Row],[Price]]&lt;20,15,IF(Table1[[#This Row],[Price]]&lt;30,22,IF(Table1[[#This Row],[Price]]&lt;50,36,45))))</f>
        <v>10</v>
      </c>
      <c r="J4416">
        <v>12.42</v>
      </c>
      <c r="K4416" s="14">
        <v>24.84</v>
      </c>
      <c r="L4416" s="14">
        <f>Table1[[#This Row],[Total Sale Amount]]-(Table1[[#This Row],[Cost Price]]*Table1[[#This Row],[Quantity]])</f>
        <v>4.84</v>
      </c>
      <c r="M4416" t="str">
        <f>TEXT(Table1[[#This Row],[Order Date]],"mmm")</f>
        <v>Nov</v>
      </c>
      <c r="N4416" s="5" t="str">
        <f>TEXT(Table1[[#This Row],[Order Date]],"yyyy")</f>
        <v>2016</v>
      </c>
      <c r="O4416" s="5">
        <v>40</v>
      </c>
      <c r="P4416" s="5" t="s">
        <v>559</v>
      </c>
      <c r="Q4416" s="5" t="str">
        <f>IFERROR(INDEX(Holidays[Holiday],MATCH(Table1[[#This Row],[Order Date]],Holidays[Date],0)),"NO HOLIDAY")</f>
        <v>NO HOLIDAY</v>
      </c>
    </row>
    <row r="4417" spans="2:17" hidden="1" x14ac:dyDescent="0.3">
      <c r="B4417" t="s">
        <v>21</v>
      </c>
      <c r="C4417" t="s">
        <v>26</v>
      </c>
      <c r="D4417" t="s">
        <v>23</v>
      </c>
      <c r="E4417" t="s">
        <v>72</v>
      </c>
      <c r="F4417" s="4">
        <v>42686</v>
      </c>
      <c r="G4417" t="s">
        <v>15</v>
      </c>
      <c r="H4417">
        <v>8</v>
      </c>
      <c r="I4417">
        <f>IF(Table1[[#This Row],[Price]]&lt;15,10,IF(Table1[[#This Row],[Price]]&lt;20,15,IF(Table1[[#This Row],[Price]]&lt;30,22,IF(Table1[[#This Row],[Price]]&lt;50,36,45))))</f>
        <v>10</v>
      </c>
      <c r="J4417">
        <v>12.42</v>
      </c>
      <c r="K4417" s="14">
        <v>99.36</v>
      </c>
      <c r="L4417" s="14">
        <f>Table1[[#This Row],[Total Sale Amount]]-(Table1[[#This Row],[Cost Price]]*Table1[[#This Row],[Quantity]])</f>
        <v>19.36</v>
      </c>
      <c r="M4417" t="str">
        <f>TEXT(Table1[[#This Row],[Order Date]],"mmm")</f>
        <v>Nov</v>
      </c>
      <c r="N4417" s="5" t="str">
        <f>TEXT(Table1[[#This Row],[Order Date]],"yyyy")</f>
        <v>2016</v>
      </c>
      <c r="O4417" s="5">
        <v>29</v>
      </c>
      <c r="P4417" s="5" t="s">
        <v>559</v>
      </c>
      <c r="Q4417" s="5" t="str">
        <f>IFERROR(INDEX(Holidays[Holiday],MATCH(Table1[[#This Row],[Order Date]],Holidays[Date],0)),"NO HOLIDAY")</f>
        <v>NO HOLIDAY</v>
      </c>
    </row>
    <row r="4418" spans="2:17" hidden="1" x14ac:dyDescent="0.3">
      <c r="B4418" t="s">
        <v>16</v>
      </c>
      <c r="C4418" t="s">
        <v>17</v>
      </c>
      <c r="D4418" t="s">
        <v>11</v>
      </c>
      <c r="E4418" t="s">
        <v>370</v>
      </c>
      <c r="F4418" s="4">
        <v>42686</v>
      </c>
      <c r="G4418" t="s">
        <v>15</v>
      </c>
      <c r="H4418">
        <v>6</v>
      </c>
      <c r="I4418">
        <f>IF(Table1[[#This Row],[Price]]&lt;15,10,IF(Table1[[#This Row],[Price]]&lt;20,15,IF(Table1[[#This Row],[Price]]&lt;30,22,IF(Table1[[#This Row],[Price]]&lt;50,36,45))))</f>
        <v>10</v>
      </c>
      <c r="J4418">
        <v>12.42</v>
      </c>
      <c r="K4418" s="14">
        <v>74.52</v>
      </c>
      <c r="L4418" s="14">
        <f>Table1[[#This Row],[Total Sale Amount]]-(Table1[[#This Row],[Cost Price]]*Table1[[#This Row],[Quantity]])</f>
        <v>14.519999999999996</v>
      </c>
      <c r="M4418" t="str">
        <f>TEXT(Table1[[#This Row],[Order Date]],"mmm")</f>
        <v>Nov</v>
      </c>
      <c r="N4418" s="5" t="str">
        <f>TEXT(Table1[[#This Row],[Order Date]],"yyyy")</f>
        <v>2016</v>
      </c>
      <c r="O4418" s="5">
        <v>29</v>
      </c>
      <c r="P4418" s="5" t="s">
        <v>559</v>
      </c>
      <c r="Q4418" s="5" t="str">
        <f>IFERROR(INDEX(Holidays[Holiday],MATCH(Table1[[#This Row],[Order Date]],Holidays[Date],0)),"NO HOLIDAY")</f>
        <v>NO HOLIDAY</v>
      </c>
    </row>
    <row r="4419" spans="2:17" hidden="1" x14ac:dyDescent="0.3">
      <c r="B4419" t="s">
        <v>9</v>
      </c>
      <c r="C4419" t="s">
        <v>17</v>
      </c>
      <c r="D4419" t="s">
        <v>11</v>
      </c>
      <c r="E4419" t="s">
        <v>534</v>
      </c>
      <c r="F4419" s="4">
        <v>42686</v>
      </c>
      <c r="G4419" t="s">
        <v>15</v>
      </c>
      <c r="H4419">
        <v>4</v>
      </c>
      <c r="I4419">
        <f>IF(Table1[[#This Row],[Price]]&lt;15,10,IF(Table1[[#This Row],[Price]]&lt;20,15,IF(Table1[[#This Row],[Price]]&lt;30,22,IF(Table1[[#This Row],[Price]]&lt;50,36,45))))</f>
        <v>10</v>
      </c>
      <c r="J4419">
        <v>12.42</v>
      </c>
      <c r="K4419" s="14">
        <v>49.68</v>
      </c>
      <c r="L4419" s="14">
        <f>Table1[[#This Row],[Total Sale Amount]]-(Table1[[#This Row],[Cost Price]]*Table1[[#This Row],[Quantity]])</f>
        <v>9.68</v>
      </c>
      <c r="M4419" t="str">
        <f>TEXT(Table1[[#This Row],[Order Date]],"mmm")</f>
        <v>Nov</v>
      </c>
      <c r="N4419" s="5" t="str">
        <f>TEXT(Table1[[#This Row],[Order Date]],"yyyy")</f>
        <v>2016</v>
      </c>
      <c r="O4419" s="5">
        <v>40</v>
      </c>
      <c r="P4419" s="5" t="s">
        <v>560</v>
      </c>
      <c r="Q4419" s="5" t="str">
        <f>IFERROR(INDEX(Holidays[Holiday],MATCH(Table1[[#This Row],[Order Date]],Holidays[Date],0)),"NO HOLIDAY")</f>
        <v>NO HOLIDAY</v>
      </c>
    </row>
    <row r="4420" spans="2:17" hidden="1" x14ac:dyDescent="0.3">
      <c r="B4420" t="s">
        <v>25</v>
      </c>
      <c r="C4420" t="s">
        <v>43</v>
      </c>
      <c r="D4420" t="s">
        <v>23</v>
      </c>
      <c r="E4420" t="s">
        <v>44</v>
      </c>
      <c r="F4420" s="4">
        <v>42686</v>
      </c>
      <c r="G4420" t="s">
        <v>15</v>
      </c>
      <c r="H4420">
        <v>6</v>
      </c>
      <c r="I4420">
        <f>IF(Table1[[#This Row],[Price]]&lt;15,10,IF(Table1[[#This Row],[Price]]&lt;20,15,IF(Table1[[#This Row],[Price]]&lt;30,22,IF(Table1[[#This Row],[Price]]&lt;50,36,45))))</f>
        <v>10</v>
      </c>
      <c r="J4420">
        <v>12.42</v>
      </c>
      <c r="K4420" s="14">
        <v>74.52</v>
      </c>
      <c r="L4420" s="14">
        <f>Table1[[#This Row],[Total Sale Amount]]-(Table1[[#This Row],[Cost Price]]*Table1[[#This Row],[Quantity]])</f>
        <v>14.519999999999996</v>
      </c>
      <c r="M4420" t="str">
        <f>TEXT(Table1[[#This Row],[Order Date]],"mmm")</f>
        <v>Nov</v>
      </c>
      <c r="N4420" s="5" t="str">
        <f>TEXT(Table1[[#This Row],[Order Date]],"yyyy")</f>
        <v>2016</v>
      </c>
      <c r="O4420" s="5">
        <v>24</v>
      </c>
      <c r="P4420" s="5" t="s">
        <v>559</v>
      </c>
      <c r="Q4420" s="5" t="str">
        <f>IFERROR(INDEX(Holidays[Holiday],MATCH(Table1[[#This Row],[Order Date]],Holidays[Date],0)),"NO HOLIDAY")</f>
        <v>NO HOLIDAY</v>
      </c>
    </row>
    <row r="4421" spans="2:17" hidden="1" x14ac:dyDescent="0.3">
      <c r="B4421" t="s">
        <v>21</v>
      </c>
      <c r="C4421" t="s">
        <v>59</v>
      </c>
      <c r="D4421" t="s">
        <v>23</v>
      </c>
      <c r="E4421" t="s">
        <v>145</v>
      </c>
      <c r="F4421" s="4">
        <v>42686</v>
      </c>
      <c r="G4421" t="s">
        <v>15</v>
      </c>
      <c r="H4421">
        <v>3</v>
      </c>
      <c r="I4421">
        <f>IF(Table1[[#This Row],[Price]]&lt;15,10,IF(Table1[[#This Row],[Price]]&lt;20,15,IF(Table1[[#This Row],[Price]]&lt;30,22,IF(Table1[[#This Row],[Price]]&lt;50,36,45))))</f>
        <v>10</v>
      </c>
      <c r="J4421">
        <v>12.42</v>
      </c>
      <c r="K4421" s="14">
        <v>37.26</v>
      </c>
      <c r="L4421" s="14">
        <f>Table1[[#This Row],[Total Sale Amount]]-(Table1[[#This Row],[Cost Price]]*Table1[[#This Row],[Quantity]])</f>
        <v>7.259999999999998</v>
      </c>
      <c r="M4421" t="str">
        <f>TEXT(Table1[[#This Row],[Order Date]],"mmm")</f>
        <v>Nov</v>
      </c>
      <c r="N4421" s="5" t="str">
        <f>TEXT(Table1[[#This Row],[Order Date]],"yyyy")</f>
        <v>2016</v>
      </c>
      <c r="O4421" s="5">
        <v>38</v>
      </c>
      <c r="P4421" s="5" t="s">
        <v>560</v>
      </c>
      <c r="Q4421" s="5" t="str">
        <f>IFERROR(INDEX(Holidays[Holiday],MATCH(Table1[[#This Row],[Order Date]],Holidays[Date],0)),"NO HOLIDAY")</f>
        <v>NO HOLIDAY</v>
      </c>
    </row>
    <row r="4422" spans="2:17" hidden="1" x14ac:dyDescent="0.3">
      <c r="B4422" t="s">
        <v>9</v>
      </c>
      <c r="C4422" t="s">
        <v>17</v>
      </c>
      <c r="D4422" t="s">
        <v>11</v>
      </c>
      <c r="E4422" t="s">
        <v>146</v>
      </c>
      <c r="F4422" s="4">
        <v>42686</v>
      </c>
      <c r="G4422" t="s">
        <v>19</v>
      </c>
      <c r="H4422">
        <v>4</v>
      </c>
      <c r="I4422">
        <f>IF(Table1[[#This Row],[Price]]&lt;15,10,IF(Table1[[#This Row],[Price]]&lt;20,15,IF(Table1[[#This Row],[Price]]&lt;30,22,IF(Table1[[#This Row],[Price]]&lt;50,36,45))))</f>
        <v>45</v>
      </c>
      <c r="J4422">
        <v>53.35</v>
      </c>
      <c r="K4422" s="14">
        <v>213.4</v>
      </c>
      <c r="L4422" s="14">
        <f>Table1[[#This Row],[Total Sale Amount]]-(Table1[[#This Row],[Cost Price]]*Table1[[#This Row],[Quantity]])</f>
        <v>33.400000000000006</v>
      </c>
      <c r="M4422" t="str">
        <f>TEXT(Table1[[#This Row],[Order Date]],"mmm")</f>
        <v>Nov</v>
      </c>
      <c r="N4422" s="5" t="str">
        <f>TEXT(Table1[[#This Row],[Order Date]],"yyyy")</f>
        <v>2016</v>
      </c>
      <c r="O4422" s="5">
        <v>36</v>
      </c>
      <c r="P4422" s="5" t="s">
        <v>559</v>
      </c>
      <c r="Q4422" s="5" t="str">
        <f>IFERROR(INDEX(Holidays[Holiday],MATCH(Table1[[#This Row],[Order Date]],Holidays[Date],0)),"NO HOLIDAY")</f>
        <v>NO HOLIDAY</v>
      </c>
    </row>
    <row r="4423" spans="2:17" hidden="1" x14ac:dyDescent="0.3">
      <c r="B4423" t="s">
        <v>36</v>
      </c>
      <c r="C4423" t="s">
        <v>10</v>
      </c>
      <c r="D4423" t="s">
        <v>11</v>
      </c>
      <c r="E4423" t="s">
        <v>46</v>
      </c>
      <c r="F4423" s="4">
        <v>42687</v>
      </c>
      <c r="G4423" t="s">
        <v>15</v>
      </c>
      <c r="H4423">
        <v>1</v>
      </c>
      <c r="I4423">
        <f>IF(Table1[[#This Row],[Price]]&lt;15,10,IF(Table1[[#This Row],[Price]]&lt;20,15,IF(Table1[[#This Row],[Price]]&lt;30,22,IF(Table1[[#This Row],[Price]]&lt;50,36,45))))</f>
        <v>10</v>
      </c>
      <c r="J4423">
        <v>12.42</v>
      </c>
      <c r="K4423" s="14">
        <v>12.42</v>
      </c>
      <c r="L4423" s="14">
        <f>Table1[[#This Row],[Total Sale Amount]]-(Table1[[#This Row],[Cost Price]]*Table1[[#This Row],[Quantity]])</f>
        <v>2.42</v>
      </c>
      <c r="M4423" t="str">
        <f>TEXT(Table1[[#This Row],[Order Date]],"mmm")</f>
        <v>Nov</v>
      </c>
      <c r="N4423" s="5" t="str">
        <f>TEXT(Table1[[#This Row],[Order Date]],"yyyy")</f>
        <v>2016</v>
      </c>
      <c r="O4423" s="5">
        <v>22</v>
      </c>
      <c r="P4423" s="5" t="s">
        <v>559</v>
      </c>
      <c r="Q4423" s="5" t="str">
        <f>IFERROR(INDEX(Holidays[Holiday],MATCH(Table1[[#This Row],[Order Date]],Holidays[Date],0)),"NO HOLIDAY")</f>
        <v>NO HOLIDAY</v>
      </c>
    </row>
    <row r="4424" spans="2:17" hidden="1" x14ac:dyDescent="0.3">
      <c r="B4424" t="s">
        <v>21</v>
      </c>
      <c r="C4424" t="s">
        <v>59</v>
      </c>
      <c r="D4424" t="s">
        <v>23</v>
      </c>
      <c r="E4424" t="s">
        <v>141</v>
      </c>
      <c r="F4424" s="4">
        <v>42687</v>
      </c>
      <c r="G4424" t="s">
        <v>39</v>
      </c>
      <c r="H4424">
        <v>9</v>
      </c>
      <c r="I4424">
        <f>IF(Table1[[#This Row],[Price]]&lt;15,10,IF(Table1[[#This Row],[Price]]&lt;20,15,IF(Table1[[#This Row],[Price]]&lt;30,22,IF(Table1[[#This Row],[Price]]&lt;50,36,45))))</f>
        <v>15</v>
      </c>
      <c r="J4424">
        <v>16.32</v>
      </c>
      <c r="K4424" s="14">
        <v>146.88</v>
      </c>
      <c r="L4424" s="14">
        <f>Table1[[#This Row],[Total Sale Amount]]-(Table1[[#This Row],[Cost Price]]*Table1[[#This Row],[Quantity]])</f>
        <v>11.879999999999995</v>
      </c>
      <c r="M4424" t="str">
        <f>TEXT(Table1[[#This Row],[Order Date]],"mmm")</f>
        <v>Nov</v>
      </c>
      <c r="N4424" s="5" t="str">
        <f>TEXT(Table1[[#This Row],[Order Date]],"yyyy")</f>
        <v>2016</v>
      </c>
      <c r="O4424" s="5">
        <v>35</v>
      </c>
      <c r="P4424" s="5" t="s">
        <v>559</v>
      </c>
      <c r="Q4424" s="5" t="str">
        <f>IFERROR(INDEX(Holidays[Holiday],MATCH(Table1[[#This Row],[Order Date]],Holidays[Date],0)),"NO HOLIDAY")</f>
        <v>NO HOLIDAY</v>
      </c>
    </row>
    <row r="4425" spans="2:17" hidden="1" x14ac:dyDescent="0.3">
      <c r="B4425" t="s">
        <v>16</v>
      </c>
      <c r="C4425" t="s">
        <v>10</v>
      </c>
      <c r="D4425" t="s">
        <v>11</v>
      </c>
      <c r="E4425" t="s">
        <v>35</v>
      </c>
      <c r="F4425" s="4">
        <v>42687</v>
      </c>
      <c r="G4425" t="s">
        <v>39</v>
      </c>
      <c r="H4425">
        <v>7</v>
      </c>
      <c r="I4425">
        <f>IF(Table1[[#This Row],[Price]]&lt;15,10,IF(Table1[[#This Row],[Price]]&lt;20,15,IF(Table1[[#This Row],[Price]]&lt;30,22,IF(Table1[[#This Row],[Price]]&lt;50,36,45))))</f>
        <v>15</v>
      </c>
      <c r="J4425">
        <v>16.32</v>
      </c>
      <c r="K4425" s="14">
        <v>114.24000000000001</v>
      </c>
      <c r="L4425" s="14">
        <f>Table1[[#This Row],[Total Sale Amount]]-(Table1[[#This Row],[Cost Price]]*Table1[[#This Row],[Quantity]])</f>
        <v>9.2400000000000091</v>
      </c>
      <c r="M4425" t="str">
        <f>TEXT(Table1[[#This Row],[Order Date]],"mmm")</f>
        <v>Nov</v>
      </c>
      <c r="N4425" s="5" t="str">
        <f>TEXT(Table1[[#This Row],[Order Date]],"yyyy")</f>
        <v>2016</v>
      </c>
      <c r="O4425" s="5">
        <v>27</v>
      </c>
      <c r="P4425" s="5" t="s">
        <v>560</v>
      </c>
      <c r="Q4425" s="5" t="str">
        <f>IFERROR(INDEX(Holidays[Holiday],MATCH(Table1[[#This Row],[Order Date]],Holidays[Date],0)),"NO HOLIDAY")</f>
        <v>NO HOLIDAY</v>
      </c>
    </row>
    <row r="4426" spans="2:17" hidden="1" x14ac:dyDescent="0.3">
      <c r="B4426" t="s">
        <v>21</v>
      </c>
      <c r="C4426" t="s">
        <v>43</v>
      </c>
      <c r="D4426" t="s">
        <v>23</v>
      </c>
      <c r="E4426" t="s">
        <v>143</v>
      </c>
      <c r="F4426" s="4">
        <v>42687</v>
      </c>
      <c r="G4426" t="s">
        <v>19</v>
      </c>
      <c r="H4426">
        <v>1</v>
      </c>
      <c r="I4426">
        <f>IF(Table1[[#This Row],[Price]]&lt;15,10,IF(Table1[[#This Row],[Price]]&lt;20,15,IF(Table1[[#This Row],[Price]]&lt;30,22,IF(Table1[[#This Row],[Price]]&lt;50,36,45))))</f>
        <v>45</v>
      </c>
      <c r="J4426">
        <v>53.35</v>
      </c>
      <c r="K4426" s="14">
        <v>53.35</v>
      </c>
      <c r="L4426" s="14">
        <f>Table1[[#This Row],[Total Sale Amount]]-(Table1[[#This Row],[Cost Price]]*Table1[[#This Row],[Quantity]])</f>
        <v>8.3500000000000014</v>
      </c>
      <c r="M4426" t="str">
        <f>TEXT(Table1[[#This Row],[Order Date]],"mmm")</f>
        <v>Nov</v>
      </c>
      <c r="N4426" s="5" t="str">
        <f>TEXT(Table1[[#This Row],[Order Date]],"yyyy")</f>
        <v>2016</v>
      </c>
      <c r="O4426" s="5">
        <v>31</v>
      </c>
      <c r="P4426" s="5" t="s">
        <v>559</v>
      </c>
      <c r="Q4426" s="5" t="str">
        <f>IFERROR(INDEX(Holidays[Holiday],MATCH(Table1[[#This Row],[Order Date]],Holidays[Date],0)),"NO HOLIDAY")</f>
        <v>NO HOLIDAY</v>
      </c>
    </row>
    <row r="4427" spans="2:17" hidden="1" x14ac:dyDescent="0.3">
      <c r="B4427" t="s">
        <v>16</v>
      </c>
      <c r="C4427" t="s">
        <v>10</v>
      </c>
      <c r="D4427" t="s">
        <v>11</v>
      </c>
      <c r="E4427" t="s">
        <v>284</v>
      </c>
      <c r="F4427" s="4">
        <v>42687</v>
      </c>
      <c r="G4427" t="s">
        <v>39</v>
      </c>
      <c r="H4427">
        <v>3</v>
      </c>
      <c r="I4427">
        <f>IF(Table1[[#This Row],[Price]]&lt;15,10,IF(Table1[[#This Row],[Price]]&lt;20,15,IF(Table1[[#This Row],[Price]]&lt;30,22,IF(Table1[[#This Row],[Price]]&lt;50,36,45))))</f>
        <v>15</v>
      </c>
      <c r="J4427">
        <v>16.32</v>
      </c>
      <c r="K4427" s="14">
        <v>48.96</v>
      </c>
      <c r="L4427" s="14">
        <f>Table1[[#This Row],[Total Sale Amount]]-(Table1[[#This Row],[Cost Price]]*Table1[[#This Row],[Quantity]])</f>
        <v>3.9600000000000009</v>
      </c>
      <c r="M4427" t="str">
        <f>TEXT(Table1[[#This Row],[Order Date]],"mmm")</f>
        <v>Nov</v>
      </c>
      <c r="N4427" s="5" t="str">
        <f>TEXT(Table1[[#This Row],[Order Date]],"yyyy")</f>
        <v>2016</v>
      </c>
      <c r="O4427" s="5">
        <v>43</v>
      </c>
      <c r="P4427" s="5" t="s">
        <v>559</v>
      </c>
      <c r="Q4427" s="5" t="str">
        <f>IFERROR(INDEX(Holidays[Holiday],MATCH(Table1[[#This Row],[Order Date]],Holidays[Date],0)),"NO HOLIDAY")</f>
        <v>NO HOLIDAY</v>
      </c>
    </row>
    <row r="4428" spans="2:17" hidden="1" x14ac:dyDescent="0.3">
      <c r="B4428" t="s">
        <v>16</v>
      </c>
      <c r="C4428" t="s">
        <v>10</v>
      </c>
      <c r="D4428" t="s">
        <v>11</v>
      </c>
      <c r="E4428" t="s">
        <v>491</v>
      </c>
      <c r="F4428" s="4">
        <v>42687</v>
      </c>
      <c r="G4428" t="s">
        <v>15</v>
      </c>
      <c r="H4428">
        <v>8</v>
      </c>
      <c r="I4428">
        <f>IF(Table1[[#This Row],[Price]]&lt;15,10,IF(Table1[[#This Row],[Price]]&lt;20,15,IF(Table1[[#This Row],[Price]]&lt;30,22,IF(Table1[[#This Row],[Price]]&lt;50,36,45))))</f>
        <v>10</v>
      </c>
      <c r="J4428">
        <v>12.42</v>
      </c>
      <c r="K4428" s="14">
        <v>99.36</v>
      </c>
      <c r="L4428" s="14">
        <f>Table1[[#This Row],[Total Sale Amount]]-(Table1[[#This Row],[Cost Price]]*Table1[[#This Row],[Quantity]])</f>
        <v>19.36</v>
      </c>
      <c r="M4428" t="str">
        <f>TEXT(Table1[[#This Row],[Order Date]],"mmm")</f>
        <v>Nov</v>
      </c>
      <c r="N4428" s="5" t="str">
        <f>TEXT(Table1[[#This Row],[Order Date]],"yyyy")</f>
        <v>2016</v>
      </c>
      <c r="O4428" s="5">
        <v>18</v>
      </c>
      <c r="P4428" s="5" t="s">
        <v>560</v>
      </c>
      <c r="Q4428" s="5" t="str">
        <f>IFERROR(INDEX(Holidays[Holiday],MATCH(Table1[[#This Row],[Order Date]],Holidays[Date],0)),"NO HOLIDAY")</f>
        <v>NO HOLIDAY</v>
      </c>
    </row>
    <row r="4429" spans="2:17" hidden="1" x14ac:dyDescent="0.3">
      <c r="B4429" t="s">
        <v>9</v>
      </c>
      <c r="C4429" t="s">
        <v>10</v>
      </c>
      <c r="D4429" t="s">
        <v>11</v>
      </c>
      <c r="E4429" t="s">
        <v>159</v>
      </c>
      <c r="F4429" s="4">
        <v>42687</v>
      </c>
      <c r="G4429" t="s">
        <v>39</v>
      </c>
      <c r="H4429">
        <v>8</v>
      </c>
      <c r="I4429">
        <f>IF(Table1[[#This Row],[Price]]&lt;15,10,IF(Table1[[#This Row],[Price]]&lt;20,15,IF(Table1[[#This Row],[Price]]&lt;30,22,IF(Table1[[#This Row],[Price]]&lt;50,36,45))))</f>
        <v>15</v>
      </c>
      <c r="J4429">
        <v>16.32</v>
      </c>
      <c r="K4429" s="14">
        <v>130.56</v>
      </c>
      <c r="L4429" s="14">
        <f>Table1[[#This Row],[Total Sale Amount]]-(Table1[[#This Row],[Cost Price]]*Table1[[#This Row],[Quantity]])</f>
        <v>10.560000000000002</v>
      </c>
      <c r="M4429" t="str">
        <f>TEXT(Table1[[#This Row],[Order Date]],"mmm")</f>
        <v>Nov</v>
      </c>
      <c r="N4429" s="5" t="str">
        <f>TEXT(Table1[[#This Row],[Order Date]],"yyyy")</f>
        <v>2016</v>
      </c>
      <c r="O4429" s="5">
        <v>17</v>
      </c>
      <c r="P4429" s="5" t="s">
        <v>560</v>
      </c>
      <c r="Q4429" s="5" t="str">
        <f>IFERROR(INDEX(Holidays[Holiday],MATCH(Table1[[#This Row],[Order Date]],Holidays[Date],0)),"NO HOLIDAY")</f>
        <v>NO HOLIDAY</v>
      </c>
    </row>
    <row r="4430" spans="2:17" hidden="1" x14ac:dyDescent="0.3">
      <c r="B4430" t="s">
        <v>25</v>
      </c>
      <c r="C4430" t="s">
        <v>26</v>
      </c>
      <c r="D4430" t="s">
        <v>23</v>
      </c>
      <c r="E4430" t="s">
        <v>316</v>
      </c>
      <c r="F4430" s="4">
        <v>42687</v>
      </c>
      <c r="G4430" t="s">
        <v>13</v>
      </c>
      <c r="H4430">
        <v>8</v>
      </c>
      <c r="I4430">
        <f>IF(Table1[[#This Row],[Price]]&lt;15,10,IF(Table1[[#This Row],[Price]]&lt;20,15,IF(Table1[[#This Row],[Price]]&lt;30,22,IF(Table1[[#This Row],[Price]]&lt;50,36,45))))</f>
        <v>15</v>
      </c>
      <c r="J4430">
        <v>17.829999999999998</v>
      </c>
      <c r="K4430" s="14">
        <v>142.63999999999999</v>
      </c>
      <c r="L4430" s="14">
        <f>Table1[[#This Row],[Total Sale Amount]]-(Table1[[#This Row],[Cost Price]]*Table1[[#This Row],[Quantity]])</f>
        <v>22.639999999999986</v>
      </c>
      <c r="M4430" t="str">
        <f>TEXT(Table1[[#This Row],[Order Date]],"mmm")</f>
        <v>Nov</v>
      </c>
      <c r="N4430" s="5" t="str">
        <f>TEXT(Table1[[#This Row],[Order Date]],"yyyy")</f>
        <v>2016</v>
      </c>
      <c r="O4430" s="5">
        <v>28</v>
      </c>
      <c r="P4430" s="5" t="s">
        <v>559</v>
      </c>
      <c r="Q4430" s="5" t="str">
        <f>IFERROR(INDEX(Holidays[Holiday],MATCH(Table1[[#This Row],[Order Date]],Holidays[Date],0)),"NO HOLIDAY")</f>
        <v>NO HOLIDAY</v>
      </c>
    </row>
    <row r="4431" spans="2:17" hidden="1" x14ac:dyDescent="0.3">
      <c r="B4431" t="s">
        <v>25</v>
      </c>
      <c r="C4431" t="s">
        <v>26</v>
      </c>
      <c r="D4431" t="s">
        <v>23</v>
      </c>
      <c r="E4431" t="s">
        <v>474</v>
      </c>
      <c r="F4431" s="4">
        <v>42687</v>
      </c>
      <c r="G4431" t="s">
        <v>39</v>
      </c>
      <c r="H4431">
        <v>7</v>
      </c>
      <c r="I4431">
        <f>IF(Table1[[#This Row],[Price]]&lt;15,10,IF(Table1[[#This Row],[Price]]&lt;20,15,IF(Table1[[#This Row],[Price]]&lt;30,22,IF(Table1[[#This Row],[Price]]&lt;50,36,45))))</f>
        <v>15</v>
      </c>
      <c r="J4431">
        <v>16.32</v>
      </c>
      <c r="K4431" s="14">
        <v>114.24000000000001</v>
      </c>
      <c r="L4431" s="14">
        <f>Table1[[#This Row],[Total Sale Amount]]-(Table1[[#This Row],[Cost Price]]*Table1[[#This Row],[Quantity]])</f>
        <v>9.2400000000000091</v>
      </c>
      <c r="M4431" t="str">
        <f>TEXT(Table1[[#This Row],[Order Date]],"mmm")</f>
        <v>Nov</v>
      </c>
      <c r="N4431" s="5" t="str">
        <f>TEXT(Table1[[#This Row],[Order Date]],"yyyy")</f>
        <v>2016</v>
      </c>
      <c r="O4431" s="5">
        <v>30</v>
      </c>
      <c r="P4431" s="5" t="s">
        <v>559</v>
      </c>
      <c r="Q4431" s="5" t="str">
        <f>IFERROR(INDEX(Holidays[Holiday],MATCH(Table1[[#This Row],[Order Date]],Holidays[Date],0)),"NO HOLIDAY")</f>
        <v>NO HOLIDAY</v>
      </c>
    </row>
    <row r="4432" spans="2:17" hidden="1" x14ac:dyDescent="0.3">
      <c r="B4432" t="s">
        <v>21</v>
      </c>
      <c r="C4432" t="s">
        <v>26</v>
      </c>
      <c r="D4432" t="s">
        <v>23</v>
      </c>
      <c r="E4432" t="s">
        <v>513</v>
      </c>
      <c r="F4432" s="4">
        <v>42687</v>
      </c>
      <c r="G4432" t="s">
        <v>39</v>
      </c>
      <c r="H4432">
        <v>6</v>
      </c>
      <c r="I4432">
        <f>IF(Table1[[#This Row],[Price]]&lt;15,10,IF(Table1[[#This Row],[Price]]&lt;20,15,IF(Table1[[#This Row],[Price]]&lt;30,22,IF(Table1[[#This Row],[Price]]&lt;50,36,45))))</f>
        <v>15</v>
      </c>
      <c r="J4432">
        <v>16.32</v>
      </c>
      <c r="K4432" s="14">
        <v>97.92</v>
      </c>
      <c r="L4432" s="14">
        <f>Table1[[#This Row],[Total Sale Amount]]-(Table1[[#This Row],[Cost Price]]*Table1[[#This Row],[Quantity]])</f>
        <v>7.9200000000000017</v>
      </c>
      <c r="M4432" t="str">
        <f>TEXT(Table1[[#This Row],[Order Date]],"mmm")</f>
        <v>Nov</v>
      </c>
      <c r="N4432" s="5" t="str">
        <f>TEXT(Table1[[#This Row],[Order Date]],"yyyy")</f>
        <v>2016</v>
      </c>
      <c r="O4432" s="5">
        <v>25</v>
      </c>
      <c r="P4432" s="5" t="s">
        <v>560</v>
      </c>
      <c r="Q4432" s="5" t="str">
        <f>IFERROR(INDEX(Holidays[Holiday],MATCH(Table1[[#This Row],[Order Date]],Holidays[Date],0)),"NO HOLIDAY")</f>
        <v>NO HOLIDAY</v>
      </c>
    </row>
    <row r="4433" spans="2:17" hidden="1" x14ac:dyDescent="0.3">
      <c r="B4433" t="s">
        <v>9</v>
      </c>
      <c r="C4433" t="s">
        <v>10</v>
      </c>
      <c r="D4433" t="s">
        <v>11</v>
      </c>
      <c r="E4433" t="s">
        <v>40</v>
      </c>
      <c r="F4433" s="4">
        <v>42687</v>
      </c>
      <c r="G4433" t="s">
        <v>39</v>
      </c>
      <c r="H4433">
        <v>4</v>
      </c>
      <c r="I4433">
        <f>IF(Table1[[#This Row],[Price]]&lt;15,10,IF(Table1[[#This Row],[Price]]&lt;20,15,IF(Table1[[#This Row],[Price]]&lt;30,22,IF(Table1[[#This Row],[Price]]&lt;50,36,45))))</f>
        <v>15</v>
      </c>
      <c r="J4433">
        <v>16.32</v>
      </c>
      <c r="K4433" s="14">
        <v>65.28</v>
      </c>
      <c r="L4433" s="14">
        <f>Table1[[#This Row],[Total Sale Amount]]-(Table1[[#This Row],[Cost Price]]*Table1[[#This Row],[Quantity]])</f>
        <v>5.2800000000000011</v>
      </c>
      <c r="M4433" t="str">
        <f>TEXT(Table1[[#This Row],[Order Date]],"mmm")</f>
        <v>Nov</v>
      </c>
      <c r="N4433" s="5" t="str">
        <f>TEXT(Table1[[#This Row],[Order Date]],"yyyy")</f>
        <v>2016</v>
      </c>
      <c r="O4433" s="5">
        <v>31</v>
      </c>
      <c r="P4433" s="5" t="s">
        <v>559</v>
      </c>
      <c r="Q4433" s="5" t="str">
        <f>IFERROR(INDEX(Holidays[Holiday],MATCH(Table1[[#This Row],[Order Date]],Holidays[Date],0)),"NO HOLIDAY")</f>
        <v>NO HOLIDAY</v>
      </c>
    </row>
    <row r="4434" spans="2:17" hidden="1" x14ac:dyDescent="0.3">
      <c r="B4434" t="s">
        <v>9</v>
      </c>
      <c r="C4434" t="s">
        <v>17</v>
      </c>
      <c r="D4434" t="s">
        <v>11</v>
      </c>
      <c r="E4434" t="s">
        <v>197</v>
      </c>
      <c r="F4434" s="4">
        <v>42687</v>
      </c>
      <c r="G4434" t="s">
        <v>19</v>
      </c>
      <c r="H4434">
        <v>7</v>
      </c>
      <c r="I4434">
        <f>IF(Table1[[#This Row],[Price]]&lt;15,10,IF(Table1[[#This Row],[Price]]&lt;20,15,IF(Table1[[#This Row],[Price]]&lt;30,22,IF(Table1[[#This Row],[Price]]&lt;50,36,45))))</f>
        <v>45</v>
      </c>
      <c r="J4434">
        <v>53.35</v>
      </c>
      <c r="K4434" s="14">
        <v>373.45</v>
      </c>
      <c r="L4434" s="14">
        <f>Table1[[#This Row],[Total Sale Amount]]-(Table1[[#This Row],[Cost Price]]*Table1[[#This Row],[Quantity]])</f>
        <v>58.449999999999989</v>
      </c>
      <c r="M4434" t="str">
        <f>TEXT(Table1[[#This Row],[Order Date]],"mmm")</f>
        <v>Nov</v>
      </c>
      <c r="N4434" s="5" t="str">
        <f>TEXT(Table1[[#This Row],[Order Date]],"yyyy")</f>
        <v>2016</v>
      </c>
      <c r="O4434" s="5">
        <v>24</v>
      </c>
      <c r="P4434" s="5" t="s">
        <v>560</v>
      </c>
      <c r="Q4434" s="5" t="str">
        <f>IFERROR(INDEX(Holidays[Holiday],MATCH(Table1[[#This Row],[Order Date]],Holidays[Date],0)),"NO HOLIDAY")</f>
        <v>NO HOLIDAY</v>
      </c>
    </row>
    <row r="4435" spans="2:17" hidden="1" x14ac:dyDescent="0.3">
      <c r="B4435" t="s">
        <v>9</v>
      </c>
      <c r="C4435" t="s">
        <v>17</v>
      </c>
      <c r="D4435" t="s">
        <v>11</v>
      </c>
      <c r="E4435" t="s">
        <v>306</v>
      </c>
      <c r="F4435" s="4">
        <v>42687</v>
      </c>
      <c r="G4435" t="s">
        <v>13</v>
      </c>
      <c r="H4435">
        <v>4</v>
      </c>
      <c r="I4435">
        <f>IF(Table1[[#This Row],[Price]]&lt;15,10,IF(Table1[[#This Row],[Price]]&lt;20,15,IF(Table1[[#This Row],[Price]]&lt;30,22,IF(Table1[[#This Row],[Price]]&lt;50,36,45))))</f>
        <v>15</v>
      </c>
      <c r="J4435">
        <v>17.829999999999998</v>
      </c>
      <c r="K4435" s="14">
        <v>71.319999999999993</v>
      </c>
      <c r="L4435" s="14">
        <f>Table1[[#This Row],[Total Sale Amount]]-(Table1[[#This Row],[Cost Price]]*Table1[[#This Row],[Quantity]])</f>
        <v>11.319999999999993</v>
      </c>
      <c r="M4435" t="str">
        <f>TEXT(Table1[[#This Row],[Order Date]],"mmm")</f>
        <v>Nov</v>
      </c>
      <c r="N4435" s="5" t="str">
        <f>TEXT(Table1[[#This Row],[Order Date]],"yyyy")</f>
        <v>2016</v>
      </c>
      <c r="O4435" s="5">
        <v>42</v>
      </c>
      <c r="P4435" s="5" t="s">
        <v>559</v>
      </c>
      <c r="Q4435" s="5" t="str">
        <f>IFERROR(INDEX(Holidays[Holiday],MATCH(Table1[[#This Row],[Order Date]],Holidays[Date],0)),"NO HOLIDAY")</f>
        <v>NO HOLIDAY</v>
      </c>
    </row>
    <row r="4436" spans="2:17" hidden="1" x14ac:dyDescent="0.3">
      <c r="B4436" t="s">
        <v>9</v>
      </c>
      <c r="C4436" t="s">
        <v>17</v>
      </c>
      <c r="D4436" t="s">
        <v>11</v>
      </c>
      <c r="E4436" t="s">
        <v>510</v>
      </c>
      <c r="F4436" s="4">
        <v>42687</v>
      </c>
      <c r="G4436" t="s">
        <v>39</v>
      </c>
      <c r="H4436">
        <v>5</v>
      </c>
      <c r="I4436">
        <f>IF(Table1[[#This Row],[Price]]&lt;15,10,IF(Table1[[#This Row],[Price]]&lt;20,15,IF(Table1[[#This Row],[Price]]&lt;30,22,IF(Table1[[#This Row],[Price]]&lt;50,36,45))))</f>
        <v>15</v>
      </c>
      <c r="J4436">
        <v>16.32</v>
      </c>
      <c r="K4436" s="14">
        <v>81.599999999999994</v>
      </c>
      <c r="L4436" s="14">
        <f>Table1[[#This Row],[Total Sale Amount]]-(Table1[[#This Row],[Cost Price]]*Table1[[#This Row],[Quantity]])</f>
        <v>6.5999999999999943</v>
      </c>
      <c r="M4436" t="str">
        <f>TEXT(Table1[[#This Row],[Order Date]],"mmm")</f>
        <v>Nov</v>
      </c>
      <c r="N4436" s="5" t="str">
        <f>TEXT(Table1[[#This Row],[Order Date]],"yyyy")</f>
        <v>2016</v>
      </c>
      <c r="O4436" s="5">
        <v>36</v>
      </c>
      <c r="P4436" s="5" t="s">
        <v>560</v>
      </c>
      <c r="Q4436" s="5" t="str">
        <f>IFERROR(INDEX(Holidays[Holiday],MATCH(Table1[[#This Row],[Order Date]],Holidays[Date],0)),"NO HOLIDAY")</f>
        <v>NO HOLIDAY</v>
      </c>
    </row>
    <row r="4437" spans="2:17" hidden="1" x14ac:dyDescent="0.3">
      <c r="B4437" t="s">
        <v>16</v>
      </c>
      <c r="C4437" t="s">
        <v>17</v>
      </c>
      <c r="D4437" t="s">
        <v>11</v>
      </c>
      <c r="E4437" t="s">
        <v>448</v>
      </c>
      <c r="F4437" s="4">
        <v>42687</v>
      </c>
      <c r="G4437" t="s">
        <v>39</v>
      </c>
      <c r="H4437">
        <v>5</v>
      </c>
      <c r="I4437">
        <f>IF(Table1[[#This Row],[Price]]&lt;15,10,IF(Table1[[#This Row],[Price]]&lt;20,15,IF(Table1[[#This Row],[Price]]&lt;30,22,IF(Table1[[#This Row],[Price]]&lt;50,36,45))))</f>
        <v>15</v>
      </c>
      <c r="J4437">
        <v>16.32</v>
      </c>
      <c r="K4437" s="14">
        <v>81.599999999999994</v>
      </c>
      <c r="L4437" s="14">
        <f>Table1[[#This Row],[Total Sale Amount]]-(Table1[[#This Row],[Cost Price]]*Table1[[#This Row],[Quantity]])</f>
        <v>6.5999999999999943</v>
      </c>
      <c r="M4437" t="str">
        <f>TEXT(Table1[[#This Row],[Order Date]],"mmm")</f>
        <v>Nov</v>
      </c>
      <c r="N4437" s="5" t="str">
        <f>TEXT(Table1[[#This Row],[Order Date]],"yyyy")</f>
        <v>2016</v>
      </c>
      <c r="O4437" s="5">
        <v>18</v>
      </c>
      <c r="P4437" s="5" t="s">
        <v>560</v>
      </c>
      <c r="Q4437" s="5" t="str">
        <f>IFERROR(INDEX(Holidays[Holiday],MATCH(Table1[[#This Row],[Order Date]],Holidays[Date],0)),"NO HOLIDAY")</f>
        <v>NO HOLIDAY</v>
      </c>
    </row>
    <row r="4438" spans="2:17" hidden="1" x14ac:dyDescent="0.3">
      <c r="B4438" t="s">
        <v>9</v>
      </c>
      <c r="C4438" t="s">
        <v>28</v>
      </c>
      <c r="D4438" t="s">
        <v>11</v>
      </c>
      <c r="E4438" t="s">
        <v>244</v>
      </c>
      <c r="F4438" s="4">
        <v>42687</v>
      </c>
      <c r="G4438" t="s">
        <v>13</v>
      </c>
      <c r="H4438">
        <v>1</v>
      </c>
      <c r="I4438">
        <f>IF(Table1[[#This Row],[Price]]&lt;15,10,IF(Table1[[#This Row],[Price]]&lt;20,15,IF(Table1[[#This Row],[Price]]&lt;30,22,IF(Table1[[#This Row],[Price]]&lt;50,36,45))))</f>
        <v>15</v>
      </c>
      <c r="J4438">
        <v>17.829999999999998</v>
      </c>
      <c r="K4438" s="14">
        <v>17.829999999999998</v>
      </c>
      <c r="L4438" s="14">
        <f>Table1[[#This Row],[Total Sale Amount]]-(Table1[[#This Row],[Cost Price]]*Table1[[#This Row],[Quantity]])</f>
        <v>2.8299999999999983</v>
      </c>
      <c r="M4438" t="str">
        <f>TEXT(Table1[[#This Row],[Order Date]],"mmm")</f>
        <v>Nov</v>
      </c>
      <c r="N4438" s="5" t="str">
        <f>TEXT(Table1[[#This Row],[Order Date]],"yyyy")</f>
        <v>2016</v>
      </c>
      <c r="O4438" s="5">
        <v>40</v>
      </c>
      <c r="P4438" s="5" t="s">
        <v>559</v>
      </c>
      <c r="Q4438" s="5" t="str">
        <f>IFERROR(INDEX(Holidays[Holiday],MATCH(Table1[[#This Row],[Order Date]],Holidays[Date],0)),"NO HOLIDAY")</f>
        <v>NO HOLIDAY</v>
      </c>
    </row>
    <row r="4439" spans="2:17" hidden="1" x14ac:dyDescent="0.3">
      <c r="B4439" t="s">
        <v>25</v>
      </c>
      <c r="C4439" t="s">
        <v>26</v>
      </c>
      <c r="D4439" t="s">
        <v>23</v>
      </c>
      <c r="E4439" t="s">
        <v>279</v>
      </c>
      <c r="F4439" s="4">
        <v>42687</v>
      </c>
      <c r="G4439" t="s">
        <v>39</v>
      </c>
      <c r="H4439">
        <v>1</v>
      </c>
      <c r="I4439">
        <f>IF(Table1[[#This Row],[Price]]&lt;15,10,IF(Table1[[#This Row],[Price]]&lt;20,15,IF(Table1[[#This Row],[Price]]&lt;30,22,IF(Table1[[#This Row],[Price]]&lt;50,36,45))))</f>
        <v>15</v>
      </c>
      <c r="J4439">
        <v>16.32</v>
      </c>
      <c r="K4439" s="14">
        <v>16.32</v>
      </c>
      <c r="L4439" s="14">
        <f>Table1[[#This Row],[Total Sale Amount]]-(Table1[[#This Row],[Cost Price]]*Table1[[#This Row],[Quantity]])</f>
        <v>1.3200000000000003</v>
      </c>
      <c r="M4439" t="str">
        <f>TEXT(Table1[[#This Row],[Order Date]],"mmm")</f>
        <v>Nov</v>
      </c>
      <c r="N4439" s="5" t="str">
        <f>TEXT(Table1[[#This Row],[Order Date]],"yyyy")</f>
        <v>2016</v>
      </c>
      <c r="O4439" s="5">
        <v>17</v>
      </c>
      <c r="P4439" s="5" t="s">
        <v>560</v>
      </c>
      <c r="Q4439" s="5" t="str">
        <f>IFERROR(INDEX(Holidays[Holiday],MATCH(Table1[[#This Row],[Order Date]],Holidays[Date],0)),"NO HOLIDAY")</f>
        <v>NO HOLIDAY</v>
      </c>
    </row>
    <row r="4440" spans="2:17" hidden="1" x14ac:dyDescent="0.3">
      <c r="B4440" t="s">
        <v>25</v>
      </c>
      <c r="C4440" t="s">
        <v>22</v>
      </c>
      <c r="D4440" t="s">
        <v>23</v>
      </c>
      <c r="E4440" t="s">
        <v>238</v>
      </c>
      <c r="F4440" s="4">
        <v>42687</v>
      </c>
      <c r="G4440" t="s">
        <v>15</v>
      </c>
      <c r="H4440">
        <v>6</v>
      </c>
      <c r="I4440">
        <f>IF(Table1[[#This Row],[Price]]&lt;15,10,IF(Table1[[#This Row],[Price]]&lt;20,15,IF(Table1[[#This Row],[Price]]&lt;30,22,IF(Table1[[#This Row],[Price]]&lt;50,36,45))))</f>
        <v>10</v>
      </c>
      <c r="J4440">
        <v>12.42</v>
      </c>
      <c r="K4440" s="14">
        <v>74.52</v>
      </c>
      <c r="L4440" s="14">
        <f>Table1[[#This Row],[Total Sale Amount]]-(Table1[[#This Row],[Cost Price]]*Table1[[#This Row],[Quantity]])</f>
        <v>14.519999999999996</v>
      </c>
      <c r="M4440" t="str">
        <f>TEXT(Table1[[#This Row],[Order Date]],"mmm")</f>
        <v>Nov</v>
      </c>
      <c r="N4440" s="5" t="str">
        <f>TEXT(Table1[[#This Row],[Order Date]],"yyyy")</f>
        <v>2016</v>
      </c>
      <c r="O4440" s="5">
        <v>18</v>
      </c>
      <c r="P4440" s="5" t="s">
        <v>560</v>
      </c>
      <c r="Q4440" s="5" t="str">
        <f>IFERROR(INDEX(Holidays[Holiday],MATCH(Table1[[#This Row],[Order Date]],Holidays[Date],0)),"NO HOLIDAY")</f>
        <v>NO HOLIDAY</v>
      </c>
    </row>
    <row r="4441" spans="2:17" hidden="1" x14ac:dyDescent="0.3">
      <c r="B4441" t="s">
        <v>9</v>
      </c>
      <c r="C4441" t="s">
        <v>10</v>
      </c>
      <c r="D4441" t="s">
        <v>11</v>
      </c>
      <c r="E4441" t="s">
        <v>268</v>
      </c>
      <c r="F4441" s="4">
        <v>42687</v>
      </c>
      <c r="G4441" t="s">
        <v>15</v>
      </c>
      <c r="H4441">
        <v>8</v>
      </c>
      <c r="I4441">
        <f>IF(Table1[[#This Row],[Price]]&lt;15,10,IF(Table1[[#This Row],[Price]]&lt;20,15,IF(Table1[[#This Row],[Price]]&lt;30,22,IF(Table1[[#This Row],[Price]]&lt;50,36,45))))</f>
        <v>10</v>
      </c>
      <c r="J4441">
        <v>12.42</v>
      </c>
      <c r="K4441" s="14">
        <v>99.36</v>
      </c>
      <c r="L4441" s="14">
        <f>Table1[[#This Row],[Total Sale Amount]]-(Table1[[#This Row],[Cost Price]]*Table1[[#This Row],[Quantity]])</f>
        <v>19.36</v>
      </c>
      <c r="M4441" t="str">
        <f>TEXT(Table1[[#This Row],[Order Date]],"mmm")</f>
        <v>Nov</v>
      </c>
      <c r="N4441" s="5" t="str">
        <f>TEXT(Table1[[#This Row],[Order Date]],"yyyy")</f>
        <v>2016</v>
      </c>
      <c r="O4441" s="5">
        <v>44</v>
      </c>
      <c r="P4441" s="5" t="s">
        <v>559</v>
      </c>
      <c r="Q4441" s="5" t="str">
        <f>IFERROR(INDEX(Holidays[Holiday],MATCH(Table1[[#This Row],[Order Date]],Holidays[Date],0)),"NO HOLIDAY")</f>
        <v>NO HOLIDAY</v>
      </c>
    </row>
    <row r="4442" spans="2:17" hidden="1" x14ac:dyDescent="0.3">
      <c r="B4442" t="s">
        <v>21</v>
      </c>
      <c r="C4442" t="s">
        <v>26</v>
      </c>
      <c r="D4442" t="s">
        <v>23</v>
      </c>
      <c r="E4442" t="s">
        <v>174</v>
      </c>
      <c r="F4442" s="4">
        <v>42687</v>
      </c>
      <c r="G4442" t="s">
        <v>15</v>
      </c>
      <c r="H4442">
        <v>10</v>
      </c>
      <c r="I4442">
        <f>IF(Table1[[#This Row],[Price]]&lt;15,10,IF(Table1[[#This Row],[Price]]&lt;20,15,IF(Table1[[#This Row],[Price]]&lt;30,22,IF(Table1[[#This Row],[Price]]&lt;50,36,45))))</f>
        <v>10</v>
      </c>
      <c r="J4442">
        <v>12.42</v>
      </c>
      <c r="K4442" s="14">
        <v>124.2</v>
      </c>
      <c r="L4442" s="14">
        <f>Table1[[#This Row],[Total Sale Amount]]-(Table1[[#This Row],[Cost Price]]*Table1[[#This Row],[Quantity]])</f>
        <v>24.200000000000003</v>
      </c>
      <c r="M4442" t="str">
        <f>TEXT(Table1[[#This Row],[Order Date]],"mmm")</f>
        <v>Nov</v>
      </c>
      <c r="N4442" s="5" t="str">
        <f>TEXT(Table1[[#This Row],[Order Date]],"yyyy")</f>
        <v>2016</v>
      </c>
      <c r="O4442" s="5">
        <v>27</v>
      </c>
      <c r="P4442" s="5" t="s">
        <v>560</v>
      </c>
      <c r="Q4442" s="5" t="str">
        <f>IFERROR(INDEX(Holidays[Holiday],MATCH(Table1[[#This Row],[Order Date]],Holidays[Date],0)),"NO HOLIDAY")</f>
        <v>NO HOLIDAY</v>
      </c>
    </row>
    <row r="4443" spans="2:17" hidden="1" x14ac:dyDescent="0.3">
      <c r="B4443" t="s">
        <v>21</v>
      </c>
      <c r="C4443" t="s">
        <v>26</v>
      </c>
      <c r="D4443" t="s">
        <v>23</v>
      </c>
      <c r="E4443" t="s">
        <v>174</v>
      </c>
      <c r="F4443" s="4">
        <v>42687</v>
      </c>
      <c r="G4443" t="s">
        <v>15</v>
      </c>
      <c r="H4443">
        <v>2</v>
      </c>
      <c r="I4443">
        <f>IF(Table1[[#This Row],[Price]]&lt;15,10,IF(Table1[[#This Row],[Price]]&lt;20,15,IF(Table1[[#This Row],[Price]]&lt;30,22,IF(Table1[[#This Row],[Price]]&lt;50,36,45))))</f>
        <v>10</v>
      </c>
      <c r="J4443">
        <v>12.42</v>
      </c>
      <c r="K4443" s="14">
        <v>24.84</v>
      </c>
      <c r="L4443" s="14">
        <f>Table1[[#This Row],[Total Sale Amount]]-(Table1[[#This Row],[Cost Price]]*Table1[[#This Row],[Quantity]])</f>
        <v>4.84</v>
      </c>
      <c r="M4443" t="str">
        <f>TEXT(Table1[[#This Row],[Order Date]],"mmm")</f>
        <v>Nov</v>
      </c>
      <c r="N4443" s="5" t="str">
        <f>TEXT(Table1[[#This Row],[Order Date]],"yyyy")</f>
        <v>2016</v>
      </c>
      <c r="O4443" s="5">
        <v>19</v>
      </c>
      <c r="P4443" s="5" t="s">
        <v>559</v>
      </c>
      <c r="Q4443" s="5" t="str">
        <f>IFERROR(INDEX(Holidays[Holiday],MATCH(Table1[[#This Row],[Order Date]],Holidays[Date],0)),"NO HOLIDAY")</f>
        <v>NO HOLIDAY</v>
      </c>
    </row>
    <row r="4444" spans="2:17" hidden="1" x14ac:dyDescent="0.3">
      <c r="B4444" t="s">
        <v>25</v>
      </c>
      <c r="C4444" t="s">
        <v>59</v>
      </c>
      <c r="D4444" t="s">
        <v>23</v>
      </c>
      <c r="E4444" t="s">
        <v>309</v>
      </c>
      <c r="F4444" s="4">
        <v>42687</v>
      </c>
      <c r="G4444" t="s">
        <v>39</v>
      </c>
      <c r="H4444">
        <v>2</v>
      </c>
      <c r="I4444">
        <f>IF(Table1[[#This Row],[Price]]&lt;15,10,IF(Table1[[#This Row],[Price]]&lt;20,15,IF(Table1[[#This Row],[Price]]&lt;30,22,IF(Table1[[#This Row],[Price]]&lt;50,36,45))))</f>
        <v>15</v>
      </c>
      <c r="J4444">
        <v>16.32</v>
      </c>
      <c r="K4444" s="14">
        <v>32.64</v>
      </c>
      <c r="L4444" s="14">
        <f>Table1[[#This Row],[Total Sale Amount]]-(Table1[[#This Row],[Cost Price]]*Table1[[#This Row],[Quantity]])</f>
        <v>2.6400000000000006</v>
      </c>
      <c r="M4444" t="str">
        <f>TEXT(Table1[[#This Row],[Order Date]],"mmm")</f>
        <v>Nov</v>
      </c>
      <c r="N4444" s="5" t="str">
        <f>TEXT(Table1[[#This Row],[Order Date]],"yyyy")</f>
        <v>2016</v>
      </c>
      <c r="O4444" s="5">
        <v>21</v>
      </c>
      <c r="P4444" s="5" t="s">
        <v>560</v>
      </c>
      <c r="Q4444" s="5" t="str">
        <f>IFERROR(INDEX(Holidays[Holiday],MATCH(Table1[[#This Row],[Order Date]],Holidays[Date],0)),"NO HOLIDAY")</f>
        <v>NO HOLIDAY</v>
      </c>
    </row>
    <row r="4445" spans="2:17" hidden="1" x14ac:dyDescent="0.3">
      <c r="B4445" t="s">
        <v>16</v>
      </c>
      <c r="C4445" t="s">
        <v>10</v>
      </c>
      <c r="D4445" t="s">
        <v>11</v>
      </c>
      <c r="E4445" t="s">
        <v>528</v>
      </c>
      <c r="F4445" s="4">
        <v>42687</v>
      </c>
      <c r="G4445" t="s">
        <v>15</v>
      </c>
      <c r="H4445">
        <v>9</v>
      </c>
      <c r="I4445">
        <f>IF(Table1[[#This Row],[Price]]&lt;15,10,IF(Table1[[#This Row],[Price]]&lt;20,15,IF(Table1[[#This Row],[Price]]&lt;30,22,IF(Table1[[#This Row],[Price]]&lt;50,36,45))))</f>
        <v>10</v>
      </c>
      <c r="J4445">
        <v>12.42</v>
      </c>
      <c r="K4445" s="14">
        <v>111.78</v>
      </c>
      <c r="L4445" s="14">
        <f>Table1[[#This Row],[Total Sale Amount]]-(Table1[[#This Row],[Cost Price]]*Table1[[#This Row],[Quantity]])</f>
        <v>21.78</v>
      </c>
      <c r="M4445" t="str">
        <f>TEXT(Table1[[#This Row],[Order Date]],"mmm")</f>
        <v>Nov</v>
      </c>
      <c r="N4445" s="5" t="str">
        <f>TEXT(Table1[[#This Row],[Order Date]],"yyyy")</f>
        <v>2016</v>
      </c>
      <c r="O4445" s="5">
        <v>32</v>
      </c>
      <c r="P4445" s="5" t="s">
        <v>560</v>
      </c>
      <c r="Q4445" s="5" t="str">
        <f>IFERROR(INDEX(Holidays[Holiday],MATCH(Table1[[#This Row],[Order Date]],Holidays[Date],0)),"NO HOLIDAY")</f>
        <v>NO HOLIDAY</v>
      </c>
    </row>
    <row r="4446" spans="2:17" hidden="1" x14ac:dyDescent="0.3">
      <c r="B4446" t="s">
        <v>16</v>
      </c>
      <c r="C4446" t="s">
        <v>17</v>
      </c>
      <c r="D4446" t="s">
        <v>11</v>
      </c>
      <c r="E4446" t="s">
        <v>18</v>
      </c>
      <c r="F4446" s="4">
        <v>42688</v>
      </c>
      <c r="G4446" t="s">
        <v>15</v>
      </c>
      <c r="H4446">
        <v>8</v>
      </c>
      <c r="I4446">
        <f>IF(Table1[[#This Row],[Price]]&lt;15,10,IF(Table1[[#This Row],[Price]]&lt;20,15,IF(Table1[[#This Row],[Price]]&lt;30,22,IF(Table1[[#This Row],[Price]]&lt;50,36,45))))</f>
        <v>10</v>
      </c>
      <c r="J4446">
        <v>12.42</v>
      </c>
      <c r="K4446" s="14">
        <v>99.36</v>
      </c>
      <c r="L4446" s="14">
        <f>Table1[[#This Row],[Total Sale Amount]]-(Table1[[#This Row],[Cost Price]]*Table1[[#This Row],[Quantity]])</f>
        <v>19.36</v>
      </c>
      <c r="M4446" t="str">
        <f>TEXT(Table1[[#This Row],[Order Date]],"mmm")</f>
        <v>Nov</v>
      </c>
      <c r="N4446" s="5" t="str">
        <f>TEXT(Table1[[#This Row],[Order Date]],"yyyy")</f>
        <v>2016</v>
      </c>
      <c r="O4446" s="5">
        <v>41</v>
      </c>
      <c r="P4446" s="5" t="s">
        <v>559</v>
      </c>
      <c r="Q4446" s="5" t="str">
        <f>IFERROR(INDEX(Holidays[Holiday],MATCH(Table1[[#This Row],[Order Date]],Holidays[Date],0)),"NO HOLIDAY")</f>
        <v>NO HOLIDAY</v>
      </c>
    </row>
    <row r="4447" spans="2:17" hidden="1" x14ac:dyDescent="0.3">
      <c r="B4447" t="s">
        <v>36</v>
      </c>
      <c r="C4447" t="s">
        <v>10</v>
      </c>
      <c r="D4447" t="s">
        <v>11</v>
      </c>
      <c r="E4447" t="s">
        <v>175</v>
      </c>
      <c r="F4447" s="4">
        <v>42688</v>
      </c>
      <c r="G4447" t="s">
        <v>13</v>
      </c>
      <c r="H4447">
        <v>10</v>
      </c>
      <c r="I4447">
        <f>IF(Table1[[#This Row],[Price]]&lt;15,10,IF(Table1[[#This Row],[Price]]&lt;20,15,IF(Table1[[#This Row],[Price]]&lt;30,22,IF(Table1[[#This Row],[Price]]&lt;50,36,45))))</f>
        <v>15</v>
      </c>
      <c r="J4447">
        <v>17.829999999999998</v>
      </c>
      <c r="K4447" s="14">
        <v>178.29999999999998</v>
      </c>
      <c r="L4447" s="14">
        <f>Table1[[#This Row],[Total Sale Amount]]-(Table1[[#This Row],[Cost Price]]*Table1[[#This Row],[Quantity]])</f>
        <v>28.299999999999983</v>
      </c>
      <c r="M4447" t="str">
        <f>TEXT(Table1[[#This Row],[Order Date]],"mmm")</f>
        <v>Nov</v>
      </c>
      <c r="N4447" s="5" t="str">
        <f>TEXT(Table1[[#This Row],[Order Date]],"yyyy")</f>
        <v>2016</v>
      </c>
      <c r="O4447" s="5">
        <v>21</v>
      </c>
      <c r="P4447" s="5" t="s">
        <v>559</v>
      </c>
      <c r="Q4447" s="5" t="str">
        <f>IFERROR(INDEX(Holidays[Holiday],MATCH(Table1[[#This Row],[Order Date]],Holidays[Date],0)),"NO HOLIDAY")</f>
        <v>NO HOLIDAY</v>
      </c>
    </row>
    <row r="4448" spans="2:17" hidden="1" x14ac:dyDescent="0.3">
      <c r="B4448" t="s">
        <v>16</v>
      </c>
      <c r="C4448" t="s">
        <v>17</v>
      </c>
      <c r="D4448" t="s">
        <v>11</v>
      </c>
      <c r="E4448" t="s">
        <v>292</v>
      </c>
      <c r="F4448" s="4">
        <v>42688</v>
      </c>
      <c r="G4448" t="s">
        <v>13</v>
      </c>
      <c r="H4448">
        <v>7</v>
      </c>
      <c r="I4448">
        <f>IF(Table1[[#This Row],[Price]]&lt;15,10,IF(Table1[[#This Row],[Price]]&lt;20,15,IF(Table1[[#This Row],[Price]]&lt;30,22,IF(Table1[[#This Row],[Price]]&lt;50,36,45))))</f>
        <v>15</v>
      </c>
      <c r="J4448">
        <v>17.829999999999998</v>
      </c>
      <c r="K4448" s="14">
        <v>124.80999999999999</v>
      </c>
      <c r="L4448" s="14">
        <f>Table1[[#This Row],[Total Sale Amount]]-(Table1[[#This Row],[Cost Price]]*Table1[[#This Row],[Quantity]])</f>
        <v>19.809999999999988</v>
      </c>
      <c r="M4448" t="str">
        <f>TEXT(Table1[[#This Row],[Order Date]],"mmm")</f>
        <v>Nov</v>
      </c>
      <c r="N4448" s="5" t="str">
        <f>TEXT(Table1[[#This Row],[Order Date]],"yyyy")</f>
        <v>2016</v>
      </c>
      <c r="O4448" s="5">
        <v>27</v>
      </c>
      <c r="P4448" s="5" t="s">
        <v>560</v>
      </c>
      <c r="Q4448" s="5" t="str">
        <f>IFERROR(INDEX(Holidays[Holiday],MATCH(Table1[[#This Row],[Order Date]],Holidays[Date],0)),"NO HOLIDAY")</f>
        <v>NO HOLIDAY</v>
      </c>
    </row>
    <row r="4449" spans="2:17" hidden="1" x14ac:dyDescent="0.3">
      <c r="B4449" t="s">
        <v>25</v>
      </c>
      <c r="C4449" t="s">
        <v>26</v>
      </c>
      <c r="D4449" t="s">
        <v>23</v>
      </c>
      <c r="E4449" t="s">
        <v>147</v>
      </c>
      <c r="F4449" s="4">
        <v>42688</v>
      </c>
      <c r="G4449" t="s">
        <v>15</v>
      </c>
      <c r="H4449">
        <v>6</v>
      </c>
      <c r="I4449">
        <f>IF(Table1[[#This Row],[Price]]&lt;15,10,IF(Table1[[#This Row],[Price]]&lt;20,15,IF(Table1[[#This Row],[Price]]&lt;30,22,IF(Table1[[#This Row],[Price]]&lt;50,36,45))))</f>
        <v>10</v>
      </c>
      <c r="J4449">
        <v>12.42</v>
      </c>
      <c r="K4449" s="14">
        <v>74.52</v>
      </c>
      <c r="L4449" s="14">
        <f>Table1[[#This Row],[Total Sale Amount]]-(Table1[[#This Row],[Cost Price]]*Table1[[#This Row],[Quantity]])</f>
        <v>14.519999999999996</v>
      </c>
      <c r="M4449" t="str">
        <f>TEXT(Table1[[#This Row],[Order Date]],"mmm")</f>
        <v>Nov</v>
      </c>
      <c r="N4449" s="5" t="str">
        <f>TEXT(Table1[[#This Row],[Order Date]],"yyyy")</f>
        <v>2016</v>
      </c>
      <c r="O4449" s="5">
        <v>42</v>
      </c>
      <c r="P4449" s="5" t="s">
        <v>559</v>
      </c>
      <c r="Q4449" s="5" t="str">
        <f>IFERROR(INDEX(Holidays[Holiday],MATCH(Table1[[#This Row],[Order Date]],Holidays[Date],0)),"NO HOLIDAY")</f>
        <v>NO HOLIDAY</v>
      </c>
    </row>
    <row r="4450" spans="2:17" hidden="1" x14ac:dyDescent="0.3">
      <c r="B4450" t="s">
        <v>36</v>
      </c>
      <c r="C4450" t="s">
        <v>10</v>
      </c>
      <c r="D4450" t="s">
        <v>11</v>
      </c>
      <c r="E4450" t="s">
        <v>331</v>
      </c>
      <c r="F4450" s="4">
        <v>42688</v>
      </c>
      <c r="G4450" t="s">
        <v>39</v>
      </c>
      <c r="H4450">
        <v>8</v>
      </c>
      <c r="I4450">
        <f>IF(Table1[[#This Row],[Price]]&lt;15,10,IF(Table1[[#This Row],[Price]]&lt;20,15,IF(Table1[[#This Row],[Price]]&lt;30,22,IF(Table1[[#This Row],[Price]]&lt;50,36,45))))</f>
        <v>15</v>
      </c>
      <c r="J4450">
        <v>16.32</v>
      </c>
      <c r="K4450" s="14">
        <v>130.56</v>
      </c>
      <c r="L4450" s="14">
        <f>Table1[[#This Row],[Total Sale Amount]]-(Table1[[#This Row],[Cost Price]]*Table1[[#This Row],[Quantity]])</f>
        <v>10.560000000000002</v>
      </c>
      <c r="M4450" t="str">
        <f>TEXT(Table1[[#This Row],[Order Date]],"mmm")</f>
        <v>Nov</v>
      </c>
      <c r="N4450" s="5" t="str">
        <f>TEXT(Table1[[#This Row],[Order Date]],"yyyy")</f>
        <v>2016</v>
      </c>
      <c r="O4450" s="5">
        <v>43</v>
      </c>
      <c r="P4450" s="5" t="s">
        <v>560</v>
      </c>
      <c r="Q4450" s="5" t="str">
        <f>IFERROR(INDEX(Holidays[Holiday],MATCH(Table1[[#This Row],[Order Date]],Holidays[Date],0)),"NO HOLIDAY")</f>
        <v>NO HOLIDAY</v>
      </c>
    </row>
    <row r="4451" spans="2:17" hidden="1" x14ac:dyDescent="0.3">
      <c r="B4451" t="s">
        <v>9</v>
      </c>
      <c r="C4451" t="s">
        <v>17</v>
      </c>
      <c r="D4451" t="s">
        <v>11</v>
      </c>
      <c r="E4451" t="s">
        <v>200</v>
      </c>
      <c r="F4451" s="4">
        <v>42688</v>
      </c>
      <c r="G4451" t="s">
        <v>19</v>
      </c>
      <c r="H4451">
        <v>2</v>
      </c>
      <c r="I4451">
        <f>IF(Table1[[#This Row],[Price]]&lt;15,10,IF(Table1[[#This Row],[Price]]&lt;20,15,IF(Table1[[#This Row],[Price]]&lt;30,22,IF(Table1[[#This Row],[Price]]&lt;50,36,45))))</f>
        <v>45</v>
      </c>
      <c r="J4451">
        <v>53.35</v>
      </c>
      <c r="K4451" s="14">
        <v>106.7</v>
      </c>
      <c r="L4451" s="14">
        <f>Table1[[#This Row],[Total Sale Amount]]-(Table1[[#This Row],[Cost Price]]*Table1[[#This Row],[Quantity]])</f>
        <v>16.700000000000003</v>
      </c>
      <c r="M4451" t="str">
        <f>TEXT(Table1[[#This Row],[Order Date]],"mmm")</f>
        <v>Nov</v>
      </c>
      <c r="N4451" s="5" t="str">
        <f>TEXT(Table1[[#This Row],[Order Date]],"yyyy")</f>
        <v>2016</v>
      </c>
      <c r="O4451" s="5">
        <v>44</v>
      </c>
      <c r="P4451" s="5" t="s">
        <v>559</v>
      </c>
      <c r="Q4451" s="5" t="str">
        <f>IFERROR(INDEX(Holidays[Holiday],MATCH(Table1[[#This Row],[Order Date]],Holidays[Date],0)),"NO HOLIDAY")</f>
        <v>NO HOLIDAY</v>
      </c>
    </row>
    <row r="4452" spans="2:17" hidden="1" x14ac:dyDescent="0.3">
      <c r="B4452" t="s">
        <v>9</v>
      </c>
      <c r="C4452" t="s">
        <v>30</v>
      </c>
      <c r="D4452" t="s">
        <v>11</v>
      </c>
      <c r="E4452" t="s">
        <v>538</v>
      </c>
      <c r="F4452" s="4">
        <v>42688</v>
      </c>
      <c r="G4452" t="s">
        <v>15</v>
      </c>
      <c r="H4452">
        <v>8</v>
      </c>
      <c r="I4452">
        <f>IF(Table1[[#This Row],[Price]]&lt;15,10,IF(Table1[[#This Row],[Price]]&lt;20,15,IF(Table1[[#This Row],[Price]]&lt;30,22,IF(Table1[[#This Row],[Price]]&lt;50,36,45))))</f>
        <v>10</v>
      </c>
      <c r="J4452">
        <v>12.42</v>
      </c>
      <c r="K4452" s="14">
        <v>99.36</v>
      </c>
      <c r="L4452" s="14">
        <f>Table1[[#This Row],[Total Sale Amount]]-(Table1[[#This Row],[Cost Price]]*Table1[[#This Row],[Quantity]])</f>
        <v>19.36</v>
      </c>
      <c r="M4452" t="str">
        <f>TEXT(Table1[[#This Row],[Order Date]],"mmm")</f>
        <v>Nov</v>
      </c>
      <c r="N4452" s="5" t="str">
        <f>TEXT(Table1[[#This Row],[Order Date]],"yyyy")</f>
        <v>2016</v>
      </c>
      <c r="O4452" s="5">
        <v>18</v>
      </c>
      <c r="P4452" s="5" t="s">
        <v>560</v>
      </c>
      <c r="Q4452" s="5" t="str">
        <f>IFERROR(INDEX(Holidays[Holiday],MATCH(Table1[[#This Row],[Order Date]],Holidays[Date],0)),"NO HOLIDAY")</f>
        <v>NO HOLIDAY</v>
      </c>
    </row>
    <row r="4453" spans="2:17" hidden="1" x14ac:dyDescent="0.3">
      <c r="B4453" t="s">
        <v>9</v>
      </c>
      <c r="C4453" t="s">
        <v>30</v>
      </c>
      <c r="D4453" t="s">
        <v>11</v>
      </c>
      <c r="E4453" t="s">
        <v>213</v>
      </c>
      <c r="F4453" s="4">
        <v>42688</v>
      </c>
      <c r="G4453" t="s">
        <v>15</v>
      </c>
      <c r="H4453">
        <v>9</v>
      </c>
      <c r="I4453">
        <f>IF(Table1[[#This Row],[Price]]&lt;15,10,IF(Table1[[#This Row],[Price]]&lt;20,15,IF(Table1[[#This Row],[Price]]&lt;30,22,IF(Table1[[#This Row],[Price]]&lt;50,36,45))))</f>
        <v>10</v>
      </c>
      <c r="J4453">
        <v>12.42</v>
      </c>
      <c r="K4453" s="14">
        <v>111.78</v>
      </c>
      <c r="L4453" s="14">
        <f>Table1[[#This Row],[Total Sale Amount]]-(Table1[[#This Row],[Cost Price]]*Table1[[#This Row],[Quantity]])</f>
        <v>21.78</v>
      </c>
      <c r="M4453" t="str">
        <f>TEXT(Table1[[#This Row],[Order Date]],"mmm")</f>
        <v>Nov</v>
      </c>
      <c r="N4453" s="5" t="str">
        <f>TEXT(Table1[[#This Row],[Order Date]],"yyyy")</f>
        <v>2016</v>
      </c>
      <c r="O4453" s="5">
        <v>24</v>
      </c>
      <c r="P4453" s="5" t="s">
        <v>559</v>
      </c>
      <c r="Q4453" s="5" t="str">
        <f>IFERROR(INDEX(Holidays[Holiday],MATCH(Table1[[#This Row],[Order Date]],Holidays[Date],0)),"NO HOLIDAY")</f>
        <v>NO HOLIDAY</v>
      </c>
    </row>
    <row r="4454" spans="2:17" hidden="1" x14ac:dyDescent="0.3">
      <c r="B4454" t="s">
        <v>25</v>
      </c>
      <c r="C4454" t="s">
        <v>59</v>
      </c>
      <c r="D4454" t="s">
        <v>23</v>
      </c>
      <c r="E4454" t="s">
        <v>446</v>
      </c>
      <c r="F4454" s="4">
        <v>42688</v>
      </c>
      <c r="G4454" t="s">
        <v>15</v>
      </c>
      <c r="H4454">
        <v>6</v>
      </c>
      <c r="I4454">
        <f>IF(Table1[[#This Row],[Price]]&lt;15,10,IF(Table1[[#This Row],[Price]]&lt;20,15,IF(Table1[[#This Row],[Price]]&lt;30,22,IF(Table1[[#This Row],[Price]]&lt;50,36,45))))</f>
        <v>10</v>
      </c>
      <c r="J4454">
        <v>12.42</v>
      </c>
      <c r="K4454" s="14">
        <v>74.52</v>
      </c>
      <c r="L4454" s="14">
        <f>Table1[[#This Row],[Total Sale Amount]]-(Table1[[#This Row],[Cost Price]]*Table1[[#This Row],[Quantity]])</f>
        <v>14.519999999999996</v>
      </c>
      <c r="M4454" t="str">
        <f>TEXT(Table1[[#This Row],[Order Date]],"mmm")</f>
        <v>Nov</v>
      </c>
      <c r="N4454" s="5" t="str">
        <f>TEXT(Table1[[#This Row],[Order Date]],"yyyy")</f>
        <v>2016</v>
      </c>
      <c r="O4454" s="5">
        <v>33</v>
      </c>
      <c r="P4454" s="5" t="s">
        <v>560</v>
      </c>
      <c r="Q4454" s="5" t="str">
        <f>IFERROR(INDEX(Holidays[Holiday],MATCH(Table1[[#This Row],[Order Date]],Holidays[Date],0)),"NO HOLIDAY")</f>
        <v>NO HOLIDAY</v>
      </c>
    </row>
    <row r="4455" spans="2:17" hidden="1" x14ac:dyDescent="0.3">
      <c r="B4455" t="s">
        <v>9</v>
      </c>
      <c r="C4455" t="s">
        <v>30</v>
      </c>
      <c r="D4455" t="s">
        <v>11</v>
      </c>
      <c r="E4455" t="s">
        <v>295</v>
      </c>
      <c r="F4455" s="4">
        <v>42688</v>
      </c>
      <c r="G4455" t="s">
        <v>15</v>
      </c>
      <c r="H4455">
        <v>9</v>
      </c>
      <c r="I4455">
        <f>IF(Table1[[#This Row],[Price]]&lt;15,10,IF(Table1[[#This Row],[Price]]&lt;20,15,IF(Table1[[#This Row],[Price]]&lt;30,22,IF(Table1[[#This Row],[Price]]&lt;50,36,45))))</f>
        <v>10</v>
      </c>
      <c r="J4455">
        <v>12.42</v>
      </c>
      <c r="K4455" s="14">
        <v>111.78</v>
      </c>
      <c r="L4455" s="14">
        <f>Table1[[#This Row],[Total Sale Amount]]-(Table1[[#This Row],[Cost Price]]*Table1[[#This Row],[Quantity]])</f>
        <v>21.78</v>
      </c>
      <c r="M4455" t="str">
        <f>TEXT(Table1[[#This Row],[Order Date]],"mmm")</f>
        <v>Nov</v>
      </c>
      <c r="N4455" s="5" t="str">
        <f>TEXT(Table1[[#This Row],[Order Date]],"yyyy")</f>
        <v>2016</v>
      </c>
      <c r="O4455" s="5">
        <v>25</v>
      </c>
      <c r="P4455" s="5" t="s">
        <v>559</v>
      </c>
      <c r="Q4455" s="5" t="str">
        <f>IFERROR(INDEX(Holidays[Holiday],MATCH(Table1[[#This Row],[Order Date]],Holidays[Date],0)),"NO HOLIDAY")</f>
        <v>NO HOLIDAY</v>
      </c>
    </row>
    <row r="4456" spans="2:17" hidden="1" x14ac:dyDescent="0.3">
      <c r="B4456" t="s">
        <v>25</v>
      </c>
      <c r="C4456" t="s">
        <v>26</v>
      </c>
      <c r="D4456" t="s">
        <v>23</v>
      </c>
      <c r="E4456" t="s">
        <v>246</v>
      </c>
      <c r="F4456" s="4">
        <v>42688</v>
      </c>
      <c r="G4456" t="s">
        <v>15</v>
      </c>
      <c r="H4456">
        <v>6</v>
      </c>
      <c r="I4456">
        <f>IF(Table1[[#This Row],[Price]]&lt;15,10,IF(Table1[[#This Row],[Price]]&lt;20,15,IF(Table1[[#This Row],[Price]]&lt;30,22,IF(Table1[[#This Row],[Price]]&lt;50,36,45))))</f>
        <v>10</v>
      </c>
      <c r="J4456">
        <v>12.42</v>
      </c>
      <c r="K4456" s="14">
        <v>74.52</v>
      </c>
      <c r="L4456" s="14">
        <f>Table1[[#This Row],[Total Sale Amount]]-(Table1[[#This Row],[Cost Price]]*Table1[[#This Row],[Quantity]])</f>
        <v>14.519999999999996</v>
      </c>
      <c r="M4456" t="str">
        <f>TEXT(Table1[[#This Row],[Order Date]],"mmm")</f>
        <v>Nov</v>
      </c>
      <c r="N4456" s="5" t="str">
        <f>TEXT(Table1[[#This Row],[Order Date]],"yyyy")</f>
        <v>2016</v>
      </c>
      <c r="O4456" s="5">
        <v>21</v>
      </c>
      <c r="P4456" s="5" t="s">
        <v>559</v>
      </c>
      <c r="Q4456" s="5" t="str">
        <f>IFERROR(INDEX(Holidays[Holiday],MATCH(Table1[[#This Row],[Order Date]],Holidays[Date],0)),"NO HOLIDAY")</f>
        <v>NO HOLIDAY</v>
      </c>
    </row>
    <row r="4457" spans="2:17" hidden="1" x14ac:dyDescent="0.3">
      <c r="B4457" t="s">
        <v>25</v>
      </c>
      <c r="C4457" t="s">
        <v>59</v>
      </c>
      <c r="D4457" t="s">
        <v>23</v>
      </c>
      <c r="E4457" t="s">
        <v>329</v>
      </c>
      <c r="F4457" s="4">
        <v>42688</v>
      </c>
      <c r="G4457" t="s">
        <v>39</v>
      </c>
      <c r="H4457">
        <v>2</v>
      </c>
      <c r="I4457">
        <f>IF(Table1[[#This Row],[Price]]&lt;15,10,IF(Table1[[#This Row],[Price]]&lt;20,15,IF(Table1[[#This Row],[Price]]&lt;30,22,IF(Table1[[#This Row],[Price]]&lt;50,36,45))))</f>
        <v>15</v>
      </c>
      <c r="J4457">
        <v>16.32</v>
      </c>
      <c r="K4457" s="14">
        <v>32.64</v>
      </c>
      <c r="L4457" s="14">
        <f>Table1[[#This Row],[Total Sale Amount]]-(Table1[[#This Row],[Cost Price]]*Table1[[#This Row],[Quantity]])</f>
        <v>2.6400000000000006</v>
      </c>
      <c r="M4457" t="str">
        <f>TEXT(Table1[[#This Row],[Order Date]],"mmm")</f>
        <v>Nov</v>
      </c>
      <c r="N4457" s="5" t="str">
        <f>TEXT(Table1[[#This Row],[Order Date]],"yyyy")</f>
        <v>2016</v>
      </c>
      <c r="O4457" s="5">
        <v>17</v>
      </c>
      <c r="P4457" s="5" t="s">
        <v>560</v>
      </c>
      <c r="Q4457" s="5" t="str">
        <f>IFERROR(INDEX(Holidays[Holiday],MATCH(Table1[[#This Row],[Order Date]],Holidays[Date],0)),"NO HOLIDAY")</f>
        <v>NO HOLIDAY</v>
      </c>
    </row>
    <row r="4458" spans="2:17" hidden="1" x14ac:dyDescent="0.3">
      <c r="B4458" t="s">
        <v>25</v>
      </c>
      <c r="C4458" t="s">
        <v>26</v>
      </c>
      <c r="D4458" t="s">
        <v>23</v>
      </c>
      <c r="E4458" t="s">
        <v>95</v>
      </c>
      <c r="F4458" s="4">
        <v>42688</v>
      </c>
      <c r="G4458" t="s">
        <v>15</v>
      </c>
      <c r="H4458">
        <v>5</v>
      </c>
      <c r="I4458">
        <f>IF(Table1[[#This Row],[Price]]&lt;15,10,IF(Table1[[#This Row],[Price]]&lt;20,15,IF(Table1[[#This Row],[Price]]&lt;30,22,IF(Table1[[#This Row],[Price]]&lt;50,36,45))))</f>
        <v>10</v>
      </c>
      <c r="J4458">
        <v>12.42</v>
      </c>
      <c r="K4458" s="14">
        <v>62.1</v>
      </c>
      <c r="L4458" s="14">
        <f>Table1[[#This Row],[Total Sale Amount]]-(Table1[[#This Row],[Cost Price]]*Table1[[#This Row],[Quantity]])</f>
        <v>12.100000000000001</v>
      </c>
      <c r="M4458" t="str">
        <f>TEXT(Table1[[#This Row],[Order Date]],"mmm")</f>
        <v>Nov</v>
      </c>
      <c r="N4458" s="5" t="str">
        <f>TEXT(Table1[[#This Row],[Order Date]],"yyyy")</f>
        <v>2016</v>
      </c>
      <c r="O4458" s="5">
        <v>35</v>
      </c>
      <c r="P4458" s="5" t="s">
        <v>559</v>
      </c>
      <c r="Q4458" s="5" t="str">
        <f>IFERROR(INDEX(Holidays[Holiday],MATCH(Table1[[#This Row],[Order Date]],Holidays[Date],0)),"NO HOLIDAY")</f>
        <v>NO HOLIDAY</v>
      </c>
    </row>
    <row r="4459" spans="2:17" hidden="1" x14ac:dyDescent="0.3">
      <c r="B4459" t="s">
        <v>25</v>
      </c>
      <c r="C4459" t="s">
        <v>26</v>
      </c>
      <c r="D4459" t="s">
        <v>23</v>
      </c>
      <c r="E4459" t="s">
        <v>279</v>
      </c>
      <c r="F4459" s="4">
        <v>42688</v>
      </c>
      <c r="G4459" t="s">
        <v>39</v>
      </c>
      <c r="H4459">
        <v>2</v>
      </c>
      <c r="I4459">
        <f>IF(Table1[[#This Row],[Price]]&lt;15,10,IF(Table1[[#This Row],[Price]]&lt;20,15,IF(Table1[[#This Row],[Price]]&lt;30,22,IF(Table1[[#This Row],[Price]]&lt;50,36,45))))</f>
        <v>15</v>
      </c>
      <c r="J4459">
        <v>16.32</v>
      </c>
      <c r="K4459" s="14">
        <v>32.64</v>
      </c>
      <c r="L4459" s="14">
        <f>Table1[[#This Row],[Total Sale Amount]]-(Table1[[#This Row],[Cost Price]]*Table1[[#This Row],[Quantity]])</f>
        <v>2.6400000000000006</v>
      </c>
      <c r="M4459" t="str">
        <f>TEXT(Table1[[#This Row],[Order Date]],"mmm")</f>
        <v>Nov</v>
      </c>
      <c r="N4459" s="5" t="str">
        <f>TEXT(Table1[[#This Row],[Order Date]],"yyyy")</f>
        <v>2016</v>
      </c>
      <c r="O4459" s="5">
        <v>27</v>
      </c>
      <c r="P4459" s="5" t="s">
        <v>560</v>
      </c>
      <c r="Q4459" s="5" t="str">
        <f>IFERROR(INDEX(Holidays[Holiday],MATCH(Table1[[#This Row],[Order Date]],Holidays[Date],0)),"NO HOLIDAY")</f>
        <v>NO HOLIDAY</v>
      </c>
    </row>
    <row r="4460" spans="2:17" hidden="1" x14ac:dyDescent="0.3">
      <c r="B4460" t="s">
        <v>25</v>
      </c>
      <c r="C4460" t="s">
        <v>26</v>
      </c>
      <c r="D4460" t="s">
        <v>23</v>
      </c>
      <c r="E4460" t="s">
        <v>85</v>
      </c>
      <c r="F4460" s="4">
        <v>42688</v>
      </c>
      <c r="G4460" t="s">
        <v>15</v>
      </c>
      <c r="H4460">
        <v>10</v>
      </c>
      <c r="I4460">
        <f>IF(Table1[[#This Row],[Price]]&lt;15,10,IF(Table1[[#This Row],[Price]]&lt;20,15,IF(Table1[[#This Row],[Price]]&lt;30,22,IF(Table1[[#This Row],[Price]]&lt;50,36,45))))</f>
        <v>10</v>
      </c>
      <c r="J4460">
        <v>12.42</v>
      </c>
      <c r="K4460" s="14">
        <v>124.2</v>
      </c>
      <c r="L4460" s="14">
        <f>Table1[[#This Row],[Total Sale Amount]]-(Table1[[#This Row],[Cost Price]]*Table1[[#This Row],[Quantity]])</f>
        <v>24.200000000000003</v>
      </c>
      <c r="M4460" t="str">
        <f>TEXT(Table1[[#This Row],[Order Date]],"mmm")</f>
        <v>Nov</v>
      </c>
      <c r="N4460" s="5" t="str">
        <f>TEXT(Table1[[#This Row],[Order Date]],"yyyy")</f>
        <v>2016</v>
      </c>
      <c r="O4460" s="5">
        <v>37</v>
      </c>
      <c r="P4460" s="5" t="s">
        <v>559</v>
      </c>
      <c r="Q4460" s="5" t="str">
        <f>IFERROR(INDEX(Holidays[Holiday],MATCH(Table1[[#This Row],[Order Date]],Holidays[Date],0)),"NO HOLIDAY")</f>
        <v>NO HOLIDAY</v>
      </c>
    </row>
    <row r="4461" spans="2:17" hidden="1" x14ac:dyDescent="0.3">
      <c r="B4461" t="s">
        <v>9</v>
      </c>
      <c r="C4461" t="s">
        <v>30</v>
      </c>
      <c r="D4461" t="s">
        <v>11</v>
      </c>
      <c r="E4461" t="s">
        <v>195</v>
      </c>
      <c r="F4461" s="4">
        <v>42688</v>
      </c>
      <c r="G4461" t="s">
        <v>15</v>
      </c>
      <c r="H4461">
        <v>4</v>
      </c>
      <c r="I4461">
        <f>IF(Table1[[#This Row],[Price]]&lt;15,10,IF(Table1[[#This Row],[Price]]&lt;20,15,IF(Table1[[#This Row],[Price]]&lt;30,22,IF(Table1[[#This Row],[Price]]&lt;50,36,45))))</f>
        <v>10</v>
      </c>
      <c r="J4461">
        <v>12.42</v>
      </c>
      <c r="K4461" s="14">
        <v>49.68</v>
      </c>
      <c r="L4461" s="14">
        <f>Table1[[#This Row],[Total Sale Amount]]-(Table1[[#This Row],[Cost Price]]*Table1[[#This Row],[Quantity]])</f>
        <v>9.68</v>
      </c>
      <c r="M4461" t="str">
        <f>TEXT(Table1[[#This Row],[Order Date]],"mmm")</f>
        <v>Nov</v>
      </c>
      <c r="N4461" s="5" t="str">
        <f>TEXT(Table1[[#This Row],[Order Date]],"yyyy")</f>
        <v>2016</v>
      </c>
      <c r="O4461" s="5">
        <v>20</v>
      </c>
      <c r="P4461" s="5" t="s">
        <v>560</v>
      </c>
      <c r="Q4461" s="5" t="str">
        <f>IFERROR(INDEX(Holidays[Holiday],MATCH(Table1[[#This Row],[Order Date]],Holidays[Date],0)),"NO HOLIDAY")</f>
        <v>NO HOLIDAY</v>
      </c>
    </row>
    <row r="4462" spans="2:17" hidden="1" x14ac:dyDescent="0.3">
      <c r="B4462" t="s">
        <v>21</v>
      </c>
      <c r="C4462" t="s">
        <v>43</v>
      </c>
      <c r="D4462" t="s">
        <v>23</v>
      </c>
      <c r="E4462" t="s">
        <v>364</v>
      </c>
      <c r="F4462" s="4">
        <v>42688</v>
      </c>
      <c r="G4462" t="s">
        <v>15</v>
      </c>
      <c r="H4462">
        <v>3</v>
      </c>
      <c r="I4462">
        <f>IF(Table1[[#This Row],[Price]]&lt;15,10,IF(Table1[[#This Row],[Price]]&lt;20,15,IF(Table1[[#This Row],[Price]]&lt;30,22,IF(Table1[[#This Row],[Price]]&lt;50,36,45))))</f>
        <v>10</v>
      </c>
      <c r="J4462">
        <v>12.42</v>
      </c>
      <c r="K4462" s="14">
        <v>37.26</v>
      </c>
      <c r="L4462" s="14">
        <f>Table1[[#This Row],[Total Sale Amount]]-(Table1[[#This Row],[Cost Price]]*Table1[[#This Row],[Quantity]])</f>
        <v>7.259999999999998</v>
      </c>
      <c r="M4462" t="str">
        <f>TEXT(Table1[[#This Row],[Order Date]],"mmm")</f>
        <v>Nov</v>
      </c>
      <c r="N4462" s="5" t="str">
        <f>TEXT(Table1[[#This Row],[Order Date]],"yyyy")</f>
        <v>2016</v>
      </c>
      <c r="O4462" s="5">
        <v>37</v>
      </c>
      <c r="P4462" s="5" t="s">
        <v>559</v>
      </c>
      <c r="Q4462" s="5" t="str">
        <f>IFERROR(INDEX(Holidays[Holiday],MATCH(Table1[[#This Row],[Order Date]],Holidays[Date],0)),"NO HOLIDAY")</f>
        <v>NO HOLIDAY</v>
      </c>
    </row>
    <row r="4463" spans="2:17" hidden="1" x14ac:dyDescent="0.3">
      <c r="B4463" t="s">
        <v>25</v>
      </c>
      <c r="C4463" t="s">
        <v>26</v>
      </c>
      <c r="D4463" t="s">
        <v>23</v>
      </c>
      <c r="E4463" t="s">
        <v>435</v>
      </c>
      <c r="F4463" s="4">
        <v>42688</v>
      </c>
      <c r="G4463" t="s">
        <v>19</v>
      </c>
      <c r="H4463">
        <v>6</v>
      </c>
      <c r="I4463">
        <f>IF(Table1[[#This Row],[Price]]&lt;15,10,IF(Table1[[#This Row],[Price]]&lt;20,15,IF(Table1[[#This Row],[Price]]&lt;30,22,IF(Table1[[#This Row],[Price]]&lt;50,36,45))))</f>
        <v>45</v>
      </c>
      <c r="J4463">
        <v>53.35</v>
      </c>
      <c r="K4463" s="14">
        <v>320.10000000000002</v>
      </c>
      <c r="L4463" s="14">
        <f>Table1[[#This Row],[Total Sale Amount]]-(Table1[[#This Row],[Cost Price]]*Table1[[#This Row],[Quantity]])</f>
        <v>50.100000000000023</v>
      </c>
      <c r="M4463" t="str">
        <f>TEXT(Table1[[#This Row],[Order Date]],"mmm")</f>
        <v>Nov</v>
      </c>
      <c r="N4463" s="5" t="str">
        <f>TEXT(Table1[[#This Row],[Order Date]],"yyyy")</f>
        <v>2016</v>
      </c>
      <c r="O4463" s="5">
        <v>24</v>
      </c>
      <c r="P4463" s="5" t="s">
        <v>559</v>
      </c>
      <c r="Q4463" s="5" t="str">
        <f>IFERROR(INDEX(Holidays[Holiday],MATCH(Table1[[#This Row],[Order Date]],Holidays[Date],0)),"NO HOLIDAY")</f>
        <v>NO HOLIDAY</v>
      </c>
    </row>
    <row r="4464" spans="2:17" hidden="1" x14ac:dyDescent="0.3">
      <c r="B4464" t="s">
        <v>21</v>
      </c>
      <c r="C4464" t="s">
        <v>43</v>
      </c>
      <c r="D4464" t="s">
        <v>23</v>
      </c>
      <c r="E4464" t="s">
        <v>428</v>
      </c>
      <c r="F4464" s="4">
        <v>42688</v>
      </c>
      <c r="G4464" t="s">
        <v>15</v>
      </c>
      <c r="H4464">
        <v>6</v>
      </c>
      <c r="I4464">
        <f>IF(Table1[[#This Row],[Price]]&lt;15,10,IF(Table1[[#This Row],[Price]]&lt;20,15,IF(Table1[[#This Row],[Price]]&lt;30,22,IF(Table1[[#This Row],[Price]]&lt;50,36,45))))</f>
        <v>10</v>
      </c>
      <c r="J4464">
        <v>12.42</v>
      </c>
      <c r="K4464" s="14">
        <v>74.52</v>
      </c>
      <c r="L4464" s="14">
        <f>Table1[[#This Row],[Total Sale Amount]]-(Table1[[#This Row],[Cost Price]]*Table1[[#This Row],[Quantity]])</f>
        <v>14.519999999999996</v>
      </c>
      <c r="M4464" t="str">
        <f>TEXT(Table1[[#This Row],[Order Date]],"mmm")</f>
        <v>Nov</v>
      </c>
      <c r="N4464" s="5" t="str">
        <f>TEXT(Table1[[#This Row],[Order Date]],"yyyy")</f>
        <v>2016</v>
      </c>
      <c r="O4464" s="5">
        <v>20</v>
      </c>
      <c r="P4464" s="5" t="s">
        <v>559</v>
      </c>
      <c r="Q4464" s="5" t="str">
        <f>IFERROR(INDEX(Holidays[Holiday],MATCH(Table1[[#This Row],[Order Date]],Holidays[Date],0)),"NO HOLIDAY")</f>
        <v>NO HOLIDAY</v>
      </c>
    </row>
    <row r="4465" spans="2:17" hidden="1" x14ac:dyDescent="0.3">
      <c r="B4465" t="s">
        <v>16</v>
      </c>
      <c r="C4465" t="s">
        <v>10</v>
      </c>
      <c r="D4465" t="s">
        <v>11</v>
      </c>
      <c r="E4465" t="s">
        <v>169</v>
      </c>
      <c r="F4465" s="4">
        <v>42688</v>
      </c>
      <c r="G4465" t="s">
        <v>15</v>
      </c>
      <c r="H4465">
        <v>2</v>
      </c>
      <c r="I4465">
        <f>IF(Table1[[#This Row],[Price]]&lt;15,10,IF(Table1[[#This Row],[Price]]&lt;20,15,IF(Table1[[#This Row],[Price]]&lt;30,22,IF(Table1[[#This Row],[Price]]&lt;50,36,45))))</f>
        <v>10</v>
      </c>
      <c r="J4465">
        <v>12.42</v>
      </c>
      <c r="K4465" s="14">
        <v>24.84</v>
      </c>
      <c r="L4465" s="14">
        <f>Table1[[#This Row],[Total Sale Amount]]-(Table1[[#This Row],[Cost Price]]*Table1[[#This Row],[Quantity]])</f>
        <v>4.84</v>
      </c>
      <c r="M4465" t="str">
        <f>TEXT(Table1[[#This Row],[Order Date]],"mmm")</f>
        <v>Nov</v>
      </c>
      <c r="N4465" s="5" t="str">
        <f>TEXT(Table1[[#This Row],[Order Date]],"yyyy")</f>
        <v>2016</v>
      </c>
      <c r="O4465" s="5">
        <v>22</v>
      </c>
      <c r="P4465" s="5" t="s">
        <v>559</v>
      </c>
      <c r="Q4465" s="5" t="str">
        <f>IFERROR(INDEX(Holidays[Holiday],MATCH(Table1[[#This Row],[Order Date]],Holidays[Date],0)),"NO HOLIDAY")</f>
        <v>NO HOLIDAY</v>
      </c>
    </row>
    <row r="4466" spans="2:17" hidden="1" x14ac:dyDescent="0.3">
      <c r="B4466" t="s">
        <v>16</v>
      </c>
      <c r="C4466" t="s">
        <v>30</v>
      </c>
      <c r="D4466" t="s">
        <v>11</v>
      </c>
      <c r="E4466" t="s">
        <v>385</v>
      </c>
      <c r="F4466" s="4">
        <v>42688</v>
      </c>
      <c r="G4466" t="s">
        <v>19</v>
      </c>
      <c r="H4466">
        <v>8</v>
      </c>
      <c r="I4466">
        <f>IF(Table1[[#This Row],[Price]]&lt;15,10,IF(Table1[[#This Row],[Price]]&lt;20,15,IF(Table1[[#This Row],[Price]]&lt;30,22,IF(Table1[[#This Row],[Price]]&lt;50,36,45))))</f>
        <v>45</v>
      </c>
      <c r="J4466">
        <v>53.35</v>
      </c>
      <c r="K4466" s="14">
        <v>426.8</v>
      </c>
      <c r="L4466" s="14">
        <f>Table1[[#This Row],[Total Sale Amount]]-(Table1[[#This Row],[Cost Price]]*Table1[[#This Row],[Quantity]])</f>
        <v>66.800000000000011</v>
      </c>
      <c r="M4466" t="str">
        <f>TEXT(Table1[[#This Row],[Order Date]],"mmm")</f>
        <v>Nov</v>
      </c>
      <c r="N4466" s="5" t="str">
        <f>TEXT(Table1[[#This Row],[Order Date]],"yyyy")</f>
        <v>2016</v>
      </c>
      <c r="O4466" s="5">
        <v>25</v>
      </c>
      <c r="P4466" s="5" t="s">
        <v>559</v>
      </c>
      <c r="Q4466" s="5" t="str">
        <f>IFERROR(INDEX(Holidays[Holiday],MATCH(Table1[[#This Row],[Order Date]],Holidays[Date],0)),"NO HOLIDAY")</f>
        <v>NO HOLIDAY</v>
      </c>
    </row>
    <row r="4467" spans="2:17" hidden="1" x14ac:dyDescent="0.3">
      <c r="B4467" t="s">
        <v>36</v>
      </c>
      <c r="C4467" t="s">
        <v>17</v>
      </c>
      <c r="D4467" t="s">
        <v>11</v>
      </c>
      <c r="E4467" t="s">
        <v>357</v>
      </c>
      <c r="F4467" s="4">
        <v>42688</v>
      </c>
      <c r="G4467" t="s">
        <v>13</v>
      </c>
      <c r="H4467">
        <v>6</v>
      </c>
      <c r="I4467">
        <f>IF(Table1[[#This Row],[Price]]&lt;15,10,IF(Table1[[#This Row],[Price]]&lt;20,15,IF(Table1[[#This Row],[Price]]&lt;30,22,IF(Table1[[#This Row],[Price]]&lt;50,36,45))))</f>
        <v>15</v>
      </c>
      <c r="J4467">
        <v>17.829999999999998</v>
      </c>
      <c r="K4467" s="14">
        <v>106.97999999999999</v>
      </c>
      <c r="L4467" s="14">
        <f>Table1[[#This Row],[Total Sale Amount]]-(Table1[[#This Row],[Cost Price]]*Table1[[#This Row],[Quantity]])</f>
        <v>16.97999999999999</v>
      </c>
      <c r="M4467" t="str">
        <f>TEXT(Table1[[#This Row],[Order Date]],"mmm")</f>
        <v>Nov</v>
      </c>
      <c r="N4467" s="5" t="str">
        <f>TEXT(Table1[[#This Row],[Order Date]],"yyyy")</f>
        <v>2016</v>
      </c>
      <c r="O4467" s="5">
        <v>45</v>
      </c>
      <c r="P4467" s="5" t="s">
        <v>559</v>
      </c>
      <c r="Q4467" s="5" t="str">
        <f>IFERROR(INDEX(Holidays[Holiday],MATCH(Table1[[#This Row],[Order Date]],Holidays[Date],0)),"NO HOLIDAY")</f>
        <v>NO HOLIDAY</v>
      </c>
    </row>
    <row r="4468" spans="2:17" hidden="1" x14ac:dyDescent="0.3">
      <c r="B4468" t="s">
        <v>21</v>
      </c>
      <c r="C4468" t="s">
        <v>59</v>
      </c>
      <c r="D4468" t="s">
        <v>23</v>
      </c>
      <c r="E4468" t="s">
        <v>309</v>
      </c>
      <c r="F4468" s="4">
        <v>42688</v>
      </c>
      <c r="G4468" t="s">
        <v>19</v>
      </c>
      <c r="H4468">
        <v>10</v>
      </c>
      <c r="I4468">
        <f>IF(Table1[[#This Row],[Price]]&lt;15,10,IF(Table1[[#This Row],[Price]]&lt;20,15,IF(Table1[[#This Row],[Price]]&lt;30,22,IF(Table1[[#This Row],[Price]]&lt;50,36,45))))</f>
        <v>45</v>
      </c>
      <c r="J4468">
        <v>53.35</v>
      </c>
      <c r="K4468" s="14">
        <v>533.5</v>
      </c>
      <c r="L4468" s="14">
        <f>Table1[[#This Row],[Total Sale Amount]]-(Table1[[#This Row],[Cost Price]]*Table1[[#This Row],[Quantity]])</f>
        <v>83.5</v>
      </c>
      <c r="M4468" t="str">
        <f>TEXT(Table1[[#This Row],[Order Date]],"mmm")</f>
        <v>Nov</v>
      </c>
      <c r="N4468" s="5" t="str">
        <f>TEXT(Table1[[#This Row],[Order Date]],"yyyy")</f>
        <v>2016</v>
      </c>
      <c r="O4468" s="5">
        <v>18</v>
      </c>
      <c r="P4468" s="5" t="s">
        <v>559</v>
      </c>
      <c r="Q4468" s="5" t="str">
        <f>IFERROR(INDEX(Holidays[Holiday],MATCH(Table1[[#This Row],[Order Date]],Holidays[Date],0)),"NO HOLIDAY")</f>
        <v>NO HOLIDAY</v>
      </c>
    </row>
    <row r="4469" spans="2:17" hidden="1" x14ac:dyDescent="0.3">
      <c r="B4469" t="s">
        <v>16</v>
      </c>
      <c r="C4469" t="s">
        <v>30</v>
      </c>
      <c r="D4469" t="s">
        <v>11</v>
      </c>
      <c r="E4469" t="s">
        <v>266</v>
      </c>
      <c r="F4469" s="4">
        <v>42688</v>
      </c>
      <c r="G4469" t="s">
        <v>39</v>
      </c>
      <c r="H4469">
        <v>5</v>
      </c>
      <c r="I4469">
        <f>IF(Table1[[#This Row],[Price]]&lt;15,10,IF(Table1[[#This Row],[Price]]&lt;20,15,IF(Table1[[#This Row],[Price]]&lt;30,22,IF(Table1[[#This Row],[Price]]&lt;50,36,45))))</f>
        <v>15</v>
      </c>
      <c r="J4469">
        <v>16.32</v>
      </c>
      <c r="K4469" s="14">
        <v>81.599999999999994</v>
      </c>
      <c r="L4469" s="14">
        <f>Table1[[#This Row],[Total Sale Amount]]-(Table1[[#This Row],[Cost Price]]*Table1[[#This Row],[Quantity]])</f>
        <v>6.5999999999999943</v>
      </c>
      <c r="M4469" t="str">
        <f>TEXT(Table1[[#This Row],[Order Date]],"mmm")</f>
        <v>Nov</v>
      </c>
      <c r="N4469" s="5" t="str">
        <f>TEXT(Table1[[#This Row],[Order Date]],"yyyy")</f>
        <v>2016</v>
      </c>
      <c r="O4469" s="5">
        <v>38</v>
      </c>
      <c r="P4469" s="5" t="s">
        <v>559</v>
      </c>
      <c r="Q4469" s="5" t="str">
        <f>IFERROR(INDEX(Holidays[Holiday],MATCH(Table1[[#This Row],[Order Date]],Holidays[Date],0)),"NO HOLIDAY")</f>
        <v>NO HOLIDAY</v>
      </c>
    </row>
    <row r="4470" spans="2:17" hidden="1" x14ac:dyDescent="0.3">
      <c r="B4470" t="s">
        <v>16</v>
      </c>
      <c r="C4470" t="s">
        <v>30</v>
      </c>
      <c r="D4470" t="s">
        <v>11</v>
      </c>
      <c r="E4470" t="s">
        <v>154</v>
      </c>
      <c r="F4470" s="4">
        <v>42689</v>
      </c>
      <c r="G4470" t="s">
        <v>15</v>
      </c>
      <c r="H4470">
        <v>6</v>
      </c>
      <c r="I4470">
        <f>IF(Table1[[#This Row],[Price]]&lt;15,10,IF(Table1[[#This Row],[Price]]&lt;20,15,IF(Table1[[#This Row],[Price]]&lt;30,22,IF(Table1[[#This Row],[Price]]&lt;50,36,45))))</f>
        <v>10</v>
      </c>
      <c r="J4470">
        <v>12.42</v>
      </c>
      <c r="K4470" s="14">
        <v>74.52</v>
      </c>
      <c r="L4470" s="14">
        <f>Table1[[#This Row],[Total Sale Amount]]-(Table1[[#This Row],[Cost Price]]*Table1[[#This Row],[Quantity]])</f>
        <v>14.519999999999996</v>
      </c>
      <c r="M4470" t="str">
        <f>TEXT(Table1[[#This Row],[Order Date]],"mmm")</f>
        <v>Nov</v>
      </c>
      <c r="N4470" s="5" t="str">
        <f>TEXT(Table1[[#This Row],[Order Date]],"yyyy")</f>
        <v>2016</v>
      </c>
      <c r="O4470" s="5">
        <v>30</v>
      </c>
      <c r="P4470" s="5" t="s">
        <v>560</v>
      </c>
      <c r="Q4470" s="5" t="str">
        <f>IFERROR(INDEX(Holidays[Holiday],MATCH(Table1[[#This Row],[Order Date]],Holidays[Date],0)),"NO HOLIDAY")</f>
        <v>NO HOLIDAY</v>
      </c>
    </row>
    <row r="4471" spans="2:17" hidden="1" x14ac:dyDescent="0.3">
      <c r="B4471" t="s">
        <v>25</v>
      </c>
      <c r="C4471" t="s">
        <v>59</v>
      </c>
      <c r="D4471" t="s">
        <v>23</v>
      </c>
      <c r="E4471" t="s">
        <v>141</v>
      </c>
      <c r="F4471" s="4">
        <v>42689</v>
      </c>
      <c r="G4471" t="s">
        <v>15</v>
      </c>
      <c r="H4471">
        <v>1</v>
      </c>
      <c r="I4471">
        <f>IF(Table1[[#This Row],[Price]]&lt;15,10,IF(Table1[[#This Row],[Price]]&lt;20,15,IF(Table1[[#This Row],[Price]]&lt;30,22,IF(Table1[[#This Row],[Price]]&lt;50,36,45))))</f>
        <v>10</v>
      </c>
      <c r="J4471">
        <v>12.42</v>
      </c>
      <c r="K4471" s="14">
        <v>12.42</v>
      </c>
      <c r="L4471" s="14">
        <f>Table1[[#This Row],[Total Sale Amount]]-(Table1[[#This Row],[Cost Price]]*Table1[[#This Row],[Quantity]])</f>
        <v>2.42</v>
      </c>
      <c r="M4471" t="str">
        <f>TEXT(Table1[[#This Row],[Order Date]],"mmm")</f>
        <v>Nov</v>
      </c>
      <c r="N4471" s="5" t="str">
        <f>TEXT(Table1[[#This Row],[Order Date]],"yyyy")</f>
        <v>2016</v>
      </c>
      <c r="O4471" s="5">
        <v>27</v>
      </c>
      <c r="P4471" s="5" t="s">
        <v>559</v>
      </c>
      <c r="Q4471" s="5" t="str">
        <f>IFERROR(INDEX(Holidays[Holiday],MATCH(Table1[[#This Row],[Order Date]],Holidays[Date],0)),"NO HOLIDAY")</f>
        <v>NO HOLIDAY</v>
      </c>
    </row>
    <row r="4472" spans="2:17" hidden="1" x14ac:dyDescent="0.3">
      <c r="B4472" t="s">
        <v>36</v>
      </c>
      <c r="C4472" t="s">
        <v>17</v>
      </c>
      <c r="D4472" t="s">
        <v>11</v>
      </c>
      <c r="E4472" t="s">
        <v>443</v>
      </c>
      <c r="F4472" s="4">
        <v>42689</v>
      </c>
      <c r="G4472" t="s">
        <v>15</v>
      </c>
      <c r="H4472">
        <v>10</v>
      </c>
      <c r="I4472">
        <f>IF(Table1[[#This Row],[Price]]&lt;15,10,IF(Table1[[#This Row],[Price]]&lt;20,15,IF(Table1[[#This Row],[Price]]&lt;30,22,IF(Table1[[#This Row],[Price]]&lt;50,36,45))))</f>
        <v>10</v>
      </c>
      <c r="J4472">
        <v>12.42</v>
      </c>
      <c r="K4472" s="14">
        <v>124.2</v>
      </c>
      <c r="L4472" s="14">
        <f>Table1[[#This Row],[Total Sale Amount]]-(Table1[[#This Row],[Cost Price]]*Table1[[#This Row],[Quantity]])</f>
        <v>24.200000000000003</v>
      </c>
      <c r="M4472" t="str">
        <f>TEXT(Table1[[#This Row],[Order Date]],"mmm")</f>
        <v>Nov</v>
      </c>
      <c r="N4472" s="5" t="str">
        <f>TEXT(Table1[[#This Row],[Order Date]],"yyyy")</f>
        <v>2016</v>
      </c>
      <c r="O4472" s="5">
        <v>18</v>
      </c>
      <c r="P4472" s="5" t="s">
        <v>560</v>
      </c>
      <c r="Q4472" s="5" t="str">
        <f>IFERROR(INDEX(Holidays[Holiday],MATCH(Table1[[#This Row],[Order Date]],Holidays[Date],0)),"NO HOLIDAY")</f>
        <v>NO HOLIDAY</v>
      </c>
    </row>
    <row r="4473" spans="2:17" hidden="1" x14ac:dyDescent="0.3">
      <c r="B4473" t="s">
        <v>25</v>
      </c>
      <c r="C4473" t="s">
        <v>26</v>
      </c>
      <c r="D4473" t="s">
        <v>23</v>
      </c>
      <c r="E4473" t="s">
        <v>425</v>
      </c>
      <c r="F4473" s="4">
        <v>42689</v>
      </c>
      <c r="G4473" t="s">
        <v>13</v>
      </c>
      <c r="H4473">
        <v>3</v>
      </c>
      <c r="I4473">
        <f>IF(Table1[[#This Row],[Price]]&lt;15,10,IF(Table1[[#This Row],[Price]]&lt;20,15,IF(Table1[[#This Row],[Price]]&lt;30,22,IF(Table1[[#This Row],[Price]]&lt;50,36,45))))</f>
        <v>15</v>
      </c>
      <c r="J4473">
        <v>17.829999999999998</v>
      </c>
      <c r="K4473" s="14">
        <v>53.489999999999995</v>
      </c>
      <c r="L4473" s="14">
        <f>Table1[[#This Row],[Total Sale Amount]]-(Table1[[#This Row],[Cost Price]]*Table1[[#This Row],[Quantity]])</f>
        <v>8.4899999999999949</v>
      </c>
      <c r="M4473" t="str">
        <f>TEXT(Table1[[#This Row],[Order Date]],"mmm")</f>
        <v>Nov</v>
      </c>
      <c r="N4473" s="5" t="str">
        <f>TEXT(Table1[[#This Row],[Order Date]],"yyyy")</f>
        <v>2016</v>
      </c>
      <c r="O4473" s="5">
        <v>40</v>
      </c>
      <c r="P4473" s="5" t="s">
        <v>559</v>
      </c>
      <c r="Q4473" s="5" t="str">
        <f>IFERROR(INDEX(Holidays[Holiday],MATCH(Table1[[#This Row],[Order Date]],Holidays[Date],0)),"NO HOLIDAY")</f>
        <v>NO HOLIDAY</v>
      </c>
    </row>
    <row r="4474" spans="2:17" hidden="1" x14ac:dyDescent="0.3">
      <c r="B4474" t="s">
        <v>9</v>
      </c>
      <c r="C4474" t="s">
        <v>17</v>
      </c>
      <c r="D4474" t="s">
        <v>11</v>
      </c>
      <c r="E4474" t="s">
        <v>196</v>
      </c>
      <c r="F4474" s="4">
        <v>42689</v>
      </c>
      <c r="G4474" t="s">
        <v>15</v>
      </c>
      <c r="H4474">
        <v>10</v>
      </c>
      <c r="I4474">
        <f>IF(Table1[[#This Row],[Price]]&lt;15,10,IF(Table1[[#This Row],[Price]]&lt;20,15,IF(Table1[[#This Row],[Price]]&lt;30,22,IF(Table1[[#This Row],[Price]]&lt;50,36,45))))</f>
        <v>10</v>
      </c>
      <c r="J4474">
        <v>12.42</v>
      </c>
      <c r="K4474" s="14">
        <v>124.2</v>
      </c>
      <c r="L4474" s="14">
        <f>Table1[[#This Row],[Total Sale Amount]]-(Table1[[#This Row],[Cost Price]]*Table1[[#This Row],[Quantity]])</f>
        <v>24.200000000000003</v>
      </c>
      <c r="M4474" t="str">
        <f>TEXT(Table1[[#This Row],[Order Date]],"mmm")</f>
        <v>Nov</v>
      </c>
      <c r="N4474" s="5" t="str">
        <f>TEXT(Table1[[#This Row],[Order Date]],"yyyy")</f>
        <v>2016</v>
      </c>
      <c r="O4474" s="5">
        <v>22</v>
      </c>
      <c r="P4474" s="5" t="s">
        <v>559</v>
      </c>
      <c r="Q4474" s="5" t="str">
        <f>IFERROR(INDEX(Holidays[Holiday],MATCH(Table1[[#This Row],[Order Date]],Holidays[Date],0)),"NO HOLIDAY")</f>
        <v>NO HOLIDAY</v>
      </c>
    </row>
    <row r="4475" spans="2:17" hidden="1" x14ac:dyDescent="0.3">
      <c r="B4475" t="s">
        <v>21</v>
      </c>
      <c r="C4475" t="s">
        <v>26</v>
      </c>
      <c r="D4475" t="s">
        <v>23</v>
      </c>
      <c r="E4475" t="s">
        <v>340</v>
      </c>
      <c r="F4475" s="4">
        <v>42689</v>
      </c>
      <c r="G4475" t="s">
        <v>15</v>
      </c>
      <c r="H4475">
        <v>5</v>
      </c>
      <c r="I4475">
        <f>IF(Table1[[#This Row],[Price]]&lt;15,10,IF(Table1[[#This Row],[Price]]&lt;20,15,IF(Table1[[#This Row],[Price]]&lt;30,22,IF(Table1[[#This Row],[Price]]&lt;50,36,45))))</f>
        <v>10</v>
      </c>
      <c r="J4475">
        <v>12.42</v>
      </c>
      <c r="K4475" s="14">
        <v>62.1</v>
      </c>
      <c r="L4475" s="14">
        <f>Table1[[#This Row],[Total Sale Amount]]-(Table1[[#This Row],[Cost Price]]*Table1[[#This Row],[Quantity]])</f>
        <v>12.100000000000001</v>
      </c>
      <c r="M4475" t="str">
        <f>TEXT(Table1[[#This Row],[Order Date]],"mmm")</f>
        <v>Nov</v>
      </c>
      <c r="N4475" s="5" t="str">
        <f>TEXT(Table1[[#This Row],[Order Date]],"yyyy")</f>
        <v>2016</v>
      </c>
      <c r="O4475" s="5">
        <v>45</v>
      </c>
      <c r="P4475" s="5" t="s">
        <v>559</v>
      </c>
      <c r="Q4475" s="5" t="str">
        <f>IFERROR(INDEX(Holidays[Holiday],MATCH(Table1[[#This Row],[Order Date]],Holidays[Date],0)),"NO HOLIDAY")</f>
        <v>NO HOLIDAY</v>
      </c>
    </row>
    <row r="4476" spans="2:17" hidden="1" x14ac:dyDescent="0.3">
      <c r="B4476" t="s">
        <v>25</v>
      </c>
      <c r="C4476" t="s">
        <v>26</v>
      </c>
      <c r="D4476" t="s">
        <v>23</v>
      </c>
      <c r="E4476" t="s">
        <v>69</v>
      </c>
      <c r="F4476" s="4">
        <v>42689</v>
      </c>
      <c r="G4476" t="s">
        <v>39</v>
      </c>
      <c r="H4476">
        <v>4</v>
      </c>
      <c r="I4476">
        <f>IF(Table1[[#This Row],[Price]]&lt;15,10,IF(Table1[[#This Row],[Price]]&lt;20,15,IF(Table1[[#This Row],[Price]]&lt;30,22,IF(Table1[[#This Row],[Price]]&lt;50,36,45))))</f>
        <v>15</v>
      </c>
      <c r="J4476">
        <v>16.32</v>
      </c>
      <c r="K4476" s="14">
        <v>65.28</v>
      </c>
      <c r="L4476" s="14">
        <f>Table1[[#This Row],[Total Sale Amount]]-(Table1[[#This Row],[Cost Price]]*Table1[[#This Row],[Quantity]])</f>
        <v>5.2800000000000011</v>
      </c>
      <c r="M4476" t="str">
        <f>TEXT(Table1[[#This Row],[Order Date]],"mmm")</f>
        <v>Nov</v>
      </c>
      <c r="N4476" s="5" t="str">
        <f>TEXT(Table1[[#This Row],[Order Date]],"yyyy")</f>
        <v>2016</v>
      </c>
      <c r="O4476" s="5">
        <v>22</v>
      </c>
      <c r="P4476" s="5" t="s">
        <v>560</v>
      </c>
      <c r="Q4476" s="5" t="str">
        <f>IFERROR(INDEX(Holidays[Holiday],MATCH(Table1[[#This Row],[Order Date]],Holidays[Date],0)),"NO HOLIDAY")</f>
        <v>NO HOLIDAY</v>
      </c>
    </row>
    <row r="4477" spans="2:17" hidden="1" x14ac:dyDescent="0.3">
      <c r="B4477" t="s">
        <v>25</v>
      </c>
      <c r="C4477" t="s">
        <v>22</v>
      </c>
      <c r="D4477" t="s">
        <v>23</v>
      </c>
      <c r="E4477" t="s">
        <v>136</v>
      </c>
      <c r="F4477" s="4">
        <v>42689</v>
      </c>
      <c r="G4477" t="s">
        <v>15</v>
      </c>
      <c r="H4477">
        <v>7</v>
      </c>
      <c r="I4477">
        <f>IF(Table1[[#This Row],[Price]]&lt;15,10,IF(Table1[[#This Row],[Price]]&lt;20,15,IF(Table1[[#This Row],[Price]]&lt;30,22,IF(Table1[[#This Row],[Price]]&lt;50,36,45))))</f>
        <v>10</v>
      </c>
      <c r="J4477">
        <v>12.42</v>
      </c>
      <c r="K4477" s="14">
        <v>86.94</v>
      </c>
      <c r="L4477" s="14">
        <f>Table1[[#This Row],[Total Sale Amount]]-(Table1[[#This Row],[Cost Price]]*Table1[[#This Row],[Quantity]])</f>
        <v>16.939999999999998</v>
      </c>
      <c r="M4477" t="str">
        <f>TEXT(Table1[[#This Row],[Order Date]],"mmm")</f>
        <v>Nov</v>
      </c>
      <c r="N4477" s="5" t="str">
        <f>TEXT(Table1[[#This Row],[Order Date]],"yyyy")</f>
        <v>2016</v>
      </c>
      <c r="O4477" s="5">
        <v>28</v>
      </c>
      <c r="P4477" s="5" t="s">
        <v>560</v>
      </c>
      <c r="Q4477" s="5" t="str">
        <f>IFERROR(INDEX(Holidays[Holiday],MATCH(Table1[[#This Row],[Order Date]],Holidays[Date],0)),"NO HOLIDAY")</f>
        <v>NO HOLIDAY</v>
      </c>
    </row>
    <row r="4478" spans="2:17" hidden="1" x14ac:dyDescent="0.3">
      <c r="B4478" t="s">
        <v>16</v>
      </c>
      <c r="C4478" t="s">
        <v>10</v>
      </c>
      <c r="D4478" t="s">
        <v>11</v>
      </c>
      <c r="E4478" t="s">
        <v>342</v>
      </c>
      <c r="F4478" s="4">
        <v>42689</v>
      </c>
      <c r="G4478" t="s">
        <v>19</v>
      </c>
      <c r="H4478">
        <v>9</v>
      </c>
      <c r="I4478">
        <f>IF(Table1[[#This Row],[Price]]&lt;15,10,IF(Table1[[#This Row],[Price]]&lt;20,15,IF(Table1[[#This Row],[Price]]&lt;30,22,IF(Table1[[#This Row],[Price]]&lt;50,36,45))))</f>
        <v>45</v>
      </c>
      <c r="J4478">
        <v>53.35</v>
      </c>
      <c r="K4478" s="14">
        <v>480.15000000000003</v>
      </c>
      <c r="L4478" s="14">
        <f>Table1[[#This Row],[Total Sale Amount]]-(Table1[[#This Row],[Cost Price]]*Table1[[#This Row],[Quantity]])</f>
        <v>75.150000000000034</v>
      </c>
      <c r="M4478" t="str">
        <f>TEXT(Table1[[#This Row],[Order Date]],"mmm")</f>
        <v>Nov</v>
      </c>
      <c r="N4478" s="5" t="str">
        <f>TEXT(Table1[[#This Row],[Order Date]],"yyyy")</f>
        <v>2016</v>
      </c>
      <c r="O4478" s="5">
        <v>34</v>
      </c>
      <c r="P4478" s="5" t="s">
        <v>559</v>
      </c>
      <c r="Q4478" s="5" t="str">
        <f>IFERROR(INDEX(Holidays[Holiday],MATCH(Table1[[#This Row],[Order Date]],Holidays[Date],0)),"NO HOLIDAY")</f>
        <v>NO HOLIDAY</v>
      </c>
    </row>
    <row r="4479" spans="2:17" hidden="1" x14ac:dyDescent="0.3">
      <c r="B4479" t="s">
        <v>16</v>
      </c>
      <c r="C4479" t="s">
        <v>30</v>
      </c>
      <c r="D4479" t="s">
        <v>11</v>
      </c>
      <c r="E4479" t="s">
        <v>322</v>
      </c>
      <c r="F4479" s="4">
        <v>42689</v>
      </c>
      <c r="G4479" t="s">
        <v>19</v>
      </c>
      <c r="H4479">
        <v>2</v>
      </c>
      <c r="I4479">
        <f>IF(Table1[[#This Row],[Price]]&lt;15,10,IF(Table1[[#This Row],[Price]]&lt;20,15,IF(Table1[[#This Row],[Price]]&lt;30,22,IF(Table1[[#This Row],[Price]]&lt;50,36,45))))</f>
        <v>45</v>
      </c>
      <c r="J4479">
        <v>53.35</v>
      </c>
      <c r="K4479" s="14">
        <v>106.7</v>
      </c>
      <c r="L4479" s="14">
        <f>Table1[[#This Row],[Total Sale Amount]]-(Table1[[#This Row],[Cost Price]]*Table1[[#This Row],[Quantity]])</f>
        <v>16.700000000000003</v>
      </c>
      <c r="M4479" t="str">
        <f>TEXT(Table1[[#This Row],[Order Date]],"mmm")</f>
        <v>Nov</v>
      </c>
      <c r="N4479" s="5" t="str">
        <f>TEXT(Table1[[#This Row],[Order Date]],"yyyy")</f>
        <v>2016</v>
      </c>
      <c r="O4479" s="5">
        <v>43</v>
      </c>
      <c r="P4479" s="5" t="s">
        <v>560</v>
      </c>
      <c r="Q4479" s="5" t="str">
        <f>IFERROR(INDEX(Holidays[Holiday],MATCH(Table1[[#This Row],[Order Date]],Holidays[Date],0)),"NO HOLIDAY")</f>
        <v>NO HOLIDAY</v>
      </c>
    </row>
    <row r="4480" spans="2:17" hidden="1" x14ac:dyDescent="0.3">
      <c r="B4480" t="s">
        <v>9</v>
      </c>
      <c r="C4480" t="s">
        <v>10</v>
      </c>
      <c r="D4480" t="s">
        <v>11</v>
      </c>
      <c r="E4480" t="s">
        <v>80</v>
      </c>
      <c r="F4480" s="4">
        <v>42689</v>
      </c>
      <c r="G4480" t="s">
        <v>19</v>
      </c>
      <c r="H4480">
        <v>5</v>
      </c>
      <c r="I4480">
        <f>IF(Table1[[#This Row],[Price]]&lt;15,10,IF(Table1[[#This Row],[Price]]&lt;20,15,IF(Table1[[#This Row],[Price]]&lt;30,22,IF(Table1[[#This Row],[Price]]&lt;50,36,45))))</f>
        <v>45</v>
      </c>
      <c r="J4480">
        <v>53.35</v>
      </c>
      <c r="K4480" s="14">
        <v>266.75</v>
      </c>
      <c r="L4480" s="14">
        <f>Table1[[#This Row],[Total Sale Amount]]-(Table1[[#This Row],[Cost Price]]*Table1[[#This Row],[Quantity]])</f>
        <v>41.75</v>
      </c>
      <c r="M4480" t="str">
        <f>TEXT(Table1[[#This Row],[Order Date]],"mmm")</f>
        <v>Nov</v>
      </c>
      <c r="N4480" s="5" t="str">
        <f>TEXT(Table1[[#This Row],[Order Date]],"yyyy")</f>
        <v>2016</v>
      </c>
      <c r="O4480" s="5">
        <v>45</v>
      </c>
      <c r="P4480" s="5" t="s">
        <v>559</v>
      </c>
      <c r="Q4480" s="5" t="str">
        <f>IFERROR(INDEX(Holidays[Holiday],MATCH(Table1[[#This Row],[Order Date]],Holidays[Date],0)),"NO HOLIDAY")</f>
        <v>NO HOLIDAY</v>
      </c>
    </row>
    <row r="4481" spans="2:17" hidden="1" x14ac:dyDescent="0.3">
      <c r="B4481" t="s">
        <v>16</v>
      </c>
      <c r="C4481" t="s">
        <v>28</v>
      </c>
      <c r="D4481" t="s">
        <v>11</v>
      </c>
      <c r="E4481" t="s">
        <v>420</v>
      </c>
      <c r="F4481" s="4">
        <v>42689</v>
      </c>
      <c r="G4481" t="s">
        <v>19</v>
      </c>
      <c r="H4481">
        <v>3</v>
      </c>
      <c r="I4481">
        <f>IF(Table1[[#This Row],[Price]]&lt;15,10,IF(Table1[[#This Row],[Price]]&lt;20,15,IF(Table1[[#This Row],[Price]]&lt;30,22,IF(Table1[[#This Row],[Price]]&lt;50,36,45))))</f>
        <v>45</v>
      </c>
      <c r="J4481">
        <v>53.35</v>
      </c>
      <c r="K4481" s="14">
        <v>160.05000000000001</v>
      </c>
      <c r="L4481" s="14">
        <f>Table1[[#This Row],[Total Sale Amount]]-(Table1[[#This Row],[Cost Price]]*Table1[[#This Row],[Quantity]])</f>
        <v>25.050000000000011</v>
      </c>
      <c r="M4481" t="str">
        <f>TEXT(Table1[[#This Row],[Order Date]],"mmm")</f>
        <v>Nov</v>
      </c>
      <c r="N4481" s="5" t="str">
        <f>TEXT(Table1[[#This Row],[Order Date]],"yyyy")</f>
        <v>2016</v>
      </c>
      <c r="O4481" s="5">
        <v>28</v>
      </c>
      <c r="P4481" s="5" t="s">
        <v>559</v>
      </c>
      <c r="Q4481" s="5" t="str">
        <f>IFERROR(INDEX(Holidays[Holiday],MATCH(Table1[[#This Row],[Order Date]],Holidays[Date],0)),"NO HOLIDAY")</f>
        <v>NO HOLIDAY</v>
      </c>
    </row>
    <row r="4482" spans="2:17" hidden="1" x14ac:dyDescent="0.3">
      <c r="B4482" t="s">
        <v>21</v>
      </c>
      <c r="C4482" t="s">
        <v>26</v>
      </c>
      <c r="D4482" t="s">
        <v>23</v>
      </c>
      <c r="E4482" t="s">
        <v>552</v>
      </c>
      <c r="F4482" s="4">
        <v>42689</v>
      </c>
      <c r="G4482" t="s">
        <v>15</v>
      </c>
      <c r="H4482">
        <v>3</v>
      </c>
      <c r="I4482">
        <f>IF(Table1[[#This Row],[Price]]&lt;15,10,IF(Table1[[#This Row],[Price]]&lt;20,15,IF(Table1[[#This Row],[Price]]&lt;30,22,IF(Table1[[#This Row],[Price]]&lt;50,36,45))))</f>
        <v>10</v>
      </c>
      <c r="J4482">
        <v>12.42</v>
      </c>
      <c r="K4482" s="14">
        <v>37.26</v>
      </c>
      <c r="L4482" s="14">
        <f>Table1[[#This Row],[Total Sale Amount]]-(Table1[[#This Row],[Cost Price]]*Table1[[#This Row],[Quantity]])</f>
        <v>7.259999999999998</v>
      </c>
      <c r="M4482" t="str">
        <f>TEXT(Table1[[#This Row],[Order Date]],"mmm")</f>
        <v>Nov</v>
      </c>
      <c r="N4482" s="5" t="str">
        <f>TEXT(Table1[[#This Row],[Order Date]],"yyyy")</f>
        <v>2016</v>
      </c>
      <c r="O4482" s="5">
        <v>40</v>
      </c>
      <c r="P4482" s="5" t="s">
        <v>560</v>
      </c>
      <c r="Q4482" s="5" t="str">
        <f>IFERROR(INDEX(Holidays[Holiday],MATCH(Table1[[#This Row],[Order Date]],Holidays[Date],0)),"NO HOLIDAY")</f>
        <v>NO HOLIDAY</v>
      </c>
    </row>
    <row r="4483" spans="2:17" hidden="1" x14ac:dyDescent="0.3">
      <c r="B4483" t="s">
        <v>16</v>
      </c>
      <c r="C4483" t="s">
        <v>17</v>
      </c>
      <c r="D4483" t="s">
        <v>11</v>
      </c>
      <c r="E4483" t="s">
        <v>514</v>
      </c>
      <c r="F4483" s="4">
        <v>42689</v>
      </c>
      <c r="G4483" t="s">
        <v>19</v>
      </c>
      <c r="H4483">
        <v>9</v>
      </c>
      <c r="I4483">
        <f>IF(Table1[[#This Row],[Price]]&lt;15,10,IF(Table1[[#This Row],[Price]]&lt;20,15,IF(Table1[[#This Row],[Price]]&lt;30,22,IF(Table1[[#This Row],[Price]]&lt;50,36,45))))</f>
        <v>45</v>
      </c>
      <c r="J4483">
        <v>53.35</v>
      </c>
      <c r="K4483" s="14">
        <v>480.15000000000003</v>
      </c>
      <c r="L4483" s="14">
        <f>Table1[[#This Row],[Total Sale Amount]]-(Table1[[#This Row],[Cost Price]]*Table1[[#This Row],[Quantity]])</f>
        <v>75.150000000000034</v>
      </c>
      <c r="M4483" t="str">
        <f>TEXT(Table1[[#This Row],[Order Date]],"mmm")</f>
        <v>Nov</v>
      </c>
      <c r="N4483" s="5" t="str">
        <f>TEXT(Table1[[#This Row],[Order Date]],"yyyy")</f>
        <v>2016</v>
      </c>
      <c r="O4483" s="5">
        <v>18</v>
      </c>
      <c r="P4483" s="5" t="s">
        <v>560</v>
      </c>
      <c r="Q4483" s="5" t="str">
        <f>IFERROR(INDEX(Holidays[Holiday],MATCH(Table1[[#This Row],[Order Date]],Holidays[Date],0)),"NO HOLIDAY")</f>
        <v>NO HOLIDAY</v>
      </c>
    </row>
    <row r="4484" spans="2:17" hidden="1" x14ac:dyDescent="0.3">
      <c r="B4484" t="s">
        <v>36</v>
      </c>
      <c r="C4484" t="s">
        <v>10</v>
      </c>
      <c r="D4484" t="s">
        <v>11</v>
      </c>
      <c r="E4484" t="s">
        <v>269</v>
      </c>
      <c r="F4484" s="4">
        <v>42689</v>
      </c>
      <c r="G4484" t="s">
        <v>13</v>
      </c>
      <c r="H4484">
        <v>8</v>
      </c>
      <c r="I4484">
        <f>IF(Table1[[#This Row],[Price]]&lt;15,10,IF(Table1[[#This Row],[Price]]&lt;20,15,IF(Table1[[#This Row],[Price]]&lt;30,22,IF(Table1[[#This Row],[Price]]&lt;50,36,45))))</f>
        <v>15</v>
      </c>
      <c r="J4484">
        <v>17.829999999999998</v>
      </c>
      <c r="K4484" s="14">
        <v>142.63999999999999</v>
      </c>
      <c r="L4484" s="14">
        <f>Table1[[#This Row],[Total Sale Amount]]-(Table1[[#This Row],[Cost Price]]*Table1[[#This Row],[Quantity]])</f>
        <v>22.639999999999986</v>
      </c>
      <c r="M4484" t="str">
        <f>TEXT(Table1[[#This Row],[Order Date]],"mmm")</f>
        <v>Nov</v>
      </c>
      <c r="N4484" s="5" t="str">
        <f>TEXT(Table1[[#This Row],[Order Date]],"yyyy")</f>
        <v>2016</v>
      </c>
      <c r="O4484" s="5">
        <v>27</v>
      </c>
      <c r="P4484" s="5" t="s">
        <v>560</v>
      </c>
      <c r="Q4484" s="5" t="str">
        <f>IFERROR(INDEX(Holidays[Holiday],MATCH(Table1[[#This Row],[Order Date]],Holidays[Date],0)),"NO HOLIDAY")</f>
        <v>NO HOLIDAY</v>
      </c>
    </row>
    <row r="4485" spans="2:17" hidden="1" x14ac:dyDescent="0.3">
      <c r="B4485" t="s">
        <v>25</v>
      </c>
      <c r="C4485" t="s">
        <v>22</v>
      </c>
      <c r="D4485" t="s">
        <v>23</v>
      </c>
      <c r="E4485" t="s">
        <v>79</v>
      </c>
      <c r="F4485" s="4">
        <v>42690</v>
      </c>
      <c r="G4485" t="s">
        <v>15</v>
      </c>
      <c r="H4485">
        <v>5</v>
      </c>
      <c r="I4485">
        <f>IF(Table1[[#This Row],[Price]]&lt;15,10,IF(Table1[[#This Row],[Price]]&lt;20,15,IF(Table1[[#This Row],[Price]]&lt;30,22,IF(Table1[[#This Row],[Price]]&lt;50,36,45))))</f>
        <v>10</v>
      </c>
      <c r="J4485">
        <v>12.42</v>
      </c>
      <c r="K4485" s="14">
        <v>62.1</v>
      </c>
      <c r="L4485" s="14">
        <f>Table1[[#This Row],[Total Sale Amount]]-(Table1[[#This Row],[Cost Price]]*Table1[[#This Row],[Quantity]])</f>
        <v>12.100000000000001</v>
      </c>
      <c r="M4485" t="str">
        <f>TEXT(Table1[[#This Row],[Order Date]],"mmm")</f>
        <v>Nov</v>
      </c>
      <c r="N4485" s="5" t="str">
        <f>TEXT(Table1[[#This Row],[Order Date]],"yyyy")</f>
        <v>2016</v>
      </c>
      <c r="O4485" s="5">
        <v>29</v>
      </c>
      <c r="P4485" s="5" t="s">
        <v>560</v>
      </c>
      <c r="Q4485" s="5" t="str">
        <f>IFERROR(INDEX(Holidays[Holiday],MATCH(Table1[[#This Row],[Order Date]],Holidays[Date],0)),"NO HOLIDAY")</f>
        <v>NO HOLIDAY</v>
      </c>
    </row>
    <row r="4486" spans="2:17" hidden="1" x14ac:dyDescent="0.3">
      <c r="B4486" t="s">
        <v>25</v>
      </c>
      <c r="C4486" t="s">
        <v>22</v>
      </c>
      <c r="D4486" t="s">
        <v>23</v>
      </c>
      <c r="E4486" t="s">
        <v>225</v>
      </c>
      <c r="F4486" s="4">
        <v>42690</v>
      </c>
      <c r="G4486" t="s">
        <v>15</v>
      </c>
      <c r="H4486">
        <v>4</v>
      </c>
      <c r="I4486">
        <f>IF(Table1[[#This Row],[Price]]&lt;15,10,IF(Table1[[#This Row],[Price]]&lt;20,15,IF(Table1[[#This Row],[Price]]&lt;30,22,IF(Table1[[#This Row],[Price]]&lt;50,36,45))))</f>
        <v>10</v>
      </c>
      <c r="J4486">
        <v>12.42</v>
      </c>
      <c r="K4486" s="14">
        <v>49.68</v>
      </c>
      <c r="L4486" s="14">
        <f>Table1[[#This Row],[Total Sale Amount]]-(Table1[[#This Row],[Cost Price]]*Table1[[#This Row],[Quantity]])</f>
        <v>9.68</v>
      </c>
      <c r="M4486" t="str">
        <f>TEXT(Table1[[#This Row],[Order Date]],"mmm")</f>
        <v>Nov</v>
      </c>
      <c r="N4486" s="5" t="str">
        <f>TEXT(Table1[[#This Row],[Order Date]],"yyyy")</f>
        <v>2016</v>
      </c>
      <c r="O4486" s="5">
        <v>32</v>
      </c>
      <c r="P4486" s="5" t="s">
        <v>560</v>
      </c>
      <c r="Q4486" s="5" t="str">
        <f>IFERROR(INDEX(Holidays[Holiday],MATCH(Table1[[#This Row],[Order Date]],Holidays[Date],0)),"NO HOLIDAY")</f>
        <v>NO HOLIDAY</v>
      </c>
    </row>
    <row r="4487" spans="2:17" hidden="1" x14ac:dyDescent="0.3">
      <c r="B4487" t="s">
        <v>9</v>
      </c>
      <c r="C4487" t="s">
        <v>17</v>
      </c>
      <c r="D4487" t="s">
        <v>11</v>
      </c>
      <c r="E4487" t="s">
        <v>131</v>
      </c>
      <c r="F4487" s="4">
        <v>42690</v>
      </c>
      <c r="G4487" t="s">
        <v>39</v>
      </c>
      <c r="H4487">
        <v>1</v>
      </c>
      <c r="I4487">
        <f>IF(Table1[[#This Row],[Price]]&lt;15,10,IF(Table1[[#This Row],[Price]]&lt;20,15,IF(Table1[[#This Row],[Price]]&lt;30,22,IF(Table1[[#This Row],[Price]]&lt;50,36,45))))</f>
        <v>15</v>
      </c>
      <c r="J4487">
        <v>16.32</v>
      </c>
      <c r="K4487" s="14">
        <v>16.32</v>
      </c>
      <c r="L4487" s="14">
        <f>Table1[[#This Row],[Total Sale Amount]]-(Table1[[#This Row],[Cost Price]]*Table1[[#This Row],[Quantity]])</f>
        <v>1.3200000000000003</v>
      </c>
      <c r="M4487" t="str">
        <f>TEXT(Table1[[#This Row],[Order Date]],"mmm")</f>
        <v>Nov</v>
      </c>
      <c r="N4487" s="5" t="str">
        <f>TEXT(Table1[[#This Row],[Order Date]],"yyyy")</f>
        <v>2016</v>
      </c>
      <c r="O4487" s="5">
        <v>41</v>
      </c>
      <c r="P4487" s="5" t="s">
        <v>559</v>
      </c>
      <c r="Q4487" s="5" t="str">
        <f>IFERROR(INDEX(Holidays[Holiday],MATCH(Table1[[#This Row],[Order Date]],Holidays[Date],0)),"NO HOLIDAY")</f>
        <v>NO HOLIDAY</v>
      </c>
    </row>
    <row r="4488" spans="2:17" hidden="1" x14ac:dyDescent="0.3">
      <c r="B4488" t="s">
        <v>36</v>
      </c>
      <c r="C4488" t="s">
        <v>10</v>
      </c>
      <c r="D4488" t="s">
        <v>11</v>
      </c>
      <c r="E4488" t="s">
        <v>283</v>
      </c>
      <c r="F4488" s="4">
        <v>42690</v>
      </c>
      <c r="G4488" t="s">
        <v>15</v>
      </c>
      <c r="H4488">
        <v>1</v>
      </c>
      <c r="I4488">
        <f>IF(Table1[[#This Row],[Price]]&lt;15,10,IF(Table1[[#This Row],[Price]]&lt;20,15,IF(Table1[[#This Row],[Price]]&lt;30,22,IF(Table1[[#This Row],[Price]]&lt;50,36,45))))</f>
        <v>10</v>
      </c>
      <c r="J4488">
        <v>12.42</v>
      </c>
      <c r="K4488" s="14">
        <v>12.42</v>
      </c>
      <c r="L4488" s="14">
        <f>Table1[[#This Row],[Total Sale Amount]]-(Table1[[#This Row],[Cost Price]]*Table1[[#This Row],[Quantity]])</f>
        <v>2.42</v>
      </c>
      <c r="M4488" t="str">
        <f>TEXT(Table1[[#This Row],[Order Date]],"mmm")</f>
        <v>Nov</v>
      </c>
      <c r="N4488" s="5" t="str">
        <f>TEXT(Table1[[#This Row],[Order Date]],"yyyy")</f>
        <v>2016</v>
      </c>
      <c r="O4488" s="5">
        <v>21</v>
      </c>
      <c r="P4488" s="5" t="s">
        <v>559</v>
      </c>
      <c r="Q4488" s="5" t="str">
        <f>IFERROR(INDEX(Holidays[Holiday],MATCH(Table1[[#This Row],[Order Date]],Holidays[Date],0)),"NO HOLIDAY")</f>
        <v>NO HOLIDAY</v>
      </c>
    </row>
    <row r="4489" spans="2:17" hidden="1" x14ac:dyDescent="0.3">
      <c r="B4489" t="s">
        <v>36</v>
      </c>
      <c r="C4489" t="s">
        <v>17</v>
      </c>
      <c r="D4489" t="s">
        <v>11</v>
      </c>
      <c r="E4489" t="s">
        <v>285</v>
      </c>
      <c r="F4489" s="4">
        <v>42690</v>
      </c>
      <c r="G4489" t="s">
        <v>13</v>
      </c>
      <c r="H4489">
        <v>7</v>
      </c>
      <c r="I4489">
        <f>IF(Table1[[#This Row],[Price]]&lt;15,10,IF(Table1[[#This Row],[Price]]&lt;20,15,IF(Table1[[#This Row],[Price]]&lt;30,22,IF(Table1[[#This Row],[Price]]&lt;50,36,45))))</f>
        <v>15</v>
      </c>
      <c r="J4489">
        <v>17.829999999999998</v>
      </c>
      <c r="K4489" s="14">
        <v>124.80999999999999</v>
      </c>
      <c r="L4489" s="14">
        <f>Table1[[#This Row],[Total Sale Amount]]-(Table1[[#This Row],[Cost Price]]*Table1[[#This Row],[Quantity]])</f>
        <v>19.809999999999988</v>
      </c>
      <c r="M4489" t="str">
        <f>TEXT(Table1[[#This Row],[Order Date]],"mmm")</f>
        <v>Nov</v>
      </c>
      <c r="N4489" s="5" t="str">
        <f>TEXT(Table1[[#This Row],[Order Date]],"yyyy")</f>
        <v>2016</v>
      </c>
      <c r="O4489" s="5">
        <v>44</v>
      </c>
      <c r="P4489" s="5" t="s">
        <v>559</v>
      </c>
      <c r="Q4489" s="5" t="str">
        <f>IFERROR(INDEX(Holidays[Holiday],MATCH(Table1[[#This Row],[Order Date]],Holidays[Date],0)),"NO HOLIDAY")</f>
        <v>NO HOLIDAY</v>
      </c>
    </row>
    <row r="4490" spans="2:17" hidden="1" x14ac:dyDescent="0.3">
      <c r="B4490" t="s">
        <v>36</v>
      </c>
      <c r="C4490" t="s">
        <v>10</v>
      </c>
      <c r="D4490" t="s">
        <v>11</v>
      </c>
      <c r="E4490" t="s">
        <v>80</v>
      </c>
      <c r="F4490" s="4">
        <v>42690</v>
      </c>
      <c r="G4490" t="s">
        <v>13</v>
      </c>
      <c r="H4490">
        <v>9</v>
      </c>
      <c r="I4490">
        <f>IF(Table1[[#This Row],[Price]]&lt;15,10,IF(Table1[[#This Row],[Price]]&lt;20,15,IF(Table1[[#This Row],[Price]]&lt;30,22,IF(Table1[[#This Row],[Price]]&lt;50,36,45))))</f>
        <v>15</v>
      </c>
      <c r="J4490">
        <v>17.829999999999998</v>
      </c>
      <c r="K4490" s="14">
        <v>160.46999999999997</v>
      </c>
      <c r="L4490" s="14">
        <f>Table1[[#This Row],[Total Sale Amount]]-(Table1[[#This Row],[Cost Price]]*Table1[[#This Row],[Quantity]])</f>
        <v>25.46999999999997</v>
      </c>
      <c r="M4490" t="str">
        <f>TEXT(Table1[[#This Row],[Order Date]],"mmm")</f>
        <v>Nov</v>
      </c>
      <c r="N4490" s="5" t="str">
        <f>TEXT(Table1[[#This Row],[Order Date]],"yyyy")</f>
        <v>2016</v>
      </c>
      <c r="O4490" s="5">
        <v>35</v>
      </c>
      <c r="P4490" s="5" t="s">
        <v>559</v>
      </c>
      <c r="Q4490" s="5" t="str">
        <f>IFERROR(INDEX(Holidays[Holiday],MATCH(Table1[[#This Row],[Order Date]],Holidays[Date],0)),"NO HOLIDAY")</f>
        <v>NO HOLIDAY</v>
      </c>
    </row>
    <row r="4491" spans="2:17" hidden="1" x14ac:dyDescent="0.3">
      <c r="B4491" t="s">
        <v>9</v>
      </c>
      <c r="C4491" t="s">
        <v>28</v>
      </c>
      <c r="D4491" t="s">
        <v>11</v>
      </c>
      <c r="E4491" t="s">
        <v>315</v>
      </c>
      <c r="F4491" s="4">
        <v>42690</v>
      </c>
      <c r="G4491" t="s">
        <v>15</v>
      </c>
      <c r="H4491">
        <v>5</v>
      </c>
      <c r="I4491">
        <f>IF(Table1[[#This Row],[Price]]&lt;15,10,IF(Table1[[#This Row],[Price]]&lt;20,15,IF(Table1[[#This Row],[Price]]&lt;30,22,IF(Table1[[#This Row],[Price]]&lt;50,36,45))))</f>
        <v>10</v>
      </c>
      <c r="J4491">
        <v>12.42</v>
      </c>
      <c r="K4491" s="14">
        <v>62.1</v>
      </c>
      <c r="L4491" s="14">
        <f>Table1[[#This Row],[Total Sale Amount]]-(Table1[[#This Row],[Cost Price]]*Table1[[#This Row],[Quantity]])</f>
        <v>12.100000000000001</v>
      </c>
      <c r="M4491" t="str">
        <f>TEXT(Table1[[#This Row],[Order Date]],"mmm")</f>
        <v>Nov</v>
      </c>
      <c r="N4491" s="5" t="str">
        <f>TEXT(Table1[[#This Row],[Order Date]],"yyyy")</f>
        <v>2016</v>
      </c>
      <c r="O4491" s="5">
        <v>26</v>
      </c>
      <c r="P4491" s="5" t="s">
        <v>559</v>
      </c>
      <c r="Q4491" s="5" t="str">
        <f>IFERROR(INDEX(Holidays[Holiday],MATCH(Table1[[#This Row],[Order Date]],Holidays[Date],0)),"NO HOLIDAY")</f>
        <v>NO HOLIDAY</v>
      </c>
    </row>
    <row r="4492" spans="2:17" hidden="1" x14ac:dyDescent="0.3">
      <c r="B4492" t="s">
        <v>36</v>
      </c>
      <c r="C4492" t="s">
        <v>17</v>
      </c>
      <c r="D4492" t="s">
        <v>11</v>
      </c>
      <c r="E4492" t="s">
        <v>520</v>
      </c>
      <c r="F4492" s="4">
        <v>42690</v>
      </c>
      <c r="G4492" t="s">
        <v>19</v>
      </c>
      <c r="H4492">
        <v>8</v>
      </c>
      <c r="I4492">
        <f>IF(Table1[[#This Row],[Price]]&lt;15,10,IF(Table1[[#This Row],[Price]]&lt;20,15,IF(Table1[[#This Row],[Price]]&lt;30,22,IF(Table1[[#This Row],[Price]]&lt;50,36,45))))</f>
        <v>45</v>
      </c>
      <c r="J4492">
        <v>53.35</v>
      </c>
      <c r="K4492" s="14">
        <v>426.8</v>
      </c>
      <c r="L4492" s="14">
        <f>Table1[[#This Row],[Total Sale Amount]]-(Table1[[#This Row],[Cost Price]]*Table1[[#This Row],[Quantity]])</f>
        <v>66.800000000000011</v>
      </c>
      <c r="M4492" t="str">
        <f>TEXT(Table1[[#This Row],[Order Date]],"mmm")</f>
        <v>Nov</v>
      </c>
      <c r="N4492" s="5" t="str">
        <f>TEXT(Table1[[#This Row],[Order Date]],"yyyy")</f>
        <v>2016</v>
      </c>
      <c r="O4492" s="5">
        <v>29</v>
      </c>
      <c r="P4492" s="5" t="s">
        <v>559</v>
      </c>
      <c r="Q4492" s="5" t="str">
        <f>IFERROR(INDEX(Holidays[Holiday],MATCH(Table1[[#This Row],[Order Date]],Holidays[Date],0)),"NO HOLIDAY")</f>
        <v>NO HOLIDAY</v>
      </c>
    </row>
    <row r="4493" spans="2:17" hidden="1" x14ac:dyDescent="0.3">
      <c r="B4493" t="s">
        <v>9</v>
      </c>
      <c r="C4493" t="s">
        <v>17</v>
      </c>
      <c r="D4493" t="s">
        <v>11</v>
      </c>
      <c r="E4493" t="s">
        <v>223</v>
      </c>
      <c r="F4493" s="4">
        <v>42690</v>
      </c>
      <c r="G4493" t="s">
        <v>15</v>
      </c>
      <c r="H4493">
        <v>1</v>
      </c>
      <c r="I4493">
        <f>IF(Table1[[#This Row],[Price]]&lt;15,10,IF(Table1[[#This Row],[Price]]&lt;20,15,IF(Table1[[#This Row],[Price]]&lt;30,22,IF(Table1[[#This Row],[Price]]&lt;50,36,45))))</f>
        <v>10</v>
      </c>
      <c r="J4493">
        <v>12.42</v>
      </c>
      <c r="K4493" s="14">
        <v>12.42</v>
      </c>
      <c r="L4493" s="14">
        <f>Table1[[#This Row],[Total Sale Amount]]-(Table1[[#This Row],[Cost Price]]*Table1[[#This Row],[Quantity]])</f>
        <v>2.42</v>
      </c>
      <c r="M4493" t="str">
        <f>TEXT(Table1[[#This Row],[Order Date]],"mmm")</f>
        <v>Nov</v>
      </c>
      <c r="N4493" s="5" t="str">
        <f>TEXT(Table1[[#This Row],[Order Date]],"yyyy")</f>
        <v>2016</v>
      </c>
      <c r="O4493" s="5">
        <v>36</v>
      </c>
      <c r="P4493" s="5" t="s">
        <v>559</v>
      </c>
      <c r="Q4493" s="5" t="str">
        <f>IFERROR(INDEX(Holidays[Holiday],MATCH(Table1[[#This Row],[Order Date]],Holidays[Date],0)),"NO HOLIDAY")</f>
        <v>NO HOLIDAY</v>
      </c>
    </row>
    <row r="4494" spans="2:17" hidden="1" x14ac:dyDescent="0.3">
      <c r="B4494" t="s">
        <v>25</v>
      </c>
      <c r="C4494" t="s">
        <v>26</v>
      </c>
      <c r="D4494" t="s">
        <v>23</v>
      </c>
      <c r="E4494" t="s">
        <v>360</v>
      </c>
      <c r="F4494" s="4">
        <v>42690</v>
      </c>
      <c r="G4494" t="s">
        <v>39</v>
      </c>
      <c r="H4494">
        <v>9</v>
      </c>
      <c r="I4494">
        <f>IF(Table1[[#This Row],[Price]]&lt;15,10,IF(Table1[[#This Row],[Price]]&lt;20,15,IF(Table1[[#This Row],[Price]]&lt;30,22,IF(Table1[[#This Row],[Price]]&lt;50,36,45))))</f>
        <v>15</v>
      </c>
      <c r="J4494">
        <v>16.32</v>
      </c>
      <c r="K4494" s="14">
        <v>146.88</v>
      </c>
      <c r="L4494" s="14">
        <f>Table1[[#This Row],[Total Sale Amount]]-(Table1[[#This Row],[Cost Price]]*Table1[[#This Row],[Quantity]])</f>
        <v>11.879999999999995</v>
      </c>
      <c r="M4494" t="str">
        <f>TEXT(Table1[[#This Row],[Order Date]],"mmm")</f>
        <v>Nov</v>
      </c>
      <c r="N4494" s="5" t="str">
        <f>TEXT(Table1[[#This Row],[Order Date]],"yyyy")</f>
        <v>2016</v>
      </c>
      <c r="O4494" s="5">
        <v>22</v>
      </c>
      <c r="P4494" s="5" t="s">
        <v>559</v>
      </c>
      <c r="Q4494" s="5" t="str">
        <f>IFERROR(INDEX(Holidays[Holiday],MATCH(Table1[[#This Row],[Order Date]],Holidays[Date],0)),"NO HOLIDAY")</f>
        <v>NO HOLIDAY</v>
      </c>
    </row>
    <row r="4495" spans="2:17" hidden="1" x14ac:dyDescent="0.3">
      <c r="B4495" t="s">
        <v>25</v>
      </c>
      <c r="C4495" t="s">
        <v>59</v>
      </c>
      <c r="D4495" t="s">
        <v>23</v>
      </c>
      <c r="E4495" t="s">
        <v>121</v>
      </c>
      <c r="F4495" s="4">
        <v>42690</v>
      </c>
      <c r="G4495" t="s">
        <v>15</v>
      </c>
      <c r="H4495">
        <v>10</v>
      </c>
      <c r="I4495">
        <f>IF(Table1[[#This Row],[Price]]&lt;15,10,IF(Table1[[#This Row],[Price]]&lt;20,15,IF(Table1[[#This Row],[Price]]&lt;30,22,IF(Table1[[#This Row],[Price]]&lt;50,36,45))))</f>
        <v>10</v>
      </c>
      <c r="J4495">
        <v>12.42</v>
      </c>
      <c r="K4495" s="14">
        <v>124.2</v>
      </c>
      <c r="L4495" s="14">
        <f>Table1[[#This Row],[Total Sale Amount]]-(Table1[[#This Row],[Cost Price]]*Table1[[#This Row],[Quantity]])</f>
        <v>24.200000000000003</v>
      </c>
      <c r="M4495" t="str">
        <f>TEXT(Table1[[#This Row],[Order Date]],"mmm")</f>
        <v>Nov</v>
      </c>
      <c r="N4495" s="5" t="str">
        <f>TEXT(Table1[[#This Row],[Order Date]],"yyyy")</f>
        <v>2016</v>
      </c>
      <c r="O4495" s="5">
        <v>27</v>
      </c>
      <c r="P4495" s="5" t="s">
        <v>559</v>
      </c>
      <c r="Q4495" s="5" t="str">
        <f>IFERROR(INDEX(Holidays[Holiday],MATCH(Table1[[#This Row],[Order Date]],Holidays[Date],0)),"NO HOLIDAY")</f>
        <v>NO HOLIDAY</v>
      </c>
    </row>
    <row r="4496" spans="2:17" hidden="1" x14ac:dyDescent="0.3">
      <c r="B4496" t="s">
        <v>21</v>
      </c>
      <c r="C4496" t="s">
        <v>22</v>
      </c>
      <c r="D4496" t="s">
        <v>23</v>
      </c>
      <c r="E4496" t="s">
        <v>225</v>
      </c>
      <c r="F4496" s="4">
        <v>42690</v>
      </c>
      <c r="G4496" t="s">
        <v>15</v>
      </c>
      <c r="H4496">
        <v>2</v>
      </c>
      <c r="I4496">
        <f>IF(Table1[[#This Row],[Price]]&lt;15,10,IF(Table1[[#This Row],[Price]]&lt;20,15,IF(Table1[[#This Row],[Price]]&lt;30,22,IF(Table1[[#This Row],[Price]]&lt;50,36,45))))</f>
        <v>10</v>
      </c>
      <c r="J4496">
        <v>12.42</v>
      </c>
      <c r="K4496" s="14">
        <v>24.84</v>
      </c>
      <c r="L4496" s="14">
        <f>Table1[[#This Row],[Total Sale Amount]]-(Table1[[#This Row],[Cost Price]]*Table1[[#This Row],[Quantity]])</f>
        <v>4.84</v>
      </c>
      <c r="M4496" t="str">
        <f>TEXT(Table1[[#This Row],[Order Date]],"mmm")</f>
        <v>Nov</v>
      </c>
      <c r="N4496" s="5" t="str">
        <f>TEXT(Table1[[#This Row],[Order Date]],"yyyy")</f>
        <v>2016</v>
      </c>
      <c r="O4496" s="5">
        <v>44</v>
      </c>
      <c r="P4496" s="5" t="s">
        <v>560</v>
      </c>
      <c r="Q4496" s="5" t="str">
        <f>IFERROR(INDEX(Holidays[Holiday],MATCH(Table1[[#This Row],[Order Date]],Holidays[Date],0)),"NO HOLIDAY")</f>
        <v>NO HOLIDAY</v>
      </c>
    </row>
    <row r="4497" spans="2:17" hidden="1" x14ac:dyDescent="0.3">
      <c r="B4497" t="s">
        <v>9</v>
      </c>
      <c r="C4497" t="s">
        <v>10</v>
      </c>
      <c r="D4497" t="s">
        <v>11</v>
      </c>
      <c r="E4497" t="s">
        <v>208</v>
      </c>
      <c r="F4497" s="4">
        <v>42690</v>
      </c>
      <c r="G4497" t="s">
        <v>19</v>
      </c>
      <c r="H4497">
        <v>6</v>
      </c>
      <c r="I4497">
        <f>IF(Table1[[#This Row],[Price]]&lt;15,10,IF(Table1[[#This Row],[Price]]&lt;20,15,IF(Table1[[#This Row],[Price]]&lt;30,22,IF(Table1[[#This Row],[Price]]&lt;50,36,45))))</f>
        <v>45</v>
      </c>
      <c r="J4497">
        <v>53.35</v>
      </c>
      <c r="K4497" s="14">
        <v>320.10000000000002</v>
      </c>
      <c r="L4497" s="14">
        <f>Table1[[#This Row],[Total Sale Amount]]-(Table1[[#This Row],[Cost Price]]*Table1[[#This Row],[Quantity]])</f>
        <v>50.100000000000023</v>
      </c>
      <c r="M4497" t="str">
        <f>TEXT(Table1[[#This Row],[Order Date]],"mmm")</f>
        <v>Nov</v>
      </c>
      <c r="N4497" s="5" t="str">
        <f>TEXT(Table1[[#This Row],[Order Date]],"yyyy")</f>
        <v>2016</v>
      </c>
      <c r="O4497" s="5">
        <v>36</v>
      </c>
      <c r="P4497" s="5" t="s">
        <v>560</v>
      </c>
      <c r="Q4497" s="5" t="str">
        <f>IFERROR(INDEX(Holidays[Holiday],MATCH(Table1[[#This Row],[Order Date]],Holidays[Date],0)),"NO HOLIDAY")</f>
        <v>NO HOLIDAY</v>
      </c>
    </row>
    <row r="4498" spans="2:17" hidden="1" x14ac:dyDescent="0.3">
      <c r="B4498" t="s">
        <v>25</v>
      </c>
      <c r="C4498" t="s">
        <v>59</v>
      </c>
      <c r="D4498" t="s">
        <v>23</v>
      </c>
      <c r="E4498" t="s">
        <v>419</v>
      </c>
      <c r="F4498" s="4">
        <v>42690</v>
      </c>
      <c r="G4498" t="s">
        <v>19</v>
      </c>
      <c r="H4498">
        <v>7</v>
      </c>
      <c r="I4498">
        <f>IF(Table1[[#This Row],[Price]]&lt;15,10,IF(Table1[[#This Row],[Price]]&lt;20,15,IF(Table1[[#This Row],[Price]]&lt;30,22,IF(Table1[[#This Row],[Price]]&lt;50,36,45))))</f>
        <v>45</v>
      </c>
      <c r="J4498">
        <v>53.35</v>
      </c>
      <c r="K4498" s="14">
        <v>373.45</v>
      </c>
      <c r="L4498" s="14">
        <f>Table1[[#This Row],[Total Sale Amount]]-(Table1[[#This Row],[Cost Price]]*Table1[[#This Row],[Quantity]])</f>
        <v>58.449999999999989</v>
      </c>
      <c r="M4498" t="str">
        <f>TEXT(Table1[[#This Row],[Order Date]],"mmm")</f>
        <v>Nov</v>
      </c>
      <c r="N4498" s="5" t="str">
        <f>TEXT(Table1[[#This Row],[Order Date]],"yyyy")</f>
        <v>2016</v>
      </c>
      <c r="O4498" s="5">
        <v>36</v>
      </c>
      <c r="P4498" s="5" t="s">
        <v>559</v>
      </c>
      <c r="Q4498" s="5" t="str">
        <f>IFERROR(INDEX(Holidays[Holiday],MATCH(Table1[[#This Row],[Order Date]],Holidays[Date],0)),"NO HOLIDAY")</f>
        <v>NO HOLIDAY</v>
      </c>
    </row>
    <row r="4499" spans="2:17" hidden="1" x14ac:dyDescent="0.3">
      <c r="B4499" t="s">
        <v>9</v>
      </c>
      <c r="C4499" t="s">
        <v>10</v>
      </c>
      <c r="D4499" t="s">
        <v>11</v>
      </c>
      <c r="E4499" t="s">
        <v>410</v>
      </c>
      <c r="F4499" s="4">
        <v>42690</v>
      </c>
      <c r="G4499" t="s">
        <v>19</v>
      </c>
      <c r="H4499">
        <v>2</v>
      </c>
      <c r="I4499">
        <f>IF(Table1[[#This Row],[Price]]&lt;15,10,IF(Table1[[#This Row],[Price]]&lt;20,15,IF(Table1[[#This Row],[Price]]&lt;30,22,IF(Table1[[#This Row],[Price]]&lt;50,36,45))))</f>
        <v>45</v>
      </c>
      <c r="J4499">
        <v>53.35</v>
      </c>
      <c r="K4499" s="14">
        <v>106.7</v>
      </c>
      <c r="L4499" s="14">
        <f>Table1[[#This Row],[Total Sale Amount]]-(Table1[[#This Row],[Cost Price]]*Table1[[#This Row],[Quantity]])</f>
        <v>16.700000000000003</v>
      </c>
      <c r="M4499" t="str">
        <f>TEXT(Table1[[#This Row],[Order Date]],"mmm")</f>
        <v>Nov</v>
      </c>
      <c r="N4499" s="5" t="str">
        <f>TEXT(Table1[[#This Row],[Order Date]],"yyyy")</f>
        <v>2016</v>
      </c>
      <c r="O4499" s="5">
        <v>19</v>
      </c>
      <c r="P4499" s="5" t="s">
        <v>559</v>
      </c>
      <c r="Q4499" s="5" t="str">
        <f>IFERROR(INDEX(Holidays[Holiday],MATCH(Table1[[#This Row],[Order Date]],Holidays[Date],0)),"NO HOLIDAY")</f>
        <v>NO HOLIDAY</v>
      </c>
    </row>
    <row r="4500" spans="2:17" hidden="1" x14ac:dyDescent="0.3">
      <c r="B4500" t="s">
        <v>36</v>
      </c>
      <c r="C4500" t="s">
        <v>10</v>
      </c>
      <c r="D4500" t="s">
        <v>11</v>
      </c>
      <c r="E4500" t="s">
        <v>362</v>
      </c>
      <c r="F4500" s="4">
        <v>42690</v>
      </c>
      <c r="G4500" t="s">
        <v>13</v>
      </c>
      <c r="H4500">
        <v>9</v>
      </c>
      <c r="I4500">
        <f>IF(Table1[[#This Row],[Price]]&lt;15,10,IF(Table1[[#This Row],[Price]]&lt;20,15,IF(Table1[[#This Row],[Price]]&lt;30,22,IF(Table1[[#This Row],[Price]]&lt;50,36,45))))</f>
        <v>15</v>
      </c>
      <c r="J4500">
        <v>17.829999999999998</v>
      </c>
      <c r="K4500" s="14">
        <v>160.46999999999997</v>
      </c>
      <c r="L4500" s="14">
        <f>Table1[[#This Row],[Total Sale Amount]]-(Table1[[#This Row],[Cost Price]]*Table1[[#This Row],[Quantity]])</f>
        <v>25.46999999999997</v>
      </c>
      <c r="M4500" t="str">
        <f>TEXT(Table1[[#This Row],[Order Date]],"mmm")</f>
        <v>Nov</v>
      </c>
      <c r="N4500" s="5" t="str">
        <f>TEXT(Table1[[#This Row],[Order Date]],"yyyy")</f>
        <v>2016</v>
      </c>
      <c r="O4500" s="5">
        <v>18</v>
      </c>
      <c r="P4500" s="5" t="s">
        <v>560</v>
      </c>
      <c r="Q4500" s="5" t="str">
        <f>IFERROR(INDEX(Holidays[Holiday],MATCH(Table1[[#This Row],[Order Date]],Holidays[Date],0)),"NO HOLIDAY")</f>
        <v>NO HOLIDAY</v>
      </c>
    </row>
    <row r="4501" spans="2:17" hidden="1" x14ac:dyDescent="0.3">
      <c r="B4501" t="s">
        <v>16</v>
      </c>
      <c r="C4501" t="s">
        <v>17</v>
      </c>
      <c r="D4501" t="s">
        <v>11</v>
      </c>
      <c r="E4501" t="s">
        <v>405</v>
      </c>
      <c r="F4501" s="4">
        <v>42690</v>
      </c>
      <c r="G4501" t="s">
        <v>13</v>
      </c>
      <c r="H4501">
        <v>3</v>
      </c>
      <c r="I4501">
        <f>IF(Table1[[#This Row],[Price]]&lt;15,10,IF(Table1[[#This Row],[Price]]&lt;20,15,IF(Table1[[#This Row],[Price]]&lt;30,22,IF(Table1[[#This Row],[Price]]&lt;50,36,45))))</f>
        <v>15</v>
      </c>
      <c r="J4501">
        <v>17.829999999999998</v>
      </c>
      <c r="K4501" s="14">
        <v>53.489999999999995</v>
      </c>
      <c r="L4501" s="14">
        <f>Table1[[#This Row],[Total Sale Amount]]-(Table1[[#This Row],[Cost Price]]*Table1[[#This Row],[Quantity]])</f>
        <v>8.4899999999999949</v>
      </c>
      <c r="M4501" t="str">
        <f>TEXT(Table1[[#This Row],[Order Date]],"mmm")</f>
        <v>Nov</v>
      </c>
      <c r="N4501" s="5" t="str">
        <f>TEXT(Table1[[#This Row],[Order Date]],"yyyy")</f>
        <v>2016</v>
      </c>
      <c r="O4501" s="5">
        <v>18</v>
      </c>
      <c r="P4501" s="5" t="s">
        <v>560</v>
      </c>
      <c r="Q4501" s="5" t="str">
        <f>IFERROR(INDEX(Holidays[Holiday],MATCH(Table1[[#This Row],[Order Date]],Holidays[Date],0)),"NO HOLIDAY")</f>
        <v>NO HOLIDAY</v>
      </c>
    </row>
    <row r="4502" spans="2:17" hidden="1" x14ac:dyDescent="0.3">
      <c r="B4502" t="s">
        <v>21</v>
      </c>
      <c r="C4502" t="s">
        <v>59</v>
      </c>
      <c r="D4502" t="s">
        <v>23</v>
      </c>
      <c r="E4502" t="s">
        <v>309</v>
      </c>
      <c r="F4502" s="4">
        <v>42690</v>
      </c>
      <c r="G4502" t="s">
        <v>13</v>
      </c>
      <c r="H4502">
        <v>9</v>
      </c>
      <c r="I4502">
        <f>IF(Table1[[#This Row],[Price]]&lt;15,10,IF(Table1[[#This Row],[Price]]&lt;20,15,IF(Table1[[#This Row],[Price]]&lt;30,22,IF(Table1[[#This Row],[Price]]&lt;50,36,45))))</f>
        <v>15</v>
      </c>
      <c r="J4502">
        <v>17.829999999999998</v>
      </c>
      <c r="K4502" s="14">
        <v>160.46999999999997</v>
      </c>
      <c r="L4502" s="14">
        <f>Table1[[#This Row],[Total Sale Amount]]-(Table1[[#This Row],[Cost Price]]*Table1[[#This Row],[Quantity]])</f>
        <v>25.46999999999997</v>
      </c>
      <c r="M4502" t="str">
        <f>TEXT(Table1[[#This Row],[Order Date]],"mmm")</f>
        <v>Nov</v>
      </c>
      <c r="N4502" s="5" t="str">
        <f>TEXT(Table1[[#This Row],[Order Date]],"yyyy")</f>
        <v>2016</v>
      </c>
      <c r="O4502" s="5">
        <v>28</v>
      </c>
      <c r="P4502" s="5" t="s">
        <v>560</v>
      </c>
      <c r="Q4502" s="5" t="str">
        <f>IFERROR(INDEX(Holidays[Holiday],MATCH(Table1[[#This Row],[Order Date]],Holidays[Date],0)),"NO HOLIDAY")</f>
        <v>NO HOLIDAY</v>
      </c>
    </row>
    <row r="4503" spans="2:17" hidden="1" x14ac:dyDescent="0.3">
      <c r="B4503" t="s">
        <v>9</v>
      </c>
      <c r="C4503" t="s">
        <v>28</v>
      </c>
      <c r="D4503" t="s">
        <v>11</v>
      </c>
      <c r="E4503" t="s">
        <v>176</v>
      </c>
      <c r="F4503" s="4">
        <v>42690</v>
      </c>
      <c r="G4503" t="s">
        <v>39</v>
      </c>
      <c r="H4503">
        <v>6</v>
      </c>
      <c r="I4503">
        <f>IF(Table1[[#This Row],[Price]]&lt;15,10,IF(Table1[[#This Row],[Price]]&lt;20,15,IF(Table1[[#This Row],[Price]]&lt;30,22,IF(Table1[[#This Row],[Price]]&lt;50,36,45))))</f>
        <v>15</v>
      </c>
      <c r="J4503">
        <v>16.32</v>
      </c>
      <c r="K4503" s="14">
        <v>97.92</v>
      </c>
      <c r="L4503" s="14">
        <f>Table1[[#This Row],[Total Sale Amount]]-(Table1[[#This Row],[Cost Price]]*Table1[[#This Row],[Quantity]])</f>
        <v>7.9200000000000017</v>
      </c>
      <c r="M4503" t="str">
        <f>TEXT(Table1[[#This Row],[Order Date]],"mmm")</f>
        <v>Nov</v>
      </c>
      <c r="N4503" s="5" t="str">
        <f>TEXT(Table1[[#This Row],[Order Date]],"yyyy")</f>
        <v>2016</v>
      </c>
      <c r="O4503" s="5">
        <v>24</v>
      </c>
      <c r="P4503" s="5" t="s">
        <v>560</v>
      </c>
      <c r="Q4503" s="5" t="str">
        <f>IFERROR(INDEX(Holidays[Holiday],MATCH(Table1[[#This Row],[Order Date]],Holidays[Date],0)),"NO HOLIDAY")</f>
        <v>NO HOLIDAY</v>
      </c>
    </row>
    <row r="4504" spans="2:17" hidden="1" x14ac:dyDescent="0.3">
      <c r="B4504" t="s">
        <v>21</v>
      </c>
      <c r="C4504" t="s">
        <v>26</v>
      </c>
      <c r="D4504" t="s">
        <v>23</v>
      </c>
      <c r="E4504" t="s">
        <v>287</v>
      </c>
      <c r="F4504" s="4">
        <v>42690</v>
      </c>
      <c r="G4504" t="s">
        <v>15</v>
      </c>
      <c r="H4504">
        <v>10</v>
      </c>
      <c r="I4504">
        <f>IF(Table1[[#This Row],[Price]]&lt;15,10,IF(Table1[[#This Row],[Price]]&lt;20,15,IF(Table1[[#This Row],[Price]]&lt;30,22,IF(Table1[[#This Row],[Price]]&lt;50,36,45))))</f>
        <v>10</v>
      </c>
      <c r="J4504">
        <v>12.42</v>
      </c>
      <c r="K4504" s="14">
        <v>124.2</v>
      </c>
      <c r="L4504" s="14">
        <f>Table1[[#This Row],[Total Sale Amount]]-(Table1[[#This Row],[Cost Price]]*Table1[[#This Row],[Quantity]])</f>
        <v>24.200000000000003</v>
      </c>
      <c r="M4504" t="str">
        <f>TEXT(Table1[[#This Row],[Order Date]],"mmm")</f>
        <v>Nov</v>
      </c>
      <c r="N4504" s="5" t="str">
        <f>TEXT(Table1[[#This Row],[Order Date]],"yyyy")</f>
        <v>2016</v>
      </c>
      <c r="O4504" s="5">
        <v>30</v>
      </c>
      <c r="P4504" s="5" t="s">
        <v>559</v>
      </c>
      <c r="Q4504" s="5" t="str">
        <f>IFERROR(INDEX(Holidays[Holiday],MATCH(Table1[[#This Row],[Order Date]],Holidays[Date],0)),"NO HOLIDAY")</f>
        <v>NO HOLIDAY</v>
      </c>
    </row>
    <row r="4505" spans="2:17" hidden="1" x14ac:dyDescent="0.3">
      <c r="B4505" t="s">
        <v>9</v>
      </c>
      <c r="C4505" t="s">
        <v>10</v>
      </c>
      <c r="D4505" t="s">
        <v>11</v>
      </c>
      <c r="E4505" t="s">
        <v>78</v>
      </c>
      <c r="F4505" s="4">
        <v>42691</v>
      </c>
      <c r="G4505" t="s">
        <v>13</v>
      </c>
      <c r="H4505">
        <v>3</v>
      </c>
      <c r="I4505">
        <f>IF(Table1[[#This Row],[Price]]&lt;15,10,IF(Table1[[#This Row],[Price]]&lt;20,15,IF(Table1[[#This Row],[Price]]&lt;30,22,IF(Table1[[#This Row],[Price]]&lt;50,36,45))))</f>
        <v>15</v>
      </c>
      <c r="J4505">
        <v>17.829999999999998</v>
      </c>
      <c r="K4505" s="14">
        <v>53.489999999999995</v>
      </c>
      <c r="L4505" s="14">
        <f>Table1[[#This Row],[Total Sale Amount]]-(Table1[[#This Row],[Cost Price]]*Table1[[#This Row],[Quantity]])</f>
        <v>8.4899999999999949</v>
      </c>
      <c r="M4505" t="str">
        <f>TEXT(Table1[[#This Row],[Order Date]],"mmm")</f>
        <v>Nov</v>
      </c>
      <c r="N4505" s="5" t="str">
        <f>TEXT(Table1[[#This Row],[Order Date]],"yyyy")</f>
        <v>2016</v>
      </c>
      <c r="O4505" s="5">
        <v>27</v>
      </c>
      <c r="P4505" s="5" t="s">
        <v>559</v>
      </c>
      <c r="Q4505" s="5" t="str">
        <f>IFERROR(INDEX(Holidays[Holiday],MATCH(Table1[[#This Row],[Order Date]],Holidays[Date],0)),"NO HOLIDAY")</f>
        <v>NO HOLIDAY</v>
      </c>
    </row>
    <row r="4506" spans="2:17" hidden="1" x14ac:dyDescent="0.3">
      <c r="B4506" t="s">
        <v>9</v>
      </c>
      <c r="C4506" t="s">
        <v>28</v>
      </c>
      <c r="D4506" t="s">
        <v>11</v>
      </c>
      <c r="E4506" t="s">
        <v>473</v>
      </c>
      <c r="F4506" s="4">
        <v>42691</v>
      </c>
      <c r="G4506" t="s">
        <v>13</v>
      </c>
      <c r="H4506">
        <v>4</v>
      </c>
      <c r="I4506">
        <f>IF(Table1[[#This Row],[Price]]&lt;15,10,IF(Table1[[#This Row],[Price]]&lt;20,15,IF(Table1[[#This Row],[Price]]&lt;30,22,IF(Table1[[#This Row],[Price]]&lt;50,36,45))))</f>
        <v>15</v>
      </c>
      <c r="J4506">
        <v>17.829999999999998</v>
      </c>
      <c r="K4506" s="14">
        <v>71.319999999999993</v>
      </c>
      <c r="L4506" s="14">
        <f>Table1[[#This Row],[Total Sale Amount]]-(Table1[[#This Row],[Cost Price]]*Table1[[#This Row],[Quantity]])</f>
        <v>11.319999999999993</v>
      </c>
      <c r="M4506" t="str">
        <f>TEXT(Table1[[#This Row],[Order Date]],"mmm")</f>
        <v>Nov</v>
      </c>
      <c r="N4506" s="5" t="str">
        <f>TEXT(Table1[[#This Row],[Order Date]],"yyyy")</f>
        <v>2016</v>
      </c>
      <c r="O4506" s="5">
        <v>39</v>
      </c>
      <c r="P4506" s="5" t="s">
        <v>559</v>
      </c>
      <c r="Q4506" s="5" t="str">
        <f>IFERROR(INDEX(Holidays[Holiday],MATCH(Table1[[#This Row],[Order Date]],Holidays[Date],0)),"NO HOLIDAY")</f>
        <v>NO HOLIDAY</v>
      </c>
    </row>
    <row r="4507" spans="2:17" hidden="1" x14ac:dyDescent="0.3">
      <c r="B4507" t="s">
        <v>16</v>
      </c>
      <c r="C4507" t="s">
        <v>30</v>
      </c>
      <c r="D4507" t="s">
        <v>11</v>
      </c>
      <c r="E4507" t="s">
        <v>142</v>
      </c>
      <c r="F4507" s="4">
        <v>42691</v>
      </c>
      <c r="G4507" t="s">
        <v>15</v>
      </c>
      <c r="H4507">
        <v>6</v>
      </c>
      <c r="I4507">
        <f>IF(Table1[[#This Row],[Price]]&lt;15,10,IF(Table1[[#This Row],[Price]]&lt;20,15,IF(Table1[[#This Row],[Price]]&lt;30,22,IF(Table1[[#This Row],[Price]]&lt;50,36,45))))</f>
        <v>10</v>
      </c>
      <c r="J4507">
        <v>12.42</v>
      </c>
      <c r="K4507" s="14">
        <v>74.52</v>
      </c>
      <c r="L4507" s="14">
        <f>Table1[[#This Row],[Total Sale Amount]]-(Table1[[#This Row],[Cost Price]]*Table1[[#This Row],[Quantity]])</f>
        <v>14.519999999999996</v>
      </c>
      <c r="M4507" t="str">
        <f>TEXT(Table1[[#This Row],[Order Date]],"mmm")</f>
        <v>Nov</v>
      </c>
      <c r="N4507" s="5" t="str">
        <f>TEXT(Table1[[#This Row],[Order Date]],"yyyy")</f>
        <v>2016</v>
      </c>
      <c r="O4507" s="5">
        <v>32</v>
      </c>
      <c r="P4507" s="5" t="s">
        <v>560</v>
      </c>
      <c r="Q4507" s="5" t="str">
        <f>IFERROR(INDEX(Holidays[Holiday],MATCH(Table1[[#This Row],[Order Date]],Holidays[Date],0)),"NO HOLIDAY")</f>
        <v>NO HOLIDAY</v>
      </c>
    </row>
    <row r="4508" spans="2:17" hidden="1" x14ac:dyDescent="0.3">
      <c r="B4508" t="s">
        <v>16</v>
      </c>
      <c r="C4508" t="s">
        <v>17</v>
      </c>
      <c r="D4508" t="s">
        <v>11</v>
      </c>
      <c r="E4508" t="s">
        <v>18</v>
      </c>
      <c r="F4508" s="4">
        <v>42691</v>
      </c>
      <c r="G4508" t="s">
        <v>15</v>
      </c>
      <c r="H4508">
        <v>2</v>
      </c>
      <c r="I4508">
        <f>IF(Table1[[#This Row],[Price]]&lt;15,10,IF(Table1[[#This Row],[Price]]&lt;20,15,IF(Table1[[#This Row],[Price]]&lt;30,22,IF(Table1[[#This Row],[Price]]&lt;50,36,45))))</f>
        <v>10</v>
      </c>
      <c r="J4508">
        <v>12.42</v>
      </c>
      <c r="K4508" s="14">
        <v>24.84</v>
      </c>
      <c r="L4508" s="14">
        <f>Table1[[#This Row],[Total Sale Amount]]-(Table1[[#This Row],[Cost Price]]*Table1[[#This Row],[Quantity]])</f>
        <v>4.84</v>
      </c>
      <c r="M4508" t="str">
        <f>TEXT(Table1[[#This Row],[Order Date]],"mmm")</f>
        <v>Nov</v>
      </c>
      <c r="N4508" s="5" t="str">
        <f>TEXT(Table1[[#This Row],[Order Date]],"yyyy")</f>
        <v>2016</v>
      </c>
      <c r="O4508" s="5">
        <v>36</v>
      </c>
      <c r="P4508" s="5" t="s">
        <v>560</v>
      </c>
      <c r="Q4508" s="5" t="str">
        <f>IFERROR(INDEX(Holidays[Holiday],MATCH(Table1[[#This Row],[Order Date]],Holidays[Date],0)),"NO HOLIDAY")</f>
        <v>NO HOLIDAY</v>
      </c>
    </row>
    <row r="4509" spans="2:17" hidden="1" x14ac:dyDescent="0.3">
      <c r="B4509" t="s">
        <v>9</v>
      </c>
      <c r="C4509" t="s">
        <v>10</v>
      </c>
      <c r="D4509" t="s">
        <v>11</v>
      </c>
      <c r="E4509" t="s">
        <v>46</v>
      </c>
      <c r="F4509" s="4">
        <v>42691</v>
      </c>
      <c r="G4509" t="s">
        <v>13</v>
      </c>
      <c r="H4509">
        <v>4</v>
      </c>
      <c r="I4509">
        <f>IF(Table1[[#This Row],[Price]]&lt;15,10,IF(Table1[[#This Row],[Price]]&lt;20,15,IF(Table1[[#This Row],[Price]]&lt;30,22,IF(Table1[[#This Row],[Price]]&lt;50,36,45))))</f>
        <v>15</v>
      </c>
      <c r="J4509">
        <v>17.829999999999998</v>
      </c>
      <c r="K4509" s="14">
        <v>71.319999999999993</v>
      </c>
      <c r="L4509" s="14">
        <f>Table1[[#This Row],[Total Sale Amount]]-(Table1[[#This Row],[Cost Price]]*Table1[[#This Row],[Quantity]])</f>
        <v>11.319999999999993</v>
      </c>
      <c r="M4509" t="str">
        <f>TEXT(Table1[[#This Row],[Order Date]],"mmm")</f>
        <v>Nov</v>
      </c>
      <c r="N4509" s="5" t="str">
        <f>TEXT(Table1[[#This Row],[Order Date]],"yyyy")</f>
        <v>2016</v>
      </c>
      <c r="O4509" s="5">
        <v>29</v>
      </c>
      <c r="P4509" s="5" t="s">
        <v>560</v>
      </c>
      <c r="Q4509" s="5" t="str">
        <f>IFERROR(INDEX(Holidays[Holiday],MATCH(Table1[[#This Row],[Order Date]],Holidays[Date],0)),"NO HOLIDAY")</f>
        <v>NO HOLIDAY</v>
      </c>
    </row>
    <row r="4510" spans="2:17" hidden="1" x14ac:dyDescent="0.3">
      <c r="B4510" t="s">
        <v>36</v>
      </c>
      <c r="C4510" t="s">
        <v>30</v>
      </c>
      <c r="D4510" t="s">
        <v>11</v>
      </c>
      <c r="E4510" t="s">
        <v>183</v>
      </c>
      <c r="F4510" s="4">
        <v>42691</v>
      </c>
      <c r="G4510" t="s">
        <v>39</v>
      </c>
      <c r="H4510">
        <v>6</v>
      </c>
      <c r="I4510">
        <f>IF(Table1[[#This Row],[Price]]&lt;15,10,IF(Table1[[#This Row],[Price]]&lt;20,15,IF(Table1[[#This Row],[Price]]&lt;30,22,IF(Table1[[#This Row],[Price]]&lt;50,36,45))))</f>
        <v>15</v>
      </c>
      <c r="J4510">
        <v>16.32</v>
      </c>
      <c r="K4510" s="14">
        <v>97.92</v>
      </c>
      <c r="L4510" s="14">
        <f>Table1[[#This Row],[Total Sale Amount]]-(Table1[[#This Row],[Cost Price]]*Table1[[#This Row],[Quantity]])</f>
        <v>7.9200000000000017</v>
      </c>
      <c r="M4510" t="str">
        <f>TEXT(Table1[[#This Row],[Order Date]],"mmm")</f>
        <v>Nov</v>
      </c>
      <c r="N4510" s="5" t="str">
        <f>TEXT(Table1[[#This Row],[Order Date]],"yyyy")</f>
        <v>2016</v>
      </c>
      <c r="O4510" s="5">
        <v>36</v>
      </c>
      <c r="P4510" s="5" t="s">
        <v>560</v>
      </c>
      <c r="Q4510" s="5" t="str">
        <f>IFERROR(INDEX(Holidays[Holiday],MATCH(Table1[[#This Row],[Order Date]],Holidays[Date],0)),"NO HOLIDAY")</f>
        <v>NO HOLIDAY</v>
      </c>
    </row>
    <row r="4511" spans="2:17" hidden="1" x14ac:dyDescent="0.3">
      <c r="B4511" t="s">
        <v>36</v>
      </c>
      <c r="C4511" t="s">
        <v>17</v>
      </c>
      <c r="D4511" t="s">
        <v>11</v>
      </c>
      <c r="E4511" t="s">
        <v>172</v>
      </c>
      <c r="F4511" s="4">
        <v>42691</v>
      </c>
      <c r="G4511" t="s">
        <v>15</v>
      </c>
      <c r="H4511">
        <v>9</v>
      </c>
      <c r="I4511">
        <f>IF(Table1[[#This Row],[Price]]&lt;15,10,IF(Table1[[#This Row],[Price]]&lt;20,15,IF(Table1[[#This Row],[Price]]&lt;30,22,IF(Table1[[#This Row],[Price]]&lt;50,36,45))))</f>
        <v>10</v>
      </c>
      <c r="J4511">
        <v>12.42</v>
      </c>
      <c r="K4511" s="14">
        <v>111.78</v>
      </c>
      <c r="L4511" s="14">
        <f>Table1[[#This Row],[Total Sale Amount]]-(Table1[[#This Row],[Cost Price]]*Table1[[#This Row],[Quantity]])</f>
        <v>21.78</v>
      </c>
      <c r="M4511" t="str">
        <f>TEXT(Table1[[#This Row],[Order Date]],"mmm")</f>
        <v>Nov</v>
      </c>
      <c r="N4511" s="5" t="str">
        <f>TEXT(Table1[[#This Row],[Order Date]],"yyyy")</f>
        <v>2016</v>
      </c>
      <c r="O4511" s="5">
        <v>41</v>
      </c>
      <c r="P4511" s="5" t="s">
        <v>559</v>
      </c>
      <c r="Q4511" s="5" t="str">
        <f>IFERROR(INDEX(Holidays[Holiday],MATCH(Table1[[#This Row],[Order Date]],Holidays[Date],0)),"NO HOLIDAY")</f>
        <v>NO HOLIDAY</v>
      </c>
    </row>
    <row r="4512" spans="2:17" hidden="1" x14ac:dyDescent="0.3">
      <c r="B4512" t="s">
        <v>9</v>
      </c>
      <c r="C4512" t="s">
        <v>28</v>
      </c>
      <c r="D4512" t="s">
        <v>11</v>
      </c>
      <c r="E4512" t="s">
        <v>205</v>
      </c>
      <c r="F4512" s="4">
        <v>42691</v>
      </c>
      <c r="G4512" t="s">
        <v>15</v>
      </c>
      <c r="H4512">
        <v>1</v>
      </c>
      <c r="I4512">
        <f>IF(Table1[[#This Row],[Price]]&lt;15,10,IF(Table1[[#This Row],[Price]]&lt;20,15,IF(Table1[[#This Row],[Price]]&lt;30,22,IF(Table1[[#This Row],[Price]]&lt;50,36,45))))</f>
        <v>10</v>
      </c>
      <c r="J4512">
        <v>12.42</v>
      </c>
      <c r="K4512" s="14">
        <v>12.42</v>
      </c>
      <c r="L4512" s="14">
        <f>Table1[[#This Row],[Total Sale Amount]]-(Table1[[#This Row],[Cost Price]]*Table1[[#This Row],[Quantity]])</f>
        <v>2.42</v>
      </c>
      <c r="M4512" t="str">
        <f>TEXT(Table1[[#This Row],[Order Date]],"mmm")</f>
        <v>Nov</v>
      </c>
      <c r="N4512" s="5" t="str">
        <f>TEXT(Table1[[#This Row],[Order Date]],"yyyy")</f>
        <v>2016</v>
      </c>
      <c r="O4512" s="5">
        <v>29</v>
      </c>
      <c r="P4512" s="5" t="s">
        <v>559</v>
      </c>
      <c r="Q4512" s="5" t="str">
        <f>IFERROR(INDEX(Holidays[Holiday],MATCH(Table1[[#This Row],[Order Date]],Holidays[Date],0)),"NO HOLIDAY")</f>
        <v>NO HOLIDAY</v>
      </c>
    </row>
    <row r="4513" spans="2:17" hidden="1" x14ac:dyDescent="0.3">
      <c r="B4513" t="s">
        <v>9</v>
      </c>
      <c r="C4513" t="s">
        <v>30</v>
      </c>
      <c r="D4513" t="s">
        <v>11</v>
      </c>
      <c r="E4513" t="s">
        <v>398</v>
      </c>
      <c r="F4513" s="4">
        <v>42691</v>
      </c>
      <c r="G4513" t="s">
        <v>15</v>
      </c>
      <c r="H4513">
        <v>7</v>
      </c>
      <c r="I4513">
        <f>IF(Table1[[#This Row],[Price]]&lt;15,10,IF(Table1[[#This Row],[Price]]&lt;20,15,IF(Table1[[#This Row],[Price]]&lt;30,22,IF(Table1[[#This Row],[Price]]&lt;50,36,45))))</f>
        <v>10</v>
      </c>
      <c r="J4513">
        <v>12.42</v>
      </c>
      <c r="K4513" s="14">
        <v>86.94</v>
      </c>
      <c r="L4513" s="14">
        <f>Table1[[#This Row],[Total Sale Amount]]-(Table1[[#This Row],[Cost Price]]*Table1[[#This Row],[Quantity]])</f>
        <v>16.939999999999998</v>
      </c>
      <c r="M4513" t="str">
        <f>TEXT(Table1[[#This Row],[Order Date]],"mmm")</f>
        <v>Nov</v>
      </c>
      <c r="N4513" s="5" t="str">
        <f>TEXT(Table1[[#This Row],[Order Date]],"yyyy")</f>
        <v>2016</v>
      </c>
      <c r="O4513" s="5">
        <v>26</v>
      </c>
      <c r="P4513" s="5" t="s">
        <v>559</v>
      </c>
      <c r="Q4513" s="5" t="str">
        <f>IFERROR(INDEX(Holidays[Holiday],MATCH(Table1[[#This Row],[Order Date]],Holidays[Date],0)),"NO HOLIDAY")</f>
        <v>NO HOLIDAY</v>
      </c>
    </row>
    <row r="4514" spans="2:17" hidden="1" x14ac:dyDescent="0.3">
      <c r="B4514" t="s">
        <v>36</v>
      </c>
      <c r="C4514" t="s">
        <v>30</v>
      </c>
      <c r="D4514" t="s">
        <v>11</v>
      </c>
      <c r="E4514" t="s">
        <v>543</v>
      </c>
      <c r="F4514" s="4">
        <v>42691</v>
      </c>
      <c r="G4514" t="s">
        <v>15</v>
      </c>
      <c r="H4514">
        <v>10</v>
      </c>
      <c r="I4514">
        <f>IF(Table1[[#This Row],[Price]]&lt;15,10,IF(Table1[[#This Row],[Price]]&lt;20,15,IF(Table1[[#This Row],[Price]]&lt;30,22,IF(Table1[[#This Row],[Price]]&lt;50,36,45))))</f>
        <v>10</v>
      </c>
      <c r="J4514">
        <v>12.42</v>
      </c>
      <c r="K4514" s="14">
        <v>124.2</v>
      </c>
      <c r="L4514" s="14">
        <f>Table1[[#This Row],[Total Sale Amount]]-(Table1[[#This Row],[Cost Price]]*Table1[[#This Row],[Quantity]])</f>
        <v>24.200000000000003</v>
      </c>
      <c r="M4514" t="str">
        <f>TEXT(Table1[[#This Row],[Order Date]],"mmm")</f>
        <v>Nov</v>
      </c>
      <c r="N4514" s="5" t="str">
        <f>TEXT(Table1[[#This Row],[Order Date]],"yyyy")</f>
        <v>2016</v>
      </c>
      <c r="O4514" s="5">
        <v>45</v>
      </c>
      <c r="P4514" s="5" t="s">
        <v>560</v>
      </c>
      <c r="Q4514" s="5" t="str">
        <f>IFERROR(INDEX(Holidays[Holiday],MATCH(Table1[[#This Row],[Order Date]],Holidays[Date],0)),"NO HOLIDAY")</f>
        <v>NO HOLIDAY</v>
      </c>
    </row>
    <row r="4515" spans="2:17" hidden="1" x14ac:dyDescent="0.3">
      <c r="B4515" t="s">
        <v>9</v>
      </c>
      <c r="C4515" t="s">
        <v>10</v>
      </c>
      <c r="D4515" t="s">
        <v>11</v>
      </c>
      <c r="E4515" t="s">
        <v>386</v>
      </c>
      <c r="F4515" s="4">
        <v>42691</v>
      </c>
      <c r="G4515" t="s">
        <v>15</v>
      </c>
      <c r="H4515">
        <v>9</v>
      </c>
      <c r="I4515">
        <f>IF(Table1[[#This Row],[Price]]&lt;15,10,IF(Table1[[#This Row],[Price]]&lt;20,15,IF(Table1[[#This Row],[Price]]&lt;30,22,IF(Table1[[#This Row],[Price]]&lt;50,36,45))))</f>
        <v>10</v>
      </c>
      <c r="J4515">
        <v>12.42</v>
      </c>
      <c r="K4515" s="14">
        <v>111.78</v>
      </c>
      <c r="L4515" s="14">
        <f>Table1[[#This Row],[Total Sale Amount]]-(Table1[[#This Row],[Cost Price]]*Table1[[#This Row],[Quantity]])</f>
        <v>21.78</v>
      </c>
      <c r="M4515" t="str">
        <f>TEXT(Table1[[#This Row],[Order Date]],"mmm")</f>
        <v>Nov</v>
      </c>
      <c r="N4515" s="5" t="str">
        <f>TEXT(Table1[[#This Row],[Order Date]],"yyyy")</f>
        <v>2016</v>
      </c>
      <c r="O4515" s="5">
        <v>35</v>
      </c>
      <c r="P4515" s="5" t="s">
        <v>559</v>
      </c>
      <c r="Q4515" s="5" t="str">
        <f>IFERROR(INDEX(Holidays[Holiday],MATCH(Table1[[#This Row],[Order Date]],Holidays[Date],0)),"NO HOLIDAY")</f>
        <v>NO HOLIDAY</v>
      </c>
    </row>
    <row r="4516" spans="2:17" hidden="1" x14ac:dyDescent="0.3">
      <c r="B4516" t="s">
        <v>9</v>
      </c>
      <c r="C4516" t="s">
        <v>17</v>
      </c>
      <c r="D4516" t="s">
        <v>11</v>
      </c>
      <c r="E4516" t="s">
        <v>65</v>
      </c>
      <c r="F4516" s="4">
        <v>42691</v>
      </c>
      <c r="G4516" t="s">
        <v>39</v>
      </c>
      <c r="H4516">
        <v>6</v>
      </c>
      <c r="I4516">
        <f>IF(Table1[[#This Row],[Price]]&lt;15,10,IF(Table1[[#This Row],[Price]]&lt;20,15,IF(Table1[[#This Row],[Price]]&lt;30,22,IF(Table1[[#This Row],[Price]]&lt;50,36,45))))</f>
        <v>15</v>
      </c>
      <c r="J4516">
        <v>16.32</v>
      </c>
      <c r="K4516" s="14">
        <v>97.92</v>
      </c>
      <c r="L4516" s="14">
        <f>Table1[[#This Row],[Total Sale Amount]]-(Table1[[#This Row],[Cost Price]]*Table1[[#This Row],[Quantity]])</f>
        <v>7.9200000000000017</v>
      </c>
      <c r="M4516" t="str">
        <f>TEXT(Table1[[#This Row],[Order Date]],"mmm")</f>
        <v>Nov</v>
      </c>
      <c r="N4516" s="5" t="str">
        <f>TEXT(Table1[[#This Row],[Order Date]],"yyyy")</f>
        <v>2016</v>
      </c>
      <c r="O4516" s="5">
        <v>25</v>
      </c>
      <c r="P4516" s="5" t="s">
        <v>560</v>
      </c>
      <c r="Q4516" s="5" t="str">
        <f>IFERROR(INDEX(Holidays[Holiday],MATCH(Table1[[#This Row],[Order Date]],Holidays[Date],0)),"NO HOLIDAY")</f>
        <v>NO HOLIDAY</v>
      </c>
    </row>
    <row r="4517" spans="2:17" hidden="1" x14ac:dyDescent="0.3">
      <c r="B4517" t="s">
        <v>25</v>
      </c>
      <c r="C4517" t="s">
        <v>59</v>
      </c>
      <c r="D4517" t="s">
        <v>23</v>
      </c>
      <c r="E4517" t="s">
        <v>145</v>
      </c>
      <c r="F4517" s="4">
        <v>42691</v>
      </c>
      <c r="G4517" t="s">
        <v>15</v>
      </c>
      <c r="H4517">
        <v>5</v>
      </c>
      <c r="I4517">
        <f>IF(Table1[[#This Row],[Price]]&lt;15,10,IF(Table1[[#This Row],[Price]]&lt;20,15,IF(Table1[[#This Row],[Price]]&lt;30,22,IF(Table1[[#This Row],[Price]]&lt;50,36,45))))</f>
        <v>10</v>
      </c>
      <c r="J4517">
        <v>12.42</v>
      </c>
      <c r="K4517" s="14">
        <v>62.1</v>
      </c>
      <c r="L4517" s="14">
        <f>Table1[[#This Row],[Total Sale Amount]]-(Table1[[#This Row],[Cost Price]]*Table1[[#This Row],[Quantity]])</f>
        <v>12.100000000000001</v>
      </c>
      <c r="M4517" t="str">
        <f>TEXT(Table1[[#This Row],[Order Date]],"mmm")</f>
        <v>Nov</v>
      </c>
      <c r="N4517" s="5" t="str">
        <f>TEXT(Table1[[#This Row],[Order Date]],"yyyy")</f>
        <v>2016</v>
      </c>
      <c r="O4517" s="5">
        <v>28</v>
      </c>
      <c r="P4517" s="5" t="s">
        <v>559</v>
      </c>
      <c r="Q4517" s="5" t="str">
        <f>IFERROR(INDEX(Holidays[Holiday],MATCH(Table1[[#This Row],[Order Date]],Holidays[Date],0)),"NO HOLIDAY")</f>
        <v>NO HOLIDAY</v>
      </c>
    </row>
    <row r="4518" spans="2:17" hidden="1" x14ac:dyDescent="0.3">
      <c r="B4518" t="s">
        <v>21</v>
      </c>
      <c r="C4518" t="s">
        <v>22</v>
      </c>
      <c r="D4518" t="s">
        <v>23</v>
      </c>
      <c r="E4518" t="s">
        <v>427</v>
      </c>
      <c r="F4518" s="4">
        <v>42691</v>
      </c>
      <c r="G4518" t="s">
        <v>15</v>
      </c>
      <c r="H4518">
        <v>6</v>
      </c>
      <c r="I4518">
        <f>IF(Table1[[#This Row],[Price]]&lt;15,10,IF(Table1[[#This Row],[Price]]&lt;20,15,IF(Table1[[#This Row],[Price]]&lt;30,22,IF(Table1[[#This Row],[Price]]&lt;50,36,45))))</f>
        <v>10</v>
      </c>
      <c r="J4518">
        <v>12.42</v>
      </c>
      <c r="K4518" s="14">
        <v>74.52</v>
      </c>
      <c r="L4518" s="14">
        <f>Table1[[#This Row],[Total Sale Amount]]-(Table1[[#This Row],[Cost Price]]*Table1[[#This Row],[Quantity]])</f>
        <v>14.519999999999996</v>
      </c>
      <c r="M4518" t="str">
        <f>TEXT(Table1[[#This Row],[Order Date]],"mmm")</f>
        <v>Nov</v>
      </c>
      <c r="N4518" s="5" t="str">
        <f>TEXT(Table1[[#This Row],[Order Date]],"yyyy")</f>
        <v>2016</v>
      </c>
      <c r="O4518" s="5">
        <v>34</v>
      </c>
      <c r="P4518" s="5" t="s">
        <v>560</v>
      </c>
      <c r="Q4518" s="5" t="str">
        <f>IFERROR(INDEX(Holidays[Holiday],MATCH(Table1[[#This Row],[Order Date]],Holidays[Date],0)),"NO HOLIDAY")</f>
        <v>NO HOLIDAY</v>
      </c>
    </row>
    <row r="4519" spans="2:17" hidden="1" x14ac:dyDescent="0.3">
      <c r="B4519" t="s">
        <v>36</v>
      </c>
      <c r="C4519" t="s">
        <v>30</v>
      </c>
      <c r="D4519" t="s">
        <v>11</v>
      </c>
      <c r="E4519" t="s">
        <v>122</v>
      </c>
      <c r="F4519" s="4">
        <v>42691</v>
      </c>
      <c r="G4519" t="s">
        <v>39</v>
      </c>
      <c r="H4519">
        <v>1</v>
      </c>
      <c r="I4519">
        <f>IF(Table1[[#This Row],[Price]]&lt;15,10,IF(Table1[[#This Row],[Price]]&lt;20,15,IF(Table1[[#This Row],[Price]]&lt;30,22,IF(Table1[[#This Row],[Price]]&lt;50,36,45))))</f>
        <v>15</v>
      </c>
      <c r="J4519">
        <v>16.32</v>
      </c>
      <c r="K4519" s="14">
        <v>16.32</v>
      </c>
      <c r="L4519" s="14">
        <f>Table1[[#This Row],[Total Sale Amount]]-(Table1[[#This Row],[Cost Price]]*Table1[[#This Row],[Quantity]])</f>
        <v>1.3200000000000003</v>
      </c>
      <c r="M4519" t="str">
        <f>TEXT(Table1[[#This Row],[Order Date]],"mmm")</f>
        <v>Nov</v>
      </c>
      <c r="N4519" s="5" t="str">
        <f>TEXT(Table1[[#This Row],[Order Date]],"yyyy")</f>
        <v>2016</v>
      </c>
      <c r="O4519" s="5">
        <v>20</v>
      </c>
      <c r="P4519" s="5" t="s">
        <v>560</v>
      </c>
      <c r="Q4519" s="5" t="str">
        <f>IFERROR(INDEX(Holidays[Holiday],MATCH(Table1[[#This Row],[Order Date]],Holidays[Date],0)),"NO HOLIDAY")</f>
        <v>NO HOLIDAY</v>
      </c>
    </row>
    <row r="4520" spans="2:17" hidden="1" x14ac:dyDescent="0.3">
      <c r="B4520" t="s">
        <v>36</v>
      </c>
      <c r="C4520" t="s">
        <v>30</v>
      </c>
      <c r="D4520" t="s">
        <v>11</v>
      </c>
      <c r="E4520" t="s">
        <v>485</v>
      </c>
      <c r="F4520" s="4">
        <v>42691</v>
      </c>
      <c r="G4520" t="s">
        <v>19</v>
      </c>
      <c r="H4520">
        <v>5</v>
      </c>
      <c r="I4520">
        <f>IF(Table1[[#This Row],[Price]]&lt;15,10,IF(Table1[[#This Row],[Price]]&lt;20,15,IF(Table1[[#This Row],[Price]]&lt;30,22,IF(Table1[[#This Row],[Price]]&lt;50,36,45))))</f>
        <v>45</v>
      </c>
      <c r="J4520">
        <v>53.35</v>
      </c>
      <c r="K4520" s="14">
        <v>266.75</v>
      </c>
      <c r="L4520" s="14">
        <f>Table1[[#This Row],[Total Sale Amount]]-(Table1[[#This Row],[Cost Price]]*Table1[[#This Row],[Quantity]])</f>
        <v>41.75</v>
      </c>
      <c r="M4520" t="str">
        <f>TEXT(Table1[[#This Row],[Order Date]],"mmm")</f>
        <v>Nov</v>
      </c>
      <c r="N4520" s="5" t="str">
        <f>TEXT(Table1[[#This Row],[Order Date]],"yyyy")</f>
        <v>2016</v>
      </c>
      <c r="O4520" s="5">
        <v>21</v>
      </c>
      <c r="P4520" s="5" t="s">
        <v>559</v>
      </c>
      <c r="Q4520" s="5" t="str">
        <f>IFERROR(INDEX(Holidays[Holiday],MATCH(Table1[[#This Row],[Order Date]],Holidays[Date],0)),"NO HOLIDAY")</f>
        <v>NO HOLIDAY</v>
      </c>
    </row>
    <row r="4521" spans="2:17" hidden="1" x14ac:dyDescent="0.3">
      <c r="B4521" t="s">
        <v>25</v>
      </c>
      <c r="C4521" t="s">
        <v>59</v>
      </c>
      <c r="D4521" t="s">
        <v>23</v>
      </c>
      <c r="E4521" t="s">
        <v>329</v>
      </c>
      <c r="F4521" s="4">
        <v>42691</v>
      </c>
      <c r="G4521" t="s">
        <v>15</v>
      </c>
      <c r="H4521">
        <v>5</v>
      </c>
      <c r="I4521">
        <f>IF(Table1[[#This Row],[Price]]&lt;15,10,IF(Table1[[#This Row],[Price]]&lt;20,15,IF(Table1[[#This Row],[Price]]&lt;30,22,IF(Table1[[#This Row],[Price]]&lt;50,36,45))))</f>
        <v>10</v>
      </c>
      <c r="J4521">
        <v>12.42</v>
      </c>
      <c r="K4521" s="14">
        <v>62.1</v>
      </c>
      <c r="L4521" s="14">
        <f>Table1[[#This Row],[Total Sale Amount]]-(Table1[[#This Row],[Cost Price]]*Table1[[#This Row],[Quantity]])</f>
        <v>12.100000000000001</v>
      </c>
      <c r="M4521" t="str">
        <f>TEXT(Table1[[#This Row],[Order Date]],"mmm")</f>
        <v>Nov</v>
      </c>
      <c r="N4521" s="5" t="str">
        <f>TEXT(Table1[[#This Row],[Order Date]],"yyyy")</f>
        <v>2016</v>
      </c>
      <c r="O4521" s="5">
        <v>41</v>
      </c>
      <c r="P4521" s="5" t="s">
        <v>560</v>
      </c>
      <c r="Q4521" s="5" t="str">
        <f>IFERROR(INDEX(Holidays[Holiday],MATCH(Table1[[#This Row],[Order Date]],Holidays[Date],0)),"NO HOLIDAY")</f>
        <v>NO HOLIDAY</v>
      </c>
    </row>
    <row r="4522" spans="2:17" hidden="1" x14ac:dyDescent="0.3">
      <c r="B4522" t="s">
        <v>9</v>
      </c>
      <c r="C4522" t="s">
        <v>10</v>
      </c>
      <c r="D4522" t="s">
        <v>11</v>
      </c>
      <c r="E4522" t="s">
        <v>135</v>
      </c>
      <c r="F4522" s="4">
        <v>42692</v>
      </c>
      <c r="G4522" t="s">
        <v>15</v>
      </c>
      <c r="H4522">
        <v>6</v>
      </c>
      <c r="I4522">
        <f>IF(Table1[[#This Row],[Price]]&lt;15,10,IF(Table1[[#This Row],[Price]]&lt;20,15,IF(Table1[[#This Row],[Price]]&lt;30,22,IF(Table1[[#This Row],[Price]]&lt;50,36,45))))</f>
        <v>10</v>
      </c>
      <c r="J4522">
        <v>12.42</v>
      </c>
      <c r="K4522" s="14">
        <v>74.52</v>
      </c>
      <c r="L4522" s="14">
        <f>Table1[[#This Row],[Total Sale Amount]]-(Table1[[#This Row],[Cost Price]]*Table1[[#This Row],[Quantity]])</f>
        <v>14.519999999999996</v>
      </c>
      <c r="M4522" t="str">
        <f>TEXT(Table1[[#This Row],[Order Date]],"mmm")</f>
        <v>Nov</v>
      </c>
      <c r="N4522" s="5" t="str">
        <f>TEXT(Table1[[#This Row],[Order Date]],"yyyy")</f>
        <v>2016</v>
      </c>
      <c r="O4522" s="5">
        <v>43</v>
      </c>
      <c r="P4522" s="5" t="s">
        <v>560</v>
      </c>
      <c r="Q4522" s="5" t="str">
        <f>IFERROR(INDEX(Holidays[Holiday],MATCH(Table1[[#This Row],[Order Date]],Holidays[Date],0)),"NO HOLIDAY")</f>
        <v>NO HOLIDAY</v>
      </c>
    </row>
    <row r="4523" spans="2:17" hidden="1" x14ac:dyDescent="0.3">
      <c r="B4523" t="s">
        <v>16</v>
      </c>
      <c r="C4523" t="s">
        <v>10</v>
      </c>
      <c r="D4523" t="s">
        <v>11</v>
      </c>
      <c r="E4523" t="s">
        <v>491</v>
      </c>
      <c r="F4523" s="4">
        <v>42692</v>
      </c>
      <c r="G4523" t="s">
        <v>15</v>
      </c>
      <c r="H4523">
        <v>2</v>
      </c>
      <c r="I4523">
        <f>IF(Table1[[#This Row],[Price]]&lt;15,10,IF(Table1[[#This Row],[Price]]&lt;20,15,IF(Table1[[#This Row],[Price]]&lt;30,22,IF(Table1[[#This Row],[Price]]&lt;50,36,45))))</f>
        <v>10</v>
      </c>
      <c r="J4523">
        <v>12.42</v>
      </c>
      <c r="K4523" s="14">
        <v>24.84</v>
      </c>
      <c r="L4523" s="14">
        <f>Table1[[#This Row],[Total Sale Amount]]-(Table1[[#This Row],[Cost Price]]*Table1[[#This Row],[Quantity]])</f>
        <v>4.84</v>
      </c>
      <c r="M4523" t="str">
        <f>TEXT(Table1[[#This Row],[Order Date]],"mmm")</f>
        <v>Nov</v>
      </c>
      <c r="N4523" s="5" t="str">
        <f>TEXT(Table1[[#This Row],[Order Date]],"yyyy")</f>
        <v>2016</v>
      </c>
      <c r="O4523" s="5">
        <v>36</v>
      </c>
      <c r="P4523" s="5" t="s">
        <v>560</v>
      </c>
      <c r="Q4523" s="5" t="str">
        <f>IFERROR(INDEX(Holidays[Holiday],MATCH(Table1[[#This Row],[Order Date]],Holidays[Date],0)),"NO HOLIDAY")</f>
        <v>NO HOLIDAY</v>
      </c>
    </row>
    <row r="4524" spans="2:17" hidden="1" x14ac:dyDescent="0.3">
      <c r="B4524" t="s">
        <v>21</v>
      </c>
      <c r="C4524" t="s">
        <v>22</v>
      </c>
      <c r="D4524" t="s">
        <v>23</v>
      </c>
      <c r="E4524" t="s">
        <v>307</v>
      </c>
      <c r="F4524" s="4">
        <v>42692</v>
      </c>
      <c r="G4524" t="s">
        <v>15</v>
      </c>
      <c r="H4524">
        <v>5</v>
      </c>
      <c r="I4524">
        <f>IF(Table1[[#This Row],[Price]]&lt;15,10,IF(Table1[[#This Row],[Price]]&lt;20,15,IF(Table1[[#This Row],[Price]]&lt;30,22,IF(Table1[[#This Row],[Price]]&lt;50,36,45))))</f>
        <v>10</v>
      </c>
      <c r="J4524">
        <v>12.42</v>
      </c>
      <c r="K4524" s="14">
        <v>62.1</v>
      </c>
      <c r="L4524" s="14">
        <f>Table1[[#This Row],[Total Sale Amount]]-(Table1[[#This Row],[Cost Price]]*Table1[[#This Row],[Quantity]])</f>
        <v>12.100000000000001</v>
      </c>
      <c r="M4524" t="str">
        <f>TEXT(Table1[[#This Row],[Order Date]],"mmm")</f>
        <v>Nov</v>
      </c>
      <c r="N4524" s="5" t="str">
        <f>TEXT(Table1[[#This Row],[Order Date]],"yyyy")</f>
        <v>2016</v>
      </c>
      <c r="O4524" s="5">
        <v>19</v>
      </c>
      <c r="P4524" s="5" t="s">
        <v>560</v>
      </c>
      <c r="Q4524" s="5" t="str">
        <f>IFERROR(INDEX(Holidays[Holiday],MATCH(Table1[[#This Row],[Order Date]],Holidays[Date],0)),"NO HOLIDAY")</f>
        <v>NO HOLIDAY</v>
      </c>
    </row>
    <row r="4525" spans="2:17" hidden="1" x14ac:dyDescent="0.3">
      <c r="B4525" t="s">
        <v>9</v>
      </c>
      <c r="C4525" t="s">
        <v>17</v>
      </c>
      <c r="D4525" t="s">
        <v>11</v>
      </c>
      <c r="E4525" t="s">
        <v>209</v>
      </c>
      <c r="F4525" s="4">
        <v>42692</v>
      </c>
      <c r="G4525" t="s">
        <v>13</v>
      </c>
      <c r="H4525">
        <v>1</v>
      </c>
      <c r="I4525">
        <f>IF(Table1[[#This Row],[Price]]&lt;15,10,IF(Table1[[#This Row],[Price]]&lt;20,15,IF(Table1[[#This Row],[Price]]&lt;30,22,IF(Table1[[#This Row],[Price]]&lt;50,36,45))))</f>
        <v>15</v>
      </c>
      <c r="J4525">
        <v>17.829999999999998</v>
      </c>
      <c r="K4525" s="14">
        <v>17.829999999999998</v>
      </c>
      <c r="L4525" s="14">
        <f>Table1[[#This Row],[Total Sale Amount]]-(Table1[[#This Row],[Cost Price]]*Table1[[#This Row],[Quantity]])</f>
        <v>2.8299999999999983</v>
      </c>
      <c r="M4525" t="str">
        <f>TEXT(Table1[[#This Row],[Order Date]],"mmm")</f>
        <v>Nov</v>
      </c>
      <c r="N4525" s="5" t="str">
        <f>TEXT(Table1[[#This Row],[Order Date]],"yyyy")</f>
        <v>2016</v>
      </c>
      <c r="O4525" s="5">
        <v>37</v>
      </c>
      <c r="P4525" s="5" t="s">
        <v>559</v>
      </c>
      <c r="Q4525" s="5" t="str">
        <f>IFERROR(INDEX(Holidays[Holiday],MATCH(Table1[[#This Row],[Order Date]],Holidays[Date],0)),"NO HOLIDAY")</f>
        <v>NO HOLIDAY</v>
      </c>
    </row>
    <row r="4526" spans="2:17" hidden="1" x14ac:dyDescent="0.3">
      <c r="B4526" t="s">
        <v>16</v>
      </c>
      <c r="C4526" t="s">
        <v>30</v>
      </c>
      <c r="D4526" t="s">
        <v>11</v>
      </c>
      <c r="E4526" t="s">
        <v>326</v>
      </c>
      <c r="F4526" s="4">
        <v>42692</v>
      </c>
      <c r="G4526" t="s">
        <v>39</v>
      </c>
      <c r="H4526">
        <v>8</v>
      </c>
      <c r="I4526">
        <f>IF(Table1[[#This Row],[Price]]&lt;15,10,IF(Table1[[#This Row],[Price]]&lt;20,15,IF(Table1[[#This Row],[Price]]&lt;30,22,IF(Table1[[#This Row],[Price]]&lt;50,36,45))))</f>
        <v>15</v>
      </c>
      <c r="J4526">
        <v>16.32</v>
      </c>
      <c r="K4526" s="14">
        <v>130.56</v>
      </c>
      <c r="L4526" s="14">
        <f>Table1[[#This Row],[Total Sale Amount]]-(Table1[[#This Row],[Cost Price]]*Table1[[#This Row],[Quantity]])</f>
        <v>10.560000000000002</v>
      </c>
      <c r="M4526" t="str">
        <f>TEXT(Table1[[#This Row],[Order Date]],"mmm")</f>
        <v>Nov</v>
      </c>
      <c r="N4526" s="5" t="str">
        <f>TEXT(Table1[[#This Row],[Order Date]],"yyyy")</f>
        <v>2016</v>
      </c>
      <c r="O4526" s="5">
        <v>20</v>
      </c>
      <c r="P4526" s="5" t="s">
        <v>559</v>
      </c>
      <c r="Q4526" s="5" t="str">
        <f>IFERROR(INDEX(Holidays[Holiday],MATCH(Table1[[#This Row],[Order Date]],Holidays[Date],0)),"NO HOLIDAY")</f>
        <v>NO HOLIDAY</v>
      </c>
    </row>
    <row r="4527" spans="2:17" hidden="1" x14ac:dyDescent="0.3">
      <c r="B4527" t="s">
        <v>21</v>
      </c>
      <c r="C4527" t="s">
        <v>22</v>
      </c>
      <c r="D4527" t="s">
        <v>23</v>
      </c>
      <c r="E4527" t="s">
        <v>68</v>
      </c>
      <c r="F4527" s="4">
        <v>42692</v>
      </c>
      <c r="G4527" t="s">
        <v>39</v>
      </c>
      <c r="H4527">
        <v>2</v>
      </c>
      <c r="I4527">
        <f>IF(Table1[[#This Row],[Price]]&lt;15,10,IF(Table1[[#This Row],[Price]]&lt;20,15,IF(Table1[[#This Row],[Price]]&lt;30,22,IF(Table1[[#This Row],[Price]]&lt;50,36,45))))</f>
        <v>15</v>
      </c>
      <c r="J4527">
        <v>16.32</v>
      </c>
      <c r="K4527" s="14">
        <v>32.64</v>
      </c>
      <c r="L4527" s="14">
        <f>Table1[[#This Row],[Total Sale Amount]]-(Table1[[#This Row],[Cost Price]]*Table1[[#This Row],[Quantity]])</f>
        <v>2.6400000000000006</v>
      </c>
      <c r="M4527" t="str">
        <f>TEXT(Table1[[#This Row],[Order Date]],"mmm")</f>
        <v>Nov</v>
      </c>
      <c r="N4527" s="5" t="str">
        <f>TEXT(Table1[[#This Row],[Order Date]],"yyyy")</f>
        <v>2016</v>
      </c>
      <c r="O4527" s="5">
        <v>45</v>
      </c>
      <c r="P4527" s="5" t="s">
        <v>560</v>
      </c>
      <c r="Q4527" s="5" t="str">
        <f>IFERROR(INDEX(Holidays[Holiday],MATCH(Table1[[#This Row],[Order Date]],Holidays[Date],0)),"NO HOLIDAY")</f>
        <v>NO HOLIDAY</v>
      </c>
    </row>
    <row r="4528" spans="2:17" hidden="1" x14ac:dyDescent="0.3">
      <c r="B4528" t="s">
        <v>25</v>
      </c>
      <c r="C4528" t="s">
        <v>22</v>
      </c>
      <c r="D4528" t="s">
        <v>23</v>
      </c>
      <c r="E4528" t="s">
        <v>24</v>
      </c>
      <c r="F4528" s="4">
        <v>42692</v>
      </c>
      <c r="G4528" t="s">
        <v>19</v>
      </c>
      <c r="H4528">
        <v>5</v>
      </c>
      <c r="I4528">
        <f>IF(Table1[[#This Row],[Price]]&lt;15,10,IF(Table1[[#This Row],[Price]]&lt;20,15,IF(Table1[[#This Row],[Price]]&lt;30,22,IF(Table1[[#This Row],[Price]]&lt;50,36,45))))</f>
        <v>45</v>
      </c>
      <c r="J4528">
        <v>53.35</v>
      </c>
      <c r="K4528" s="14">
        <v>266.75</v>
      </c>
      <c r="L4528" s="14">
        <f>Table1[[#This Row],[Total Sale Amount]]-(Table1[[#This Row],[Cost Price]]*Table1[[#This Row],[Quantity]])</f>
        <v>41.75</v>
      </c>
      <c r="M4528" t="str">
        <f>TEXT(Table1[[#This Row],[Order Date]],"mmm")</f>
        <v>Nov</v>
      </c>
      <c r="N4528" s="5" t="str">
        <f>TEXT(Table1[[#This Row],[Order Date]],"yyyy")</f>
        <v>2016</v>
      </c>
      <c r="O4528" s="5">
        <v>45</v>
      </c>
      <c r="P4528" s="5" t="s">
        <v>560</v>
      </c>
      <c r="Q4528" s="5" t="str">
        <f>IFERROR(INDEX(Holidays[Holiday],MATCH(Table1[[#This Row],[Order Date]],Holidays[Date],0)),"NO HOLIDAY")</f>
        <v>NO HOLIDAY</v>
      </c>
    </row>
    <row r="4529" spans="2:17" hidden="1" x14ac:dyDescent="0.3">
      <c r="B4529" t="s">
        <v>25</v>
      </c>
      <c r="C4529" t="s">
        <v>59</v>
      </c>
      <c r="D4529" t="s">
        <v>23</v>
      </c>
      <c r="E4529" t="s">
        <v>296</v>
      </c>
      <c r="F4529" s="4">
        <v>42692</v>
      </c>
      <c r="G4529" t="s">
        <v>39</v>
      </c>
      <c r="H4529">
        <v>9</v>
      </c>
      <c r="I4529">
        <f>IF(Table1[[#This Row],[Price]]&lt;15,10,IF(Table1[[#This Row],[Price]]&lt;20,15,IF(Table1[[#This Row],[Price]]&lt;30,22,IF(Table1[[#This Row],[Price]]&lt;50,36,45))))</f>
        <v>15</v>
      </c>
      <c r="J4529">
        <v>16.32</v>
      </c>
      <c r="K4529" s="14">
        <v>146.88</v>
      </c>
      <c r="L4529" s="14">
        <f>Table1[[#This Row],[Total Sale Amount]]-(Table1[[#This Row],[Cost Price]]*Table1[[#This Row],[Quantity]])</f>
        <v>11.879999999999995</v>
      </c>
      <c r="M4529" t="str">
        <f>TEXT(Table1[[#This Row],[Order Date]],"mmm")</f>
        <v>Nov</v>
      </c>
      <c r="N4529" s="5" t="str">
        <f>TEXT(Table1[[#This Row],[Order Date]],"yyyy")</f>
        <v>2016</v>
      </c>
      <c r="O4529" s="5">
        <v>25</v>
      </c>
      <c r="P4529" s="5" t="s">
        <v>560</v>
      </c>
      <c r="Q4529" s="5" t="str">
        <f>IFERROR(INDEX(Holidays[Holiday],MATCH(Table1[[#This Row],[Order Date]],Holidays[Date],0)),"NO HOLIDAY")</f>
        <v>NO HOLIDAY</v>
      </c>
    </row>
    <row r="4530" spans="2:17" hidden="1" x14ac:dyDescent="0.3">
      <c r="B4530" t="s">
        <v>9</v>
      </c>
      <c r="C4530" t="s">
        <v>17</v>
      </c>
      <c r="D4530" t="s">
        <v>11</v>
      </c>
      <c r="E4530" t="s">
        <v>336</v>
      </c>
      <c r="F4530" s="4">
        <v>42692</v>
      </c>
      <c r="G4530" t="s">
        <v>15</v>
      </c>
      <c r="H4530">
        <v>9</v>
      </c>
      <c r="I4530">
        <f>IF(Table1[[#This Row],[Price]]&lt;15,10,IF(Table1[[#This Row],[Price]]&lt;20,15,IF(Table1[[#This Row],[Price]]&lt;30,22,IF(Table1[[#This Row],[Price]]&lt;50,36,45))))</f>
        <v>10</v>
      </c>
      <c r="J4530">
        <v>12.42</v>
      </c>
      <c r="K4530" s="14">
        <v>111.78</v>
      </c>
      <c r="L4530" s="14">
        <f>Table1[[#This Row],[Total Sale Amount]]-(Table1[[#This Row],[Cost Price]]*Table1[[#This Row],[Quantity]])</f>
        <v>21.78</v>
      </c>
      <c r="M4530" t="str">
        <f>TEXT(Table1[[#This Row],[Order Date]],"mmm")</f>
        <v>Nov</v>
      </c>
      <c r="N4530" s="5" t="str">
        <f>TEXT(Table1[[#This Row],[Order Date]],"yyyy")</f>
        <v>2016</v>
      </c>
      <c r="O4530" s="5">
        <v>39</v>
      </c>
      <c r="P4530" s="5" t="s">
        <v>559</v>
      </c>
      <c r="Q4530" s="5" t="str">
        <f>IFERROR(INDEX(Holidays[Holiday],MATCH(Table1[[#This Row],[Order Date]],Holidays[Date],0)),"NO HOLIDAY")</f>
        <v>NO HOLIDAY</v>
      </c>
    </row>
    <row r="4531" spans="2:17" hidden="1" x14ac:dyDescent="0.3">
      <c r="B4531" t="s">
        <v>16</v>
      </c>
      <c r="C4531" t="s">
        <v>30</v>
      </c>
      <c r="D4531" t="s">
        <v>11</v>
      </c>
      <c r="E4531" t="s">
        <v>521</v>
      </c>
      <c r="F4531" s="4">
        <v>42692</v>
      </c>
      <c r="G4531" t="s">
        <v>39</v>
      </c>
      <c r="H4531">
        <v>4</v>
      </c>
      <c r="I4531">
        <f>IF(Table1[[#This Row],[Price]]&lt;15,10,IF(Table1[[#This Row],[Price]]&lt;20,15,IF(Table1[[#This Row],[Price]]&lt;30,22,IF(Table1[[#This Row],[Price]]&lt;50,36,45))))</f>
        <v>15</v>
      </c>
      <c r="J4531">
        <v>16.32</v>
      </c>
      <c r="K4531" s="14">
        <v>65.28</v>
      </c>
      <c r="L4531" s="14">
        <f>Table1[[#This Row],[Total Sale Amount]]-(Table1[[#This Row],[Cost Price]]*Table1[[#This Row],[Quantity]])</f>
        <v>5.2800000000000011</v>
      </c>
      <c r="M4531" t="str">
        <f>TEXT(Table1[[#This Row],[Order Date]],"mmm")</f>
        <v>Nov</v>
      </c>
      <c r="N4531" s="5" t="str">
        <f>TEXT(Table1[[#This Row],[Order Date]],"yyyy")</f>
        <v>2016</v>
      </c>
      <c r="O4531" s="5">
        <v>41</v>
      </c>
      <c r="P4531" s="5" t="s">
        <v>560</v>
      </c>
      <c r="Q4531" s="5" t="str">
        <f>IFERROR(INDEX(Holidays[Holiday],MATCH(Table1[[#This Row],[Order Date]],Holidays[Date],0)),"NO HOLIDAY")</f>
        <v>NO HOLIDAY</v>
      </c>
    </row>
    <row r="4532" spans="2:17" hidden="1" x14ac:dyDescent="0.3">
      <c r="B4532" t="s">
        <v>36</v>
      </c>
      <c r="C4532" t="s">
        <v>30</v>
      </c>
      <c r="D4532" t="s">
        <v>11</v>
      </c>
      <c r="E4532" t="s">
        <v>148</v>
      </c>
      <c r="F4532" s="4">
        <v>42692</v>
      </c>
      <c r="G4532" t="s">
        <v>13</v>
      </c>
      <c r="H4532">
        <v>8</v>
      </c>
      <c r="I4532">
        <f>IF(Table1[[#This Row],[Price]]&lt;15,10,IF(Table1[[#This Row],[Price]]&lt;20,15,IF(Table1[[#This Row],[Price]]&lt;30,22,IF(Table1[[#This Row],[Price]]&lt;50,36,45))))</f>
        <v>15</v>
      </c>
      <c r="J4532">
        <v>17.829999999999998</v>
      </c>
      <c r="K4532" s="14">
        <v>142.63999999999999</v>
      </c>
      <c r="L4532" s="14">
        <f>Table1[[#This Row],[Total Sale Amount]]-(Table1[[#This Row],[Cost Price]]*Table1[[#This Row],[Quantity]])</f>
        <v>22.639999999999986</v>
      </c>
      <c r="M4532" t="str">
        <f>TEXT(Table1[[#This Row],[Order Date]],"mmm")</f>
        <v>Nov</v>
      </c>
      <c r="N4532" s="5" t="str">
        <f>TEXT(Table1[[#This Row],[Order Date]],"yyyy")</f>
        <v>2016</v>
      </c>
      <c r="O4532" s="5">
        <v>44</v>
      </c>
      <c r="P4532" s="5" t="s">
        <v>559</v>
      </c>
      <c r="Q4532" s="5" t="str">
        <f>IFERROR(INDEX(Holidays[Holiday],MATCH(Table1[[#This Row],[Order Date]],Holidays[Date],0)),"NO HOLIDAY")</f>
        <v>NO HOLIDAY</v>
      </c>
    </row>
    <row r="4533" spans="2:17" hidden="1" x14ac:dyDescent="0.3">
      <c r="B4533" t="s">
        <v>21</v>
      </c>
      <c r="C4533" t="s">
        <v>26</v>
      </c>
      <c r="D4533" t="s">
        <v>23</v>
      </c>
      <c r="E4533" t="s">
        <v>211</v>
      </c>
      <c r="F4533" s="4">
        <v>42692</v>
      </c>
      <c r="G4533" t="s">
        <v>15</v>
      </c>
      <c r="H4533">
        <v>9</v>
      </c>
      <c r="I4533">
        <f>IF(Table1[[#This Row],[Price]]&lt;15,10,IF(Table1[[#This Row],[Price]]&lt;20,15,IF(Table1[[#This Row],[Price]]&lt;30,22,IF(Table1[[#This Row],[Price]]&lt;50,36,45))))</f>
        <v>10</v>
      </c>
      <c r="J4533">
        <v>12.42</v>
      </c>
      <c r="K4533" s="14">
        <v>111.78</v>
      </c>
      <c r="L4533" s="14">
        <f>Table1[[#This Row],[Total Sale Amount]]-(Table1[[#This Row],[Cost Price]]*Table1[[#This Row],[Quantity]])</f>
        <v>21.78</v>
      </c>
      <c r="M4533" t="str">
        <f>TEXT(Table1[[#This Row],[Order Date]],"mmm")</f>
        <v>Nov</v>
      </c>
      <c r="N4533" s="5" t="str">
        <f>TEXT(Table1[[#This Row],[Order Date]],"yyyy")</f>
        <v>2016</v>
      </c>
      <c r="O4533" s="5">
        <v>39</v>
      </c>
      <c r="P4533" s="5" t="s">
        <v>560</v>
      </c>
      <c r="Q4533" s="5" t="str">
        <f>IFERROR(INDEX(Holidays[Holiday],MATCH(Table1[[#This Row],[Order Date]],Holidays[Date],0)),"NO HOLIDAY")</f>
        <v>NO HOLIDAY</v>
      </c>
    </row>
    <row r="4534" spans="2:17" hidden="1" x14ac:dyDescent="0.3">
      <c r="B4534" t="s">
        <v>36</v>
      </c>
      <c r="C4534" t="s">
        <v>10</v>
      </c>
      <c r="D4534" t="s">
        <v>11</v>
      </c>
      <c r="E4534" t="s">
        <v>345</v>
      </c>
      <c r="F4534" s="4">
        <v>42692</v>
      </c>
      <c r="G4534" t="s">
        <v>19</v>
      </c>
      <c r="H4534">
        <v>9</v>
      </c>
      <c r="I4534">
        <f>IF(Table1[[#This Row],[Price]]&lt;15,10,IF(Table1[[#This Row],[Price]]&lt;20,15,IF(Table1[[#This Row],[Price]]&lt;30,22,IF(Table1[[#This Row],[Price]]&lt;50,36,45))))</f>
        <v>45</v>
      </c>
      <c r="J4534">
        <v>53.35</v>
      </c>
      <c r="K4534" s="14">
        <v>480.15000000000003</v>
      </c>
      <c r="L4534" s="14">
        <f>Table1[[#This Row],[Total Sale Amount]]-(Table1[[#This Row],[Cost Price]]*Table1[[#This Row],[Quantity]])</f>
        <v>75.150000000000034</v>
      </c>
      <c r="M4534" t="str">
        <f>TEXT(Table1[[#This Row],[Order Date]],"mmm")</f>
        <v>Nov</v>
      </c>
      <c r="N4534" s="5" t="str">
        <f>TEXT(Table1[[#This Row],[Order Date]],"yyyy")</f>
        <v>2016</v>
      </c>
      <c r="O4534" s="5">
        <v>40</v>
      </c>
      <c r="P4534" s="5" t="s">
        <v>560</v>
      </c>
      <c r="Q4534" s="5" t="str">
        <f>IFERROR(INDEX(Holidays[Holiday],MATCH(Table1[[#This Row],[Order Date]],Holidays[Date],0)),"NO HOLIDAY")</f>
        <v>NO HOLIDAY</v>
      </c>
    </row>
    <row r="4535" spans="2:17" hidden="1" x14ac:dyDescent="0.3">
      <c r="B4535" t="s">
        <v>9</v>
      </c>
      <c r="C4535" t="s">
        <v>10</v>
      </c>
      <c r="D4535" t="s">
        <v>11</v>
      </c>
      <c r="E4535" t="s">
        <v>518</v>
      </c>
      <c r="F4535" s="4">
        <v>42692</v>
      </c>
      <c r="G4535" t="s">
        <v>15</v>
      </c>
      <c r="H4535">
        <v>1</v>
      </c>
      <c r="I4535">
        <f>IF(Table1[[#This Row],[Price]]&lt;15,10,IF(Table1[[#This Row],[Price]]&lt;20,15,IF(Table1[[#This Row],[Price]]&lt;30,22,IF(Table1[[#This Row],[Price]]&lt;50,36,45))))</f>
        <v>10</v>
      </c>
      <c r="J4535">
        <v>12.42</v>
      </c>
      <c r="K4535" s="14">
        <v>12.42</v>
      </c>
      <c r="L4535" s="14">
        <f>Table1[[#This Row],[Total Sale Amount]]-(Table1[[#This Row],[Cost Price]]*Table1[[#This Row],[Quantity]])</f>
        <v>2.42</v>
      </c>
      <c r="M4535" t="str">
        <f>TEXT(Table1[[#This Row],[Order Date]],"mmm")</f>
        <v>Nov</v>
      </c>
      <c r="N4535" s="5" t="str">
        <f>TEXT(Table1[[#This Row],[Order Date]],"yyyy")</f>
        <v>2016</v>
      </c>
      <c r="O4535" s="5">
        <v>24</v>
      </c>
      <c r="P4535" s="5" t="s">
        <v>560</v>
      </c>
      <c r="Q4535" s="5" t="str">
        <f>IFERROR(INDEX(Holidays[Holiday],MATCH(Table1[[#This Row],[Order Date]],Holidays[Date],0)),"NO HOLIDAY")</f>
        <v>NO HOLIDAY</v>
      </c>
    </row>
    <row r="4536" spans="2:17" hidden="1" x14ac:dyDescent="0.3">
      <c r="B4536" t="s">
        <v>25</v>
      </c>
      <c r="C4536" t="s">
        <v>26</v>
      </c>
      <c r="D4536" t="s">
        <v>23</v>
      </c>
      <c r="E4536" t="s">
        <v>542</v>
      </c>
      <c r="F4536" s="4">
        <v>42692</v>
      </c>
      <c r="G4536" t="s">
        <v>13</v>
      </c>
      <c r="H4536">
        <v>8</v>
      </c>
      <c r="I4536">
        <f>IF(Table1[[#This Row],[Price]]&lt;15,10,IF(Table1[[#This Row],[Price]]&lt;20,15,IF(Table1[[#This Row],[Price]]&lt;30,22,IF(Table1[[#This Row],[Price]]&lt;50,36,45))))</f>
        <v>15</v>
      </c>
      <c r="J4536">
        <v>17.829999999999998</v>
      </c>
      <c r="K4536" s="14">
        <v>142.63999999999999</v>
      </c>
      <c r="L4536" s="14">
        <f>Table1[[#This Row],[Total Sale Amount]]-(Table1[[#This Row],[Cost Price]]*Table1[[#This Row],[Quantity]])</f>
        <v>22.639999999999986</v>
      </c>
      <c r="M4536" t="str">
        <f>TEXT(Table1[[#This Row],[Order Date]],"mmm")</f>
        <v>Nov</v>
      </c>
      <c r="N4536" s="5" t="str">
        <f>TEXT(Table1[[#This Row],[Order Date]],"yyyy")</f>
        <v>2016</v>
      </c>
      <c r="O4536" s="5">
        <v>40</v>
      </c>
      <c r="P4536" s="5" t="s">
        <v>560</v>
      </c>
      <c r="Q4536" s="5" t="str">
        <f>IFERROR(INDEX(Holidays[Holiday],MATCH(Table1[[#This Row],[Order Date]],Holidays[Date],0)),"NO HOLIDAY")</f>
        <v>NO HOLIDAY</v>
      </c>
    </row>
    <row r="4537" spans="2:17" hidden="1" x14ac:dyDescent="0.3">
      <c r="B4537" t="s">
        <v>21</v>
      </c>
      <c r="C4537" t="s">
        <v>59</v>
      </c>
      <c r="D4537" t="s">
        <v>23</v>
      </c>
      <c r="E4537" t="s">
        <v>112</v>
      </c>
      <c r="F4537" s="4">
        <v>42692</v>
      </c>
      <c r="G4537" t="s">
        <v>19</v>
      </c>
      <c r="H4537">
        <v>2</v>
      </c>
      <c r="I4537">
        <f>IF(Table1[[#This Row],[Price]]&lt;15,10,IF(Table1[[#This Row],[Price]]&lt;20,15,IF(Table1[[#This Row],[Price]]&lt;30,22,IF(Table1[[#This Row],[Price]]&lt;50,36,45))))</f>
        <v>45</v>
      </c>
      <c r="J4537">
        <v>53.35</v>
      </c>
      <c r="K4537" s="14">
        <v>106.7</v>
      </c>
      <c r="L4537" s="14">
        <f>Table1[[#This Row],[Total Sale Amount]]-(Table1[[#This Row],[Cost Price]]*Table1[[#This Row],[Quantity]])</f>
        <v>16.700000000000003</v>
      </c>
      <c r="M4537" t="str">
        <f>TEXT(Table1[[#This Row],[Order Date]],"mmm")</f>
        <v>Nov</v>
      </c>
      <c r="N4537" s="5" t="str">
        <f>TEXT(Table1[[#This Row],[Order Date]],"yyyy")</f>
        <v>2016</v>
      </c>
      <c r="O4537" s="5">
        <v>21</v>
      </c>
      <c r="P4537" s="5" t="s">
        <v>560</v>
      </c>
      <c r="Q4537" s="5" t="str">
        <f>IFERROR(INDEX(Holidays[Holiday],MATCH(Table1[[#This Row],[Order Date]],Holidays[Date],0)),"NO HOLIDAY")</f>
        <v>NO HOLIDAY</v>
      </c>
    </row>
    <row r="4538" spans="2:17" hidden="1" x14ac:dyDescent="0.3">
      <c r="B4538" t="s">
        <v>9</v>
      </c>
      <c r="C4538" t="s">
        <v>17</v>
      </c>
      <c r="D4538" t="s">
        <v>11</v>
      </c>
      <c r="E4538" t="s">
        <v>338</v>
      </c>
      <c r="F4538" s="4">
        <v>42692</v>
      </c>
      <c r="G4538" t="s">
        <v>15</v>
      </c>
      <c r="H4538">
        <v>1</v>
      </c>
      <c r="I4538">
        <f>IF(Table1[[#This Row],[Price]]&lt;15,10,IF(Table1[[#This Row],[Price]]&lt;20,15,IF(Table1[[#This Row],[Price]]&lt;30,22,IF(Table1[[#This Row],[Price]]&lt;50,36,45))))</f>
        <v>10</v>
      </c>
      <c r="J4538">
        <v>12.42</v>
      </c>
      <c r="K4538" s="14">
        <v>12.42</v>
      </c>
      <c r="L4538" s="14">
        <f>Table1[[#This Row],[Total Sale Amount]]-(Table1[[#This Row],[Cost Price]]*Table1[[#This Row],[Quantity]])</f>
        <v>2.42</v>
      </c>
      <c r="M4538" t="str">
        <f>TEXT(Table1[[#This Row],[Order Date]],"mmm")</f>
        <v>Nov</v>
      </c>
      <c r="N4538" s="5" t="str">
        <f>TEXT(Table1[[#This Row],[Order Date]],"yyyy")</f>
        <v>2016</v>
      </c>
      <c r="O4538" s="5">
        <v>18</v>
      </c>
      <c r="P4538" s="5" t="s">
        <v>559</v>
      </c>
      <c r="Q4538" s="5" t="str">
        <f>IFERROR(INDEX(Holidays[Holiday],MATCH(Table1[[#This Row],[Order Date]],Holidays[Date],0)),"NO HOLIDAY")</f>
        <v>NO HOLIDAY</v>
      </c>
    </row>
    <row r="4539" spans="2:17" hidden="1" x14ac:dyDescent="0.3">
      <c r="B4539" t="s">
        <v>36</v>
      </c>
      <c r="C4539" t="s">
        <v>30</v>
      </c>
      <c r="D4539" t="s">
        <v>11</v>
      </c>
      <c r="E4539" t="s">
        <v>99</v>
      </c>
      <c r="F4539" s="4">
        <v>42692</v>
      </c>
      <c r="G4539" t="s">
        <v>15</v>
      </c>
      <c r="H4539">
        <v>10</v>
      </c>
      <c r="I4539">
        <f>IF(Table1[[#This Row],[Price]]&lt;15,10,IF(Table1[[#This Row],[Price]]&lt;20,15,IF(Table1[[#This Row],[Price]]&lt;30,22,IF(Table1[[#This Row],[Price]]&lt;50,36,45))))</f>
        <v>10</v>
      </c>
      <c r="J4539">
        <v>12.42</v>
      </c>
      <c r="K4539" s="14">
        <v>124.2</v>
      </c>
      <c r="L4539" s="14">
        <f>Table1[[#This Row],[Total Sale Amount]]-(Table1[[#This Row],[Cost Price]]*Table1[[#This Row],[Quantity]])</f>
        <v>24.200000000000003</v>
      </c>
      <c r="M4539" t="str">
        <f>TEXT(Table1[[#This Row],[Order Date]],"mmm")</f>
        <v>Nov</v>
      </c>
      <c r="N4539" s="5" t="str">
        <f>TEXT(Table1[[#This Row],[Order Date]],"yyyy")</f>
        <v>2016</v>
      </c>
      <c r="O4539" s="5">
        <v>30</v>
      </c>
      <c r="P4539" s="5" t="s">
        <v>560</v>
      </c>
      <c r="Q4539" s="5" t="str">
        <f>IFERROR(INDEX(Holidays[Holiday],MATCH(Table1[[#This Row],[Order Date]],Holidays[Date],0)),"NO HOLIDAY")</f>
        <v>NO HOLIDAY</v>
      </c>
    </row>
    <row r="4540" spans="2:17" hidden="1" x14ac:dyDescent="0.3">
      <c r="B4540" t="s">
        <v>25</v>
      </c>
      <c r="C4540" t="s">
        <v>26</v>
      </c>
      <c r="D4540" t="s">
        <v>23</v>
      </c>
      <c r="E4540" t="s">
        <v>95</v>
      </c>
      <c r="F4540" s="4">
        <v>42692</v>
      </c>
      <c r="G4540" t="s">
        <v>13</v>
      </c>
      <c r="H4540">
        <v>7</v>
      </c>
      <c r="I4540">
        <f>IF(Table1[[#This Row],[Price]]&lt;15,10,IF(Table1[[#This Row],[Price]]&lt;20,15,IF(Table1[[#This Row],[Price]]&lt;30,22,IF(Table1[[#This Row],[Price]]&lt;50,36,45))))</f>
        <v>15</v>
      </c>
      <c r="J4540">
        <v>17.829999999999998</v>
      </c>
      <c r="K4540" s="14">
        <v>124.80999999999999</v>
      </c>
      <c r="L4540" s="14">
        <f>Table1[[#This Row],[Total Sale Amount]]-(Table1[[#This Row],[Cost Price]]*Table1[[#This Row],[Quantity]])</f>
        <v>19.809999999999988</v>
      </c>
      <c r="M4540" t="str">
        <f>TEXT(Table1[[#This Row],[Order Date]],"mmm")</f>
        <v>Nov</v>
      </c>
      <c r="N4540" s="5" t="str">
        <f>TEXT(Table1[[#This Row],[Order Date]],"yyyy")</f>
        <v>2016</v>
      </c>
      <c r="O4540" s="5">
        <v>32</v>
      </c>
      <c r="P4540" s="5" t="s">
        <v>560</v>
      </c>
      <c r="Q4540" s="5" t="str">
        <f>IFERROR(INDEX(Holidays[Holiday],MATCH(Table1[[#This Row],[Order Date]],Holidays[Date],0)),"NO HOLIDAY")</f>
        <v>NO HOLIDAY</v>
      </c>
    </row>
    <row r="4541" spans="2:17" hidden="1" x14ac:dyDescent="0.3">
      <c r="B4541" t="s">
        <v>25</v>
      </c>
      <c r="C4541" t="s">
        <v>59</v>
      </c>
      <c r="D4541" t="s">
        <v>23</v>
      </c>
      <c r="E4541" t="s">
        <v>60</v>
      </c>
      <c r="F4541" s="4">
        <v>42693</v>
      </c>
      <c r="G4541" t="s">
        <v>15</v>
      </c>
      <c r="H4541">
        <v>8</v>
      </c>
      <c r="I4541">
        <f>IF(Table1[[#This Row],[Price]]&lt;15,10,IF(Table1[[#This Row],[Price]]&lt;20,15,IF(Table1[[#This Row],[Price]]&lt;30,22,IF(Table1[[#This Row],[Price]]&lt;50,36,45))))</f>
        <v>10</v>
      </c>
      <c r="J4541">
        <v>12.42</v>
      </c>
      <c r="K4541" s="14">
        <v>99.36</v>
      </c>
      <c r="L4541" s="14">
        <f>Table1[[#This Row],[Total Sale Amount]]-(Table1[[#This Row],[Cost Price]]*Table1[[#This Row],[Quantity]])</f>
        <v>19.36</v>
      </c>
      <c r="M4541" t="str">
        <f>TEXT(Table1[[#This Row],[Order Date]],"mmm")</f>
        <v>Nov</v>
      </c>
      <c r="N4541" s="5" t="str">
        <f>TEXT(Table1[[#This Row],[Order Date]],"yyyy")</f>
        <v>2016</v>
      </c>
      <c r="O4541" s="5">
        <v>40</v>
      </c>
      <c r="P4541" s="5" t="s">
        <v>559</v>
      </c>
      <c r="Q4541" s="5" t="str">
        <f>IFERROR(INDEX(Holidays[Holiday],MATCH(Table1[[#This Row],[Order Date]],Holidays[Date],0)),"NO HOLIDAY")</f>
        <v>NO HOLIDAY</v>
      </c>
    </row>
    <row r="4542" spans="2:17" hidden="1" x14ac:dyDescent="0.3">
      <c r="B4542" t="s">
        <v>25</v>
      </c>
      <c r="C4542" t="s">
        <v>26</v>
      </c>
      <c r="D4542" t="s">
        <v>23</v>
      </c>
      <c r="E4542" t="s">
        <v>414</v>
      </c>
      <c r="F4542" s="4">
        <v>42693</v>
      </c>
      <c r="G4542" t="s">
        <v>15</v>
      </c>
      <c r="H4542">
        <v>10</v>
      </c>
      <c r="I4542">
        <f>IF(Table1[[#This Row],[Price]]&lt;15,10,IF(Table1[[#This Row],[Price]]&lt;20,15,IF(Table1[[#This Row],[Price]]&lt;30,22,IF(Table1[[#This Row],[Price]]&lt;50,36,45))))</f>
        <v>10</v>
      </c>
      <c r="J4542">
        <v>12.42</v>
      </c>
      <c r="K4542" s="14">
        <v>124.2</v>
      </c>
      <c r="L4542" s="14">
        <f>Table1[[#This Row],[Total Sale Amount]]-(Table1[[#This Row],[Cost Price]]*Table1[[#This Row],[Quantity]])</f>
        <v>24.200000000000003</v>
      </c>
      <c r="M4542" t="str">
        <f>TEXT(Table1[[#This Row],[Order Date]],"mmm")</f>
        <v>Nov</v>
      </c>
      <c r="N4542" s="5" t="str">
        <f>TEXT(Table1[[#This Row],[Order Date]],"yyyy")</f>
        <v>2016</v>
      </c>
      <c r="O4542" s="5">
        <v>33</v>
      </c>
      <c r="P4542" s="5" t="s">
        <v>560</v>
      </c>
      <c r="Q4542" s="5" t="str">
        <f>IFERROR(INDEX(Holidays[Holiday],MATCH(Table1[[#This Row],[Order Date]],Holidays[Date],0)),"NO HOLIDAY")</f>
        <v>NO HOLIDAY</v>
      </c>
    </row>
    <row r="4543" spans="2:17" hidden="1" x14ac:dyDescent="0.3">
      <c r="B4543" t="s">
        <v>9</v>
      </c>
      <c r="C4543" t="s">
        <v>10</v>
      </c>
      <c r="D4543" t="s">
        <v>11</v>
      </c>
      <c r="E4543" t="s">
        <v>453</v>
      </c>
      <c r="F4543" s="4">
        <v>42693</v>
      </c>
      <c r="G4543" t="s">
        <v>15</v>
      </c>
      <c r="H4543">
        <v>6</v>
      </c>
      <c r="I4543">
        <f>IF(Table1[[#This Row],[Price]]&lt;15,10,IF(Table1[[#This Row],[Price]]&lt;20,15,IF(Table1[[#This Row],[Price]]&lt;30,22,IF(Table1[[#This Row],[Price]]&lt;50,36,45))))</f>
        <v>10</v>
      </c>
      <c r="J4543">
        <v>12.42</v>
      </c>
      <c r="K4543" s="14">
        <v>74.52</v>
      </c>
      <c r="L4543" s="14">
        <f>Table1[[#This Row],[Total Sale Amount]]-(Table1[[#This Row],[Cost Price]]*Table1[[#This Row],[Quantity]])</f>
        <v>14.519999999999996</v>
      </c>
      <c r="M4543" t="str">
        <f>TEXT(Table1[[#This Row],[Order Date]],"mmm")</f>
        <v>Nov</v>
      </c>
      <c r="N4543" s="5" t="str">
        <f>TEXT(Table1[[#This Row],[Order Date]],"yyyy")</f>
        <v>2016</v>
      </c>
      <c r="O4543" s="5">
        <v>28</v>
      </c>
      <c r="P4543" s="5" t="s">
        <v>559</v>
      </c>
      <c r="Q4543" s="5" t="str">
        <f>IFERROR(INDEX(Holidays[Holiday],MATCH(Table1[[#This Row],[Order Date]],Holidays[Date],0)),"NO HOLIDAY")</f>
        <v>NO HOLIDAY</v>
      </c>
    </row>
    <row r="4544" spans="2:17" hidden="1" x14ac:dyDescent="0.3">
      <c r="B4544" t="s">
        <v>9</v>
      </c>
      <c r="C4544" t="s">
        <v>30</v>
      </c>
      <c r="D4544" t="s">
        <v>11</v>
      </c>
      <c r="E4544" t="s">
        <v>404</v>
      </c>
      <c r="F4544" s="4">
        <v>42693</v>
      </c>
      <c r="G4544" t="s">
        <v>15</v>
      </c>
      <c r="H4544">
        <v>6</v>
      </c>
      <c r="I4544">
        <f>IF(Table1[[#This Row],[Price]]&lt;15,10,IF(Table1[[#This Row],[Price]]&lt;20,15,IF(Table1[[#This Row],[Price]]&lt;30,22,IF(Table1[[#This Row],[Price]]&lt;50,36,45))))</f>
        <v>10</v>
      </c>
      <c r="J4544">
        <v>12.42</v>
      </c>
      <c r="K4544" s="14">
        <v>74.52</v>
      </c>
      <c r="L4544" s="14">
        <f>Table1[[#This Row],[Total Sale Amount]]-(Table1[[#This Row],[Cost Price]]*Table1[[#This Row],[Quantity]])</f>
        <v>14.519999999999996</v>
      </c>
      <c r="M4544" t="str">
        <f>TEXT(Table1[[#This Row],[Order Date]],"mmm")</f>
        <v>Nov</v>
      </c>
      <c r="N4544" s="5" t="str">
        <f>TEXT(Table1[[#This Row],[Order Date]],"yyyy")</f>
        <v>2016</v>
      </c>
      <c r="O4544" s="5">
        <v>25</v>
      </c>
      <c r="P4544" s="5" t="s">
        <v>559</v>
      </c>
      <c r="Q4544" s="5" t="str">
        <f>IFERROR(INDEX(Holidays[Holiday],MATCH(Table1[[#This Row],[Order Date]],Holidays[Date],0)),"NO HOLIDAY")</f>
        <v>NO HOLIDAY</v>
      </c>
    </row>
    <row r="4545" spans="2:17" hidden="1" x14ac:dyDescent="0.3">
      <c r="B4545" t="s">
        <v>36</v>
      </c>
      <c r="C4545" t="s">
        <v>10</v>
      </c>
      <c r="D4545" t="s">
        <v>11</v>
      </c>
      <c r="E4545" t="s">
        <v>491</v>
      </c>
      <c r="F4545" s="4">
        <v>42693</v>
      </c>
      <c r="G4545" t="s">
        <v>13</v>
      </c>
      <c r="H4545">
        <v>1</v>
      </c>
      <c r="I4545">
        <f>IF(Table1[[#This Row],[Price]]&lt;15,10,IF(Table1[[#This Row],[Price]]&lt;20,15,IF(Table1[[#This Row],[Price]]&lt;30,22,IF(Table1[[#This Row],[Price]]&lt;50,36,45))))</f>
        <v>15</v>
      </c>
      <c r="J4545">
        <v>17.829999999999998</v>
      </c>
      <c r="K4545" s="14">
        <v>17.829999999999998</v>
      </c>
      <c r="L4545" s="14">
        <f>Table1[[#This Row],[Total Sale Amount]]-(Table1[[#This Row],[Cost Price]]*Table1[[#This Row],[Quantity]])</f>
        <v>2.8299999999999983</v>
      </c>
      <c r="M4545" t="str">
        <f>TEXT(Table1[[#This Row],[Order Date]],"mmm")</f>
        <v>Nov</v>
      </c>
      <c r="N4545" s="5" t="str">
        <f>TEXT(Table1[[#This Row],[Order Date]],"yyyy")</f>
        <v>2016</v>
      </c>
      <c r="O4545" s="5">
        <v>28</v>
      </c>
      <c r="P4545" s="5" t="s">
        <v>559</v>
      </c>
      <c r="Q4545" s="5" t="str">
        <f>IFERROR(INDEX(Holidays[Holiday],MATCH(Table1[[#This Row],[Order Date]],Holidays[Date],0)),"NO HOLIDAY")</f>
        <v>NO HOLIDAY</v>
      </c>
    </row>
    <row r="4546" spans="2:17" hidden="1" x14ac:dyDescent="0.3">
      <c r="B4546" t="s">
        <v>9</v>
      </c>
      <c r="C4546" t="s">
        <v>17</v>
      </c>
      <c r="D4546" t="s">
        <v>11</v>
      </c>
      <c r="E4546" t="s">
        <v>369</v>
      </c>
      <c r="F4546" s="4">
        <v>42693</v>
      </c>
      <c r="G4546" t="s">
        <v>15</v>
      </c>
      <c r="H4546">
        <v>4</v>
      </c>
      <c r="I4546">
        <f>IF(Table1[[#This Row],[Price]]&lt;15,10,IF(Table1[[#This Row],[Price]]&lt;20,15,IF(Table1[[#This Row],[Price]]&lt;30,22,IF(Table1[[#This Row],[Price]]&lt;50,36,45))))</f>
        <v>10</v>
      </c>
      <c r="J4546">
        <v>12.42</v>
      </c>
      <c r="K4546" s="14">
        <v>49.68</v>
      </c>
      <c r="L4546" s="14">
        <f>Table1[[#This Row],[Total Sale Amount]]-(Table1[[#This Row],[Cost Price]]*Table1[[#This Row],[Quantity]])</f>
        <v>9.68</v>
      </c>
      <c r="M4546" t="str">
        <f>TEXT(Table1[[#This Row],[Order Date]],"mmm")</f>
        <v>Nov</v>
      </c>
      <c r="N4546" s="5" t="str">
        <f>TEXT(Table1[[#This Row],[Order Date]],"yyyy")</f>
        <v>2016</v>
      </c>
      <c r="O4546" s="5">
        <v>35</v>
      </c>
      <c r="P4546" s="5" t="s">
        <v>559</v>
      </c>
      <c r="Q4546" s="5" t="str">
        <f>IFERROR(INDEX(Holidays[Holiday],MATCH(Table1[[#This Row],[Order Date]],Holidays[Date],0)),"NO HOLIDAY")</f>
        <v>NO HOLIDAY</v>
      </c>
    </row>
    <row r="4547" spans="2:17" hidden="1" x14ac:dyDescent="0.3">
      <c r="B4547" t="s">
        <v>16</v>
      </c>
      <c r="C4547" t="s">
        <v>10</v>
      </c>
      <c r="D4547" t="s">
        <v>11</v>
      </c>
      <c r="E4547" t="s">
        <v>439</v>
      </c>
      <c r="F4547" s="4">
        <v>42693</v>
      </c>
      <c r="G4547" t="s">
        <v>19</v>
      </c>
      <c r="H4547">
        <v>5</v>
      </c>
      <c r="I4547">
        <f>IF(Table1[[#This Row],[Price]]&lt;15,10,IF(Table1[[#This Row],[Price]]&lt;20,15,IF(Table1[[#This Row],[Price]]&lt;30,22,IF(Table1[[#This Row],[Price]]&lt;50,36,45))))</f>
        <v>45</v>
      </c>
      <c r="J4547">
        <v>53.35</v>
      </c>
      <c r="K4547" s="14">
        <v>266.75</v>
      </c>
      <c r="L4547" s="14">
        <f>Table1[[#This Row],[Total Sale Amount]]-(Table1[[#This Row],[Cost Price]]*Table1[[#This Row],[Quantity]])</f>
        <v>41.75</v>
      </c>
      <c r="M4547" t="str">
        <f>TEXT(Table1[[#This Row],[Order Date]],"mmm")</f>
        <v>Nov</v>
      </c>
      <c r="N4547" s="5" t="str">
        <f>TEXT(Table1[[#This Row],[Order Date]],"yyyy")</f>
        <v>2016</v>
      </c>
      <c r="O4547" s="5">
        <v>17</v>
      </c>
      <c r="P4547" s="5" t="s">
        <v>560</v>
      </c>
      <c r="Q4547" s="5" t="str">
        <f>IFERROR(INDEX(Holidays[Holiday],MATCH(Table1[[#This Row],[Order Date]],Holidays[Date],0)),"NO HOLIDAY")</f>
        <v>NO HOLIDAY</v>
      </c>
    </row>
    <row r="4548" spans="2:17" hidden="1" x14ac:dyDescent="0.3">
      <c r="B4548" t="s">
        <v>9</v>
      </c>
      <c r="C4548" t="s">
        <v>30</v>
      </c>
      <c r="D4548" t="s">
        <v>11</v>
      </c>
      <c r="E4548" t="s">
        <v>165</v>
      </c>
      <c r="F4548" s="4">
        <v>42693</v>
      </c>
      <c r="G4548" t="s">
        <v>19</v>
      </c>
      <c r="H4548">
        <v>5</v>
      </c>
      <c r="I4548">
        <f>IF(Table1[[#This Row],[Price]]&lt;15,10,IF(Table1[[#This Row],[Price]]&lt;20,15,IF(Table1[[#This Row],[Price]]&lt;30,22,IF(Table1[[#This Row],[Price]]&lt;50,36,45))))</f>
        <v>45</v>
      </c>
      <c r="J4548">
        <v>53.35</v>
      </c>
      <c r="K4548" s="14">
        <v>266.75</v>
      </c>
      <c r="L4548" s="14">
        <f>Table1[[#This Row],[Total Sale Amount]]-(Table1[[#This Row],[Cost Price]]*Table1[[#This Row],[Quantity]])</f>
        <v>41.75</v>
      </c>
      <c r="M4548" t="str">
        <f>TEXT(Table1[[#This Row],[Order Date]],"mmm")</f>
        <v>Nov</v>
      </c>
      <c r="N4548" s="5" t="str">
        <f>TEXT(Table1[[#This Row],[Order Date]],"yyyy")</f>
        <v>2016</v>
      </c>
      <c r="O4548" s="5">
        <v>20</v>
      </c>
      <c r="P4548" s="5" t="s">
        <v>559</v>
      </c>
      <c r="Q4548" s="5" t="str">
        <f>IFERROR(INDEX(Holidays[Holiday],MATCH(Table1[[#This Row],[Order Date]],Holidays[Date],0)),"NO HOLIDAY")</f>
        <v>NO HOLIDAY</v>
      </c>
    </row>
    <row r="4549" spans="2:17" hidden="1" x14ac:dyDescent="0.3">
      <c r="B4549" t="s">
        <v>21</v>
      </c>
      <c r="C4549" t="s">
        <v>59</v>
      </c>
      <c r="D4549" t="s">
        <v>23</v>
      </c>
      <c r="E4549" t="s">
        <v>442</v>
      </c>
      <c r="F4549" s="4">
        <v>42693</v>
      </c>
      <c r="G4549" t="s">
        <v>15</v>
      </c>
      <c r="H4549">
        <v>1</v>
      </c>
      <c r="I4549">
        <f>IF(Table1[[#This Row],[Price]]&lt;15,10,IF(Table1[[#This Row],[Price]]&lt;20,15,IF(Table1[[#This Row],[Price]]&lt;30,22,IF(Table1[[#This Row],[Price]]&lt;50,36,45))))</f>
        <v>10</v>
      </c>
      <c r="J4549">
        <v>12.42</v>
      </c>
      <c r="K4549" s="14">
        <v>12.42</v>
      </c>
      <c r="L4549" s="14">
        <f>Table1[[#This Row],[Total Sale Amount]]-(Table1[[#This Row],[Cost Price]]*Table1[[#This Row],[Quantity]])</f>
        <v>2.42</v>
      </c>
      <c r="M4549" t="str">
        <f>TEXT(Table1[[#This Row],[Order Date]],"mmm")</f>
        <v>Nov</v>
      </c>
      <c r="N4549" s="5" t="str">
        <f>TEXT(Table1[[#This Row],[Order Date]],"yyyy")</f>
        <v>2016</v>
      </c>
      <c r="O4549" s="5">
        <v>23</v>
      </c>
      <c r="P4549" s="5" t="s">
        <v>560</v>
      </c>
      <c r="Q4549" s="5" t="str">
        <f>IFERROR(INDEX(Holidays[Holiday],MATCH(Table1[[#This Row],[Order Date]],Holidays[Date],0)),"NO HOLIDAY")</f>
        <v>NO HOLIDAY</v>
      </c>
    </row>
    <row r="4550" spans="2:17" hidden="1" x14ac:dyDescent="0.3">
      <c r="B4550" t="s">
        <v>9</v>
      </c>
      <c r="C4550" t="s">
        <v>10</v>
      </c>
      <c r="D4550" t="s">
        <v>11</v>
      </c>
      <c r="E4550" t="s">
        <v>495</v>
      </c>
      <c r="F4550" s="4">
        <v>42693</v>
      </c>
      <c r="G4550" t="s">
        <v>15</v>
      </c>
      <c r="H4550">
        <v>4</v>
      </c>
      <c r="I4550">
        <f>IF(Table1[[#This Row],[Price]]&lt;15,10,IF(Table1[[#This Row],[Price]]&lt;20,15,IF(Table1[[#This Row],[Price]]&lt;30,22,IF(Table1[[#This Row],[Price]]&lt;50,36,45))))</f>
        <v>10</v>
      </c>
      <c r="J4550">
        <v>12.42</v>
      </c>
      <c r="K4550" s="14">
        <v>49.68</v>
      </c>
      <c r="L4550" s="14">
        <f>Table1[[#This Row],[Total Sale Amount]]-(Table1[[#This Row],[Cost Price]]*Table1[[#This Row],[Quantity]])</f>
        <v>9.68</v>
      </c>
      <c r="M4550" t="str">
        <f>TEXT(Table1[[#This Row],[Order Date]],"mmm")</f>
        <v>Nov</v>
      </c>
      <c r="N4550" s="5" t="str">
        <f>TEXT(Table1[[#This Row],[Order Date]],"yyyy")</f>
        <v>2016</v>
      </c>
      <c r="O4550" s="5">
        <v>45</v>
      </c>
      <c r="P4550" s="5" t="s">
        <v>559</v>
      </c>
      <c r="Q4550" s="5" t="str">
        <f>IFERROR(INDEX(Holidays[Holiday],MATCH(Table1[[#This Row],[Order Date]],Holidays[Date],0)),"NO HOLIDAY")</f>
        <v>NO HOLIDAY</v>
      </c>
    </row>
    <row r="4551" spans="2:17" hidden="1" x14ac:dyDescent="0.3">
      <c r="B4551" t="s">
        <v>36</v>
      </c>
      <c r="C4551" t="s">
        <v>10</v>
      </c>
      <c r="D4551" t="s">
        <v>11</v>
      </c>
      <c r="E4551" t="s">
        <v>472</v>
      </c>
      <c r="F4551" s="4">
        <v>42693</v>
      </c>
      <c r="G4551" t="s">
        <v>13</v>
      </c>
      <c r="H4551">
        <v>4</v>
      </c>
      <c r="I4551">
        <f>IF(Table1[[#This Row],[Price]]&lt;15,10,IF(Table1[[#This Row],[Price]]&lt;20,15,IF(Table1[[#This Row],[Price]]&lt;30,22,IF(Table1[[#This Row],[Price]]&lt;50,36,45))))</f>
        <v>15</v>
      </c>
      <c r="J4551">
        <v>17.829999999999998</v>
      </c>
      <c r="K4551" s="14">
        <v>71.319999999999993</v>
      </c>
      <c r="L4551" s="14">
        <f>Table1[[#This Row],[Total Sale Amount]]-(Table1[[#This Row],[Cost Price]]*Table1[[#This Row],[Quantity]])</f>
        <v>11.319999999999993</v>
      </c>
      <c r="M4551" t="str">
        <f>TEXT(Table1[[#This Row],[Order Date]],"mmm")</f>
        <v>Nov</v>
      </c>
      <c r="N4551" s="5" t="str">
        <f>TEXT(Table1[[#This Row],[Order Date]],"yyyy")</f>
        <v>2016</v>
      </c>
      <c r="O4551" s="5">
        <v>28</v>
      </c>
      <c r="P4551" s="5" t="s">
        <v>560</v>
      </c>
      <c r="Q4551" s="5" t="str">
        <f>IFERROR(INDEX(Holidays[Holiday],MATCH(Table1[[#This Row],[Order Date]],Holidays[Date],0)),"NO HOLIDAY")</f>
        <v>NO HOLIDAY</v>
      </c>
    </row>
    <row r="4552" spans="2:17" hidden="1" x14ac:dyDescent="0.3">
      <c r="B4552" t="s">
        <v>25</v>
      </c>
      <c r="C4552" t="s">
        <v>22</v>
      </c>
      <c r="D4552" t="s">
        <v>23</v>
      </c>
      <c r="E4552" t="s">
        <v>366</v>
      </c>
      <c r="F4552" s="4">
        <v>42693</v>
      </c>
      <c r="G4552" t="s">
        <v>15</v>
      </c>
      <c r="H4552">
        <v>2</v>
      </c>
      <c r="I4552">
        <f>IF(Table1[[#This Row],[Price]]&lt;15,10,IF(Table1[[#This Row],[Price]]&lt;20,15,IF(Table1[[#This Row],[Price]]&lt;30,22,IF(Table1[[#This Row],[Price]]&lt;50,36,45))))</f>
        <v>10</v>
      </c>
      <c r="J4552">
        <v>12.42</v>
      </c>
      <c r="K4552" s="14">
        <v>24.84</v>
      </c>
      <c r="L4552" s="14">
        <f>Table1[[#This Row],[Total Sale Amount]]-(Table1[[#This Row],[Cost Price]]*Table1[[#This Row],[Quantity]])</f>
        <v>4.84</v>
      </c>
      <c r="M4552" t="str">
        <f>TEXT(Table1[[#This Row],[Order Date]],"mmm")</f>
        <v>Nov</v>
      </c>
      <c r="N4552" s="5" t="str">
        <f>TEXT(Table1[[#This Row],[Order Date]],"yyyy")</f>
        <v>2016</v>
      </c>
      <c r="O4552" s="5">
        <v>22</v>
      </c>
      <c r="P4552" s="5" t="s">
        <v>560</v>
      </c>
      <c r="Q4552" s="5" t="str">
        <f>IFERROR(INDEX(Holidays[Holiday],MATCH(Table1[[#This Row],[Order Date]],Holidays[Date],0)),"NO HOLIDAY")</f>
        <v>NO HOLIDAY</v>
      </c>
    </row>
    <row r="4553" spans="2:17" hidden="1" x14ac:dyDescent="0.3">
      <c r="B4553" t="s">
        <v>25</v>
      </c>
      <c r="C4553" t="s">
        <v>43</v>
      </c>
      <c r="D4553" t="s">
        <v>23</v>
      </c>
      <c r="E4553" t="s">
        <v>504</v>
      </c>
      <c r="F4553" s="4">
        <v>42693</v>
      </c>
      <c r="G4553" t="s">
        <v>15</v>
      </c>
      <c r="H4553">
        <v>2</v>
      </c>
      <c r="I4553">
        <f>IF(Table1[[#This Row],[Price]]&lt;15,10,IF(Table1[[#This Row],[Price]]&lt;20,15,IF(Table1[[#This Row],[Price]]&lt;30,22,IF(Table1[[#This Row],[Price]]&lt;50,36,45))))</f>
        <v>10</v>
      </c>
      <c r="J4553">
        <v>12.42</v>
      </c>
      <c r="K4553" s="14">
        <v>24.84</v>
      </c>
      <c r="L4553" s="14">
        <f>Table1[[#This Row],[Total Sale Amount]]-(Table1[[#This Row],[Cost Price]]*Table1[[#This Row],[Quantity]])</f>
        <v>4.84</v>
      </c>
      <c r="M4553" t="str">
        <f>TEXT(Table1[[#This Row],[Order Date]],"mmm")</f>
        <v>Nov</v>
      </c>
      <c r="N4553" s="5" t="str">
        <f>TEXT(Table1[[#This Row],[Order Date]],"yyyy")</f>
        <v>2016</v>
      </c>
      <c r="O4553" s="5">
        <v>24</v>
      </c>
      <c r="P4553" s="5" t="s">
        <v>559</v>
      </c>
      <c r="Q4553" s="5" t="str">
        <f>IFERROR(INDEX(Holidays[Holiday],MATCH(Table1[[#This Row],[Order Date]],Holidays[Date],0)),"NO HOLIDAY")</f>
        <v>NO HOLIDAY</v>
      </c>
    </row>
    <row r="4554" spans="2:17" hidden="1" x14ac:dyDescent="0.3">
      <c r="B4554" t="s">
        <v>9</v>
      </c>
      <c r="C4554" t="s">
        <v>30</v>
      </c>
      <c r="D4554" t="s">
        <v>11</v>
      </c>
      <c r="E4554" t="s">
        <v>127</v>
      </c>
      <c r="F4554" s="4">
        <v>42693</v>
      </c>
      <c r="G4554" t="s">
        <v>39</v>
      </c>
      <c r="H4554">
        <v>3</v>
      </c>
      <c r="I4554">
        <f>IF(Table1[[#This Row],[Price]]&lt;15,10,IF(Table1[[#This Row],[Price]]&lt;20,15,IF(Table1[[#This Row],[Price]]&lt;30,22,IF(Table1[[#This Row],[Price]]&lt;50,36,45))))</f>
        <v>15</v>
      </c>
      <c r="J4554">
        <v>16.32</v>
      </c>
      <c r="K4554" s="14">
        <v>48.96</v>
      </c>
      <c r="L4554" s="14">
        <f>Table1[[#This Row],[Total Sale Amount]]-(Table1[[#This Row],[Cost Price]]*Table1[[#This Row],[Quantity]])</f>
        <v>3.9600000000000009</v>
      </c>
      <c r="M4554" t="str">
        <f>TEXT(Table1[[#This Row],[Order Date]],"mmm")</f>
        <v>Nov</v>
      </c>
      <c r="N4554" s="5" t="str">
        <f>TEXT(Table1[[#This Row],[Order Date]],"yyyy")</f>
        <v>2016</v>
      </c>
      <c r="O4554" s="5">
        <v>29</v>
      </c>
      <c r="P4554" s="5" t="s">
        <v>560</v>
      </c>
      <c r="Q4554" s="5" t="str">
        <f>IFERROR(INDEX(Holidays[Holiday],MATCH(Table1[[#This Row],[Order Date]],Holidays[Date],0)),"NO HOLIDAY")</f>
        <v>NO HOLIDAY</v>
      </c>
    </row>
    <row r="4555" spans="2:17" hidden="1" x14ac:dyDescent="0.3">
      <c r="B4555" t="s">
        <v>16</v>
      </c>
      <c r="C4555" t="s">
        <v>10</v>
      </c>
      <c r="D4555" t="s">
        <v>11</v>
      </c>
      <c r="E4555" t="s">
        <v>231</v>
      </c>
      <c r="F4555" s="4">
        <v>42693</v>
      </c>
      <c r="G4555" t="s">
        <v>19</v>
      </c>
      <c r="H4555">
        <v>4</v>
      </c>
      <c r="I4555">
        <f>IF(Table1[[#This Row],[Price]]&lt;15,10,IF(Table1[[#This Row],[Price]]&lt;20,15,IF(Table1[[#This Row],[Price]]&lt;30,22,IF(Table1[[#This Row],[Price]]&lt;50,36,45))))</f>
        <v>45</v>
      </c>
      <c r="J4555">
        <v>53.35</v>
      </c>
      <c r="K4555" s="14">
        <v>213.4</v>
      </c>
      <c r="L4555" s="14">
        <f>Table1[[#This Row],[Total Sale Amount]]-(Table1[[#This Row],[Cost Price]]*Table1[[#This Row],[Quantity]])</f>
        <v>33.400000000000006</v>
      </c>
      <c r="M4555" t="str">
        <f>TEXT(Table1[[#This Row],[Order Date]],"mmm")</f>
        <v>Nov</v>
      </c>
      <c r="N4555" s="5" t="str">
        <f>TEXT(Table1[[#This Row],[Order Date]],"yyyy")</f>
        <v>2016</v>
      </c>
      <c r="O4555" s="5">
        <v>40</v>
      </c>
      <c r="P4555" s="5" t="s">
        <v>560</v>
      </c>
      <c r="Q4555" s="5" t="str">
        <f>IFERROR(INDEX(Holidays[Holiday],MATCH(Table1[[#This Row],[Order Date]],Holidays[Date],0)),"NO HOLIDAY")</f>
        <v>NO HOLIDAY</v>
      </c>
    </row>
    <row r="4556" spans="2:17" hidden="1" x14ac:dyDescent="0.3">
      <c r="B4556" t="s">
        <v>25</v>
      </c>
      <c r="C4556" t="s">
        <v>22</v>
      </c>
      <c r="D4556" t="s">
        <v>23</v>
      </c>
      <c r="E4556" t="s">
        <v>263</v>
      </c>
      <c r="F4556" s="4">
        <v>42693</v>
      </c>
      <c r="G4556" t="s">
        <v>19</v>
      </c>
      <c r="H4556">
        <v>10</v>
      </c>
      <c r="I4556">
        <f>IF(Table1[[#This Row],[Price]]&lt;15,10,IF(Table1[[#This Row],[Price]]&lt;20,15,IF(Table1[[#This Row],[Price]]&lt;30,22,IF(Table1[[#This Row],[Price]]&lt;50,36,45))))</f>
        <v>45</v>
      </c>
      <c r="J4556">
        <v>53.35</v>
      </c>
      <c r="K4556" s="14">
        <v>533.5</v>
      </c>
      <c r="L4556" s="14">
        <f>Table1[[#This Row],[Total Sale Amount]]-(Table1[[#This Row],[Cost Price]]*Table1[[#This Row],[Quantity]])</f>
        <v>83.5</v>
      </c>
      <c r="M4556" t="str">
        <f>TEXT(Table1[[#This Row],[Order Date]],"mmm")</f>
        <v>Nov</v>
      </c>
      <c r="N4556" s="5" t="str">
        <f>TEXT(Table1[[#This Row],[Order Date]],"yyyy")</f>
        <v>2016</v>
      </c>
      <c r="O4556" s="5">
        <v>19</v>
      </c>
      <c r="P4556" s="5" t="s">
        <v>560</v>
      </c>
      <c r="Q4556" s="5" t="str">
        <f>IFERROR(INDEX(Holidays[Holiday],MATCH(Table1[[#This Row],[Order Date]],Holidays[Date],0)),"NO HOLIDAY")</f>
        <v>NO HOLIDAY</v>
      </c>
    </row>
    <row r="4557" spans="2:17" hidden="1" x14ac:dyDescent="0.3">
      <c r="B4557" t="s">
        <v>21</v>
      </c>
      <c r="C4557" t="s">
        <v>26</v>
      </c>
      <c r="D4557" t="s">
        <v>23</v>
      </c>
      <c r="E4557" t="s">
        <v>237</v>
      </c>
      <c r="F4557" s="4">
        <v>42693</v>
      </c>
      <c r="G4557" t="s">
        <v>13</v>
      </c>
      <c r="H4557">
        <v>4</v>
      </c>
      <c r="I4557">
        <f>IF(Table1[[#This Row],[Price]]&lt;15,10,IF(Table1[[#This Row],[Price]]&lt;20,15,IF(Table1[[#This Row],[Price]]&lt;30,22,IF(Table1[[#This Row],[Price]]&lt;50,36,45))))</f>
        <v>15</v>
      </c>
      <c r="J4557">
        <v>17.829999999999998</v>
      </c>
      <c r="K4557" s="14">
        <v>71.319999999999993</v>
      </c>
      <c r="L4557" s="14">
        <f>Table1[[#This Row],[Total Sale Amount]]-(Table1[[#This Row],[Cost Price]]*Table1[[#This Row],[Quantity]])</f>
        <v>11.319999999999993</v>
      </c>
      <c r="M4557" t="str">
        <f>TEXT(Table1[[#This Row],[Order Date]],"mmm")</f>
        <v>Nov</v>
      </c>
      <c r="N4557" s="5" t="str">
        <f>TEXT(Table1[[#This Row],[Order Date]],"yyyy")</f>
        <v>2016</v>
      </c>
      <c r="O4557" s="5">
        <v>40</v>
      </c>
      <c r="P4557" s="5" t="s">
        <v>559</v>
      </c>
      <c r="Q4557" s="5" t="str">
        <f>IFERROR(INDEX(Holidays[Holiday],MATCH(Table1[[#This Row],[Order Date]],Holidays[Date],0)),"NO HOLIDAY")</f>
        <v>NO HOLIDAY</v>
      </c>
    </row>
    <row r="4558" spans="2:17" hidden="1" x14ac:dyDescent="0.3">
      <c r="B4558" t="s">
        <v>9</v>
      </c>
      <c r="C4558" t="s">
        <v>17</v>
      </c>
      <c r="D4558" t="s">
        <v>11</v>
      </c>
      <c r="E4558" t="s">
        <v>124</v>
      </c>
      <c r="F4558" s="4">
        <v>42694</v>
      </c>
      <c r="G4558" t="s">
        <v>15</v>
      </c>
      <c r="H4558">
        <v>2</v>
      </c>
      <c r="I4558">
        <f>IF(Table1[[#This Row],[Price]]&lt;15,10,IF(Table1[[#This Row],[Price]]&lt;20,15,IF(Table1[[#This Row],[Price]]&lt;30,22,IF(Table1[[#This Row],[Price]]&lt;50,36,45))))</f>
        <v>10</v>
      </c>
      <c r="J4558">
        <v>12.42</v>
      </c>
      <c r="K4558" s="14">
        <v>24.84</v>
      </c>
      <c r="L4558" s="14">
        <f>Table1[[#This Row],[Total Sale Amount]]-(Table1[[#This Row],[Cost Price]]*Table1[[#This Row],[Quantity]])</f>
        <v>4.84</v>
      </c>
      <c r="M4558" t="str">
        <f>TEXT(Table1[[#This Row],[Order Date]],"mmm")</f>
        <v>Nov</v>
      </c>
      <c r="N4558" s="5" t="str">
        <f>TEXT(Table1[[#This Row],[Order Date]],"yyyy")</f>
        <v>2016</v>
      </c>
      <c r="O4558" s="5">
        <v>36</v>
      </c>
      <c r="P4558" s="5" t="s">
        <v>560</v>
      </c>
      <c r="Q4558" s="5" t="str">
        <f>IFERROR(INDEX(Holidays[Holiday],MATCH(Table1[[#This Row],[Order Date]],Holidays[Date],0)),"NO HOLIDAY")</f>
        <v>NO HOLIDAY</v>
      </c>
    </row>
    <row r="4559" spans="2:17" hidden="1" x14ac:dyDescent="0.3">
      <c r="B4559" t="s">
        <v>9</v>
      </c>
      <c r="C4559" t="s">
        <v>17</v>
      </c>
      <c r="D4559" t="s">
        <v>11</v>
      </c>
      <c r="E4559" t="s">
        <v>200</v>
      </c>
      <c r="F4559" s="4">
        <v>42694</v>
      </c>
      <c r="G4559" t="s">
        <v>13</v>
      </c>
      <c r="H4559">
        <v>10</v>
      </c>
      <c r="I4559">
        <f>IF(Table1[[#This Row],[Price]]&lt;15,10,IF(Table1[[#This Row],[Price]]&lt;20,15,IF(Table1[[#This Row],[Price]]&lt;30,22,IF(Table1[[#This Row],[Price]]&lt;50,36,45))))</f>
        <v>15</v>
      </c>
      <c r="J4559">
        <v>17.829999999999998</v>
      </c>
      <c r="K4559" s="14">
        <v>178.29999999999998</v>
      </c>
      <c r="L4559" s="14">
        <f>Table1[[#This Row],[Total Sale Amount]]-(Table1[[#This Row],[Cost Price]]*Table1[[#This Row],[Quantity]])</f>
        <v>28.299999999999983</v>
      </c>
      <c r="M4559" t="str">
        <f>TEXT(Table1[[#This Row],[Order Date]],"mmm")</f>
        <v>Nov</v>
      </c>
      <c r="N4559" s="5" t="str">
        <f>TEXT(Table1[[#This Row],[Order Date]],"yyyy")</f>
        <v>2016</v>
      </c>
      <c r="O4559" s="5">
        <v>21</v>
      </c>
      <c r="P4559" s="5" t="s">
        <v>560</v>
      </c>
      <c r="Q4559" s="5" t="str">
        <f>IFERROR(INDEX(Holidays[Holiday],MATCH(Table1[[#This Row],[Order Date]],Holidays[Date],0)),"NO HOLIDAY")</f>
        <v>NO HOLIDAY</v>
      </c>
    </row>
    <row r="4560" spans="2:17" hidden="1" x14ac:dyDescent="0.3">
      <c r="B4560" t="s">
        <v>9</v>
      </c>
      <c r="C4560" t="s">
        <v>10</v>
      </c>
      <c r="D4560" t="s">
        <v>11</v>
      </c>
      <c r="E4560" t="s">
        <v>257</v>
      </c>
      <c r="F4560" s="4">
        <v>42694</v>
      </c>
      <c r="G4560" t="s">
        <v>15</v>
      </c>
      <c r="H4560">
        <v>6</v>
      </c>
      <c r="I4560">
        <f>IF(Table1[[#This Row],[Price]]&lt;15,10,IF(Table1[[#This Row],[Price]]&lt;20,15,IF(Table1[[#This Row],[Price]]&lt;30,22,IF(Table1[[#This Row],[Price]]&lt;50,36,45))))</f>
        <v>10</v>
      </c>
      <c r="J4560">
        <v>12.42</v>
      </c>
      <c r="K4560" s="14">
        <v>74.52</v>
      </c>
      <c r="L4560" s="14">
        <f>Table1[[#This Row],[Total Sale Amount]]-(Table1[[#This Row],[Cost Price]]*Table1[[#This Row],[Quantity]])</f>
        <v>14.519999999999996</v>
      </c>
      <c r="M4560" t="str">
        <f>TEXT(Table1[[#This Row],[Order Date]],"mmm")</f>
        <v>Nov</v>
      </c>
      <c r="N4560" s="5" t="str">
        <f>TEXT(Table1[[#This Row],[Order Date]],"yyyy")</f>
        <v>2016</v>
      </c>
      <c r="O4560" s="5">
        <v>37</v>
      </c>
      <c r="P4560" s="5" t="s">
        <v>560</v>
      </c>
      <c r="Q4560" s="5" t="str">
        <f>IFERROR(INDEX(Holidays[Holiday],MATCH(Table1[[#This Row],[Order Date]],Holidays[Date],0)),"NO HOLIDAY")</f>
        <v>NO HOLIDAY</v>
      </c>
    </row>
    <row r="4561" spans="2:17" hidden="1" x14ac:dyDescent="0.3">
      <c r="B4561" t="s">
        <v>9</v>
      </c>
      <c r="C4561" t="s">
        <v>17</v>
      </c>
      <c r="D4561" t="s">
        <v>11</v>
      </c>
      <c r="E4561" t="s">
        <v>18</v>
      </c>
      <c r="F4561" s="4">
        <v>42694</v>
      </c>
      <c r="G4561" t="s">
        <v>15</v>
      </c>
      <c r="H4561">
        <v>7</v>
      </c>
      <c r="I4561">
        <f>IF(Table1[[#This Row],[Price]]&lt;15,10,IF(Table1[[#This Row],[Price]]&lt;20,15,IF(Table1[[#This Row],[Price]]&lt;30,22,IF(Table1[[#This Row],[Price]]&lt;50,36,45))))</f>
        <v>10</v>
      </c>
      <c r="J4561">
        <v>12.42</v>
      </c>
      <c r="K4561" s="14">
        <v>86.94</v>
      </c>
      <c r="L4561" s="14">
        <f>Table1[[#This Row],[Total Sale Amount]]-(Table1[[#This Row],[Cost Price]]*Table1[[#This Row],[Quantity]])</f>
        <v>16.939999999999998</v>
      </c>
      <c r="M4561" t="str">
        <f>TEXT(Table1[[#This Row],[Order Date]],"mmm")</f>
        <v>Nov</v>
      </c>
      <c r="N4561" s="5" t="str">
        <f>TEXT(Table1[[#This Row],[Order Date]],"yyyy")</f>
        <v>2016</v>
      </c>
      <c r="O4561" s="5">
        <v>26</v>
      </c>
      <c r="P4561" s="5" t="s">
        <v>560</v>
      </c>
      <c r="Q4561" s="5" t="str">
        <f>IFERROR(INDEX(Holidays[Holiday],MATCH(Table1[[#This Row],[Order Date]],Holidays[Date],0)),"NO HOLIDAY")</f>
        <v>NO HOLIDAY</v>
      </c>
    </row>
    <row r="4562" spans="2:17" hidden="1" x14ac:dyDescent="0.3">
      <c r="B4562" t="s">
        <v>21</v>
      </c>
      <c r="C4562" t="s">
        <v>59</v>
      </c>
      <c r="D4562" t="s">
        <v>23</v>
      </c>
      <c r="E4562" t="s">
        <v>505</v>
      </c>
      <c r="F4562" s="4">
        <v>42694</v>
      </c>
      <c r="G4562" t="s">
        <v>39</v>
      </c>
      <c r="H4562">
        <v>5</v>
      </c>
      <c r="I4562">
        <f>IF(Table1[[#This Row],[Price]]&lt;15,10,IF(Table1[[#This Row],[Price]]&lt;20,15,IF(Table1[[#This Row],[Price]]&lt;30,22,IF(Table1[[#This Row],[Price]]&lt;50,36,45))))</f>
        <v>15</v>
      </c>
      <c r="J4562">
        <v>16.32</v>
      </c>
      <c r="K4562" s="14">
        <v>81.599999999999994</v>
      </c>
      <c r="L4562" s="14">
        <f>Table1[[#This Row],[Total Sale Amount]]-(Table1[[#This Row],[Cost Price]]*Table1[[#This Row],[Quantity]])</f>
        <v>6.5999999999999943</v>
      </c>
      <c r="M4562" t="str">
        <f>TEXT(Table1[[#This Row],[Order Date]],"mmm")</f>
        <v>Nov</v>
      </c>
      <c r="N4562" s="5" t="str">
        <f>TEXT(Table1[[#This Row],[Order Date]],"yyyy")</f>
        <v>2016</v>
      </c>
      <c r="O4562" s="5">
        <v>44</v>
      </c>
      <c r="P4562" s="5" t="s">
        <v>559</v>
      </c>
      <c r="Q4562" s="5" t="str">
        <f>IFERROR(INDEX(Holidays[Holiday],MATCH(Table1[[#This Row],[Order Date]],Holidays[Date],0)),"NO HOLIDAY")</f>
        <v>NO HOLIDAY</v>
      </c>
    </row>
    <row r="4563" spans="2:17" hidden="1" x14ac:dyDescent="0.3">
      <c r="B4563" t="s">
        <v>9</v>
      </c>
      <c r="C4563" t="s">
        <v>10</v>
      </c>
      <c r="D4563" t="s">
        <v>11</v>
      </c>
      <c r="E4563" t="s">
        <v>482</v>
      </c>
      <c r="F4563" s="4">
        <v>42694</v>
      </c>
      <c r="G4563" t="s">
        <v>13</v>
      </c>
      <c r="H4563">
        <v>8</v>
      </c>
      <c r="I4563">
        <f>IF(Table1[[#This Row],[Price]]&lt;15,10,IF(Table1[[#This Row],[Price]]&lt;20,15,IF(Table1[[#This Row],[Price]]&lt;30,22,IF(Table1[[#This Row],[Price]]&lt;50,36,45))))</f>
        <v>15</v>
      </c>
      <c r="J4563">
        <v>17.829999999999998</v>
      </c>
      <c r="K4563" s="14">
        <v>142.63999999999999</v>
      </c>
      <c r="L4563" s="14">
        <f>Table1[[#This Row],[Total Sale Amount]]-(Table1[[#This Row],[Cost Price]]*Table1[[#This Row],[Quantity]])</f>
        <v>22.639999999999986</v>
      </c>
      <c r="M4563" t="str">
        <f>TEXT(Table1[[#This Row],[Order Date]],"mmm")</f>
        <v>Nov</v>
      </c>
      <c r="N4563" s="5" t="str">
        <f>TEXT(Table1[[#This Row],[Order Date]],"yyyy")</f>
        <v>2016</v>
      </c>
      <c r="O4563" s="5">
        <v>24</v>
      </c>
      <c r="P4563" s="5" t="s">
        <v>559</v>
      </c>
      <c r="Q4563" s="5" t="str">
        <f>IFERROR(INDEX(Holidays[Holiday],MATCH(Table1[[#This Row],[Order Date]],Holidays[Date],0)),"NO HOLIDAY")</f>
        <v>NO HOLIDAY</v>
      </c>
    </row>
    <row r="4564" spans="2:17" hidden="1" x14ac:dyDescent="0.3">
      <c r="B4564" t="s">
        <v>21</v>
      </c>
      <c r="C4564" t="s">
        <v>22</v>
      </c>
      <c r="D4564" t="s">
        <v>23</v>
      </c>
      <c r="E4564" t="s">
        <v>24</v>
      </c>
      <c r="F4564" s="4">
        <v>42694</v>
      </c>
      <c r="G4564" t="s">
        <v>15</v>
      </c>
      <c r="H4564">
        <v>4</v>
      </c>
      <c r="I4564">
        <f>IF(Table1[[#This Row],[Price]]&lt;15,10,IF(Table1[[#This Row],[Price]]&lt;20,15,IF(Table1[[#This Row],[Price]]&lt;30,22,IF(Table1[[#This Row],[Price]]&lt;50,36,45))))</f>
        <v>10</v>
      </c>
      <c r="J4564">
        <v>12.42</v>
      </c>
      <c r="K4564" s="14">
        <v>49.68</v>
      </c>
      <c r="L4564" s="14">
        <f>Table1[[#This Row],[Total Sale Amount]]-(Table1[[#This Row],[Cost Price]]*Table1[[#This Row],[Quantity]])</f>
        <v>9.68</v>
      </c>
      <c r="M4564" t="str">
        <f>TEXT(Table1[[#This Row],[Order Date]],"mmm")</f>
        <v>Nov</v>
      </c>
      <c r="N4564" s="5" t="str">
        <f>TEXT(Table1[[#This Row],[Order Date]],"yyyy")</f>
        <v>2016</v>
      </c>
      <c r="O4564" s="5">
        <v>32</v>
      </c>
      <c r="P4564" s="5" t="s">
        <v>559</v>
      </c>
      <c r="Q4564" s="5" t="str">
        <f>IFERROR(INDEX(Holidays[Holiday],MATCH(Table1[[#This Row],[Order Date]],Holidays[Date],0)),"NO HOLIDAY")</f>
        <v>NO HOLIDAY</v>
      </c>
    </row>
    <row r="4565" spans="2:17" hidden="1" x14ac:dyDescent="0.3">
      <c r="B4565" t="s">
        <v>25</v>
      </c>
      <c r="C4565" t="s">
        <v>26</v>
      </c>
      <c r="D4565" t="s">
        <v>23</v>
      </c>
      <c r="E4565" t="s">
        <v>129</v>
      </c>
      <c r="F4565" s="4">
        <v>42694</v>
      </c>
      <c r="G4565" t="s">
        <v>39</v>
      </c>
      <c r="H4565">
        <v>5</v>
      </c>
      <c r="I4565">
        <f>IF(Table1[[#This Row],[Price]]&lt;15,10,IF(Table1[[#This Row],[Price]]&lt;20,15,IF(Table1[[#This Row],[Price]]&lt;30,22,IF(Table1[[#This Row],[Price]]&lt;50,36,45))))</f>
        <v>15</v>
      </c>
      <c r="J4565">
        <v>16.32</v>
      </c>
      <c r="K4565" s="14">
        <v>81.599999999999994</v>
      </c>
      <c r="L4565" s="14">
        <f>Table1[[#This Row],[Total Sale Amount]]-(Table1[[#This Row],[Cost Price]]*Table1[[#This Row],[Quantity]])</f>
        <v>6.5999999999999943</v>
      </c>
      <c r="M4565" t="str">
        <f>TEXT(Table1[[#This Row],[Order Date]],"mmm")</f>
        <v>Nov</v>
      </c>
      <c r="N4565" s="5" t="str">
        <f>TEXT(Table1[[#This Row],[Order Date]],"yyyy")</f>
        <v>2016</v>
      </c>
      <c r="O4565" s="5">
        <v>34</v>
      </c>
      <c r="P4565" s="5" t="s">
        <v>560</v>
      </c>
      <c r="Q4565" s="5" t="str">
        <f>IFERROR(INDEX(Holidays[Holiday],MATCH(Table1[[#This Row],[Order Date]],Holidays[Date],0)),"NO HOLIDAY")</f>
        <v>NO HOLIDAY</v>
      </c>
    </row>
    <row r="4566" spans="2:17" hidden="1" x14ac:dyDescent="0.3">
      <c r="B4566" t="s">
        <v>9</v>
      </c>
      <c r="C4566" t="s">
        <v>10</v>
      </c>
      <c r="D4566" t="s">
        <v>11</v>
      </c>
      <c r="E4566" t="s">
        <v>342</v>
      </c>
      <c r="F4566" s="4">
        <v>42694</v>
      </c>
      <c r="G4566" t="s">
        <v>39</v>
      </c>
      <c r="H4566">
        <v>7</v>
      </c>
      <c r="I4566">
        <f>IF(Table1[[#This Row],[Price]]&lt;15,10,IF(Table1[[#This Row],[Price]]&lt;20,15,IF(Table1[[#This Row],[Price]]&lt;30,22,IF(Table1[[#This Row],[Price]]&lt;50,36,45))))</f>
        <v>15</v>
      </c>
      <c r="J4566">
        <v>16.32</v>
      </c>
      <c r="K4566" s="14">
        <v>114.24000000000001</v>
      </c>
      <c r="L4566" s="14">
        <f>Table1[[#This Row],[Total Sale Amount]]-(Table1[[#This Row],[Cost Price]]*Table1[[#This Row],[Quantity]])</f>
        <v>9.2400000000000091</v>
      </c>
      <c r="M4566" t="str">
        <f>TEXT(Table1[[#This Row],[Order Date]],"mmm")</f>
        <v>Nov</v>
      </c>
      <c r="N4566" s="5" t="str">
        <f>TEXT(Table1[[#This Row],[Order Date]],"yyyy")</f>
        <v>2016</v>
      </c>
      <c r="O4566" s="5">
        <v>44</v>
      </c>
      <c r="P4566" s="5" t="s">
        <v>560</v>
      </c>
      <c r="Q4566" s="5" t="str">
        <f>IFERROR(INDEX(Holidays[Holiday],MATCH(Table1[[#This Row],[Order Date]],Holidays[Date],0)),"NO HOLIDAY")</f>
        <v>NO HOLIDAY</v>
      </c>
    </row>
    <row r="4567" spans="2:17" hidden="1" x14ac:dyDescent="0.3">
      <c r="B4567" t="s">
        <v>21</v>
      </c>
      <c r="C4567" t="s">
        <v>43</v>
      </c>
      <c r="D4567" t="s">
        <v>23</v>
      </c>
      <c r="E4567" t="s">
        <v>143</v>
      </c>
      <c r="F4567" s="4">
        <v>42694</v>
      </c>
      <c r="G4567" t="s">
        <v>39</v>
      </c>
      <c r="H4567">
        <v>7</v>
      </c>
      <c r="I4567">
        <f>IF(Table1[[#This Row],[Price]]&lt;15,10,IF(Table1[[#This Row],[Price]]&lt;20,15,IF(Table1[[#This Row],[Price]]&lt;30,22,IF(Table1[[#This Row],[Price]]&lt;50,36,45))))</f>
        <v>15</v>
      </c>
      <c r="J4567">
        <v>16.32</v>
      </c>
      <c r="K4567" s="14">
        <v>114.24000000000001</v>
      </c>
      <c r="L4567" s="14">
        <f>Table1[[#This Row],[Total Sale Amount]]-(Table1[[#This Row],[Cost Price]]*Table1[[#This Row],[Quantity]])</f>
        <v>9.2400000000000091</v>
      </c>
      <c r="M4567" t="str">
        <f>TEXT(Table1[[#This Row],[Order Date]],"mmm")</f>
        <v>Nov</v>
      </c>
      <c r="N4567" s="5" t="str">
        <f>TEXT(Table1[[#This Row],[Order Date]],"yyyy")</f>
        <v>2016</v>
      </c>
      <c r="O4567" s="5">
        <v>36</v>
      </c>
      <c r="P4567" s="5" t="s">
        <v>560</v>
      </c>
      <c r="Q4567" s="5" t="str">
        <f>IFERROR(INDEX(Holidays[Holiday],MATCH(Table1[[#This Row],[Order Date]],Holidays[Date],0)),"NO HOLIDAY")</f>
        <v>NO HOLIDAY</v>
      </c>
    </row>
    <row r="4568" spans="2:17" hidden="1" x14ac:dyDescent="0.3">
      <c r="B4568" t="s">
        <v>9</v>
      </c>
      <c r="C4568" t="s">
        <v>10</v>
      </c>
      <c r="D4568" t="s">
        <v>11</v>
      </c>
      <c r="E4568" t="s">
        <v>496</v>
      </c>
      <c r="F4568" s="4">
        <v>42694</v>
      </c>
      <c r="G4568" t="s">
        <v>15</v>
      </c>
      <c r="H4568">
        <v>3</v>
      </c>
      <c r="I4568">
        <f>IF(Table1[[#This Row],[Price]]&lt;15,10,IF(Table1[[#This Row],[Price]]&lt;20,15,IF(Table1[[#This Row],[Price]]&lt;30,22,IF(Table1[[#This Row],[Price]]&lt;50,36,45))))</f>
        <v>10</v>
      </c>
      <c r="J4568">
        <v>12.42</v>
      </c>
      <c r="K4568" s="14">
        <v>37.26</v>
      </c>
      <c r="L4568" s="14">
        <f>Table1[[#This Row],[Total Sale Amount]]-(Table1[[#This Row],[Cost Price]]*Table1[[#This Row],[Quantity]])</f>
        <v>7.259999999999998</v>
      </c>
      <c r="M4568" t="str">
        <f>TEXT(Table1[[#This Row],[Order Date]],"mmm")</f>
        <v>Nov</v>
      </c>
      <c r="N4568" s="5" t="str">
        <f>TEXT(Table1[[#This Row],[Order Date]],"yyyy")</f>
        <v>2016</v>
      </c>
      <c r="O4568" s="5">
        <v>39</v>
      </c>
      <c r="P4568" s="5" t="s">
        <v>560</v>
      </c>
      <c r="Q4568" s="5" t="str">
        <f>IFERROR(INDEX(Holidays[Holiday],MATCH(Table1[[#This Row],[Order Date]],Holidays[Date],0)),"NO HOLIDAY")</f>
        <v>NO HOLIDAY</v>
      </c>
    </row>
    <row r="4569" spans="2:17" hidden="1" x14ac:dyDescent="0.3">
      <c r="B4569" t="s">
        <v>16</v>
      </c>
      <c r="C4569" t="s">
        <v>28</v>
      </c>
      <c r="D4569" t="s">
        <v>11</v>
      </c>
      <c r="E4569" t="s">
        <v>29</v>
      </c>
      <c r="F4569" s="4">
        <v>42694</v>
      </c>
      <c r="G4569" t="s">
        <v>13</v>
      </c>
      <c r="H4569">
        <v>3</v>
      </c>
      <c r="I4569">
        <f>IF(Table1[[#This Row],[Price]]&lt;15,10,IF(Table1[[#This Row],[Price]]&lt;20,15,IF(Table1[[#This Row],[Price]]&lt;30,22,IF(Table1[[#This Row],[Price]]&lt;50,36,45))))</f>
        <v>15</v>
      </c>
      <c r="J4569">
        <v>17.829999999999998</v>
      </c>
      <c r="K4569" s="14">
        <v>53.489999999999995</v>
      </c>
      <c r="L4569" s="14">
        <f>Table1[[#This Row],[Total Sale Amount]]-(Table1[[#This Row],[Cost Price]]*Table1[[#This Row],[Quantity]])</f>
        <v>8.4899999999999949</v>
      </c>
      <c r="M4569" t="str">
        <f>TEXT(Table1[[#This Row],[Order Date]],"mmm")</f>
        <v>Nov</v>
      </c>
      <c r="N4569" s="5" t="str">
        <f>TEXT(Table1[[#This Row],[Order Date]],"yyyy")</f>
        <v>2016</v>
      </c>
      <c r="O4569" s="5">
        <v>43</v>
      </c>
      <c r="P4569" s="5" t="s">
        <v>560</v>
      </c>
      <c r="Q4569" s="5" t="str">
        <f>IFERROR(INDEX(Holidays[Holiday],MATCH(Table1[[#This Row],[Order Date]],Holidays[Date],0)),"NO HOLIDAY")</f>
        <v>NO HOLIDAY</v>
      </c>
    </row>
    <row r="4570" spans="2:17" hidden="1" x14ac:dyDescent="0.3">
      <c r="B4570" t="s">
        <v>9</v>
      </c>
      <c r="C4570" t="s">
        <v>28</v>
      </c>
      <c r="D4570" t="s">
        <v>11</v>
      </c>
      <c r="E4570" t="s">
        <v>501</v>
      </c>
      <c r="F4570" s="4">
        <v>42694</v>
      </c>
      <c r="G4570" t="s">
        <v>19</v>
      </c>
      <c r="H4570">
        <v>3</v>
      </c>
      <c r="I4570">
        <f>IF(Table1[[#This Row],[Price]]&lt;15,10,IF(Table1[[#This Row],[Price]]&lt;20,15,IF(Table1[[#This Row],[Price]]&lt;30,22,IF(Table1[[#This Row],[Price]]&lt;50,36,45))))</f>
        <v>45</v>
      </c>
      <c r="J4570">
        <v>53.35</v>
      </c>
      <c r="K4570" s="14">
        <v>160.05000000000001</v>
      </c>
      <c r="L4570" s="14">
        <f>Table1[[#This Row],[Total Sale Amount]]-(Table1[[#This Row],[Cost Price]]*Table1[[#This Row],[Quantity]])</f>
        <v>25.050000000000011</v>
      </c>
      <c r="M4570" t="str">
        <f>TEXT(Table1[[#This Row],[Order Date]],"mmm")</f>
        <v>Nov</v>
      </c>
      <c r="N4570" s="5" t="str">
        <f>TEXT(Table1[[#This Row],[Order Date]],"yyyy")</f>
        <v>2016</v>
      </c>
      <c r="O4570" s="5">
        <v>31</v>
      </c>
      <c r="P4570" s="5" t="s">
        <v>559</v>
      </c>
      <c r="Q4570" s="5" t="str">
        <f>IFERROR(INDEX(Holidays[Holiday],MATCH(Table1[[#This Row],[Order Date]],Holidays[Date],0)),"NO HOLIDAY")</f>
        <v>NO HOLIDAY</v>
      </c>
    </row>
    <row r="4571" spans="2:17" hidden="1" x14ac:dyDescent="0.3">
      <c r="B4571" t="s">
        <v>25</v>
      </c>
      <c r="C4571" t="s">
        <v>22</v>
      </c>
      <c r="D4571" t="s">
        <v>23</v>
      </c>
      <c r="E4571" t="s">
        <v>217</v>
      </c>
      <c r="F4571" s="4">
        <v>42694</v>
      </c>
      <c r="G4571" t="s">
        <v>15</v>
      </c>
      <c r="H4571">
        <v>9</v>
      </c>
      <c r="I4571">
        <f>IF(Table1[[#This Row],[Price]]&lt;15,10,IF(Table1[[#This Row],[Price]]&lt;20,15,IF(Table1[[#This Row],[Price]]&lt;30,22,IF(Table1[[#This Row],[Price]]&lt;50,36,45))))</f>
        <v>10</v>
      </c>
      <c r="J4571">
        <v>12.42</v>
      </c>
      <c r="K4571" s="14">
        <v>111.78</v>
      </c>
      <c r="L4571" s="14">
        <f>Table1[[#This Row],[Total Sale Amount]]-(Table1[[#This Row],[Cost Price]]*Table1[[#This Row],[Quantity]])</f>
        <v>21.78</v>
      </c>
      <c r="M4571" t="str">
        <f>TEXT(Table1[[#This Row],[Order Date]],"mmm")</f>
        <v>Nov</v>
      </c>
      <c r="N4571" s="5" t="str">
        <f>TEXT(Table1[[#This Row],[Order Date]],"yyyy")</f>
        <v>2016</v>
      </c>
      <c r="O4571" s="5">
        <v>44</v>
      </c>
      <c r="P4571" s="5" t="s">
        <v>559</v>
      </c>
      <c r="Q4571" s="5" t="str">
        <f>IFERROR(INDEX(Holidays[Holiday],MATCH(Table1[[#This Row],[Order Date]],Holidays[Date],0)),"NO HOLIDAY")</f>
        <v>NO HOLIDAY</v>
      </c>
    </row>
    <row r="4572" spans="2:17" hidden="1" x14ac:dyDescent="0.3">
      <c r="B4572" t="s">
        <v>21</v>
      </c>
      <c r="C4572" t="s">
        <v>59</v>
      </c>
      <c r="D4572" t="s">
        <v>23</v>
      </c>
      <c r="E4572" t="s">
        <v>271</v>
      </c>
      <c r="F4572" s="4">
        <v>42694</v>
      </c>
      <c r="G4572" t="s">
        <v>15</v>
      </c>
      <c r="H4572">
        <v>7</v>
      </c>
      <c r="I4572">
        <f>IF(Table1[[#This Row],[Price]]&lt;15,10,IF(Table1[[#This Row],[Price]]&lt;20,15,IF(Table1[[#This Row],[Price]]&lt;30,22,IF(Table1[[#This Row],[Price]]&lt;50,36,45))))</f>
        <v>10</v>
      </c>
      <c r="J4572">
        <v>12.42</v>
      </c>
      <c r="K4572" s="14">
        <v>86.94</v>
      </c>
      <c r="L4572" s="14">
        <f>Table1[[#This Row],[Total Sale Amount]]-(Table1[[#This Row],[Cost Price]]*Table1[[#This Row],[Quantity]])</f>
        <v>16.939999999999998</v>
      </c>
      <c r="M4572" t="str">
        <f>TEXT(Table1[[#This Row],[Order Date]],"mmm")</f>
        <v>Nov</v>
      </c>
      <c r="N4572" s="5" t="str">
        <f>TEXT(Table1[[#This Row],[Order Date]],"yyyy")</f>
        <v>2016</v>
      </c>
      <c r="O4572" s="5">
        <v>38</v>
      </c>
      <c r="P4572" s="5" t="s">
        <v>560</v>
      </c>
      <c r="Q4572" s="5" t="str">
        <f>IFERROR(INDEX(Holidays[Holiday],MATCH(Table1[[#This Row],[Order Date]],Holidays[Date],0)),"NO HOLIDAY")</f>
        <v>NO HOLIDAY</v>
      </c>
    </row>
    <row r="4573" spans="2:17" hidden="1" x14ac:dyDescent="0.3">
      <c r="B4573" t="s">
        <v>9</v>
      </c>
      <c r="C4573" t="s">
        <v>10</v>
      </c>
      <c r="D4573" t="s">
        <v>11</v>
      </c>
      <c r="E4573" t="s">
        <v>135</v>
      </c>
      <c r="F4573" s="4">
        <v>42694</v>
      </c>
      <c r="G4573" t="s">
        <v>19</v>
      </c>
      <c r="H4573">
        <v>2</v>
      </c>
      <c r="I4573">
        <f>IF(Table1[[#This Row],[Price]]&lt;15,10,IF(Table1[[#This Row],[Price]]&lt;20,15,IF(Table1[[#This Row],[Price]]&lt;30,22,IF(Table1[[#This Row],[Price]]&lt;50,36,45))))</f>
        <v>45</v>
      </c>
      <c r="J4573">
        <v>53.35</v>
      </c>
      <c r="K4573" s="14">
        <v>106.7</v>
      </c>
      <c r="L4573" s="14">
        <f>Table1[[#This Row],[Total Sale Amount]]-(Table1[[#This Row],[Cost Price]]*Table1[[#This Row],[Quantity]])</f>
        <v>16.700000000000003</v>
      </c>
      <c r="M4573" t="str">
        <f>TEXT(Table1[[#This Row],[Order Date]],"mmm")</f>
        <v>Nov</v>
      </c>
      <c r="N4573" s="5" t="str">
        <f>TEXT(Table1[[#This Row],[Order Date]],"yyyy")</f>
        <v>2016</v>
      </c>
      <c r="O4573" s="5">
        <v>41</v>
      </c>
      <c r="P4573" s="5" t="s">
        <v>559</v>
      </c>
      <c r="Q4573" s="5" t="str">
        <f>IFERROR(INDEX(Holidays[Holiday],MATCH(Table1[[#This Row],[Order Date]],Holidays[Date],0)),"NO HOLIDAY")</f>
        <v>NO HOLIDAY</v>
      </c>
    </row>
    <row r="4574" spans="2:17" hidden="1" x14ac:dyDescent="0.3">
      <c r="B4574" t="s">
        <v>36</v>
      </c>
      <c r="C4574" t="s">
        <v>30</v>
      </c>
      <c r="D4574" t="s">
        <v>11</v>
      </c>
      <c r="E4574" t="s">
        <v>161</v>
      </c>
      <c r="F4574" s="4">
        <v>42695</v>
      </c>
      <c r="G4574" t="s">
        <v>15</v>
      </c>
      <c r="H4574">
        <v>10</v>
      </c>
      <c r="I4574">
        <f>IF(Table1[[#This Row],[Price]]&lt;15,10,IF(Table1[[#This Row],[Price]]&lt;20,15,IF(Table1[[#This Row],[Price]]&lt;30,22,IF(Table1[[#This Row],[Price]]&lt;50,36,45))))</f>
        <v>10</v>
      </c>
      <c r="J4574">
        <v>12.42</v>
      </c>
      <c r="K4574" s="14">
        <v>124.2</v>
      </c>
      <c r="L4574" s="14">
        <f>Table1[[#This Row],[Total Sale Amount]]-(Table1[[#This Row],[Cost Price]]*Table1[[#This Row],[Quantity]])</f>
        <v>24.200000000000003</v>
      </c>
      <c r="M4574" t="str">
        <f>TEXT(Table1[[#This Row],[Order Date]],"mmm")</f>
        <v>Nov</v>
      </c>
      <c r="N4574" s="5" t="str">
        <f>TEXT(Table1[[#This Row],[Order Date]],"yyyy")</f>
        <v>2016</v>
      </c>
      <c r="O4574" s="5">
        <v>25</v>
      </c>
      <c r="P4574" s="5" t="s">
        <v>560</v>
      </c>
      <c r="Q4574" s="5" t="str">
        <f>IFERROR(INDEX(Holidays[Holiday],MATCH(Table1[[#This Row],[Order Date]],Holidays[Date],0)),"NO HOLIDAY")</f>
        <v>NO HOLIDAY</v>
      </c>
    </row>
    <row r="4575" spans="2:17" hidden="1" x14ac:dyDescent="0.3">
      <c r="B4575" t="s">
        <v>9</v>
      </c>
      <c r="C4575" t="s">
        <v>10</v>
      </c>
      <c r="D4575" t="s">
        <v>11</v>
      </c>
      <c r="E4575" t="s">
        <v>245</v>
      </c>
      <c r="F4575" s="4">
        <v>42695</v>
      </c>
      <c r="G4575" t="s">
        <v>19</v>
      </c>
      <c r="H4575">
        <v>1</v>
      </c>
      <c r="I4575">
        <f>IF(Table1[[#This Row],[Price]]&lt;15,10,IF(Table1[[#This Row],[Price]]&lt;20,15,IF(Table1[[#This Row],[Price]]&lt;30,22,IF(Table1[[#This Row],[Price]]&lt;50,36,45))))</f>
        <v>45</v>
      </c>
      <c r="J4575">
        <v>53.35</v>
      </c>
      <c r="K4575" s="14">
        <v>53.35</v>
      </c>
      <c r="L4575" s="14">
        <f>Table1[[#This Row],[Total Sale Amount]]-(Table1[[#This Row],[Cost Price]]*Table1[[#This Row],[Quantity]])</f>
        <v>8.3500000000000014</v>
      </c>
      <c r="M4575" t="str">
        <f>TEXT(Table1[[#This Row],[Order Date]],"mmm")</f>
        <v>Nov</v>
      </c>
      <c r="N4575" s="5" t="str">
        <f>TEXT(Table1[[#This Row],[Order Date]],"yyyy")</f>
        <v>2016</v>
      </c>
      <c r="O4575" s="5">
        <v>22</v>
      </c>
      <c r="P4575" s="5" t="s">
        <v>559</v>
      </c>
      <c r="Q4575" s="5" t="str">
        <f>IFERROR(INDEX(Holidays[Holiday],MATCH(Table1[[#This Row],[Order Date]],Holidays[Date],0)),"NO HOLIDAY")</f>
        <v>NO HOLIDAY</v>
      </c>
    </row>
    <row r="4576" spans="2:17" hidden="1" x14ac:dyDescent="0.3">
      <c r="B4576" t="s">
        <v>21</v>
      </c>
      <c r="C4576" t="s">
        <v>26</v>
      </c>
      <c r="D4576" t="s">
        <v>23</v>
      </c>
      <c r="E4576" t="s">
        <v>250</v>
      </c>
      <c r="F4576" s="4">
        <v>42695</v>
      </c>
      <c r="G4576" t="s">
        <v>13</v>
      </c>
      <c r="H4576">
        <v>1</v>
      </c>
      <c r="I4576">
        <f>IF(Table1[[#This Row],[Price]]&lt;15,10,IF(Table1[[#This Row],[Price]]&lt;20,15,IF(Table1[[#This Row],[Price]]&lt;30,22,IF(Table1[[#This Row],[Price]]&lt;50,36,45))))</f>
        <v>15</v>
      </c>
      <c r="J4576">
        <v>17.829999999999998</v>
      </c>
      <c r="K4576" s="14">
        <v>17.829999999999998</v>
      </c>
      <c r="L4576" s="14">
        <f>Table1[[#This Row],[Total Sale Amount]]-(Table1[[#This Row],[Cost Price]]*Table1[[#This Row],[Quantity]])</f>
        <v>2.8299999999999983</v>
      </c>
      <c r="M4576" t="str">
        <f>TEXT(Table1[[#This Row],[Order Date]],"mmm")</f>
        <v>Nov</v>
      </c>
      <c r="N4576" s="5" t="str">
        <f>TEXT(Table1[[#This Row],[Order Date]],"yyyy")</f>
        <v>2016</v>
      </c>
      <c r="O4576" s="5">
        <v>22</v>
      </c>
      <c r="P4576" s="5" t="s">
        <v>560</v>
      </c>
      <c r="Q4576" s="5" t="str">
        <f>IFERROR(INDEX(Holidays[Holiday],MATCH(Table1[[#This Row],[Order Date]],Holidays[Date],0)),"NO HOLIDAY")</f>
        <v>NO HOLIDAY</v>
      </c>
    </row>
    <row r="4577" spans="2:17" hidden="1" x14ac:dyDescent="0.3">
      <c r="B4577" t="s">
        <v>36</v>
      </c>
      <c r="C4577" t="s">
        <v>17</v>
      </c>
      <c r="D4577" t="s">
        <v>11</v>
      </c>
      <c r="E4577" t="s">
        <v>310</v>
      </c>
      <c r="F4577" s="4">
        <v>42695</v>
      </c>
      <c r="G4577" t="s">
        <v>15</v>
      </c>
      <c r="H4577">
        <v>6</v>
      </c>
      <c r="I4577">
        <f>IF(Table1[[#This Row],[Price]]&lt;15,10,IF(Table1[[#This Row],[Price]]&lt;20,15,IF(Table1[[#This Row],[Price]]&lt;30,22,IF(Table1[[#This Row],[Price]]&lt;50,36,45))))</f>
        <v>10</v>
      </c>
      <c r="J4577">
        <v>12.42</v>
      </c>
      <c r="K4577" s="14">
        <v>74.52</v>
      </c>
      <c r="L4577" s="14">
        <f>Table1[[#This Row],[Total Sale Amount]]-(Table1[[#This Row],[Cost Price]]*Table1[[#This Row],[Quantity]])</f>
        <v>14.519999999999996</v>
      </c>
      <c r="M4577" t="str">
        <f>TEXT(Table1[[#This Row],[Order Date]],"mmm")</f>
        <v>Nov</v>
      </c>
      <c r="N4577" s="5" t="str">
        <f>TEXT(Table1[[#This Row],[Order Date]],"yyyy")</f>
        <v>2016</v>
      </c>
      <c r="O4577" s="5">
        <v>25</v>
      </c>
      <c r="P4577" s="5" t="s">
        <v>560</v>
      </c>
      <c r="Q4577" s="5" t="str">
        <f>IFERROR(INDEX(Holidays[Holiday],MATCH(Table1[[#This Row],[Order Date]],Holidays[Date],0)),"NO HOLIDAY")</f>
        <v>NO HOLIDAY</v>
      </c>
    </row>
    <row r="4578" spans="2:17" hidden="1" x14ac:dyDescent="0.3">
      <c r="B4578" t="s">
        <v>25</v>
      </c>
      <c r="C4578" t="s">
        <v>26</v>
      </c>
      <c r="D4578" t="s">
        <v>23</v>
      </c>
      <c r="E4578" t="s">
        <v>340</v>
      </c>
      <c r="F4578" s="4">
        <v>42695</v>
      </c>
      <c r="G4578" t="s">
        <v>15</v>
      </c>
      <c r="H4578">
        <v>3</v>
      </c>
      <c r="I4578">
        <f>IF(Table1[[#This Row],[Price]]&lt;15,10,IF(Table1[[#This Row],[Price]]&lt;20,15,IF(Table1[[#This Row],[Price]]&lt;30,22,IF(Table1[[#This Row],[Price]]&lt;50,36,45))))</f>
        <v>10</v>
      </c>
      <c r="J4578">
        <v>12.42</v>
      </c>
      <c r="K4578" s="14">
        <v>37.26</v>
      </c>
      <c r="L4578" s="14">
        <f>Table1[[#This Row],[Total Sale Amount]]-(Table1[[#This Row],[Cost Price]]*Table1[[#This Row],[Quantity]])</f>
        <v>7.259999999999998</v>
      </c>
      <c r="M4578" t="str">
        <f>TEXT(Table1[[#This Row],[Order Date]],"mmm")</f>
        <v>Nov</v>
      </c>
      <c r="N4578" s="5" t="str">
        <f>TEXT(Table1[[#This Row],[Order Date]],"yyyy")</f>
        <v>2016</v>
      </c>
      <c r="O4578" s="5">
        <v>44</v>
      </c>
      <c r="P4578" s="5" t="s">
        <v>559</v>
      </c>
      <c r="Q4578" s="5" t="str">
        <f>IFERROR(INDEX(Holidays[Holiday],MATCH(Table1[[#This Row],[Order Date]],Holidays[Date],0)),"NO HOLIDAY")</f>
        <v>NO HOLIDAY</v>
      </c>
    </row>
    <row r="4579" spans="2:17" hidden="1" x14ac:dyDescent="0.3">
      <c r="B4579" t="s">
        <v>25</v>
      </c>
      <c r="C4579" t="s">
        <v>59</v>
      </c>
      <c r="D4579" t="s">
        <v>23</v>
      </c>
      <c r="E4579" t="s">
        <v>309</v>
      </c>
      <c r="F4579" s="4">
        <v>42695</v>
      </c>
      <c r="G4579" t="s">
        <v>19</v>
      </c>
      <c r="H4579">
        <v>3</v>
      </c>
      <c r="I4579">
        <f>IF(Table1[[#This Row],[Price]]&lt;15,10,IF(Table1[[#This Row],[Price]]&lt;20,15,IF(Table1[[#This Row],[Price]]&lt;30,22,IF(Table1[[#This Row],[Price]]&lt;50,36,45))))</f>
        <v>45</v>
      </c>
      <c r="J4579">
        <v>53.35</v>
      </c>
      <c r="K4579" s="14">
        <v>160.05000000000001</v>
      </c>
      <c r="L4579" s="14">
        <f>Table1[[#This Row],[Total Sale Amount]]-(Table1[[#This Row],[Cost Price]]*Table1[[#This Row],[Quantity]])</f>
        <v>25.050000000000011</v>
      </c>
      <c r="M4579" t="str">
        <f>TEXT(Table1[[#This Row],[Order Date]],"mmm")</f>
        <v>Nov</v>
      </c>
      <c r="N4579" s="5" t="str">
        <f>TEXT(Table1[[#This Row],[Order Date]],"yyyy")</f>
        <v>2016</v>
      </c>
      <c r="O4579" s="5">
        <v>28</v>
      </c>
      <c r="P4579" s="5" t="s">
        <v>560</v>
      </c>
      <c r="Q4579" s="5" t="str">
        <f>IFERROR(INDEX(Holidays[Holiday],MATCH(Table1[[#This Row],[Order Date]],Holidays[Date],0)),"NO HOLIDAY")</f>
        <v>NO HOLIDAY</v>
      </c>
    </row>
    <row r="4580" spans="2:17" hidden="1" x14ac:dyDescent="0.3">
      <c r="B4580" t="s">
        <v>25</v>
      </c>
      <c r="C4580" t="s">
        <v>26</v>
      </c>
      <c r="D4580" t="s">
        <v>23</v>
      </c>
      <c r="E4580" t="s">
        <v>430</v>
      </c>
      <c r="F4580" s="4">
        <v>42695</v>
      </c>
      <c r="G4580" t="s">
        <v>13</v>
      </c>
      <c r="H4580">
        <v>6</v>
      </c>
      <c r="I4580">
        <f>IF(Table1[[#This Row],[Price]]&lt;15,10,IF(Table1[[#This Row],[Price]]&lt;20,15,IF(Table1[[#This Row],[Price]]&lt;30,22,IF(Table1[[#This Row],[Price]]&lt;50,36,45))))</f>
        <v>15</v>
      </c>
      <c r="J4580">
        <v>17.829999999999998</v>
      </c>
      <c r="K4580" s="14">
        <v>106.97999999999999</v>
      </c>
      <c r="L4580" s="14">
        <f>Table1[[#This Row],[Total Sale Amount]]-(Table1[[#This Row],[Cost Price]]*Table1[[#This Row],[Quantity]])</f>
        <v>16.97999999999999</v>
      </c>
      <c r="M4580" t="str">
        <f>TEXT(Table1[[#This Row],[Order Date]],"mmm")</f>
        <v>Nov</v>
      </c>
      <c r="N4580" s="5" t="str">
        <f>TEXT(Table1[[#This Row],[Order Date]],"yyyy")</f>
        <v>2016</v>
      </c>
      <c r="O4580" s="5">
        <v>26</v>
      </c>
      <c r="P4580" s="5" t="s">
        <v>560</v>
      </c>
      <c r="Q4580" s="5" t="str">
        <f>IFERROR(INDEX(Holidays[Holiday],MATCH(Table1[[#This Row],[Order Date]],Holidays[Date],0)),"NO HOLIDAY")</f>
        <v>NO HOLIDAY</v>
      </c>
    </row>
    <row r="4581" spans="2:17" hidden="1" x14ac:dyDescent="0.3">
      <c r="B4581" t="s">
        <v>9</v>
      </c>
      <c r="C4581" t="s">
        <v>17</v>
      </c>
      <c r="D4581" t="s">
        <v>11</v>
      </c>
      <c r="E4581" t="s">
        <v>530</v>
      </c>
      <c r="F4581" s="4">
        <v>42695</v>
      </c>
      <c r="G4581" t="s">
        <v>13</v>
      </c>
      <c r="H4581">
        <v>3</v>
      </c>
      <c r="I4581">
        <f>IF(Table1[[#This Row],[Price]]&lt;15,10,IF(Table1[[#This Row],[Price]]&lt;20,15,IF(Table1[[#This Row],[Price]]&lt;30,22,IF(Table1[[#This Row],[Price]]&lt;50,36,45))))</f>
        <v>15</v>
      </c>
      <c r="J4581">
        <v>17.829999999999998</v>
      </c>
      <c r="K4581" s="14">
        <v>53.489999999999995</v>
      </c>
      <c r="L4581" s="14">
        <f>Table1[[#This Row],[Total Sale Amount]]-(Table1[[#This Row],[Cost Price]]*Table1[[#This Row],[Quantity]])</f>
        <v>8.4899999999999949</v>
      </c>
      <c r="M4581" t="str">
        <f>TEXT(Table1[[#This Row],[Order Date]],"mmm")</f>
        <v>Nov</v>
      </c>
      <c r="N4581" s="5" t="str">
        <f>TEXT(Table1[[#This Row],[Order Date]],"yyyy")</f>
        <v>2016</v>
      </c>
      <c r="O4581" s="5">
        <v>30</v>
      </c>
      <c r="P4581" s="5" t="s">
        <v>560</v>
      </c>
      <c r="Q4581" s="5" t="str">
        <f>IFERROR(INDEX(Holidays[Holiday],MATCH(Table1[[#This Row],[Order Date]],Holidays[Date],0)),"NO HOLIDAY")</f>
        <v>NO HOLIDAY</v>
      </c>
    </row>
    <row r="4582" spans="2:17" hidden="1" x14ac:dyDescent="0.3">
      <c r="B4582" t="s">
        <v>36</v>
      </c>
      <c r="C4582" t="s">
        <v>10</v>
      </c>
      <c r="D4582" t="s">
        <v>11</v>
      </c>
      <c r="E4582" t="s">
        <v>453</v>
      </c>
      <c r="F4582" s="4">
        <v>42695</v>
      </c>
      <c r="G4582" t="s">
        <v>15</v>
      </c>
      <c r="H4582">
        <v>1</v>
      </c>
      <c r="I4582">
        <f>IF(Table1[[#This Row],[Price]]&lt;15,10,IF(Table1[[#This Row],[Price]]&lt;20,15,IF(Table1[[#This Row],[Price]]&lt;30,22,IF(Table1[[#This Row],[Price]]&lt;50,36,45))))</f>
        <v>10</v>
      </c>
      <c r="J4582">
        <v>12.42</v>
      </c>
      <c r="K4582" s="14">
        <v>12.42</v>
      </c>
      <c r="L4582" s="14">
        <f>Table1[[#This Row],[Total Sale Amount]]-(Table1[[#This Row],[Cost Price]]*Table1[[#This Row],[Quantity]])</f>
        <v>2.42</v>
      </c>
      <c r="M4582" t="str">
        <f>TEXT(Table1[[#This Row],[Order Date]],"mmm")</f>
        <v>Nov</v>
      </c>
      <c r="N4582" s="5" t="str">
        <f>TEXT(Table1[[#This Row],[Order Date]],"yyyy")</f>
        <v>2016</v>
      </c>
      <c r="O4582" s="5">
        <v>37</v>
      </c>
      <c r="P4582" s="5" t="s">
        <v>559</v>
      </c>
      <c r="Q4582" s="5" t="str">
        <f>IFERROR(INDEX(Holidays[Holiday],MATCH(Table1[[#This Row],[Order Date]],Holidays[Date],0)),"NO HOLIDAY")</f>
        <v>NO HOLIDAY</v>
      </c>
    </row>
    <row r="4583" spans="2:17" hidden="1" x14ac:dyDescent="0.3">
      <c r="B4583" t="s">
        <v>25</v>
      </c>
      <c r="C4583" t="s">
        <v>22</v>
      </c>
      <c r="D4583" t="s">
        <v>23</v>
      </c>
      <c r="E4583" t="s">
        <v>217</v>
      </c>
      <c r="F4583" s="4">
        <v>42695</v>
      </c>
      <c r="G4583" t="s">
        <v>15</v>
      </c>
      <c r="H4583">
        <v>5</v>
      </c>
      <c r="I4583">
        <f>IF(Table1[[#This Row],[Price]]&lt;15,10,IF(Table1[[#This Row],[Price]]&lt;20,15,IF(Table1[[#This Row],[Price]]&lt;30,22,IF(Table1[[#This Row],[Price]]&lt;50,36,45))))</f>
        <v>10</v>
      </c>
      <c r="J4583">
        <v>12.42</v>
      </c>
      <c r="K4583" s="14">
        <v>62.1</v>
      </c>
      <c r="L4583" s="14">
        <f>Table1[[#This Row],[Total Sale Amount]]-(Table1[[#This Row],[Cost Price]]*Table1[[#This Row],[Quantity]])</f>
        <v>12.100000000000001</v>
      </c>
      <c r="M4583" t="str">
        <f>TEXT(Table1[[#This Row],[Order Date]],"mmm")</f>
        <v>Nov</v>
      </c>
      <c r="N4583" s="5" t="str">
        <f>TEXT(Table1[[#This Row],[Order Date]],"yyyy")</f>
        <v>2016</v>
      </c>
      <c r="O4583" s="5">
        <v>45</v>
      </c>
      <c r="P4583" s="5" t="s">
        <v>559</v>
      </c>
      <c r="Q4583" s="5" t="str">
        <f>IFERROR(INDEX(Holidays[Holiday],MATCH(Table1[[#This Row],[Order Date]],Holidays[Date],0)),"NO HOLIDAY")</f>
        <v>NO HOLIDAY</v>
      </c>
    </row>
    <row r="4584" spans="2:17" hidden="1" x14ac:dyDescent="0.3">
      <c r="B4584" t="s">
        <v>21</v>
      </c>
      <c r="C4584" t="s">
        <v>43</v>
      </c>
      <c r="D4584" t="s">
        <v>23</v>
      </c>
      <c r="E4584" t="s">
        <v>138</v>
      </c>
      <c r="F4584" s="4">
        <v>42695</v>
      </c>
      <c r="G4584" t="s">
        <v>39</v>
      </c>
      <c r="H4584">
        <v>3</v>
      </c>
      <c r="I4584">
        <f>IF(Table1[[#This Row],[Price]]&lt;15,10,IF(Table1[[#This Row],[Price]]&lt;20,15,IF(Table1[[#This Row],[Price]]&lt;30,22,IF(Table1[[#This Row],[Price]]&lt;50,36,45))))</f>
        <v>15</v>
      </c>
      <c r="J4584">
        <v>16.32</v>
      </c>
      <c r="K4584" s="14">
        <v>48.96</v>
      </c>
      <c r="L4584" s="14">
        <f>Table1[[#This Row],[Total Sale Amount]]-(Table1[[#This Row],[Cost Price]]*Table1[[#This Row],[Quantity]])</f>
        <v>3.9600000000000009</v>
      </c>
      <c r="M4584" t="str">
        <f>TEXT(Table1[[#This Row],[Order Date]],"mmm")</f>
        <v>Nov</v>
      </c>
      <c r="N4584" s="5" t="str">
        <f>TEXT(Table1[[#This Row],[Order Date]],"yyyy")</f>
        <v>2016</v>
      </c>
      <c r="O4584" s="5">
        <v>36</v>
      </c>
      <c r="P4584" s="5" t="s">
        <v>559</v>
      </c>
      <c r="Q4584" s="5" t="str">
        <f>IFERROR(INDEX(Holidays[Holiday],MATCH(Table1[[#This Row],[Order Date]],Holidays[Date],0)),"NO HOLIDAY")</f>
        <v>NO HOLIDAY</v>
      </c>
    </row>
    <row r="4585" spans="2:17" hidden="1" x14ac:dyDescent="0.3">
      <c r="B4585" t="s">
        <v>21</v>
      </c>
      <c r="C4585" t="s">
        <v>26</v>
      </c>
      <c r="D4585" t="s">
        <v>23</v>
      </c>
      <c r="E4585" t="s">
        <v>360</v>
      </c>
      <c r="F4585" s="4">
        <v>42695</v>
      </c>
      <c r="G4585" t="s">
        <v>15</v>
      </c>
      <c r="H4585">
        <v>3</v>
      </c>
      <c r="I4585">
        <f>IF(Table1[[#This Row],[Price]]&lt;15,10,IF(Table1[[#This Row],[Price]]&lt;20,15,IF(Table1[[#This Row],[Price]]&lt;30,22,IF(Table1[[#This Row],[Price]]&lt;50,36,45))))</f>
        <v>10</v>
      </c>
      <c r="J4585">
        <v>12.42</v>
      </c>
      <c r="K4585" s="14">
        <v>37.26</v>
      </c>
      <c r="L4585" s="14">
        <f>Table1[[#This Row],[Total Sale Amount]]-(Table1[[#This Row],[Cost Price]]*Table1[[#This Row],[Quantity]])</f>
        <v>7.259999999999998</v>
      </c>
      <c r="M4585" t="str">
        <f>TEXT(Table1[[#This Row],[Order Date]],"mmm")</f>
        <v>Nov</v>
      </c>
      <c r="N4585" s="5" t="str">
        <f>TEXT(Table1[[#This Row],[Order Date]],"yyyy")</f>
        <v>2016</v>
      </c>
      <c r="O4585" s="5">
        <v>35</v>
      </c>
      <c r="P4585" s="5" t="s">
        <v>559</v>
      </c>
      <c r="Q4585" s="5" t="str">
        <f>IFERROR(INDEX(Holidays[Holiday],MATCH(Table1[[#This Row],[Order Date]],Holidays[Date],0)),"NO HOLIDAY")</f>
        <v>NO HOLIDAY</v>
      </c>
    </row>
    <row r="4586" spans="2:17" hidden="1" x14ac:dyDescent="0.3">
      <c r="B4586" t="s">
        <v>9</v>
      </c>
      <c r="C4586" t="s">
        <v>10</v>
      </c>
      <c r="D4586" t="s">
        <v>11</v>
      </c>
      <c r="E4586" t="s">
        <v>283</v>
      </c>
      <c r="F4586" s="4">
        <v>42695</v>
      </c>
      <c r="G4586" t="s">
        <v>15</v>
      </c>
      <c r="H4586">
        <v>6</v>
      </c>
      <c r="I4586">
        <f>IF(Table1[[#This Row],[Price]]&lt;15,10,IF(Table1[[#This Row],[Price]]&lt;20,15,IF(Table1[[#This Row],[Price]]&lt;30,22,IF(Table1[[#This Row],[Price]]&lt;50,36,45))))</f>
        <v>10</v>
      </c>
      <c r="J4586">
        <v>12.42</v>
      </c>
      <c r="K4586" s="14">
        <v>74.52</v>
      </c>
      <c r="L4586" s="14">
        <f>Table1[[#This Row],[Total Sale Amount]]-(Table1[[#This Row],[Cost Price]]*Table1[[#This Row],[Quantity]])</f>
        <v>14.519999999999996</v>
      </c>
      <c r="M4586" t="str">
        <f>TEXT(Table1[[#This Row],[Order Date]],"mmm")</f>
        <v>Nov</v>
      </c>
      <c r="N4586" s="5" t="str">
        <f>TEXT(Table1[[#This Row],[Order Date]],"yyyy")</f>
        <v>2016</v>
      </c>
      <c r="O4586" s="5">
        <v>31</v>
      </c>
      <c r="P4586" s="5" t="s">
        <v>560</v>
      </c>
      <c r="Q4586" s="5" t="str">
        <f>IFERROR(INDEX(Holidays[Holiday],MATCH(Table1[[#This Row],[Order Date]],Holidays[Date],0)),"NO HOLIDAY")</f>
        <v>NO HOLIDAY</v>
      </c>
    </row>
    <row r="4587" spans="2:17" hidden="1" x14ac:dyDescent="0.3">
      <c r="B4587" t="s">
        <v>9</v>
      </c>
      <c r="C4587" t="s">
        <v>10</v>
      </c>
      <c r="D4587" t="s">
        <v>11</v>
      </c>
      <c r="E4587" t="s">
        <v>281</v>
      </c>
      <c r="F4587" s="4">
        <v>42695</v>
      </c>
      <c r="G4587" t="s">
        <v>19</v>
      </c>
      <c r="H4587">
        <v>10</v>
      </c>
      <c r="I4587">
        <f>IF(Table1[[#This Row],[Price]]&lt;15,10,IF(Table1[[#This Row],[Price]]&lt;20,15,IF(Table1[[#This Row],[Price]]&lt;30,22,IF(Table1[[#This Row],[Price]]&lt;50,36,45))))</f>
        <v>45</v>
      </c>
      <c r="J4587">
        <v>53.35</v>
      </c>
      <c r="K4587" s="14">
        <v>533.5</v>
      </c>
      <c r="L4587" s="14">
        <f>Table1[[#This Row],[Total Sale Amount]]-(Table1[[#This Row],[Cost Price]]*Table1[[#This Row],[Quantity]])</f>
        <v>83.5</v>
      </c>
      <c r="M4587" t="str">
        <f>TEXT(Table1[[#This Row],[Order Date]],"mmm")</f>
        <v>Nov</v>
      </c>
      <c r="N4587" s="5" t="str">
        <f>TEXT(Table1[[#This Row],[Order Date]],"yyyy")</f>
        <v>2016</v>
      </c>
      <c r="O4587" s="5">
        <v>25</v>
      </c>
      <c r="P4587" s="5" t="s">
        <v>559</v>
      </c>
      <c r="Q4587" s="5" t="str">
        <f>IFERROR(INDEX(Holidays[Holiday],MATCH(Table1[[#This Row],[Order Date]],Holidays[Date],0)),"NO HOLIDAY")</f>
        <v>NO HOLIDAY</v>
      </c>
    </row>
    <row r="4588" spans="2:17" hidden="1" x14ac:dyDescent="0.3">
      <c r="B4588" t="s">
        <v>9</v>
      </c>
      <c r="C4588" t="s">
        <v>10</v>
      </c>
      <c r="D4588" t="s">
        <v>11</v>
      </c>
      <c r="E4588" t="s">
        <v>155</v>
      </c>
      <c r="F4588" s="4">
        <v>42695</v>
      </c>
      <c r="G4588" t="s">
        <v>13</v>
      </c>
      <c r="H4588">
        <v>10</v>
      </c>
      <c r="I4588">
        <f>IF(Table1[[#This Row],[Price]]&lt;15,10,IF(Table1[[#This Row],[Price]]&lt;20,15,IF(Table1[[#This Row],[Price]]&lt;30,22,IF(Table1[[#This Row],[Price]]&lt;50,36,45))))</f>
        <v>15</v>
      </c>
      <c r="J4588">
        <v>17.829999999999998</v>
      </c>
      <c r="K4588" s="14">
        <v>178.29999999999998</v>
      </c>
      <c r="L4588" s="14">
        <f>Table1[[#This Row],[Total Sale Amount]]-(Table1[[#This Row],[Cost Price]]*Table1[[#This Row],[Quantity]])</f>
        <v>28.299999999999983</v>
      </c>
      <c r="M4588" t="str">
        <f>TEXT(Table1[[#This Row],[Order Date]],"mmm")</f>
        <v>Nov</v>
      </c>
      <c r="N4588" s="5" t="str">
        <f>TEXT(Table1[[#This Row],[Order Date]],"yyyy")</f>
        <v>2016</v>
      </c>
      <c r="O4588" s="5">
        <v>28</v>
      </c>
      <c r="P4588" s="5" t="s">
        <v>560</v>
      </c>
      <c r="Q4588" s="5" t="str">
        <f>IFERROR(INDEX(Holidays[Holiday],MATCH(Table1[[#This Row],[Order Date]],Holidays[Date],0)),"NO HOLIDAY")</f>
        <v>NO HOLIDAY</v>
      </c>
    </row>
    <row r="4589" spans="2:17" hidden="1" x14ac:dyDescent="0.3">
      <c r="B4589" t="s">
        <v>9</v>
      </c>
      <c r="C4589" t="s">
        <v>30</v>
      </c>
      <c r="D4589" t="s">
        <v>11</v>
      </c>
      <c r="E4589" t="s">
        <v>375</v>
      </c>
      <c r="F4589" s="4">
        <v>42695</v>
      </c>
      <c r="G4589" t="s">
        <v>39</v>
      </c>
      <c r="H4589">
        <v>4</v>
      </c>
      <c r="I4589">
        <f>IF(Table1[[#This Row],[Price]]&lt;15,10,IF(Table1[[#This Row],[Price]]&lt;20,15,IF(Table1[[#This Row],[Price]]&lt;30,22,IF(Table1[[#This Row],[Price]]&lt;50,36,45))))</f>
        <v>15</v>
      </c>
      <c r="J4589">
        <v>16.32</v>
      </c>
      <c r="K4589" s="14">
        <v>65.28</v>
      </c>
      <c r="L4589" s="14">
        <f>Table1[[#This Row],[Total Sale Amount]]-(Table1[[#This Row],[Cost Price]]*Table1[[#This Row],[Quantity]])</f>
        <v>5.2800000000000011</v>
      </c>
      <c r="M4589" t="str">
        <f>TEXT(Table1[[#This Row],[Order Date]],"mmm")</f>
        <v>Nov</v>
      </c>
      <c r="N4589" s="5" t="str">
        <f>TEXT(Table1[[#This Row],[Order Date]],"yyyy")</f>
        <v>2016</v>
      </c>
      <c r="O4589" s="5">
        <v>35</v>
      </c>
      <c r="P4589" s="5" t="s">
        <v>560</v>
      </c>
      <c r="Q4589" s="5" t="str">
        <f>IFERROR(INDEX(Holidays[Holiday],MATCH(Table1[[#This Row],[Order Date]],Holidays[Date],0)),"NO HOLIDAY")</f>
        <v>NO HOLIDAY</v>
      </c>
    </row>
    <row r="4590" spans="2:17" hidden="1" x14ac:dyDescent="0.3">
      <c r="B4590" t="s">
        <v>21</v>
      </c>
      <c r="C4590" t="s">
        <v>59</v>
      </c>
      <c r="D4590" t="s">
        <v>23</v>
      </c>
      <c r="E4590" t="s">
        <v>536</v>
      </c>
      <c r="F4590" s="4">
        <v>42695</v>
      </c>
      <c r="G4590" t="s">
        <v>15</v>
      </c>
      <c r="H4590">
        <v>2</v>
      </c>
      <c r="I4590">
        <f>IF(Table1[[#This Row],[Price]]&lt;15,10,IF(Table1[[#This Row],[Price]]&lt;20,15,IF(Table1[[#This Row],[Price]]&lt;30,22,IF(Table1[[#This Row],[Price]]&lt;50,36,45))))</f>
        <v>10</v>
      </c>
      <c r="J4590">
        <v>12.42</v>
      </c>
      <c r="K4590" s="14">
        <v>24.84</v>
      </c>
      <c r="L4590" s="14">
        <f>Table1[[#This Row],[Total Sale Amount]]-(Table1[[#This Row],[Cost Price]]*Table1[[#This Row],[Quantity]])</f>
        <v>4.84</v>
      </c>
      <c r="M4590" t="str">
        <f>TEXT(Table1[[#This Row],[Order Date]],"mmm")</f>
        <v>Nov</v>
      </c>
      <c r="N4590" s="5" t="str">
        <f>TEXT(Table1[[#This Row],[Order Date]],"yyyy")</f>
        <v>2016</v>
      </c>
      <c r="O4590" s="5">
        <v>27</v>
      </c>
      <c r="P4590" s="5" t="s">
        <v>559</v>
      </c>
      <c r="Q4590" s="5" t="str">
        <f>IFERROR(INDEX(Holidays[Holiday],MATCH(Table1[[#This Row],[Order Date]],Holidays[Date],0)),"NO HOLIDAY")</f>
        <v>NO HOLIDAY</v>
      </c>
    </row>
    <row r="4591" spans="2:17" hidden="1" x14ac:dyDescent="0.3">
      <c r="B4591" t="s">
        <v>16</v>
      </c>
      <c r="C4591" t="s">
        <v>17</v>
      </c>
      <c r="D4591" t="s">
        <v>11</v>
      </c>
      <c r="E4591" t="s">
        <v>280</v>
      </c>
      <c r="F4591" s="4">
        <v>42695</v>
      </c>
      <c r="G4591" t="s">
        <v>19</v>
      </c>
      <c r="H4591">
        <v>9</v>
      </c>
      <c r="I4591">
        <f>IF(Table1[[#This Row],[Price]]&lt;15,10,IF(Table1[[#This Row],[Price]]&lt;20,15,IF(Table1[[#This Row],[Price]]&lt;30,22,IF(Table1[[#This Row],[Price]]&lt;50,36,45))))</f>
        <v>45</v>
      </c>
      <c r="J4591">
        <v>53.35</v>
      </c>
      <c r="K4591" s="14">
        <v>480.15000000000003</v>
      </c>
      <c r="L4591" s="14">
        <f>Table1[[#This Row],[Total Sale Amount]]-(Table1[[#This Row],[Cost Price]]*Table1[[#This Row],[Quantity]])</f>
        <v>75.150000000000034</v>
      </c>
      <c r="M4591" t="str">
        <f>TEXT(Table1[[#This Row],[Order Date]],"mmm")</f>
        <v>Nov</v>
      </c>
      <c r="N4591" s="5" t="str">
        <f>TEXT(Table1[[#This Row],[Order Date]],"yyyy")</f>
        <v>2016</v>
      </c>
      <c r="O4591" s="5">
        <v>21</v>
      </c>
      <c r="P4591" s="5" t="s">
        <v>559</v>
      </c>
      <c r="Q4591" s="5" t="str">
        <f>IFERROR(INDEX(Holidays[Holiday],MATCH(Table1[[#This Row],[Order Date]],Holidays[Date],0)),"NO HOLIDAY")</f>
        <v>NO HOLIDAY</v>
      </c>
    </row>
    <row r="4592" spans="2:17" hidden="1" x14ac:dyDescent="0.3">
      <c r="B4592" t="s">
        <v>16</v>
      </c>
      <c r="C4592" t="s">
        <v>10</v>
      </c>
      <c r="D4592" t="s">
        <v>11</v>
      </c>
      <c r="E4592" t="s">
        <v>255</v>
      </c>
      <c r="F4592" s="4">
        <v>42696</v>
      </c>
      <c r="G4592" t="s">
        <v>19</v>
      </c>
      <c r="H4592">
        <v>9</v>
      </c>
      <c r="I4592">
        <f>IF(Table1[[#This Row],[Price]]&lt;15,10,IF(Table1[[#This Row],[Price]]&lt;20,15,IF(Table1[[#This Row],[Price]]&lt;30,22,IF(Table1[[#This Row],[Price]]&lt;50,36,45))))</f>
        <v>45</v>
      </c>
      <c r="J4592">
        <v>53.35</v>
      </c>
      <c r="K4592" s="14">
        <v>480.15000000000003</v>
      </c>
      <c r="L4592" s="14">
        <f>Table1[[#This Row],[Total Sale Amount]]-(Table1[[#This Row],[Cost Price]]*Table1[[#This Row],[Quantity]])</f>
        <v>75.150000000000034</v>
      </c>
      <c r="M4592" t="str">
        <f>TEXT(Table1[[#This Row],[Order Date]],"mmm")</f>
        <v>Nov</v>
      </c>
      <c r="N4592" s="5" t="str">
        <f>TEXT(Table1[[#This Row],[Order Date]],"yyyy")</f>
        <v>2016</v>
      </c>
      <c r="O4592" s="5">
        <v>40</v>
      </c>
      <c r="P4592" s="5" t="s">
        <v>559</v>
      </c>
      <c r="Q4592" s="5" t="str">
        <f>IFERROR(INDEX(Holidays[Holiday],MATCH(Table1[[#This Row],[Order Date]],Holidays[Date],0)),"NO HOLIDAY")</f>
        <v>NO HOLIDAY</v>
      </c>
    </row>
    <row r="4593" spans="2:17" hidden="1" x14ac:dyDescent="0.3">
      <c r="B4593" t="s">
        <v>9</v>
      </c>
      <c r="C4593" t="s">
        <v>30</v>
      </c>
      <c r="D4593" t="s">
        <v>11</v>
      </c>
      <c r="E4593" t="s">
        <v>313</v>
      </c>
      <c r="F4593" s="4">
        <v>42696</v>
      </c>
      <c r="G4593" t="s">
        <v>39</v>
      </c>
      <c r="H4593">
        <v>7</v>
      </c>
      <c r="I4593">
        <f>IF(Table1[[#This Row],[Price]]&lt;15,10,IF(Table1[[#This Row],[Price]]&lt;20,15,IF(Table1[[#This Row],[Price]]&lt;30,22,IF(Table1[[#This Row],[Price]]&lt;50,36,45))))</f>
        <v>15</v>
      </c>
      <c r="J4593">
        <v>16.32</v>
      </c>
      <c r="K4593" s="14">
        <v>114.24000000000001</v>
      </c>
      <c r="L4593" s="14">
        <f>Table1[[#This Row],[Total Sale Amount]]-(Table1[[#This Row],[Cost Price]]*Table1[[#This Row],[Quantity]])</f>
        <v>9.2400000000000091</v>
      </c>
      <c r="M4593" t="str">
        <f>TEXT(Table1[[#This Row],[Order Date]],"mmm")</f>
        <v>Nov</v>
      </c>
      <c r="N4593" s="5" t="str">
        <f>TEXT(Table1[[#This Row],[Order Date]],"yyyy")</f>
        <v>2016</v>
      </c>
      <c r="O4593" s="5">
        <v>20</v>
      </c>
      <c r="P4593" s="5" t="s">
        <v>560</v>
      </c>
      <c r="Q4593" s="5" t="str">
        <f>IFERROR(INDEX(Holidays[Holiday],MATCH(Table1[[#This Row],[Order Date]],Holidays[Date],0)),"NO HOLIDAY")</f>
        <v>NO HOLIDAY</v>
      </c>
    </row>
    <row r="4594" spans="2:17" hidden="1" x14ac:dyDescent="0.3">
      <c r="B4594" t="s">
        <v>9</v>
      </c>
      <c r="C4594" t="s">
        <v>17</v>
      </c>
      <c r="D4594" t="s">
        <v>11</v>
      </c>
      <c r="E4594" t="s">
        <v>56</v>
      </c>
      <c r="F4594" s="4">
        <v>42696</v>
      </c>
      <c r="G4594" t="s">
        <v>15</v>
      </c>
      <c r="H4594">
        <v>10</v>
      </c>
      <c r="I4594">
        <f>IF(Table1[[#This Row],[Price]]&lt;15,10,IF(Table1[[#This Row],[Price]]&lt;20,15,IF(Table1[[#This Row],[Price]]&lt;30,22,IF(Table1[[#This Row],[Price]]&lt;50,36,45))))</f>
        <v>10</v>
      </c>
      <c r="J4594">
        <v>12.42</v>
      </c>
      <c r="K4594" s="14">
        <v>124.2</v>
      </c>
      <c r="L4594" s="14">
        <f>Table1[[#This Row],[Total Sale Amount]]-(Table1[[#This Row],[Cost Price]]*Table1[[#This Row],[Quantity]])</f>
        <v>24.200000000000003</v>
      </c>
      <c r="M4594" t="str">
        <f>TEXT(Table1[[#This Row],[Order Date]],"mmm")</f>
        <v>Nov</v>
      </c>
      <c r="N4594" s="5" t="str">
        <f>TEXT(Table1[[#This Row],[Order Date]],"yyyy")</f>
        <v>2016</v>
      </c>
      <c r="O4594" s="5">
        <v>27</v>
      </c>
      <c r="P4594" s="5" t="s">
        <v>559</v>
      </c>
      <c r="Q4594" s="5" t="str">
        <f>IFERROR(INDEX(Holidays[Holiday],MATCH(Table1[[#This Row],[Order Date]],Holidays[Date],0)),"NO HOLIDAY")</f>
        <v>NO HOLIDAY</v>
      </c>
    </row>
    <row r="4595" spans="2:17" hidden="1" x14ac:dyDescent="0.3">
      <c r="B4595" t="s">
        <v>25</v>
      </c>
      <c r="C4595" t="s">
        <v>26</v>
      </c>
      <c r="D4595" t="s">
        <v>23</v>
      </c>
      <c r="E4595" t="s">
        <v>71</v>
      </c>
      <c r="F4595" s="4">
        <v>42696</v>
      </c>
      <c r="G4595" t="s">
        <v>13</v>
      </c>
      <c r="H4595">
        <v>2</v>
      </c>
      <c r="I4595">
        <f>IF(Table1[[#This Row],[Price]]&lt;15,10,IF(Table1[[#This Row],[Price]]&lt;20,15,IF(Table1[[#This Row],[Price]]&lt;30,22,IF(Table1[[#This Row],[Price]]&lt;50,36,45))))</f>
        <v>15</v>
      </c>
      <c r="J4595">
        <v>17.829999999999998</v>
      </c>
      <c r="K4595" s="14">
        <v>35.659999999999997</v>
      </c>
      <c r="L4595" s="14">
        <f>Table1[[#This Row],[Total Sale Amount]]-(Table1[[#This Row],[Cost Price]]*Table1[[#This Row],[Quantity]])</f>
        <v>5.6599999999999966</v>
      </c>
      <c r="M4595" t="str">
        <f>TEXT(Table1[[#This Row],[Order Date]],"mmm")</f>
        <v>Nov</v>
      </c>
      <c r="N4595" s="5" t="str">
        <f>TEXT(Table1[[#This Row],[Order Date]],"yyyy")</f>
        <v>2016</v>
      </c>
      <c r="O4595" s="5">
        <v>43</v>
      </c>
      <c r="P4595" s="5" t="s">
        <v>559</v>
      </c>
      <c r="Q4595" s="5" t="str">
        <f>IFERROR(INDEX(Holidays[Holiday],MATCH(Table1[[#This Row],[Order Date]],Holidays[Date],0)),"NO HOLIDAY")</f>
        <v>NO HOLIDAY</v>
      </c>
    </row>
    <row r="4596" spans="2:17" hidden="1" x14ac:dyDescent="0.3">
      <c r="B4596" t="s">
        <v>25</v>
      </c>
      <c r="C4596" t="s">
        <v>22</v>
      </c>
      <c r="D4596" t="s">
        <v>23</v>
      </c>
      <c r="E4596" t="s">
        <v>70</v>
      </c>
      <c r="F4596" s="4">
        <v>42696</v>
      </c>
      <c r="G4596" t="s">
        <v>19</v>
      </c>
      <c r="H4596">
        <v>1</v>
      </c>
      <c r="I4596">
        <f>IF(Table1[[#This Row],[Price]]&lt;15,10,IF(Table1[[#This Row],[Price]]&lt;20,15,IF(Table1[[#This Row],[Price]]&lt;30,22,IF(Table1[[#This Row],[Price]]&lt;50,36,45))))</f>
        <v>45</v>
      </c>
      <c r="J4596">
        <v>53.35</v>
      </c>
      <c r="K4596" s="14">
        <v>53.35</v>
      </c>
      <c r="L4596" s="14">
        <f>Table1[[#This Row],[Total Sale Amount]]-(Table1[[#This Row],[Cost Price]]*Table1[[#This Row],[Quantity]])</f>
        <v>8.3500000000000014</v>
      </c>
      <c r="M4596" t="str">
        <f>TEXT(Table1[[#This Row],[Order Date]],"mmm")</f>
        <v>Nov</v>
      </c>
      <c r="N4596" s="5" t="str">
        <f>TEXT(Table1[[#This Row],[Order Date]],"yyyy")</f>
        <v>2016</v>
      </c>
      <c r="O4596" s="5">
        <v>21</v>
      </c>
      <c r="P4596" s="5" t="s">
        <v>560</v>
      </c>
      <c r="Q4596" s="5" t="str">
        <f>IFERROR(INDEX(Holidays[Holiday],MATCH(Table1[[#This Row],[Order Date]],Holidays[Date],0)),"NO HOLIDAY")</f>
        <v>NO HOLIDAY</v>
      </c>
    </row>
    <row r="4597" spans="2:17" hidden="1" x14ac:dyDescent="0.3">
      <c r="B4597" t="s">
        <v>21</v>
      </c>
      <c r="C4597" t="s">
        <v>59</v>
      </c>
      <c r="D4597" t="s">
        <v>23</v>
      </c>
      <c r="E4597" t="s">
        <v>309</v>
      </c>
      <c r="F4597" s="4">
        <v>42696</v>
      </c>
      <c r="G4597" t="s">
        <v>15</v>
      </c>
      <c r="H4597">
        <v>2</v>
      </c>
      <c r="I4597">
        <f>IF(Table1[[#This Row],[Price]]&lt;15,10,IF(Table1[[#This Row],[Price]]&lt;20,15,IF(Table1[[#This Row],[Price]]&lt;30,22,IF(Table1[[#This Row],[Price]]&lt;50,36,45))))</f>
        <v>10</v>
      </c>
      <c r="J4597">
        <v>12.42</v>
      </c>
      <c r="K4597" s="14">
        <v>24.84</v>
      </c>
      <c r="L4597" s="14">
        <f>Table1[[#This Row],[Total Sale Amount]]-(Table1[[#This Row],[Cost Price]]*Table1[[#This Row],[Quantity]])</f>
        <v>4.84</v>
      </c>
      <c r="M4597" t="str">
        <f>TEXT(Table1[[#This Row],[Order Date]],"mmm")</f>
        <v>Nov</v>
      </c>
      <c r="N4597" s="5" t="str">
        <f>TEXT(Table1[[#This Row],[Order Date]],"yyyy")</f>
        <v>2016</v>
      </c>
      <c r="O4597" s="5">
        <v>38</v>
      </c>
      <c r="P4597" s="5" t="s">
        <v>560</v>
      </c>
      <c r="Q4597" s="5" t="str">
        <f>IFERROR(INDEX(Holidays[Holiday],MATCH(Table1[[#This Row],[Order Date]],Holidays[Date],0)),"NO HOLIDAY")</f>
        <v>NO HOLIDAY</v>
      </c>
    </row>
    <row r="4598" spans="2:17" hidden="1" x14ac:dyDescent="0.3">
      <c r="B4598" t="s">
        <v>36</v>
      </c>
      <c r="C4598" t="s">
        <v>17</v>
      </c>
      <c r="D4598" t="s">
        <v>11</v>
      </c>
      <c r="E4598" t="s">
        <v>115</v>
      </c>
      <c r="F4598" s="4">
        <v>42696</v>
      </c>
      <c r="G4598" t="s">
        <v>15</v>
      </c>
      <c r="H4598">
        <v>3</v>
      </c>
      <c r="I4598">
        <f>IF(Table1[[#This Row],[Price]]&lt;15,10,IF(Table1[[#This Row],[Price]]&lt;20,15,IF(Table1[[#This Row],[Price]]&lt;30,22,IF(Table1[[#This Row],[Price]]&lt;50,36,45))))</f>
        <v>10</v>
      </c>
      <c r="J4598">
        <v>12.42</v>
      </c>
      <c r="K4598" s="14">
        <v>37.26</v>
      </c>
      <c r="L4598" s="14">
        <f>Table1[[#This Row],[Total Sale Amount]]-(Table1[[#This Row],[Cost Price]]*Table1[[#This Row],[Quantity]])</f>
        <v>7.259999999999998</v>
      </c>
      <c r="M4598" t="str">
        <f>TEXT(Table1[[#This Row],[Order Date]],"mmm")</f>
        <v>Nov</v>
      </c>
      <c r="N4598" s="5" t="str">
        <f>TEXT(Table1[[#This Row],[Order Date]],"yyyy")</f>
        <v>2016</v>
      </c>
      <c r="O4598" s="5">
        <v>22</v>
      </c>
      <c r="P4598" s="5" t="s">
        <v>559</v>
      </c>
      <c r="Q4598" s="5" t="str">
        <f>IFERROR(INDEX(Holidays[Holiday],MATCH(Table1[[#This Row],[Order Date]],Holidays[Date],0)),"NO HOLIDAY")</f>
        <v>NO HOLIDAY</v>
      </c>
    </row>
    <row r="4599" spans="2:17" hidden="1" x14ac:dyDescent="0.3">
      <c r="B4599" t="s">
        <v>36</v>
      </c>
      <c r="C4599" t="s">
        <v>10</v>
      </c>
      <c r="D4599" t="s">
        <v>11</v>
      </c>
      <c r="E4599" t="s">
        <v>178</v>
      </c>
      <c r="F4599" s="4">
        <v>42696</v>
      </c>
      <c r="G4599" t="s">
        <v>15</v>
      </c>
      <c r="H4599">
        <v>8</v>
      </c>
      <c r="I4599">
        <f>IF(Table1[[#This Row],[Price]]&lt;15,10,IF(Table1[[#This Row],[Price]]&lt;20,15,IF(Table1[[#This Row],[Price]]&lt;30,22,IF(Table1[[#This Row],[Price]]&lt;50,36,45))))</f>
        <v>10</v>
      </c>
      <c r="J4599">
        <v>12.42</v>
      </c>
      <c r="K4599" s="14">
        <v>99.36</v>
      </c>
      <c r="L4599" s="14">
        <f>Table1[[#This Row],[Total Sale Amount]]-(Table1[[#This Row],[Cost Price]]*Table1[[#This Row],[Quantity]])</f>
        <v>19.36</v>
      </c>
      <c r="M4599" t="str">
        <f>TEXT(Table1[[#This Row],[Order Date]],"mmm")</f>
        <v>Nov</v>
      </c>
      <c r="N4599" s="5" t="str">
        <f>TEXT(Table1[[#This Row],[Order Date]],"yyyy")</f>
        <v>2016</v>
      </c>
      <c r="O4599" s="5">
        <v>39</v>
      </c>
      <c r="P4599" s="5" t="s">
        <v>559</v>
      </c>
      <c r="Q4599" s="5" t="str">
        <f>IFERROR(INDEX(Holidays[Holiday],MATCH(Table1[[#This Row],[Order Date]],Holidays[Date],0)),"NO HOLIDAY")</f>
        <v>NO HOLIDAY</v>
      </c>
    </row>
    <row r="4600" spans="2:17" hidden="1" x14ac:dyDescent="0.3">
      <c r="B4600" t="s">
        <v>21</v>
      </c>
      <c r="C4600" t="s">
        <v>26</v>
      </c>
      <c r="D4600" t="s">
        <v>23</v>
      </c>
      <c r="E4600" t="s">
        <v>438</v>
      </c>
      <c r="F4600" s="4">
        <v>42696</v>
      </c>
      <c r="G4600" t="s">
        <v>13</v>
      </c>
      <c r="H4600">
        <v>8</v>
      </c>
      <c r="I4600">
        <f>IF(Table1[[#This Row],[Price]]&lt;15,10,IF(Table1[[#This Row],[Price]]&lt;20,15,IF(Table1[[#This Row],[Price]]&lt;30,22,IF(Table1[[#This Row],[Price]]&lt;50,36,45))))</f>
        <v>15</v>
      </c>
      <c r="J4600">
        <v>17.829999999999998</v>
      </c>
      <c r="K4600" s="14">
        <v>142.63999999999999</v>
      </c>
      <c r="L4600" s="14">
        <f>Table1[[#This Row],[Total Sale Amount]]-(Table1[[#This Row],[Cost Price]]*Table1[[#This Row],[Quantity]])</f>
        <v>22.639999999999986</v>
      </c>
      <c r="M4600" t="str">
        <f>TEXT(Table1[[#This Row],[Order Date]],"mmm")</f>
        <v>Nov</v>
      </c>
      <c r="N4600" s="5" t="str">
        <f>TEXT(Table1[[#This Row],[Order Date]],"yyyy")</f>
        <v>2016</v>
      </c>
      <c r="O4600" s="5">
        <v>22</v>
      </c>
      <c r="P4600" s="5" t="s">
        <v>559</v>
      </c>
      <c r="Q4600" s="5" t="str">
        <f>IFERROR(INDEX(Holidays[Holiday],MATCH(Table1[[#This Row],[Order Date]],Holidays[Date],0)),"NO HOLIDAY")</f>
        <v>NO HOLIDAY</v>
      </c>
    </row>
    <row r="4601" spans="2:17" hidden="1" x14ac:dyDescent="0.3">
      <c r="B4601" t="s">
        <v>36</v>
      </c>
      <c r="C4601" t="s">
        <v>17</v>
      </c>
      <c r="D4601" t="s">
        <v>11</v>
      </c>
      <c r="E4601" t="s">
        <v>67</v>
      </c>
      <c r="F4601" s="4">
        <v>42696</v>
      </c>
      <c r="G4601" t="s">
        <v>13</v>
      </c>
      <c r="H4601">
        <v>8</v>
      </c>
      <c r="I4601">
        <f>IF(Table1[[#This Row],[Price]]&lt;15,10,IF(Table1[[#This Row],[Price]]&lt;20,15,IF(Table1[[#This Row],[Price]]&lt;30,22,IF(Table1[[#This Row],[Price]]&lt;50,36,45))))</f>
        <v>15</v>
      </c>
      <c r="J4601">
        <v>17.829999999999998</v>
      </c>
      <c r="K4601" s="14">
        <v>142.63999999999999</v>
      </c>
      <c r="L4601" s="14">
        <f>Table1[[#This Row],[Total Sale Amount]]-(Table1[[#This Row],[Cost Price]]*Table1[[#This Row],[Quantity]])</f>
        <v>22.639999999999986</v>
      </c>
      <c r="M4601" t="str">
        <f>TEXT(Table1[[#This Row],[Order Date]],"mmm")</f>
        <v>Nov</v>
      </c>
      <c r="N4601" s="5" t="str">
        <f>TEXT(Table1[[#This Row],[Order Date]],"yyyy")</f>
        <v>2016</v>
      </c>
      <c r="O4601" s="5">
        <v>17</v>
      </c>
      <c r="P4601" s="5" t="s">
        <v>559</v>
      </c>
      <c r="Q4601" s="5" t="str">
        <f>IFERROR(INDEX(Holidays[Holiday],MATCH(Table1[[#This Row],[Order Date]],Holidays[Date],0)),"NO HOLIDAY")</f>
        <v>NO HOLIDAY</v>
      </c>
    </row>
    <row r="4602" spans="2:17" hidden="1" x14ac:dyDescent="0.3">
      <c r="B4602" t="s">
        <v>9</v>
      </c>
      <c r="C4602" t="s">
        <v>30</v>
      </c>
      <c r="D4602" t="s">
        <v>11</v>
      </c>
      <c r="E4602" t="s">
        <v>93</v>
      </c>
      <c r="F4602" s="4">
        <v>42696</v>
      </c>
      <c r="G4602" t="s">
        <v>13</v>
      </c>
      <c r="H4602">
        <v>3</v>
      </c>
      <c r="I4602">
        <f>IF(Table1[[#This Row],[Price]]&lt;15,10,IF(Table1[[#This Row],[Price]]&lt;20,15,IF(Table1[[#This Row],[Price]]&lt;30,22,IF(Table1[[#This Row],[Price]]&lt;50,36,45))))</f>
        <v>15</v>
      </c>
      <c r="J4602">
        <v>17.829999999999998</v>
      </c>
      <c r="K4602" s="14">
        <v>53.489999999999995</v>
      </c>
      <c r="L4602" s="14">
        <f>Table1[[#This Row],[Total Sale Amount]]-(Table1[[#This Row],[Cost Price]]*Table1[[#This Row],[Quantity]])</f>
        <v>8.4899999999999949</v>
      </c>
      <c r="M4602" t="str">
        <f>TEXT(Table1[[#This Row],[Order Date]],"mmm")</f>
        <v>Nov</v>
      </c>
      <c r="N4602" s="5" t="str">
        <f>TEXT(Table1[[#This Row],[Order Date]],"yyyy")</f>
        <v>2016</v>
      </c>
      <c r="O4602" s="5">
        <v>43</v>
      </c>
      <c r="P4602" s="5" t="s">
        <v>559</v>
      </c>
      <c r="Q4602" s="5" t="str">
        <f>IFERROR(INDEX(Holidays[Holiday],MATCH(Table1[[#This Row],[Order Date]],Holidays[Date],0)),"NO HOLIDAY")</f>
        <v>NO HOLIDAY</v>
      </c>
    </row>
    <row r="4603" spans="2:17" hidden="1" x14ac:dyDescent="0.3">
      <c r="B4603" t="s">
        <v>9</v>
      </c>
      <c r="C4603" t="s">
        <v>17</v>
      </c>
      <c r="D4603" t="s">
        <v>11</v>
      </c>
      <c r="E4603" t="s">
        <v>197</v>
      </c>
      <c r="F4603" s="4">
        <v>42696</v>
      </c>
      <c r="G4603" t="s">
        <v>13</v>
      </c>
      <c r="H4603">
        <v>1</v>
      </c>
      <c r="I4603">
        <f>IF(Table1[[#This Row],[Price]]&lt;15,10,IF(Table1[[#This Row],[Price]]&lt;20,15,IF(Table1[[#This Row],[Price]]&lt;30,22,IF(Table1[[#This Row],[Price]]&lt;50,36,45))))</f>
        <v>15</v>
      </c>
      <c r="J4603">
        <v>17.829999999999998</v>
      </c>
      <c r="K4603" s="14">
        <v>17.829999999999998</v>
      </c>
      <c r="L4603" s="14">
        <f>Table1[[#This Row],[Total Sale Amount]]-(Table1[[#This Row],[Cost Price]]*Table1[[#This Row],[Quantity]])</f>
        <v>2.8299999999999983</v>
      </c>
      <c r="M4603" t="str">
        <f>TEXT(Table1[[#This Row],[Order Date]],"mmm")</f>
        <v>Nov</v>
      </c>
      <c r="N4603" s="5" t="str">
        <f>TEXT(Table1[[#This Row],[Order Date]],"yyyy")</f>
        <v>2016</v>
      </c>
      <c r="O4603" s="5">
        <v>21</v>
      </c>
      <c r="P4603" s="5" t="s">
        <v>560</v>
      </c>
      <c r="Q4603" s="5" t="str">
        <f>IFERROR(INDEX(Holidays[Holiday],MATCH(Table1[[#This Row],[Order Date]],Holidays[Date],0)),"NO HOLIDAY")</f>
        <v>NO HOLIDAY</v>
      </c>
    </row>
    <row r="4604" spans="2:17" hidden="1" x14ac:dyDescent="0.3">
      <c r="B4604" t="s">
        <v>9</v>
      </c>
      <c r="C4604" t="s">
        <v>30</v>
      </c>
      <c r="D4604" t="s">
        <v>11</v>
      </c>
      <c r="E4604" t="s">
        <v>398</v>
      </c>
      <c r="F4604" s="4">
        <v>42696</v>
      </c>
      <c r="G4604" t="s">
        <v>15</v>
      </c>
      <c r="H4604">
        <v>3</v>
      </c>
      <c r="I4604">
        <f>IF(Table1[[#This Row],[Price]]&lt;15,10,IF(Table1[[#This Row],[Price]]&lt;20,15,IF(Table1[[#This Row],[Price]]&lt;30,22,IF(Table1[[#This Row],[Price]]&lt;50,36,45))))</f>
        <v>10</v>
      </c>
      <c r="J4604">
        <v>12.42</v>
      </c>
      <c r="K4604" s="14">
        <v>37.26</v>
      </c>
      <c r="L4604" s="14">
        <f>Table1[[#This Row],[Total Sale Amount]]-(Table1[[#This Row],[Cost Price]]*Table1[[#This Row],[Quantity]])</f>
        <v>7.259999999999998</v>
      </c>
      <c r="M4604" t="str">
        <f>TEXT(Table1[[#This Row],[Order Date]],"mmm")</f>
        <v>Nov</v>
      </c>
      <c r="N4604" s="5" t="str">
        <f>TEXT(Table1[[#This Row],[Order Date]],"yyyy")</f>
        <v>2016</v>
      </c>
      <c r="O4604" s="5">
        <v>34</v>
      </c>
      <c r="P4604" s="5" t="s">
        <v>559</v>
      </c>
      <c r="Q4604" s="5" t="str">
        <f>IFERROR(INDEX(Holidays[Holiday],MATCH(Table1[[#This Row],[Order Date]],Holidays[Date],0)),"NO HOLIDAY")</f>
        <v>NO HOLIDAY</v>
      </c>
    </row>
    <row r="4605" spans="2:17" hidden="1" x14ac:dyDescent="0.3">
      <c r="B4605" t="s">
        <v>25</v>
      </c>
      <c r="C4605" t="s">
        <v>43</v>
      </c>
      <c r="D4605" t="s">
        <v>23</v>
      </c>
      <c r="E4605" t="s">
        <v>44</v>
      </c>
      <c r="F4605" s="4">
        <v>42696</v>
      </c>
      <c r="G4605" t="s">
        <v>39</v>
      </c>
      <c r="H4605">
        <v>9</v>
      </c>
      <c r="I4605">
        <f>IF(Table1[[#This Row],[Price]]&lt;15,10,IF(Table1[[#This Row],[Price]]&lt;20,15,IF(Table1[[#This Row],[Price]]&lt;30,22,IF(Table1[[#This Row],[Price]]&lt;50,36,45))))</f>
        <v>15</v>
      </c>
      <c r="J4605">
        <v>16.32</v>
      </c>
      <c r="K4605" s="14">
        <v>146.88</v>
      </c>
      <c r="L4605" s="14">
        <f>Table1[[#This Row],[Total Sale Amount]]-(Table1[[#This Row],[Cost Price]]*Table1[[#This Row],[Quantity]])</f>
        <v>11.879999999999995</v>
      </c>
      <c r="M4605" t="str">
        <f>TEXT(Table1[[#This Row],[Order Date]],"mmm")</f>
        <v>Nov</v>
      </c>
      <c r="N4605" s="5" t="str">
        <f>TEXT(Table1[[#This Row],[Order Date]],"yyyy")</f>
        <v>2016</v>
      </c>
      <c r="O4605" s="5">
        <v>29</v>
      </c>
      <c r="P4605" s="5" t="s">
        <v>559</v>
      </c>
      <c r="Q4605" s="5" t="str">
        <f>IFERROR(INDEX(Holidays[Holiday],MATCH(Table1[[#This Row],[Order Date]],Holidays[Date],0)),"NO HOLIDAY")</f>
        <v>NO HOLIDAY</v>
      </c>
    </row>
    <row r="4606" spans="2:17" hidden="1" x14ac:dyDescent="0.3">
      <c r="B4606" t="s">
        <v>25</v>
      </c>
      <c r="C4606" t="s">
        <v>26</v>
      </c>
      <c r="D4606" t="s">
        <v>23</v>
      </c>
      <c r="E4606" t="s">
        <v>85</v>
      </c>
      <c r="F4606" s="4">
        <v>42696</v>
      </c>
      <c r="G4606" t="s">
        <v>15</v>
      </c>
      <c r="H4606">
        <v>10</v>
      </c>
      <c r="I4606">
        <f>IF(Table1[[#This Row],[Price]]&lt;15,10,IF(Table1[[#This Row],[Price]]&lt;20,15,IF(Table1[[#This Row],[Price]]&lt;30,22,IF(Table1[[#This Row],[Price]]&lt;50,36,45))))</f>
        <v>10</v>
      </c>
      <c r="J4606">
        <v>12.42</v>
      </c>
      <c r="K4606" s="14">
        <v>124.2</v>
      </c>
      <c r="L4606" s="14">
        <f>Table1[[#This Row],[Total Sale Amount]]-(Table1[[#This Row],[Cost Price]]*Table1[[#This Row],[Quantity]])</f>
        <v>24.200000000000003</v>
      </c>
      <c r="M4606" t="str">
        <f>TEXT(Table1[[#This Row],[Order Date]],"mmm")</f>
        <v>Nov</v>
      </c>
      <c r="N4606" s="5" t="str">
        <f>TEXT(Table1[[#This Row],[Order Date]],"yyyy")</f>
        <v>2016</v>
      </c>
      <c r="O4606" s="5">
        <v>34</v>
      </c>
      <c r="P4606" s="5" t="s">
        <v>559</v>
      </c>
      <c r="Q4606" s="5" t="str">
        <f>IFERROR(INDEX(Holidays[Holiday],MATCH(Table1[[#This Row],[Order Date]],Holidays[Date],0)),"NO HOLIDAY")</f>
        <v>NO HOLIDAY</v>
      </c>
    </row>
    <row r="4607" spans="2:17" hidden="1" x14ac:dyDescent="0.3">
      <c r="B4607" t="s">
        <v>9</v>
      </c>
      <c r="C4607" t="s">
        <v>10</v>
      </c>
      <c r="D4607" t="s">
        <v>11</v>
      </c>
      <c r="E4607" t="s">
        <v>300</v>
      </c>
      <c r="F4607" s="4">
        <v>42696</v>
      </c>
      <c r="G4607" t="s">
        <v>15</v>
      </c>
      <c r="H4607">
        <v>5</v>
      </c>
      <c r="I4607">
        <f>IF(Table1[[#This Row],[Price]]&lt;15,10,IF(Table1[[#This Row],[Price]]&lt;20,15,IF(Table1[[#This Row],[Price]]&lt;30,22,IF(Table1[[#This Row],[Price]]&lt;50,36,45))))</f>
        <v>10</v>
      </c>
      <c r="J4607">
        <v>12.42</v>
      </c>
      <c r="K4607" s="14">
        <v>62.1</v>
      </c>
      <c r="L4607" s="14">
        <f>Table1[[#This Row],[Total Sale Amount]]-(Table1[[#This Row],[Cost Price]]*Table1[[#This Row],[Quantity]])</f>
        <v>12.100000000000001</v>
      </c>
      <c r="M4607" t="str">
        <f>TEXT(Table1[[#This Row],[Order Date]],"mmm")</f>
        <v>Nov</v>
      </c>
      <c r="N4607" s="5" t="str">
        <f>TEXT(Table1[[#This Row],[Order Date]],"yyyy")</f>
        <v>2016</v>
      </c>
      <c r="O4607" s="5">
        <v>19</v>
      </c>
      <c r="P4607" s="5" t="s">
        <v>559</v>
      </c>
      <c r="Q4607" s="5" t="str">
        <f>IFERROR(INDEX(Holidays[Holiday],MATCH(Table1[[#This Row],[Order Date]],Holidays[Date],0)),"NO HOLIDAY")</f>
        <v>NO HOLIDAY</v>
      </c>
    </row>
    <row r="4608" spans="2:17" hidden="1" x14ac:dyDescent="0.3">
      <c r="B4608" t="s">
        <v>25</v>
      </c>
      <c r="C4608" t="s">
        <v>22</v>
      </c>
      <c r="D4608" t="s">
        <v>23</v>
      </c>
      <c r="E4608" t="s">
        <v>460</v>
      </c>
      <c r="F4608" s="4">
        <v>42696</v>
      </c>
      <c r="G4608" t="s">
        <v>39</v>
      </c>
      <c r="H4608">
        <v>10</v>
      </c>
      <c r="I4608">
        <f>IF(Table1[[#This Row],[Price]]&lt;15,10,IF(Table1[[#This Row],[Price]]&lt;20,15,IF(Table1[[#This Row],[Price]]&lt;30,22,IF(Table1[[#This Row],[Price]]&lt;50,36,45))))</f>
        <v>15</v>
      </c>
      <c r="J4608">
        <v>16.32</v>
      </c>
      <c r="K4608" s="14">
        <v>163.19999999999999</v>
      </c>
      <c r="L4608" s="14">
        <f>Table1[[#This Row],[Total Sale Amount]]-(Table1[[#This Row],[Cost Price]]*Table1[[#This Row],[Quantity]])</f>
        <v>13.199999999999989</v>
      </c>
      <c r="M4608" t="str">
        <f>TEXT(Table1[[#This Row],[Order Date]],"mmm")</f>
        <v>Nov</v>
      </c>
      <c r="N4608" s="5" t="str">
        <f>TEXT(Table1[[#This Row],[Order Date]],"yyyy")</f>
        <v>2016</v>
      </c>
      <c r="O4608" s="5">
        <v>45</v>
      </c>
      <c r="P4608" s="5" t="s">
        <v>560</v>
      </c>
      <c r="Q4608" s="5" t="str">
        <f>IFERROR(INDEX(Holidays[Holiday],MATCH(Table1[[#This Row],[Order Date]],Holidays[Date],0)),"NO HOLIDAY")</f>
        <v>NO HOLIDAY</v>
      </c>
    </row>
    <row r="4609" spans="2:17" hidden="1" x14ac:dyDescent="0.3">
      <c r="B4609" t="s">
        <v>9</v>
      </c>
      <c r="C4609" t="s">
        <v>10</v>
      </c>
      <c r="D4609" t="s">
        <v>11</v>
      </c>
      <c r="E4609" t="s">
        <v>495</v>
      </c>
      <c r="F4609" s="4">
        <v>42696</v>
      </c>
      <c r="G4609" t="s">
        <v>13</v>
      </c>
      <c r="H4609">
        <v>9</v>
      </c>
      <c r="I4609">
        <f>IF(Table1[[#This Row],[Price]]&lt;15,10,IF(Table1[[#This Row],[Price]]&lt;20,15,IF(Table1[[#This Row],[Price]]&lt;30,22,IF(Table1[[#This Row],[Price]]&lt;50,36,45))))</f>
        <v>15</v>
      </c>
      <c r="J4609">
        <v>17.829999999999998</v>
      </c>
      <c r="K4609" s="14">
        <v>160.46999999999997</v>
      </c>
      <c r="L4609" s="14">
        <f>Table1[[#This Row],[Total Sale Amount]]-(Table1[[#This Row],[Cost Price]]*Table1[[#This Row],[Quantity]])</f>
        <v>25.46999999999997</v>
      </c>
      <c r="M4609" t="str">
        <f>TEXT(Table1[[#This Row],[Order Date]],"mmm")</f>
        <v>Nov</v>
      </c>
      <c r="N4609" s="5" t="str">
        <f>TEXT(Table1[[#This Row],[Order Date]],"yyyy")</f>
        <v>2016</v>
      </c>
      <c r="O4609" s="5">
        <v>43</v>
      </c>
      <c r="P4609" s="5" t="s">
        <v>560</v>
      </c>
      <c r="Q4609" s="5" t="str">
        <f>IFERROR(INDEX(Holidays[Holiday],MATCH(Table1[[#This Row],[Order Date]],Holidays[Date],0)),"NO HOLIDAY")</f>
        <v>NO HOLIDAY</v>
      </c>
    </row>
    <row r="4610" spans="2:17" hidden="1" x14ac:dyDescent="0.3">
      <c r="B4610" t="s">
        <v>25</v>
      </c>
      <c r="C4610" t="s">
        <v>22</v>
      </c>
      <c r="D4610" t="s">
        <v>23</v>
      </c>
      <c r="E4610" t="s">
        <v>136</v>
      </c>
      <c r="F4610" s="4">
        <v>42696</v>
      </c>
      <c r="G4610" t="s">
        <v>39</v>
      </c>
      <c r="H4610">
        <v>1</v>
      </c>
      <c r="I4610">
        <f>IF(Table1[[#This Row],[Price]]&lt;15,10,IF(Table1[[#This Row],[Price]]&lt;20,15,IF(Table1[[#This Row],[Price]]&lt;30,22,IF(Table1[[#This Row],[Price]]&lt;50,36,45))))</f>
        <v>15</v>
      </c>
      <c r="J4610">
        <v>16.32</v>
      </c>
      <c r="K4610" s="14">
        <v>16.32</v>
      </c>
      <c r="L4610" s="14">
        <f>Table1[[#This Row],[Total Sale Amount]]-(Table1[[#This Row],[Cost Price]]*Table1[[#This Row],[Quantity]])</f>
        <v>1.3200000000000003</v>
      </c>
      <c r="M4610" t="str">
        <f>TEXT(Table1[[#This Row],[Order Date]],"mmm")</f>
        <v>Nov</v>
      </c>
      <c r="N4610" s="5" t="str">
        <f>TEXT(Table1[[#This Row],[Order Date]],"yyyy")</f>
        <v>2016</v>
      </c>
      <c r="O4610" s="5">
        <v>44</v>
      </c>
      <c r="P4610" s="5" t="s">
        <v>560</v>
      </c>
      <c r="Q4610" s="5" t="str">
        <f>IFERROR(INDEX(Holidays[Holiday],MATCH(Table1[[#This Row],[Order Date]],Holidays[Date],0)),"NO HOLIDAY")</f>
        <v>NO HOLIDAY</v>
      </c>
    </row>
    <row r="4611" spans="2:17" hidden="1" x14ac:dyDescent="0.3">
      <c r="B4611" t="s">
        <v>25</v>
      </c>
      <c r="C4611" t="s">
        <v>59</v>
      </c>
      <c r="D4611" t="s">
        <v>23</v>
      </c>
      <c r="E4611" t="s">
        <v>536</v>
      </c>
      <c r="F4611" s="4">
        <v>42696</v>
      </c>
      <c r="G4611" t="s">
        <v>15</v>
      </c>
      <c r="H4611">
        <v>5</v>
      </c>
      <c r="I4611">
        <f>IF(Table1[[#This Row],[Price]]&lt;15,10,IF(Table1[[#This Row],[Price]]&lt;20,15,IF(Table1[[#This Row],[Price]]&lt;30,22,IF(Table1[[#This Row],[Price]]&lt;50,36,45))))</f>
        <v>10</v>
      </c>
      <c r="J4611">
        <v>12.42</v>
      </c>
      <c r="K4611" s="14">
        <v>62.1</v>
      </c>
      <c r="L4611" s="14">
        <f>Table1[[#This Row],[Total Sale Amount]]-(Table1[[#This Row],[Cost Price]]*Table1[[#This Row],[Quantity]])</f>
        <v>12.100000000000001</v>
      </c>
      <c r="M4611" t="str">
        <f>TEXT(Table1[[#This Row],[Order Date]],"mmm")</f>
        <v>Nov</v>
      </c>
      <c r="N4611" s="5" t="str">
        <f>TEXT(Table1[[#This Row],[Order Date]],"yyyy")</f>
        <v>2016</v>
      </c>
      <c r="O4611" s="5">
        <v>29</v>
      </c>
      <c r="P4611" s="5" t="s">
        <v>559</v>
      </c>
      <c r="Q4611" s="5" t="str">
        <f>IFERROR(INDEX(Holidays[Holiday],MATCH(Table1[[#This Row],[Order Date]],Holidays[Date],0)),"NO HOLIDAY")</f>
        <v>NO HOLIDAY</v>
      </c>
    </row>
    <row r="4612" spans="2:17" hidden="1" x14ac:dyDescent="0.3">
      <c r="B4612" t="s">
        <v>9</v>
      </c>
      <c r="C4612" t="s">
        <v>17</v>
      </c>
      <c r="D4612" t="s">
        <v>11</v>
      </c>
      <c r="E4612" t="s">
        <v>464</v>
      </c>
      <c r="F4612" s="4">
        <v>42696</v>
      </c>
      <c r="G4612" t="s">
        <v>13</v>
      </c>
      <c r="H4612">
        <v>7</v>
      </c>
      <c r="I4612">
        <f>IF(Table1[[#This Row],[Price]]&lt;15,10,IF(Table1[[#This Row],[Price]]&lt;20,15,IF(Table1[[#This Row],[Price]]&lt;30,22,IF(Table1[[#This Row],[Price]]&lt;50,36,45))))</f>
        <v>15</v>
      </c>
      <c r="J4612">
        <v>17.829999999999998</v>
      </c>
      <c r="K4612" s="14">
        <v>124.80999999999999</v>
      </c>
      <c r="L4612" s="14">
        <f>Table1[[#This Row],[Total Sale Amount]]-(Table1[[#This Row],[Cost Price]]*Table1[[#This Row],[Quantity]])</f>
        <v>19.809999999999988</v>
      </c>
      <c r="M4612" t="str">
        <f>TEXT(Table1[[#This Row],[Order Date]],"mmm")</f>
        <v>Nov</v>
      </c>
      <c r="N4612" s="5" t="str">
        <f>TEXT(Table1[[#This Row],[Order Date]],"yyyy")</f>
        <v>2016</v>
      </c>
      <c r="O4612" s="5">
        <v>28</v>
      </c>
      <c r="P4612" s="5" t="s">
        <v>559</v>
      </c>
      <c r="Q4612" s="5" t="str">
        <f>IFERROR(INDEX(Holidays[Holiday],MATCH(Table1[[#This Row],[Order Date]],Holidays[Date],0)),"NO HOLIDAY")</f>
        <v>NO HOLIDAY</v>
      </c>
    </row>
    <row r="4613" spans="2:17" hidden="1" x14ac:dyDescent="0.3">
      <c r="B4613" t="s">
        <v>36</v>
      </c>
      <c r="C4613" t="s">
        <v>10</v>
      </c>
      <c r="D4613" t="s">
        <v>11</v>
      </c>
      <c r="E4613" t="s">
        <v>286</v>
      </c>
      <c r="F4613" s="4">
        <v>42696</v>
      </c>
      <c r="G4613" t="s">
        <v>19</v>
      </c>
      <c r="H4613">
        <v>4</v>
      </c>
      <c r="I4613">
        <f>IF(Table1[[#This Row],[Price]]&lt;15,10,IF(Table1[[#This Row],[Price]]&lt;20,15,IF(Table1[[#This Row],[Price]]&lt;30,22,IF(Table1[[#This Row],[Price]]&lt;50,36,45))))</f>
        <v>45</v>
      </c>
      <c r="J4613">
        <v>53.35</v>
      </c>
      <c r="K4613" s="14">
        <v>213.4</v>
      </c>
      <c r="L4613" s="14">
        <f>Table1[[#This Row],[Total Sale Amount]]-(Table1[[#This Row],[Cost Price]]*Table1[[#This Row],[Quantity]])</f>
        <v>33.400000000000006</v>
      </c>
      <c r="M4613" t="str">
        <f>TEXT(Table1[[#This Row],[Order Date]],"mmm")</f>
        <v>Nov</v>
      </c>
      <c r="N4613" s="5" t="str">
        <f>TEXT(Table1[[#This Row],[Order Date]],"yyyy")</f>
        <v>2016</v>
      </c>
      <c r="O4613" s="5">
        <v>18</v>
      </c>
      <c r="P4613" s="5" t="s">
        <v>559</v>
      </c>
      <c r="Q4613" s="5" t="str">
        <f>IFERROR(INDEX(Holidays[Holiday],MATCH(Table1[[#This Row],[Order Date]],Holidays[Date],0)),"NO HOLIDAY")</f>
        <v>NO HOLIDAY</v>
      </c>
    </row>
    <row r="4614" spans="2:17" hidden="1" x14ac:dyDescent="0.3">
      <c r="B4614" t="s">
        <v>9</v>
      </c>
      <c r="C4614" t="s">
        <v>17</v>
      </c>
      <c r="D4614" t="s">
        <v>11</v>
      </c>
      <c r="E4614" t="s">
        <v>115</v>
      </c>
      <c r="F4614" s="4">
        <v>42697</v>
      </c>
      <c r="G4614" t="s">
        <v>19</v>
      </c>
      <c r="H4614">
        <v>2</v>
      </c>
      <c r="I4614">
        <f>IF(Table1[[#This Row],[Price]]&lt;15,10,IF(Table1[[#This Row],[Price]]&lt;20,15,IF(Table1[[#This Row],[Price]]&lt;30,22,IF(Table1[[#This Row],[Price]]&lt;50,36,45))))</f>
        <v>45</v>
      </c>
      <c r="J4614">
        <v>53.35</v>
      </c>
      <c r="K4614" s="14">
        <v>106.7</v>
      </c>
      <c r="L4614" s="14">
        <f>Table1[[#This Row],[Total Sale Amount]]-(Table1[[#This Row],[Cost Price]]*Table1[[#This Row],[Quantity]])</f>
        <v>16.700000000000003</v>
      </c>
      <c r="M4614" t="str">
        <f>TEXT(Table1[[#This Row],[Order Date]],"mmm")</f>
        <v>Nov</v>
      </c>
      <c r="N4614" s="5" t="str">
        <f>TEXT(Table1[[#This Row],[Order Date]],"yyyy")</f>
        <v>2016</v>
      </c>
      <c r="O4614" s="5">
        <v>31</v>
      </c>
      <c r="P4614" s="5" t="s">
        <v>559</v>
      </c>
      <c r="Q4614" s="5" t="str">
        <f>IFERROR(INDEX(Holidays[Holiday],MATCH(Table1[[#This Row],[Order Date]],Holidays[Date],0)),"NO HOLIDAY")</f>
        <v>NO HOLIDAY</v>
      </c>
    </row>
    <row r="4615" spans="2:17" hidden="1" x14ac:dyDescent="0.3">
      <c r="B4615" t="s">
        <v>9</v>
      </c>
      <c r="C4615" t="s">
        <v>17</v>
      </c>
      <c r="D4615" t="s">
        <v>11</v>
      </c>
      <c r="E4615" t="s">
        <v>162</v>
      </c>
      <c r="F4615" s="4">
        <v>42697</v>
      </c>
      <c r="G4615" t="s">
        <v>15</v>
      </c>
      <c r="H4615">
        <v>2</v>
      </c>
      <c r="I4615">
        <f>IF(Table1[[#This Row],[Price]]&lt;15,10,IF(Table1[[#This Row],[Price]]&lt;20,15,IF(Table1[[#This Row],[Price]]&lt;30,22,IF(Table1[[#This Row],[Price]]&lt;50,36,45))))</f>
        <v>10</v>
      </c>
      <c r="J4615">
        <v>12.42</v>
      </c>
      <c r="K4615" s="14">
        <v>24.84</v>
      </c>
      <c r="L4615" s="14">
        <f>Table1[[#This Row],[Total Sale Amount]]-(Table1[[#This Row],[Cost Price]]*Table1[[#This Row],[Quantity]])</f>
        <v>4.84</v>
      </c>
      <c r="M4615" t="str">
        <f>TEXT(Table1[[#This Row],[Order Date]],"mmm")</f>
        <v>Nov</v>
      </c>
      <c r="N4615" s="5" t="str">
        <f>TEXT(Table1[[#This Row],[Order Date]],"yyyy")</f>
        <v>2016</v>
      </c>
      <c r="O4615" s="5">
        <v>18</v>
      </c>
      <c r="P4615" s="5" t="s">
        <v>560</v>
      </c>
      <c r="Q4615" s="5" t="str">
        <f>IFERROR(INDEX(Holidays[Holiday],MATCH(Table1[[#This Row],[Order Date]],Holidays[Date],0)),"NO HOLIDAY")</f>
        <v>NO HOLIDAY</v>
      </c>
    </row>
    <row r="4616" spans="2:17" hidden="1" x14ac:dyDescent="0.3">
      <c r="B4616" t="s">
        <v>21</v>
      </c>
      <c r="C4616" t="s">
        <v>22</v>
      </c>
      <c r="D4616" t="s">
        <v>23</v>
      </c>
      <c r="E4616" t="s">
        <v>456</v>
      </c>
      <c r="F4616" s="4">
        <v>42697</v>
      </c>
      <c r="G4616" t="s">
        <v>19</v>
      </c>
      <c r="H4616">
        <v>8</v>
      </c>
      <c r="I4616">
        <f>IF(Table1[[#This Row],[Price]]&lt;15,10,IF(Table1[[#This Row],[Price]]&lt;20,15,IF(Table1[[#This Row],[Price]]&lt;30,22,IF(Table1[[#This Row],[Price]]&lt;50,36,45))))</f>
        <v>45</v>
      </c>
      <c r="J4616">
        <v>53.35</v>
      </c>
      <c r="K4616" s="14">
        <v>426.8</v>
      </c>
      <c r="L4616" s="14">
        <f>Table1[[#This Row],[Total Sale Amount]]-(Table1[[#This Row],[Cost Price]]*Table1[[#This Row],[Quantity]])</f>
        <v>66.800000000000011</v>
      </c>
      <c r="M4616" t="str">
        <f>TEXT(Table1[[#This Row],[Order Date]],"mmm")</f>
        <v>Nov</v>
      </c>
      <c r="N4616" s="5" t="str">
        <f>TEXT(Table1[[#This Row],[Order Date]],"yyyy")</f>
        <v>2016</v>
      </c>
      <c r="O4616" s="5">
        <v>39</v>
      </c>
      <c r="P4616" s="5" t="s">
        <v>560</v>
      </c>
      <c r="Q4616" s="5" t="str">
        <f>IFERROR(INDEX(Holidays[Holiday],MATCH(Table1[[#This Row],[Order Date]],Holidays[Date],0)),"NO HOLIDAY")</f>
        <v>NO HOLIDAY</v>
      </c>
    </row>
    <row r="4617" spans="2:17" hidden="1" x14ac:dyDescent="0.3">
      <c r="B4617" t="s">
        <v>36</v>
      </c>
      <c r="C4617" t="s">
        <v>10</v>
      </c>
      <c r="D4617" t="s">
        <v>11</v>
      </c>
      <c r="E4617" t="s">
        <v>507</v>
      </c>
      <c r="F4617" s="4">
        <v>42697</v>
      </c>
      <c r="G4617" t="s">
        <v>15</v>
      </c>
      <c r="H4617">
        <v>1</v>
      </c>
      <c r="I4617">
        <f>IF(Table1[[#This Row],[Price]]&lt;15,10,IF(Table1[[#This Row],[Price]]&lt;20,15,IF(Table1[[#This Row],[Price]]&lt;30,22,IF(Table1[[#This Row],[Price]]&lt;50,36,45))))</f>
        <v>10</v>
      </c>
      <c r="J4617">
        <v>12.42</v>
      </c>
      <c r="K4617" s="14">
        <v>12.42</v>
      </c>
      <c r="L4617" s="14">
        <f>Table1[[#This Row],[Total Sale Amount]]-(Table1[[#This Row],[Cost Price]]*Table1[[#This Row],[Quantity]])</f>
        <v>2.42</v>
      </c>
      <c r="M4617" t="str">
        <f>TEXT(Table1[[#This Row],[Order Date]],"mmm")</f>
        <v>Nov</v>
      </c>
      <c r="N4617" s="5" t="str">
        <f>TEXT(Table1[[#This Row],[Order Date]],"yyyy")</f>
        <v>2016</v>
      </c>
      <c r="O4617" s="5">
        <v>40</v>
      </c>
      <c r="P4617" s="5" t="s">
        <v>559</v>
      </c>
      <c r="Q4617" s="5" t="str">
        <f>IFERROR(INDEX(Holidays[Holiday],MATCH(Table1[[#This Row],[Order Date]],Holidays[Date],0)),"NO HOLIDAY")</f>
        <v>NO HOLIDAY</v>
      </c>
    </row>
    <row r="4618" spans="2:17" hidden="1" x14ac:dyDescent="0.3">
      <c r="B4618" t="s">
        <v>36</v>
      </c>
      <c r="C4618" t="s">
        <v>30</v>
      </c>
      <c r="D4618" t="s">
        <v>11</v>
      </c>
      <c r="E4618" t="s">
        <v>324</v>
      </c>
      <c r="F4618" s="4">
        <v>42697</v>
      </c>
      <c r="G4618" t="s">
        <v>19</v>
      </c>
      <c r="H4618">
        <v>6</v>
      </c>
      <c r="I4618">
        <f>IF(Table1[[#This Row],[Price]]&lt;15,10,IF(Table1[[#This Row],[Price]]&lt;20,15,IF(Table1[[#This Row],[Price]]&lt;30,22,IF(Table1[[#This Row],[Price]]&lt;50,36,45))))</f>
        <v>45</v>
      </c>
      <c r="J4618">
        <v>53.35</v>
      </c>
      <c r="K4618" s="14">
        <v>320.10000000000002</v>
      </c>
      <c r="L4618" s="14">
        <f>Table1[[#This Row],[Total Sale Amount]]-(Table1[[#This Row],[Cost Price]]*Table1[[#This Row],[Quantity]])</f>
        <v>50.100000000000023</v>
      </c>
      <c r="M4618" t="str">
        <f>TEXT(Table1[[#This Row],[Order Date]],"mmm")</f>
        <v>Nov</v>
      </c>
      <c r="N4618" s="5" t="str">
        <f>TEXT(Table1[[#This Row],[Order Date]],"yyyy")</f>
        <v>2016</v>
      </c>
      <c r="O4618" s="5">
        <v>20</v>
      </c>
      <c r="P4618" s="5" t="s">
        <v>559</v>
      </c>
      <c r="Q4618" s="5" t="str">
        <f>IFERROR(INDEX(Holidays[Holiday],MATCH(Table1[[#This Row],[Order Date]],Holidays[Date],0)),"NO HOLIDAY")</f>
        <v>NO HOLIDAY</v>
      </c>
    </row>
    <row r="4619" spans="2:17" hidden="1" x14ac:dyDescent="0.3">
      <c r="B4619" t="s">
        <v>16</v>
      </c>
      <c r="C4619" t="s">
        <v>17</v>
      </c>
      <c r="D4619" t="s">
        <v>11</v>
      </c>
      <c r="E4619" t="s">
        <v>137</v>
      </c>
      <c r="F4619" s="4">
        <v>42697</v>
      </c>
      <c r="G4619" t="s">
        <v>13</v>
      </c>
      <c r="H4619">
        <v>9</v>
      </c>
      <c r="I4619">
        <f>IF(Table1[[#This Row],[Price]]&lt;15,10,IF(Table1[[#This Row],[Price]]&lt;20,15,IF(Table1[[#This Row],[Price]]&lt;30,22,IF(Table1[[#This Row],[Price]]&lt;50,36,45))))</f>
        <v>15</v>
      </c>
      <c r="J4619">
        <v>17.829999999999998</v>
      </c>
      <c r="K4619" s="14">
        <v>160.46999999999997</v>
      </c>
      <c r="L4619" s="14">
        <f>Table1[[#This Row],[Total Sale Amount]]-(Table1[[#This Row],[Cost Price]]*Table1[[#This Row],[Quantity]])</f>
        <v>25.46999999999997</v>
      </c>
      <c r="M4619" t="str">
        <f>TEXT(Table1[[#This Row],[Order Date]],"mmm")</f>
        <v>Nov</v>
      </c>
      <c r="N4619" s="5" t="str">
        <f>TEXT(Table1[[#This Row],[Order Date]],"yyyy")</f>
        <v>2016</v>
      </c>
      <c r="O4619" s="5">
        <v>23</v>
      </c>
      <c r="P4619" s="5" t="s">
        <v>559</v>
      </c>
      <c r="Q4619" s="5" t="str">
        <f>IFERROR(INDEX(Holidays[Holiday],MATCH(Table1[[#This Row],[Order Date]],Holidays[Date],0)),"NO HOLIDAY")</f>
        <v>NO HOLIDAY</v>
      </c>
    </row>
    <row r="4620" spans="2:17" hidden="1" x14ac:dyDescent="0.3">
      <c r="B4620" t="s">
        <v>9</v>
      </c>
      <c r="C4620" t="s">
        <v>17</v>
      </c>
      <c r="D4620" t="s">
        <v>11</v>
      </c>
      <c r="E4620" t="s">
        <v>172</v>
      </c>
      <c r="F4620" s="4">
        <v>42697</v>
      </c>
      <c r="G4620" t="s">
        <v>13</v>
      </c>
      <c r="H4620">
        <v>4</v>
      </c>
      <c r="I4620">
        <f>IF(Table1[[#This Row],[Price]]&lt;15,10,IF(Table1[[#This Row],[Price]]&lt;20,15,IF(Table1[[#This Row],[Price]]&lt;30,22,IF(Table1[[#This Row],[Price]]&lt;50,36,45))))</f>
        <v>15</v>
      </c>
      <c r="J4620">
        <v>17.829999999999998</v>
      </c>
      <c r="K4620" s="14">
        <v>71.319999999999993</v>
      </c>
      <c r="L4620" s="14">
        <f>Table1[[#This Row],[Total Sale Amount]]-(Table1[[#This Row],[Cost Price]]*Table1[[#This Row],[Quantity]])</f>
        <v>11.319999999999993</v>
      </c>
      <c r="M4620" t="str">
        <f>TEXT(Table1[[#This Row],[Order Date]],"mmm")</f>
        <v>Nov</v>
      </c>
      <c r="N4620" s="5" t="str">
        <f>TEXT(Table1[[#This Row],[Order Date]],"yyyy")</f>
        <v>2016</v>
      </c>
      <c r="O4620" s="5">
        <v>27</v>
      </c>
      <c r="P4620" s="5" t="s">
        <v>560</v>
      </c>
      <c r="Q4620" s="5" t="str">
        <f>IFERROR(INDEX(Holidays[Holiday],MATCH(Table1[[#This Row],[Order Date]],Holidays[Date],0)),"NO HOLIDAY")</f>
        <v>NO HOLIDAY</v>
      </c>
    </row>
    <row r="4621" spans="2:17" hidden="1" x14ac:dyDescent="0.3">
      <c r="B4621" t="s">
        <v>21</v>
      </c>
      <c r="C4621" t="s">
        <v>22</v>
      </c>
      <c r="D4621" t="s">
        <v>23</v>
      </c>
      <c r="E4621" t="s">
        <v>83</v>
      </c>
      <c r="F4621" s="4">
        <v>42697</v>
      </c>
      <c r="G4621" t="s">
        <v>13</v>
      </c>
      <c r="H4621">
        <v>7</v>
      </c>
      <c r="I4621">
        <f>IF(Table1[[#This Row],[Price]]&lt;15,10,IF(Table1[[#This Row],[Price]]&lt;20,15,IF(Table1[[#This Row],[Price]]&lt;30,22,IF(Table1[[#This Row],[Price]]&lt;50,36,45))))</f>
        <v>15</v>
      </c>
      <c r="J4621">
        <v>17.829999999999998</v>
      </c>
      <c r="K4621" s="14">
        <v>124.80999999999999</v>
      </c>
      <c r="L4621" s="14">
        <f>Table1[[#This Row],[Total Sale Amount]]-(Table1[[#This Row],[Cost Price]]*Table1[[#This Row],[Quantity]])</f>
        <v>19.809999999999988</v>
      </c>
      <c r="M4621" t="str">
        <f>TEXT(Table1[[#This Row],[Order Date]],"mmm")</f>
        <v>Nov</v>
      </c>
      <c r="N4621" s="5" t="str">
        <f>TEXT(Table1[[#This Row],[Order Date]],"yyyy")</f>
        <v>2016</v>
      </c>
      <c r="O4621" s="5">
        <v>38</v>
      </c>
      <c r="P4621" s="5" t="s">
        <v>560</v>
      </c>
      <c r="Q4621" s="5" t="str">
        <f>IFERROR(INDEX(Holidays[Holiday],MATCH(Table1[[#This Row],[Order Date]],Holidays[Date],0)),"NO HOLIDAY")</f>
        <v>NO HOLIDAY</v>
      </c>
    </row>
    <row r="4622" spans="2:17" hidden="1" x14ac:dyDescent="0.3">
      <c r="B4622" t="s">
        <v>9</v>
      </c>
      <c r="C4622" t="s">
        <v>30</v>
      </c>
      <c r="D4622" t="s">
        <v>11</v>
      </c>
      <c r="E4622" t="s">
        <v>375</v>
      </c>
      <c r="F4622" s="4">
        <v>42697</v>
      </c>
      <c r="G4622" t="s">
        <v>39</v>
      </c>
      <c r="H4622">
        <v>3</v>
      </c>
      <c r="I4622">
        <f>IF(Table1[[#This Row],[Price]]&lt;15,10,IF(Table1[[#This Row],[Price]]&lt;20,15,IF(Table1[[#This Row],[Price]]&lt;30,22,IF(Table1[[#This Row],[Price]]&lt;50,36,45))))</f>
        <v>15</v>
      </c>
      <c r="J4622">
        <v>16.32</v>
      </c>
      <c r="K4622" s="14">
        <v>48.96</v>
      </c>
      <c r="L4622" s="14">
        <f>Table1[[#This Row],[Total Sale Amount]]-(Table1[[#This Row],[Cost Price]]*Table1[[#This Row],[Quantity]])</f>
        <v>3.9600000000000009</v>
      </c>
      <c r="M4622" t="str">
        <f>TEXT(Table1[[#This Row],[Order Date]],"mmm")</f>
        <v>Nov</v>
      </c>
      <c r="N4622" s="5" t="str">
        <f>TEXT(Table1[[#This Row],[Order Date]],"yyyy")</f>
        <v>2016</v>
      </c>
      <c r="O4622" s="5">
        <v>20</v>
      </c>
      <c r="P4622" s="5" t="s">
        <v>560</v>
      </c>
      <c r="Q4622" s="5" t="str">
        <f>IFERROR(INDEX(Holidays[Holiday],MATCH(Table1[[#This Row],[Order Date]],Holidays[Date],0)),"NO HOLIDAY")</f>
        <v>NO HOLIDAY</v>
      </c>
    </row>
    <row r="4623" spans="2:17" hidden="1" x14ac:dyDescent="0.3">
      <c r="B4623" t="s">
        <v>21</v>
      </c>
      <c r="C4623" t="s">
        <v>22</v>
      </c>
      <c r="D4623" t="s">
        <v>23</v>
      </c>
      <c r="E4623" t="s">
        <v>452</v>
      </c>
      <c r="F4623" s="4">
        <v>42697</v>
      </c>
      <c r="G4623" t="s">
        <v>15</v>
      </c>
      <c r="H4623">
        <v>2</v>
      </c>
      <c r="I4623">
        <f>IF(Table1[[#This Row],[Price]]&lt;15,10,IF(Table1[[#This Row],[Price]]&lt;20,15,IF(Table1[[#This Row],[Price]]&lt;30,22,IF(Table1[[#This Row],[Price]]&lt;50,36,45))))</f>
        <v>10</v>
      </c>
      <c r="J4623">
        <v>12.42</v>
      </c>
      <c r="K4623" s="14">
        <v>24.84</v>
      </c>
      <c r="L4623" s="14">
        <f>Table1[[#This Row],[Total Sale Amount]]-(Table1[[#This Row],[Cost Price]]*Table1[[#This Row],[Quantity]])</f>
        <v>4.84</v>
      </c>
      <c r="M4623" t="str">
        <f>TEXT(Table1[[#This Row],[Order Date]],"mmm")</f>
        <v>Nov</v>
      </c>
      <c r="N4623" s="5" t="str">
        <f>TEXT(Table1[[#This Row],[Order Date]],"yyyy")</f>
        <v>2016</v>
      </c>
      <c r="O4623" s="5">
        <v>23</v>
      </c>
      <c r="P4623" s="5" t="s">
        <v>559</v>
      </c>
      <c r="Q4623" s="5" t="str">
        <f>IFERROR(INDEX(Holidays[Holiday],MATCH(Table1[[#This Row],[Order Date]],Holidays[Date],0)),"NO HOLIDAY")</f>
        <v>NO HOLIDAY</v>
      </c>
    </row>
    <row r="4624" spans="2:17" hidden="1" x14ac:dyDescent="0.3">
      <c r="B4624" t="s">
        <v>36</v>
      </c>
      <c r="C4624" t="s">
        <v>30</v>
      </c>
      <c r="D4624" t="s">
        <v>11</v>
      </c>
      <c r="E4624" t="s">
        <v>418</v>
      </c>
      <c r="F4624" s="4">
        <v>42697</v>
      </c>
      <c r="G4624" t="s">
        <v>13</v>
      </c>
      <c r="H4624">
        <v>2</v>
      </c>
      <c r="I4624">
        <f>IF(Table1[[#This Row],[Price]]&lt;15,10,IF(Table1[[#This Row],[Price]]&lt;20,15,IF(Table1[[#This Row],[Price]]&lt;30,22,IF(Table1[[#This Row],[Price]]&lt;50,36,45))))</f>
        <v>15</v>
      </c>
      <c r="J4624">
        <v>17.829999999999998</v>
      </c>
      <c r="K4624" s="14">
        <v>35.659999999999997</v>
      </c>
      <c r="L4624" s="14">
        <f>Table1[[#This Row],[Total Sale Amount]]-(Table1[[#This Row],[Cost Price]]*Table1[[#This Row],[Quantity]])</f>
        <v>5.6599999999999966</v>
      </c>
      <c r="M4624" t="str">
        <f>TEXT(Table1[[#This Row],[Order Date]],"mmm")</f>
        <v>Nov</v>
      </c>
      <c r="N4624" s="5" t="str">
        <f>TEXT(Table1[[#This Row],[Order Date]],"yyyy")</f>
        <v>2016</v>
      </c>
      <c r="O4624" s="5">
        <v>38</v>
      </c>
      <c r="P4624" s="5" t="s">
        <v>559</v>
      </c>
      <c r="Q4624" s="5" t="str">
        <f>IFERROR(INDEX(Holidays[Holiday],MATCH(Table1[[#This Row],[Order Date]],Holidays[Date],0)),"NO HOLIDAY")</f>
        <v>NO HOLIDAY</v>
      </c>
    </row>
    <row r="4625" spans="2:17" hidden="1" x14ac:dyDescent="0.3">
      <c r="B4625" t="s">
        <v>9</v>
      </c>
      <c r="C4625" t="s">
        <v>10</v>
      </c>
      <c r="D4625" t="s">
        <v>11</v>
      </c>
      <c r="E4625" t="s">
        <v>45</v>
      </c>
      <c r="F4625" s="4">
        <v>42697</v>
      </c>
      <c r="G4625" t="s">
        <v>13</v>
      </c>
      <c r="H4625">
        <v>5</v>
      </c>
      <c r="I4625">
        <f>IF(Table1[[#This Row],[Price]]&lt;15,10,IF(Table1[[#This Row],[Price]]&lt;20,15,IF(Table1[[#This Row],[Price]]&lt;30,22,IF(Table1[[#This Row],[Price]]&lt;50,36,45))))</f>
        <v>15</v>
      </c>
      <c r="J4625">
        <v>17.829999999999998</v>
      </c>
      <c r="K4625" s="14">
        <v>89.149999999999991</v>
      </c>
      <c r="L4625" s="14">
        <f>Table1[[#This Row],[Total Sale Amount]]-(Table1[[#This Row],[Cost Price]]*Table1[[#This Row],[Quantity]])</f>
        <v>14.149999999999991</v>
      </c>
      <c r="M4625" t="str">
        <f>TEXT(Table1[[#This Row],[Order Date]],"mmm")</f>
        <v>Nov</v>
      </c>
      <c r="N4625" s="5" t="str">
        <f>TEXT(Table1[[#This Row],[Order Date]],"yyyy")</f>
        <v>2016</v>
      </c>
      <c r="O4625" s="5">
        <v>38</v>
      </c>
      <c r="P4625" s="5" t="s">
        <v>560</v>
      </c>
      <c r="Q4625" s="5" t="str">
        <f>IFERROR(INDEX(Holidays[Holiday],MATCH(Table1[[#This Row],[Order Date]],Holidays[Date],0)),"NO HOLIDAY")</f>
        <v>NO HOLIDAY</v>
      </c>
    </row>
    <row r="4626" spans="2:17" hidden="1" x14ac:dyDescent="0.3">
      <c r="B4626" t="s">
        <v>36</v>
      </c>
      <c r="C4626" t="s">
        <v>10</v>
      </c>
      <c r="D4626" t="s">
        <v>11</v>
      </c>
      <c r="E4626" t="s">
        <v>293</v>
      </c>
      <c r="F4626" s="4">
        <v>42697</v>
      </c>
      <c r="G4626" t="s">
        <v>39</v>
      </c>
      <c r="H4626">
        <v>1</v>
      </c>
      <c r="I4626">
        <f>IF(Table1[[#This Row],[Price]]&lt;15,10,IF(Table1[[#This Row],[Price]]&lt;20,15,IF(Table1[[#This Row],[Price]]&lt;30,22,IF(Table1[[#This Row],[Price]]&lt;50,36,45))))</f>
        <v>15</v>
      </c>
      <c r="J4626">
        <v>16.32</v>
      </c>
      <c r="K4626" s="14">
        <v>16.32</v>
      </c>
      <c r="L4626" s="14">
        <f>Table1[[#This Row],[Total Sale Amount]]-(Table1[[#This Row],[Cost Price]]*Table1[[#This Row],[Quantity]])</f>
        <v>1.3200000000000003</v>
      </c>
      <c r="M4626" t="str">
        <f>TEXT(Table1[[#This Row],[Order Date]],"mmm")</f>
        <v>Nov</v>
      </c>
      <c r="N4626" s="5" t="str">
        <f>TEXT(Table1[[#This Row],[Order Date]],"yyyy")</f>
        <v>2016</v>
      </c>
      <c r="O4626" s="5">
        <v>37</v>
      </c>
      <c r="P4626" s="5" t="s">
        <v>560</v>
      </c>
      <c r="Q4626" s="5" t="str">
        <f>IFERROR(INDEX(Holidays[Holiday],MATCH(Table1[[#This Row],[Order Date]],Holidays[Date],0)),"NO HOLIDAY")</f>
        <v>NO HOLIDAY</v>
      </c>
    </row>
    <row r="4627" spans="2:17" hidden="1" x14ac:dyDescent="0.3">
      <c r="B4627" t="s">
        <v>9</v>
      </c>
      <c r="C4627" t="s">
        <v>10</v>
      </c>
      <c r="D4627" t="s">
        <v>11</v>
      </c>
      <c r="E4627" t="s">
        <v>231</v>
      </c>
      <c r="F4627" s="4">
        <v>42697</v>
      </c>
      <c r="G4627" t="s">
        <v>13</v>
      </c>
      <c r="H4627">
        <v>4</v>
      </c>
      <c r="I4627">
        <f>IF(Table1[[#This Row],[Price]]&lt;15,10,IF(Table1[[#This Row],[Price]]&lt;20,15,IF(Table1[[#This Row],[Price]]&lt;30,22,IF(Table1[[#This Row],[Price]]&lt;50,36,45))))</f>
        <v>15</v>
      </c>
      <c r="J4627">
        <v>17.829999999999998</v>
      </c>
      <c r="K4627" s="14">
        <v>71.319999999999993</v>
      </c>
      <c r="L4627" s="14">
        <f>Table1[[#This Row],[Total Sale Amount]]-(Table1[[#This Row],[Cost Price]]*Table1[[#This Row],[Quantity]])</f>
        <v>11.319999999999993</v>
      </c>
      <c r="M4627" t="str">
        <f>TEXT(Table1[[#This Row],[Order Date]],"mmm")</f>
        <v>Nov</v>
      </c>
      <c r="N4627" s="5" t="str">
        <f>TEXT(Table1[[#This Row],[Order Date]],"yyyy")</f>
        <v>2016</v>
      </c>
      <c r="O4627" s="5">
        <v>45</v>
      </c>
      <c r="P4627" s="5" t="s">
        <v>560</v>
      </c>
      <c r="Q4627" s="5" t="str">
        <f>IFERROR(INDEX(Holidays[Holiday],MATCH(Table1[[#This Row],[Order Date]],Holidays[Date],0)),"NO HOLIDAY")</f>
        <v>NO HOLIDAY</v>
      </c>
    </row>
    <row r="4628" spans="2:17" hidden="1" x14ac:dyDescent="0.3">
      <c r="B4628" t="s">
        <v>21</v>
      </c>
      <c r="C4628" t="s">
        <v>26</v>
      </c>
      <c r="D4628" t="s">
        <v>23</v>
      </c>
      <c r="E4628" t="s">
        <v>274</v>
      </c>
      <c r="F4628" s="4">
        <v>42697</v>
      </c>
      <c r="G4628" t="s">
        <v>39</v>
      </c>
      <c r="H4628">
        <v>5</v>
      </c>
      <c r="I4628">
        <f>IF(Table1[[#This Row],[Price]]&lt;15,10,IF(Table1[[#This Row],[Price]]&lt;20,15,IF(Table1[[#This Row],[Price]]&lt;30,22,IF(Table1[[#This Row],[Price]]&lt;50,36,45))))</f>
        <v>15</v>
      </c>
      <c r="J4628">
        <v>16.32</v>
      </c>
      <c r="K4628" s="14">
        <v>81.599999999999994</v>
      </c>
      <c r="L4628" s="14">
        <f>Table1[[#This Row],[Total Sale Amount]]-(Table1[[#This Row],[Cost Price]]*Table1[[#This Row],[Quantity]])</f>
        <v>6.5999999999999943</v>
      </c>
      <c r="M4628" t="str">
        <f>TEXT(Table1[[#This Row],[Order Date]],"mmm")</f>
        <v>Nov</v>
      </c>
      <c r="N4628" s="5" t="str">
        <f>TEXT(Table1[[#This Row],[Order Date]],"yyyy")</f>
        <v>2016</v>
      </c>
      <c r="O4628" s="5">
        <v>38</v>
      </c>
      <c r="P4628" s="5" t="s">
        <v>560</v>
      </c>
      <c r="Q4628" s="5" t="str">
        <f>IFERROR(INDEX(Holidays[Holiday],MATCH(Table1[[#This Row],[Order Date]],Holidays[Date],0)),"NO HOLIDAY")</f>
        <v>NO HOLIDAY</v>
      </c>
    </row>
    <row r="4629" spans="2:17" hidden="1" x14ac:dyDescent="0.3">
      <c r="B4629" t="s">
        <v>9</v>
      </c>
      <c r="C4629" t="s">
        <v>30</v>
      </c>
      <c r="D4629" t="s">
        <v>11</v>
      </c>
      <c r="E4629" t="s">
        <v>436</v>
      </c>
      <c r="F4629" s="4">
        <v>42697</v>
      </c>
      <c r="G4629" t="s">
        <v>39</v>
      </c>
      <c r="H4629">
        <v>8</v>
      </c>
      <c r="I4629">
        <f>IF(Table1[[#This Row],[Price]]&lt;15,10,IF(Table1[[#This Row],[Price]]&lt;20,15,IF(Table1[[#This Row],[Price]]&lt;30,22,IF(Table1[[#This Row],[Price]]&lt;50,36,45))))</f>
        <v>15</v>
      </c>
      <c r="J4629">
        <v>16.32</v>
      </c>
      <c r="K4629" s="14">
        <v>130.56</v>
      </c>
      <c r="L4629" s="14">
        <f>Table1[[#This Row],[Total Sale Amount]]-(Table1[[#This Row],[Cost Price]]*Table1[[#This Row],[Quantity]])</f>
        <v>10.560000000000002</v>
      </c>
      <c r="M4629" t="str">
        <f>TEXT(Table1[[#This Row],[Order Date]],"mmm")</f>
        <v>Nov</v>
      </c>
      <c r="N4629" s="5" t="str">
        <f>TEXT(Table1[[#This Row],[Order Date]],"yyyy")</f>
        <v>2016</v>
      </c>
      <c r="O4629" s="5">
        <v>34</v>
      </c>
      <c r="P4629" s="5" t="s">
        <v>559</v>
      </c>
      <c r="Q4629" s="5" t="str">
        <f>IFERROR(INDEX(Holidays[Holiday],MATCH(Table1[[#This Row],[Order Date]],Holidays[Date],0)),"NO HOLIDAY")</f>
        <v>NO HOLIDAY</v>
      </c>
    </row>
    <row r="4630" spans="2:17" hidden="1" x14ac:dyDescent="0.3">
      <c r="B4630" t="s">
        <v>36</v>
      </c>
      <c r="C4630" t="s">
        <v>10</v>
      </c>
      <c r="D4630" t="s">
        <v>11</v>
      </c>
      <c r="E4630" t="s">
        <v>302</v>
      </c>
      <c r="F4630" s="4">
        <v>42697</v>
      </c>
      <c r="G4630" t="s">
        <v>39</v>
      </c>
      <c r="H4630">
        <v>9</v>
      </c>
      <c r="I4630">
        <f>IF(Table1[[#This Row],[Price]]&lt;15,10,IF(Table1[[#This Row],[Price]]&lt;20,15,IF(Table1[[#This Row],[Price]]&lt;30,22,IF(Table1[[#This Row],[Price]]&lt;50,36,45))))</f>
        <v>15</v>
      </c>
      <c r="J4630">
        <v>16.32</v>
      </c>
      <c r="K4630" s="14">
        <v>146.88</v>
      </c>
      <c r="L4630" s="14">
        <f>Table1[[#This Row],[Total Sale Amount]]-(Table1[[#This Row],[Cost Price]]*Table1[[#This Row],[Quantity]])</f>
        <v>11.879999999999995</v>
      </c>
      <c r="M4630" t="str">
        <f>TEXT(Table1[[#This Row],[Order Date]],"mmm")</f>
        <v>Nov</v>
      </c>
      <c r="N4630" s="5" t="str">
        <f>TEXT(Table1[[#This Row],[Order Date]],"yyyy")</f>
        <v>2016</v>
      </c>
      <c r="O4630" s="5">
        <v>17</v>
      </c>
      <c r="P4630" s="5" t="s">
        <v>559</v>
      </c>
      <c r="Q4630" s="5" t="str">
        <f>IFERROR(INDEX(Holidays[Holiday],MATCH(Table1[[#This Row],[Order Date]],Holidays[Date],0)),"NO HOLIDAY")</f>
        <v>NO HOLIDAY</v>
      </c>
    </row>
    <row r="4631" spans="2:17" hidden="1" x14ac:dyDescent="0.3">
      <c r="B4631" t="s">
        <v>9</v>
      </c>
      <c r="C4631" t="s">
        <v>10</v>
      </c>
      <c r="D4631" t="s">
        <v>11</v>
      </c>
      <c r="E4631" t="s">
        <v>506</v>
      </c>
      <c r="F4631" s="4">
        <v>42697</v>
      </c>
      <c r="G4631" t="s">
        <v>15</v>
      </c>
      <c r="H4631">
        <v>7</v>
      </c>
      <c r="I4631">
        <f>IF(Table1[[#This Row],[Price]]&lt;15,10,IF(Table1[[#This Row],[Price]]&lt;20,15,IF(Table1[[#This Row],[Price]]&lt;30,22,IF(Table1[[#This Row],[Price]]&lt;50,36,45))))</f>
        <v>10</v>
      </c>
      <c r="J4631">
        <v>12.42</v>
      </c>
      <c r="K4631" s="14">
        <v>86.94</v>
      </c>
      <c r="L4631" s="14">
        <f>Table1[[#This Row],[Total Sale Amount]]-(Table1[[#This Row],[Cost Price]]*Table1[[#This Row],[Quantity]])</f>
        <v>16.939999999999998</v>
      </c>
      <c r="M4631" t="str">
        <f>TEXT(Table1[[#This Row],[Order Date]],"mmm")</f>
        <v>Nov</v>
      </c>
      <c r="N4631" s="5" t="str">
        <f>TEXT(Table1[[#This Row],[Order Date]],"yyyy")</f>
        <v>2016</v>
      </c>
      <c r="O4631" s="5">
        <v>44</v>
      </c>
      <c r="P4631" s="5" t="s">
        <v>560</v>
      </c>
      <c r="Q4631" s="5" t="str">
        <f>IFERROR(INDEX(Holidays[Holiday],MATCH(Table1[[#This Row],[Order Date]],Holidays[Date],0)),"NO HOLIDAY")</f>
        <v>NO HOLIDAY</v>
      </c>
    </row>
    <row r="4632" spans="2:17" hidden="1" x14ac:dyDescent="0.3">
      <c r="B4632" t="s">
        <v>9</v>
      </c>
      <c r="C4632" t="s">
        <v>17</v>
      </c>
      <c r="D4632" t="s">
        <v>11</v>
      </c>
      <c r="E4632" t="s">
        <v>248</v>
      </c>
      <c r="F4632" s="4">
        <v>42698</v>
      </c>
      <c r="G4632" t="s">
        <v>15</v>
      </c>
      <c r="H4632">
        <v>5</v>
      </c>
      <c r="I4632">
        <f>IF(Table1[[#This Row],[Price]]&lt;15,10,IF(Table1[[#This Row],[Price]]&lt;20,15,IF(Table1[[#This Row],[Price]]&lt;30,22,IF(Table1[[#This Row],[Price]]&lt;50,36,45))))</f>
        <v>10</v>
      </c>
      <c r="J4632">
        <v>12.42</v>
      </c>
      <c r="K4632" s="14">
        <v>62.1</v>
      </c>
      <c r="L4632" s="14">
        <f>Table1[[#This Row],[Total Sale Amount]]-(Table1[[#This Row],[Cost Price]]*Table1[[#This Row],[Quantity]])</f>
        <v>12.100000000000001</v>
      </c>
      <c r="M4632" t="str">
        <f>TEXT(Table1[[#This Row],[Order Date]],"mmm")</f>
        <v>Nov</v>
      </c>
      <c r="N4632" s="5" t="str">
        <f>TEXT(Table1[[#This Row],[Order Date]],"yyyy")</f>
        <v>2016</v>
      </c>
      <c r="O4632" s="5">
        <v>32</v>
      </c>
      <c r="P4632" s="5" t="s">
        <v>559</v>
      </c>
      <c r="Q4632" s="5" t="str">
        <f>IFERROR(INDEX(Holidays[Holiday],MATCH(Table1[[#This Row],[Order Date]],Holidays[Date],0)),"NO HOLIDAY")</f>
        <v>NO HOLIDAY</v>
      </c>
    </row>
    <row r="4633" spans="2:17" hidden="1" x14ac:dyDescent="0.3">
      <c r="B4633" t="s">
        <v>36</v>
      </c>
      <c r="C4633" t="s">
        <v>28</v>
      </c>
      <c r="D4633" t="s">
        <v>11</v>
      </c>
      <c r="E4633" t="s">
        <v>315</v>
      </c>
      <c r="F4633" s="4">
        <v>42698</v>
      </c>
      <c r="G4633" t="s">
        <v>13</v>
      </c>
      <c r="H4633">
        <v>10</v>
      </c>
      <c r="I4633">
        <f>IF(Table1[[#This Row],[Price]]&lt;15,10,IF(Table1[[#This Row],[Price]]&lt;20,15,IF(Table1[[#This Row],[Price]]&lt;30,22,IF(Table1[[#This Row],[Price]]&lt;50,36,45))))</f>
        <v>15</v>
      </c>
      <c r="J4633">
        <v>17.829999999999998</v>
      </c>
      <c r="K4633" s="14">
        <v>178.29999999999998</v>
      </c>
      <c r="L4633" s="14">
        <f>Table1[[#This Row],[Total Sale Amount]]-(Table1[[#This Row],[Cost Price]]*Table1[[#This Row],[Quantity]])</f>
        <v>28.299999999999983</v>
      </c>
      <c r="M4633" t="str">
        <f>TEXT(Table1[[#This Row],[Order Date]],"mmm")</f>
        <v>Nov</v>
      </c>
      <c r="N4633" s="5" t="str">
        <f>TEXT(Table1[[#This Row],[Order Date]],"yyyy")</f>
        <v>2016</v>
      </c>
      <c r="O4633" s="5">
        <v>25</v>
      </c>
      <c r="P4633" s="5" t="s">
        <v>559</v>
      </c>
      <c r="Q4633" s="5" t="str">
        <f>IFERROR(INDEX(Holidays[Holiday],MATCH(Table1[[#This Row],[Order Date]],Holidays[Date],0)),"NO HOLIDAY")</f>
        <v>NO HOLIDAY</v>
      </c>
    </row>
    <row r="4634" spans="2:17" hidden="1" x14ac:dyDescent="0.3">
      <c r="B4634" t="s">
        <v>25</v>
      </c>
      <c r="C4634" t="s">
        <v>26</v>
      </c>
      <c r="D4634" t="s">
        <v>23</v>
      </c>
      <c r="E4634" t="s">
        <v>41</v>
      </c>
      <c r="F4634" s="4">
        <v>42698</v>
      </c>
      <c r="G4634" t="s">
        <v>15</v>
      </c>
      <c r="H4634">
        <v>5</v>
      </c>
      <c r="I4634">
        <f>IF(Table1[[#This Row],[Price]]&lt;15,10,IF(Table1[[#This Row],[Price]]&lt;20,15,IF(Table1[[#This Row],[Price]]&lt;30,22,IF(Table1[[#This Row],[Price]]&lt;50,36,45))))</f>
        <v>10</v>
      </c>
      <c r="J4634">
        <v>12.42</v>
      </c>
      <c r="K4634" s="14">
        <v>62.1</v>
      </c>
      <c r="L4634" s="14">
        <f>Table1[[#This Row],[Total Sale Amount]]-(Table1[[#This Row],[Cost Price]]*Table1[[#This Row],[Quantity]])</f>
        <v>12.100000000000001</v>
      </c>
      <c r="M4634" t="str">
        <f>TEXT(Table1[[#This Row],[Order Date]],"mmm")</f>
        <v>Nov</v>
      </c>
      <c r="N4634" s="5" t="str">
        <f>TEXT(Table1[[#This Row],[Order Date]],"yyyy")</f>
        <v>2016</v>
      </c>
      <c r="O4634" s="5">
        <v>19</v>
      </c>
      <c r="P4634" s="5" t="s">
        <v>560</v>
      </c>
      <c r="Q4634" s="5" t="str">
        <f>IFERROR(INDEX(Holidays[Holiday],MATCH(Table1[[#This Row],[Order Date]],Holidays[Date],0)),"NO HOLIDAY")</f>
        <v>NO HOLIDAY</v>
      </c>
    </row>
    <row r="4635" spans="2:17" hidden="1" x14ac:dyDescent="0.3">
      <c r="B4635" t="s">
        <v>36</v>
      </c>
      <c r="C4635" t="s">
        <v>30</v>
      </c>
      <c r="D4635" t="s">
        <v>11</v>
      </c>
      <c r="E4635" t="s">
        <v>161</v>
      </c>
      <c r="F4635" s="4">
        <v>42698</v>
      </c>
      <c r="G4635" t="s">
        <v>13</v>
      </c>
      <c r="H4635">
        <v>7</v>
      </c>
      <c r="I4635">
        <f>IF(Table1[[#This Row],[Price]]&lt;15,10,IF(Table1[[#This Row],[Price]]&lt;20,15,IF(Table1[[#This Row],[Price]]&lt;30,22,IF(Table1[[#This Row],[Price]]&lt;50,36,45))))</f>
        <v>15</v>
      </c>
      <c r="J4635">
        <v>17.829999999999998</v>
      </c>
      <c r="K4635" s="14">
        <v>124.80999999999999</v>
      </c>
      <c r="L4635" s="14">
        <f>Table1[[#This Row],[Total Sale Amount]]-(Table1[[#This Row],[Cost Price]]*Table1[[#This Row],[Quantity]])</f>
        <v>19.809999999999988</v>
      </c>
      <c r="M4635" t="str">
        <f>TEXT(Table1[[#This Row],[Order Date]],"mmm")</f>
        <v>Nov</v>
      </c>
      <c r="N4635" s="5" t="str">
        <f>TEXT(Table1[[#This Row],[Order Date]],"yyyy")</f>
        <v>2016</v>
      </c>
      <c r="O4635" s="5">
        <v>32</v>
      </c>
      <c r="P4635" s="5" t="s">
        <v>560</v>
      </c>
      <c r="Q4635" s="5" t="str">
        <f>IFERROR(INDEX(Holidays[Holiday],MATCH(Table1[[#This Row],[Order Date]],Holidays[Date],0)),"NO HOLIDAY")</f>
        <v>NO HOLIDAY</v>
      </c>
    </row>
    <row r="4636" spans="2:17" hidden="1" x14ac:dyDescent="0.3">
      <c r="B4636" t="s">
        <v>9</v>
      </c>
      <c r="C4636" t="s">
        <v>30</v>
      </c>
      <c r="D4636" t="s">
        <v>11</v>
      </c>
      <c r="E4636" t="s">
        <v>322</v>
      </c>
      <c r="F4636" s="4">
        <v>42698</v>
      </c>
      <c r="G4636" t="s">
        <v>19</v>
      </c>
      <c r="H4636">
        <v>3</v>
      </c>
      <c r="I4636">
        <f>IF(Table1[[#This Row],[Price]]&lt;15,10,IF(Table1[[#This Row],[Price]]&lt;20,15,IF(Table1[[#This Row],[Price]]&lt;30,22,IF(Table1[[#This Row],[Price]]&lt;50,36,45))))</f>
        <v>45</v>
      </c>
      <c r="J4636">
        <v>53.35</v>
      </c>
      <c r="K4636" s="14">
        <v>160.05000000000001</v>
      </c>
      <c r="L4636" s="14">
        <f>Table1[[#This Row],[Total Sale Amount]]-(Table1[[#This Row],[Cost Price]]*Table1[[#This Row],[Quantity]])</f>
        <v>25.050000000000011</v>
      </c>
      <c r="M4636" t="str">
        <f>TEXT(Table1[[#This Row],[Order Date]],"mmm")</f>
        <v>Nov</v>
      </c>
      <c r="N4636" s="5" t="str">
        <f>TEXT(Table1[[#This Row],[Order Date]],"yyyy")</f>
        <v>2016</v>
      </c>
      <c r="O4636" s="5">
        <v>28</v>
      </c>
      <c r="P4636" s="5" t="s">
        <v>560</v>
      </c>
      <c r="Q4636" s="5" t="str">
        <f>IFERROR(INDEX(Holidays[Holiday],MATCH(Table1[[#This Row],[Order Date]],Holidays[Date],0)),"NO HOLIDAY")</f>
        <v>NO HOLIDAY</v>
      </c>
    </row>
    <row r="4637" spans="2:17" hidden="1" x14ac:dyDescent="0.3">
      <c r="B4637" t="s">
        <v>9</v>
      </c>
      <c r="C4637" t="s">
        <v>17</v>
      </c>
      <c r="D4637" t="s">
        <v>11</v>
      </c>
      <c r="E4637" t="s">
        <v>369</v>
      </c>
      <c r="F4637" s="4">
        <v>42698</v>
      </c>
      <c r="G4637" t="s">
        <v>15</v>
      </c>
      <c r="H4637">
        <v>6</v>
      </c>
      <c r="I4637">
        <f>IF(Table1[[#This Row],[Price]]&lt;15,10,IF(Table1[[#This Row],[Price]]&lt;20,15,IF(Table1[[#This Row],[Price]]&lt;30,22,IF(Table1[[#This Row],[Price]]&lt;50,36,45))))</f>
        <v>10</v>
      </c>
      <c r="J4637">
        <v>12.42</v>
      </c>
      <c r="K4637" s="14">
        <v>74.52</v>
      </c>
      <c r="L4637" s="14">
        <f>Table1[[#This Row],[Total Sale Amount]]-(Table1[[#This Row],[Cost Price]]*Table1[[#This Row],[Quantity]])</f>
        <v>14.519999999999996</v>
      </c>
      <c r="M4637" t="str">
        <f>TEXT(Table1[[#This Row],[Order Date]],"mmm")</f>
        <v>Nov</v>
      </c>
      <c r="N4637" s="5" t="str">
        <f>TEXT(Table1[[#This Row],[Order Date]],"yyyy")</f>
        <v>2016</v>
      </c>
      <c r="O4637" s="5">
        <v>43</v>
      </c>
      <c r="P4637" s="5" t="s">
        <v>559</v>
      </c>
      <c r="Q4637" s="5" t="str">
        <f>IFERROR(INDEX(Holidays[Holiday],MATCH(Table1[[#This Row],[Order Date]],Holidays[Date],0)),"NO HOLIDAY")</f>
        <v>NO HOLIDAY</v>
      </c>
    </row>
    <row r="4638" spans="2:17" hidden="1" x14ac:dyDescent="0.3">
      <c r="B4638" t="s">
        <v>36</v>
      </c>
      <c r="C4638" t="s">
        <v>17</v>
      </c>
      <c r="D4638" t="s">
        <v>11</v>
      </c>
      <c r="E4638" t="s">
        <v>469</v>
      </c>
      <c r="F4638" s="4">
        <v>42698</v>
      </c>
      <c r="G4638" t="s">
        <v>13</v>
      </c>
      <c r="H4638">
        <v>6</v>
      </c>
      <c r="I4638">
        <f>IF(Table1[[#This Row],[Price]]&lt;15,10,IF(Table1[[#This Row],[Price]]&lt;20,15,IF(Table1[[#This Row],[Price]]&lt;30,22,IF(Table1[[#This Row],[Price]]&lt;50,36,45))))</f>
        <v>15</v>
      </c>
      <c r="J4638">
        <v>17.829999999999998</v>
      </c>
      <c r="K4638" s="14">
        <v>106.97999999999999</v>
      </c>
      <c r="L4638" s="14">
        <f>Table1[[#This Row],[Total Sale Amount]]-(Table1[[#This Row],[Cost Price]]*Table1[[#This Row],[Quantity]])</f>
        <v>16.97999999999999</v>
      </c>
      <c r="M4638" t="str">
        <f>TEXT(Table1[[#This Row],[Order Date]],"mmm")</f>
        <v>Nov</v>
      </c>
      <c r="N4638" s="5" t="str">
        <f>TEXT(Table1[[#This Row],[Order Date]],"yyyy")</f>
        <v>2016</v>
      </c>
      <c r="O4638" s="5">
        <v>18</v>
      </c>
      <c r="P4638" s="5" t="s">
        <v>560</v>
      </c>
      <c r="Q4638" s="5" t="str">
        <f>IFERROR(INDEX(Holidays[Holiday],MATCH(Table1[[#This Row],[Order Date]],Holidays[Date],0)),"NO HOLIDAY")</f>
        <v>NO HOLIDAY</v>
      </c>
    </row>
    <row r="4639" spans="2:17" hidden="1" x14ac:dyDescent="0.3">
      <c r="B4639" t="s">
        <v>36</v>
      </c>
      <c r="C4639" t="s">
        <v>17</v>
      </c>
      <c r="D4639" t="s">
        <v>11</v>
      </c>
      <c r="E4639" t="s">
        <v>239</v>
      </c>
      <c r="F4639" s="4">
        <v>42698</v>
      </c>
      <c r="G4639" t="s">
        <v>13</v>
      </c>
      <c r="H4639">
        <v>8</v>
      </c>
      <c r="I4639">
        <f>IF(Table1[[#This Row],[Price]]&lt;15,10,IF(Table1[[#This Row],[Price]]&lt;20,15,IF(Table1[[#This Row],[Price]]&lt;30,22,IF(Table1[[#This Row],[Price]]&lt;50,36,45))))</f>
        <v>15</v>
      </c>
      <c r="J4639">
        <v>17.829999999999998</v>
      </c>
      <c r="K4639" s="14">
        <v>142.63999999999999</v>
      </c>
      <c r="L4639" s="14">
        <f>Table1[[#This Row],[Total Sale Amount]]-(Table1[[#This Row],[Cost Price]]*Table1[[#This Row],[Quantity]])</f>
        <v>22.639999999999986</v>
      </c>
      <c r="M4639" t="str">
        <f>TEXT(Table1[[#This Row],[Order Date]],"mmm")</f>
        <v>Nov</v>
      </c>
      <c r="N4639" s="5" t="str">
        <f>TEXT(Table1[[#This Row],[Order Date]],"yyyy")</f>
        <v>2016</v>
      </c>
      <c r="O4639" s="5">
        <v>35</v>
      </c>
      <c r="P4639" s="5" t="s">
        <v>560</v>
      </c>
      <c r="Q4639" s="5" t="str">
        <f>IFERROR(INDEX(Holidays[Holiday],MATCH(Table1[[#This Row],[Order Date]],Holidays[Date],0)),"NO HOLIDAY")</f>
        <v>NO HOLIDAY</v>
      </c>
    </row>
    <row r="4640" spans="2:17" hidden="1" x14ac:dyDescent="0.3">
      <c r="B4640" t="s">
        <v>36</v>
      </c>
      <c r="C4640" t="s">
        <v>17</v>
      </c>
      <c r="D4640" t="s">
        <v>11</v>
      </c>
      <c r="E4640" t="s">
        <v>249</v>
      </c>
      <c r="F4640" s="4">
        <v>42698</v>
      </c>
      <c r="G4640" t="s">
        <v>13</v>
      </c>
      <c r="H4640">
        <v>7</v>
      </c>
      <c r="I4640">
        <f>IF(Table1[[#This Row],[Price]]&lt;15,10,IF(Table1[[#This Row],[Price]]&lt;20,15,IF(Table1[[#This Row],[Price]]&lt;30,22,IF(Table1[[#This Row],[Price]]&lt;50,36,45))))</f>
        <v>15</v>
      </c>
      <c r="J4640">
        <v>17.829999999999998</v>
      </c>
      <c r="K4640" s="14">
        <v>124.80999999999999</v>
      </c>
      <c r="L4640" s="14">
        <f>Table1[[#This Row],[Total Sale Amount]]-(Table1[[#This Row],[Cost Price]]*Table1[[#This Row],[Quantity]])</f>
        <v>19.809999999999988</v>
      </c>
      <c r="M4640" t="str">
        <f>TEXT(Table1[[#This Row],[Order Date]],"mmm")</f>
        <v>Nov</v>
      </c>
      <c r="N4640" s="5" t="str">
        <f>TEXT(Table1[[#This Row],[Order Date]],"yyyy")</f>
        <v>2016</v>
      </c>
      <c r="O4640" s="5">
        <v>19</v>
      </c>
      <c r="P4640" s="5" t="s">
        <v>560</v>
      </c>
      <c r="Q4640" s="5" t="str">
        <f>IFERROR(INDEX(Holidays[Holiday],MATCH(Table1[[#This Row],[Order Date]],Holidays[Date],0)),"NO HOLIDAY")</f>
        <v>NO HOLIDAY</v>
      </c>
    </row>
    <row r="4641" spans="2:17" hidden="1" x14ac:dyDescent="0.3">
      <c r="B4641" t="s">
        <v>25</v>
      </c>
      <c r="C4641" t="s">
        <v>26</v>
      </c>
      <c r="D4641" t="s">
        <v>23</v>
      </c>
      <c r="E4641" t="s">
        <v>435</v>
      </c>
      <c r="F4641" s="4">
        <v>42698</v>
      </c>
      <c r="G4641" t="s">
        <v>15</v>
      </c>
      <c r="H4641">
        <v>9</v>
      </c>
      <c r="I4641">
        <f>IF(Table1[[#This Row],[Price]]&lt;15,10,IF(Table1[[#This Row],[Price]]&lt;20,15,IF(Table1[[#This Row],[Price]]&lt;30,22,IF(Table1[[#This Row],[Price]]&lt;50,36,45))))</f>
        <v>10</v>
      </c>
      <c r="J4641">
        <v>12.42</v>
      </c>
      <c r="K4641" s="14">
        <v>111.78</v>
      </c>
      <c r="L4641" s="14">
        <f>Table1[[#This Row],[Total Sale Amount]]-(Table1[[#This Row],[Cost Price]]*Table1[[#This Row],[Quantity]])</f>
        <v>21.78</v>
      </c>
      <c r="M4641" t="str">
        <f>TEXT(Table1[[#This Row],[Order Date]],"mmm")</f>
        <v>Nov</v>
      </c>
      <c r="N4641" s="5" t="str">
        <f>TEXT(Table1[[#This Row],[Order Date]],"yyyy")</f>
        <v>2016</v>
      </c>
      <c r="O4641" s="5">
        <v>30</v>
      </c>
      <c r="P4641" s="5" t="s">
        <v>559</v>
      </c>
      <c r="Q4641" s="5" t="str">
        <f>IFERROR(INDEX(Holidays[Holiday],MATCH(Table1[[#This Row],[Order Date]],Holidays[Date],0)),"NO HOLIDAY")</f>
        <v>NO HOLIDAY</v>
      </c>
    </row>
    <row r="4642" spans="2:17" hidden="1" x14ac:dyDescent="0.3">
      <c r="B4642" t="s">
        <v>21</v>
      </c>
      <c r="C4642" t="s">
        <v>22</v>
      </c>
      <c r="D4642" t="s">
        <v>23</v>
      </c>
      <c r="E4642" t="s">
        <v>66</v>
      </c>
      <c r="F4642" s="4">
        <v>42698</v>
      </c>
      <c r="G4642" t="s">
        <v>39</v>
      </c>
      <c r="H4642">
        <v>2</v>
      </c>
      <c r="I4642">
        <f>IF(Table1[[#This Row],[Price]]&lt;15,10,IF(Table1[[#This Row],[Price]]&lt;20,15,IF(Table1[[#This Row],[Price]]&lt;30,22,IF(Table1[[#This Row],[Price]]&lt;50,36,45))))</f>
        <v>15</v>
      </c>
      <c r="J4642">
        <v>16.32</v>
      </c>
      <c r="K4642" s="14">
        <v>32.64</v>
      </c>
      <c r="L4642" s="14">
        <f>Table1[[#This Row],[Total Sale Amount]]-(Table1[[#This Row],[Cost Price]]*Table1[[#This Row],[Quantity]])</f>
        <v>2.6400000000000006</v>
      </c>
      <c r="M4642" t="str">
        <f>TEXT(Table1[[#This Row],[Order Date]],"mmm")</f>
        <v>Nov</v>
      </c>
      <c r="N4642" s="5" t="str">
        <f>TEXT(Table1[[#This Row],[Order Date]],"yyyy")</f>
        <v>2016</v>
      </c>
      <c r="O4642" s="5">
        <v>43</v>
      </c>
      <c r="P4642" s="5" t="s">
        <v>560</v>
      </c>
      <c r="Q4642" s="5" t="str">
        <f>IFERROR(INDEX(Holidays[Holiday],MATCH(Table1[[#This Row],[Order Date]],Holidays[Date],0)),"NO HOLIDAY")</f>
        <v>NO HOLIDAY</v>
      </c>
    </row>
    <row r="4643" spans="2:17" hidden="1" x14ac:dyDescent="0.3">
      <c r="B4643" t="s">
        <v>9</v>
      </c>
      <c r="C4643" t="s">
        <v>30</v>
      </c>
      <c r="D4643" t="s">
        <v>11</v>
      </c>
      <c r="E4643" t="s">
        <v>107</v>
      </c>
      <c r="F4643" s="4">
        <v>42698</v>
      </c>
      <c r="G4643" t="s">
        <v>15</v>
      </c>
      <c r="H4643">
        <v>4</v>
      </c>
      <c r="I4643">
        <f>IF(Table1[[#This Row],[Price]]&lt;15,10,IF(Table1[[#This Row],[Price]]&lt;20,15,IF(Table1[[#This Row],[Price]]&lt;30,22,IF(Table1[[#This Row],[Price]]&lt;50,36,45))))</f>
        <v>10</v>
      </c>
      <c r="J4643">
        <v>12.42</v>
      </c>
      <c r="K4643" s="14">
        <v>49.68</v>
      </c>
      <c r="L4643" s="14">
        <f>Table1[[#This Row],[Total Sale Amount]]-(Table1[[#This Row],[Cost Price]]*Table1[[#This Row],[Quantity]])</f>
        <v>9.68</v>
      </c>
      <c r="M4643" t="str">
        <f>TEXT(Table1[[#This Row],[Order Date]],"mmm")</f>
        <v>Nov</v>
      </c>
      <c r="N4643" s="5" t="str">
        <f>TEXT(Table1[[#This Row],[Order Date]],"yyyy")</f>
        <v>2016</v>
      </c>
      <c r="O4643" s="5">
        <v>38</v>
      </c>
      <c r="P4643" s="5" t="s">
        <v>559</v>
      </c>
      <c r="Q4643" s="5" t="str">
        <f>IFERROR(INDEX(Holidays[Holiday],MATCH(Table1[[#This Row],[Order Date]],Holidays[Date],0)),"NO HOLIDAY")</f>
        <v>NO HOLIDAY</v>
      </c>
    </row>
    <row r="4644" spans="2:17" hidden="1" x14ac:dyDescent="0.3">
      <c r="B4644" t="s">
        <v>9</v>
      </c>
      <c r="C4644" t="s">
        <v>10</v>
      </c>
      <c r="D4644" t="s">
        <v>11</v>
      </c>
      <c r="E4644" t="s">
        <v>234</v>
      </c>
      <c r="F4644" s="4">
        <v>42698</v>
      </c>
      <c r="G4644" t="s">
        <v>15</v>
      </c>
      <c r="H4644">
        <v>2</v>
      </c>
      <c r="I4644">
        <f>IF(Table1[[#This Row],[Price]]&lt;15,10,IF(Table1[[#This Row],[Price]]&lt;20,15,IF(Table1[[#This Row],[Price]]&lt;30,22,IF(Table1[[#This Row],[Price]]&lt;50,36,45))))</f>
        <v>10</v>
      </c>
      <c r="J4644">
        <v>12.42</v>
      </c>
      <c r="K4644" s="14">
        <v>24.84</v>
      </c>
      <c r="L4644" s="14">
        <f>Table1[[#This Row],[Total Sale Amount]]-(Table1[[#This Row],[Cost Price]]*Table1[[#This Row],[Quantity]])</f>
        <v>4.84</v>
      </c>
      <c r="M4644" t="str">
        <f>TEXT(Table1[[#This Row],[Order Date]],"mmm")</f>
        <v>Nov</v>
      </c>
      <c r="N4644" s="5" t="str">
        <f>TEXT(Table1[[#This Row],[Order Date]],"yyyy")</f>
        <v>2016</v>
      </c>
      <c r="O4644" s="5">
        <v>28</v>
      </c>
      <c r="P4644" s="5" t="s">
        <v>560</v>
      </c>
      <c r="Q4644" s="5" t="str">
        <f>IFERROR(INDEX(Holidays[Holiday],MATCH(Table1[[#This Row],[Order Date]],Holidays[Date],0)),"NO HOLIDAY")</f>
        <v>NO HOLIDAY</v>
      </c>
    </row>
    <row r="4645" spans="2:17" hidden="1" x14ac:dyDescent="0.3">
      <c r="B4645" t="s">
        <v>9</v>
      </c>
      <c r="C4645" t="s">
        <v>28</v>
      </c>
      <c r="D4645" t="s">
        <v>11</v>
      </c>
      <c r="E4645" t="s">
        <v>334</v>
      </c>
      <c r="F4645" s="4">
        <v>42698</v>
      </c>
      <c r="G4645" t="s">
        <v>39</v>
      </c>
      <c r="H4645">
        <v>6</v>
      </c>
      <c r="I4645">
        <f>IF(Table1[[#This Row],[Price]]&lt;15,10,IF(Table1[[#This Row],[Price]]&lt;20,15,IF(Table1[[#This Row],[Price]]&lt;30,22,IF(Table1[[#This Row],[Price]]&lt;50,36,45))))</f>
        <v>15</v>
      </c>
      <c r="J4645">
        <v>16.32</v>
      </c>
      <c r="K4645" s="14">
        <v>97.92</v>
      </c>
      <c r="L4645" s="14">
        <f>Table1[[#This Row],[Total Sale Amount]]-(Table1[[#This Row],[Cost Price]]*Table1[[#This Row],[Quantity]])</f>
        <v>7.9200000000000017</v>
      </c>
      <c r="M4645" t="str">
        <f>TEXT(Table1[[#This Row],[Order Date]],"mmm")</f>
        <v>Nov</v>
      </c>
      <c r="N4645" s="5" t="str">
        <f>TEXT(Table1[[#This Row],[Order Date]],"yyyy")</f>
        <v>2016</v>
      </c>
      <c r="O4645" s="5">
        <v>32</v>
      </c>
      <c r="P4645" s="5" t="s">
        <v>559</v>
      </c>
      <c r="Q4645" s="5" t="str">
        <f>IFERROR(INDEX(Holidays[Holiday],MATCH(Table1[[#This Row],[Order Date]],Holidays[Date],0)),"NO HOLIDAY")</f>
        <v>NO HOLIDAY</v>
      </c>
    </row>
    <row r="4646" spans="2:17" hidden="1" x14ac:dyDescent="0.3">
      <c r="B4646" t="s">
        <v>9</v>
      </c>
      <c r="C4646" t="s">
        <v>10</v>
      </c>
      <c r="D4646" t="s">
        <v>11</v>
      </c>
      <c r="E4646" t="s">
        <v>527</v>
      </c>
      <c r="F4646" s="4">
        <v>42698</v>
      </c>
      <c r="G4646" t="s">
        <v>15</v>
      </c>
      <c r="H4646">
        <v>5</v>
      </c>
      <c r="I4646">
        <f>IF(Table1[[#This Row],[Price]]&lt;15,10,IF(Table1[[#This Row],[Price]]&lt;20,15,IF(Table1[[#This Row],[Price]]&lt;30,22,IF(Table1[[#This Row],[Price]]&lt;50,36,45))))</f>
        <v>10</v>
      </c>
      <c r="J4646">
        <v>12.42</v>
      </c>
      <c r="K4646" s="14">
        <v>62.1</v>
      </c>
      <c r="L4646" s="14">
        <f>Table1[[#This Row],[Total Sale Amount]]-(Table1[[#This Row],[Cost Price]]*Table1[[#This Row],[Quantity]])</f>
        <v>12.100000000000001</v>
      </c>
      <c r="M4646" t="str">
        <f>TEXT(Table1[[#This Row],[Order Date]],"mmm")</f>
        <v>Nov</v>
      </c>
      <c r="N4646" s="5" t="str">
        <f>TEXT(Table1[[#This Row],[Order Date]],"yyyy")</f>
        <v>2016</v>
      </c>
      <c r="O4646" s="5">
        <v>25</v>
      </c>
      <c r="P4646" s="5" t="s">
        <v>560</v>
      </c>
      <c r="Q4646" s="5" t="str">
        <f>IFERROR(INDEX(Holidays[Holiday],MATCH(Table1[[#This Row],[Order Date]],Holidays[Date],0)),"NO HOLIDAY")</f>
        <v>NO HOLIDAY</v>
      </c>
    </row>
    <row r="4647" spans="2:17" hidden="1" x14ac:dyDescent="0.3">
      <c r="B4647" t="s">
        <v>16</v>
      </c>
      <c r="C4647" t="s">
        <v>10</v>
      </c>
      <c r="D4647" t="s">
        <v>11</v>
      </c>
      <c r="E4647" t="s">
        <v>518</v>
      </c>
      <c r="F4647" s="4">
        <v>42698</v>
      </c>
      <c r="G4647" t="s">
        <v>15</v>
      </c>
      <c r="H4647">
        <v>9</v>
      </c>
      <c r="I4647">
        <f>IF(Table1[[#This Row],[Price]]&lt;15,10,IF(Table1[[#This Row],[Price]]&lt;20,15,IF(Table1[[#This Row],[Price]]&lt;30,22,IF(Table1[[#This Row],[Price]]&lt;50,36,45))))</f>
        <v>10</v>
      </c>
      <c r="J4647">
        <v>12.42</v>
      </c>
      <c r="K4647" s="14">
        <v>111.78</v>
      </c>
      <c r="L4647" s="14">
        <f>Table1[[#This Row],[Total Sale Amount]]-(Table1[[#This Row],[Cost Price]]*Table1[[#This Row],[Quantity]])</f>
        <v>21.78</v>
      </c>
      <c r="M4647" t="str">
        <f>TEXT(Table1[[#This Row],[Order Date]],"mmm")</f>
        <v>Nov</v>
      </c>
      <c r="N4647" s="5" t="str">
        <f>TEXT(Table1[[#This Row],[Order Date]],"yyyy")</f>
        <v>2016</v>
      </c>
      <c r="O4647" s="5">
        <v>42</v>
      </c>
      <c r="P4647" s="5" t="s">
        <v>560</v>
      </c>
      <c r="Q4647" s="5" t="str">
        <f>IFERROR(INDEX(Holidays[Holiday],MATCH(Table1[[#This Row],[Order Date]],Holidays[Date],0)),"NO HOLIDAY")</f>
        <v>NO HOLIDAY</v>
      </c>
    </row>
    <row r="4648" spans="2:17" hidden="1" x14ac:dyDescent="0.3">
      <c r="B4648" t="s">
        <v>16</v>
      </c>
      <c r="C4648" t="s">
        <v>30</v>
      </c>
      <c r="D4648" t="s">
        <v>11</v>
      </c>
      <c r="E4648" t="s">
        <v>324</v>
      </c>
      <c r="F4648" s="4">
        <v>42698</v>
      </c>
      <c r="G4648" t="s">
        <v>15</v>
      </c>
      <c r="H4648">
        <v>7</v>
      </c>
      <c r="I4648">
        <f>IF(Table1[[#This Row],[Price]]&lt;15,10,IF(Table1[[#This Row],[Price]]&lt;20,15,IF(Table1[[#This Row],[Price]]&lt;30,22,IF(Table1[[#This Row],[Price]]&lt;50,36,45))))</f>
        <v>10</v>
      </c>
      <c r="J4648">
        <v>12.42</v>
      </c>
      <c r="K4648" s="14">
        <v>86.94</v>
      </c>
      <c r="L4648" s="14">
        <f>Table1[[#This Row],[Total Sale Amount]]-(Table1[[#This Row],[Cost Price]]*Table1[[#This Row],[Quantity]])</f>
        <v>16.939999999999998</v>
      </c>
      <c r="M4648" t="str">
        <f>TEXT(Table1[[#This Row],[Order Date]],"mmm")</f>
        <v>Nov</v>
      </c>
      <c r="N4648" s="5" t="str">
        <f>TEXT(Table1[[#This Row],[Order Date]],"yyyy")</f>
        <v>2016</v>
      </c>
      <c r="O4648" s="5">
        <v>18</v>
      </c>
      <c r="P4648" s="5" t="s">
        <v>560</v>
      </c>
      <c r="Q4648" s="5" t="str">
        <f>IFERROR(INDEX(Holidays[Holiday],MATCH(Table1[[#This Row],[Order Date]],Holidays[Date],0)),"NO HOLIDAY")</f>
        <v>NO HOLIDAY</v>
      </c>
    </row>
    <row r="4649" spans="2:17" hidden="1" x14ac:dyDescent="0.3">
      <c r="B4649" t="s">
        <v>25</v>
      </c>
      <c r="C4649" t="s">
        <v>59</v>
      </c>
      <c r="D4649" t="s">
        <v>23</v>
      </c>
      <c r="E4649" t="s">
        <v>296</v>
      </c>
      <c r="F4649" s="4">
        <v>42698</v>
      </c>
      <c r="G4649" t="s">
        <v>15</v>
      </c>
      <c r="H4649">
        <v>10</v>
      </c>
      <c r="I4649">
        <f>IF(Table1[[#This Row],[Price]]&lt;15,10,IF(Table1[[#This Row],[Price]]&lt;20,15,IF(Table1[[#This Row],[Price]]&lt;30,22,IF(Table1[[#This Row],[Price]]&lt;50,36,45))))</f>
        <v>10</v>
      </c>
      <c r="J4649">
        <v>12.42</v>
      </c>
      <c r="K4649" s="14">
        <v>124.2</v>
      </c>
      <c r="L4649" s="14">
        <f>Table1[[#This Row],[Total Sale Amount]]-(Table1[[#This Row],[Cost Price]]*Table1[[#This Row],[Quantity]])</f>
        <v>24.200000000000003</v>
      </c>
      <c r="M4649" t="str">
        <f>TEXT(Table1[[#This Row],[Order Date]],"mmm")</f>
        <v>Nov</v>
      </c>
      <c r="N4649" s="5" t="str">
        <f>TEXT(Table1[[#This Row],[Order Date]],"yyyy")</f>
        <v>2016</v>
      </c>
      <c r="O4649" s="5">
        <v>27</v>
      </c>
      <c r="P4649" s="5" t="s">
        <v>559</v>
      </c>
      <c r="Q4649" s="5" t="str">
        <f>IFERROR(INDEX(Holidays[Holiday],MATCH(Table1[[#This Row],[Order Date]],Holidays[Date],0)),"NO HOLIDAY")</f>
        <v>NO HOLIDAY</v>
      </c>
    </row>
    <row r="4650" spans="2:17" hidden="1" x14ac:dyDescent="0.3">
      <c r="B4650" t="s">
        <v>9</v>
      </c>
      <c r="C4650" t="s">
        <v>17</v>
      </c>
      <c r="D4650" t="s">
        <v>11</v>
      </c>
      <c r="E4650" t="s">
        <v>239</v>
      </c>
      <c r="F4650" s="4">
        <v>42698</v>
      </c>
      <c r="G4650" t="s">
        <v>19</v>
      </c>
      <c r="H4650">
        <v>7</v>
      </c>
      <c r="I4650">
        <f>IF(Table1[[#This Row],[Price]]&lt;15,10,IF(Table1[[#This Row],[Price]]&lt;20,15,IF(Table1[[#This Row],[Price]]&lt;30,22,IF(Table1[[#This Row],[Price]]&lt;50,36,45))))</f>
        <v>45</v>
      </c>
      <c r="J4650">
        <v>53.35</v>
      </c>
      <c r="K4650" s="14">
        <v>373.45</v>
      </c>
      <c r="L4650" s="14">
        <f>Table1[[#This Row],[Total Sale Amount]]-(Table1[[#This Row],[Cost Price]]*Table1[[#This Row],[Quantity]])</f>
        <v>58.449999999999989</v>
      </c>
      <c r="M4650" t="str">
        <f>TEXT(Table1[[#This Row],[Order Date]],"mmm")</f>
        <v>Nov</v>
      </c>
      <c r="N4650" s="5" t="str">
        <f>TEXT(Table1[[#This Row],[Order Date]],"yyyy")</f>
        <v>2016</v>
      </c>
      <c r="O4650" s="5">
        <v>25</v>
      </c>
      <c r="P4650" s="5" t="s">
        <v>560</v>
      </c>
      <c r="Q4650" s="5" t="str">
        <f>IFERROR(INDEX(Holidays[Holiday],MATCH(Table1[[#This Row],[Order Date]],Holidays[Date],0)),"NO HOLIDAY")</f>
        <v>NO HOLIDAY</v>
      </c>
    </row>
    <row r="4651" spans="2:17" hidden="1" x14ac:dyDescent="0.3">
      <c r="B4651" t="s">
        <v>9</v>
      </c>
      <c r="C4651" t="s">
        <v>17</v>
      </c>
      <c r="D4651" t="s">
        <v>11</v>
      </c>
      <c r="E4651" t="s">
        <v>89</v>
      </c>
      <c r="F4651" s="4">
        <v>42698</v>
      </c>
      <c r="G4651" t="s">
        <v>19</v>
      </c>
      <c r="H4651">
        <v>6</v>
      </c>
      <c r="I4651">
        <f>IF(Table1[[#This Row],[Price]]&lt;15,10,IF(Table1[[#This Row],[Price]]&lt;20,15,IF(Table1[[#This Row],[Price]]&lt;30,22,IF(Table1[[#This Row],[Price]]&lt;50,36,45))))</f>
        <v>45</v>
      </c>
      <c r="J4651">
        <v>53.35</v>
      </c>
      <c r="K4651" s="14">
        <v>320.10000000000002</v>
      </c>
      <c r="L4651" s="14">
        <f>Table1[[#This Row],[Total Sale Amount]]-(Table1[[#This Row],[Cost Price]]*Table1[[#This Row],[Quantity]])</f>
        <v>50.100000000000023</v>
      </c>
      <c r="M4651" t="str">
        <f>TEXT(Table1[[#This Row],[Order Date]],"mmm")</f>
        <v>Nov</v>
      </c>
      <c r="N4651" s="5" t="str">
        <f>TEXT(Table1[[#This Row],[Order Date]],"yyyy")</f>
        <v>2016</v>
      </c>
      <c r="O4651" s="5">
        <v>21</v>
      </c>
      <c r="P4651" s="5" t="s">
        <v>560</v>
      </c>
      <c r="Q4651" s="5" t="str">
        <f>IFERROR(INDEX(Holidays[Holiday],MATCH(Table1[[#This Row],[Order Date]],Holidays[Date],0)),"NO HOLIDAY")</f>
        <v>NO HOLIDAY</v>
      </c>
    </row>
    <row r="4652" spans="2:17" hidden="1" x14ac:dyDescent="0.3">
      <c r="B4652" t="s">
        <v>21</v>
      </c>
      <c r="C4652" t="s">
        <v>26</v>
      </c>
      <c r="D4652" t="s">
        <v>23</v>
      </c>
      <c r="E4652" t="s">
        <v>250</v>
      </c>
      <c r="F4652" s="4">
        <v>42698</v>
      </c>
      <c r="G4652" t="s">
        <v>19</v>
      </c>
      <c r="H4652">
        <v>6</v>
      </c>
      <c r="I4652">
        <f>IF(Table1[[#This Row],[Price]]&lt;15,10,IF(Table1[[#This Row],[Price]]&lt;20,15,IF(Table1[[#This Row],[Price]]&lt;30,22,IF(Table1[[#This Row],[Price]]&lt;50,36,45))))</f>
        <v>45</v>
      </c>
      <c r="J4652">
        <v>53.35</v>
      </c>
      <c r="K4652" s="14">
        <v>320.10000000000002</v>
      </c>
      <c r="L4652" s="14">
        <f>Table1[[#This Row],[Total Sale Amount]]-(Table1[[#This Row],[Cost Price]]*Table1[[#This Row],[Quantity]])</f>
        <v>50.100000000000023</v>
      </c>
      <c r="M4652" t="str">
        <f>TEXT(Table1[[#This Row],[Order Date]],"mmm")</f>
        <v>Nov</v>
      </c>
      <c r="N4652" s="5" t="str">
        <f>TEXT(Table1[[#This Row],[Order Date]],"yyyy")</f>
        <v>2016</v>
      </c>
      <c r="O4652" s="5">
        <v>37</v>
      </c>
      <c r="P4652" s="5" t="s">
        <v>560</v>
      </c>
      <c r="Q4652" s="5" t="str">
        <f>IFERROR(INDEX(Holidays[Holiday],MATCH(Table1[[#This Row],[Order Date]],Holidays[Date],0)),"NO HOLIDAY")</f>
        <v>NO HOLIDAY</v>
      </c>
    </row>
    <row r="4653" spans="2:17" hidden="1" x14ac:dyDescent="0.3">
      <c r="B4653" t="s">
        <v>25</v>
      </c>
      <c r="C4653" t="s">
        <v>59</v>
      </c>
      <c r="D4653" t="s">
        <v>23</v>
      </c>
      <c r="E4653" t="s">
        <v>134</v>
      </c>
      <c r="F4653" s="4">
        <v>42698</v>
      </c>
      <c r="G4653" t="s">
        <v>13</v>
      </c>
      <c r="H4653">
        <v>7</v>
      </c>
      <c r="I4653">
        <f>IF(Table1[[#This Row],[Price]]&lt;15,10,IF(Table1[[#This Row],[Price]]&lt;20,15,IF(Table1[[#This Row],[Price]]&lt;30,22,IF(Table1[[#This Row],[Price]]&lt;50,36,45))))</f>
        <v>15</v>
      </c>
      <c r="J4653">
        <v>17.829999999999998</v>
      </c>
      <c r="K4653" s="14">
        <v>124.80999999999999</v>
      </c>
      <c r="L4653" s="14">
        <f>Table1[[#This Row],[Total Sale Amount]]-(Table1[[#This Row],[Cost Price]]*Table1[[#This Row],[Quantity]])</f>
        <v>19.809999999999988</v>
      </c>
      <c r="M4653" t="str">
        <f>TEXT(Table1[[#This Row],[Order Date]],"mmm")</f>
        <v>Nov</v>
      </c>
      <c r="N4653" s="5" t="str">
        <f>TEXT(Table1[[#This Row],[Order Date]],"yyyy")</f>
        <v>2016</v>
      </c>
      <c r="O4653" s="5">
        <v>22</v>
      </c>
      <c r="P4653" s="5" t="s">
        <v>559</v>
      </c>
      <c r="Q4653" s="5" t="str">
        <f>IFERROR(INDEX(Holidays[Holiday],MATCH(Table1[[#This Row],[Order Date]],Holidays[Date],0)),"NO HOLIDAY")</f>
        <v>NO HOLIDAY</v>
      </c>
    </row>
    <row r="4654" spans="2:17" hidden="1" x14ac:dyDescent="0.3">
      <c r="B4654" t="s">
        <v>36</v>
      </c>
      <c r="C4654" t="s">
        <v>10</v>
      </c>
      <c r="D4654" t="s">
        <v>11</v>
      </c>
      <c r="E4654" t="s">
        <v>94</v>
      </c>
      <c r="F4654" s="4">
        <v>42698</v>
      </c>
      <c r="G4654" t="s">
        <v>19</v>
      </c>
      <c r="H4654">
        <v>9</v>
      </c>
      <c r="I4654">
        <f>IF(Table1[[#This Row],[Price]]&lt;15,10,IF(Table1[[#This Row],[Price]]&lt;20,15,IF(Table1[[#This Row],[Price]]&lt;30,22,IF(Table1[[#This Row],[Price]]&lt;50,36,45))))</f>
        <v>45</v>
      </c>
      <c r="J4654">
        <v>53.35</v>
      </c>
      <c r="K4654" s="14">
        <v>480.15000000000003</v>
      </c>
      <c r="L4654" s="14">
        <f>Table1[[#This Row],[Total Sale Amount]]-(Table1[[#This Row],[Cost Price]]*Table1[[#This Row],[Quantity]])</f>
        <v>75.150000000000034</v>
      </c>
      <c r="M4654" t="str">
        <f>TEXT(Table1[[#This Row],[Order Date]],"mmm")</f>
        <v>Nov</v>
      </c>
      <c r="N4654" s="5" t="str">
        <f>TEXT(Table1[[#This Row],[Order Date]],"yyyy")</f>
        <v>2016</v>
      </c>
      <c r="O4654" s="5">
        <v>20</v>
      </c>
      <c r="P4654" s="5" t="s">
        <v>559</v>
      </c>
      <c r="Q4654" s="5" t="str">
        <f>IFERROR(INDEX(Holidays[Holiday],MATCH(Table1[[#This Row],[Order Date]],Holidays[Date],0)),"NO HOLIDAY")</f>
        <v>NO HOLIDAY</v>
      </c>
    </row>
    <row r="4655" spans="2:17" hidden="1" x14ac:dyDescent="0.3">
      <c r="B4655" t="s">
        <v>9</v>
      </c>
      <c r="C4655" t="s">
        <v>10</v>
      </c>
      <c r="D4655" t="s">
        <v>11</v>
      </c>
      <c r="E4655" t="s">
        <v>55</v>
      </c>
      <c r="F4655" s="4">
        <v>42698</v>
      </c>
      <c r="G4655" t="s">
        <v>39</v>
      </c>
      <c r="H4655">
        <v>3</v>
      </c>
      <c r="I4655">
        <f>IF(Table1[[#This Row],[Price]]&lt;15,10,IF(Table1[[#This Row],[Price]]&lt;20,15,IF(Table1[[#This Row],[Price]]&lt;30,22,IF(Table1[[#This Row],[Price]]&lt;50,36,45))))</f>
        <v>15</v>
      </c>
      <c r="J4655">
        <v>16.32</v>
      </c>
      <c r="K4655" s="14">
        <v>48.96</v>
      </c>
      <c r="L4655" s="14">
        <f>Table1[[#This Row],[Total Sale Amount]]-(Table1[[#This Row],[Cost Price]]*Table1[[#This Row],[Quantity]])</f>
        <v>3.9600000000000009</v>
      </c>
      <c r="M4655" t="str">
        <f>TEXT(Table1[[#This Row],[Order Date]],"mmm")</f>
        <v>Nov</v>
      </c>
      <c r="N4655" s="5" t="str">
        <f>TEXT(Table1[[#This Row],[Order Date]],"yyyy")</f>
        <v>2016</v>
      </c>
      <c r="O4655" s="5">
        <v>31</v>
      </c>
      <c r="P4655" s="5" t="s">
        <v>559</v>
      </c>
      <c r="Q4655" s="5" t="str">
        <f>IFERROR(INDEX(Holidays[Holiday],MATCH(Table1[[#This Row],[Order Date]],Holidays[Date],0)),"NO HOLIDAY")</f>
        <v>NO HOLIDAY</v>
      </c>
    </row>
    <row r="4656" spans="2:17" hidden="1" x14ac:dyDescent="0.3">
      <c r="B4656" t="s">
        <v>9</v>
      </c>
      <c r="C4656" t="s">
        <v>30</v>
      </c>
      <c r="D4656" t="s">
        <v>11</v>
      </c>
      <c r="E4656" t="s">
        <v>99</v>
      </c>
      <c r="F4656" s="4">
        <v>42699</v>
      </c>
      <c r="G4656" t="s">
        <v>15</v>
      </c>
      <c r="H4656">
        <v>4</v>
      </c>
      <c r="I4656">
        <f>IF(Table1[[#This Row],[Price]]&lt;15,10,IF(Table1[[#This Row],[Price]]&lt;20,15,IF(Table1[[#This Row],[Price]]&lt;30,22,IF(Table1[[#This Row],[Price]]&lt;50,36,45))))</f>
        <v>10</v>
      </c>
      <c r="J4656">
        <v>12.42</v>
      </c>
      <c r="K4656" s="14">
        <v>49.68</v>
      </c>
      <c r="L4656" s="14">
        <f>Table1[[#This Row],[Total Sale Amount]]-(Table1[[#This Row],[Cost Price]]*Table1[[#This Row],[Quantity]])</f>
        <v>9.68</v>
      </c>
      <c r="M4656" t="str">
        <f>TEXT(Table1[[#This Row],[Order Date]],"mmm")</f>
        <v>Nov</v>
      </c>
      <c r="N4656" s="5" t="str">
        <f>TEXT(Table1[[#This Row],[Order Date]],"yyyy")</f>
        <v>2016</v>
      </c>
      <c r="O4656" s="5">
        <v>19</v>
      </c>
      <c r="P4656" s="5" t="s">
        <v>560</v>
      </c>
      <c r="Q4656" s="5" t="str">
        <f>IFERROR(INDEX(Holidays[Holiday],MATCH(Table1[[#This Row],[Order Date]],Holidays[Date],0)),"NO HOLIDAY")</f>
        <v>NO HOLIDAY</v>
      </c>
    </row>
    <row r="4657" spans="2:17" hidden="1" x14ac:dyDescent="0.3">
      <c r="B4657" t="s">
        <v>9</v>
      </c>
      <c r="C4657" t="s">
        <v>30</v>
      </c>
      <c r="D4657" t="s">
        <v>11</v>
      </c>
      <c r="E4657" t="s">
        <v>341</v>
      </c>
      <c r="F4657" s="4">
        <v>42699</v>
      </c>
      <c r="G4657" t="s">
        <v>19</v>
      </c>
      <c r="H4657">
        <v>7</v>
      </c>
      <c r="I4657">
        <f>IF(Table1[[#This Row],[Price]]&lt;15,10,IF(Table1[[#This Row],[Price]]&lt;20,15,IF(Table1[[#This Row],[Price]]&lt;30,22,IF(Table1[[#This Row],[Price]]&lt;50,36,45))))</f>
        <v>45</v>
      </c>
      <c r="J4657">
        <v>53.35</v>
      </c>
      <c r="K4657" s="14">
        <v>373.45</v>
      </c>
      <c r="L4657" s="14">
        <f>Table1[[#This Row],[Total Sale Amount]]-(Table1[[#This Row],[Cost Price]]*Table1[[#This Row],[Quantity]])</f>
        <v>58.449999999999989</v>
      </c>
      <c r="M4657" t="str">
        <f>TEXT(Table1[[#This Row],[Order Date]],"mmm")</f>
        <v>Nov</v>
      </c>
      <c r="N4657" s="5" t="str">
        <f>TEXT(Table1[[#This Row],[Order Date]],"yyyy")</f>
        <v>2016</v>
      </c>
      <c r="O4657" s="5">
        <v>31</v>
      </c>
      <c r="P4657" s="5" t="s">
        <v>560</v>
      </c>
      <c r="Q4657" s="5" t="str">
        <f>IFERROR(INDEX(Holidays[Holiday],MATCH(Table1[[#This Row],[Order Date]],Holidays[Date],0)),"NO HOLIDAY")</f>
        <v>NO HOLIDAY</v>
      </c>
    </row>
    <row r="4658" spans="2:17" hidden="1" x14ac:dyDescent="0.3">
      <c r="B4658" t="s">
        <v>9</v>
      </c>
      <c r="C4658" t="s">
        <v>10</v>
      </c>
      <c r="D4658" t="s">
        <v>11</v>
      </c>
      <c r="E4658" t="s">
        <v>289</v>
      </c>
      <c r="F4658" s="4">
        <v>42699</v>
      </c>
      <c r="G4658" t="s">
        <v>19</v>
      </c>
      <c r="H4658">
        <v>8</v>
      </c>
      <c r="I4658">
        <f>IF(Table1[[#This Row],[Price]]&lt;15,10,IF(Table1[[#This Row],[Price]]&lt;20,15,IF(Table1[[#This Row],[Price]]&lt;30,22,IF(Table1[[#This Row],[Price]]&lt;50,36,45))))</f>
        <v>45</v>
      </c>
      <c r="J4658">
        <v>53.35</v>
      </c>
      <c r="K4658" s="14">
        <v>426.8</v>
      </c>
      <c r="L4658" s="14">
        <f>Table1[[#This Row],[Total Sale Amount]]-(Table1[[#This Row],[Cost Price]]*Table1[[#This Row],[Quantity]])</f>
        <v>66.800000000000011</v>
      </c>
      <c r="M4658" t="str">
        <f>TEXT(Table1[[#This Row],[Order Date]],"mmm")</f>
        <v>Nov</v>
      </c>
      <c r="N4658" s="5" t="str">
        <f>TEXT(Table1[[#This Row],[Order Date]],"yyyy")</f>
        <v>2016</v>
      </c>
      <c r="O4658" s="5">
        <v>37</v>
      </c>
      <c r="P4658" s="5" t="s">
        <v>559</v>
      </c>
      <c r="Q4658" s="5" t="str">
        <f>IFERROR(INDEX(Holidays[Holiday],MATCH(Table1[[#This Row],[Order Date]],Holidays[Date],0)),"NO HOLIDAY")</f>
        <v>NO HOLIDAY</v>
      </c>
    </row>
    <row r="4659" spans="2:17" hidden="1" x14ac:dyDescent="0.3">
      <c r="B4659" t="s">
        <v>9</v>
      </c>
      <c r="C4659" t="s">
        <v>10</v>
      </c>
      <c r="D4659" t="s">
        <v>11</v>
      </c>
      <c r="E4659" t="s">
        <v>365</v>
      </c>
      <c r="F4659" s="4">
        <v>42699</v>
      </c>
      <c r="G4659" t="s">
        <v>13</v>
      </c>
      <c r="H4659">
        <v>9</v>
      </c>
      <c r="I4659">
        <f>IF(Table1[[#This Row],[Price]]&lt;15,10,IF(Table1[[#This Row],[Price]]&lt;20,15,IF(Table1[[#This Row],[Price]]&lt;30,22,IF(Table1[[#This Row],[Price]]&lt;50,36,45))))</f>
        <v>15</v>
      </c>
      <c r="J4659">
        <v>17.829999999999998</v>
      </c>
      <c r="K4659" s="14">
        <v>160.46999999999997</v>
      </c>
      <c r="L4659" s="14">
        <f>Table1[[#This Row],[Total Sale Amount]]-(Table1[[#This Row],[Cost Price]]*Table1[[#This Row],[Quantity]])</f>
        <v>25.46999999999997</v>
      </c>
      <c r="M4659" t="str">
        <f>TEXT(Table1[[#This Row],[Order Date]],"mmm")</f>
        <v>Nov</v>
      </c>
      <c r="N4659" s="5" t="str">
        <f>TEXT(Table1[[#This Row],[Order Date]],"yyyy")</f>
        <v>2016</v>
      </c>
      <c r="O4659" s="5">
        <v>22</v>
      </c>
      <c r="P4659" s="5" t="s">
        <v>559</v>
      </c>
      <c r="Q4659" s="5" t="str">
        <f>IFERROR(INDEX(Holidays[Holiday],MATCH(Table1[[#This Row],[Order Date]],Holidays[Date],0)),"NO HOLIDAY")</f>
        <v>NO HOLIDAY</v>
      </c>
    </row>
    <row r="4660" spans="2:17" hidden="1" x14ac:dyDescent="0.3">
      <c r="B4660" t="s">
        <v>36</v>
      </c>
      <c r="C4660" t="s">
        <v>30</v>
      </c>
      <c r="D4660" t="s">
        <v>11</v>
      </c>
      <c r="E4660" t="s">
        <v>359</v>
      </c>
      <c r="F4660" s="4">
        <v>42699</v>
      </c>
      <c r="G4660" t="s">
        <v>15</v>
      </c>
      <c r="H4660">
        <v>3</v>
      </c>
      <c r="I4660">
        <f>IF(Table1[[#This Row],[Price]]&lt;15,10,IF(Table1[[#This Row],[Price]]&lt;20,15,IF(Table1[[#This Row],[Price]]&lt;30,22,IF(Table1[[#This Row],[Price]]&lt;50,36,45))))</f>
        <v>10</v>
      </c>
      <c r="J4660">
        <v>12.42</v>
      </c>
      <c r="K4660" s="14">
        <v>37.26</v>
      </c>
      <c r="L4660" s="14">
        <f>Table1[[#This Row],[Total Sale Amount]]-(Table1[[#This Row],[Cost Price]]*Table1[[#This Row],[Quantity]])</f>
        <v>7.259999999999998</v>
      </c>
      <c r="M4660" t="str">
        <f>TEXT(Table1[[#This Row],[Order Date]],"mmm")</f>
        <v>Nov</v>
      </c>
      <c r="N4660" s="5" t="str">
        <f>TEXT(Table1[[#This Row],[Order Date]],"yyyy")</f>
        <v>2016</v>
      </c>
      <c r="O4660" s="5">
        <v>36</v>
      </c>
      <c r="P4660" s="5" t="s">
        <v>560</v>
      </c>
      <c r="Q4660" s="5" t="str">
        <f>IFERROR(INDEX(Holidays[Holiday],MATCH(Table1[[#This Row],[Order Date]],Holidays[Date],0)),"NO HOLIDAY")</f>
        <v>NO HOLIDAY</v>
      </c>
    </row>
    <row r="4661" spans="2:17" hidden="1" x14ac:dyDescent="0.3">
      <c r="B4661" t="s">
        <v>25</v>
      </c>
      <c r="C4661" t="s">
        <v>26</v>
      </c>
      <c r="D4661" t="s">
        <v>23</v>
      </c>
      <c r="E4661" t="s">
        <v>508</v>
      </c>
      <c r="F4661" s="4">
        <v>42699</v>
      </c>
      <c r="G4661" t="s">
        <v>19</v>
      </c>
      <c r="H4661">
        <v>9</v>
      </c>
      <c r="I4661">
        <f>IF(Table1[[#This Row],[Price]]&lt;15,10,IF(Table1[[#This Row],[Price]]&lt;20,15,IF(Table1[[#This Row],[Price]]&lt;30,22,IF(Table1[[#This Row],[Price]]&lt;50,36,45))))</f>
        <v>45</v>
      </c>
      <c r="J4661">
        <v>53.35</v>
      </c>
      <c r="K4661" s="14">
        <v>480.15000000000003</v>
      </c>
      <c r="L4661" s="14">
        <f>Table1[[#This Row],[Total Sale Amount]]-(Table1[[#This Row],[Cost Price]]*Table1[[#This Row],[Quantity]])</f>
        <v>75.150000000000034</v>
      </c>
      <c r="M4661" t="str">
        <f>TEXT(Table1[[#This Row],[Order Date]],"mmm")</f>
        <v>Nov</v>
      </c>
      <c r="N4661" s="5" t="str">
        <f>TEXT(Table1[[#This Row],[Order Date]],"yyyy")</f>
        <v>2016</v>
      </c>
      <c r="O4661" s="5">
        <v>37</v>
      </c>
      <c r="P4661" s="5" t="s">
        <v>559</v>
      </c>
      <c r="Q4661" s="5" t="str">
        <f>IFERROR(INDEX(Holidays[Holiday],MATCH(Table1[[#This Row],[Order Date]],Holidays[Date],0)),"NO HOLIDAY")</f>
        <v>NO HOLIDAY</v>
      </c>
    </row>
    <row r="4662" spans="2:17" hidden="1" x14ac:dyDescent="0.3">
      <c r="B4662" t="s">
        <v>25</v>
      </c>
      <c r="C4662" t="s">
        <v>59</v>
      </c>
      <c r="D4662" t="s">
        <v>23</v>
      </c>
      <c r="E4662" t="s">
        <v>309</v>
      </c>
      <c r="F4662" s="4">
        <v>42699</v>
      </c>
      <c r="G4662" t="s">
        <v>15</v>
      </c>
      <c r="H4662">
        <v>2</v>
      </c>
      <c r="I4662">
        <f>IF(Table1[[#This Row],[Price]]&lt;15,10,IF(Table1[[#This Row],[Price]]&lt;20,15,IF(Table1[[#This Row],[Price]]&lt;30,22,IF(Table1[[#This Row],[Price]]&lt;50,36,45))))</f>
        <v>10</v>
      </c>
      <c r="J4662">
        <v>12.42</v>
      </c>
      <c r="K4662" s="14">
        <v>24.84</v>
      </c>
      <c r="L4662" s="14">
        <f>Table1[[#This Row],[Total Sale Amount]]-(Table1[[#This Row],[Cost Price]]*Table1[[#This Row],[Quantity]])</f>
        <v>4.84</v>
      </c>
      <c r="M4662" t="str">
        <f>TEXT(Table1[[#This Row],[Order Date]],"mmm")</f>
        <v>Nov</v>
      </c>
      <c r="N4662" s="5" t="str">
        <f>TEXT(Table1[[#This Row],[Order Date]],"yyyy")</f>
        <v>2016</v>
      </c>
      <c r="O4662" s="5">
        <v>30</v>
      </c>
      <c r="P4662" s="5" t="s">
        <v>560</v>
      </c>
      <c r="Q4662" s="5" t="str">
        <f>IFERROR(INDEX(Holidays[Holiday],MATCH(Table1[[#This Row],[Order Date]],Holidays[Date],0)),"NO HOLIDAY")</f>
        <v>NO HOLIDAY</v>
      </c>
    </row>
    <row r="4663" spans="2:17" hidden="1" x14ac:dyDescent="0.3">
      <c r="B4663" t="s">
        <v>16</v>
      </c>
      <c r="C4663" t="s">
        <v>17</v>
      </c>
      <c r="D4663" t="s">
        <v>11</v>
      </c>
      <c r="E4663" t="s">
        <v>206</v>
      </c>
      <c r="F4663" s="4">
        <v>42699</v>
      </c>
      <c r="G4663" t="s">
        <v>13</v>
      </c>
      <c r="H4663">
        <v>8</v>
      </c>
      <c r="I4663">
        <f>IF(Table1[[#This Row],[Price]]&lt;15,10,IF(Table1[[#This Row],[Price]]&lt;20,15,IF(Table1[[#This Row],[Price]]&lt;30,22,IF(Table1[[#This Row],[Price]]&lt;50,36,45))))</f>
        <v>15</v>
      </c>
      <c r="J4663">
        <v>17.829999999999998</v>
      </c>
      <c r="K4663" s="14">
        <v>142.63999999999999</v>
      </c>
      <c r="L4663" s="14">
        <f>Table1[[#This Row],[Total Sale Amount]]-(Table1[[#This Row],[Cost Price]]*Table1[[#This Row],[Quantity]])</f>
        <v>22.639999999999986</v>
      </c>
      <c r="M4663" t="str">
        <f>TEXT(Table1[[#This Row],[Order Date]],"mmm")</f>
        <v>Nov</v>
      </c>
      <c r="N4663" s="5" t="str">
        <f>TEXT(Table1[[#This Row],[Order Date]],"yyyy")</f>
        <v>2016</v>
      </c>
      <c r="O4663" s="5">
        <v>40</v>
      </c>
      <c r="P4663" s="5" t="s">
        <v>559</v>
      </c>
      <c r="Q4663" s="5" t="str">
        <f>IFERROR(INDEX(Holidays[Holiday],MATCH(Table1[[#This Row],[Order Date]],Holidays[Date],0)),"NO HOLIDAY")</f>
        <v>NO HOLIDAY</v>
      </c>
    </row>
    <row r="4664" spans="2:17" hidden="1" x14ac:dyDescent="0.3">
      <c r="B4664" t="s">
        <v>9</v>
      </c>
      <c r="C4664" t="s">
        <v>10</v>
      </c>
      <c r="D4664" t="s">
        <v>11</v>
      </c>
      <c r="E4664" t="s">
        <v>84</v>
      </c>
      <c r="F4664" s="4">
        <v>42699</v>
      </c>
      <c r="G4664" t="s">
        <v>15</v>
      </c>
      <c r="H4664">
        <v>5</v>
      </c>
      <c r="I4664">
        <f>IF(Table1[[#This Row],[Price]]&lt;15,10,IF(Table1[[#This Row],[Price]]&lt;20,15,IF(Table1[[#This Row],[Price]]&lt;30,22,IF(Table1[[#This Row],[Price]]&lt;50,36,45))))</f>
        <v>10</v>
      </c>
      <c r="J4664">
        <v>12.42</v>
      </c>
      <c r="K4664" s="14">
        <v>62.1</v>
      </c>
      <c r="L4664" s="14">
        <f>Table1[[#This Row],[Total Sale Amount]]-(Table1[[#This Row],[Cost Price]]*Table1[[#This Row],[Quantity]])</f>
        <v>12.100000000000001</v>
      </c>
      <c r="M4664" t="str">
        <f>TEXT(Table1[[#This Row],[Order Date]],"mmm")</f>
        <v>Nov</v>
      </c>
      <c r="N4664" s="5" t="str">
        <f>TEXT(Table1[[#This Row],[Order Date]],"yyyy")</f>
        <v>2016</v>
      </c>
      <c r="O4664" s="5">
        <v>45</v>
      </c>
      <c r="P4664" s="5" t="s">
        <v>560</v>
      </c>
      <c r="Q4664" s="5" t="str">
        <f>IFERROR(INDEX(Holidays[Holiday],MATCH(Table1[[#This Row],[Order Date]],Holidays[Date],0)),"NO HOLIDAY")</f>
        <v>NO HOLIDAY</v>
      </c>
    </row>
    <row r="4665" spans="2:17" hidden="1" x14ac:dyDescent="0.3">
      <c r="B4665" t="s">
        <v>9</v>
      </c>
      <c r="C4665" t="s">
        <v>10</v>
      </c>
      <c r="D4665" t="s">
        <v>11</v>
      </c>
      <c r="E4665" t="s">
        <v>410</v>
      </c>
      <c r="F4665" s="4">
        <v>42699</v>
      </c>
      <c r="G4665" t="s">
        <v>19</v>
      </c>
      <c r="H4665">
        <v>8</v>
      </c>
      <c r="I4665">
        <f>IF(Table1[[#This Row],[Price]]&lt;15,10,IF(Table1[[#This Row],[Price]]&lt;20,15,IF(Table1[[#This Row],[Price]]&lt;30,22,IF(Table1[[#This Row],[Price]]&lt;50,36,45))))</f>
        <v>45</v>
      </c>
      <c r="J4665">
        <v>53.35</v>
      </c>
      <c r="K4665" s="14">
        <v>426.8</v>
      </c>
      <c r="L4665" s="14">
        <f>Table1[[#This Row],[Total Sale Amount]]-(Table1[[#This Row],[Cost Price]]*Table1[[#This Row],[Quantity]])</f>
        <v>66.800000000000011</v>
      </c>
      <c r="M4665" t="str">
        <f>TEXT(Table1[[#This Row],[Order Date]],"mmm")</f>
        <v>Nov</v>
      </c>
      <c r="N4665" s="5" t="str">
        <f>TEXT(Table1[[#This Row],[Order Date]],"yyyy")</f>
        <v>2016</v>
      </c>
      <c r="O4665" s="5">
        <v>31</v>
      </c>
      <c r="P4665" s="5" t="s">
        <v>559</v>
      </c>
      <c r="Q4665" s="5" t="str">
        <f>IFERROR(INDEX(Holidays[Holiday],MATCH(Table1[[#This Row],[Order Date]],Holidays[Date],0)),"NO HOLIDAY")</f>
        <v>NO HOLIDAY</v>
      </c>
    </row>
    <row r="4666" spans="2:17" hidden="1" x14ac:dyDescent="0.3">
      <c r="B4666" t="s">
        <v>9</v>
      </c>
      <c r="C4666" t="s">
        <v>10</v>
      </c>
      <c r="D4666" t="s">
        <v>11</v>
      </c>
      <c r="E4666" t="s">
        <v>203</v>
      </c>
      <c r="F4666" s="4">
        <v>42699</v>
      </c>
      <c r="G4666" t="s">
        <v>15</v>
      </c>
      <c r="H4666">
        <v>3</v>
      </c>
      <c r="I4666">
        <f>IF(Table1[[#This Row],[Price]]&lt;15,10,IF(Table1[[#This Row],[Price]]&lt;20,15,IF(Table1[[#This Row],[Price]]&lt;30,22,IF(Table1[[#This Row],[Price]]&lt;50,36,45))))</f>
        <v>10</v>
      </c>
      <c r="J4666">
        <v>12.42</v>
      </c>
      <c r="K4666" s="14">
        <v>37.26</v>
      </c>
      <c r="L4666" s="14">
        <f>Table1[[#This Row],[Total Sale Amount]]-(Table1[[#This Row],[Cost Price]]*Table1[[#This Row],[Quantity]])</f>
        <v>7.259999999999998</v>
      </c>
      <c r="M4666" t="str">
        <f>TEXT(Table1[[#This Row],[Order Date]],"mmm")</f>
        <v>Nov</v>
      </c>
      <c r="N4666" s="5" t="str">
        <f>TEXT(Table1[[#This Row],[Order Date]],"yyyy")</f>
        <v>2016</v>
      </c>
      <c r="O4666" s="5">
        <v>22</v>
      </c>
      <c r="P4666" s="5" t="s">
        <v>559</v>
      </c>
      <c r="Q4666" s="5" t="str">
        <f>IFERROR(INDEX(Holidays[Holiday],MATCH(Table1[[#This Row],[Order Date]],Holidays[Date],0)),"NO HOLIDAY")</f>
        <v>NO HOLIDAY</v>
      </c>
    </row>
    <row r="4667" spans="2:17" hidden="1" x14ac:dyDescent="0.3">
      <c r="B4667" t="s">
        <v>21</v>
      </c>
      <c r="C4667" t="s">
        <v>59</v>
      </c>
      <c r="D4667" t="s">
        <v>23</v>
      </c>
      <c r="E4667" t="s">
        <v>373</v>
      </c>
      <c r="F4667" s="4">
        <v>42699</v>
      </c>
      <c r="G4667" t="s">
        <v>19</v>
      </c>
      <c r="H4667">
        <v>8</v>
      </c>
      <c r="I4667">
        <f>IF(Table1[[#This Row],[Price]]&lt;15,10,IF(Table1[[#This Row],[Price]]&lt;20,15,IF(Table1[[#This Row],[Price]]&lt;30,22,IF(Table1[[#This Row],[Price]]&lt;50,36,45))))</f>
        <v>45</v>
      </c>
      <c r="J4667">
        <v>53.35</v>
      </c>
      <c r="K4667" s="14">
        <v>426.8</v>
      </c>
      <c r="L4667" s="14">
        <f>Table1[[#This Row],[Total Sale Amount]]-(Table1[[#This Row],[Cost Price]]*Table1[[#This Row],[Quantity]])</f>
        <v>66.800000000000011</v>
      </c>
      <c r="M4667" t="str">
        <f>TEXT(Table1[[#This Row],[Order Date]],"mmm")</f>
        <v>Nov</v>
      </c>
      <c r="N4667" s="5" t="str">
        <f>TEXT(Table1[[#This Row],[Order Date]],"yyyy")</f>
        <v>2016</v>
      </c>
      <c r="O4667" s="5">
        <v>28</v>
      </c>
      <c r="P4667" s="5" t="s">
        <v>560</v>
      </c>
      <c r="Q4667" s="5" t="str">
        <f>IFERROR(INDEX(Holidays[Holiday],MATCH(Table1[[#This Row],[Order Date]],Holidays[Date],0)),"NO HOLIDAY")</f>
        <v>NO HOLIDAY</v>
      </c>
    </row>
    <row r="4668" spans="2:17" hidden="1" x14ac:dyDescent="0.3">
      <c r="B4668" t="s">
        <v>16</v>
      </c>
      <c r="C4668" t="s">
        <v>30</v>
      </c>
      <c r="D4668" t="s">
        <v>11</v>
      </c>
      <c r="E4668" t="s">
        <v>31</v>
      </c>
      <c r="F4668" s="4">
        <v>42700</v>
      </c>
      <c r="G4668" t="s">
        <v>15</v>
      </c>
      <c r="H4668">
        <v>4</v>
      </c>
      <c r="I4668">
        <f>IF(Table1[[#This Row],[Price]]&lt;15,10,IF(Table1[[#This Row],[Price]]&lt;20,15,IF(Table1[[#This Row],[Price]]&lt;30,22,IF(Table1[[#This Row],[Price]]&lt;50,36,45))))</f>
        <v>10</v>
      </c>
      <c r="J4668">
        <v>12.42</v>
      </c>
      <c r="K4668" s="14">
        <v>49.68</v>
      </c>
      <c r="L4668" s="14">
        <f>Table1[[#This Row],[Total Sale Amount]]-(Table1[[#This Row],[Cost Price]]*Table1[[#This Row],[Quantity]])</f>
        <v>9.68</v>
      </c>
      <c r="M4668" t="str">
        <f>TEXT(Table1[[#This Row],[Order Date]],"mmm")</f>
        <v>Nov</v>
      </c>
      <c r="N4668" s="5" t="str">
        <f>TEXT(Table1[[#This Row],[Order Date]],"yyyy")</f>
        <v>2016</v>
      </c>
      <c r="O4668" s="5">
        <v>20</v>
      </c>
      <c r="P4668" s="5" t="s">
        <v>560</v>
      </c>
      <c r="Q4668" s="5" t="str">
        <f>IFERROR(INDEX(Holidays[Holiday],MATCH(Table1[[#This Row],[Order Date]],Holidays[Date],0)),"NO HOLIDAY")</f>
        <v>NO HOLIDAY</v>
      </c>
    </row>
    <row r="4669" spans="2:17" hidden="1" x14ac:dyDescent="0.3">
      <c r="B4669" t="s">
        <v>21</v>
      </c>
      <c r="C4669" t="s">
        <v>59</v>
      </c>
      <c r="D4669" t="s">
        <v>23</v>
      </c>
      <c r="E4669" t="s">
        <v>216</v>
      </c>
      <c r="F4669" s="4">
        <v>42700</v>
      </c>
      <c r="G4669" t="s">
        <v>13</v>
      </c>
      <c r="H4669">
        <v>6</v>
      </c>
      <c r="I4669">
        <f>IF(Table1[[#This Row],[Price]]&lt;15,10,IF(Table1[[#This Row],[Price]]&lt;20,15,IF(Table1[[#This Row],[Price]]&lt;30,22,IF(Table1[[#This Row],[Price]]&lt;50,36,45))))</f>
        <v>15</v>
      </c>
      <c r="J4669">
        <v>17.829999999999998</v>
      </c>
      <c r="K4669" s="14">
        <v>106.97999999999999</v>
      </c>
      <c r="L4669" s="14">
        <f>Table1[[#This Row],[Total Sale Amount]]-(Table1[[#This Row],[Cost Price]]*Table1[[#This Row],[Quantity]])</f>
        <v>16.97999999999999</v>
      </c>
      <c r="M4669" t="str">
        <f>TEXT(Table1[[#This Row],[Order Date]],"mmm")</f>
        <v>Nov</v>
      </c>
      <c r="N4669" s="5" t="str">
        <f>TEXT(Table1[[#This Row],[Order Date]],"yyyy")</f>
        <v>2016</v>
      </c>
      <c r="O4669" s="5">
        <v>18</v>
      </c>
      <c r="P4669" s="5" t="s">
        <v>559</v>
      </c>
      <c r="Q4669" s="5" t="str">
        <f>IFERROR(INDEX(Holidays[Holiday],MATCH(Table1[[#This Row],[Order Date]],Holidays[Date],0)),"NO HOLIDAY")</f>
        <v>NO HOLIDAY</v>
      </c>
    </row>
    <row r="4670" spans="2:17" hidden="1" x14ac:dyDescent="0.3">
      <c r="B4670" t="s">
        <v>9</v>
      </c>
      <c r="C4670" t="s">
        <v>30</v>
      </c>
      <c r="D4670" t="s">
        <v>11</v>
      </c>
      <c r="E4670" t="s">
        <v>332</v>
      </c>
      <c r="F4670" s="4">
        <v>42700</v>
      </c>
      <c r="G4670" t="s">
        <v>15</v>
      </c>
      <c r="H4670">
        <v>10</v>
      </c>
      <c r="I4670">
        <f>IF(Table1[[#This Row],[Price]]&lt;15,10,IF(Table1[[#This Row],[Price]]&lt;20,15,IF(Table1[[#This Row],[Price]]&lt;30,22,IF(Table1[[#This Row],[Price]]&lt;50,36,45))))</f>
        <v>10</v>
      </c>
      <c r="J4670">
        <v>12.42</v>
      </c>
      <c r="K4670" s="14">
        <v>124.2</v>
      </c>
      <c r="L4670" s="14">
        <f>Table1[[#This Row],[Total Sale Amount]]-(Table1[[#This Row],[Cost Price]]*Table1[[#This Row],[Quantity]])</f>
        <v>24.200000000000003</v>
      </c>
      <c r="M4670" t="str">
        <f>TEXT(Table1[[#This Row],[Order Date]],"mmm")</f>
        <v>Nov</v>
      </c>
      <c r="N4670" s="5" t="str">
        <f>TEXT(Table1[[#This Row],[Order Date]],"yyyy")</f>
        <v>2016</v>
      </c>
      <c r="O4670" s="5">
        <v>35</v>
      </c>
      <c r="P4670" s="5" t="s">
        <v>559</v>
      </c>
      <c r="Q4670" s="5" t="str">
        <f>IFERROR(INDEX(Holidays[Holiday],MATCH(Table1[[#This Row],[Order Date]],Holidays[Date],0)),"NO HOLIDAY")</f>
        <v>NO HOLIDAY</v>
      </c>
    </row>
    <row r="4671" spans="2:17" hidden="1" x14ac:dyDescent="0.3">
      <c r="B4671" t="s">
        <v>36</v>
      </c>
      <c r="C4671" t="s">
        <v>17</v>
      </c>
      <c r="D4671" t="s">
        <v>11</v>
      </c>
      <c r="E4671" t="s">
        <v>384</v>
      </c>
      <c r="F4671" s="4">
        <v>42700</v>
      </c>
      <c r="G4671" t="s">
        <v>19</v>
      </c>
      <c r="H4671">
        <v>5</v>
      </c>
      <c r="I4671">
        <f>IF(Table1[[#This Row],[Price]]&lt;15,10,IF(Table1[[#This Row],[Price]]&lt;20,15,IF(Table1[[#This Row],[Price]]&lt;30,22,IF(Table1[[#This Row],[Price]]&lt;50,36,45))))</f>
        <v>45</v>
      </c>
      <c r="J4671">
        <v>53.35</v>
      </c>
      <c r="K4671" s="14">
        <v>266.75</v>
      </c>
      <c r="L4671" s="14">
        <f>Table1[[#This Row],[Total Sale Amount]]-(Table1[[#This Row],[Cost Price]]*Table1[[#This Row],[Quantity]])</f>
        <v>41.75</v>
      </c>
      <c r="M4671" t="str">
        <f>TEXT(Table1[[#This Row],[Order Date]],"mmm")</f>
        <v>Nov</v>
      </c>
      <c r="N4671" s="5" t="str">
        <f>TEXT(Table1[[#This Row],[Order Date]],"yyyy")</f>
        <v>2016</v>
      </c>
      <c r="O4671" s="5">
        <v>19</v>
      </c>
      <c r="P4671" s="5" t="s">
        <v>560</v>
      </c>
      <c r="Q4671" s="5" t="str">
        <f>IFERROR(INDEX(Holidays[Holiday],MATCH(Table1[[#This Row],[Order Date]],Holidays[Date],0)),"NO HOLIDAY")</f>
        <v>NO HOLIDAY</v>
      </c>
    </row>
    <row r="4672" spans="2:17" hidden="1" x14ac:dyDescent="0.3">
      <c r="B4672" t="s">
        <v>21</v>
      </c>
      <c r="C4672" t="s">
        <v>26</v>
      </c>
      <c r="D4672" t="s">
        <v>23</v>
      </c>
      <c r="E4672" t="s">
        <v>522</v>
      </c>
      <c r="F4672" s="4">
        <v>42700</v>
      </c>
      <c r="G4672" t="s">
        <v>19</v>
      </c>
      <c r="H4672">
        <v>7</v>
      </c>
      <c r="I4672">
        <f>IF(Table1[[#This Row],[Price]]&lt;15,10,IF(Table1[[#This Row],[Price]]&lt;20,15,IF(Table1[[#This Row],[Price]]&lt;30,22,IF(Table1[[#This Row],[Price]]&lt;50,36,45))))</f>
        <v>45</v>
      </c>
      <c r="J4672">
        <v>53.35</v>
      </c>
      <c r="K4672" s="14">
        <v>373.45</v>
      </c>
      <c r="L4672" s="14">
        <f>Table1[[#This Row],[Total Sale Amount]]-(Table1[[#This Row],[Cost Price]]*Table1[[#This Row],[Quantity]])</f>
        <v>58.449999999999989</v>
      </c>
      <c r="M4672" t="str">
        <f>TEXT(Table1[[#This Row],[Order Date]],"mmm")</f>
        <v>Nov</v>
      </c>
      <c r="N4672" s="5" t="str">
        <f>TEXT(Table1[[#This Row],[Order Date]],"yyyy")</f>
        <v>2016</v>
      </c>
      <c r="O4672" s="5">
        <v>41</v>
      </c>
      <c r="P4672" s="5" t="s">
        <v>559</v>
      </c>
      <c r="Q4672" s="5" t="str">
        <f>IFERROR(INDEX(Holidays[Holiday],MATCH(Table1[[#This Row],[Order Date]],Holidays[Date],0)),"NO HOLIDAY")</f>
        <v>NO HOLIDAY</v>
      </c>
    </row>
    <row r="4673" spans="2:17" hidden="1" x14ac:dyDescent="0.3">
      <c r="B4673" t="s">
        <v>9</v>
      </c>
      <c r="C4673" t="s">
        <v>10</v>
      </c>
      <c r="D4673" t="s">
        <v>11</v>
      </c>
      <c r="E4673" t="s">
        <v>231</v>
      </c>
      <c r="F4673" s="4">
        <v>42700</v>
      </c>
      <c r="G4673" t="s">
        <v>15</v>
      </c>
      <c r="H4673">
        <v>9</v>
      </c>
      <c r="I4673">
        <f>IF(Table1[[#This Row],[Price]]&lt;15,10,IF(Table1[[#This Row],[Price]]&lt;20,15,IF(Table1[[#This Row],[Price]]&lt;30,22,IF(Table1[[#This Row],[Price]]&lt;50,36,45))))</f>
        <v>10</v>
      </c>
      <c r="J4673">
        <v>12.42</v>
      </c>
      <c r="K4673" s="14">
        <v>111.78</v>
      </c>
      <c r="L4673" s="14">
        <f>Table1[[#This Row],[Total Sale Amount]]-(Table1[[#This Row],[Cost Price]]*Table1[[#This Row],[Quantity]])</f>
        <v>21.78</v>
      </c>
      <c r="M4673" t="str">
        <f>TEXT(Table1[[#This Row],[Order Date]],"mmm")</f>
        <v>Nov</v>
      </c>
      <c r="N4673" s="5" t="str">
        <f>TEXT(Table1[[#This Row],[Order Date]],"yyyy")</f>
        <v>2016</v>
      </c>
      <c r="O4673" s="5">
        <v>35</v>
      </c>
      <c r="P4673" s="5" t="s">
        <v>559</v>
      </c>
      <c r="Q4673" s="5" t="str">
        <f>IFERROR(INDEX(Holidays[Holiday],MATCH(Table1[[#This Row],[Order Date]],Holidays[Date],0)),"NO HOLIDAY")</f>
        <v>NO HOLIDAY</v>
      </c>
    </row>
    <row r="4674" spans="2:17" hidden="1" x14ac:dyDescent="0.3">
      <c r="B4674" t="s">
        <v>9</v>
      </c>
      <c r="C4674" t="s">
        <v>10</v>
      </c>
      <c r="D4674" t="s">
        <v>11</v>
      </c>
      <c r="E4674" t="s">
        <v>447</v>
      </c>
      <c r="F4674" s="4">
        <v>42700</v>
      </c>
      <c r="G4674" t="s">
        <v>19</v>
      </c>
      <c r="H4674">
        <v>5</v>
      </c>
      <c r="I4674">
        <f>IF(Table1[[#This Row],[Price]]&lt;15,10,IF(Table1[[#This Row],[Price]]&lt;20,15,IF(Table1[[#This Row],[Price]]&lt;30,22,IF(Table1[[#This Row],[Price]]&lt;50,36,45))))</f>
        <v>45</v>
      </c>
      <c r="J4674">
        <v>53.35</v>
      </c>
      <c r="K4674" s="14">
        <v>266.75</v>
      </c>
      <c r="L4674" s="14">
        <f>Table1[[#This Row],[Total Sale Amount]]-(Table1[[#This Row],[Cost Price]]*Table1[[#This Row],[Quantity]])</f>
        <v>41.75</v>
      </c>
      <c r="M4674" t="str">
        <f>TEXT(Table1[[#This Row],[Order Date]],"mmm")</f>
        <v>Nov</v>
      </c>
      <c r="N4674" s="5" t="str">
        <f>TEXT(Table1[[#This Row],[Order Date]],"yyyy")</f>
        <v>2016</v>
      </c>
      <c r="O4674" s="5">
        <v>45</v>
      </c>
      <c r="P4674" s="5" t="s">
        <v>560</v>
      </c>
      <c r="Q4674" s="5" t="str">
        <f>IFERROR(INDEX(Holidays[Holiday],MATCH(Table1[[#This Row],[Order Date]],Holidays[Date],0)),"NO HOLIDAY")</f>
        <v>NO HOLIDAY</v>
      </c>
    </row>
    <row r="4675" spans="2:17" hidden="1" x14ac:dyDescent="0.3">
      <c r="B4675" t="s">
        <v>36</v>
      </c>
      <c r="C4675" t="s">
        <v>10</v>
      </c>
      <c r="D4675" t="s">
        <v>11</v>
      </c>
      <c r="E4675" t="s">
        <v>80</v>
      </c>
      <c r="F4675" s="4">
        <v>42700</v>
      </c>
      <c r="G4675" t="s">
        <v>19</v>
      </c>
      <c r="H4675">
        <v>10</v>
      </c>
      <c r="I4675">
        <f>IF(Table1[[#This Row],[Price]]&lt;15,10,IF(Table1[[#This Row],[Price]]&lt;20,15,IF(Table1[[#This Row],[Price]]&lt;30,22,IF(Table1[[#This Row],[Price]]&lt;50,36,45))))</f>
        <v>45</v>
      </c>
      <c r="J4675">
        <v>53.35</v>
      </c>
      <c r="K4675" s="14">
        <v>533.5</v>
      </c>
      <c r="L4675" s="14">
        <f>Table1[[#This Row],[Total Sale Amount]]-(Table1[[#This Row],[Cost Price]]*Table1[[#This Row],[Quantity]])</f>
        <v>83.5</v>
      </c>
      <c r="M4675" t="str">
        <f>TEXT(Table1[[#This Row],[Order Date]],"mmm")</f>
        <v>Nov</v>
      </c>
      <c r="N4675" s="5" t="str">
        <f>TEXT(Table1[[#This Row],[Order Date]],"yyyy")</f>
        <v>2016</v>
      </c>
      <c r="O4675" s="5">
        <v>23</v>
      </c>
      <c r="P4675" s="5" t="s">
        <v>560</v>
      </c>
      <c r="Q4675" s="5" t="str">
        <f>IFERROR(INDEX(Holidays[Holiday],MATCH(Table1[[#This Row],[Order Date]],Holidays[Date],0)),"NO HOLIDAY")</f>
        <v>NO HOLIDAY</v>
      </c>
    </row>
    <row r="4676" spans="2:17" hidden="1" x14ac:dyDescent="0.3">
      <c r="B4676" t="s">
        <v>9</v>
      </c>
      <c r="C4676" t="s">
        <v>10</v>
      </c>
      <c r="D4676" t="s">
        <v>11</v>
      </c>
      <c r="E4676" t="s">
        <v>344</v>
      </c>
      <c r="F4676" s="4">
        <v>42700</v>
      </c>
      <c r="G4676" t="s">
        <v>15</v>
      </c>
      <c r="H4676">
        <v>6</v>
      </c>
      <c r="I4676">
        <f>IF(Table1[[#This Row],[Price]]&lt;15,10,IF(Table1[[#This Row],[Price]]&lt;20,15,IF(Table1[[#This Row],[Price]]&lt;30,22,IF(Table1[[#This Row],[Price]]&lt;50,36,45))))</f>
        <v>10</v>
      </c>
      <c r="J4676">
        <v>12.42</v>
      </c>
      <c r="K4676" s="14">
        <v>74.52</v>
      </c>
      <c r="L4676" s="14">
        <f>Table1[[#This Row],[Total Sale Amount]]-(Table1[[#This Row],[Cost Price]]*Table1[[#This Row],[Quantity]])</f>
        <v>14.519999999999996</v>
      </c>
      <c r="M4676" t="str">
        <f>TEXT(Table1[[#This Row],[Order Date]],"mmm")</f>
        <v>Nov</v>
      </c>
      <c r="N4676" s="5" t="str">
        <f>TEXT(Table1[[#This Row],[Order Date]],"yyyy")</f>
        <v>2016</v>
      </c>
      <c r="O4676" s="5">
        <v>41</v>
      </c>
      <c r="P4676" s="5" t="s">
        <v>559</v>
      </c>
      <c r="Q4676" s="5" t="str">
        <f>IFERROR(INDEX(Holidays[Holiday],MATCH(Table1[[#This Row],[Order Date]],Holidays[Date],0)),"NO HOLIDAY")</f>
        <v>NO HOLIDAY</v>
      </c>
    </row>
    <row r="4677" spans="2:17" hidden="1" x14ac:dyDescent="0.3">
      <c r="B4677" t="s">
        <v>21</v>
      </c>
      <c r="C4677" t="s">
        <v>26</v>
      </c>
      <c r="D4677" t="s">
        <v>23</v>
      </c>
      <c r="E4677" t="s">
        <v>41</v>
      </c>
      <c r="F4677" s="4">
        <v>42700</v>
      </c>
      <c r="G4677" t="s">
        <v>15</v>
      </c>
      <c r="H4677">
        <v>3</v>
      </c>
      <c r="I4677">
        <f>IF(Table1[[#This Row],[Price]]&lt;15,10,IF(Table1[[#This Row],[Price]]&lt;20,15,IF(Table1[[#This Row],[Price]]&lt;30,22,IF(Table1[[#This Row],[Price]]&lt;50,36,45))))</f>
        <v>10</v>
      </c>
      <c r="J4677">
        <v>12.42</v>
      </c>
      <c r="K4677" s="14">
        <v>37.26</v>
      </c>
      <c r="L4677" s="14">
        <f>Table1[[#This Row],[Total Sale Amount]]-(Table1[[#This Row],[Cost Price]]*Table1[[#This Row],[Quantity]])</f>
        <v>7.259999999999998</v>
      </c>
      <c r="M4677" t="str">
        <f>TEXT(Table1[[#This Row],[Order Date]],"mmm")</f>
        <v>Nov</v>
      </c>
      <c r="N4677" s="5" t="str">
        <f>TEXT(Table1[[#This Row],[Order Date]],"yyyy")</f>
        <v>2016</v>
      </c>
      <c r="O4677" s="5">
        <v>19</v>
      </c>
      <c r="P4677" s="5" t="s">
        <v>560</v>
      </c>
      <c r="Q4677" s="5" t="str">
        <f>IFERROR(INDEX(Holidays[Holiday],MATCH(Table1[[#This Row],[Order Date]],Holidays[Date],0)),"NO HOLIDAY")</f>
        <v>NO HOLIDAY</v>
      </c>
    </row>
    <row r="4678" spans="2:17" hidden="1" x14ac:dyDescent="0.3">
      <c r="B4678" t="s">
        <v>16</v>
      </c>
      <c r="C4678" t="s">
        <v>10</v>
      </c>
      <c r="D4678" t="s">
        <v>11</v>
      </c>
      <c r="E4678" t="s">
        <v>257</v>
      </c>
      <c r="F4678" s="4">
        <v>42700</v>
      </c>
      <c r="G4678" t="s">
        <v>39</v>
      </c>
      <c r="H4678">
        <v>2</v>
      </c>
      <c r="I4678">
        <f>IF(Table1[[#This Row],[Price]]&lt;15,10,IF(Table1[[#This Row],[Price]]&lt;20,15,IF(Table1[[#This Row],[Price]]&lt;30,22,IF(Table1[[#This Row],[Price]]&lt;50,36,45))))</f>
        <v>15</v>
      </c>
      <c r="J4678">
        <v>16.32</v>
      </c>
      <c r="K4678" s="14">
        <v>32.64</v>
      </c>
      <c r="L4678" s="14">
        <f>Table1[[#This Row],[Total Sale Amount]]-(Table1[[#This Row],[Cost Price]]*Table1[[#This Row],[Quantity]])</f>
        <v>2.6400000000000006</v>
      </c>
      <c r="M4678" t="str">
        <f>TEXT(Table1[[#This Row],[Order Date]],"mmm")</f>
        <v>Nov</v>
      </c>
      <c r="N4678" s="5" t="str">
        <f>TEXT(Table1[[#This Row],[Order Date]],"yyyy")</f>
        <v>2016</v>
      </c>
      <c r="O4678" s="5">
        <v>37</v>
      </c>
      <c r="P4678" s="5" t="s">
        <v>560</v>
      </c>
      <c r="Q4678" s="5" t="str">
        <f>IFERROR(INDEX(Holidays[Holiday],MATCH(Table1[[#This Row],[Order Date]],Holidays[Date],0)),"NO HOLIDAY")</f>
        <v>NO HOLIDAY</v>
      </c>
    </row>
    <row r="4679" spans="2:17" hidden="1" x14ac:dyDescent="0.3">
      <c r="B4679" t="s">
        <v>36</v>
      </c>
      <c r="C4679" t="s">
        <v>17</v>
      </c>
      <c r="D4679" t="s">
        <v>11</v>
      </c>
      <c r="E4679" t="s">
        <v>56</v>
      </c>
      <c r="F4679" s="4">
        <v>42700</v>
      </c>
      <c r="G4679" t="s">
        <v>39</v>
      </c>
      <c r="H4679">
        <v>2</v>
      </c>
      <c r="I4679">
        <f>IF(Table1[[#This Row],[Price]]&lt;15,10,IF(Table1[[#This Row],[Price]]&lt;20,15,IF(Table1[[#This Row],[Price]]&lt;30,22,IF(Table1[[#This Row],[Price]]&lt;50,36,45))))</f>
        <v>15</v>
      </c>
      <c r="J4679">
        <v>16.32</v>
      </c>
      <c r="K4679" s="14">
        <v>32.64</v>
      </c>
      <c r="L4679" s="14">
        <f>Table1[[#This Row],[Total Sale Amount]]-(Table1[[#This Row],[Cost Price]]*Table1[[#This Row],[Quantity]])</f>
        <v>2.6400000000000006</v>
      </c>
      <c r="M4679" t="str">
        <f>TEXT(Table1[[#This Row],[Order Date]],"mmm")</f>
        <v>Nov</v>
      </c>
      <c r="N4679" s="5" t="str">
        <f>TEXT(Table1[[#This Row],[Order Date]],"yyyy")</f>
        <v>2016</v>
      </c>
      <c r="O4679" s="5">
        <v>27</v>
      </c>
      <c r="P4679" s="5" t="s">
        <v>560</v>
      </c>
      <c r="Q4679" s="5" t="str">
        <f>IFERROR(INDEX(Holidays[Holiday],MATCH(Table1[[#This Row],[Order Date]],Holidays[Date],0)),"NO HOLIDAY")</f>
        <v>NO HOLIDAY</v>
      </c>
    </row>
    <row r="4680" spans="2:17" hidden="1" x14ac:dyDescent="0.3">
      <c r="B4680" t="s">
        <v>25</v>
      </c>
      <c r="C4680" t="s">
        <v>22</v>
      </c>
      <c r="D4680" t="s">
        <v>23</v>
      </c>
      <c r="E4680" t="s">
        <v>79</v>
      </c>
      <c r="F4680" s="4">
        <v>42700</v>
      </c>
      <c r="G4680" t="s">
        <v>15</v>
      </c>
      <c r="H4680">
        <v>8</v>
      </c>
      <c r="I4680">
        <f>IF(Table1[[#This Row],[Price]]&lt;15,10,IF(Table1[[#This Row],[Price]]&lt;20,15,IF(Table1[[#This Row],[Price]]&lt;30,22,IF(Table1[[#This Row],[Price]]&lt;50,36,45))))</f>
        <v>10</v>
      </c>
      <c r="J4680">
        <v>12.42</v>
      </c>
      <c r="K4680" s="14">
        <v>99.36</v>
      </c>
      <c r="L4680" s="14">
        <f>Table1[[#This Row],[Total Sale Amount]]-(Table1[[#This Row],[Cost Price]]*Table1[[#This Row],[Quantity]])</f>
        <v>19.36</v>
      </c>
      <c r="M4680" t="str">
        <f>TEXT(Table1[[#This Row],[Order Date]],"mmm")</f>
        <v>Nov</v>
      </c>
      <c r="N4680" s="5" t="str">
        <f>TEXT(Table1[[#This Row],[Order Date]],"yyyy")</f>
        <v>2016</v>
      </c>
      <c r="O4680" s="5">
        <v>36</v>
      </c>
      <c r="P4680" s="5" t="s">
        <v>560</v>
      </c>
      <c r="Q4680" s="5" t="str">
        <f>IFERROR(INDEX(Holidays[Holiday],MATCH(Table1[[#This Row],[Order Date]],Holidays[Date],0)),"NO HOLIDAY")</f>
        <v>NO HOLIDAY</v>
      </c>
    </row>
    <row r="4681" spans="2:17" hidden="1" x14ac:dyDescent="0.3">
      <c r="B4681" t="s">
        <v>36</v>
      </c>
      <c r="C4681" t="s">
        <v>17</v>
      </c>
      <c r="D4681" t="s">
        <v>11</v>
      </c>
      <c r="E4681" t="s">
        <v>86</v>
      </c>
      <c r="F4681" s="4">
        <v>42700</v>
      </c>
      <c r="G4681" t="s">
        <v>15</v>
      </c>
      <c r="H4681">
        <v>8</v>
      </c>
      <c r="I4681">
        <f>IF(Table1[[#This Row],[Price]]&lt;15,10,IF(Table1[[#This Row],[Price]]&lt;20,15,IF(Table1[[#This Row],[Price]]&lt;30,22,IF(Table1[[#This Row],[Price]]&lt;50,36,45))))</f>
        <v>10</v>
      </c>
      <c r="J4681">
        <v>12.42</v>
      </c>
      <c r="K4681" s="14">
        <v>99.36</v>
      </c>
      <c r="L4681" s="14">
        <f>Table1[[#This Row],[Total Sale Amount]]-(Table1[[#This Row],[Cost Price]]*Table1[[#This Row],[Quantity]])</f>
        <v>19.36</v>
      </c>
      <c r="M4681" t="str">
        <f>TEXT(Table1[[#This Row],[Order Date]],"mmm")</f>
        <v>Nov</v>
      </c>
      <c r="N4681" s="5" t="str">
        <f>TEXT(Table1[[#This Row],[Order Date]],"yyyy")</f>
        <v>2016</v>
      </c>
      <c r="O4681" s="5">
        <v>29</v>
      </c>
      <c r="P4681" s="5" t="s">
        <v>560</v>
      </c>
      <c r="Q4681" s="5" t="str">
        <f>IFERROR(INDEX(Holidays[Holiday],MATCH(Table1[[#This Row],[Order Date]],Holidays[Date],0)),"NO HOLIDAY")</f>
        <v>NO HOLIDAY</v>
      </c>
    </row>
    <row r="4682" spans="2:17" hidden="1" x14ac:dyDescent="0.3">
      <c r="B4682" t="s">
        <v>16</v>
      </c>
      <c r="C4682" t="s">
        <v>10</v>
      </c>
      <c r="D4682" t="s">
        <v>11</v>
      </c>
      <c r="E4682" t="s">
        <v>339</v>
      </c>
      <c r="F4682" s="4">
        <v>42700</v>
      </c>
      <c r="G4682" t="s">
        <v>13</v>
      </c>
      <c r="H4682">
        <v>3</v>
      </c>
      <c r="I4682">
        <f>IF(Table1[[#This Row],[Price]]&lt;15,10,IF(Table1[[#This Row],[Price]]&lt;20,15,IF(Table1[[#This Row],[Price]]&lt;30,22,IF(Table1[[#This Row],[Price]]&lt;50,36,45))))</f>
        <v>15</v>
      </c>
      <c r="J4682">
        <v>17.829999999999998</v>
      </c>
      <c r="K4682" s="14">
        <v>53.489999999999995</v>
      </c>
      <c r="L4682" s="14">
        <f>Table1[[#This Row],[Total Sale Amount]]-(Table1[[#This Row],[Cost Price]]*Table1[[#This Row],[Quantity]])</f>
        <v>8.4899999999999949</v>
      </c>
      <c r="M4682" t="str">
        <f>TEXT(Table1[[#This Row],[Order Date]],"mmm")</f>
        <v>Nov</v>
      </c>
      <c r="N4682" s="5" t="str">
        <f>TEXT(Table1[[#This Row],[Order Date]],"yyyy")</f>
        <v>2016</v>
      </c>
      <c r="O4682" s="5">
        <v>45</v>
      </c>
      <c r="P4682" s="5" t="s">
        <v>559</v>
      </c>
      <c r="Q4682" s="5" t="str">
        <f>IFERROR(INDEX(Holidays[Holiday],MATCH(Table1[[#This Row],[Order Date]],Holidays[Date],0)),"NO HOLIDAY")</f>
        <v>NO HOLIDAY</v>
      </c>
    </row>
    <row r="4683" spans="2:17" hidden="1" x14ac:dyDescent="0.3">
      <c r="B4683" t="s">
        <v>36</v>
      </c>
      <c r="C4683" t="s">
        <v>17</v>
      </c>
      <c r="D4683" t="s">
        <v>11</v>
      </c>
      <c r="E4683" t="s">
        <v>369</v>
      </c>
      <c r="F4683" s="4">
        <v>42700</v>
      </c>
      <c r="G4683" t="s">
        <v>19</v>
      </c>
      <c r="H4683">
        <v>3</v>
      </c>
      <c r="I4683">
        <f>IF(Table1[[#This Row],[Price]]&lt;15,10,IF(Table1[[#This Row],[Price]]&lt;20,15,IF(Table1[[#This Row],[Price]]&lt;30,22,IF(Table1[[#This Row],[Price]]&lt;50,36,45))))</f>
        <v>45</v>
      </c>
      <c r="J4683">
        <v>53.35</v>
      </c>
      <c r="K4683" s="14">
        <v>160.05000000000001</v>
      </c>
      <c r="L4683" s="14">
        <f>Table1[[#This Row],[Total Sale Amount]]-(Table1[[#This Row],[Cost Price]]*Table1[[#This Row],[Quantity]])</f>
        <v>25.050000000000011</v>
      </c>
      <c r="M4683" t="str">
        <f>TEXT(Table1[[#This Row],[Order Date]],"mmm")</f>
        <v>Nov</v>
      </c>
      <c r="N4683" s="5" t="str">
        <f>TEXT(Table1[[#This Row],[Order Date]],"yyyy")</f>
        <v>2016</v>
      </c>
      <c r="O4683" s="5">
        <v>37</v>
      </c>
      <c r="P4683" s="5" t="s">
        <v>560</v>
      </c>
      <c r="Q4683" s="5" t="str">
        <f>IFERROR(INDEX(Holidays[Holiday],MATCH(Table1[[#This Row],[Order Date]],Holidays[Date],0)),"NO HOLIDAY")</f>
        <v>NO HOLIDAY</v>
      </c>
    </row>
    <row r="4684" spans="2:17" hidden="1" x14ac:dyDescent="0.3">
      <c r="B4684" t="s">
        <v>9</v>
      </c>
      <c r="C4684" t="s">
        <v>10</v>
      </c>
      <c r="D4684" t="s">
        <v>11</v>
      </c>
      <c r="E4684" t="s">
        <v>549</v>
      </c>
      <c r="F4684" s="4">
        <v>42700</v>
      </c>
      <c r="G4684" t="s">
        <v>13</v>
      </c>
      <c r="H4684">
        <v>3</v>
      </c>
      <c r="I4684">
        <f>IF(Table1[[#This Row],[Price]]&lt;15,10,IF(Table1[[#This Row],[Price]]&lt;20,15,IF(Table1[[#This Row],[Price]]&lt;30,22,IF(Table1[[#This Row],[Price]]&lt;50,36,45))))</f>
        <v>15</v>
      </c>
      <c r="J4684">
        <v>17.829999999999998</v>
      </c>
      <c r="K4684" s="14">
        <v>53.489999999999995</v>
      </c>
      <c r="L4684" s="14">
        <f>Table1[[#This Row],[Total Sale Amount]]-(Table1[[#This Row],[Cost Price]]*Table1[[#This Row],[Quantity]])</f>
        <v>8.4899999999999949</v>
      </c>
      <c r="M4684" t="str">
        <f>TEXT(Table1[[#This Row],[Order Date]],"mmm")</f>
        <v>Nov</v>
      </c>
      <c r="N4684" s="5" t="str">
        <f>TEXT(Table1[[#This Row],[Order Date]],"yyyy")</f>
        <v>2016</v>
      </c>
      <c r="O4684" s="5">
        <v>45</v>
      </c>
      <c r="P4684" s="5" t="s">
        <v>560</v>
      </c>
      <c r="Q4684" s="5" t="str">
        <f>IFERROR(INDEX(Holidays[Holiday],MATCH(Table1[[#This Row],[Order Date]],Holidays[Date],0)),"NO HOLIDAY")</f>
        <v>NO HOLIDAY</v>
      </c>
    </row>
    <row r="4685" spans="2:17" hidden="1" x14ac:dyDescent="0.3">
      <c r="B4685" t="s">
        <v>25</v>
      </c>
      <c r="C4685" t="s">
        <v>59</v>
      </c>
      <c r="D4685" t="s">
        <v>23</v>
      </c>
      <c r="E4685" t="s">
        <v>199</v>
      </c>
      <c r="F4685" s="4">
        <v>42700</v>
      </c>
      <c r="G4685" t="s">
        <v>15</v>
      </c>
      <c r="H4685">
        <v>6</v>
      </c>
      <c r="I4685">
        <f>IF(Table1[[#This Row],[Price]]&lt;15,10,IF(Table1[[#This Row],[Price]]&lt;20,15,IF(Table1[[#This Row],[Price]]&lt;30,22,IF(Table1[[#This Row],[Price]]&lt;50,36,45))))</f>
        <v>10</v>
      </c>
      <c r="J4685">
        <v>12.42</v>
      </c>
      <c r="K4685" s="14">
        <v>74.52</v>
      </c>
      <c r="L4685" s="14">
        <f>Table1[[#This Row],[Total Sale Amount]]-(Table1[[#This Row],[Cost Price]]*Table1[[#This Row],[Quantity]])</f>
        <v>14.519999999999996</v>
      </c>
      <c r="M4685" t="str">
        <f>TEXT(Table1[[#This Row],[Order Date]],"mmm")</f>
        <v>Nov</v>
      </c>
      <c r="N4685" s="5" t="str">
        <f>TEXT(Table1[[#This Row],[Order Date]],"yyyy")</f>
        <v>2016</v>
      </c>
      <c r="O4685" s="5">
        <v>22</v>
      </c>
      <c r="P4685" s="5" t="s">
        <v>560</v>
      </c>
      <c r="Q4685" s="5" t="str">
        <f>IFERROR(INDEX(Holidays[Holiday],MATCH(Table1[[#This Row],[Order Date]],Holidays[Date],0)),"NO HOLIDAY")</f>
        <v>NO HOLIDAY</v>
      </c>
    </row>
    <row r="4686" spans="2:17" hidden="1" x14ac:dyDescent="0.3">
      <c r="B4686" t="s">
        <v>25</v>
      </c>
      <c r="C4686" t="s">
        <v>26</v>
      </c>
      <c r="D4686" t="s">
        <v>23</v>
      </c>
      <c r="E4686" t="s">
        <v>181</v>
      </c>
      <c r="F4686" s="4">
        <v>42700</v>
      </c>
      <c r="G4686" t="s">
        <v>13</v>
      </c>
      <c r="H4686">
        <v>2</v>
      </c>
      <c r="I4686">
        <f>IF(Table1[[#This Row],[Price]]&lt;15,10,IF(Table1[[#This Row],[Price]]&lt;20,15,IF(Table1[[#This Row],[Price]]&lt;30,22,IF(Table1[[#This Row],[Price]]&lt;50,36,45))))</f>
        <v>15</v>
      </c>
      <c r="J4686">
        <v>17.829999999999998</v>
      </c>
      <c r="K4686" s="14">
        <v>35.659999999999997</v>
      </c>
      <c r="L4686" s="14">
        <f>Table1[[#This Row],[Total Sale Amount]]-(Table1[[#This Row],[Cost Price]]*Table1[[#This Row],[Quantity]])</f>
        <v>5.6599999999999966</v>
      </c>
      <c r="M4686" t="str">
        <f>TEXT(Table1[[#This Row],[Order Date]],"mmm")</f>
        <v>Nov</v>
      </c>
      <c r="N4686" s="5" t="str">
        <f>TEXT(Table1[[#This Row],[Order Date]],"yyyy")</f>
        <v>2016</v>
      </c>
      <c r="O4686" s="5">
        <v>33</v>
      </c>
      <c r="P4686" s="5" t="s">
        <v>560</v>
      </c>
      <c r="Q4686" s="5" t="str">
        <f>IFERROR(INDEX(Holidays[Holiday],MATCH(Table1[[#This Row],[Order Date]],Holidays[Date],0)),"NO HOLIDAY")</f>
        <v>NO HOLIDAY</v>
      </c>
    </row>
    <row r="4687" spans="2:17" hidden="1" x14ac:dyDescent="0.3">
      <c r="B4687" t="s">
        <v>9</v>
      </c>
      <c r="C4687" t="s">
        <v>10</v>
      </c>
      <c r="D4687" t="s">
        <v>11</v>
      </c>
      <c r="E4687" t="s">
        <v>371</v>
      </c>
      <c r="F4687" s="4">
        <v>42700</v>
      </c>
      <c r="G4687" t="s">
        <v>15</v>
      </c>
      <c r="H4687">
        <v>8</v>
      </c>
      <c r="I4687">
        <f>IF(Table1[[#This Row],[Price]]&lt;15,10,IF(Table1[[#This Row],[Price]]&lt;20,15,IF(Table1[[#This Row],[Price]]&lt;30,22,IF(Table1[[#This Row],[Price]]&lt;50,36,45))))</f>
        <v>10</v>
      </c>
      <c r="J4687">
        <v>12.42</v>
      </c>
      <c r="K4687" s="14">
        <v>99.36</v>
      </c>
      <c r="L4687" s="14">
        <f>Table1[[#This Row],[Total Sale Amount]]-(Table1[[#This Row],[Cost Price]]*Table1[[#This Row],[Quantity]])</f>
        <v>19.36</v>
      </c>
      <c r="M4687" t="str">
        <f>TEXT(Table1[[#This Row],[Order Date]],"mmm")</f>
        <v>Nov</v>
      </c>
      <c r="N4687" s="5" t="str">
        <f>TEXT(Table1[[#This Row],[Order Date]],"yyyy")</f>
        <v>2016</v>
      </c>
      <c r="O4687" s="5">
        <v>43</v>
      </c>
      <c r="P4687" s="5" t="s">
        <v>560</v>
      </c>
      <c r="Q4687" s="5" t="str">
        <f>IFERROR(INDEX(Holidays[Holiday],MATCH(Table1[[#This Row],[Order Date]],Holidays[Date],0)),"NO HOLIDAY")</f>
        <v>NO HOLIDAY</v>
      </c>
    </row>
    <row r="4688" spans="2:17" hidden="1" x14ac:dyDescent="0.3">
      <c r="B4688" t="s">
        <v>9</v>
      </c>
      <c r="C4688" t="s">
        <v>17</v>
      </c>
      <c r="D4688" t="s">
        <v>11</v>
      </c>
      <c r="E4688" t="s">
        <v>130</v>
      </c>
      <c r="F4688" s="4">
        <v>42700</v>
      </c>
      <c r="G4688" t="s">
        <v>13</v>
      </c>
      <c r="H4688">
        <v>10</v>
      </c>
      <c r="I4688">
        <f>IF(Table1[[#This Row],[Price]]&lt;15,10,IF(Table1[[#This Row],[Price]]&lt;20,15,IF(Table1[[#This Row],[Price]]&lt;30,22,IF(Table1[[#This Row],[Price]]&lt;50,36,45))))</f>
        <v>15</v>
      </c>
      <c r="J4688">
        <v>17.829999999999998</v>
      </c>
      <c r="K4688" s="14">
        <v>178.29999999999998</v>
      </c>
      <c r="L4688" s="14">
        <f>Table1[[#This Row],[Total Sale Amount]]-(Table1[[#This Row],[Cost Price]]*Table1[[#This Row],[Quantity]])</f>
        <v>28.299999999999983</v>
      </c>
      <c r="M4688" t="str">
        <f>TEXT(Table1[[#This Row],[Order Date]],"mmm")</f>
        <v>Nov</v>
      </c>
      <c r="N4688" s="5" t="str">
        <f>TEXT(Table1[[#This Row],[Order Date]],"yyyy")</f>
        <v>2016</v>
      </c>
      <c r="O4688" s="5">
        <v>45</v>
      </c>
      <c r="P4688" s="5" t="s">
        <v>560</v>
      </c>
      <c r="Q4688" s="5" t="str">
        <f>IFERROR(INDEX(Holidays[Holiday],MATCH(Table1[[#This Row],[Order Date]],Holidays[Date],0)),"NO HOLIDAY")</f>
        <v>NO HOLIDAY</v>
      </c>
    </row>
    <row r="4689" spans="2:17" hidden="1" x14ac:dyDescent="0.3">
      <c r="B4689" t="s">
        <v>9</v>
      </c>
      <c r="C4689" t="s">
        <v>10</v>
      </c>
      <c r="D4689" t="s">
        <v>11</v>
      </c>
      <c r="E4689" t="s">
        <v>53</v>
      </c>
      <c r="F4689" s="4">
        <v>42700</v>
      </c>
      <c r="G4689" t="s">
        <v>15</v>
      </c>
      <c r="H4689">
        <v>10</v>
      </c>
      <c r="I4689">
        <f>IF(Table1[[#This Row],[Price]]&lt;15,10,IF(Table1[[#This Row],[Price]]&lt;20,15,IF(Table1[[#This Row],[Price]]&lt;30,22,IF(Table1[[#This Row],[Price]]&lt;50,36,45))))</f>
        <v>10</v>
      </c>
      <c r="J4689">
        <v>12.42</v>
      </c>
      <c r="K4689" s="14">
        <v>124.2</v>
      </c>
      <c r="L4689" s="14">
        <f>Table1[[#This Row],[Total Sale Amount]]-(Table1[[#This Row],[Cost Price]]*Table1[[#This Row],[Quantity]])</f>
        <v>24.200000000000003</v>
      </c>
      <c r="M4689" t="str">
        <f>TEXT(Table1[[#This Row],[Order Date]],"mmm")</f>
        <v>Nov</v>
      </c>
      <c r="N4689" s="5" t="str">
        <f>TEXT(Table1[[#This Row],[Order Date]],"yyyy")</f>
        <v>2016</v>
      </c>
      <c r="O4689" s="5">
        <v>24</v>
      </c>
      <c r="P4689" s="5" t="s">
        <v>559</v>
      </c>
      <c r="Q4689" s="5" t="str">
        <f>IFERROR(INDEX(Holidays[Holiday],MATCH(Table1[[#This Row],[Order Date]],Holidays[Date],0)),"NO HOLIDAY")</f>
        <v>NO HOLIDAY</v>
      </c>
    </row>
    <row r="4690" spans="2:17" hidden="1" x14ac:dyDescent="0.3">
      <c r="B4690" t="s">
        <v>9</v>
      </c>
      <c r="C4690" t="s">
        <v>10</v>
      </c>
      <c r="D4690" t="s">
        <v>11</v>
      </c>
      <c r="E4690" t="s">
        <v>45</v>
      </c>
      <c r="F4690" s="4">
        <v>42701</v>
      </c>
      <c r="G4690" t="s">
        <v>15</v>
      </c>
      <c r="H4690">
        <v>6</v>
      </c>
      <c r="I4690">
        <f>IF(Table1[[#This Row],[Price]]&lt;15,10,IF(Table1[[#This Row],[Price]]&lt;20,15,IF(Table1[[#This Row],[Price]]&lt;30,22,IF(Table1[[#This Row],[Price]]&lt;50,36,45))))</f>
        <v>10</v>
      </c>
      <c r="J4690">
        <v>12.42</v>
      </c>
      <c r="K4690" s="14">
        <v>74.52</v>
      </c>
      <c r="L4690" s="14">
        <f>Table1[[#This Row],[Total Sale Amount]]-(Table1[[#This Row],[Cost Price]]*Table1[[#This Row],[Quantity]])</f>
        <v>14.519999999999996</v>
      </c>
      <c r="M4690" t="str">
        <f>TEXT(Table1[[#This Row],[Order Date]],"mmm")</f>
        <v>Nov</v>
      </c>
      <c r="N4690" s="5" t="str">
        <f>TEXT(Table1[[#This Row],[Order Date]],"yyyy")</f>
        <v>2016</v>
      </c>
      <c r="O4690" s="5">
        <v>31</v>
      </c>
      <c r="P4690" s="5" t="s">
        <v>559</v>
      </c>
      <c r="Q4690" s="5" t="str">
        <f>IFERROR(INDEX(Holidays[Holiday],MATCH(Table1[[#This Row],[Order Date]],Holidays[Date],0)),"NO HOLIDAY")</f>
        <v>NO HOLIDAY</v>
      </c>
    </row>
    <row r="4691" spans="2:17" hidden="1" x14ac:dyDescent="0.3">
      <c r="B4691" t="s">
        <v>25</v>
      </c>
      <c r="C4691" t="s">
        <v>59</v>
      </c>
      <c r="D4691" t="s">
        <v>23</v>
      </c>
      <c r="E4691" t="s">
        <v>330</v>
      </c>
      <c r="F4691" s="4">
        <v>42701</v>
      </c>
      <c r="G4691" t="s">
        <v>39</v>
      </c>
      <c r="H4691">
        <v>10</v>
      </c>
      <c r="I4691">
        <f>IF(Table1[[#This Row],[Price]]&lt;15,10,IF(Table1[[#This Row],[Price]]&lt;20,15,IF(Table1[[#This Row],[Price]]&lt;30,22,IF(Table1[[#This Row],[Price]]&lt;50,36,45))))</f>
        <v>15</v>
      </c>
      <c r="J4691">
        <v>16.32</v>
      </c>
      <c r="K4691" s="14">
        <v>163.19999999999999</v>
      </c>
      <c r="L4691" s="14">
        <f>Table1[[#This Row],[Total Sale Amount]]-(Table1[[#This Row],[Cost Price]]*Table1[[#This Row],[Quantity]])</f>
        <v>13.199999999999989</v>
      </c>
      <c r="M4691" t="str">
        <f>TEXT(Table1[[#This Row],[Order Date]],"mmm")</f>
        <v>Nov</v>
      </c>
      <c r="N4691" s="5" t="str">
        <f>TEXT(Table1[[#This Row],[Order Date]],"yyyy")</f>
        <v>2016</v>
      </c>
      <c r="O4691" s="5">
        <v>38</v>
      </c>
      <c r="P4691" s="5" t="s">
        <v>559</v>
      </c>
      <c r="Q4691" s="5" t="str">
        <f>IFERROR(INDEX(Holidays[Holiday],MATCH(Table1[[#This Row],[Order Date]],Holidays[Date],0)),"NO HOLIDAY")</f>
        <v>NO HOLIDAY</v>
      </c>
    </row>
    <row r="4692" spans="2:17" hidden="1" x14ac:dyDescent="0.3">
      <c r="B4692" t="s">
        <v>9</v>
      </c>
      <c r="C4692" t="s">
        <v>17</v>
      </c>
      <c r="D4692" t="s">
        <v>11</v>
      </c>
      <c r="E4692" t="s">
        <v>310</v>
      </c>
      <c r="F4692" s="4">
        <v>42701</v>
      </c>
      <c r="G4692" t="s">
        <v>15</v>
      </c>
      <c r="H4692">
        <v>3</v>
      </c>
      <c r="I4692">
        <f>IF(Table1[[#This Row],[Price]]&lt;15,10,IF(Table1[[#This Row],[Price]]&lt;20,15,IF(Table1[[#This Row],[Price]]&lt;30,22,IF(Table1[[#This Row],[Price]]&lt;50,36,45))))</f>
        <v>10</v>
      </c>
      <c r="J4692">
        <v>12.42</v>
      </c>
      <c r="K4692" s="14">
        <v>37.26</v>
      </c>
      <c r="L4692" s="14">
        <f>Table1[[#This Row],[Total Sale Amount]]-(Table1[[#This Row],[Cost Price]]*Table1[[#This Row],[Quantity]])</f>
        <v>7.259999999999998</v>
      </c>
      <c r="M4692" t="str">
        <f>TEXT(Table1[[#This Row],[Order Date]],"mmm")</f>
        <v>Nov</v>
      </c>
      <c r="N4692" s="5" t="str">
        <f>TEXT(Table1[[#This Row],[Order Date]],"yyyy")</f>
        <v>2016</v>
      </c>
      <c r="O4692" s="5">
        <v>41</v>
      </c>
      <c r="P4692" s="5" t="s">
        <v>559</v>
      </c>
      <c r="Q4692" s="5" t="str">
        <f>IFERROR(INDEX(Holidays[Holiday],MATCH(Table1[[#This Row],[Order Date]],Holidays[Date],0)),"NO HOLIDAY")</f>
        <v>NO HOLIDAY</v>
      </c>
    </row>
    <row r="4693" spans="2:17" hidden="1" x14ac:dyDescent="0.3">
      <c r="B4693" t="s">
        <v>36</v>
      </c>
      <c r="C4693" t="s">
        <v>10</v>
      </c>
      <c r="D4693" t="s">
        <v>11</v>
      </c>
      <c r="E4693" t="s">
        <v>236</v>
      </c>
      <c r="F4693" s="4">
        <v>42701</v>
      </c>
      <c r="G4693" t="s">
        <v>19</v>
      </c>
      <c r="H4693">
        <v>5</v>
      </c>
      <c r="I4693">
        <f>IF(Table1[[#This Row],[Price]]&lt;15,10,IF(Table1[[#This Row],[Price]]&lt;20,15,IF(Table1[[#This Row],[Price]]&lt;30,22,IF(Table1[[#This Row],[Price]]&lt;50,36,45))))</f>
        <v>45</v>
      </c>
      <c r="J4693">
        <v>53.35</v>
      </c>
      <c r="K4693" s="14">
        <v>266.75</v>
      </c>
      <c r="L4693" s="14">
        <f>Table1[[#This Row],[Total Sale Amount]]-(Table1[[#This Row],[Cost Price]]*Table1[[#This Row],[Quantity]])</f>
        <v>41.75</v>
      </c>
      <c r="M4693" t="str">
        <f>TEXT(Table1[[#This Row],[Order Date]],"mmm")</f>
        <v>Nov</v>
      </c>
      <c r="N4693" s="5" t="str">
        <f>TEXT(Table1[[#This Row],[Order Date]],"yyyy")</f>
        <v>2016</v>
      </c>
      <c r="O4693" s="5">
        <v>44</v>
      </c>
      <c r="P4693" s="5" t="s">
        <v>559</v>
      </c>
      <c r="Q4693" s="5" t="str">
        <f>IFERROR(INDEX(Holidays[Holiday],MATCH(Table1[[#This Row],[Order Date]],Holidays[Date],0)),"NO HOLIDAY")</f>
        <v>NO HOLIDAY</v>
      </c>
    </row>
    <row r="4694" spans="2:17" hidden="1" x14ac:dyDescent="0.3">
      <c r="B4694" t="s">
        <v>36</v>
      </c>
      <c r="C4694" t="s">
        <v>10</v>
      </c>
      <c r="D4694" t="s">
        <v>11</v>
      </c>
      <c r="E4694" t="s">
        <v>518</v>
      </c>
      <c r="F4694" s="4">
        <v>42701</v>
      </c>
      <c r="G4694" t="s">
        <v>15</v>
      </c>
      <c r="H4694">
        <v>2</v>
      </c>
      <c r="I4694">
        <f>IF(Table1[[#This Row],[Price]]&lt;15,10,IF(Table1[[#This Row],[Price]]&lt;20,15,IF(Table1[[#This Row],[Price]]&lt;30,22,IF(Table1[[#This Row],[Price]]&lt;50,36,45))))</f>
        <v>10</v>
      </c>
      <c r="J4694">
        <v>12.42</v>
      </c>
      <c r="K4694" s="14">
        <v>24.84</v>
      </c>
      <c r="L4694" s="14">
        <f>Table1[[#This Row],[Total Sale Amount]]-(Table1[[#This Row],[Cost Price]]*Table1[[#This Row],[Quantity]])</f>
        <v>4.84</v>
      </c>
      <c r="M4694" t="str">
        <f>TEXT(Table1[[#This Row],[Order Date]],"mmm")</f>
        <v>Nov</v>
      </c>
      <c r="N4694" s="5" t="str">
        <f>TEXT(Table1[[#This Row],[Order Date]],"yyyy")</f>
        <v>2016</v>
      </c>
      <c r="O4694" s="5">
        <v>18</v>
      </c>
      <c r="P4694" s="5" t="s">
        <v>560</v>
      </c>
      <c r="Q4694" s="5" t="str">
        <f>IFERROR(INDEX(Holidays[Holiday],MATCH(Table1[[#This Row],[Order Date]],Holidays[Date],0)),"NO HOLIDAY")</f>
        <v>NO HOLIDAY</v>
      </c>
    </row>
    <row r="4695" spans="2:17" hidden="1" x14ac:dyDescent="0.3">
      <c r="B4695" t="s">
        <v>25</v>
      </c>
      <c r="C4695" t="s">
        <v>26</v>
      </c>
      <c r="D4695" t="s">
        <v>23</v>
      </c>
      <c r="E4695" t="s">
        <v>204</v>
      </c>
      <c r="F4695" s="4">
        <v>42701</v>
      </c>
      <c r="G4695" t="s">
        <v>15</v>
      </c>
      <c r="H4695">
        <v>5</v>
      </c>
      <c r="I4695">
        <f>IF(Table1[[#This Row],[Price]]&lt;15,10,IF(Table1[[#This Row],[Price]]&lt;20,15,IF(Table1[[#This Row],[Price]]&lt;30,22,IF(Table1[[#This Row],[Price]]&lt;50,36,45))))</f>
        <v>10</v>
      </c>
      <c r="J4695">
        <v>12.42</v>
      </c>
      <c r="K4695" s="14">
        <v>62.1</v>
      </c>
      <c r="L4695" s="14">
        <f>Table1[[#This Row],[Total Sale Amount]]-(Table1[[#This Row],[Cost Price]]*Table1[[#This Row],[Quantity]])</f>
        <v>12.100000000000001</v>
      </c>
      <c r="M4695" t="str">
        <f>TEXT(Table1[[#This Row],[Order Date]],"mmm")</f>
        <v>Nov</v>
      </c>
      <c r="N4695" s="5" t="str">
        <f>TEXT(Table1[[#This Row],[Order Date]],"yyyy")</f>
        <v>2016</v>
      </c>
      <c r="O4695" s="5">
        <v>27</v>
      </c>
      <c r="P4695" s="5" t="s">
        <v>560</v>
      </c>
      <c r="Q4695" s="5" t="str">
        <f>IFERROR(INDEX(Holidays[Holiday],MATCH(Table1[[#This Row],[Order Date]],Holidays[Date],0)),"NO HOLIDAY")</f>
        <v>NO HOLIDAY</v>
      </c>
    </row>
    <row r="4696" spans="2:17" hidden="1" x14ac:dyDescent="0.3">
      <c r="B4696" t="s">
        <v>9</v>
      </c>
      <c r="C4696" t="s">
        <v>10</v>
      </c>
      <c r="D4696" t="s">
        <v>11</v>
      </c>
      <c r="E4696" t="s">
        <v>55</v>
      </c>
      <c r="F4696" s="4">
        <v>42701</v>
      </c>
      <c r="G4696" t="s">
        <v>15</v>
      </c>
      <c r="H4696">
        <v>10</v>
      </c>
      <c r="I4696">
        <f>IF(Table1[[#This Row],[Price]]&lt;15,10,IF(Table1[[#This Row],[Price]]&lt;20,15,IF(Table1[[#This Row],[Price]]&lt;30,22,IF(Table1[[#This Row],[Price]]&lt;50,36,45))))</f>
        <v>10</v>
      </c>
      <c r="J4696">
        <v>12.42</v>
      </c>
      <c r="K4696" s="14">
        <v>124.2</v>
      </c>
      <c r="L4696" s="14">
        <f>Table1[[#This Row],[Total Sale Amount]]-(Table1[[#This Row],[Cost Price]]*Table1[[#This Row],[Quantity]])</f>
        <v>24.200000000000003</v>
      </c>
      <c r="M4696" t="str">
        <f>TEXT(Table1[[#This Row],[Order Date]],"mmm")</f>
        <v>Nov</v>
      </c>
      <c r="N4696" s="5" t="str">
        <f>TEXT(Table1[[#This Row],[Order Date]],"yyyy")</f>
        <v>2016</v>
      </c>
      <c r="O4696" s="5">
        <v>40</v>
      </c>
      <c r="P4696" s="5" t="s">
        <v>560</v>
      </c>
      <c r="Q4696" s="5" t="str">
        <f>IFERROR(INDEX(Holidays[Holiday],MATCH(Table1[[#This Row],[Order Date]],Holidays[Date],0)),"NO HOLIDAY")</f>
        <v>NO HOLIDAY</v>
      </c>
    </row>
    <row r="4697" spans="2:17" hidden="1" x14ac:dyDescent="0.3">
      <c r="B4697" t="s">
        <v>9</v>
      </c>
      <c r="C4697" t="s">
        <v>10</v>
      </c>
      <c r="D4697" t="s">
        <v>11</v>
      </c>
      <c r="E4697" t="s">
        <v>247</v>
      </c>
      <c r="F4697" s="4">
        <v>42701</v>
      </c>
      <c r="G4697" t="s">
        <v>39</v>
      </c>
      <c r="H4697">
        <v>3</v>
      </c>
      <c r="I4697">
        <f>IF(Table1[[#This Row],[Price]]&lt;15,10,IF(Table1[[#This Row],[Price]]&lt;20,15,IF(Table1[[#This Row],[Price]]&lt;30,22,IF(Table1[[#This Row],[Price]]&lt;50,36,45))))</f>
        <v>15</v>
      </c>
      <c r="J4697">
        <v>16.32</v>
      </c>
      <c r="K4697" s="14">
        <v>48.96</v>
      </c>
      <c r="L4697" s="14">
        <f>Table1[[#This Row],[Total Sale Amount]]-(Table1[[#This Row],[Cost Price]]*Table1[[#This Row],[Quantity]])</f>
        <v>3.9600000000000009</v>
      </c>
      <c r="M4697" t="str">
        <f>TEXT(Table1[[#This Row],[Order Date]],"mmm")</f>
        <v>Nov</v>
      </c>
      <c r="N4697" s="5" t="str">
        <f>TEXT(Table1[[#This Row],[Order Date]],"yyyy")</f>
        <v>2016</v>
      </c>
      <c r="O4697" s="5">
        <v>28</v>
      </c>
      <c r="P4697" s="5" t="s">
        <v>560</v>
      </c>
      <c r="Q4697" s="5" t="str">
        <f>IFERROR(INDEX(Holidays[Holiday],MATCH(Table1[[#This Row],[Order Date]],Holidays[Date],0)),"NO HOLIDAY")</f>
        <v>NO HOLIDAY</v>
      </c>
    </row>
    <row r="4698" spans="2:17" hidden="1" x14ac:dyDescent="0.3">
      <c r="B4698" t="s">
        <v>16</v>
      </c>
      <c r="C4698" t="s">
        <v>30</v>
      </c>
      <c r="D4698" t="s">
        <v>11</v>
      </c>
      <c r="E4698" t="s">
        <v>148</v>
      </c>
      <c r="F4698" s="4">
        <v>42701</v>
      </c>
      <c r="G4698" t="s">
        <v>19</v>
      </c>
      <c r="H4698">
        <v>9</v>
      </c>
      <c r="I4698">
        <f>IF(Table1[[#This Row],[Price]]&lt;15,10,IF(Table1[[#This Row],[Price]]&lt;20,15,IF(Table1[[#This Row],[Price]]&lt;30,22,IF(Table1[[#This Row],[Price]]&lt;50,36,45))))</f>
        <v>45</v>
      </c>
      <c r="J4698">
        <v>53.35</v>
      </c>
      <c r="K4698" s="14">
        <v>480.15000000000003</v>
      </c>
      <c r="L4698" s="14">
        <f>Table1[[#This Row],[Total Sale Amount]]-(Table1[[#This Row],[Cost Price]]*Table1[[#This Row],[Quantity]])</f>
        <v>75.150000000000034</v>
      </c>
      <c r="M4698" t="str">
        <f>TEXT(Table1[[#This Row],[Order Date]],"mmm")</f>
        <v>Nov</v>
      </c>
      <c r="N4698" s="5" t="str">
        <f>TEXT(Table1[[#This Row],[Order Date]],"yyyy")</f>
        <v>2016</v>
      </c>
      <c r="O4698" s="5">
        <v>25</v>
      </c>
      <c r="P4698" s="5" t="s">
        <v>560</v>
      </c>
      <c r="Q4698" s="5" t="str">
        <f>IFERROR(INDEX(Holidays[Holiday],MATCH(Table1[[#This Row],[Order Date]],Holidays[Date],0)),"NO HOLIDAY")</f>
        <v>NO HOLIDAY</v>
      </c>
    </row>
    <row r="4699" spans="2:17" hidden="1" x14ac:dyDescent="0.3">
      <c r="B4699" t="s">
        <v>9</v>
      </c>
      <c r="C4699" t="s">
        <v>30</v>
      </c>
      <c r="D4699" t="s">
        <v>11</v>
      </c>
      <c r="E4699" t="s">
        <v>64</v>
      </c>
      <c r="F4699" s="4">
        <v>42701</v>
      </c>
      <c r="G4699" t="s">
        <v>19</v>
      </c>
      <c r="H4699">
        <v>5</v>
      </c>
      <c r="I4699">
        <f>IF(Table1[[#This Row],[Price]]&lt;15,10,IF(Table1[[#This Row],[Price]]&lt;20,15,IF(Table1[[#This Row],[Price]]&lt;30,22,IF(Table1[[#This Row],[Price]]&lt;50,36,45))))</f>
        <v>45</v>
      </c>
      <c r="J4699">
        <v>53.35</v>
      </c>
      <c r="K4699" s="14">
        <v>266.75</v>
      </c>
      <c r="L4699" s="14">
        <f>Table1[[#This Row],[Total Sale Amount]]-(Table1[[#This Row],[Cost Price]]*Table1[[#This Row],[Quantity]])</f>
        <v>41.75</v>
      </c>
      <c r="M4699" t="str">
        <f>TEXT(Table1[[#This Row],[Order Date]],"mmm")</f>
        <v>Nov</v>
      </c>
      <c r="N4699" s="5" t="str">
        <f>TEXT(Table1[[#This Row],[Order Date]],"yyyy")</f>
        <v>2016</v>
      </c>
      <c r="O4699" s="5">
        <v>38</v>
      </c>
      <c r="P4699" s="5" t="s">
        <v>559</v>
      </c>
      <c r="Q4699" s="5" t="str">
        <f>IFERROR(INDEX(Holidays[Holiday],MATCH(Table1[[#This Row],[Order Date]],Holidays[Date],0)),"NO HOLIDAY")</f>
        <v>NO HOLIDAY</v>
      </c>
    </row>
    <row r="4700" spans="2:17" hidden="1" x14ac:dyDescent="0.3">
      <c r="B4700" t="s">
        <v>25</v>
      </c>
      <c r="C4700" t="s">
        <v>59</v>
      </c>
      <c r="D4700" t="s">
        <v>23</v>
      </c>
      <c r="E4700" t="s">
        <v>309</v>
      </c>
      <c r="F4700" s="4">
        <v>42701</v>
      </c>
      <c r="G4700" t="s">
        <v>15</v>
      </c>
      <c r="H4700">
        <v>8</v>
      </c>
      <c r="I4700">
        <f>IF(Table1[[#This Row],[Price]]&lt;15,10,IF(Table1[[#This Row],[Price]]&lt;20,15,IF(Table1[[#This Row],[Price]]&lt;30,22,IF(Table1[[#This Row],[Price]]&lt;50,36,45))))</f>
        <v>10</v>
      </c>
      <c r="J4700">
        <v>12.42</v>
      </c>
      <c r="K4700" s="14">
        <v>99.36</v>
      </c>
      <c r="L4700" s="14">
        <f>Table1[[#This Row],[Total Sale Amount]]-(Table1[[#This Row],[Cost Price]]*Table1[[#This Row],[Quantity]])</f>
        <v>19.36</v>
      </c>
      <c r="M4700" t="str">
        <f>TEXT(Table1[[#This Row],[Order Date]],"mmm")</f>
        <v>Nov</v>
      </c>
      <c r="N4700" s="5" t="str">
        <f>TEXT(Table1[[#This Row],[Order Date]],"yyyy")</f>
        <v>2016</v>
      </c>
      <c r="O4700" s="5">
        <v>29</v>
      </c>
      <c r="P4700" s="5" t="s">
        <v>560</v>
      </c>
      <c r="Q4700" s="5" t="str">
        <f>IFERROR(INDEX(Holidays[Holiday],MATCH(Table1[[#This Row],[Order Date]],Holidays[Date],0)),"NO HOLIDAY")</f>
        <v>NO HOLIDAY</v>
      </c>
    </row>
    <row r="4701" spans="2:17" hidden="1" x14ac:dyDescent="0.3">
      <c r="B4701" t="s">
        <v>36</v>
      </c>
      <c r="C4701" t="s">
        <v>17</v>
      </c>
      <c r="D4701" t="s">
        <v>11</v>
      </c>
      <c r="E4701" t="s">
        <v>466</v>
      </c>
      <c r="F4701" s="4">
        <v>42701</v>
      </c>
      <c r="G4701" t="s">
        <v>15</v>
      </c>
      <c r="H4701">
        <v>6</v>
      </c>
      <c r="I4701">
        <f>IF(Table1[[#This Row],[Price]]&lt;15,10,IF(Table1[[#This Row],[Price]]&lt;20,15,IF(Table1[[#This Row],[Price]]&lt;30,22,IF(Table1[[#This Row],[Price]]&lt;50,36,45))))</f>
        <v>10</v>
      </c>
      <c r="J4701">
        <v>12.42</v>
      </c>
      <c r="K4701" s="14">
        <v>74.52</v>
      </c>
      <c r="L4701" s="14">
        <f>Table1[[#This Row],[Total Sale Amount]]-(Table1[[#This Row],[Cost Price]]*Table1[[#This Row],[Quantity]])</f>
        <v>14.519999999999996</v>
      </c>
      <c r="M4701" t="str">
        <f>TEXT(Table1[[#This Row],[Order Date]],"mmm")</f>
        <v>Nov</v>
      </c>
      <c r="N4701" s="5" t="str">
        <f>TEXT(Table1[[#This Row],[Order Date]],"yyyy")</f>
        <v>2016</v>
      </c>
      <c r="O4701" s="5">
        <v>21</v>
      </c>
      <c r="P4701" s="5" t="s">
        <v>560</v>
      </c>
      <c r="Q4701" s="5" t="str">
        <f>IFERROR(INDEX(Holidays[Holiday],MATCH(Table1[[#This Row],[Order Date]],Holidays[Date],0)),"NO HOLIDAY")</f>
        <v>NO HOLIDAY</v>
      </c>
    </row>
    <row r="4702" spans="2:17" hidden="1" x14ac:dyDescent="0.3">
      <c r="B4702" t="s">
        <v>9</v>
      </c>
      <c r="C4702" t="s">
        <v>10</v>
      </c>
      <c r="D4702" t="s">
        <v>11</v>
      </c>
      <c r="E4702" t="s">
        <v>433</v>
      </c>
      <c r="F4702" s="4">
        <v>42701</v>
      </c>
      <c r="G4702" t="s">
        <v>19</v>
      </c>
      <c r="H4702">
        <v>6</v>
      </c>
      <c r="I4702">
        <f>IF(Table1[[#This Row],[Price]]&lt;15,10,IF(Table1[[#This Row],[Price]]&lt;20,15,IF(Table1[[#This Row],[Price]]&lt;30,22,IF(Table1[[#This Row],[Price]]&lt;50,36,45))))</f>
        <v>45</v>
      </c>
      <c r="J4702">
        <v>53.35</v>
      </c>
      <c r="K4702" s="14">
        <v>320.10000000000002</v>
      </c>
      <c r="L4702" s="14">
        <f>Table1[[#This Row],[Total Sale Amount]]-(Table1[[#This Row],[Cost Price]]*Table1[[#This Row],[Quantity]])</f>
        <v>50.100000000000023</v>
      </c>
      <c r="M4702" t="str">
        <f>TEXT(Table1[[#This Row],[Order Date]],"mmm")</f>
        <v>Nov</v>
      </c>
      <c r="N4702" s="5" t="str">
        <f>TEXT(Table1[[#This Row],[Order Date]],"yyyy")</f>
        <v>2016</v>
      </c>
      <c r="O4702" s="5">
        <v>36</v>
      </c>
      <c r="P4702" s="5" t="s">
        <v>559</v>
      </c>
      <c r="Q4702" s="5" t="str">
        <f>IFERROR(INDEX(Holidays[Holiday],MATCH(Table1[[#This Row],[Order Date]],Holidays[Date],0)),"NO HOLIDAY")</f>
        <v>NO HOLIDAY</v>
      </c>
    </row>
    <row r="4703" spans="2:17" hidden="1" x14ac:dyDescent="0.3">
      <c r="B4703" t="s">
        <v>21</v>
      </c>
      <c r="C4703" t="s">
        <v>26</v>
      </c>
      <c r="D4703" t="s">
        <v>23</v>
      </c>
      <c r="E4703" t="s">
        <v>276</v>
      </c>
      <c r="F4703" s="4">
        <v>42701</v>
      </c>
      <c r="G4703" t="s">
        <v>13</v>
      </c>
      <c r="H4703">
        <v>1</v>
      </c>
      <c r="I4703">
        <f>IF(Table1[[#This Row],[Price]]&lt;15,10,IF(Table1[[#This Row],[Price]]&lt;20,15,IF(Table1[[#This Row],[Price]]&lt;30,22,IF(Table1[[#This Row],[Price]]&lt;50,36,45))))</f>
        <v>15</v>
      </c>
      <c r="J4703">
        <v>17.829999999999998</v>
      </c>
      <c r="K4703" s="14">
        <v>17.829999999999998</v>
      </c>
      <c r="L4703" s="14">
        <f>Table1[[#This Row],[Total Sale Amount]]-(Table1[[#This Row],[Cost Price]]*Table1[[#This Row],[Quantity]])</f>
        <v>2.8299999999999983</v>
      </c>
      <c r="M4703" t="str">
        <f>TEXT(Table1[[#This Row],[Order Date]],"mmm")</f>
        <v>Nov</v>
      </c>
      <c r="N4703" s="5" t="str">
        <f>TEXT(Table1[[#This Row],[Order Date]],"yyyy")</f>
        <v>2016</v>
      </c>
      <c r="O4703" s="5">
        <v>31</v>
      </c>
      <c r="P4703" s="5" t="s">
        <v>560</v>
      </c>
      <c r="Q4703" s="5" t="str">
        <f>IFERROR(INDEX(Holidays[Holiday],MATCH(Table1[[#This Row],[Order Date]],Holidays[Date],0)),"NO HOLIDAY")</f>
        <v>NO HOLIDAY</v>
      </c>
    </row>
    <row r="4704" spans="2:17" hidden="1" x14ac:dyDescent="0.3">
      <c r="B4704" t="s">
        <v>9</v>
      </c>
      <c r="C4704" t="s">
        <v>10</v>
      </c>
      <c r="D4704" t="s">
        <v>11</v>
      </c>
      <c r="E4704" t="s">
        <v>475</v>
      </c>
      <c r="F4704" s="4">
        <v>42701</v>
      </c>
      <c r="G4704" t="s">
        <v>15</v>
      </c>
      <c r="H4704">
        <v>7</v>
      </c>
      <c r="I4704">
        <f>IF(Table1[[#This Row],[Price]]&lt;15,10,IF(Table1[[#This Row],[Price]]&lt;20,15,IF(Table1[[#This Row],[Price]]&lt;30,22,IF(Table1[[#This Row],[Price]]&lt;50,36,45))))</f>
        <v>10</v>
      </c>
      <c r="J4704">
        <v>12.42</v>
      </c>
      <c r="K4704" s="14">
        <v>86.94</v>
      </c>
      <c r="L4704" s="14">
        <f>Table1[[#This Row],[Total Sale Amount]]-(Table1[[#This Row],[Cost Price]]*Table1[[#This Row],[Quantity]])</f>
        <v>16.939999999999998</v>
      </c>
      <c r="M4704" t="str">
        <f>TEXT(Table1[[#This Row],[Order Date]],"mmm")</f>
        <v>Nov</v>
      </c>
      <c r="N4704" s="5" t="str">
        <f>TEXT(Table1[[#This Row],[Order Date]],"yyyy")</f>
        <v>2016</v>
      </c>
      <c r="O4704" s="5">
        <v>44</v>
      </c>
      <c r="P4704" s="5" t="s">
        <v>559</v>
      </c>
      <c r="Q4704" s="5" t="str">
        <f>IFERROR(INDEX(Holidays[Holiday],MATCH(Table1[[#This Row],[Order Date]],Holidays[Date],0)),"NO HOLIDAY")</f>
        <v>NO HOLIDAY</v>
      </c>
    </row>
    <row r="4705" spans="2:17" hidden="1" x14ac:dyDescent="0.3">
      <c r="B4705" t="s">
        <v>16</v>
      </c>
      <c r="C4705" t="s">
        <v>17</v>
      </c>
      <c r="D4705" t="s">
        <v>11</v>
      </c>
      <c r="E4705" t="s">
        <v>177</v>
      </c>
      <c r="F4705" s="4">
        <v>42701</v>
      </c>
      <c r="G4705" t="s">
        <v>15</v>
      </c>
      <c r="H4705">
        <v>7</v>
      </c>
      <c r="I4705">
        <f>IF(Table1[[#This Row],[Price]]&lt;15,10,IF(Table1[[#This Row],[Price]]&lt;20,15,IF(Table1[[#This Row],[Price]]&lt;30,22,IF(Table1[[#This Row],[Price]]&lt;50,36,45))))</f>
        <v>10</v>
      </c>
      <c r="J4705">
        <v>12.42</v>
      </c>
      <c r="K4705" s="14">
        <v>86.94</v>
      </c>
      <c r="L4705" s="14">
        <f>Table1[[#This Row],[Total Sale Amount]]-(Table1[[#This Row],[Cost Price]]*Table1[[#This Row],[Quantity]])</f>
        <v>16.939999999999998</v>
      </c>
      <c r="M4705" t="str">
        <f>TEXT(Table1[[#This Row],[Order Date]],"mmm")</f>
        <v>Nov</v>
      </c>
      <c r="N4705" s="5" t="str">
        <f>TEXT(Table1[[#This Row],[Order Date]],"yyyy")</f>
        <v>2016</v>
      </c>
      <c r="O4705" s="5">
        <v>30</v>
      </c>
      <c r="P4705" s="5" t="s">
        <v>560</v>
      </c>
      <c r="Q4705" s="5" t="str">
        <f>IFERROR(INDEX(Holidays[Holiday],MATCH(Table1[[#This Row],[Order Date]],Holidays[Date],0)),"NO HOLIDAY")</f>
        <v>NO HOLIDAY</v>
      </c>
    </row>
    <row r="4706" spans="2:17" hidden="1" x14ac:dyDescent="0.3">
      <c r="B4706" t="s">
        <v>9</v>
      </c>
      <c r="C4706" t="s">
        <v>10</v>
      </c>
      <c r="D4706" t="s">
        <v>11</v>
      </c>
      <c r="E4706" t="s">
        <v>362</v>
      </c>
      <c r="F4706" s="4">
        <v>42701</v>
      </c>
      <c r="G4706" t="s">
        <v>15</v>
      </c>
      <c r="H4706">
        <v>4</v>
      </c>
      <c r="I4706">
        <f>IF(Table1[[#This Row],[Price]]&lt;15,10,IF(Table1[[#This Row],[Price]]&lt;20,15,IF(Table1[[#This Row],[Price]]&lt;30,22,IF(Table1[[#This Row],[Price]]&lt;50,36,45))))</f>
        <v>10</v>
      </c>
      <c r="J4706">
        <v>12.42</v>
      </c>
      <c r="K4706" s="14">
        <v>49.68</v>
      </c>
      <c r="L4706" s="14">
        <f>Table1[[#This Row],[Total Sale Amount]]-(Table1[[#This Row],[Cost Price]]*Table1[[#This Row],[Quantity]])</f>
        <v>9.68</v>
      </c>
      <c r="M4706" t="str">
        <f>TEXT(Table1[[#This Row],[Order Date]],"mmm")</f>
        <v>Nov</v>
      </c>
      <c r="N4706" s="5" t="str">
        <f>TEXT(Table1[[#This Row],[Order Date]],"yyyy")</f>
        <v>2016</v>
      </c>
      <c r="O4706" s="5">
        <v>43</v>
      </c>
      <c r="P4706" s="5" t="s">
        <v>560</v>
      </c>
      <c r="Q4706" s="5" t="str">
        <f>IFERROR(INDEX(Holidays[Holiday],MATCH(Table1[[#This Row],[Order Date]],Holidays[Date],0)),"NO HOLIDAY")</f>
        <v>NO HOLIDAY</v>
      </c>
    </row>
    <row r="4707" spans="2:17" hidden="1" x14ac:dyDescent="0.3">
      <c r="B4707" t="s">
        <v>36</v>
      </c>
      <c r="C4707" t="s">
        <v>30</v>
      </c>
      <c r="D4707" t="s">
        <v>11</v>
      </c>
      <c r="E4707" t="s">
        <v>455</v>
      </c>
      <c r="F4707" s="4">
        <v>42701</v>
      </c>
      <c r="G4707" t="s">
        <v>15</v>
      </c>
      <c r="H4707">
        <v>10</v>
      </c>
      <c r="I4707">
        <f>IF(Table1[[#This Row],[Price]]&lt;15,10,IF(Table1[[#This Row],[Price]]&lt;20,15,IF(Table1[[#This Row],[Price]]&lt;30,22,IF(Table1[[#This Row],[Price]]&lt;50,36,45))))</f>
        <v>10</v>
      </c>
      <c r="J4707">
        <v>12.42</v>
      </c>
      <c r="K4707" s="14">
        <v>124.2</v>
      </c>
      <c r="L4707" s="14">
        <f>Table1[[#This Row],[Total Sale Amount]]-(Table1[[#This Row],[Cost Price]]*Table1[[#This Row],[Quantity]])</f>
        <v>24.200000000000003</v>
      </c>
      <c r="M4707" t="str">
        <f>TEXT(Table1[[#This Row],[Order Date]],"mmm")</f>
        <v>Nov</v>
      </c>
      <c r="N4707" s="5" t="str">
        <f>TEXT(Table1[[#This Row],[Order Date]],"yyyy")</f>
        <v>2016</v>
      </c>
      <c r="O4707" s="5">
        <v>34</v>
      </c>
      <c r="P4707" s="5" t="s">
        <v>560</v>
      </c>
      <c r="Q4707" s="5" t="str">
        <f>IFERROR(INDEX(Holidays[Holiday],MATCH(Table1[[#This Row],[Order Date]],Holidays[Date],0)),"NO HOLIDAY")</f>
        <v>NO HOLIDAY</v>
      </c>
    </row>
    <row r="4708" spans="2:17" hidden="1" x14ac:dyDescent="0.3">
      <c r="B4708" t="s">
        <v>9</v>
      </c>
      <c r="C4708" t="s">
        <v>30</v>
      </c>
      <c r="D4708" t="s">
        <v>11</v>
      </c>
      <c r="E4708" t="s">
        <v>385</v>
      </c>
      <c r="F4708" s="4">
        <v>42701</v>
      </c>
      <c r="G4708" t="s">
        <v>19</v>
      </c>
      <c r="H4708">
        <v>8</v>
      </c>
      <c r="I4708">
        <f>IF(Table1[[#This Row],[Price]]&lt;15,10,IF(Table1[[#This Row],[Price]]&lt;20,15,IF(Table1[[#This Row],[Price]]&lt;30,22,IF(Table1[[#This Row],[Price]]&lt;50,36,45))))</f>
        <v>45</v>
      </c>
      <c r="J4708">
        <v>53.35</v>
      </c>
      <c r="K4708" s="14">
        <v>426.8</v>
      </c>
      <c r="L4708" s="14">
        <f>Table1[[#This Row],[Total Sale Amount]]-(Table1[[#This Row],[Cost Price]]*Table1[[#This Row],[Quantity]])</f>
        <v>66.800000000000011</v>
      </c>
      <c r="M4708" t="str">
        <f>TEXT(Table1[[#This Row],[Order Date]],"mmm")</f>
        <v>Nov</v>
      </c>
      <c r="N4708" s="5" t="str">
        <f>TEXT(Table1[[#This Row],[Order Date]],"yyyy")</f>
        <v>2016</v>
      </c>
      <c r="O4708" s="5">
        <v>33</v>
      </c>
      <c r="P4708" s="5" t="s">
        <v>560</v>
      </c>
      <c r="Q4708" s="5" t="str">
        <f>IFERROR(INDEX(Holidays[Holiday],MATCH(Table1[[#This Row],[Order Date]],Holidays[Date],0)),"NO HOLIDAY")</f>
        <v>NO HOLIDAY</v>
      </c>
    </row>
    <row r="4709" spans="2:17" hidden="1" x14ac:dyDescent="0.3">
      <c r="B4709" t="s">
        <v>9</v>
      </c>
      <c r="C4709" t="s">
        <v>10</v>
      </c>
      <c r="D4709" t="s">
        <v>11</v>
      </c>
      <c r="E4709" t="s">
        <v>314</v>
      </c>
      <c r="F4709" s="4">
        <v>42701</v>
      </c>
      <c r="G4709" t="s">
        <v>13</v>
      </c>
      <c r="H4709">
        <v>3</v>
      </c>
      <c r="I4709">
        <f>IF(Table1[[#This Row],[Price]]&lt;15,10,IF(Table1[[#This Row],[Price]]&lt;20,15,IF(Table1[[#This Row],[Price]]&lt;30,22,IF(Table1[[#This Row],[Price]]&lt;50,36,45))))</f>
        <v>15</v>
      </c>
      <c r="J4709">
        <v>17.829999999999998</v>
      </c>
      <c r="K4709" s="14">
        <v>53.489999999999995</v>
      </c>
      <c r="L4709" s="14">
        <f>Table1[[#This Row],[Total Sale Amount]]-(Table1[[#This Row],[Cost Price]]*Table1[[#This Row],[Quantity]])</f>
        <v>8.4899999999999949</v>
      </c>
      <c r="M4709" t="str">
        <f>TEXT(Table1[[#This Row],[Order Date]],"mmm")</f>
        <v>Nov</v>
      </c>
      <c r="N4709" s="5" t="str">
        <f>TEXT(Table1[[#This Row],[Order Date]],"yyyy")</f>
        <v>2016</v>
      </c>
      <c r="O4709" s="5">
        <v>24</v>
      </c>
      <c r="P4709" s="5" t="s">
        <v>559</v>
      </c>
      <c r="Q4709" s="5" t="str">
        <f>IFERROR(INDEX(Holidays[Holiday],MATCH(Table1[[#This Row],[Order Date]],Holidays[Date],0)),"NO HOLIDAY")</f>
        <v>NO HOLIDAY</v>
      </c>
    </row>
    <row r="4710" spans="2:17" hidden="1" x14ac:dyDescent="0.3">
      <c r="B4710" t="s">
        <v>9</v>
      </c>
      <c r="C4710" t="s">
        <v>17</v>
      </c>
      <c r="D4710" t="s">
        <v>11</v>
      </c>
      <c r="E4710" t="s">
        <v>391</v>
      </c>
      <c r="F4710" s="4">
        <v>42701</v>
      </c>
      <c r="G4710" t="s">
        <v>19</v>
      </c>
      <c r="H4710">
        <v>10</v>
      </c>
      <c r="I4710">
        <f>IF(Table1[[#This Row],[Price]]&lt;15,10,IF(Table1[[#This Row],[Price]]&lt;20,15,IF(Table1[[#This Row],[Price]]&lt;30,22,IF(Table1[[#This Row],[Price]]&lt;50,36,45))))</f>
        <v>45</v>
      </c>
      <c r="J4710">
        <v>53.35</v>
      </c>
      <c r="K4710" s="14">
        <v>533.5</v>
      </c>
      <c r="L4710" s="14">
        <f>Table1[[#This Row],[Total Sale Amount]]-(Table1[[#This Row],[Cost Price]]*Table1[[#This Row],[Quantity]])</f>
        <v>83.5</v>
      </c>
      <c r="M4710" t="str">
        <f>TEXT(Table1[[#This Row],[Order Date]],"mmm")</f>
        <v>Nov</v>
      </c>
      <c r="N4710" s="5" t="str">
        <f>TEXT(Table1[[#This Row],[Order Date]],"yyyy")</f>
        <v>2016</v>
      </c>
      <c r="O4710" s="5">
        <v>44</v>
      </c>
      <c r="P4710" s="5" t="s">
        <v>559</v>
      </c>
      <c r="Q4710" s="5" t="str">
        <f>IFERROR(INDEX(Holidays[Holiday],MATCH(Table1[[#This Row],[Order Date]],Holidays[Date],0)),"NO HOLIDAY")</f>
        <v>NO HOLIDAY</v>
      </c>
    </row>
    <row r="4711" spans="2:17" hidden="1" x14ac:dyDescent="0.3">
      <c r="B4711" t="s">
        <v>36</v>
      </c>
      <c r="C4711" t="s">
        <v>28</v>
      </c>
      <c r="D4711" t="s">
        <v>11</v>
      </c>
      <c r="E4711" t="s">
        <v>164</v>
      </c>
      <c r="F4711" s="4">
        <v>42701</v>
      </c>
      <c r="G4711" t="s">
        <v>15</v>
      </c>
      <c r="H4711">
        <v>7</v>
      </c>
      <c r="I4711">
        <f>IF(Table1[[#This Row],[Price]]&lt;15,10,IF(Table1[[#This Row],[Price]]&lt;20,15,IF(Table1[[#This Row],[Price]]&lt;30,22,IF(Table1[[#This Row],[Price]]&lt;50,36,45))))</f>
        <v>10</v>
      </c>
      <c r="J4711">
        <v>12.42</v>
      </c>
      <c r="K4711" s="14">
        <v>86.94</v>
      </c>
      <c r="L4711" s="14">
        <f>Table1[[#This Row],[Total Sale Amount]]-(Table1[[#This Row],[Cost Price]]*Table1[[#This Row],[Quantity]])</f>
        <v>16.939999999999998</v>
      </c>
      <c r="M4711" t="str">
        <f>TEXT(Table1[[#This Row],[Order Date]],"mmm")</f>
        <v>Nov</v>
      </c>
      <c r="N4711" s="5" t="str">
        <f>TEXT(Table1[[#This Row],[Order Date]],"yyyy")</f>
        <v>2016</v>
      </c>
      <c r="O4711" s="5">
        <v>44</v>
      </c>
      <c r="P4711" s="5" t="s">
        <v>560</v>
      </c>
      <c r="Q4711" s="5" t="str">
        <f>IFERROR(INDEX(Holidays[Holiday],MATCH(Table1[[#This Row],[Order Date]],Holidays[Date],0)),"NO HOLIDAY")</f>
        <v>NO HOLIDAY</v>
      </c>
    </row>
    <row r="4712" spans="2:17" hidden="1" x14ac:dyDescent="0.3">
      <c r="B4712" t="s">
        <v>25</v>
      </c>
      <c r="C4712" t="s">
        <v>22</v>
      </c>
      <c r="D4712" t="s">
        <v>23</v>
      </c>
      <c r="E4712" t="s">
        <v>366</v>
      </c>
      <c r="F4712" s="4">
        <v>42701</v>
      </c>
      <c r="G4712" t="s">
        <v>15</v>
      </c>
      <c r="H4712">
        <v>3</v>
      </c>
      <c r="I4712">
        <f>IF(Table1[[#This Row],[Price]]&lt;15,10,IF(Table1[[#This Row],[Price]]&lt;20,15,IF(Table1[[#This Row],[Price]]&lt;30,22,IF(Table1[[#This Row],[Price]]&lt;50,36,45))))</f>
        <v>10</v>
      </c>
      <c r="J4712">
        <v>12.42</v>
      </c>
      <c r="K4712" s="14">
        <v>37.26</v>
      </c>
      <c r="L4712" s="14">
        <f>Table1[[#This Row],[Total Sale Amount]]-(Table1[[#This Row],[Cost Price]]*Table1[[#This Row],[Quantity]])</f>
        <v>7.259999999999998</v>
      </c>
      <c r="M4712" t="str">
        <f>TEXT(Table1[[#This Row],[Order Date]],"mmm")</f>
        <v>Nov</v>
      </c>
      <c r="N4712" s="5" t="str">
        <f>TEXT(Table1[[#This Row],[Order Date]],"yyyy")</f>
        <v>2016</v>
      </c>
      <c r="O4712" s="5">
        <v>31</v>
      </c>
      <c r="P4712" s="5" t="s">
        <v>559</v>
      </c>
      <c r="Q4712" s="5" t="str">
        <f>IFERROR(INDEX(Holidays[Holiday],MATCH(Table1[[#This Row],[Order Date]],Holidays[Date],0)),"NO HOLIDAY")</f>
        <v>NO HOLIDAY</v>
      </c>
    </row>
    <row r="4713" spans="2:17" hidden="1" x14ac:dyDescent="0.3">
      <c r="B4713" t="s">
        <v>36</v>
      </c>
      <c r="C4713" t="s">
        <v>28</v>
      </c>
      <c r="D4713" t="s">
        <v>11</v>
      </c>
      <c r="E4713" t="s">
        <v>103</v>
      </c>
      <c r="F4713" s="4">
        <v>42702</v>
      </c>
      <c r="G4713" t="s">
        <v>13</v>
      </c>
      <c r="H4713">
        <v>4</v>
      </c>
      <c r="I4713">
        <f>IF(Table1[[#This Row],[Price]]&lt;15,10,IF(Table1[[#This Row],[Price]]&lt;20,15,IF(Table1[[#This Row],[Price]]&lt;30,22,IF(Table1[[#This Row],[Price]]&lt;50,36,45))))</f>
        <v>15</v>
      </c>
      <c r="J4713">
        <v>17.829999999999998</v>
      </c>
      <c r="K4713" s="14">
        <v>71.319999999999993</v>
      </c>
      <c r="L4713" s="14">
        <f>Table1[[#This Row],[Total Sale Amount]]-(Table1[[#This Row],[Cost Price]]*Table1[[#This Row],[Quantity]])</f>
        <v>11.319999999999993</v>
      </c>
      <c r="M4713" t="str">
        <f>TEXT(Table1[[#This Row],[Order Date]],"mmm")</f>
        <v>Nov</v>
      </c>
      <c r="N4713" s="5" t="str">
        <f>TEXT(Table1[[#This Row],[Order Date]],"yyyy")</f>
        <v>2016</v>
      </c>
      <c r="O4713" s="5">
        <v>42</v>
      </c>
      <c r="P4713" s="5" t="s">
        <v>560</v>
      </c>
      <c r="Q4713" s="5" t="str">
        <f>IFERROR(INDEX(Holidays[Holiday],MATCH(Table1[[#This Row],[Order Date]],Holidays[Date],0)),"NO HOLIDAY")</f>
        <v>NO HOLIDAY</v>
      </c>
    </row>
    <row r="4714" spans="2:17" hidden="1" x14ac:dyDescent="0.3">
      <c r="B4714" t="s">
        <v>25</v>
      </c>
      <c r="C4714" t="s">
        <v>22</v>
      </c>
      <c r="D4714" t="s">
        <v>23</v>
      </c>
      <c r="E4714" t="s">
        <v>194</v>
      </c>
      <c r="F4714" s="4">
        <v>42702</v>
      </c>
      <c r="G4714" t="s">
        <v>19</v>
      </c>
      <c r="H4714">
        <v>9</v>
      </c>
      <c r="I4714">
        <f>IF(Table1[[#This Row],[Price]]&lt;15,10,IF(Table1[[#This Row],[Price]]&lt;20,15,IF(Table1[[#This Row],[Price]]&lt;30,22,IF(Table1[[#This Row],[Price]]&lt;50,36,45))))</f>
        <v>45</v>
      </c>
      <c r="J4714">
        <v>53.35</v>
      </c>
      <c r="K4714" s="14">
        <v>480.15000000000003</v>
      </c>
      <c r="L4714" s="14">
        <f>Table1[[#This Row],[Total Sale Amount]]-(Table1[[#This Row],[Cost Price]]*Table1[[#This Row],[Quantity]])</f>
        <v>75.150000000000034</v>
      </c>
      <c r="M4714" t="str">
        <f>TEXT(Table1[[#This Row],[Order Date]],"mmm")</f>
        <v>Nov</v>
      </c>
      <c r="N4714" s="5" t="str">
        <f>TEXT(Table1[[#This Row],[Order Date]],"yyyy")</f>
        <v>2016</v>
      </c>
      <c r="O4714" s="5">
        <v>38</v>
      </c>
      <c r="P4714" s="5" t="s">
        <v>559</v>
      </c>
      <c r="Q4714" s="5" t="str">
        <f>IFERROR(INDEX(Holidays[Holiday],MATCH(Table1[[#This Row],[Order Date]],Holidays[Date],0)),"NO HOLIDAY")</f>
        <v>NO HOLIDAY</v>
      </c>
    </row>
    <row r="4715" spans="2:17" hidden="1" x14ac:dyDescent="0.3">
      <c r="B4715" t="s">
        <v>9</v>
      </c>
      <c r="C4715" t="s">
        <v>28</v>
      </c>
      <c r="D4715" t="s">
        <v>11</v>
      </c>
      <c r="E4715" t="s">
        <v>226</v>
      </c>
      <c r="F4715" s="4">
        <v>42702</v>
      </c>
      <c r="G4715" t="s">
        <v>15</v>
      </c>
      <c r="H4715">
        <v>1</v>
      </c>
      <c r="I4715">
        <f>IF(Table1[[#This Row],[Price]]&lt;15,10,IF(Table1[[#This Row],[Price]]&lt;20,15,IF(Table1[[#This Row],[Price]]&lt;30,22,IF(Table1[[#This Row],[Price]]&lt;50,36,45))))</f>
        <v>10</v>
      </c>
      <c r="J4715">
        <v>12.42</v>
      </c>
      <c r="K4715" s="14">
        <v>12.42</v>
      </c>
      <c r="L4715" s="14">
        <f>Table1[[#This Row],[Total Sale Amount]]-(Table1[[#This Row],[Cost Price]]*Table1[[#This Row],[Quantity]])</f>
        <v>2.42</v>
      </c>
      <c r="M4715" t="str">
        <f>TEXT(Table1[[#This Row],[Order Date]],"mmm")</f>
        <v>Nov</v>
      </c>
      <c r="N4715" s="5" t="str">
        <f>TEXT(Table1[[#This Row],[Order Date]],"yyyy")</f>
        <v>2016</v>
      </c>
      <c r="O4715" s="5">
        <v>30</v>
      </c>
      <c r="P4715" s="5" t="s">
        <v>559</v>
      </c>
      <c r="Q4715" s="5" t="str">
        <f>IFERROR(INDEX(Holidays[Holiday],MATCH(Table1[[#This Row],[Order Date]],Holidays[Date],0)),"NO HOLIDAY")</f>
        <v>NO HOLIDAY</v>
      </c>
    </row>
    <row r="4716" spans="2:17" hidden="1" x14ac:dyDescent="0.3">
      <c r="B4716" t="s">
        <v>9</v>
      </c>
      <c r="C4716" t="s">
        <v>30</v>
      </c>
      <c r="D4716" t="s">
        <v>11</v>
      </c>
      <c r="E4716" t="s">
        <v>161</v>
      </c>
      <c r="F4716" s="4">
        <v>42702</v>
      </c>
      <c r="G4716" t="s">
        <v>19</v>
      </c>
      <c r="H4716">
        <v>8</v>
      </c>
      <c r="I4716">
        <f>IF(Table1[[#This Row],[Price]]&lt;15,10,IF(Table1[[#This Row],[Price]]&lt;20,15,IF(Table1[[#This Row],[Price]]&lt;30,22,IF(Table1[[#This Row],[Price]]&lt;50,36,45))))</f>
        <v>45</v>
      </c>
      <c r="J4716">
        <v>53.35</v>
      </c>
      <c r="K4716" s="14">
        <v>426.8</v>
      </c>
      <c r="L4716" s="14">
        <f>Table1[[#This Row],[Total Sale Amount]]-(Table1[[#This Row],[Cost Price]]*Table1[[#This Row],[Quantity]])</f>
        <v>66.800000000000011</v>
      </c>
      <c r="M4716" t="str">
        <f>TEXT(Table1[[#This Row],[Order Date]],"mmm")</f>
        <v>Nov</v>
      </c>
      <c r="N4716" s="5" t="str">
        <f>TEXT(Table1[[#This Row],[Order Date]],"yyyy")</f>
        <v>2016</v>
      </c>
      <c r="O4716" s="5">
        <v>19</v>
      </c>
      <c r="P4716" s="5" t="s">
        <v>559</v>
      </c>
      <c r="Q4716" s="5" t="str">
        <f>IFERROR(INDEX(Holidays[Holiday],MATCH(Table1[[#This Row],[Order Date]],Holidays[Date],0)),"NO HOLIDAY")</f>
        <v>NO HOLIDAY</v>
      </c>
    </row>
    <row r="4717" spans="2:17" hidden="1" x14ac:dyDescent="0.3">
      <c r="B4717" t="s">
        <v>9</v>
      </c>
      <c r="C4717" t="s">
        <v>10</v>
      </c>
      <c r="D4717" t="s">
        <v>11</v>
      </c>
      <c r="E4717" t="s">
        <v>447</v>
      </c>
      <c r="F4717" s="4">
        <v>42702</v>
      </c>
      <c r="G4717" t="s">
        <v>15</v>
      </c>
      <c r="H4717">
        <v>3</v>
      </c>
      <c r="I4717">
        <f>IF(Table1[[#This Row],[Price]]&lt;15,10,IF(Table1[[#This Row],[Price]]&lt;20,15,IF(Table1[[#This Row],[Price]]&lt;30,22,IF(Table1[[#This Row],[Price]]&lt;50,36,45))))</f>
        <v>10</v>
      </c>
      <c r="J4717">
        <v>12.42</v>
      </c>
      <c r="K4717" s="14">
        <v>37.26</v>
      </c>
      <c r="L4717" s="14">
        <f>Table1[[#This Row],[Total Sale Amount]]-(Table1[[#This Row],[Cost Price]]*Table1[[#This Row],[Quantity]])</f>
        <v>7.259999999999998</v>
      </c>
      <c r="M4717" t="str">
        <f>TEXT(Table1[[#This Row],[Order Date]],"mmm")</f>
        <v>Nov</v>
      </c>
      <c r="N4717" s="5" t="str">
        <f>TEXT(Table1[[#This Row],[Order Date]],"yyyy")</f>
        <v>2016</v>
      </c>
      <c r="O4717" s="5">
        <v>40</v>
      </c>
      <c r="P4717" s="5" t="s">
        <v>559</v>
      </c>
      <c r="Q4717" s="5" t="str">
        <f>IFERROR(INDEX(Holidays[Holiday],MATCH(Table1[[#This Row],[Order Date]],Holidays[Date],0)),"NO HOLIDAY")</f>
        <v>NO HOLIDAY</v>
      </c>
    </row>
    <row r="4718" spans="2:17" hidden="1" x14ac:dyDescent="0.3">
      <c r="B4718" t="s">
        <v>25</v>
      </c>
      <c r="C4718" t="s">
        <v>22</v>
      </c>
      <c r="D4718" t="s">
        <v>23</v>
      </c>
      <c r="E4718" t="s">
        <v>189</v>
      </c>
      <c r="F4718" s="4">
        <v>42702</v>
      </c>
      <c r="G4718" t="s">
        <v>19</v>
      </c>
      <c r="H4718">
        <v>8</v>
      </c>
      <c r="I4718">
        <f>IF(Table1[[#This Row],[Price]]&lt;15,10,IF(Table1[[#This Row],[Price]]&lt;20,15,IF(Table1[[#This Row],[Price]]&lt;30,22,IF(Table1[[#This Row],[Price]]&lt;50,36,45))))</f>
        <v>45</v>
      </c>
      <c r="J4718">
        <v>53.35</v>
      </c>
      <c r="K4718" s="14">
        <v>426.8</v>
      </c>
      <c r="L4718" s="14">
        <f>Table1[[#This Row],[Total Sale Amount]]-(Table1[[#This Row],[Cost Price]]*Table1[[#This Row],[Quantity]])</f>
        <v>66.800000000000011</v>
      </c>
      <c r="M4718" t="str">
        <f>TEXT(Table1[[#This Row],[Order Date]],"mmm")</f>
        <v>Nov</v>
      </c>
      <c r="N4718" s="5" t="str">
        <f>TEXT(Table1[[#This Row],[Order Date]],"yyyy")</f>
        <v>2016</v>
      </c>
      <c r="O4718" s="5">
        <v>39</v>
      </c>
      <c r="P4718" s="5" t="s">
        <v>560</v>
      </c>
      <c r="Q4718" s="5" t="str">
        <f>IFERROR(INDEX(Holidays[Holiday],MATCH(Table1[[#This Row],[Order Date]],Holidays[Date],0)),"NO HOLIDAY")</f>
        <v>NO HOLIDAY</v>
      </c>
    </row>
    <row r="4719" spans="2:17" hidden="1" x14ac:dyDescent="0.3">
      <c r="B4719" t="s">
        <v>25</v>
      </c>
      <c r="C4719" t="s">
        <v>59</v>
      </c>
      <c r="D4719" t="s">
        <v>23</v>
      </c>
      <c r="E4719" t="s">
        <v>309</v>
      </c>
      <c r="F4719" s="4">
        <v>42702</v>
      </c>
      <c r="G4719" t="s">
        <v>13</v>
      </c>
      <c r="H4719">
        <v>2</v>
      </c>
      <c r="I4719">
        <f>IF(Table1[[#This Row],[Price]]&lt;15,10,IF(Table1[[#This Row],[Price]]&lt;20,15,IF(Table1[[#This Row],[Price]]&lt;30,22,IF(Table1[[#This Row],[Price]]&lt;50,36,45))))</f>
        <v>15</v>
      </c>
      <c r="J4719">
        <v>17.829999999999998</v>
      </c>
      <c r="K4719" s="14">
        <v>35.659999999999997</v>
      </c>
      <c r="L4719" s="14">
        <f>Table1[[#This Row],[Total Sale Amount]]-(Table1[[#This Row],[Cost Price]]*Table1[[#This Row],[Quantity]])</f>
        <v>5.6599999999999966</v>
      </c>
      <c r="M4719" t="str">
        <f>TEXT(Table1[[#This Row],[Order Date]],"mmm")</f>
        <v>Nov</v>
      </c>
      <c r="N4719" s="5" t="str">
        <f>TEXT(Table1[[#This Row],[Order Date]],"yyyy")</f>
        <v>2016</v>
      </c>
      <c r="O4719" s="5">
        <v>41</v>
      </c>
      <c r="P4719" s="5" t="s">
        <v>559</v>
      </c>
      <c r="Q4719" s="5" t="str">
        <f>IFERROR(INDEX(Holidays[Holiday],MATCH(Table1[[#This Row],[Order Date]],Holidays[Date],0)),"NO HOLIDAY")</f>
        <v>NO HOLIDAY</v>
      </c>
    </row>
    <row r="4720" spans="2:17" hidden="1" x14ac:dyDescent="0.3">
      <c r="B4720" t="s">
        <v>25</v>
      </c>
      <c r="C4720" t="s">
        <v>59</v>
      </c>
      <c r="D4720" t="s">
        <v>23</v>
      </c>
      <c r="E4720" t="s">
        <v>271</v>
      </c>
      <c r="F4720" s="4">
        <v>42702</v>
      </c>
      <c r="G4720" t="s">
        <v>15</v>
      </c>
      <c r="H4720">
        <v>4</v>
      </c>
      <c r="I4720">
        <f>IF(Table1[[#This Row],[Price]]&lt;15,10,IF(Table1[[#This Row],[Price]]&lt;20,15,IF(Table1[[#This Row],[Price]]&lt;30,22,IF(Table1[[#This Row],[Price]]&lt;50,36,45))))</f>
        <v>10</v>
      </c>
      <c r="J4720">
        <v>12.42</v>
      </c>
      <c r="K4720" s="14">
        <v>49.68</v>
      </c>
      <c r="L4720" s="14">
        <f>Table1[[#This Row],[Total Sale Amount]]-(Table1[[#This Row],[Cost Price]]*Table1[[#This Row],[Quantity]])</f>
        <v>9.68</v>
      </c>
      <c r="M4720" t="str">
        <f>TEXT(Table1[[#This Row],[Order Date]],"mmm")</f>
        <v>Nov</v>
      </c>
      <c r="N4720" s="5" t="str">
        <f>TEXT(Table1[[#This Row],[Order Date]],"yyyy")</f>
        <v>2016</v>
      </c>
      <c r="O4720" s="5">
        <v>34</v>
      </c>
      <c r="P4720" s="5" t="s">
        <v>559</v>
      </c>
      <c r="Q4720" s="5" t="str">
        <f>IFERROR(INDEX(Holidays[Holiday],MATCH(Table1[[#This Row],[Order Date]],Holidays[Date],0)),"NO HOLIDAY")</f>
        <v>NO HOLIDAY</v>
      </c>
    </row>
    <row r="4721" spans="2:17" hidden="1" x14ac:dyDescent="0.3">
      <c r="B4721" t="s">
        <v>16</v>
      </c>
      <c r="C4721" t="s">
        <v>30</v>
      </c>
      <c r="D4721" t="s">
        <v>11</v>
      </c>
      <c r="E4721" t="s">
        <v>521</v>
      </c>
      <c r="F4721" s="4">
        <v>42702</v>
      </c>
      <c r="G4721" t="s">
        <v>15</v>
      </c>
      <c r="H4721">
        <v>1</v>
      </c>
      <c r="I4721">
        <f>IF(Table1[[#This Row],[Price]]&lt;15,10,IF(Table1[[#This Row],[Price]]&lt;20,15,IF(Table1[[#This Row],[Price]]&lt;30,22,IF(Table1[[#This Row],[Price]]&lt;50,36,45))))</f>
        <v>10</v>
      </c>
      <c r="J4721">
        <v>12.42</v>
      </c>
      <c r="K4721" s="14">
        <v>12.42</v>
      </c>
      <c r="L4721" s="14">
        <f>Table1[[#This Row],[Total Sale Amount]]-(Table1[[#This Row],[Cost Price]]*Table1[[#This Row],[Quantity]])</f>
        <v>2.42</v>
      </c>
      <c r="M4721" t="str">
        <f>TEXT(Table1[[#This Row],[Order Date]],"mmm")</f>
        <v>Nov</v>
      </c>
      <c r="N4721" s="5" t="str">
        <f>TEXT(Table1[[#This Row],[Order Date]],"yyyy")</f>
        <v>2016</v>
      </c>
      <c r="O4721" s="5">
        <v>20</v>
      </c>
      <c r="P4721" s="5" t="s">
        <v>559</v>
      </c>
      <c r="Q4721" s="5" t="str">
        <f>IFERROR(INDEX(Holidays[Holiday],MATCH(Table1[[#This Row],[Order Date]],Holidays[Date],0)),"NO HOLIDAY")</f>
        <v>NO HOLIDAY</v>
      </c>
    </row>
    <row r="4722" spans="2:17" hidden="1" x14ac:dyDescent="0.3">
      <c r="B4722" t="s">
        <v>9</v>
      </c>
      <c r="C4722" t="s">
        <v>30</v>
      </c>
      <c r="D4722" t="s">
        <v>11</v>
      </c>
      <c r="E4722" t="s">
        <v>122</v>
      </c>
      <c r="F4722" s="4">
        <v>42702</v>
      </c>
      <c r="G4722" t="s">
        <v>13</v>
      </c>
      <c r="H4722">
        <v>1</v>
      </c>
      <c r="I4722">
        <f>IF(Table1[[#This Row],[Price]]&lt;15,10,IF(Table1[[#This Row],[Price]]&lt;20,15,IF(Table1[[#This Row],[Price]]&lt;30,22,IF(Table1[[#This Row],[Price]]&lt;50,36,45))))</f>
        <v>15</v>
      </c>
      <c r="J4722">
        <v>17.829999999999998</v>
      </c>
      <c r="K4722" s="14">
        <v>17.829999999999998</v>
      </c>
      <c r="L4722" s="14">
        <f>Table1[[#This Row],[Total Sale Amount]]-(Table1[[#This Row],[Cost Price]]*Table1[[#This Row],[Quantity]])</f>
        <v>2.8299999999999983</v>
      </c>
      <c r="M4722" t="str">
        <f>TEXT(Table1[[#This Row],[Order Date]],"mmm")</f>
        <v>Nov</v>
      </c>
      <c r="N4722" s="5" t="str">
        <f>TEXT(Table1[[#This Row],[Order Date]],"yyyy")</f>
        <v>2016</v>
      </c>
      <c r="O4722" s="5">
        <v>25</v>
      </c>
      <c r="P4722" s="5" t="s">
        <v>560</v>
      </c>
      <c r="Q4722" s="5" t="str">
        <f>IFERROR(INDEX(Holidays[Holiday],MATCH(Table1[[#This Row],[Order Date]],Holidays[Date],0)),"NO HOLIDAY")</f>
        <v>NO HOLIDAY</v>
      </c>
    </row>
    <row r="4723" spans="2:17" hidden="1" x14ac:dyDescent="0.3">
      <c r="B4723" t="s">
        <v>16</v>
      </c>
      <c r="C4723" t="s">
        <v>28</v>
      </c>
      <c r="D4723" t="s">
        <v>11</v>
      </c>
      <c r="E4723" t="s">
        <v>282</v>
      </c>
      <c r="F4723" s="4">
        <v>42702</v>
      </c>
      <c r="G4723" t="s">
        <v>19</v>
      </c>
      <c r="H4723">
        <v>10</v>
      </c>
      <c r="I4723">
        <f>IF(Table1[[#This Row],[Price]]&lt;15,10,IF(Table1[[#This Row],[Price]]&lt;20,15,IF(Table1[[#This Row],[Price]]&lt;30,22,IF(Table1[[#This Row],[Price]]&lt;50,36,45))))</f>
        <v>45</v>
      </c>
      <c r="J4723">
        <v>53.35</v>
      </c>
      <c r="K4723" s="14">
        <v>533.5</v>
      </c>
      <c r="L4723" s="14">
        <f>Table1[[#This Row],[Total Sale Amount]]-(Table1[[#This Row],[Cost Price]]*Table1[[#This Row],[Quantity]])</f>
        <v>83.5</v>
      </c>
      <c r="M4723" t="str">
        <f>TEXT(Table1[[#This Row],[Order Date]],"mmm")</f>
        <v>Nov</v>
      </c>
      <c r="N4723" s="5" t="str">
        <f>TEXT(Table1[[#This Row],[Order Date]],"yyyy")</f>
        <v>2016</v>
      </c>
      <c r="O4723" s="5">
        <v>44</v>
      </c>
      <c r="P4723" s="5" t="s">
        <v>559</v>
      </c>
      <c r="Q4723" s="5" t="str">
        <f>IFERROR(INDEX(Holidays[Holiday],MATCH(Table1[[#This Row],[Order Date]],Holidays[Date],0)),"NO HOLIDAY")</f>
        <v>NO HOLIDAY</v>
      </c>
    </row>
    <row r="4724" spans="2:17" hidden="1" x14ac:dyDescent="0.3">
      <c r="B4724" t="s">
        <v>9</v>
      </c>
      <c r="C4724" t="s">
        <v>17</v>
      </c>
      <c r="D4724" t="s">
        <v>11</v>
      </c>
      <c r="E4724" t="s">
        <v>185</v>
      </c>
      <c r="F4724" s="4">
        <v>42702</v>
      </c>
      <c r="G4724" t="s">
        <v>15</v>
      </c>
      <c r="H4724">
        <v>1</v>
      </c>
      <c r="I4724">
        <f>IF(Table1[[#This Row],[Price]]&lt;15,10,IF(Table1[[#This Row],[Price]]&lt;20,15,IF(Table1[[#This Row],[Price]]&lt;30,22,IF(Table1[[#This Row],[Price]]&lt;50,36,45))))</f>
        <v>10</v>
      </c>
      <c r="J4724">
        <v>12.42</v>
      </c>
      <c r="K4724" s="14">
        <v>12.42</v>
      </c>
      <c r="L4724" s="14">
        <f>Table1[[#This Row],[Total Sale Amount]]-(Table1[[#This Row],[Cost Price]]*Table1[[#This Row],[Quantity]])</f>
        <v>2.42</v>
      </c>
      <c r="M4724" t="str">
        <f>TEXT(Table1[[#This Row],[Order Date]],"mmm")</f>
        <v>Nov</v>
      </c>
      <c r="N4724" s="5" t="str">
        <f>TEXT(Table1[[#This Row],[Order Date]],"yyyy")</f>
        <v>2016</v>
      </c>
      <c r="O4724" s="5">
        <v>31</v>
      </c>
      <c r="P4724" s="5" t="s">
        <v>560</v>
      </c>
      <c r="Q4724" s="5" t="str">
        <f>IFERROR(INDEX(Holidays[Holiday],MATCH(Table1[[#This Row],[Order Date]],Holidays[Date],0)),"NO HOLIDAY")</f>
        <v>NO HOLIDAY</v>
      </c>
    </row>
    <row r="4725" spans="2:17" hidden="1" x14ac:dyDescent="0.3">
      <c r="B4725" t="s">
        <v>36</v>
      </c>
      <c r="C4725" t="s">
        <v>17</v>
      </c>
      <c r="D4725" t="s">
        <v>11</v>
      </c>
      <c r="E4725" t="s">
        <v>196</v>
      </c>
      <c r="F4725" s="4">
        <v>42702</v>
      </c>
      <c r="G4725" t="s">
        <v>13</v>
      </c>
      <c r="H4725">
        <v>3</v>
      </c>
      <c r="I4725">
        <f>IF(Table1[[#This Row],[Price]]&lt;15,10,IF(Table1[[#This Row],[Price]]&lt;20,15,IF(Table1[[#This Row],[Price]]&lt;30,22,IF(Table1[[#This Row],[Price]]&lt;50,36,45))))</f>
        <v>15</v>
      </c>
      <c r="J4725">
        <v>17.829999999999998</v>
      </c>
      <c r="K4725" s="14">
        <v>53.489999999999995</v>
      </c>
      <c r="L4725" s="14">
        <f>Table1[[#This Row],[Total Sale Amount]]-(Table1[[#This Row],[Cost Price]]*Table1[[#This Row],[Quantity]])</f>
        <v>8.4899999999999949</v>
      </c>
      <c r="M4725" t="str">
        <f>TEXT(Table1[[#This Row],[Order Date]],"mmm")</f>
        <v>Nov</v>
      </c>
      <c r="N4725" s="5" t="str">
        <f>TEXT(Table1[[#This Row],[Order Date]],"yyyy")</f>
        <v>2016</v>
      </c>
      <c r="O4725" s="5">
        <v>38</v>
      </c>
      <c r="P4725" s="5" t="s">
        <v>559</v>
      </c>
      <c r="Q4725" s="5" t="str">
        <f>IFERROR(INDEX(Holidays[Holiday],MATCH(Table1[[#This Row],[Order Date]],Holidays[Date],0)),"NO HOLIDAY")</f>
        <v>NO HOLIDAY</v>
      </c>
    </row>
    <row r="4726" spans="2:17" hidden="1" x14ac:dyDescent="0.3">
      <c r="B4726" t="s">
        <v>25</v>
      </c>
      <c r="C4726" t="s">
        <v>22</v>
      </c>
      <c r="D4726" t="s">
        <v>23</v>
      </c>
      <c r="E4726" t="s">
        <v>144</v>
      </c>
      <c r="F4726" s="4">
        <v>42702</v>
      </c>
      <c r="G4726" t="s">
        <v>19</v>
      </c>
      <c r="H4726">
        <v>6</v>
      </c>
      <c r="I4726">
        <f>IF(Table1[[#This Row],[Price]]&lt;15,10,IF(Table1[[#This Row],[Price]]&lt;20,15,IF(Table1[[#This Row],[Price]]&lt;30,22,IF(Table1[[#This Row],[Price]]&lt;50,36,45))))</f>
        <v>45</v>
      </c>
      <c r="J4726">
        <v>53.35</v>
      </c>
      <c r="K4726" s="14">
        <v>320.10000000000002</v>
      </c>
      <c r="L4726" s="14">
        <f>Table1[[#This Row],[Total Sale Amount]]-(Table1[[#This Row],[Cost Price]]*Table1[[#This Row],[Quantity]])</f>
        <v>50.100000000000023</v>
      </c>
      <c r="M4726" t="str">
        <f>TEXT(Table1[[#This Row],[Order Date]],"mmm")</f>
        <v>Nov</v>
      </c>
      <c r="N4726" s="5" t="str">
        <f>TEXT(Table1[[#This Row],[Order Date]],"yyyy")</f>
        <v>2016</v>
      </c>
      <c r="O4726" s="5">
        <v>29</v>
      </c>
      <c r="P4726" s="5" t="s">
        <v>560</v>
      </c>
      <c r="Q4726" s="5" t="str">
        <f>IFERROR(INDEX(Holidays[Holiday],MATCH(Table1[[#This Row],[Order Date]],Holidays[Date],0)),"NO HOLIDAY")</f>
        <v>NO HOLIDAY</v>
      </c>
    </row>
    <row r="4727" spans="2:17" hidden="1" x14ac:dyDescent="0.3">
      <c r="B4727" t="s">
        <v>21</v>
      </c>
      <c r="C4727" t="s">
        <v>59</v>
      </c>
      <c r="D4727" t="s">
        <v>23</v>
      </c>
      <c r="E4727" t="s">
        <v>393</v>
      </c>
      <c r="F4727" s="4">
        <v>42702</v>
      </c>
      <c r="G4727" t="s">
        <v>15</v>
      </c>
      <c r="H4727">
        <v>7</v>
      </c>
      <c r="I4727">
        <f>IF(Table1[[#This Row],[Price]]&lt;15,10,IF(Table1[[#This Row],[Price]]&lt;20,15,IF(Table1[[#This Row],[Price]]&lt;30,22,IF(Table1[[#This Row],[Price]]&lt;50,36,45))))</f>
        <v>10</v>
      </c>
      <c r="J4727">
        <v>12.42</v>
      </c>
      <c r="K4727" s="14">
        <v>86.94</v>
      </c>
      <c r="L4727" s="14">
        <f>Table1[[#This Row],[Total Sale Amount]]-(Table1[[#This Row],[Cost Price]]*Table1[[#This Row],[Quantity]])</f>
        <v>16.939999999999998</v>
      </c>
      <c r="M4727" t="str">
        <f>TEXT(Table1[[#This Row],[Order Date]],"mmm")</f>
        <v>Nov</v>
      </c>
      <c r="N4727" s="5" t="str">
        <f>TEXT(Table1[[#This Row],[Order Date]],"yyyy")</f>
        <v>2016</v>
      </c>
      <c r="O4727" s="5">
        <v>36</v>
      </c>
      <c r="P4727" s="5" t="s">
        <v>559</v>
      </c>
      <c r="Q4727" s="5" t="str">
        <f>IFERROR(INDEX(Holidays[Holiday],MATCH(Table1[[#This Row],[Order Date]],Holidays[Date],0)),"NO HOLIDAY")</f>
        <v>NO HOLIDAY</v>
      </c>
    </row>
    <row r="4728" spans="2:17" hidden="1" x14ac:dyDescent="0.3">
      <c r="B4728" t="s">
        <v>36</v>
      </c>
      <c r="C4728" t="s">
        <v>10</v>
      </c>
      <c r="D4728" t="s">
        <v>11</v>
      </c>
      <c r="E4728" t="s">
        <v>55</v>
      </c>
      <c r="F4728" s="4">
        <v>42702</v>
      </c>
      <c r="G4728" t="s">
        <v>19</v>
      </c>
      <c r="H4728">
        <v>7</v>
      </c>
      <c r="I4728">
        <f>IF(Table1[[#This Row],[Price]]&lt;15,10,IF(Table1[[#This Row],[Price]]&lt;20,15,IF(Table1[[#This Row],[Price]]&lt;30,22,IF(Table1[[#This Row],[Price]]&lt;50,36,45))))</f>
        <v>45</v>
      </c>
      <c r="J4728">
        <v>53.35</v>
      </c>
      <c r="K4728" s="14">
        <v>373.45</v>
      </c>
      <c r="L4728" s="14">
        <f>Table1[[#This Row],[Total Sale Amount]]-(Table1[[#This Row],[Cost Price]]*Table1[[#This Row],[Quantity]])</f>
        <v>58.449999999999989</v>
      </c>
      <c r="M4728" t="str">
        <f>TEXT(Table1[[#This Row],[Order Date]],"mmm")</f>
        <v>Nov</v>
      </c>
      <c r="N4728" s="5" t="str">
        <f>TEXT(Table1[[#This Row],[Order Date]],"yyyy")</f>
        <v>2016</v>
      </c>
      <c r="O4728" s="5">
        <v>35</v>
      </c>
      <c r="P4728" s="5" t="s">
        <v>559</v>
      </c>
      <c r="Q4728" s="5" t="str">
        <f>IFERROR(INDEX(Holidays[Holiday],MATCH(Table1[[#This Row],[Order Date]],Holidays[Date],0)),"NO HOLIDAY")</f>
        <v>NO HOLIDAY</v>
      </c>
    </row>
    <row r="4729" spans="2:17" hidden="1" x14ac:dyDescent="0.3">
      <c r="B4729" t="s">
        <v>9</v>
      </c>
      <c r="C4729" t="s">
        <v>17</v>
      </c>
      <c r="D4729" t="s">
        <v>11</v>
      </c>
      <c r="E4729" t="s">
        <v>162</v>
      </c>
      <c r="F4729" s="4">
        <v>42702</v>
      </c>
      <c r="G4729" t="s">
        <v>13</v>
      </c>
      <c r="H4729">
        <v>9</v>
      </c>
      <c r="I4729">
        <f>IF(Table1[[#This Row],[Price]]&lt;15,10,IF(Table1[[#This Row],[Price]]&lt;20,15,IF(Table1[[#This Row],[Price]]&lt;30,22,IF(Table1[[#This Row],[Price]]&lt;50,36,45))))</f>
        <v>15</v>
      </c>
      <c r="J4729">
        <v>17.829999999999998</v>
      </c>
      <c r="K4729" s="14">
        <v>160.46999999999997</v>
      </c>
      <c r="L4729" s="14">
        <f>Table1[[#This Row],[Total Sale Amount]]-(Table1[[#This Row],[Cost Price]]*Table1[[#This Row],[Quantity]])</f>
        <v>25.46999999999997</v>
      </c>
      <c r="M4729" t="str">
        <f>TEXT(Table1[[#This Row],[Order Date]],"mmm")</f>
        <v>Nov</v>
      </c>
      <c r="N4729" s="5" t="str">
        <f>TEXT(Table1[[#This Row],[Order Date]],"yyyy")</f>
        <v>2016</v>
      </c>
      <c r="O4729" s="5">
        <v>40</v>
      </c>
      <c r="P4729" s="5" t="s">
        <v>560</v>
      </c>
      <c r="Q4729" s="5" t="str">
        <f>IFERROR(INDEX(Holidays[Holiday],MATCH(Table1[[#This Row],[Order Date]],Holidays[Date],0)),"NO HOLIDAY")</f>
        <v>NO HOLIDAY</v>
      </c>
    </row>
    <row r="4730" spans="2:17" hidden="1" x14ac:dyDescent="0.3">
      <c r="B4730" t="s">
        <v>21</v>
      </c>
      <c r="C4730" t="s">
        <v>59</v>
      </c>
      <c r="D4730" t="s">
        <v>23</v>
      </c>
      <c r="E4730" t="s">
        <v>505</v>
      </c>
      <c r="F4730" s="4">
        <v>42702</v>
      </c>
      <c r="G4730" t="s">
        <v>15</v>
      </c>
      <c r="H4730">
        <v>2</v>
      </c>
      <c r="I4730">
        <f>IF(Table1[[#This Row],[Price]]&lt;15,10,IF(Table1[[#This Row],[Price]]&lt;20,15,IF(Table1[[#This Row],[Price]]&lt;30,22,IF(Table1[[#This Row],[Price]]&lt;50,36,45))))</f>
        <v>10</v>
      </c>
      <c r="J4730">
        <v>12.42</v>
      </c>
      <c r="K4730" s="14">
        <v>24.84</v>
      </c>
      <c r="L4730" s="14">
        <f>Table1[[#This Row],[Total Sale Amount]]-(Table1[[#This Row],[Cost Price]]*Table1[[#This Row],[Quantity]])</f>
        <v>4.84</v>
      </c>
      <c r="M4730" t="str">
        <f>TEXT(Table1[[#This Row],[Order Date]],"mmm")</f>
        <v>Nov</v>
      </c>
      <c r="N4730" s="5" t="str">
        <f>TEXT(Table1[[#This Row],[Order Date]],"yyyy")</f>
        <v>2016</v>
      </c>
      <c r="O4730" s="5">
        <v>27</v>
      </c>
      <c r="P4730" s="5" t="s">
        <v>559</v>
      </c>
      <c r="Q4730" s="5" t="str">
        <f>IFERROR(INDEX(Holidays[Holiday],MATCH(Table1[[#This Row],[Order Date]],Holidays[Date],0)),"NO HOLIDAY")</f>
        <v>NO HOLIDAY</v>
      </c>
    </row>
    <row r="4731" spans="2:17" hidden="1" x14ac:dyDescent="0.3">
      <c r="B4731" t="s">
        <v>36</v>
      </c>
      <c r="C4731" t="s">
        <v>17</v>
      </c>
      <c r="D4731" t="s">
        <v>11</v>
      </c>
      <c r="E4731" t="s">
        <v>20</v>
      </c>
      <c r="F4731" s="4">
        <v>42702</v>
      </c>
      <c r="G4731" t="s">
        <v>15</v>
      </c>
      <c r="H4731">
        <v>6</v>
      </c>
      <c r="I4731">
        <f>IF(Table1[[#This Row],[Price]]&lt;15,10,IF(Table1[[#This Row],[Price]]&lt;20,15,IF(Table1[[#This Row],[Price]]&lt;30,22,IF(Table1[[#This Row],[Price]]&lt;50,36,45))))</f>
        <v>10</v>
      </c>
      <c r="J4731">
        <v>12.42</v>
      </c>
      <c r="K4731" s="14">
        <v>74.52</v>
      </c>
      <c r="L4731" s="14">
        <f>Table1[[#This Row],[Total Sale Amount]]-(Table1[[#This Row],[Cost Price]]*Table1[[#This Row],[Quantity]])</f>
        <v>14.519999999999996</v>
      </c>
      <c r="M4731" t="str">
        <f>TEXT(Table1[[#This Row],[Order Date]],"mmm")</f>
        <v>Nov</v>
      </c>
      <c r="N4731" s="5" t="str">
        <f>TEXT(Table1[[#This Row],[Order Date]],"yyyy")</f>
        <v>2016</v>
      </c>
      <c r="O4731" s="5">
        <v>17</v>
      </c>
      <c r="P4731" s="5" t="s">
        <v>560</v>
      </c>
      <c r="Q4731" s="5" t="str">
        <f>IFERROR(INDEX(Holidays[Holiday],MATCH(Table1[[#This Row],[Order Date]],Holidays[Date],0)),"NO HOLIDAY")</f>
        <v>NO HOLIDAY</v>
      </c>
    </row>
    <row r="4732" spans="2:17" hidden="1" x14ac:dyDescent="0.3">
      <c r="B4732" t="s">
        <v>9</v>
      </c>
      <c r="C4732" t="s">
        <v>17</v>
      </c>
      <c r="D4732" t="s">
        <v>11</v>
      </c>
      <c r="E4732" t="s">
        <v>186</v>
      </c>
      <c r="F4732" s="4">
        <v>42702</v>
      </c>
      <c r="G4732" t="s">
        <v>39</v>
      </c>
      <c r="H4732">
        <v>10</v>
      </c>
      <c r="I4732">
        <f>IF(Table1[[#This Row],[Price]]&lt;15,10,IF(Table1[[#This Row],[Price]]&lt;20,15,IF(Table1[[#This Row],[Price]]&lt;30,22,IF(Table1[[#This Row],[Price]]&lt;50,36,45))))</f>
        <v>15</v>
      </c>
      <c r="J4732">
        <v>16.32</v>
      </c>
      <c r="K4732" s="14">
        <v>163.19999999999999</v>
      </c>
      <c r="L4732" s="14">
        <f>Table1[[#This Row],[Total Sale Amount]]-(Table1[[#This Row],[Cost Price]]*Table1[[#This Row],[Quantity]])</f>
        <v>13.199999999999989</v>
      </c>
      <c r="M4732" t="str">
        <f>TEXT(Table1[[#This Row],[Order Date]],"mmm")</f>
        <v>Nov</v>
      </c>
      <c r="N4732" s="5" t="str">
        <f>TEXT(Table1[[#This Row],[Order Date]],"yyyy")</f>
        <v>2016</v>
      </c>
      <c r="O4732" s="5">
        <v>34</v>
      </c>
      <c r="P4732" s="5" t="s">
        <v>559</v>
      </c>
      <c r="Q4732" s="5" t="str">
        <f>IFERROR(INDEX(Holidays[Holiday],MATCH(Table1[[#This Row],[Order Date]],Holidays[Date],0)),"NO HOLIDAY")</f>
        <v>NO HOLIDAY</v>
      </c>
    </row>
    <row r="4733" spans="2:17" hidden="1" x14ac:dyDescent="0.3">
      <c r="B4733" t="s">
        <v>25</v>
      </c>
      <c r="C4733" t="s">
        <v>26</v>
      </c>
      <c r="D4733" t="s">
        <v>23</v>
      </c>
      <c r="E4733" t="s">
        <v>253</v>
      </c>
      <c r="F4733" s="4">
        <v>42702</v>
      </c>
      <c r="G4733" t="s">
        <v>19</v>
      </c>
      <c r="H4733">
        <v>3</v>
      </c>
      <c r="I4733">
        <f>IF(Table1[[#This Row],[Price]]&lt;15,10,IF(Table1[[#This Row],[Price]]&lt;20,15,IF(Table1[[#This Row],[Price]]&lt;30,22,IF(Table1[[#This Row],[Price]]&lt;50,36,45))))</f>
        <v>45</v>
      </c>
      <c r="J4733">
        <v>53.35</v>
      </c>
      <c r="K4733" s="14">
        <v>160.05000000000001</v>
      </c>
      <c r="L4733" s="14">
        <f>Table1[[#This Row],[Total Sale Amount]]-(Table1[[#This Row],[Cost Price]]*Table1[[#This Row],[Quantity]])</f>
        <v>25.050000000000011</v>
      </c>
      <c r="M4733" t="str">
        <f>TEXT(Table1[[#This Row],[Order Date]],"mmm")</f>
        <v>Nov</v>
      </c>
      <c r="N4733" s="5" t="str">
        <f>TEXT(Table1[[#This Row],[Order Date]],"yyyy")</f>
        <v>2016</v>
      </c>
      <c r="O4733" s="5">
        <v>43</v>
      </c>
      <c r="P4733" s="5" t="s">
        <v>559</v>
      </c>
      <c r="Q4733" s="5" t="str">
        <f>IFERROR(INDEX(Holidays[Holiday],MATCH(Table1[[#This Row],[Order Date]],Holidays[Date],0)),"NO HOLIDAY")</f>
        <v>NO HOLIDAY</v>
      </c>
    </row>
    <row r="4734" spans="2:17" hidden="1" x14ac:dyDescent="0.3">
      <c r="B4734" t="s">
        <v>9</v>
      </c>
      <c r="C4734" t="s">
        <v>17</v>
      </c>
      <c r="D4734" t="s">
        <v>11</v>
      </c>
      <c r="E4734" t="s">
        <v>249</v>
      </c>
      <c r="F4734" s="4">
        <v>42702</v>
      </c>
      <c r="G4734" t="s">
        <v>15</v>
      </c>
      <c r="H4734">
        <v>9</v>
      </c>
      <c r="I4734">
        <f>IF(Table1[[#This Row],[Price]]&lt;15,10,IF(Table1[[#This Row],[Price]]&lt;20,15,IF(Table1[[#This Row],[Price]]&lt;30,22,IF(Table1[[#This Row],[Price]]&lt;50,36,45))))</f>
        <v>10</v>
      </c>
      <c r="J4734">
        <v>12.42</v>
      </c>
      <c r="K4734" s="14">
        <v>111.78</v>
      </c>
      <c r="L4734" s="14">
        <f>Table1[[#This Row],[Total Sale Amount]]-(Table1[[#This Row],[Cost Price]]*Table1[[#This Row],[Quantity]])</f>
        <v>21.78</v>
      </c>
      <c r="M4734" t="str">
        <f>TEXT(Table1[[#This Row],[Order Date]],"mmm")</f>
        <v>Nov</v>
      </c>
      <c r="N4734" s="5" t="str">
        <f>TEXT(Table1[[#This Row],[Order Date]],"yyyy")</f>
        <v>2016</v>
      </c>
      <c r="O4734" s="5">
        <v>18</v>
      </c>
      <c r="P4734" s="5" t="s">
        <v>559</v>
      </c>
      <c r="Q4734" s="5" t="str">
        <f>IFERROR(INDEX(Holidays[Holiday],MATCH(Table1[[#This Row],[Order Date]],Holidays[Date],0)),"NO HOLIDAY")</f>
        <v>NO HOLIDAY</v>
      </c>
    </row>
    <row r="4735" spans="2:17" hidden="1" x14ac:dyDescent="0.3">
      <c r="B4735" t="s">
        <v>9</v>
      </c>
      <c r="C4735" t="s">
        <v>10</v>
      </c>
      <c r="D4735" t="s">
        <v>11</v>
      </c>
      <c r="E4735" t="s">
        <v>453</v>
      </c>
      <c r="F4735" s="4">
        <v>42702</v>
      </c>
      <c r="G4735" t="s">
        <v>13</v>
      </c>
      <c r="H4735">
        <v>4</v>
      </c>
      <c r="I4735">
        <f>IF(Table1[[#This Row],[Price]]&lt;15,10,IF(Table1[[#This Row],[Price]]&lt;20,15,IF(Table1[[#This Row],[Price]]&lt;30,22,IF(Table1[[#This Row],[Price]]&lt;50,36,45))))</f>
        <v>15</v>
      </c>
      <c r="J4735">
        <v>17.829999999999998</v>
      </c>
      <c r="K4735" s="14">
        <v>71.319999999999993</v>
      </c>
      <c r="L4735" s="14">
        <f>Table1[[#This Row],[Total Sale Amount]]-(Table1[[#This Row],[Cost Price]]*Table1[[#This Row],[Quantity]])</f>
        <v>11.319999999999993</v>
      </c>
      <c r="M4735" t="str">
        <f>TEXT(Table1[[#This Row],[Order Date]],"mmm")</f>
        <v>Nov</v>
      </c>
      <c r="N4735" s="5" t="str">
        <f>TEXT(Table1[[#This Row],[Order Date]],"yyyy")</f>
        <v>2016</v>
      </c>
      <c r="O4735" s="5">
        <v>41</v>
      </c>
      <c r="P4735" s="5" t="s">
        <v>560</v>
      </c>
      <c r="Q4735" s="5" t="str">
        <f>IFERROR(INDEX(Holidays[Holiday],MATCH(Table1[[#This Row],[Order Date]],Holidays[Date],0)),"NO HOLIDAY")</f>
        <v>NO HOLIDAY</v>
      </c>
    </row>
    <row r="4736" spans="2:17" hidden="1" x14ac:dyDescent="0.3">
      <c r="B4736" t="s">
        <v>9</v>
      </c>
      <c r="C4736" t="s">
        <v>10</v>
      </c>
      <c r="D4736" t="s">
        <v>11</v>
      </c>
      <c r="E4736" t="s">
        <v>84</v>
      </c>
      <c r="F4736" s="4">
        <v>42703</v>
      </c>
      <c r="G4736" t="s">
        <v>19</v>
      </c>
      <c r="H4736">
        <v>2</v>
      </c>
      <c r="I4736">
        <f>IF(Table1[[#This Row],[Price]]&lt;15,10,IF(Table1[[#This Row],[Price]]&lt;20,15,IF(Table1[[#This Row],[Price]]&lt;30,22,IF(Table1[[#This Row],[Price]]&lt;50,36,45))))</f>
        <v>45</v>
      </c>
      <c r="J4736">
        <v>53.35</v>
      </c>
      <c r="K4736" s="14">
        <v>106.7</v>
      </c>
      <c r="L4736" s="14">
        <f>Table1[[#This Row],[Total Sale Amount]]-(Table1[[#This Row],[Cost Price]]*Table1[[#This Row],[Quantity]])</f>
        <v>16.700000000000003</v>
      </c>
      <c r="M4736" t="str">
        <f>TEXT(Table1[[#This Row],[Order Date]],"mmm")</f>
        <v>Nov</v>
      </c>
      <c r="N4736" s="5" t="str">
        <f>TEXT(Table1[[#This Row],[Order Date]],"yyyy")</f>
        <v>2016</v>
      </c>
      <c r="O4736" s="5">
        <v>41</v>
      </c>
      <c r="P4736" s="5" t="s">
        <v>559</v>
      </c>
      <c r="Q4736" s="5" t="str">
        <f>IFERROR(INDEX(Holidays[Holiday],MATCH(Table1[[#This Row],[Order Date]],Holidays[Date],0)),"NO HOLIDAY")</f>
        <v>NO HOLIDAY</v>
      </c>
    </row>
    <row r="4737" spans="2:17" hidden="1" x14ac:dyDescent="0.3">
      <c r="B4737" t="s">
        <v>25</v>
      </c>
      <c r="C4737" t="s">
        <v>22</v>
      </c>
      <c r="D4737" t="s">
        <v>23</v>
      </c>
      <c r="E4737" t="s">
        <v>238</v>
      </c>
      <c r="F4737" s="4">
        <v>42703</v>
      </c>
      <c r="G4737" t="s">
        <v>19</v>
      </c>
      <c r="H4737">
        <v>10</v>
      </c>
      <c r="I4737">
        <f>IF(Table1[[#This Row],[Price]]&lt;15,10,IF(Table1[[#This Row],[Price]]&lt;20,15,IF(Table1[[#This Row],[Price]]&lt;30,22,IF(Table1[[#This Row],[Price]]&lt;50,36,45))))</f>
        <v>45</v>
      </c>
      <c r="J4737">
        <v>53.35</v>
      </c>
      <c r="K4737" s="14">
        <v>533.5</v>
      </c>
      <c r="L4737" s="14">
        <f>Table1[[#This Row],[Total Sale Amount]]-(Table1[[#This Row],[Cost Price]]*Table1[[#This Row],[Quantity]])</f>
        <v>83.5</v>
      </c>
      <c r="M4737" t="str">
        <f>TEXT(Table1[[#This Row],[Order Date]],"mmm")</f>
        <v>Nov</v>
      </c>
      <c r="N4737" s="5" t="str">
        <f>TEXT(Table1[[#This Row],[Order Date]],"yyyy")</f>
        <v>2016</v>
      </c>
      <c r="O4737" s="5">
        <v>17</v>
      </c>
      <c r="P4737" s="5" t="s">
        <v>559</v>
      </c>
      <c r="Q4737" s="5" t="str">
        <f>IFERROR(INDEX(Holidays[Holiday],MATCH(Table1[[#This Row],[Order Date]],Holidays[Date],0)),"NO HOLIDAY")</f>
        <v>NO HOLIDAY</v>
      </c>
    </row>
    <row r="4738" spans="2:17" hidden="1" x14ac:dyDescent="0.3">
      <c r="B4738" t="s">
        <v>9</v>
      </c>
      <c r="C4738" t="s">
        <v>10</v>
      </c>
      <c r="D4738" t="s">
        <v>11</v>
      </c>
      <c r="E4738" t="s">
        <v>439</v>
      </c>
      <c r="F4738" s="4">
        <v>42703</v>
      </c>
      <c r="G4738" t="s">
        <v>15</v>
      </c>
      <c r="H4738">
        <v>5</v>
      </c>
      <c r="I4738">
        <f>IF(Table1[[#This Row],[Price]]&lt;15,10,IF(Table1[[#This Row],[Price]]&lt;20,15,IF(Table1[[#This Row],[Price]]&lt;30,22,IF(Table1[[#This Row],[Price]]&lt;50,36,45))))</f>
        <v>10</v>
      </c>
      <c r="J4738">
        <v>12.42</v>
      </c>
      <c r="K4738" s="14">
        <v>62.1</v>
      </c>
      <c r="L4738" s="14">
        <f>Table1[[#This Row],[Total Sale Amount]]-(Table1[[#This Row],[Cost Price]]*Table1[[#This Row],[Quantity]])</f>
        <v>12.100000000000001</v>
      </c>
      <c r="M4738" t="str">
        <f>TEXT(Table1[[#This Row],[Order Date]],"mmm")</f>
        <v>Nov</v>
      </c>
      <c r="N4738" s="5" t="str">
        <f>TEXT(Table1[[#This Row],[Order Date]],"yyyy")</f>
        <v>2016</v>
      </c>
      <c r="O4738" s="5">
        <v>34</v>
      </c>
      <c r="P4738" s="5" t="s">
        <v>559</v>
      </c>
      <c r="Q4738" s="5" t="str">
        <f>IFERROR(INDEX(Holidays[Holiday],MATCH(Table1[[#This Row],[Order Date]],Holidays[Date],0)),"NO HOLIDAY")</f>
        <v>NO HOLIDAY</v>
      </c>
    </row>
    <row r="4739" spans="2:17" hidden="1" x14ac:dyDescent="0.3">
      <c r="B4739" t="s">
        <v>9</v>
      </c>
      <c r="C4739" t="s">
        <v>17</v>
      </c>
      <c r="D4739" t="s">
        <v>11</v>
      </c>
      <c r="E4739" t="s">
        <v>529</v>
      </c>
      <c r="F4739" s="4">
        <v>42703</v>
      </c>
      <c r="G4739" t="s">
        <v>15</v>
      </c>
      <c r="H4739">
        <v>2</v>
      </c>
      <c r="I4739">
        <f>IF(Table1[[#This Row],[Price]]&lt;15,10,IF(Table1[[#This Row],[Price]]&lt;20,15,IF(Table1[[#This Row],[Price]]&lt;30,22,IF(Table1[[#This Row],[Price]]&lt;50,36,45))))</f>
        <v>10</v>
      </c>
      <c r="J4739">
        <v>12.42</v>
      </c>
      <c r="K4739" s="14">
        <v>24.84</v>
      </c>
      <c r="L4739" s="14">
        <f>Table1[[#This Row],[Total Sale Amount]]-(Table1[[#This Row],[Cost Price]]*Table1[[#This Row],[Quantity]])</f>
        <v>4.84</v>
      </c>
      <c r="M4739" t="str">
        <f>TEXT(Table1[[#This Row],[Order Date]],"mmm")</f>
        <v>Nov</v>
      </c>
      <c r="N4739" s="5" t="str">
        <f>TEXT(Table1[[#This Row],[Order Date]],"yyyy")</f>
        <v>2016</v>
      </c>
      <c r="O4739" s="5">
        <v>23</v>
      </c>
      <c r="P4739" s="5" t="s">
        <v>560</v>
      </c>
      <c r="Q4739" s="5" t="str">
        <f>IFERROR(INDEX(Holidays[Holiday],MATCH(Table1[[#This Row],[Order Date]],Holidays[Date],0)),"NO HOLIDAY")</f>
        <v>NO HOLIDAY</v>
      </c>
    </row>
    <row r="4740" spans="2:17" hidden="1" x14ac:dyDescent="0.3">
      <c r="B4740" t="s">
        <v>21</v>
      </c>
      <c r="C4740" t="s">
        <v>59</v>
      </c>
      <c r="D4740" t="s">
        <v>23</v>
      </c>
      <c r="E4740" t="s">
        <v>351</v>
      </c>
      <c r="F4740" s="4">
        <v>42703</v>
      </c>
      <c r="G4740" t="s">
        <v>13</v>
      </c>
      <c r="H4740">
        <v>5</v>
      </c>
      <c r="I4740">
        <f>IF(Table1[[#This Row],[Price]]&lt;15,10,IF(Table1[[#This Row],[Price]]&lt;20,15,IF(Table1[[#This Row],[Price]]&lt;30,22,IF(Table1[[#This Row],[Price]]&lt;50,36,45))))</f>
        <v>15</v>
      </c>
      <c r="J4740">
        <v>17.829999999999998</v>
      </c>
      <c r="K4740" s="14">
        <v>89.149999999999991</v>
      </c>
      <c r="L4740" s="14">
        <f>Table1[[#This Row],[Total Sale Amount]]-(Table1[[#This Row],[Cost Price]]*Table1[[#This Row],[Quantity]])</f>
        <v>14.149999999999991</v>
      </c>
      <c r="M4740" t="str">
        <f>TEXT(Table1[[#This Row],[Order Date]],"mmm")</f>
        <v>Nov</v>
      </c>
      <c r="N4740" s="5" t="str">
        <f>TEXT(Table1[[#This Row],[Order Date]],"yyyy")</f>
        <v>2016</v>
      </c>
      <c r="O4740" s="5">
        <v>34</v>
      </c>
      <c r="P4740" s="5" t="s">
        <v>560</v>
      </c>
      <c r="Q4740" s="5" t="str">
        <f>IFERROR(INDEX(Holidays[Holiday],MATCH(Table1[[#This Row],[Order Date]],Holidays[Date],0)),"NO HOLIDAY")</f>
        <v>NO HOLIDAY</v>
      </c>
    </row>
    <row r="4741" spans="2:17" hidden="1" x14ac:dyDescent="0.3">
      <c r="B4741" t="s">
        <v>9</v>
      </c>
      <c r="C4741" t="s">
        <v>10</v>
      </c>
      <c r="D4741" t="s">
        <v>11</v>
      </c>
      <c r="E4741" t="s">
        <v>49</v>
      </c>
      <c r="F4741" s="4">
        <v>42703</v>
      </c>
      <c r="G4741" t="s">
        <v>15</v>
      </c>
      <c r="H4741">
        <v>3</v>
      </c>
      <c r="I4741">
        <f>IF(Table1[[#This Row],[Price]]&lt;15,10,IF(Table1[[#This Row],[Price]]&lt;20,15,IF(Table1[[#This Row],[Price]]&lt;30,22,IF(Table1[[#This Row],[Price]]&lt;50,36,45))))</f>
        <v>10</v>
      </c>
      <c r="J4741">
        <v>12.42</v>
      </c>
      <c r="K4741" s="14">
        <v>37.26</v>
      </c>
      <c r="L4741" s="14">
        <f>Table1[[#This Row],[Total Sale Amount]]-(Table1[[#This Row],[Cost Price]]*Table1[[#This Row],[Quantity]])</f>
        <v>7.259999999999998</v>
      </c>
      <c r="M4741" t="str">
        <f>TEXT(Table1[[#This Row],[Order Date]],"mmm")</f>
        <v>Nov</v>
      </c>
      <c r="N4741" s="5" t="str">
        <f>TEXT(Table1[[#This Row],[Order Date]],"yyyy")</f>
        <v>2016</v>
      </c>
      <c r="O4741" s="5">
        <v>27</v>
      </c>
      <c r="P4741" s="5" t="s">
        <v>560</v>
      </c>
      <c r="Q4741" s="5" t="str">
        <f>IFERROR(INDEX(Holidays[Holiday],MATCH(Table1[[#This Row],[Order Date]],Holidays[Date],0)),"NO HOLIDAY")</f>
        <v>NO HOLIDAY</v>
      </c>
    </row>
    <row r="4742" spans="2:17" hidden="1" x14ac:dyDescent="0.3">
      <c r="B4742" t="s">
        <v>9</v>
      </c>
      <c r="C4742" t="s">
        <v>10</v>
      </c>
      <c r="D4742" t="s">
        <v>11</v>
      </c>
      <c r="E4742" t="s">
        <v>202</v>
      </c>
      <c r="F4742" s="4">
        <v>42703</v>
      </c>
      <c r="G4742" t="s">
        <v>39</v>
      </c>
      <c r="H4742">
        <v>10</v>
      </c>
      <c r="I4742">
        <f>IF(Table1[[#This Row],[Price]]&lt;15,10,IF(Table1[[#This Row],[Price]]&lt;20,15,IF(Table1[[#This Row],[Price]]&lt;30,22,IF(Table1[[#This Row],[Price]]&lt;50,36,45))))</f>
        <v>15</v>
      </c>
      <c r="J4742">
        <v>16.32</v>
      </c>
      <c r="K4742" s="14">
        <v>163.19999999999999</v>
      </c>
      <c r="L4742" s="14">
        <f>Table1[[#This Row],[Total Sale Amount]]-(Table1[[#This Row],[Cost Price]]*Table1[[#This Row],[Quantity]])</f>
        <v>13.199999999999989</v>
      </c>
      <c r="M4742" t="str">
        <f>TEXT(Table1[[#This Row],[Order Date]],"mmm")</f>
        <v>Nov</v>
      </c>
      <c r="N4742" s="5" t="str">
        <f>TEXT(Table1[[#This Row],[Order Date]],"yyyy")</f>
        <v>2016</v>
      </c>
      <c r="O4742" s="5">
        <v>35</v>
      </c>
      <c r="P4742" s="5" t="s">
        <v>559</v>
      </c>
      <c r="Q4742" s="5" t="str">
        <f>IFERROR(INDEX(Holidays[Holiday],MATCH(Table1[[#This Row],[Order Date]],Holidays[Date],0)),"NO HOLIDAY")</f>
        <v>NO HOLIDAY</v>
      </c>
    </row>
    <row r="4743" spans="2:17" hidden="1" x14ac:dyDescent="0.3">
      <c r="B4743" t="s">
        <v>36</v>
      </c>
      <c r="C4743" t="s">
        <v>28</v>
      </c>
      <c r="D4743" t="s">
        <v>11</v>
      </c>
      <c r="E4743" t="s">
        <v>184</v>
      </c>
      <c r="F4743" s="4">
        <v>42703</v>
      </c>
      <c r="G4743" t="s">
        <v>15</v>
      </c>
      <c r="H4743">
        <v>6</v>
      </c>
      <c r="I4743">
        <f>IF(Table1[[#This Row],[Price]]&lt;15,10,IF(Table1[[#This Row],[Price]]&lt;20,15,IF(Table1[[#This Row],[Price]]&lt;30,22,IF(Table1[[#This Row],[Price]]&lt;50,36,45))))</f>
        <v>10</v>
      </c>
      <c r="J4743">
        <v>12.42</v>
      </c>
      <c r="K4743" s="14">
        <v>74.52</v>
      </c>
      <c r="L4743" s="14">
        <f>Table1[[#This Row],[Total Sale Amount]]-(Table1[[#This Row],[Cost Price]]*Table1[[#This Row],[Quantity]])</f>
        <v>14.519999999999996</v>
      </c>
      <c r="M4743" t="str">
        <f>TEXT(Table1[[#This Row],[Order Date]],"mmm")</f>
        <v>Nov</v>
      </c>
      <c r="N4743" s="5" t="str">
        <f>TEXT(Table1[[#This Row],[Order Date]],"yyyy")</f>
        <v>2016</v>
      </c>
      <c r="O4743" s="5">
        <v>19</v>
      </c>
      <c r="P4743" s="5" t="s">
        <v>560</v>
      </c>
      <c r="Q4743" s="5" t="str">
        <f>IFERROR(INDEX(Holidays[Holiday],MATCH(Table1[[#This Row],[Order Date]],Holidays[Date],0)),"NO HOLIDAY")</f>
        <v>NO HOLIDAY</v>
      </c>
    </row>
    <row r="4744" spans="2:17" hidden="1" x14ac:dyDescent="0.3">
      <c r="B4744" t="s">
        <v>9</v>
      </c>
      <c r="C4744" t="s">
        <v>30</v>
      </c>
      <c r="D4744" t="s">
        <v>11</v>
      </c>
      <c r="E4744" t="s">
        <v>326</v>
      </c>
      <c r="F4744" s="4">
        <v>42703</v>
      </c>
      <c r="G4744" t="s">
        <v>19</v>
      </c>
      <c r="H4744">
        <v>7</v>
      </c>
      <c r="I4744">
        <f>IF(Table1[[#This Row],[Price]]&lt;15,10,IF(Table1[[#This Row],[Price]]&lt;20,15,IF(Table1[[#This Row],[Price]]&lt;30,22,IF(Table1[[#This Row],[Price]]&lt;50,36,45))))</f>
        <v>45</v>
      </c>
      <c r="J4744">
        <v>53.35</v>
      </c>
      <c r="K4744" s="14">
        <v>373.45</v>
      </c>
      <c r="L4744" s="14">
        <f>Table1[[#This Row],[Total Sale Amount]]-(Table1[[#This Row],[Cost Price]]*Table1[[#This Row],[Quantity]])</f>
        <v>58.449999999999989</v>
      </c>
      <c r="M4744" t="str">
        <f>TEXT(Table1[[#This Row],[Order Date]],"mmm")</f>
        <v>Nov</v>
      </c>
      <c r="N4744" s="5" t="str">
        <f>TEXT(Table1[[#This Row],[Order Date]],"yyyy")</f>
        <v>2016</v>
      </c>
      <c r="O4744" s="5">
        <v>27</v>
      </c>
      <c r="P4744" s="5" t="s">
        <v>560</v>
      </c>
      <c r="Q4744" s="5" t="str">
        <f>IFERROR(INDEX(Holidays[Holiday],MATCH(Table1[[#This Row],[Order Date]],Holidays[Date],0)),"NO HOLIDAY")</f>
        <v>NO HOLIDAY</v>
      </c>
    </row>
    <row r="4745" spans="2:17" hidden="1" x14ac:dyDescent="0.3">
      <c r="B4745" t="s">
        <v>25</v>
      </c>
      <c r="C4745" t="s">
        <v>22</v>
      </c>
      <c r="D4745" t="s">
        <v>23</v>
      </c>
      <c r="E4745" t="s">
        <v>445</v>
      </c>
      <c r="F4745" s="4">
        <v>42703</v>
      </c>
      <c r="G4745" t="s">
        <v>19</v>
      </c>
      <c r="H4745">
        <v>7</v>
      </c>
      <c r="I4745">
        <f>IF(Table1[[#This Row],[Price]]&lt;15,10,IF(Table1[[#This Row],[Price]]&lt;20,15,IF(Table1[[#This Row],[Price]]&lt;30,22,IF(Table1[[#This Row],[Price]]&lt;50,36,45))))</f>
        <v>45</v>
      </c>
      <c r="J4745">
        <v>53.35</v>
      </c>
      <c r="K4745" s="14">
        <v>373.45</v>
      </c>
      <c r="L4745" s="14">
        <f>Table1[[#This Row],[Total Sale Amount]]-(Table1[[#This Row],[Cost Price]]*Table1[[#This Row],[Quantity]])</f>
        <v>58.449999999999989</v>
      </c>
      <c r="M4745" t="str">
        <f>TEXT(Table1[[#This Row],[Order Date]],"mmm")</f>
        <v>Nov</v>
      </c>
      <c r="N4745" s="5" t="str">
        <f>TEXT(Table1[[#This Row],[Order Date]],"yyyy")</f>
        <v>2016</v>
      </c>
      <c r="O4745" s="5">
        <v>28</v>
      </c>
      <c r="P4745" s="5" t="s">
        <v>559</v>
      </c>
      <c r="Q4745" s="5" t="str">
        <f>IFERROR(INDEX(Holidays[Holiday],MATCH(Table1[[#This Row],[Order Date]],Holidays[Date],0)),"NO HOLIDAY")</f>
        <v>NO HOLIDAY</v>
      </c>
    </row>
    <row r="4746" spans="2:17" hidden="1" x14ac:dyDescent="0.3">
      <c r="B4746" t="s">
        <v>36</v>
      </c>
      <c r="C4746" t="s">
        <v>10</v>
      </c>
      <c r="D4746" t="s">
        <v>11</v>
      </c>
      <c r="E4746" t="s">
        <v>12</v>
      </c>
      <c r="F4746" s="4">
        <v>42703</v>
      </c>
      <c r="G4746" t="s">
        <v>39</v>
      </c>
      <c r="H4746">
        <v>1</v>
      </c>
      <c r="I4746">
        <f>IF(Table1[[#This Row],[Price]]&lt;15,10,IF(Table1[[#This Row],[Price]]&lt;20,15,IF(Table1[[#This Row],[Price]]&lt;30,22,IF(Table1[[#This Row],[Price]]&lt;50,36,45))))</f>
        <v>15</v>
      </c>
      <c r="J4746">
        <v>16.32</v>
      </c>
      <c r="K4746" s="14">
        <v>16.32</v>
      </c>
      <c r="L4746" s="14">
        <f>Table1[[#This Row],[Total Sale Amount]]-(Table1[[#This Row],[Cost Price]]*Table1[[#This Row],[Quantity]])</f>
        <v>1.3200000000000003</v>
      </c>
      <c r="M4746" t="str">
        <f>TEXT(Table1[[#This Row],[Order Date]],"mmm")</f>
        <v>Nov</v>
      </c>
      <c r="N4746" s="5" t="str">
        <f>TEXT(Table1[[#This Row],[Order Date]],"yyyy")</f>
        <v>2016</v>
      </c>
      <c r="O4746" s="5">
        <v>39</v>
      </c>
      <c r="P4746" s="5" t="s">
        <v>559</v>
      </c>
      <c r="Q4746" s="5" t="str">
        <f>IFERROR(INDEX(Holidays[Holiday],MATCH(Table1[[#This Row],[Order Date]],Holidays[Date],0)),"NO HOLIDAY")</f>
        <v>NO HOLIDAY</v>
      </c>
    </row>
    <row r="4747" spans="2:17" hidden="1" x14ac:dyDescent="0.3">
      <c r="B4747" t="s">
        <v>9</v>
      </c>
      <c r="C4747" t="s">
        <v>28</v>
      </c>
      <c r="D4747" t="s">
        <v>11</v>
      </c>
      <c r="E4747" t="s">
        <v>29</v>
      </c>
      <c r="F4747" s="4">
        <v>42703</v>
      </c>
      <c r="G4747" t="s">
        <v>15</v>
      </c>
      <c r="H4747">
        <v>1</v>
      </c>
      <c r="I4747">
        <f>IF(Table1[[#This Row],[Price]]&lt;15,10,IF(Table1[[#This Row],[Price]]&lt;20,15,IF(Table1[[#This Row],[Price]]&lt;30,22,IF(Table1[[#This Row],[Price]]&lt;50,36,45))))</f>
        <v>10</v>
      </c>
      <c r="J4747">
        <v>12.42</v>
      </c>
      <c r="K4747" s="14">
        <v>12.42</v>
      </c>
      <c r="L4747" s="14">
        <f>Table1[[#This Row],[Total Sale Amount]]-(Table1[[#This Row],[Cost Price]]*Table1[[#This Row],[Quantity]])</f>
        <v>2.42</v>
      </c>
      <c r="M4747" t="str">
        <f>TEXT(Table1[[#This Row],[Order Date]],"mmm")</f>
        <v>Nov</v>
      </c>
      <c r="N4747" s="5" t="str">
        <f>TEXT(Table1[[#This Row],[Order Date]],"yyyy")</f>
        <v>2016</v>
      </c>
      <c r="O4747" s="5">
        <v>21</v>
      </c>
      <c r="P4747" s="5" t="s">
        <v>560</v>
      </c>
      <c r="Q4747" s="5" t="str">
        <f>IFERROR(INDEX(Holidays[Holiday],MATCH(Table1[[#This Row],[Order Date]],Holidays[Date],0)),"NO HOLIDAY")</f>
        <v>NO HOLIDAY</v>
      </c>
    </row>
    <row r="4748" spans="2:17" hidden="1" x14ac:dyDescent="0.3">
      <c r="B4748" t="s">
        <v>9</v>
      </c>
      <c r="C4748" t="s">
        <v>17</v>
      </c>
      <c r="D4748" t="s">
        <v>11</v>
      </c>
      <c r="E4748" t="s">
        <v>106</v>
      </c>
      <c r="F4748" s="4">
        <v>42703</v>
      </c>
      <c r="G4748" t="s">
        <v>15</v>
      </c>
      <c r="H4748">
        <v>10</v>
      </c>
      <c r="I4748">
        <f>IF(Table1[[#This Row],[Price]]&lt;15,10,IF(Table1[[#This Row],[Price]]&lt;20,15,IF(Table1[[#This Row],[Price]]&lt;30,22,IF(Table1[[#This Row],[Price]]&lt;50,36,45))))</f>
        <v>10</v>
      </c>
      <c r="J4748">
        <v>12.42</v>
      </c>
      <c r="K4748" s="14">
        <v>124.2</v>
      </c>
      <c r="L4748" s="14">
        <f>Table1[[#This Row],[Total Sale Amount]]-(Table1[[#This Row],[Cost Price]]*Table1[[#This Row],[Quantity]])</f>
        <v>24.200000000000003</v>
      </c>
      <c r="M4748" t="str">
        <f>TEXT(Table1[[#This Row],[Order Date]],"mmm")</f>
        <v>Nov</v>
      </c>
      <c r="N4748" s="5" t="str">
        <f>TEXT(Table1[[#This Row],[Order Date]],"yyyy")</f>
        <v>2016</v>
      </c>
      <c r="O4748" s="5">
        <v>37</v>
      </c>
      <c r="P4748" s="5" t="s">
        <v>560</v>
      </c>
      <c r="Q4748" s="5" t="str">
        <f>IFERROR(INDEX(Holidays[Holiday],MATCH(Table1[[#This Row],[Order Date]],Holidays[Date],0)),"NO HOLIDAY")</f>
        <v>NO HOLIDAY</v>
      </c>
    </row>
    <row r="4749" spans="2:17" hidden="1" x14ac:dyDescent="0.3">
      <c r="B4749" t="s">
        <v>9</v>
      </c>
      <c r="C4749" t="s">
        <v>17</v>
      </c>
      <c r="D4749" t="s">
        <v>11</v>
      </c>
      <c r="E4749" t="s">
        <v>222</v>
      </c>
      <c r="F4749" s="4">
        <v>42703</v>
      </c>
      <c r="G4749" t="s">
        <v>15</v>
      </c>
      <c r="H4749">
        <v>10</v>
      </c>
      <c r="I4749">
        <f>IF(Table1[[#This Row],[Price]]&lt;15,10,IF(Table1[[#This Row],[Price]]&lt;20,15,IF(Table1[[#This Row],[Price]]&lt;30,22,IF(Table1[[#This Row],[Price]]&lt;50,36,45))))</f>
        <v>10</v>
      </c>
      <c r="J4749">
        <v>12.42</v>
      </c>
      <c r="K4749" s="14">
        <v>124.2</v>
      </c>
      <c r="L4749" s="14">
        <f>Table1[[#This Row],[Total Sale Amount]]-(Table1[[#This Row],[Cost Price]]*Table1[[#This Row],[Quantity]])</f>
        <v>24.200000000000003</v>
      </c>
      <c r="M4749" t="str">
        <f>TEXT(Table1[[#This Row],[Order Date]],"mmm")</f>
        <v>Nov</v>
      </c>
      <c r="N4749" s="5" t="str">
        <f>TEXT(Table1[[#This Row],[Order Date]],"yyyy")</f>
        <v>2016</v>
      </c>
      <c r="O4749" s="5">
        <v>18</v>
      </c>
      <c r="P4749" s="5" t="s">
        <v>559</v>
      </c>
      <c r="Q4749" s="5" t="str">
        <f>IFERROR(INDEX(Holidays[Holiday],MATCH(Table1[[#This Row],[Order Date]],Holidays[Date],0)),"NO HOLIDAY")</f>
        <v>NO HOLIDAY</v>
      </c>
    </row>
    <row r="4750" spans="2:17" hidden="1" x14ac:dyDescent="0.3">
      <c r="B4750" t="s">
        <v>16</v>
      </c>
      <c r="C4750" t="s">
        <v>30</v>
      </c>
      <c r="D4750" t="s">
        <v>11</v>
      </c>
      <c r="E4750" t="s">
        <v>375</v>
      </c>
      <c r="F4750" s="4">
        <v>42703</v>
      </c>
      <c r="G4750" t="s">
        <v>15</v>
      </c>
      <c r="H4750">
        <v>7</v>
      </c>
      <c r="I4750">
        <f>IF(Table1[[#This Row],[Price]]&lt;15,10,IF(Table1[[#This Row],[Price]]&lt;20,15,IF(Table1[[#This Row],[Price]]&lt;30,22,IF(Table1[[#This Row],[Price]]&lt;50,36,45))))</f>
        <v>10</v>
      </c>
      <c r="J4750">
        <v>12.42</v>
      </c>
      <c r="K4750" s="14">
        <v>86.94</v>
      </c>
      <c r="L4750" s="14">
        <f>Table1[[#This Row],[Total Sale Amount]]-(Table1[[#This Row],[Cost Price]]*Table1[[#This Row],[Quantity]])</f>
        <v>16.939999999999998</v>
      </c>
      <c r="M4750" t="str">
        <f>TEXT(Table1[[#This Row],[Order Date]],"mmm")</f>
        <v>Nov</v>
      </c>
      <c r="N4750" s="5" t="str">
        <f>TEXT(Table1[[#This Row],[Order Date]],"yyyy")</f>
        <v>2016</v>
      </c>
      <c r="O4750" s="5">
        <v>17</v>
      </c>
      <c r="P4750" s="5" t="s">
        <v>559</v>
      </c>
      <c r="Q4750" s="5" t="str">
        <f>IFERROR(INDEX(Holidays[Holiday],MATCH(Table1[[#This Row],[Order Date]],Holidays[Date],0)),"NO HOLIDAY")</f>
        <v>NO HOLIDAY</v>
      </c>
    </row>
    <row r="4751" spans="2:17" hidden="1" x14ac:dyDescent="0.3">
      <c r="B4751" t="s">
        <v>9</v>
      </c>
      <c r="C4751" t="s">
        <v>10</v>
      </c>
      <c r="D4751" t="s">
        <v>11</v>
      </c>
      <c r="E4751" t="s">
        <v>264</v>
      </c>
      <c r="F4751" s="4">
        <v>42703</v>
      </c>
      <c r="G4751" t="s">
        <v>19</v>
      </c>
      <c r="H4751">
        <v>3</v>
      </c>
      <c r="I4751">
        <f>IF(Table1[[#This Row],[Price]]&lt;15,10,IF(Table1[[#This Row],[Price]]&lt;20,15,IF(Table1[[#This Row],[Price]]&lt;30,22,IF(Table1[[#This Row],[Price]]&lt;50,36,45))))</f>
        <v>45</v>
      </c>
      <c r="J4751">
        <v>53.35</v>
      </c>
      <c r="K4751" s="14">
        <v>160.05000000000001</v>
      </c>
      <c r="L4751" s="14">
        <f>Table1[[#This Row],[Total Sale Amount]]-(Table1[[#This Row],[Cost Price]]*Table1[[#This Row],[Quantity]])</f>
        <v>25.050000000000011</v>
      </c>
      <c r="M4751" t="str">
        <f>TEXT(Table1[[#This Row],[Order Date]],"mmm")</f>
        <v>Nov</v>
      </c>
      <c r="N4751" s="5" t="str">
        <f>TEXT(Table1[[#This Row],[Order Date]],"yyyy")</f>
        <v>2016</v>
      </c>
      <c r="O4751" s="5">
        <v>28</v>
      </c>
      <c r="P4751" s="5" t="s">
        <v>559</v>
      </c>
      <c r="Q4751" s="5" t="str">
        <f>IFERROR(INDEX(Holidays[Holiday],MATCH(Table1[[#This Row],[Order Date]],Holidays[Date],0)),"NO HOLIDAY")</f>
        <v>NO HOLIDAY</v>
      </c>
    </row>
    <row r="4752" spans="2:17" hidden="1" x14ac:dyDescent="0.3">
      <c r="B4752" t="s">
        <v>25</v>
      </c>
      <c r="C4752" t="s">
        <v>26</v>
      </c>
      <c r="D4752" t="s">
        <v>23</v>
      </c>
      <c r="E4752" t="s">
        <v>414</v>
      </c>
      <c r="F4752" s="4">
        <v>42703</v>
      </c>
      <c r="G4752" t="s">
        <v>15</v>
      </c>
      <c r="H4752">
        <v>3</v>
      </c>
      <c r="I4752">
        <f>IF(Table1[[#This Row],[Price]]&lt;15,10,IF(Table1[[#This Row],[Price]]&lt;20,15,IF(Table1[[#This Row],[Price]]&lt;30,22,IF(Table1[[#This Row],[Price]]&lt;50,36,45))))</f>
        <v>10</v>
      </c>
      <c r="J4752">
        <v>12.42</v>
      </c>
      <c r="K4752" s="14">
        <v>37.26</v>
      </c>
      <c r="L4752" s="14">
        <f>Table1[[#This Row],[Total Sale Amount]]-(Table1[[#This Row],[Cost Price]]*Table1[[#This Row],[Quantity]])</f>
        <v>7.259999999999998</v>
      </c>
      <c r="M4752" t="str">
        <f>TEXT(Table1[[#This Row],[Order Date]],"mmm")</f>
        <v>Nov</v>
      </c>
      <c r="N4752" s="5" t="str">
        <f>TEXT(Table1[[#This Row],[Order Date]],"yyyy")</f>
        <v>2016</v>
      </c>
      <c r="O4752" s="5">
        <v>30</v>
      </c>
      <c r="P4752" s="5" t="s">
        <v>559</v>
      </c>
      <c r="Q4752" s="5" t="str">
        <f>IFERROR(INDEX(Holidays[Holiday],MATCH(Table1[[#This Row],[Order Date]],Holidays[Date],0)),"NO HOLIDAY")</f>
        <v>NO HOLIDAY</v>
      </c>
    </row>
    <row r="4753" spans="2:17" hidden="1" x14ac:dyDescent="0.3">
      <c r="B4753" t="s">
        <v>16</v>
      </c>
      <c r="C4753" t="s">
        <v>28</v>
      </c>
      <c r="D4753" t="s">
        <v>11</v>
      </c>
      <c r="E4753" t="s">
        <v>473</v>
      </c>
      <c r="F4753" s="4">
        <v>42703</v>
      </c>
      <c r="G4753" t="s">
        <v>19</v>
      </c>
      <c r="H4753">
        <v>1</v>
      </c>
      <c r="I4753">
        <f>IF(Table1[[#This Row],[Price]]&lt;15,10,IF(Table1[[#This Row],[Price]]&lt;20,15,IF(Table1[[#This Row],[Price]]&lt;30,22,IF(Table1[[#This Row],[Price]]&lt;50,36,45))))</f>
        <v>45</v>
      </c>
      <c r="J4753">
        <v>53.35</v>
      </c>
      <c r="K4753" s="14">
        <v>53.35</v>
      </c>
      <c r="L4753" s="14">
        <f>Table1[[#This Row],[Total Sale Amount]]-(Table1[[#This Row],[Cost Price]]*Table1[[#This Row],[Quantity]])</f>
        <v>8.3500000000000014</v>
      </c>
      <c r="M4753" t="str">
        <f>TEXT(Table1[[#This Row],[Order Date]],"mmm")</f>
        <v>Nov</v>
      </c>
      <c r="N4753" s="5" t="str">
        <f>TEXT(Table1[[#This Row],[Order Date]],"yyyy")</f>
        <v>2016</v>
      </c>
      <c r="O4753" s="5">
        <v>34</v>
      </c>
      <c r="P4753" s="5" t="s">
        <v>559</v>
      </c>
      <c r="Q4753" s="5" t="str">
        <f>IFERROR(INDEX(Holidays[Holiday],MATCH(Table1[[#This Row],[Order Date]],Holidays[Date],0)),"NO HOLIDAY")</f>
        <v>NO HOLIDAY</v>
      </c>
    </row>
    <row r="4754" spans="2:17" hidden="1" x14ac:dyDescent="0.3">
      <c r="B4754" t="s">
        <v>36</v>
      </c>
      <c r="C4754" t="s">
        <v>17</v>
      </c>
      <c r="D4754" t="s">
        <v>11</v>
      </c>
      <c r="E4754" t="s">
        <v>77</v>
      </c>
      <c r="F4754" s="4">
        <v>42704</v>
      </c>
      <c r="G4754" t="s">
        <v>15</v>
      </c>
      <c r="H4754">
        <v>7</v>
      </c>
      <c r="I4754">
        <f>IF(Table1[[#This Row],[Price]]&lt;15,10,IF(Table1[[#This Row],[Price]]&lt;20,15,IF(Table1[[#This Row],[Price]]&lt;30,22,IF(Table1[[#This Row],[Price]]&lt;50,36,45))))</f>
        <v>10</v>
      </c>
      <c r="J4754">
        <v>12.42</v>
      </c>
      <c r="K4754" s="14">
        <v>86.94</v>
      </c>
      <c r="L4754" s="14">
        <f>Table1[[#This Row],[Total Sale Amount]]-(Table1[[#This Row],[Cost Price]]*Table1[[#This Row],[Quantity]])</f>
        <v>16.939999999999998</v>
      </c>
      <c r="M4754" t="str">
        <f>TEXT(Table1[[#This Row],[Order Date]],"mmm")</f>
        <v>Nov</v>
      </c>
      <c r="N4754" s="5" t="str">
        <f>TEXT(Table1[[#This Row],[Order Date]],"yyyy")</f>
        <v>2016</v>
      </c>
      <c r="O4754" s="5">
        <v>24</v>
      </c>
      <c r="P4754" s="5" t="s">
        <v>559</v>
      </c>
      <c r="Q4754" s="5" t="str">
        <f>IFERROR(INDEX(Holidays[Holiday],MATCH(Table1[[#This Row],[Order Date]],Holidays[Date],0)),"NO HOLIDAY")</f>
        <v>NO HOLIDAY</v>
      </c>
    </row>
    <row r="4755" spans="2:17" hidden="1" x14ac:dyDescent="0.3">
      <c r="B4755" t="s">
        <v>25</v>
      </c>
      <c r="C4755" t="s">
        <v>26</v>
      </c>
      <c r="D4755" t="s">
        <v>23</v>
      </c>
      <c r="E4755" t="s">
        <v>435</v>
      </c>
      <c r="F4755" s="4">
        <v>42704</v>
      </c>
      <c r="G4755" t="s">
        <v>13</v>
      </c>
      <c r="H4755">
        <v>5</v>
      </c>
      <c r="I4755">
        <f>IF(Table1[[#This Row],[Price]]&lt;15,10,IF(Table1[[#This Row],[Price]]&lt;20,15,IF(Table1[[#This Row],[Price]]&lt;30,22,IF(Table1[[#This Row],[Price]]&lt;50,36,45))))</f>
        <v>15</v>
      </c>
      <c r="J4755">
        <v>17.829999999999998</v>
      </c>
      <c r="K4755" s="14">
        <v>89.149999999999991</v>
      </c>
      <c r="L4755" s="14">
        <f>Table1[[#This Row],[Total Sale Amount]]-(Table1[[#This Row],[Cost Price]]*Table1[[#This Row],[Quantity]])</f>
        <v>14.149999999999991</v>
      </c>
      <c r="M4755" t="str">
        <f>TEXT(Table1[[#This Row],[Order Date]],"mmm")</f>
        <v>Nov</v>
      </c>
      <c r="N4755" s="5" t="str">
        <f>TEXT(Table1[[#This Row],[Order Date]],"yyyy")</f>
        <v>2016</v>
      </c>
      <c r="O4755" s="5">
        <v>20</v>
      </c>
      <c r="P4755" s="5" t="s">
        <v>560</v>
      </c>
      <c r="Q4755" s="5" t="str">
        <f>IFERROR(INDEX(Holidays[Holiday],MATCH(Table1[[#This Row],[Order Date]],Holidays[Date],0)),"NO HOLIDAY")</f>
        <v>NO HOLIDAY</v>
      </c>
    </row>
    <row r="4756" spans="2:17" hidden="1" x14ac:dyDescent="0.3">
      <c r="B4756" t="s">
        <v>25</v>
      </c>
      <c r="C4756" t="s">
        <v>26</v>
      </c>
      <c r="D4756" t="s">
        <v>23</v>
      </c>
      <c r="E4756" t="s">
        <v>241</v>
      </c>
      <c r="F4756" s="4">
        <v>42704</v>
      </c>
      <c r="G4756" t="s">
        <v>19</v>
      </c>
      <c r="H4756">
        <v>1</v>
      </c>
      <c r="I4756">
        <f>IF(Table1[[#This Row],[Price]]&lt;15,10,IF(Table1[[#This Row],[Price]]&lt;20,15,IF(Table1[[#This Row],[Price]]&lt;30,22,IF(Table1[[#This Row],[Price]]&lt;50,36,45))))</f>
        <v>45</v>
      </c>
      <c r="J4756">
        <v>53.35</v>
      </c>
      <c r="K4756" s="14">
        <v>53.35</v>
      </c>
      <c r="L4756" s="14">
        <f>Table1[[#This Row],[Total Sale Amount]]-(Table1[[#This Row],[Cost Price]]*Table1[[#This Row],[Quantity]])</f>
        <v>8.3500000000000014</v>
      </c>
      <c r="M4756" t="str">
        <f>TEXT(Table1[[#This Row],[Order Date]],"mmm")</f>
        <v>Nov</v>
      </c>
      <c r="N4756" s="5" t="str">
        <f>TEXT(Table1[[#This Row],[Order Date]],"yyyy")</f>
        <v>2016</v>
      </c>
      <c r="O4756" s="5">
        <v>34</v>
      </c>
      <c r="P4756" s="5" t="s">
        <v>559</v>
      </c>
      <c r="Q4756" s="5" t="str">
        <f>IFERROR(INDEX(Holidays[Holiday],MATCH(Table1[[#This Row],[Order Date]],Holidays[Date],0)),"NO HOLIDAY")</f>
        <v>NO HOLIDAY</v>
      </c>
    </row>
    <row r="4757" spans="2:17" hidden="1" x14ac:dyDescent="0.3">
      <c r="B4757" t="s">
        <v>9</v>
      </c>
      <c r="C4757" t="s">
        <v>30</v>
      </c>
      <c r="D4757" t="s">
        <v>11</v>
      </c>
      <c r="E4757" t="s">
        <v>33</v>
      </c>
      <c r="F4757" s="4">
        <v>42704</v>
      </c>
      <c r="G4757" t="s">
        <v>39</v>
      </c>
      <c r="H4757">
        <v>6</v>
      </c>
      <c r="I4757">
        <f>IF(Table1[[#This Row],[Price]]&lt;15,10,IF(Table1[[#This Row],[Price]]&lt;20,15,IF(Table1[[#This Row],[Price]]&lt;30,22,IF(Table1[[#This Row],[Price]]&lt;50,36,45))))</f>
        <v>15</v>
      </c>
      <c r="J4757">
        <v>16.32</v>
      </c>
      <c r="K4757" s="14">
        <v>97.92</v>
      </c>
      <c r="L4757" s="14">
        <f>Table1[[#This Row],[Total Sale Amount]]-(Table1[[#This Row],[Cost Price]]*Table1[[#This Row],[Quantity]])</f>
        <v>7.9200000000000017</v>
      </c>
      <c r="M4757" t="str">
        <f>TEXT(Table1[[#This Row],[Order Date]],"mmm")</f>
        <v>Nov</v>
      </c>
      <c r="N4757" s="5" t="str">
        <f>TEXT(Table1[[#This Row],[Order Date]],"yyyy")</f>
        <v>2016</v>
      </c>
      <c r="O4757" s="5">
        <v>22</v>
      </c>
      <c r="P4757" s="5" t="s">
        <v>560</v>
      </c>
      <c r="Q4757" s="5" t="str">
        <f>IFERROR(INDEX(Holidays[Holiday],MATCH(Table1[[#This Row],[Order Date]],Holidays[Date],0)),"NO HOLIDAY")</f>
        <v>NO HOLIDAY</v>
      </c>
    </row>
    <row r="4758" spans="2:17" hidden="1" x14ac:dyDescent="0.3">
      <c r="B4758" t="s">
        <v>25</v>
      </c>
      <c r="C4758" t="s">
        <v>59</v>
      </c>
      <c r="D4758" t="s">
        <v>23</v>
      </c>
      <c r="E4758" t="s">
        <v>393</v>
      </c>
      <c r="F4758" s="4">
        <v>42704</v>
      </c>
      <c r="G4758" t="s">
        <v>19</v>
      </c>
      <c r="H4758">
        <v>9</v>
      </c>
      <c r="I4758">
        <f>IF(Table1[[#This Row],[Price]]&lt;15,10,IF(Table1[[#This Row],[Price]]&lt;20,15,IF(Table1[[#This Row],[Price]]&lt;30,22,IF(Table1[[#This Row],[Price]]&lt;50,36,45))))</f>
        <v>45</v>
      </c>
      <c r="J4758">
        <v>53.35</v>
      </c>
      <c r="K4758" s="14">
        <v>480.15000000000003</v>
      </c>
      <c r="L4758" s="14">
        <f>Table1[[#This Row],[Total Sale Amount]]-(Table1[[#This Row],[Cost Price]]*Table1[[#This Row],[Quantity]])</f>
        <v>75.150000000000034</v>
      </c>
      <c r="M4758" t="str">
        <f>TEXT(Table1[[#This Row],[Order Date]],"mmm")</f>
        <v>Nov</v>
      </c>
      <c r="N4758" s="5" t="str">
        <f>TEXT(Table1[[#This Row],[Order Date]],"yyyy")</f>
        <v>2016</v>
      </c>
      <c r="O4758" s="5">
        <v>23</v>
      </c>
      <c r="P4758" s="5" t="s">
        <v>559</v>
      </c>
      <c r="Q4758" s="5" t="str">
        <f>IFERROR(INDEX(Holidays[Holiday],MATCH(Table1[[#This Row],[Order Date]],Holidays[Date],0)),"NO HOLIDAY")</f>
        <v>NO HOLIDAY</v>
      </c>
    </row>
    <row r="4759" spans="2:17" hidden="1" x14ac:dyDescent="0.3">
      <c r="B4759" t="s">
        <v>21</v>
      </c>
      <c r="C4759" t="s">
        <v>59</v>
      </c>
      <c r="D4759" t="s">
        <v>23</v>
      </c>
      <c r="E4759" t="s">
        <v>393</v>
      </c>
      <c r="F4759" s="4">
        <v>42704</v>
      </c>
      <c r="G4759" t="s">
        <v>19</v>
      </c>
      <c r="H4759">
        <v>8</v>
      </c>
      <c r="I4759">
        <f>IF(Table1[[#This Row],[Price]]&lt;15,10,IF(Table1[[#This Row],[Price]]&lt;20,15,IF(Table1[[#This Row],[Price]]&lt;30,22,IF(Table1[[#This Row],[Price]]&lt;50,36,45))))</f>
        <v>45</v>
      </c>
      <c r="J4759">
        <v>53.35</v>
      </c>
      <c r="K4759" s="14">
        <v>426.8</v>
      </c>
      <c r="L4759" s="14">
        <f>Table1[[#This Row],[Total Sale Amount]]-(Table1[[#This Row],[Cost Price]]*Table1[[#This Row],[Quantity]])</f>
        <v>66.800000000000011</v>
      </c>
      <c r="M4759" t="str">
        <f>TEXT(Table1[[#This Row],[Order Date]],"mmm")</f>
        <v>Nov</v>
      </c>
      <c r="N4759" s="5" t="str">
        <f>TEXT(Table1[[#This Row],[Order Date]],"yyyy")</f>
        <v>2016</v>
      </c>
      <c r="O4759" s="5">
        <v>33</v>
      </c>
      <c r="P4759" s="5" t="s">
        <v>560</v>
      </c>
      <c r="Q4759" s="5" t="str">
        <f>IFERROR(INDEX(Holidays[Holiday],MATCH(Table1[[#This Row],[Order Date]],Holidays[Date],0)),"NO HOLIDAY")</f>
        <v>NO HOLIDAY</v>
      </c>
    </row>
    <row r="4760" spans="2:17" hidden="1" x14ac:dyDescent="0.3">
      <c r="B4760" t="s">
        <v>9</v>
      </c>
      <c r="C4760" t="s">
        <v>30</v>
      </c>
      <c r="D4760" t="s">
        <v>11</v>
      </c>
      <c r="E4760" t="s">
        <v>455</v>
      </c>
      <c r="F4760" s="4">
        <v>42704</v>
      </c>
      <c r="G4760" t="s">
        <v>15</v>
      </c>
      <c r="H4760">
        <v>6</v>
      </c>
      <c r="I4760">
        <f>IF(Table1[[#This Row],[Price]]&lt;15,10,IF(Table1[[#This Row],[Price]]&lt;20,15,IF(Table1[[#This Row],[Price]]&lt;30,22,IF(Table1[[#This Row],[Price]]&lt;50,36,45))))</f>
        <v>10</v>
      </c>
      <c r="J4760">
        <v>12.42</v>
      </c>
      <c r="K4760" s="14">
        <v>74.52</v>
      </c>
      <c r="L4760" s="14">
        <f>Table1[[#This Row],[Total Sale Amount]]-(Table1[[#This Row],[Cost Price]]*Table1[[#This Row],[Quantity]])</f>
        <v>14.519999999999996</v>
      </c>
      <c r="M4760" t="str">
        <f>TEXT(Table1[[#This Row],[Order Date]],"mmm")</f>
        <v>Nov</v>
      </c>
      <c r="N4760" s="5" t="str">
        <f>TEXT(Table1[[#This Row],[Order Date]],"yyyy")</f>
        <v>2016</v>
      </c>
      <c r="O4760" s="5">
        <v>35</v>
      </c>
      <c r="P4760" s="5" t="s">
        <v>559</v>
      </c>
      <c r="Q4760" s="5" t="str">
        <f>IFERROR(INDEX(Holidays[Holiday],MATCH(Table1[[#This Row],[Order Date]],Holidays[Date],0)),"NO HOLIDAY")</f>
        <v>NO HOLIDAY</v>
      </c>
    </row>
    <row r="4761" spans="2:17" hidden="1" x14ac:dyDescent="0.3">
      <c r="B4761" t="s">
        <v>9</v>
      </c>
      <c r="C4761" t="s">
        <v>10</v>
      </c>
      <c r="D4761" t="s">
        <v>11</v>
      </c>
      <c r="E4761" t="s">
        <v>509</v>
      </c>
      <c r="F4761" s="4">
        <v>42704</v>
      </c>
      <c r="G4761" t="s">
        <v>19</v>
      </c>
      <c r="H4761">
        <v>9</v>
      </c>
      <c r="I4761">
        <f>IF(Table1[[#This Row],[Price]]&lt;15,10,IF(Table1[[#This Row],[Price]]&lt;20,15,IF(Table1[[#This Row],[Price]]&lt;30,22,IF(Table1[[#This Row],[Price]]&lt;50,36,45))))</f>
        <v>45</v>
      </c>
      <c r="J4761">
        <v>53.35</v>
      </c>
      <c r="K4761" s="14">
        <v>480.15000000000003</v>
      </c>
      <c r="L4761" s="14">
        <f>Table1[[#This Row],[Total Sale Amount]]-(Table1[[#This Row],[Cost Price]]*Table1[[#This Row],[Quantity]])</f>
        <v>75.150000000000034</v>
      </c>
      <c r="M4761" t="str">
        <f>TEXT(Table1[[#This Row],[Order Date]],"mmm")</f>
        <v>Nov</v>
      </c>
      <c r="N4761" s="5" t="str">
        <f>TEXT(Table1[[#This Row],[Order Date]],"yyyy")</f>
        <v>2016</v>
      </c>
      <c r="O4761" s="5">
        <v>42</v>
      </c>
      <c r="P4761" s="5" t="s">
        <v>559</v>
      </c>
      <c r="Q4761" s="5" t="str">
        <f>IFERROR(INDEX(Holidays[Holiday],MATCH(Table1[[#This Row],[Order Date]],Holidays[Date],0)),"NO HOLIDAY")</f>
        <v>NO HOLIDAY</v>
      </c>
    </row>
    <row r="4762" spans="2:17" hidden="1" x14ac:dyDescent="0.3">
      <c r="B4762" t="s">
        <v>9</v>
      </c>
      <c r="C4762" t="s">
        <v>10</v>
      </c>
      <c r="D4762" t="s">
        <v>11</v>
      </c>
      <c r="E4762" t="s">
        <v>281</v>
      </c>
      <c r="F4762" s="4">
        <v>42704</v>
      </c>
      <c r="G4762" t="s">
        <v>19</v>
      </c>
      <c r="H4762">
        <v>3</v>
      </c>
      <c r="I4762">
        <f>IF(Table1[[#This Row],[Price]]&lt;15,10,IF(Table1[[#This Row],[Price]]&lt;20,15,IF(Table1[[#This Row],[Price]]&lt;30,22,IF(Table1[[#This Row],[Price]]&lt;50,36,45))))</f>
        <v>45</v>
      </c>
      <c r="J4762">
        <v>53.35</v>
      </c>
      <c r="K4762" s="14">
        <v>160.05000000000001</v>
      </c>
      <c r="L4762" s="14">
        <f>Table1[[#This Row],[Total Sale Amount]]-(Table1[[#This Row],[Cost Price]]*Table1[[#This Row],[Quantity]])</f>
        <v>25.050000000000011</v>
      </c>
      <c r="M4762" t="str">
        <f>TEXT(Table1[[#This Row],[Order Date]],"mmm")</f>
        <v>Nov</v>
      </c>
      <c r="N4762" s="5" t="str">
        <f>TEXT(Table1[[#This Row],[Order Date]],"yyyy")</f>
        <v>2016</v>
      </c>
      <c r="O4762" s="5">
        <v>30</v>
      </c>
      <c r="P4762" s="5" t="s">
        <v>560</v>
      </c>
      <c r="Q4762" s="5" t="str">
        <f>IFERROR(INDEX(Holidays[Holiday],MATCH(Table1[[#This Row],[Order Date]],Holidays[Date],0)),"NO HOLIDAY")</f>
        <v>NO HOLIDAY</v>
      </c>
    </row>
    <row r="4763" spans="2:17" hidden="1" x14ac:dyDescent="0.3">
      <c r="B4763" t="s">
        <v>36</v>
      </c>
      <c r="C4763" t="s">
        <v>30</v>
      </c>
      <c r="D4763" t="s">
        <v>11</v>
      </c>
      <c r="E4763" t="s">
        <v>418</v>
      </c>
      <c r="F4763" s="4">
        <v>42704</v>
      </c>
      <c r="G4763" t="s">
        <v>39</v>
      </c>
      <c r="H4763">
        <v>9</v>
      </c>
      <c r="I4763">
        <f>IF(Table1[[#This Row],[Price]]&lt;15,10,IF(Table1[[#This Row],[Price]]&lt;20,15,IF(Table1[[#This Row],[Price]]&lt;30,22,IF(Table1[[#This Row],[Price]]&lt;50,36,45))))</f>
        <v>15</v>
      </c>
      <c r="J4763">
        <v>16.32</v>
      </c>
      <c r="K4763" s="14">
        <v>146.88</v>
      </c>
      <c r="L4763" s="14">
        <f>Table1[[#This Row],[Total Sale Amount]]-(Table1[[#This Row],[Cost Price]]*Table1[[#This Row],[Quantity]])</f>
        <v>11.879999999999995</v>
      </c>
      <c r="M4763" t="str">
        <f>TEXT(Table1[[#This Row],[Order Date]],"mmm")</f>
        <v>Nov</v>
      </c>
      <c r="N4763" s="5" t="str">
        <f>TEXT(Table1[[#This Row],[Order Date]],"yyyy")</f>
        <v>2016</v>
      </c>
      <c r="O4763" s="5">
        <v>45</v>
      </c>
      <c r="P4763" s="5" t="s">
        <v>559</v>
      </c>
      <c r="Q4763" s="5" t="str">
        <f>IFERROR(INDEX(Holidays[Holiday],MATCH(Table1[[#This Row],[Order Date]],Holidays[Date],0)),"NO HOLIDAY")</f>
        <v>NO HOLIDAY</v>
      </c>
    </row>
    <row r="4764" spans="2:17" hidden="1" x14ac:dyDescent="0.3">
      <c r="B4764" t="s">
        <v>36</v>
      </c>
      <c r="C4764" t="s">
        <v>17</v>
      </c>
      <c r="D4764" t="s">
        <v>11</v>
      </c>
      <c r="E4764" t="s">
        <v>529</v>
      </c>
      <c r="F4764" s="4">
        <v>42704</v>
      </c>
      <c r="G4764" t="s">
        <v>39</v>
      </c>
      <c r="H4764">
        <v>1</v>
      </c>
      <c r="I4764">
        <f>IF(Table1[[#This Row],[Price]]&lt;15,10,IF(Table1[[#This Row],[Price]]&lt;20,15,IF(Table1[[#This Row],[Price]]&lt;30,22,IF(Table1[[#This Row],[Price]]&lt;50,36,45))))</f>
        <v>15</v>
      </c>
      <c r="J4764">
        <v>16.32</v>
      </c>
      <c r="K4764" s="14">
        <v>16.32</v>
      </c>
      <c r="L4764" s="14">
        <f>Table1[[#This Row],[Total Sale Amount]]-(Table1[[#This Row],[Cost Price]]*Table1[[#This Row],[Quantity]])</f>
        <v>1.3200000000000003</v>
      </c>
      <c r="M4764" t="str">
        <f>TEXT(Table1[[#This Row],[Order Date]],"mmm")</f>
        <v>Nov</v>
      </c>
      <c r="N4764" s="5" t="str">
        <f>TEXT(Table1[[#This Row],[Order Date]],"yyyy")</f>
        <v>2016</v>
      </c>
      <c r="O4764" s="5">
        <v>41</v>
      </c>
      <c r="P4764" s="5" t="s">
        <v>559</v>
      </c>
      <c r="Q4764" s="5" t="str">
        <f>IFERROR(INDEX(Holidays[Holiday],MATCH(Table1[[#This Row],[Order Date]],Holidays[Date],0)),"NO HOLIDAY")</f>
        <v>NO HOLIDAY</v>
      </c>
    </row>
    <row r="4765" spans="2:17" hidden="1" x14ac:dyDescent="0.3">
      <c r="B4765" t="s">
        <v>9</v>
      </c>
      <c r="C4765" t="s">
        <v>17</v>
      </c>
      <c r="D4765" t="s">
        <v>11</v>
      </c>
      <c r="E4765" t="s">
        <v>146</v>
      </c>
      <c r="F4765" s="4">
        <v>42705</v>
      </c>
      <c r="G4765" t="s">
        <v>15</v>
      </c>
      <c r="H4765">
        <v>5</v>
      </c>
      <c r="I4765">
        <f>IF(Table1[[#This Row],[Price]]&lt;15,10,IF(Table1[[#This Row],[Price]]&lt;20,15,IF(Table1[[#This Row],[Price]]&lt;30,22,IF(Table1[[#This Row],[Price]]&lt;50,36,45))))</f>
        <v>10</v>
      </c>
      <c r="J4765">
        <v>12.42</v>
      </c>
      <c r="K4765" s="14">
        <v>62.1</v>
      </c>
      <c r="L4765" s="14">
        <f>Table1[[#This Row],[Total Sale Amount]]-(Table1[[#This Row],[Cost Price]]*Table1[[#This Row],[Quantity]])</f>
        <v>12.100000000000001</v>
      </c>
      <c r="M4765" t="str">
        <f>TEXT(Table1[[#This Row],[Order Date]],"mmm")</f>
        <v>Dec</v>
      </c>
      <c r="N4765" s="5" t="str">
        <f>TEXT(Table1[[#This Row],[Order Date]],"yyyy")</f>
        <v>2016</v>
      </c>
      <c r="O4765" s="5">
        <v>23</v>
      </c>
      <c r="P4765" s="5" t="s">
        <v>560</v>
      </c>
      <c r="Q4765" s="5" t="str">
        <f>IFERROR(INDEX(Holidays[Holiday],MATCH(Table1[[#This Row],[Order Date]],Holidays[Date],0)),"NO HOLIDAY")</f>
        <v>NO HOLIDAY</v>
      </c>
    </row>
    <row r="4766" spans="2:17" hidden="1" x14ac:dyDescent="0.3">
      <c r="B4766" t="s">
        <v>25</v>
      </c>
      <c r="C4766" t="s">
        <v>22</v>
      </c>
      <c r="D4766" t="s">
        <v>23</v>
      </c>
      <c r="E4766" t="s">
        <v>343</v>
      </c>
      <c r="F4766" s="4">
        <v>42705</v>
      </c>
      <c r="G4766" t="s">
        <v>15</v>
      </c>
      <c r="H4766">
        <v>6</v>
      </c>
      <c r="I4766">
        <f>IF(Table1[[#This Row],[Price]]&lt;15,10,IF(Table1[[#This Row],[Price]]&lt;20,15,IF(Table1[[#This Row],[Price]]&lt;30,22,IF(Table1[[#This Row],[Price]]&lt;50,36,45))))</f>
        <v>10</v>
      </c>
      <c r="J4766">
        <v>12.42</v>
      </c>
      <c r="K4766" s="14">
        <v>74.52</v>
      </c>
      <c r="L4766" s="14">
        <f>Table1[[#This Row],[Total Sale Amount]]-(Table1[[#This Row],[Cost Price]]*Table1[[#This Row],[Quantity]])</f>
        <v>14.519999999999996</v>
      </c>
      <c r="M4766" t="str">
        <f>TEXT(Table1[[#This Row],[Order Date]],"mmm")</f>
        <v>Dec</v>
      </c>
      <c r="N4766" s="5" t="str">
        <f>TEXT(Table1[[#This Row],[Order Date]],"yyyy")</f>
        <v>2016</v>
      </c>
      <c r="O4766" s="5">
        <v>34</v>
      </c>
      <c r="P4766" s="5" t="s">
        <v>559</v>
      </c>
      <c r="Q4766" s="5" t="str">
        <f>IFERROR(INDEX(Holidays[Holiday],MATCH(Table1[[#This Row],[Order Date]],Holidays[Date],0)),"NO HOLIDAY")</f>
        <v>NO HOLIDAY</v>
      </c>
    </row>
    <row r="4767" spans="2:17" hidden="1" x14ac:dyDescent="0.3">
      <c r="B4767" t="s">
        <v>9</v>
      </c>
      <c r="C4767" t="s">
        <v>10</v>
      </c>
      <c r="D4767" t="s">
        <v>11</v>
      </c>
      <c r="E4767" t="s">
        <v>234</v>
      </c>
      <c r="F4767" s="4">
        <v>42705</v>
      </c>
      <c r="G4767" t="s">
        <v>39</v>
      </c>
      <c r="H4767">
        <v>4</v>
      </c>
      <c r="I4767">
        <f>IF(Table1[[#This Row],[Price]]&lt;15,10,IF(Table1[[#This Row],[Price]]&lt;20,15,IF(Table1[[#This Row],[Price]]&lt;30,22,IF(Table1[[#This Row],[Price]]&lt;50,36,45))))</f>
        <v>15</v>
      </c>
      <c r="J4767">
        <v>16.32</v>
      </c>
      <c r="K4767" s="14">
        <v>65.28</v>
      </c>
      <c r="L4767" s="14">
        <f>Table1[[#This Row],[Total Sale Amount]]-(Table1[[#This Row],[Cost Price]]*Table1[[#This Row],[Quantity]])</f>
        <v>5.2800000000000011</v>
      </c>
      <c r="M4767" t="str">
        <f>TEXT(Table1[[#This Row],[Order Date]],"mmm")</f>
        <v>Dec</v>
      </c>
      <c r="N4767" s="5" t="str">
        <f>TEXT(Table1[[#This Row],[Order Date]],"yyyy")</f>
        <v>2016</v>
      </c>
      <c r="O4767" s="5">
        <v>18</v>
      </c>
      <c r="P4767" s="5" t="s">
        <v>560</v>
      </c>
      <c r="Q4767" s="5" t="str">
        <f>IFERROR(INDEX(Holidays[Holiday],MATCH(Table1[[#This Row],[Order Date]],Holidays[Date],0)),"NO HOLIDAY")</f>
        <v>NO HOLIDAY</v>
      </c>
    </row>
    <row r="4768" spans="2:17" hidden="1" x14ac:dyDescent="0.3">
      <c r="B4768" t="s">
        <v>9</v>
      </c>
      <c r="C4768" t="s">
        <v>17</v>
      </c>
      <c r="D4768" t="s">
        <v>11</v>
      </c>
      <c r="E4768" t="s">
        <v>299</v>
      </c>
      <c r="F4768" s="4">
        <v>42705</v>
      </c>
      <c r="G4768" t="s">
        <v>13</v>
      </c>
      <c r="H4768">
        <v>7</v>
      </c>
      <c r="I4768">
        <f>IF(Table1[[#This Row],[Price]]&lt;15,10,IF(Table1[[#This Row],[Price]]&lt;20,15,IF(Table1[[#This Row],[Price]]&lt;30,22,IF(Table1[[#This Row],[Price]]&lt;50,36,45))))</f>
        <v>15</v>
      </c>
      <c r="J4768">
        <v>17.829999999999998</v>
      </c>
      <c r="K4768" s="14">
        <v>124.80999999999999</v>
      </c>
      <c r="L4768" s="14">
        <f>Table1[[#This Row],[Total Sale Amount]]-(Table1[[#This Row],[Cost Price]]*Table1[[#This Row],[Quantity]])</f>
        <v>19.809999999999988</v>
      </c>
      <c r="M4768" t="str">
        <f>TEXT(Table1[[#This Row],[Order Date]],"mmm")</f>
        <v>Dec</v>
      </c>
      <c r="N4768" s="5" t="str">
        <f>TEXT(Table1[[#This Row],[Order Date]],"yyyy")</f>
        <v>2016</v>
      </c>
      <c r="O4768" s="5">
        <v>35</v>
      </c>
      <c r="P4768" s="5" t="s">
        <v>560</v>
      </c>
      <c r="Q4768" s="5" t="str">
        <f>IFERROR(INDEX(Holidays[Holiday],MATCH(Table1[[#This Row],[Order Date]],Holidays[Date],0)),"NO HOLIDAY")</f>
        <v>NO HOLIDAY</v>
      </c>
    </row>
    <row r="4769" spans="2:17" hidden="1" x14ac:dyDescent="0.3">
      <c r="B4769" t="s">
        <v>25</v>
      </c>
      <c r="C4769" t="s">
        <v>26</v>
      </c>
      <c r="D4769" t="s">
        <v>23</v>
      </c>
      <c r="E4769" t="s">
        <v>96</v>
      </c>
      <c r="F4769" s="4">
        <v>42705</v>
      </c>
      <c r="G4769" t="s">
        <v>13</v>
      </c>
      <c r="H4769">
        <v>10</v>
      </c>
      <c r="I4769">
        <f>IF(Table1[[#This Row],[Price]]&lt;15,10,IF(Table1[[#This Row],[Price]]&lt;20,15,IF(Table1[[#This Row],[Price]]&lt;30,22,IF(Table1[[#This Row],[Price]]&lt;50,36,45))))</f>
        <v>15</v>
      </c>
      <c r="J4769">
        <v>17.829999999999998</v>
      </c>
      <c r="K4769" s="14">
        <v>178.29999999999998</v>
      </c>
      <c r="L4769" s="14">
        <f>Table1[[#This Row],[Total Sale Amount]]-(Table1[[#This Row],[Cost Price]]*Table1[[#This Row],[Quantity]])</f>
        <v>28.299999999999983</v>
      </c>
      <c r="M4769" t="str">
        <f>TEXT(Table1[[#This Row],[Order Date]],"mmm")</f>
        <v>Dec</v>
      </c>
      <c r="N4769" s="5" t="str">
        <f>TEXT(Table1[[#This Row],[Order Date]],"yyyy")</f>
        <v>2016</v>
      </c>
      <c r="O4769" s="5">
        <v>43</v>
      </c>
      <c r="P4769" s="5" t="s">
        <v>559</v>
      </c>
      <c r="Q4769" s="5" t="str">
        <f>IFERROR(INDEX(Holidays[Holiday],MATCH(Table1[[#This Row],[Order Date]],Holidays[Date],0)),"NO HOLIDAY")</f>
        <v>NO HOLIDAY</v>
      </c>
    </row>
    <row r="4770" spans="2:17" hidden="1" x14ac:dyDescent="0.3">
      <c r="B4770" t="s">
        <v>21</v>
      </c>
      <c r="C4770" t="s">
        <v>26</v>
      </c>
      <c r="D4770" t="s">
        <v>23</v>
      </c>
      <c r="E4770" t="s">
        <v>478</v>
      </c>
      <c r="F4770" s="4">
        <v>42705</v>
      </c>
      <c r="G4770" t="s">
        <v>15</v>
      </c>
      <c r="H4770">
        <v>5</v>
      </c>
      <c r="I4770">
        <f>IF(Table1[[#This Row],[Price]]&lt;15,10,IF(Table1[[#This Row],[Price]]&lt;20,15,IF(Table1[[#This Row],[Price]]&lt;30,22,IF(Table1[[#This Row],[Price]]&lt;50,36,45))))</f>
        <v>10</v>
      </c>
      <c r="J4770">
        <v>12.42</v>
      </c>
      <c r="K4770" s="14">
        <v>62.1</v>
      </c>
      <c r="L4770" s="14">
        <f>Table1[[#This Row],[Total Sale Amount]]-(Table1[[#This Row],[Cost Price]]*Table1[[#This Row],[Quantity]])</f>
        <v>12.100000000000001</v>
      </c>
      <c r="M4770" t="str">
        <f>TEXT(Table1[[#This Row],[Order Date]],"mmm")</f>
        <v>Dec</v>
      </c>
      <c r="N4770" s="5" t="str">
        <f>TEXT(Table1[[#This Row],[Order Date]],"yyyy")</f>
        <v>2016</v>
      </c>
      <c r="O4770" s="5">
        <v>39</v>
      </c>
      <c r="P4770" s="5" t="s">
        <v>559</v>
      </c>
      <c r="Q4770" s="5" t="str">
        <f>IFERROR(INDEX(Holidays[Holiday],MATCH(Table1[[#This Row],[Order Date]],Holidays[Date],0)),"NO HOLIDAY")</f>
        <v>NO HOLIDAY</v>
      </c>
    </row>
    <row r="4771" spans="2:17" hidden="1" x14ac:dyDescent="0.3">
      <c r="B4771" t="s">
        <v>9</v>
      </c>
      <c r="C4771" t="s">
        <v>17</v>
      </c>
      <c r="D4771" t="s">
        <v>11</v>
      </c>
      <c r="E4771" t="s">
        <v>77</v>
      </c>
      <c r="F4771" s="4">
        <v>42705</v>
      </c>
      <c r="G4771" t="s">
        <v>39</v>
      </c>
      <c r="H4771">
        <v>2</v>
      </c>
      <c r="I4771">
        <f>IF(Table1[[#This Row],[Price]]&lt;15,10,IF(Table1[[#This Row],[Price]]&lt;20,15,IF(Table1[[#This Row],[Price]]&lt;30,22,IF(Table1[[#This Row],[Price]]&lt;50,36,45))))</f>
        <v>15</v>
      </c>
      <c r="J4771">
        <v>16.32</v>
      </c>
      <c r="K4771" s="14">
        <v>32.64</v>
      </c>
      <c r="L4771" s="14">
        <f>Table1[[#This Row],[Total Sale Amount]]-(Table1[[#This Row],[Cost Price]]*Table1[[#This Row],[Quantity]])</f>
        <v>2.6400000000000006</v>
      </c>
      <c r="M4771" t="str">
        <f>TEXT(Table1[[#This Row],[Order Date]],"mmm")</f>
        <v>Dec</v>
      </c>
      <c r="N4771" s="5" t="str">
        <f>TEXT(Table1[[#This Row],[Order Date]],"yyyy")</f>
        <v>2016</v>
      </c>
      <c r="O4771" s="5">
        <v>23</v>
      </c>
      <c r="P4771" s="5" t="s">
        <v>559</v>
      </c>
      <c r="Q4771" s="5" t="str">
        <f>IFERROR(INDEX(Holidays[Holiday],MATCH(Table1[[#This Row],[Order Date]],Holidays[Date],0)),"NO HOLIDAY")</f>
        <v>NO HOLIDAY</v>
      </c>
    </row>
    <row r="4772" spans="2:17" hidden="1" x14ac:dyDescent="0.3">
      <c r="B4772" t="s">
        <v>16</v>
      </c>
      <c r="C4772" t="s">
        <v>30</v>
      </c>
      <c r="D4772" t="s">
        <v>11</v>
      </c>
      <c r="E4772" t="s">
        <v>404</v>
      </c>
      <c r="F4772" s="4">
        <v>42705</v>
      </c>
      <c r="G4772" t="s">
        <v>19</v>
      </c>
      <c r="H4772">
        <v>5</v>
      </c>
      <c r="I4772">
        <f>IF(Table1[[#This Row],[Price]]&lt;15,10,IF(Table1[[#This Row],[Price]]&lt;20,15,IF(Table1[[#This Row],[Price]]&lt;30,22,IF(Table1[[#This Row],[Price]]&lt;50,36,45))))</f>
        <v>45</v>
      </c>
      <c r="J4772">
        <v>53.35</v>
      </c>
      <c r="K4772" s="14">
        <v>266.75</v>
      </c>
      <c r="L4772" s="14">
        <f>Table1[[#This Row],[Total Sale Amount]]-(Table1[[#This Row],[Cost Price]]*Table1[[#This Row],[Quantity]])</f>
        <v>41.75</v>
      </c>
      <c r="M4772" t="str">
        <f>TEXT(Table1[[#This Row],[Order Date]],"mmm")</f>
        <v>Dec</v>
      </c>
      <c r="N4772" s="5" t="str">
        <f>TEXT(Table1[[#This Row],[Order Date]],"yyyy")</f>
        <v>2016</v>
      </c>
      <c r="O4772" s="5">
        <v>33</v>
      </c>
      <c r="P4772" s="5" t="s">
        <v>559</v>
      </c>
      <c r="Q4772" s="5" t="str">
        <f>IFERROR(INDEX(Holidays[Holiday],MATCH(Table1[[#This Row],[Order Date]],Holidays[Date],0)),"NO HOLIDAY")</f>
        <v>NO HOLIDAY</v>
      </c>
    </row>
    <row r="4773" spans="2:17" hidden="1" x14ac:dyDescent="0.3">
      <c r="B4773" t="s">
        <v>36</v>
      </c>
      <c r="C4773" t="s">
        <v>10</v>
      </c>
      <c r="D4773" t="s">
        <v>11</v>
      </c>
      <c r="E4773" t="s">
        <v>151</v>
      </c>
      <c r="F4773" s="4">
        <v>42705</v>
      </c>
      <c r="G4773" t="s">
        <v>13</v>
      </c>
      <c r="H4773">
        <v>6</v>
      </c>
      <c r="I4773">
        <f>IF(Table1[[#This Row],[Price]]&lt;15,10,IF(Table1[[#This Row],[Price]]&lt;20,15,IF(Table1[[#This Row],[Price]]&lt;30,22,IF(Table1[[#This Row],[Price]]&lt;50,36,45))))</f>
        <v>15</v>
      </c>
      <c r="J4773">
        <v>17.829999999999998</v>
      </c>
      <c r="K4773" s="14">
        <v>106.97999999999999</v>
      </c>
      <c r="L4773" s="14">
        <f>Table1[[#This Row],[Total Sale Amount]]-(Table1[[#This Row],[Cost Price]]*Table1[[#This Row],[Quantity]])</f>
        <v>16.97999999999999</v>
      </c>
      <c r="M4773" t="str">
        <f>TEXT(Table1[[#This Row],[Order Date]],"mmm")</f>
        <v>Dec</v>
      </c>
      <c r="N4773" s="5" t="str">
        <f>TEXT(Table1[[#This Row],[Order Date]],"yyyy")</f>
        <v>2016</v>
      </c>
      <c r="O4773" s="5">
        <v>38</v>
      </c>
      <c r="P4773" s="5" t="s">
        <v>560</v>
      </c>
      <c r="Q4773" s="5" t="str">
        <f>IFERROR(INDEX(Holidays[Holiday],MATCH(Table1[[#This Row],[Order Date]],Holidays[Date],0)),"NO HOLIDAY")</f>
        <v>NO HOLIDAY</v>
      </c>
    </row>
    <row r="4774" spans="2:17" hidden="1" x14ac:dyDescent="0.3">
      <c r="B4774" t="s">
        <v>9</v>
      </c>
      <c r="C4774" t="s">
        <v>10</v>
      </c>
      <c r="D4774" t="s">
        <v>11</v>
      </c>
      <c r="E4774" t="s">
        <v>111</v>
      </c>
      <c r="F4774" s="4">
        <v>42705</v>
      </c>
      <c r="G4774" t="s">
        <v>19</v>
      </c>
      <c r="H4774">
        <v>5</v>
      </c>
      <c r="I4774">
        <f>IF(Table1[[#This Row],[Price]]&lt;15,10,IF(Table1[[#This Row],[Price]]&lt;20,15,IF(Table1[[#This Row],[Price]]&lt;30,22,IF(Table1[[#This Row],[Price]]&lt;50,36,45))))</f>
        <v>45</v>
      </c>
      <c r="J4774">
        <v>53.35</v>
      </c>
      <c r="K4774" s="14">
        <v>266.75</v>
      </c>
      <c r="L4774" s="14">
        <f>Table1[[#This Row],[Total Sale Amount]]-(Table1[[#This Row],[Cost Price]]*Table1[[#This Row],[Quantity]])</f>
        <v>41.75</v>
      </c>
      <c r="M4774" t="str">
        <f>TEXT(Table1[[#This Row],[Order Date]],"mmm")</f>
        <v>Dec</v>
      </c>
      <c r="N4774" s="5" t="str">
        <f>TEXT(Table1[[#This Row],[Order Date]],"yyyy")</f>
        <v>2016</v>
      </c>
      <c r="O4774" s="5">
        <v>17</v>
      </c>
      <c r="P4774" s="5" t="s">
        <v>559</v>
      </c>
      <c r="Q4774" s="5" t="str">
        <f>IFERROR(INDEX(Holidays[Holiday],MATCH(Table1[[#This Row],[Order Date]],Holidays[Date],0)),"NO HOLIDAY")</f>
        <v>NO HOLIDAY</v>
      </c>
    </row>
    <row r="4775" spans="2:17" hidden="1" x14ac:dyDescent="0.3">
      <c r="B4775" t="s">
        <v>25</v>
      </c>
      <c r="C4775" t="s">
        <v>22</v>
      </c>
      <c r="D4775" t="s">
        <v>23</v>
      </c>
      <c r="E4775" t="s">
        <v>366</v>
      </c>
      <c r="F4775" s="4">
        <v>42705</v>
      </c>
      <c r="G4775" t="s">
        <v>15</v>
      </c>
      <c r="H4775">
        <v>10</v>
      </c>
      <c r="I4775">
        <f>IF(Table1[[#This Row],[Price]]&lt;15,10,IF(Table1[[#This Row],[Price]]&lt;20,15,IF(Table1[[#This Row],[Price]]&lt;30,22,IF(Table1[[#This Row],[Price]]&lt;50,36,45))))</f>
        <v>10</v>
      </c>
      <c r="J4775">
        <v>12.42</v>
      </c>
      <c r="K4775" s="14">
        <v>124.2</v>
      </c>
      <c r="L4775" s="14">
        <f>Table1[[#This Row],[Total Sale Amount]]-(Table1[[#This Row],[Cost Price]]*Table1[[#This Row],[Quantity]])</f>
        <v>24.200000000000003</v>
      </c>
      <c r="M4775" t="str">
        <f>TEXT(Table1[[#This Row],[Order Date]],"mmm")</f>
        <v>Dec</v>
      </c>
      <c r="N4775" s="5" t="str">
        <f>TEXT(Table1[[#This Row],[Order Date]],"yyyy")</f>
        <v>2016</v>
      </c>
      <c r="O4775" s="5">
        <v>24</v>
      </c>
      <c r="P4775" s="5" t="s">
        <v>559</v>
      </c>
      <c r="Q4775" s="5" t="str">
        <f>IFERROR(INDEX(Holidays[Holiday],MATCH(Table1[[#This Row],[Order Date]],Holidays[Date],0)),"NO HOLIDAY")</f>
        <v>NO HOLIDAY</v>
      </c>
    </row>
    <row r="4776" spans="2:17" hidden="1" x14ac:dyDescent="0.3">
      <c r="B4776" t="s">
        <v>21</v>
      </c>
      <c r="C4776" t="s">
        <v>26</v>
      </c>
      <c r="D4776" t="s">
        <v>23</v>
      </c>
      <c r="E4776" t="s">
        <v>435</v>
      </c>
      <c r="F4776" s="4">
        <v>42705</v>
      </c>
      <c r="G4776" t="s">
        <v>15</v>
      </c>
      <c r="H4776">
        <v>9</v>
      </c>
      <c r="I4776">
        <f>IF(Table1[[#This Row],[Price]]&lt;15,10,IF(Table1[[#This Row],[Price]]&lt;20,15,IF(Table1[[#This Row],[Price]]&lt;30,22,IF(Table1[[#This Row],[Price]]&lt;50,36,45))))</f>
        <v>10</v>
      </c>
      <c r="J4776">
        <v>12.42</v>
      </c>
      <c r="K4776" s="14">
        <v>111.78</v>
      </c>
      <c r="L4776" s="14">
        <f>Table1[[#This Row],[Total Sale Amount]]-(Table1[[#This Row],[Cost Price]]*Table1[[#This Row],[Quantity]])</f>
        <v>21.78</v>
      </c>
      <c r="M4776" t="str">
        <f>TEXT(Table1[[#This Row],[Order Date]],"mmm")</f>
        <v>Dec</v>
      </c>
      <c r="N4776" s="5" t="str">
        <f>TEXT(Table1[[#This Row],[Order Date]],"yyyy")</f>
        <v>2016</v>
      </c>
      <c r="O4776" s="5">
        <v>38</v>
      </c>
      <c r="P4776" s="5" t="s">
        <v>559</v>
      </c>
      <c r="Q4776" s="5" t="str">
        <f>IFERROR(INDEX(Holidays[Holiday],MATCH(Table1[[#This Row],[Order Date]],Holidays[Date],0)),"NO HOLIDAY")</f>
        <v>NO HOLIDAY</v>
      </c>
    </row>
    <row r="4777" spans="2:17" hidden="1" x14ac:dyDescent="0.3">
      <c r="B4777" t="s">
        <v>25</v>
      </c>
      <c r="C4777" t="s">
        <v>26</v>
      </c>
      <c r="D4777" t="s">
        <v>23</v>
      </c>
      <c r="E4777" t="s">
        <v>211</v>
      </c>
      <c r="F4777" s="4">
        <v>42705</v>
      </c>
      <c r="G4777" t="s">
        <v>15</v>
      </c>
      <c r="H4777">
        <v>5</v>
      </c>
      <c r="I4777">
        <f>IF(Table1[[#This Row],[Price]]&lt;15,10,IF(Table1[[#This Row],[Price]]&lt;20,15,IF(Table1[[#This Row],[Price]]&lt;30,22,IF(Table1[[#This Row],[Price]]&lt;50,36,45))))</f>
        <v>10</v>
      </c>
      <c r="J4777">
        <v>12.42</v>
      </c>
      <c r="K4777" s="14">
        <v>62.1</v>
      </c>
      <c r="L4777" s="14">
        <f>Table1[[#This Row],[Total Sale Amount]]-(Table1[[#This Row],[Cost Price]]*Table1[[#This Row],[Quantity]])</f>
        <v>12.100000000000001</v>
      </c>
      <c r="M4777" t="str">
        <f>TEXT(Table1[[#This Row],[Order Date]],"mmm")</f>
        <v>Dec</v>
      </c>
      <c r="N4777" s="5" t="str">
        <f>TEXT(Table1[[#This Row],[Order Date]],"yyyy")</f>
        <v>2016</v>
      </c>
      <c r="O4777" s="5">
        <v>38</v>
      </c>
      <c r="P4777" s="5" t="s">
        <v>559</v>
      </c>
      <c r="Q4777" s="5" t="str">
        <f>IFERROR(INDEX(Holidays[Holiday],MATCH(Table1[[#This Row],[Order Date]],Holidays[Date],0)),"NO HOLIDAY")</f>
        <v>NO HOLIDAY</v>
      </c>
    </row>
    <row r="4778" spans="2:17" hidden="1" x14ac:dyDescent="0.3">
      <c r="B4778" t="s">
        <v>25</v>
      </c>
      <c r="C4778" t="s">
        <v>43</v>
      </c>
      <c r="D4778" t="s">
        <v>23</v>
      </c>
      <c r="E4778" t="s">
        <v>191</v>
      </c>
      <c r="F4778" s="4">
        <v>42705</v>
      </c>
      <c r="G4778" t="s">
        <v>15</v>
      </c>
      <c r="H4778">
        <v>1</v>
      </c>
      <c r="I4778">
        <f>IF(Table1[[#This Row],[Price]]&lt;15,10,IF(Table1[[#This Row],[Price]]&lt;20,15,IF(Table1[[#This Row],[Price]]&lt;30,22,IF(Table1[[#This Row],[Price]]&lt;50,36,45))))</f>
        <v>10</v>
      </c>
      <c r="J4778">
        <v>12.42</v>
      </c>
      <c r="K4778" s="14">
        <v>12.42</v>
      </c>
      <c r="L4778" s="14">
        <f>Table1[[#This Row],[Total Sale Amount]]-(Table1[[#This Row],[Cost Price]]*Table1[[#This Row],[Quantity]])</f>
        <v>2.42</v>
      </c>
      <c r="M4778" t="str">
        <f>TEXT(Table1[[#This Row],[Order Date]],"mmm")</f>
        <v>Dec</v>
      </c>
      <c r="N4778" s="5" t="str">
        <f>TEXT(Table1[[#This Row],[Order Date]],"yyyy")</f>
        <v>2016</v>
      </c>
      <c r="O4778" s="5">
        <v>30</v>
      </c>
      <c r="P4778" s="5" t="s">
        <v>559</v>
      </c>
      <c r="Q4778" s="5" t="str">
        <f>IFERROR(INDEX(Holidays[Holiday],MATCH(Table1[[#This Row],[Order Date]],Holidays[Date],0)),"NO HOLIDAY")</f>
        <v>NO HOLIDAY</v>
      </c>
    </row>
    <row r="4779" spans="2:17" hidden="1" x14ac:dyDescent="0.3">
      <c r="B4779" t="s">
        <v>9</v>
      </c>
      <c r="C4779" t="s">
        <v>28</v>
      </c>
      <c r="D4779" t="s">
        <v>11</v>
      </c>
      <c r="E4779" t="s">
        <v>487</v>
      </c>
      <c r="F4779" s="4">
        <v>42705</v>
      </c>
      <c r="G4779" t="s">
        <v>13</v>
      </c>
      <c r="H4779">
        <v>5</v>
      </c>
      <c r="I4779">
        <f>IF(Table1[[#This Row],[Price]]&lt;15,10,IF(Table1[[#This Row],[Price]]&lt;20,15,IF(Table1[[#This Row],[Price]]&lt;30,22,IF(Table1[[#This Row],[Price]]&lt;50,36,45))))</f>
        <v>15</v>
      </c>
      <c r="J4779">
        <v>17.829999999999998</v>
      </c>
      <c r="K4779" s="14">
        <v>89.149999999999991</v>
      </c>
      <c r="L4779" s="14">
        <f>Table1[[#This Row],[Total Sale Amount]]-(Table1[[#This Row],[Cost Price]]*Table1[[#This Row],[Quantity]])</f>
        <v>14.149999999999991</v>
      </c>
      <c r="M4779" t="str">
        <f>TEXT(Table1[[#This Row],[Order Date]],"mmm")</f>
        <v>Dec</v>
      </c>
      <c r="N4779" s="5" t="str">
        <f>TEXT(Table1[[#This Row],[Order Date]],"yyyy")</f>
        <v>2016</v>
      </c>
      <c r="O4779" s="5">
        <v>32</v>
      </c>
      <c r="P4779" s="5" t="s">
        <v>559</v>
      </c>
      <c r="Q4779" s="5" t="str">
        <f>IFERROR(INDEX(Holidays[Holiday],MATCH(Table1[[#This Row],[Order Date]],Holidays[Date],0)),"NO HOLIDAY")</f>
        <v>NO HOLIDAY</v>
      </c>
    </row>
    <row r="4780" spans="2:17" hidden="1" x14ac:dyDescent="0.3">
      <c r="B4780" t="s">
        <v>21</v>
      </c>
      <c r="C4780" t="s">
        <v>26</v>
      </c>
      <c r="D4780" t="s">
        <v>23</v>
      </c>
      <c r="E4780" t="s">
        <v>471</v>
      </c>
      <c r="F4780" s="4">
        <v>42705</v>
      </c>
      <c r="G4780" t="s">
        <v>19</v>
      </c>
      <c r="H4780">
        <v>10</v>
      </c>
      <c r="I4780">
        <f>IF(Table1[[#This Row],[Price]]&lt;15,10,IF(Table1[[#This Row],[Price]]&lt;20,15,IF(Table1[[#This Row],[Price]]&lt;30,22,IF(Table1[[#This Row],[Price]]&lt;50,36,45))))</f>
        <v>45</v>
      </c>
      <c r="J4780">
        <v>53.35</v>
      </c>
      <c r="K4780" s="14">
        <v>533.5</v>
      </c>
      <c r="L4780" s="14">
        <f>Table1[[#This Row],[Total Sale Amount]]-(Table1[[#This Row],[Cost Price]]*Table1[[#This Row],[Quantity]])</f>
        <v>83.5</v>
      </c>
      <c r="M4780" t="str">
        <f>TEXT(Table1[[#This Row],[Order Date]],"mmm")</f>
        <v>Dec</v>
      </c>
      <c r="N4780" s="5" t="str">
        <f>TEXT(Table1[[#This Row],[Order Date]],"yyyy")</f>
        <v>2016</v>
      </c>
      <c r="O4780" s="5">
        <v>17</v>
      </c>
      <c r="P4780" s="5" t="s">
        <v>560</v>
      </c>
      <c r="Q4780" s="5" t="str">
        <f>IFERROR(INDEX(Holidays[Holiday],MATCH(Table1[[#This Row],[Order Date]],Holidays[Date],0)),"NO HOLIDAY")</f>
        <v>NO HOLIDAY</v>
      </c>
    </row>
    <row r="4781" spans="2:17" hidden="1" x14ac:dyDescent="0.3">
      <c r="B4781" t="s">
        <v>16</v>
      </c>
      <c r="C4781" t="s">
        <v>28</v>
      </c>
      <c r="D4781" t="s">
        <v>11</v>
      </c>
      <c r="E4781" t="s">
        <v>103</v>
      </c>
      <c r="F4781" s="4">
        <v>42705</v>
      </c>
      <c r="G4781" t="s">
        <v>15</v>
      </c>
      <c r="H4781">
        <v>6</v>
      </c>
      <c r="I4781">
        <f>IF(Table1[[#This Row],[Price]]&lt;15,10,IF(Table1[[#This Row],[Price]]&lt;20,15,IF(Table1[[#This Row],[Price]]&lt;30,22,IF(Table1[[#This Row],[Price]]&lt;50,36,45))))</f>
        <v>10</v>
      </c>
      <c r="J4781">
        <v>12.42</v>
      </c>
      <c r="K4781" s="14">
        <v>74.52</v>
      </c>
      <c r="L4781" s="14">
        <f>Table1[[#This Row],[Total Sale Amount]]-(Table1[[#This Row],[Cost Price]]*Table1[[#This Row],[Quantity]])</f>
        <v>14.519999999999996</v>
      </c>
      <c r="M4781" t="str">
        <f>TEXT(Table1[[#This Row],[Order Date]],"mmm")</f>
        <v>Dec</v>
      </c>
      <c r="N4781" s="5" t="str">
        <f>TEXT(Table1[[#This Row],[Order Date]],"yyyy")</f>
        <v>2016</v>
      </c>
      <c r="O4781" s="5">
        <v>31</v>
      </c>
      <c r="P4781" s="5" t="s">
        <v>559</v>
      </c>
      <c r="Q4781" s="5" t="str">
        <f>IFERROR(INDEX(Holidays[Holiday],MATCH(Table1[[#This Row],[Order Date]],Holidays[Date],0)),"NO HOLIDAY")</f>
        <v>NO HOLIDAY</v>
      </c>
    </row>
    <row r="4782" spans="2:17" hidden="1" x14ac:dyDescent="0.3">
      <c r="B4782" t="s">
        <v>9</v>
      </c>
      <c r="C4782" t="s">
        <v>10</v>
      </c>
      <c r="D4782" t="s">
        <v>11</v>
      </c>
      <c r="E4782" t="s">
        <v>515</v>
      </c>
      <c r="F4782" s="4">
        <v>42705</v>
      </c>
      <c r="G4782" t="s">
        <v>19</v>
      </c>
      <c r="H4782">
        <v>4</v>
      </c>
      <c r="I4782">
        <f>IF(Table1[[#This Row],[Price]]&lt;15,10,IF(Table1[[#This Row],[Price]]&lt;20,15,IF(Table1[[#This Row],[Price]]&lt;30,22,IF(Table1[[#This Row],[Price]]&lt;50,36,45))))</f>
        <v>45</v>
      </c>
      <c r="J4782">
        <v>53.35</v>
      </c>
      <c r="K4782" s="14">
        <v>213.4</v>
      </c>
      <c r="L4782" s="14">
        <f>Table1[[#This Row],[Total Sale Amount]]-(Table1[[#This Row],[Cost Price]]*Table1[[#This Row],[Quantity]])</f>
        <v>33.400000000000006</v>
      </c>
      <c r="M4782" t="str">
        <f>TEXT(Table1[[#This Row],[Order Date]],"mmm")</f>
        <v>Dec</v>
      </c>
      <c r="N4782" s="5" t="str">
        <f>TEXT(Table1[[#This Row],[Order Date]],"yyyy")</f>
        <v>2016</v>
      </c>
      <c r="O4782" s="5">
        <v>44</v>
      </c>
      <c r="P4782" s="5" t="s">
        <v>560</v>
      </c>
      <c r="Q4782" s="5" t="str">
        <f>IFERROR(INDEX(Holidays[Holiday],MATCH(Table1[[#This Row],[Order Date]],Holidays[Date],0)),"NO HOLIDAY")</f>
        <v>NO HOLIDAY</v>
      </c>
    </row>
    <row r="4783" spans="2:17" hidden="1" x14ac:dyDescent="0.3">
      <c r="B4783" t="s">
        <v>9</v>
      </c>
      <c r="C4783" t="s">
        <v>17</v>
      </c>
      <c r="D4783" t="s">
        <v>11</v>
      </c>
      <c r="E4783" t="s">
        <v>468</v>
      </c>
      <c r="F4783" s="4">
        <v>42705</v>
      </c>
      <c r="G4783" t="s">
        <v>19</v>
      </c>
      <c r="H4783">
        <v>2</v>
      </c>
      <c r="I4783">
        <f>IF(Table1[[#This Row],[Price]]&lt;15,10,IF(Table1[[#This Row],[Price]]&lt;20,15,IF(Table1[[#This Row],[Price]]&lt;30,22,IF(Table1[[#This Row],[Price]]&lt;50,36,45))))</f>
        <v>45</v>
      </c>
      <c r="J4783">
        <v>53.35</v>
      </c>
      <c r="K4783" s="14">
        <v>106.7</v>
      </c>
      <c r="L4783" s="14">
        <f>Table1[[#This Row],[Total Sale Amount]]-(Table1[[#This Row],[Cost Price]]*Table1[[#This Row],[Quantity]])</f>
        <v>16.700000000000003</v>
      </c>
      <c r="M4783" t="str">
        <f>TEXT(Table1[[#This Row],[Order Date]],"mmm")</f>
        <v>Dec</v>
      </c>
      <c r="N4783" s="5" t="str">
        <f>TEXT(Table1[[#This Row],[Order Date]],"yyyy")</f>
        <v>2016</v>
      </c>
      <c r="O4783" s="5">
        <v>30</v>
      </c>
      <c r="P4783" s="5" t="s">
        <v>560</v>
      </c>
      <c r="Q4783" s="5" t="str">
        <f>IFERROR(INDEX(Holidays[Holiday],MATCH(Table1[[#This Row],[Order Date]],Holidays[Date],0)),"NO HOLIDAY")</f>
        <v>NO HOLIDAY</v>
      </c>
    </row>
    <row r="4784" spans="2:17" hidden="1" x14ac:dyDescent="0.3">
      <c r="B4784" t="s">
        <v>25</v>
      </c>
      <c r="C4784" t="s">
        <v>59</v>
      </c>
      <c r="D4784" t="s">
        <v>23</v>
      </c>
      <c r="E4784" t="s">
        <v>389</v>
      </c>
      <c r="F4784" s="4">
        <v>42705</v>
      </c>
      <c r="G4784" t="s">
        <v>19</v>
      </c>
      <c r="H4784">
        <v>8</v>
      </c>
      <c r="I4784">
        <f>IF(Table1[[#This Row],[Price]]&lt;15,10,IF(Table1[[#This Row],[Price]]&lt;20,15,IF(Table1[[#This Row],[Price]]&lt;30,22,IF(Table1[[#This Row],[Price]]&lt;50,36,45))))</f>
        <v>45</v>
      </c>
      <c r="J4784">
        <v>53.35</v>
      </c>
      <c r="K4784" s="14">
        <v>426.8</v>
      </c>
      <c r="L4784" s="14">
        <f>Table1[[#This Row],[Total Sale Amount]]-(Table1[[#This Row],[Cost Price]]*Table1[[#This Row],[Quantity]])</f>
        <v>66.800000000000011</v>
      </c>
      <c r="M4784" t="str">
        <f>TEXT(Table1[[#This Row],[Order Date]],"mmm")</f>
        <v>Dec</v>
      </c>
      <c r="N4784" s="5" t="str">
        <f>TEXT(Table1[[#This Row],[Order Date]],"yyyy")</f>
        <v>2016</v>
      </c>
      <c r="O4784" s="5">
        <v>34</v>
      </c>
      <c r="P4784" s="5" t="s">
        <v>559</v>
      </c>
      <c r="Q4784" s="5" t="str">
        <f>IFERROR(INDEX(Holidays[Holiday],MATCH(Table1[[#This Row],[Order Date]],Holidays[Date],0)),"NO HOLIDAY")</f>
        <v>NO HOLIDAY</v>
      </c>
    </row>
    <row r="4785" spans="2:17" hidden="1" x14ac:dyDescent="0.3">
      <c r="B4785" t="s">
        <v>21</v>
      </c>
      <c r="C4785" t="s">
        <v>26</v>
      </c>
      <c r="D4785" t="s">
        <v>23</v>
      </c>
      <c r="E4785" t="s">
        <v>412</v>
      </c>
      <c r="F4785" s="4">
        <v>42705</v>
      </c>
      <c r="G4785" t="s">
        <v>15</v>
      </c>
      <c r="H4785">
        <v>7</v>
      </c>
      <c r="I4785">
        <f>IF(Table1[[#This Row],[Price]]&lt;15,10,IF(Table1[[#This Row],[Price]]&lt;20,15,IF(Table1[[#This Row],[Price]]&lt;30,22,IF(Table1[[#This Row],[Price]]&lt;50,36,45))))</f>
        <v>10</v>
      </c>
      <c r="J4785">
        <v>12.42</v>
      </c>
      <c r="K4785" s="14">
        <v>86.94</v>
      </c>
      <c r="L4785" s="14">
        <f>Table1[[#This Row],[Total Sale Amount]]-(Table1[[#This Row],[Cost Price]]*Table1[[#This Row],[Quantity]])</f>
        <v>16.939999999999998</v>
      </c>
      <c r="M4785" t="str">
        <f>TEXT(Table1[[#This Row],[Order Date]],"mmm")</f>
        <v>Dec</v>
      </c>
      <c r="N4785" s="5" t="str">
        <f>TEXT(Table1[[#This Row],[Order Date]],"yyyy")</f>
        <v>2016</v>
      </c>
      <c r="O4785" s="5">
        <v>28</v>
      </c>
      <c r="P4785" s="5" t="s">
        <v>560</v>
      </c>
      <c r="Q4785" s="5" t="str">
        <f>IFERROR(INDEX(Holidays[Holiday],MATCH(Table1[[#This Row],[Order Date]],Holidays[Date],0)),"NO HOLIDAY")</f>
        <v>NO HOLIDAY</v>
      </c>
    </row>
    <row r="4786" spans="2:17" hidden="1" x14ac:dyDescent="0.3">
      <c r="B4786" t="s">
        <v>9</v>
      </c>
      <c r="C4786" t="s">
        <v>17</v>
      </c>
      <c r="D4786" t="s">
        <v>11</v>
      </c>
      <c r="E4786" t="s">
        <v>172</v>
      </c>
      <c r="F4786" s="4">
        <v>42705</v>
      </c>
      <c r="G4786" t="s">
        <v>19</v>
      </c>
      <c r="H4786">
        <v>7</v>
      </c>
      <c r="I4786">
        <f>IF(Table1[[#This Row],[Price]]&lt;15,10,IF(Table1[[#This Row],[Price]]&lt;20,15,IF(Table1[[#This Row],[Price]]&lt;30,22,IF(Table1[[#This Row],[Price]]&lt;50,36,45))))</f>
        <v>45</v>
      </c>
      <c r="J4786">
        <v>53.35</v>
      </c>
      <c r="K4786" s="14">
        <v>373.45</v>
      </c>
      <c r="L4786" s="14">
        <f>Table1[[#This Row],[Total Sale Amount]]-(Table1[[#This Row],[Cost Price]]*Table1[[#This Row],[Quantity]])</f>
        <v>58.449999999999989</v>
      </c>
      <c r="M4786" t="str">
        <f>TEXT(Table1[[#This Row],[Order Date]],"mmm")</f>
        <v>Dec</v>
      </c>
      <c r="N4786" s="5" t="str">
        <f>TEXT(Table1[[#This Row],[Order Date]],"yyyy")</f>
        <v>2016</v>
      </c>
      <c r="O4786" s="5">
        <v>24</v>
      </c>
      <c r="P4786" s="5" t="s">
        <v>559</v>
      </c>
      <c r="Q4786" s="5" t="str">
        <f>IFERROR(INDEX(Holidays[Holiday],MATCH(Table1[[#This Row],[Order Date]],Holidays[Date],0)),"NO HOLIDAY")</f>
        <v>NO HOLIDAY</v>
      </c>
    </row>
    <row r="4787" spans="2:17" hidden="1" x14ac:dyDescent="0.3">
      <c r="B4787" t="s">
        <v>9</v>
      </c>
      <c r="C4787" t="s">
        <v>10</v>
      </c>
      <c r="D4787" t="s">
        <v>11</v>
      </c>
      <c r="E4787" t="s">
        <v>450</v>
      </c>
      <c r="F4787" s="4">
        <v>42705</v>
      </c>
      <c r="G4787" t="s">
        <v>19</v>
      </c>
      <c r="H4787">
        <v>3</v>
      </c>
      <c r="I4787">
        <f>IF(Table1[[#This Row],[Price]]&lt;15,10,IF(Table1[[#This Row],[Price]]&lt;20,15,IF(Table1[[#This Row],[Price]]&lt;30,22,IF(Table1[[#This Row],[Price]]&lt;50,36,45))))</f>
        <v>45</v>
      </c>
      <c r="J4787">
        <v>53.35</v>
      </c>
      <c r="K4787" s="14">
        <v>160.05000000000001</v>
      </c>
      <c r="L4787" s="14">
        <f>Table1[[#This Row],[Total Sale Amount]]-(Table1[[#This Row],[Cost Price]]*Table1[[#This Row],[Quantity]])</f>
        <v>25.050000000000011</v>
      </c>
      <c r="M4787" t="str">
        <f>TEXT(Table1[[#This Row],[Order Date]],"mmm")</f>
        <v>Dec</v>
      </c>
      <c r="N4787" s="5" t="str">
        <f>TEXT(Table1[[#This Row],[Order Date]],"yyyy")</f>
        <v>2016</v>
      </c>
      <c r="O4787" s="5">
        <v>37</v>
      </c>
      <c r="P4787" s="5" t="s">
        <v>559</v>
      </c>
      <c r="Q4787" s="5" t="str">
        <f>IFERROR(INDEX(Holidays[Holiday],MATCH(Table1[[#This Row],[Order Date]],Holidays[Date],0)),"NO HOLIDAY")</f>
        <v>NO HOLIDAY</v>
      </c>
    </row>
    <row r="4788" spans="2:17" hidden="1" x14ac:dyDescent="0.3">
      <c r="B4788" t="s">
        <v>16</v>
      </c>
      <c r="C4788" t="s">
        <v>30</v>
      </c>
      <c r="D4788" t="s">
        <v>11</v>
      </c>
      <c r="E4788" t="s">
        <v>359</v>
      </c>
      <c r="F4788" s="4">
        <v>42705</v>
      </c>
      <c r="G4788" t="s">
        <v>19</v>
      </c>
      <c r="H4788">
        <v>1</v>
      </c>
      <c r="I4788">
        <f>IF(Table1[[#This Row],[Price]]&lt;15,10,IF(Table1[[#This Row],[Price]]&lt;20,15,IF(Table1[[#This Row],[Price]]&lt;30,22,IF(Table1[[#This Row],[Price]]&lt;50,36,45))))</f>
        <v>45</v>
      </c>
      <c r="J4788">
        <v>53.35</v>
      </c>
      <c r="K4788" s="14">
        <v>53.35</v>
      </c>
      <c r="L4788" s="14">
        <f>Table1[[#This Row],[Total Sale Amount]]-(Table1[[#This Row],[Cost Price]]*Table1[[#This Row],[Quantity]])</f>
        <v>8.3500000000000014</v>
      </c>
      <c r="M4788" t="str">
        <f>TEXT(Table1[[#This Row],[Order Date]],"mmm")</f>
        <v>Dec</v>
      </c>
      <c r="N4788" s="5" t="str">
        <f>TEXT(Table1[[#This Row],[Order Date]],"yyyy")</f>
        <v>2016</v>
      </c>
      <c r="O4788" s="5">
        <v>28</v>
      </c>
      <c r="P4788" s="5" t="s">
        <v>559</v>
      </c>
      <c r="Q4788" s="5" t="str">
        <f>IFERROR(INDEX(Holidays[Holiday],MATCH(Table1[[#This Row],[Order Date]],Holidays[Date],0)),"NO HOLIDAY")</f>
        <v>NO HOLIDAY</v>
      </c>
    </row>
    <row r="4789" spans="2:17" hidden="1" x14ac:dyDescent="0.3">
      <c r="B4789" t="s">
        <v>25</v>
      </c>
      <c r="C4789" t="s">
        <v>59</v>
      </c>
      <c r="D4789" t="s">
        <v>23</v>
      </c>
      <c r="E4789" t="s">
        <v>121</v>
      </c>
      <c r="F4789" s="4">
        <v>42705</v>
      </c>
      <c r="G4789" t="s">
        <v>15</v>
      </c>
      <c r="H4789">
        <v>8</v>
      </c>
      <c r="I4789">
        <f>IF(Table1[[#This Row],[Price]]&lt;15,10,IF(Table1[[#This Row],[Price]]&lt;20,15,IF(Table1[[#This Row],[Price]]&lt;30,22,IF(Table1[[#This Row],[Price]]&lt;50,36,45))))</f>
        <v>10</v>
      </c>
      <c r="J4789">
        <v>12.42</v>
      </c>
      <c r="K4789" s="14">
        <v>99.36</v>
      </c>
      <c r="L4789" s="14">
        <f>Table1[[#This Row],[Total Sale Amount]]-(Table1[[#This Row],[Cost Price]]*Table1[[#This Row],[Quantity]])</f>
        <v>19.36</v>
      </c>
      <c r="M4789" t="str">
        <f>TEXT(Table1[[#This Row],[Order Date]],"mmm")</f>
        <v>Dec</v>
      </c>
      <c r="N4789" s="5" t="str">
        <f>TEXT(Table1[[#This Row],[Order Date]],"yyyy")</f>
        <v>2016</v>
      </c>
      <c r="O4789" s="5">
        <v>37</v>
      </c>
      <c r="P4789" s="5" t="s">
        <v>559</v>
      </c>
      <c r="Q4789" s="5" t="str">
        <f>IFERROR(INDEX(Holidays[Holiday],MATCH(Table1[[#This Row],[Order Date]],Holidays[Date],0)),"NO HOLIDAY")</f>
        <v>NO HOLIDAY</v>
      </c>
    </row>
    <row r="4790" spans="2:17" hidden="1" x14ac:dyDescent="0.3">
      <c r="B4790" t="s">
        <v>16</v>
      </c>
      <c r="C4790" t="s">
        <v>17</v>
      </c>
      <c r="D4790" t="s">
        <v>11</v>
      </c>
      <c r="E4790" t="s">
        <v>400</v>
      </c>
      <c r="F4790" s="4">
        <v>42705</v>
      </c>
      <c r="G4790" t="s">
        <v>15</v>
      </c>
      <c r="H4790">
        <v>1</v>
      </c>
      <c r="I4790">
        <f>IF(Table1[[#This Row],[Price]]&lt;15,10,IF(Table1[[#This Row],[Price]]&lt;20,15,IF(Table1[[#This Row],[Price]]&lt;30,22,IF(Table1[[#This Row],[Price]]&lt;50,36,45))))</f>
        <v>10</v>
      </c>
      <c r="J4790">
        <v>12.42</v>
      </c>
      <c r="K4790" s="14">
        <v>12.42</v>
      </c>
      <c r="L4790" s="14">
        <f>Table1[[#This Row],[Total Sale Amount]]-(Table1[[#This Row],[Cost Price]]*Table1[[#This Row],[Quantity]])</f>
        <v>2.42</v>
      </c>
      <c r="M4790" t="str">
        <f>TEXT(Table1[[#This Row],[Order Date]],"mmm")</f>
        <v>Dec</v>
      </c>
      <c r="N4790" s="5" t="str">
        <f>TEXT(Table1[[#This Row],[Order Date]],"yyyy")</f>
        <v>2016</v>
      </c>
      <c r="O4790" s="5">
        <v>45</v>
      </c>
      <c r="P4790" s="5" t="s">
        <v>560</v>
      </c>
      <c r="Q4790" s="5" t="str">
        <f>IFERROR(INDEX(Holidays[Holiday],MATCH(Table1[[#This Row],[Order Date]],Holidays[Date],0)),"NO HOLIDAY")</f>
        <v>NO HOLIDAY</v>
      </c>
    </row>
    <row r="4791" spans="2:17" hidden="1" x14ac:dyDescent="0.3">
      <c r="B4791" t="s">
        <v>9</v>
      </c>
      <c r="C4791" t="s">
        <v>10</v>
      </c>
      <c r="D4791" t="s">
        <v>11</v>
      </c>
      <c r="E4791" t="s">
        <v>496</v>
      </c>
      <c r="F4791" s="4">
        <v>42705</v>
      </c>
      <c r="G4791" t="s">
        <v>15</v>
      </c>
      <c r="H4791">
        <v>8</v>
      </c>
      <c r="I4791">
        <f>IF(Table1[[#This Row],[Price]]&lt;15,10,IF(Table1[[#This Row],[Price]]&lt;20,15,IF(Table1[[#This Row],[Price]]&lt;30,22,IF(Table1[[#This Row],[Price]]&lt;50,36,45))))</f>
        <v>10</v>
      </c>
      <c r="J4791">
        <v>12.42</v>
      </c>
      <c r="K4791" s="14">
        <v>99.36</v>
      </c>
      <c r="L4791" s="14">
        <f>Table1[[#This Row],[Total Sale Amount]]-(Table1[[#This Row],[Cost Price]]*Table1[[#This Row],[Quantity]])</f>
        <v>19.36</v>
      </c>
      <c r="M4791" t="str">
        <f>TEXT(Table1[[#This Row],[Order Date]],"mmm")</f>
        <v>Dec</v>
      </c>
      <c r="N4791" s="5" t="str">
        <f>TEXT(Table1[[#This Row],[Order Date]],"yyyy")</f>
        <v>2016</v>
      </c>
      <c r="O4791" s="5">
        <v>18</v>
      </c>
      <c r="P4791" s="5" t="s">
        <v>560</v>
      </c>
      <c r="Q4791" s="5" t="str">
        <f>IFERROR(INDEX(Holidays[Holiday],MATCH(Table1[[#This Row],[Order Date]],Holidays[Date],0)),"NO HOLIDAY")</f>
        <v>NO HOLIDAY</v>
      </c>
    </row>
    <row r="4792" spans="2:17" hidden="1" x14ac:dyDescent="0.3">
      <c r="B4792" t="s">
        <v>36</v>
      </c>
      <c r="C4792" t="s">
        <v>17</v>
      </c>
      <c r="D4792" t="s">
        <v>11</v>
      </c>
      <c r="E4792" t="s">
        <v>378</v>
      </c>
      <c r="F4792" s="4">
        <v>42705</v>
      </c>
      <c r="G4792" t="s">
        <v>19</v>
      </c>
      <c r="H4792">
        <v>6</v>
      </c>
      <c r="I4792">
        <f>IF(Table1[[#This Row],[Price]]&lt;15,10,IF(Table1[[#This Row],[Price]]&lt;20,15,IF(Table1[[#This Row],[Price]]&lt;30,22,IF(Table1[[#This Row],[Price]]&lt;50,36,45))))</f>
        <v>45</v>
      </c>
      <c r="J4792">
        <v>53.35</v>
      </c>
      <c r="K4792" s="14">
        <v>320.10000000000002</v>
      </c>
      <c r="L4792" s="14">
        <f>Table1[[#This Row],[Total Sale Amount]]-(Table1[[#This Row],[Cost Price]]*Table1[[#This Row],[Quantity]])</f>
        <v>50.100000000000023</v>
      </c>
      <c r="M4792" t="str">
        <f>TEXT(Table1[[#This Row],[Order Date]],"mmm")</f>
        <v>Dec</v>
      </c>
      <c r="N4792" s="5" t="str">
        <f>TEXT(Table1[[#This Row],[Order Date]],"yyyy")</f>
        <v>2016</v>
      </c>
      <c r="O4792" s="5">
        <v>37</v>
      </c>
      <c r="P4792" s="5" t="s">
        <v>559</v>
      </c>
      <c r="Q4792" s="5" t="str">
        <f>IFERROR(INDEX(Holidays[Holiday],MATCH(Table1[[#This Row],[Order Date]],Holidays[Date],0)),"NO HOLIDAY")</f>
        <v>NO HOLIDAY</v>
      </c>
    </row>
    <row r="4793" spans="2:17" hidden="1" x14ac:dyDescent="0.3">
      <c r="B4793" t="s">
        <v>21</v>
      </c>
      <c r="C4793" t="s">
        <v>26</v>
      </c>
      <c r="D4793" t="s">
        <v>23</v>
      </c>
      <c r="E4793" t="s">
        <v>116</v>
      </c>
      <c r="F4793" s="4">
        <v>42705</v>
      </c>
      <c r="G4793" t="s">
        <v>15</v>
      </c>
      <c r="H4793">
        <v>5</v>
      </c>
      <c r="I4793">
        <f>IF(Table1[[#This Row],[Price]]&lt;15,10,IF(Table1[[#This Row],[Price]]&lt;20,15,IF(Table1[[#This Row],[Price]]&lt;30,22,IF(Table1[[#This Row],[Price]]&lt;50,36,45))))</f>
        <v>10</v>
      </c>
      <c r="J4793">
        <v>12.42</v>
      </c>
      <c r="K4793" s="14">
        <v>62.1</v>
      </c>
      <c r="L4793" s="14">
        <f>Table1[[#This Row],[Total Sale Amount]]-(Table1[[#This Row],[Cost Price]]*Table1[[#This Row],[Quantity]])</f>
        <v>12.100000000000001</v>
      </c>
      <c r="M4793" t="str">
        <f>TEXT(Table1[[#This Row],[Order Date]],"mmm")</f>
        <v>Dec</v>
      </c>
      <c r="N4793" s="5" t="str">
        <f>TEXT(Table1[[#This Row],[Order Date]],"yyyy")</f>
        <v>2016</v>
      </c>
      <c r="O4793" s="5">
        <v>37</v>
      </c>
      <c r="P4793" s="5" t="s">
        <v>560</v>
      </c>
      <c r="Q4793" s="5" t="str">
        <f>IFERROR(INDEX(Holidays[Holiday],MATCH(Table1[[#This Row],[Order Date]],Holidays[Date],0)),"NO HOLIDAY")</f>
        <v>NO HOLIDAY</v>
      </c>
    </row>
    <row r="4794" spans="2:17" hidden="1" x14ac:dyDescent="0.3">
      <c r="B4794" t="s">
        <v>16</v>
      </c>
      <c r="C4794" t="s">
        <v>10</v>
      </c>
      <c r="D4794" t="s">
        <v>11</v>
      </c>
      <c r="E4794" t="s">
        <v>34</v>
      </c>
      <c r="F4794" s="4">
        <v>42705</v>
      </c>
      <c r="G4794" t="s">
        <v>13</v>
      </c>
      <c r="H4794">
        <v>10</v>
      </c>
      <c r="I4794">
        <f>IF(Table1[[#This Row],[Price]]&lt;15,10,IF(Table1[[#This Row],[Price]]&lt;20,15,IF(Table1[[#This Row],[Price]]&lt;30,22,IF(Table1[[#This Row],[Price]]&lt;50,36,45))))</f>
        <v>15</v>
      </c>
      <c r="J4794">
        <v>17.829999999999998</v>
      </c>
      <c r="K4794" s="14">
        <v>178.29999999999998</v>
      </c>
      <c r="L4794" s="14">
        <f>Table1[[#This Row],[Total Sale Amount]]-(Table1[[#This Row],[Cost Price]]*Table1[[#This Row],[Quantity]])</f>
        <v>28.299999999999983</v>
      </c>
      <c r="M4794" t="str">
        <f>TEXT(Table1[[#This Row],[Order Date]],"mmm")</f>
        <v>Dec</v>
      </c>
      <c r="N4794" s="5" t="str">
        <f>TEXT(Table1[[#This Row],[Order Date]],"yyyy")</f>
        <v>2016</v>
      </c>
      <c r="O4794" s="5">
        <v>19</v>
      </c>
      <c r="P4794" s="5" t="s">
        <v>559</v>
      </c>
      <c r="Q4794" s="5" t="str">
        <f>IFERROR(INDEX(Holidays[Holiday],MATCH(Table1[[#This Row],[Order Date]],Holidays[Date],0)),"NO HOLIDAY")</f>
        <v>NO HOLIDAY</v>
      </c>
    </row>
    <row r="4795" spans="2:17" hidden="1" x14ac:dyDescent="0.3">
      <c r="B4795" t="s">
        <v>25</v>
      </c>
      <c r="C4795" t="s">
        <v>59</v>
      </c>
      <c r="D4795" t="s">
        <v>23</v>
      </c>
      <c r="E4795" t="s">
        <v>309</v>
      </c>
      <c r="F4795" s="4">
        <v>42705</v>
      </c>
      <c r="G4795" t="s">
        <v>15</v>
      </c>
      <c r="H4795">
        <v>9</v>
      </c>
      <c r="I4795">
        <f>IF(Table1[[#This Row],[Price]]&lt;15,10,IF(Table1[[#This Row],[Price]]&lt;20,15,IF(Table1[[#This Row],[Price]]&lt;30,22,IF(Table1[[#This Row],[Price]]&lt;50,36,45))))</f>
        <v>10</v>
      </c>
      <c r="J4795">
        <v>12.42</v>
      </c>
      <c r="K4795" s="14">
        <v>111.78</v>
      </c>
      <c r="L4795" s="14">
        <f>Table1[[#This Row],[Total Sale Amount]]-(Table1[[#This Row],[Cost Price]]*Table1[[#This Row],[Quantity]])</f>
        <v>21.78</v>
      </c>
      <c r="M4795" t="str">
        <f>TEXT(Table1[[#This Row],[Order Date]],"mmm")</f>
        <v>Dec</v>
      </c>
      <c r="N4795" s="5" t="str">
        <f>TEXT(Table1[[#This Row],[Order Date]],"yyyy")</f>
        <v>2016</v>
      </c>
      <c r="O4795" s="5">
        <v>37</v>
      </c>
      <c r="P4795" s="5" t="s">
        <v>560</v>
      </c>
      <c r="Q4795" s="5" t="str">
        <f>IFERROR(INDEX(Holidays[Holiday],MATCH(Table1[[#This Row],[Order Date]],Holidays[Date],0)),"NO HOLIDAY")</f>
        <v>NO HOLIDAY</v>
      </c>
    </row>
    <row r="4796" spans="2:17" hidden="1" x14ac:dyDescent="0.3">
      <c r="B4796" t="s">
        <v>25</v>
      </c>
      <c r="C4796" t="s">
        <v>59</v>
      </c>
      <c r="D4796" t="s">
        <v>23</v>
      </c>
      <c r="E4796" t="s">
        <v>150</v>
      </c>
      <c r="F4796" s="4">
        <v>42705</v>
      </c>
      <c r="G4796" t="s">
        <v>19</v>
      </c>
      <c r="H4796">
        <v>1</v>
      </c>
      <c r="I4796">
        <f>IF(Table1[[#This Row],[Price]]&lt;15,10,IF(Table1[[#This Row],[Price]]&lt;20,15,IF(Table1[[#This Row],[Price]]&lt;30,22,IF(Table1[[#This Row],[Price]]&lt;50,36,45))))</f>
        <v>45</v>
      </c>
      <c r="J4796">
        <v>53.35</v>
      </c>
      <c r="K4796" s="14">
        <v>53.35</v>
      </c>
      <c r="L4796" s="14">
        <f>Table1[[#This Row],[Total Sale Amount]]-(Table1[[#This Row],[Cost Price]]*Table1[[#This Row],[Quantity]])</f>
        <v>8.3500000000000014</v>
      </c>
      <c r="M4796" t="str">
        <f>TEXT(Table1[[#This Row],[Order Date]],"mmm")</f>
        <v>Dec</v>
      </c>
      <c r="N4796" s="5" t="str">
        <f>TEXT(Table1[[#This Row],[Order Date]],"yyyy")</f>
        <v>2016</v>
      </c>
      <c r="O4796" s="5">
        <v>44</v>
      </c>
      <c r="P4796" s="5" t="s">
        <v>559</v>
      </c>
      <c r="Q4796" s="5" t="str">
        <f>IFERROR(INDEX(Holidays[Holiday],MATCH(Table1[[#This Row],[Order Date]],Holidays[Date],0)),"NO HOLIDAY")</f>
        <v>NO HOLIDAY</v>
      </c>
    </row>
    <row r="4797" spans="2:17" hidden="1" x14ac:dyDescent="0.3">
      <c r="B4797" t="s">
        <v>9</v>
      </c>
      <c r="C4797" t="s">
        <v>17</v>
      </c>
      <c r="D4797" t="s">
        <v>11</v>
      </c>
      <c r="E4797" t="s">
        <v>510</v>
      </c>
      <c r="F4797" s="4">
        <v>42705</v>
      </c>
      <c r="G4797" t="s">
        <v>15</v>
      </c>
      <c r="H4797">
        <v>8</v>
      </c>
      <c r="I4797">
        <f>IF(Table1[[#This Row],[Price]]&lt;15,10,IF(Table1[[#This Row],[Price]]&lt;20,15,IF(Table1[[#This Row],[Price]]&lt;30,22,IF(Table1[[#This Row],[Price]]&lt;50,36,45))))</f>
        <v>10</v>
      </c>
      <c r="J4797">
        <v>12.42</v>
      </c>
      <c r="K4797" s="14">
        <v>99.36</v>
      </c>
      <c r="L4797" s="14">
        <f>Table1[[#This Row],[Total Sale Amount]]-(Table1[[#This Row],[Cost Price]]*Table1[[#This Row],[Quantity]])</f>
        <v>19.36</v>
      </c>
      <c r="M4797" t="str">
        <f>TEXT(Table1[[#This Row],[Order Date]],"mmm")</f>
        <v>Dec</v>
      </c>
      <c r="N4797" s="5" t="str">
        <f>TEXT(Table1[[#This Row],[Order Date]],"yyyy")</f>
        <v>2016</v>
      </c>
      <c r="O4797" s="5">
        <v>45</v>
      </c>
      <c r="P4797" s="5" t="s">
        <v>560</v>
      </c>
      <c r="Q4797" s="5" t="str">
        <f>IFERROR(INDEX(Holidays[Holiday],MATCH(Table1[[#This Row],[Order Date]],Holidays[Date],0)),"NO HOLIDAY")</f>
        <v>NO HOLIDAY</v>
      </c>
    </row>
    <row r="4798" spans="2:17" hidden="1" x14ac:dyDescent="0.3">
      <c r="B4798" t="s">
        <v>25</v>
      </c>
      <c r="C4798" t="s">
        <v>59</v>
      </c>
      <c r="D4798" t="s">
        <v>23</v>
      </c>
      <c r="E4798" t="s">
        <v>150</v>
      </c>
      <c r="F4798" s="4">
        <v>42706</v>
      </c>
      <c r="G4798" t="s">
        <v>13</v>
      </c>
      <c r="H4798">
        <v>1</v>
      </c>
      <c r="I4798">
        <f>IF(Table1[[#This Row],[Price]]&lt;15,10,IF(Table1[[#This Row],[Price]]&lt;20,15,IF(Table1[[#This Row],[Price]]&lt;30,22,IF(Table1[[#This Row],[Price]]&lt;50,36,45))))</f>
        <v>15</v>
      </c>
      <c r="J4798">
        <v>17.829999999999998</v>
      </c>
      <c r="K4798" s="14">
        <v>17.829999999999998</v>
      </c>
      <c r="L4798" s="14">
        <f>Table1[[#This Row],[Total Sale Amount]]-(Table1[[#This Row],[Cost Price]]*Table1[[#This Row],[Quantity]])</f>
        <v>2.8299999999999983</v>
      </c>
      <c r="M4798" t="str">
        <f>TEXT(Table1[[#This Row],[Order Date]],"mmm")</f>
        <v>Dec</v>
      </c>
      <c r="N4798" s="5" t="str">
        <f>TEXT(Table1[[#This Row],[Order Date]],"yyyy")</f>
        <v>2016</v>
      </c>
      <c r="O4798" s="5">
        <v>29</v>
      </c>
      <c r="P4798" s="5" t="s">
        <v>560</v>
      </c>
      <c r="Q4798" s="5" t="str">
        <f>IFERROR(INDEX(Holidays[Holiday],MATCH(Table1[[#This Row],[Order Date]],Holidays[Date],0)),"NO HOLIDAY")</f>
        <v>NO HOLIDAY</v>
      </c>
    </row>
    <row r="4799" spans="2:17" hidden="1" x14ac:dyDescent="0.3">
      <c r="B4799" t="s">
        <v>9</v>
      </c>
      <c r="C4799" t="s">
        <v>10</v>
      </c>
      <c r="D4799" t="s">
        <v>11</v>
      </c>
      <c r="E4799" t="s">
        <v>365</v>
      </c>
      <c r="F4799" s="4">
        <v>42706</v>
      </c>
      <c r="G4799" t="s">
        <v>13</v>
      </c>
      <c r="H4799">
        <v>6</v>
      </c>
      <c r="I4799">
        <f>IF(Table1[[#This Row],[Price]]&lt;15,10,IF(Table1[[#This Row],[Price]]&lt;20,15,IF(Table1[[#This Row],[Price]]&lt;30,22,IF(Table1[[#This Row],[Price]]&lt;50,36,45))))</f>
        <v>15</v>
      </c>
      <c r="J4799">
        <v>17.829999999999998</v>
      </c>
      <c r="K4799" s="14">
        <v>106.97999999999999</v>
      </c>
      <c r="L4799" s="14">
        <f>Table1[[#This Row],[Total Sale Amount]]-(Table1[[#This Row],[Cost Price]]*Table1[[#This Row],[Quantity]])</f>
        <v>16.97999999999999</v>
      </c>
      <c r="M4799" t="str">
        <f>TEXT(Table1[[#This Row],[Order Date]],"mmm")</f>
        <v>Dec</v>
      </c>
      <c r="N4799" s="5" t="str">
        <f>TEXT(Table1[[#This Row],[Order Date]],"yyyy")</f>
        <v>2016</v>
      </c>
      <c r="O4799" s="5">
        <v>32</v>
      </c>
      <c r="P4799" s="5" t="s">
        <v>560</v>
      </c>
      <c r="Q4799" s="5" t="str">
        <f>IFERROR(INDEX(Holidays[Holiday],MATCH(Table1[[#This Row],[Order Date]],Holidays[Date],0)),"NO HOLIDAY")</f>
        <v>NO HOLIDAY</v>
      </c>
    </row>
    <row r="4800" spans="2:17" hidden="1" x14ac:dyDescent="0.3">
      <c r="B4800" t="s">
        <v>9</v>
      </c>
      <c r="C4800" t="s">
        <v>28</v>
      </c>
      <c r="D4800" t="s">
        <v>11</v>
      </c>
      <c r="E4800" t="s">
        <v>123</v>
      </c>
      <c r="F4800" s="4">
        <v>42706</v>
      </c>
      <c r="G4800" t="s">
        <v>39</v>
      </c>
      <c r="H4800">
        <v>3</v>
      </c>
      <c r="I4800">
        <f>IF(Table1[[#This Row],[Price]]&lt;15,10,IF(Table1[[#This Row],[Price]]&lt;20,15,IF(Table1[[#This Row],[Price]]&lt;30,22,IF(Table1[[#This Row],[Price]]&lt;50,36,45))))</f>
        <v>15</v>
      </c>
      <c r="J4800">
        <v>16.32</v>
      </c>
      <c r="K4800" s="14">
        <v>48.96</v>
      </c>
      <c r="L4800" s="14">
        <f>Table1[[#This Row],[Total Sale Amount]]-(Table1[[#This Row],[Cost Price]]*Table1[[#This Row],[Quantity]])</f>
        <v>3.9600000000000009</v>
      </c>
      <c r="M4800" t="str">
        <f>TEXT(Table1[[#This Row],[Order Date]],"mmm")</f>
        <v>Dec</v>
      </c>
      <c r="N4800" s="5" t="str">
        <f>TEXT(Table1[[#This Row],[Order Date]],"yyyy")</f>
        <v>2016</v>
      </c>
      <c r="O4800" s="5">
        <v>24</v>
      </c>
      <c r="P4800" s="5" t="s">
        <v>560</v>
      </c>
      <c r="Q4800" s="5" t="str">
        <f>IFERROR(INDEX(Holidays[Holiday],MATCH(Table1[[#This Row],[Order Date]],Holidays[Date],0)),"NO HOLIDAY")</f>
        <v>NO HOLIDAY</v>
      </c>
    </row>
    <row r="4801" spans="2:17" hidden="1" x14ac:dyDescent="0.3">
      <c r="B4801" t="s">
        <v>25</v>
      </c>
      <c r="C4801" t="s">
        <v>26</v>
      </c>
      <c r="D4801" t="s">
        <v>23</v>
      </c>
      <c r="E4801" t="s">
        <v>440</v>
      </c>
      <c r="F4801" s="4">
        <v>42706</v>
      </c>
      <c r="G4801" t="s">
        <v>39</v>
      </c>
      <c r="H4801">
        <v>5</v>
      </c>
      <c r="I4801">
        <f>IF(Table1[[#This Row],[Price]]&lt;15,10,IF(Table1[[#This Row],[Price]]&lt;20,15,IF(Table1[[#This Row],[Price]]&lt;30,22,IF(Table1[[#This Row],[Price]]&lt;50,36,45))))</f>
        <v>15</v>
      </c>
      <c r="J4801">
        <v>16.32</v>
      </c>
      <c r="K4801" s="14">
        <v>81.599999999999994</v>
      </c>
      <c r="L4801" s="14">
        <f>Table1[[#This Row],[Total Sale Amount]]-(Table1[[#This Row],[Cost Price]]*Table1[[#This Row],[Quantity]])</f>
        <v>6.5999999999999943</v>
      </c>
      <c r="M4801" t="str">
        <f>TEXT(Table1[[#This Row],[Order Date]],"mmm")</f>
        <v>Dec</v>
      </c>
      <c r="N4801" s="5" t="str">
        <f>TEXT(Table1[[#This Row],[Order Date]],"yyyy")</f>
        <v>2016</v>
      </c>
      <c r="O4801" s="5">
        <v>33</v>
      </c>
      <c r="P4801" s="5" t="s">
        <v>560</v>
      </c>
      <c r="Q4801" s="5" t="str">
        <f>IFERROR(INDEX(Holidays[Holiday],MATCH(Table1[[#This Row],[Order Date]],Holidays[Date],0)),"NO HOLIDAY")</f>
        <v>NO HOLIDAY</v>
      </c>
    </row>
    <row r="4802" spans="2:17" hidden="1" x14ac:dyDescent="0.3">
      <c r="B4802" t="s">
        <v>36</v>
      </c>
      <c r="C4802" t="s">
        <v>10</v>
      </c>
      <c r="D4802" t="s">
        <v>11</v>
      </c>
      <c r="E4802" t="s">
        <v>14</v>
      </c>
      <c r="F4802" s="4">
        <v>42706</v>
      </c>
      <c r="G4802" t="s">
        <v>19</v>
      </c>
      <c r="H4802">
        <v>5</v>
      </c>
      <c r="I4802">
        <f>IF(Table1[[#This Row],[Price]]&lt;15,10,IF(Table1[[#This Row],[Price]]&lt;20,15,IF(Table1[[#This Row],[Price]]&lt;30,22,IF(Table1[[#This Row],[Price]]&lt;50,36,45))))</f>
        <v>45</v>
      </c>
      <c r="J4802">
        <v>53.35</v>
      </c>
      <c r="K4802" s="14">
        <v>266.75</v>
      </c>
      <c r="L4802" s="14">
        <f>Table1[[#This Row],[Total Sale Amount]]-(Table1[[#This Row],[Cost Price]]*Table1[[#This Row],[Quantity]])</f>
        <v>41.75</v>
      </c>
      <c r="M4802" t="str">
        <f>TEXT(Table1[[#This Row],[Order Date]],"mmm")</f>
        <v>Dec</v>
      </c>
      <c r="N4802" s="5" t="str">
        <f>TEXT(Table1[[#This Row],[Order Date]],"yyyy")</f>
        <v>2016</v>
      </c>
      <c r="O4802" s="5">
        <v>26</v>
      </c>
      <c r="P4802" s="5" t="s">
        <v>559</v>
      </c>
      <c r="Q4802" s="5" t="str">
        <f>IFERROR(INDEX(Holidays[Holiday],MATCH(Table1[[#This Row],[Order Date]],Holidays[Date],0)),"NO HOLIDAY")</f>
        <v>NO HOLIDAY</v>
      </c>
    </row>
    <row r="4803" spans="2:17" hidden="1" x14ac:dyDescent="0.3">
      <c r="B4803" t="s">
        <v>9</v>
      </c>
      <c r="C4803" t="s">
        <v>10</v>
      </c>
      <c r="D4803" t="s">
        <v>11</v>
      </c>
      <c r="E4803" t="s">
        <v>482</v>
      </c>
      <c r="F4803" s="4">
        <v>42706</v>
      </c>
      <c r="G4803" t="s">
        <v>19</v>
      </c>
      <c r="H4803">
        <v>7</v>
      </c>
      <c r="I4803">
        <f>IF(Table1[[#This Row],[Price]]&lt;15,10,IF(Table1[[#This Row],[Price]]&lt;20,15,IF(Table1[[#This Row],[Price]]&lt;30,22,IF(Table1[[#This Row],[Price]]&lt;50,36,45))))</f>
        <v>45</v>
      </c>
      <c r="J4803">
        <v>53.35</v>
      </c>
      <c r="K4803" s="14">
        <v>373.45</v>
      </c>
      <c r="L4803" s="14">
        <f>Table1[[#This Row],[Total Sale Amount]]-(Table1[[#This Row],[Cost Price]]*Table1[[#This Row],[Quantity]])</f>
        <v>58.449999999999989</v>
      </c>
      <c r="M4803" t="str">
        <f>TEXT(Table1[[#This Row],[Order Date]],"mmm")</f>
        <v>Dec</v>
      </c>
      <c r="N4803" s="5" t="str">
        <f>TEXT(Table1[[#This Row],[Order Date]],"yyyy")</f>
        <v>2016</v>
      </c>
      <c r="O4803" s="5">
        <v>42</v>
      </c>
      <c r="P4803" s="5" t="s">
        <v>559</v>
      </c>
      <c r="Q4803" s="5" t="str">
        <f>IFERROR(INDEX(Holidays[Holiday],MATCH(Table1[[#This Row],[Order Date]],Holidays[Date],0)),"NO HOLIDAY")</f>
        <v>NO HOLIDAY</v>
      </c>
    </row>
    <row r="4804" spans="2:17" hidden="1" x14ac:dyDescent="0.3">
      <c r="B4804" t="s">
        <v>9</v>
      </c>
      <c r="C4804" t="s">
        <v>30</v>
      </c>
      <c r="D4804" t="s">
        <v>11</v>
      </c>
      <c r="E4804" t="s">
        <v>488</v>
      </c>
      <c r="F4804" s="4">
        <v>42706</v>
      </c>
      <c r="G4804" t="s">
        <v>39</v>
      </c>
      <c r="H4804">
        <v>9</v>
      </c>
      <c r="I4804">
        <f>IF(Table1[[#This Row],[Price]]&lt;15,10,IF(Table1[[#This Row],[Price]]&lt;20,15,IF(Table1[[#This Row],[Price]]&lt;30,22,IF(Table1[[#This Row],[Price]]&lt;50,36,45))))</f>
        <v>15</v>
      </c>
      <c r="J4804">
        <v>16.32</v>
      </c>
      <c r="K4804" s="14">
        <v>146.88</v>
      </c>
      <c r="L4804" s="14">
        <f>Table1[[#This Row],[Total Sale Amount]]-(Table1[[#This Row],[Cost Price]]*Table1[[#This Row],[Quantity]])</f>
        <v>11.879999999999995</v>
      </c>
      <c r="M4804" t="str">
        <f>TEXT(Table1[[#This Row],[Order Date]],"mmm")</f>
        <v>Dec</v>
      </c>
      <c r="N4804" s="5" t="str">
        <f>TEXT(Table1[[#This Row],[Order Date]],"yyyy")</f>
        <v>2016</v>
      </c>
      <c r="O4804" s="5">
        <v>30</v>
      </c>
      <c r="P4804" s="5" t="s">
        <v>559</v>
      </c>
      <c r="Q4804" s="5" t="str">
        <f>IFERROR(INDEX(Holidays[Holiday],MATCH(Table1[[#This Row],[Order Date]],Holidays[Date],0)),"NO HOLIDAY")</f>
        <v>NO HOLIDAY</v>
      </c>
    </row>
    <row r="4805" spans="2:17" hidden="1" x14ac:dyDescent="0.3">
      <c r="B4805" t="s">
        <v>25</v>
      </c>
      <c r="C4805" t="s">
        <v>59</v>
      </c>
      <c r="D4805" t="s">
        <v>23</v>
      </c>
      <c r="E4805" t="s">
        <v>304</v>
      </c>
      <c r="F4805" s="4">
        <v>42706</v>
      </c>
      <c r="G4805" t="s">
        <v>13</v>
      </c>
      <c r="H4805">
        <v>1</v>
      </c>
      <c r="I4805">
        <f>IF(Table1[[#This Row],[Price]]&lt;15,10,IF(Table1[[#This Row],[Price]]&lt;20,15,IF(Table1[[#This Row],[Price]]&lt;30,22,IF(Table1[[#This Row],[Price]]&lt;50,36,45))))</f>
        <v>15</v>
      </c>
      <c r="J4805">
        <v>17.829999999999998</v>
      </c>
      <c r="K4805" s="14">
        <v>17.829999999999998</v>
      </c>
      <c r="L4805" s="14">
        <f>Table1[[#This Row],[Total Sale Amount]]-(Table1[[#This Row],[Cost Price]]*Table1[[#This Row],[Quantity]])</f>
        <v>2.8299999999999983</v>
      </c>
      <c r="M4805" t="str">
        <f>TEXT(Table1[[#This Row],[Order Date]],"mmm")</f>
        <v>Dec</v>
      </c>
      <c r="N4805" s="5" t="str">
        <f>TEXT(Table1[[#This Row],[Order Date]],"yyyy")</f>
        <v>2016</v>
      </c>
      <c r="O4805" s="5">
        <v>35</v>
      </c>
      <c r="P4805" s="5" t="s">
        <v>559</v>
      </c>
      <c r="Q4805" s="5" t="str">
        <f>IFERROR(INDEX(Holidays[Holiday],MATCH(Table1[[#This Row],[Order Date]],Holidays[Date],0)),"NO HOLIDAY")</f>
        <v>NO HOLIDAY</v>
      </c>
    </row>
    <row r="4806" spans="2:17" hidden="1" x14ac:dyDescent="0.3">
      <c r="B4806" t="s">
        <v>25</v>
      </c>
      <c r="C4806" t="s">
        <v>22</v>
      </c>
      <c r="D4806" t="s">
        <v>23</v>
      </c>
      <c r="E4806" t="s">
        <v>109</v>
      </c>
      <c r="F4806" s="4">
        <v>42706</v>
      </c>
      <c r="G4806" t="s">
        <v>13</v>
      </c>
      <c r="H4806">
        <v>7</v>
      </c>
      <c r="I4806">
        <f>IF(Table1[[#This Row],[Price]]&lt;15,10,IF(Table1[[#This Row],[Price]]&lt;20,15,IF(Table1[[#This Row],[Price]]&lt;30,22,IF(Table1[[#This Row],[Price]]&lt;50,36,45))))</f>
        <v>15</v>
      </c>
      <c r="J4806">
        <v>17.829999999999998</v>
      </c>
      <c r="K4806" s="14">
        <v>124.80999999999999</v>
      </c>
      <c r="L4806" s="14">
        <f>Table1[[#This Row],[Total Sale Amount]]-(Table1[[#This Row],[Cost Price]]*Table1[[#This Row],[Quantity]])</f>
        <v>19.809999999999988</v>
      </c>
      <c r="M4806" t="str">
        <f>TEXT(Table1[[#This Row],[Order Date]],"mmm")</f>
        <v>Dec</v>
      </c>
      <c r="N4806" s="5" t="str">
        <f>TEXT(Table1[[#This Row],[Order Date]],"yyyy")</f>
        <v>2016</v>
      </c>
      <c r="O4806" s="5">
        <v>39</v>
      </c>
      <c r="P4806" s="5" t="s">
        <v>560</v>
      </c>
      <c r="Q4806" s="5" t="str">
        <f>IFERROR(INDEX(Holidays[Holiday],MATCH(Table1[[#This Row],[Order Date]],Holidays[Date],0)),"NO HOLIDAY")</f>
        <v>NO HOLIDAY</v>
      </c>
    </row>
    <row r="4807" spans="2:17" hidden="1" x14ac:dyDescent="0.3">
      <c r="B4807" t="s">
        <v>9</v>
      </c>
      <c r="C4807" t="s">
        <v>10</v>
      </c>
      <c r="D4807" t="s">
        <v>11</v>
      </c>
      <c r="E4807" t="s">
        <v>125</v>
      </c>
      <c r="F4807" s="4">
        <v>42706</v>
      </c>
      <c r="G4807" t="s">
        <v>39</v>
      </c>
      <c r="H4807">
        <v>2</v>
      </c>
      <c r="I4807">
        <f>IF(Table1[[#This Row],[Price]]&lt;15,10,IF(Table1[[#This Row],[Price]]&lt;20,15,IF(Table1[[#This Row],[Price]]&lt;30,22,IF(Table1[[#This Row],[Price]]&lt;50,36,45))))</f>
        <v>15</v>
      </c>
      <c r="J4807">
        <v>16.32</v>
      </c>
      <c r="K4807" s="14">
        <v>32.64</v>
      </c>
      <c r="L4807" s="14">
        <f>Table1[[#This Row],[Total Sale Amount]]-(Table1[[#This Row],[Cost Price]]*Table1[[#This Row],[Quantity]])</f>
        <v>2.6400000000000006</v>
      </c>
      <c r="M4807" t="str">
        <f>TEXT(Table1[[#This Row],[Order Date]],"mmm")</f>
        <v>Dec</v>
      </c>
      <c r="N4807" s="5" t="str">
        <f>TEXT(Table1[[#This Row],[Order Date]],"yyyy")</f>
        <v>2016</v>
      </c>
      <c r="O4807" s="5">
        <v>20</v>
      </c>
      <c r="P4807" s="5" t="s">
        <v>559</v>
      </c>
      <c r="Q4807" s="5" t="str">
        <f>IFERROR(INDEX(Holidays[Holiday],MATCH(Table1[[#This Row],[Order Date]],Holidays[Date],0)),"NO HOLIDAY")</f>
        <v>NO HOLIDAY</v>
      </c>
    </row>
    <row r="4808" spans="2:17" hidden="1" x14ac:dyDescent="0.3">
      <c r="B4808" t="s">
        <v>9</v>
      </c>
      <c r="C4808" t="s">
        <v>28</v>
      </c>
      <c r="D4808" t="s">
        <v>11</v>
      </c>
      <c r="E4808" t="s">
        <v>37</v>
      </c>
      <c r="F4808" s="4">
        <v>42706</v>
      </c>
      <c r="G4808" t="s">
        <v>39</v>
      </c>
      <c r="H4808">
        <v>8</v>
      </c>
      <c r="I4808">
        <f>IF(Table1[[#This Row],[Price]]&lt;15,10,IF(Table1[[#This Row],[Price]]&lt;20,15,IF(Table1[[#This Row],[Price]]&lt;30,22,IF(Table1[[#This Row],[Price]]&lt;50,36,45))))</f>
        <v>15</v>
      </c>
      <c r="J4808">
        <v>16.32</v>
      </c>
      <c r="K4808" s="14">
        <v>130.56</v>
      </c>
      <c r="L4808" s="14">
        <f>Table1[[#This Row],[Total Sale Amount]]-(Table1[[#This Row],[Cost Price]]*Table1[[#This Row],[Quantity]])</f>
        <v>10.560000000000002</v>
      </c>
      <c r="M4808" t="str">
        <f>TEXT(Table1[[#This Row],[Order Date]],"mmm")</f>
        <v>Dec</v>
      </c>
      <c r="N4808" s="5" t="str">
        <f>TEXT(Table1[[#This Row],[Order Date]],"yyyy")</f>
        <v>2016</v>
      </c>
      <c r="O4808" s="5">
        <v>21</v>
      </c>
      <c r="P4808" s="5" t="s">
        <v>560</v>
      </c>
      <c r="Q4808" s="5" t="str">
        <f>IFERROR(INDEX(Holidays[Holiday],MATCH(Table1[[#This Row],[Order Date]],Holidays[Date],0)),"NO HOLIDAY")</f>
        <v>NO HOLIDAY</v>
      </c>
    </row>
    <row r="4809" spans="2:17" hidden="1" x14ac:dyDescent="0.3">
      <c r="B4809" t="s">
        <v>36</v>
      </c>
      <c r="C4809" t="s">
        <v>17</v>
      </c>
      <c r="D4809" t="s">
        <v>11</v>
      </c>
      <c r="E4809" t="s">
        <v>357</v>
      </c>
      <c r="F4809" s="4">
        <v>42706</v>
      </c>
      <c r="G4809" t="s">
        <v>19</v>
      </c>
      <c r="H4809">
        <v>9</v>
      </c>
      <c r="I4809">
        <f>IF(Table1[[#This Row],[Price]]&lt;15,10,IF(Table1[[#This Row],[Price]]&lt;20,15,IF(Table1[[#This Row],[Price]]&lt;30,22,IF(Table1[[#This Row],[Price]]&lt;50,36,45))))</f>
        <v>45</v>
      </c>
      <c r="J4809">
        <v>53.35</v>
      </c>
      <c r="K4809" s="14">
        <v>480.15000000000003</v>
      </c>
      <c r="L4809" s="14">
        <f>Table1[[#This Row],[Total Sale Amount]]-(Table1[[#This Row],[Cost Price]]*Table1[[#This Row],[Quantity]])</f>
        <v>75.150000000000034</v>
      </c>
      <c r="M4809" t="str">
        <f>TEXT(Table1[[#This Row],[Order Date]],"mmm")</f>
        <v>Dec</v>
      </c>
      <c r="N4809" s="5" t="str">
        <f>TEXT(Table1[[#This Row],[Order Date]],"yyyy")</f>
        <v>2016</v>
      </c>
      <c r="O4809" s="5">
        <v>37</v>
      </c>
      <c r="P4809" s="5" t="s">
        <v>560</v>
      </c>
      <c r="Q4809" s="5" t="str">
        <f>IFERROR(INDEX(Holidays[Holiday],MATCH(Table1[[#This Row],[Order Date]],Holidays[Date],0)),"NO HOLIDAY")</f>
        <v>NO HOLIDAY</v>
      </c>
    </row>
    <row r="4810" spans="2:17" hidden="1" x14ac:dyDescent="0.3">
      <c r="B4810" t="s">
        <v>9</v>
      </c>
      <c r="C4810" t="s">
        <v>17</v>
      </c>
      <c r="D4810" t="s">
        <v>11</v>
      </c>
      <c r="E4810" t="s">
        <v>137</v>
      </c>
      <c r="F4810" s="4">
        <v>42706</v>
      </c>
      <c r="G4810" t="s">
        <v>13</v>
      </c>
      <c r="H4810">
        <v>7</v>
      </c>
      <c r="I4810">
        <f>IF(Table1[[#This Row],[Price]]&lt;15,10,IF(Table1[[#This Row],[Price]]&lt;20,15,IF(Table1[[#This Row],[Price]]&lt;30,22,IF(Table1[[#This Row],[Price]]&lt;50,36,45))))</f>
        <v>15</v>
      </c>
      <c r="J4810">
        <v>17.829999999999998</v>
      </c>
      <c r="K4810" s="14">
        <v>124.80999999999999</v>
      </c>
      <c r="L4810" s="14">
        <f>Table1[[#This Row],[Total Sale Amount]]-(Table1[[#This Row],[Cost Price]]*Table1[[#This Row],[Quantity]])</f>
        <v>19.809999999999988</v>
      </c>
      <c r="M4810" t="str">
        <f>TEXT(Table1[[#This Row],[Order Date]],"mmm")</f>
        <v>Dec</v>
      </c>
      <c r="N4810" s="5" t="str">
        <f>TEXT(Table1[[#This Row],[Order Date]],"yyyy")</f>
        <v>2016</v>
      </c>
      <c r="O4810" s="5">
        <v>18</v>
      </c>
      <c r="P4810" s="5" t="s">
        <v>559</v>
      </c>
      <c r="Q4810" s="5" t="str">
        <f>IFERROR(INDEX(Holidays[Holiday],MATCH(Table1[[#This Row],[Order Date]],Holidays[Date],0)),"NO HOLIDAY")</f>
        <v>NO HOLIDAY</v>
      </c>
    </row>
    <row r="4811" spans="2:17" hidden="1" x14ac:dyDescent="0.3">
      <c r="B4811" t="s">
        <v>21</v>
      </c>
      <c r="C4811" t="s">
        <v>26</v>
      </c>
      <c r="D4811" t="s">
        <v>23</v>
      </c>
      <c r="E4811" t="s">
        <v>435</v>
      </c>
      <c r="F4811" s="4">
        <v>42706</v>
      </c>
      <c r="G4811" t="s">
        <v>15</v>
      </c>
      <c r="H4811">
        <v>7</v>
      </c>
      <c r="I4811">
        <f>IF(Table1[[#This Row],[Price]]&lt;15,10,IF(Table1[[#This Row],[Price]]&lt;20,15,IF(Table1[[#This Row],[Price]]&lt;30,22,IF(Table1[[#This Row],[Price]]&lt;50,36,45))))</f>
        <v>10</v>
      </c>
      <c r="J4811">
        <v>12.42</v>
      </c>
      <c r="K4811" s="14">
        <v>86.94</v>
      </c>
      <c r="L4811" s="14">
        <f>Table1[[#This Row],[Total Sale Amount]]-(Table1[[#This Row],[Cost Price]]*Table1[[#This Row],[Quantity]])</f>
        <v>16.939999999999998</v>
      </c>
      <c r="M4811" t="str">
        <f>TEXT(Table1[[#This Row],[Order Date]],"mmm")</f>
        <v>Dec</v>
      </c>
      <c r="N4811" s="5" t="str">
        <f>TEXT(Table1[[#This Row],[Order Date]],"yyyy")</f>
        <v>2016</v>
      </c>
      <c r="O4811" s="5">
        <v>21</v>
      </c>
      <c r="P4811" s="5" t="s">
        <v>560</v>
      </c>
      <c r="Q4811" s="5" t="str">
        <f>IFERROR(INDEX(Holidays[Holiday],MATCH(Table1[[#This Row],[Order Date]],Holidays[Date],0)),"NO HOLIDAY")</f>
        <v>NO HOLIDAY</v>
      </c>
    </row>
    <row r="4812" spans="2:17" hidden="1" x14ac:dyDescent="0.3">
      <c r="B4812" t="s">
        <v>25</v>
      </c>
      <c r="C4812" t="s">
        <v>26</v>
      </c>
      <c r="D4812" t="s">
        <v>23</v>
      </c>
      <c r="E4812" t="s">
        <v>311</v>
      </c>
      <c r="F4812" s="4">
        <v>42706</v>
      </c>
      <c r="G4812" t="s">
        <v>15</v>
      </c>
      <c r="H4812">
        <v>5</v>
      </c>
      <c r="I4812">
        <f>IF(Table1[[#This Row],[Price]]&lt;15,10,IF(Table1[[#This Row],[Price]]&lt;20,15,IF(Table1[[#This Row],[Price]]&lt;30,22,IF(Table1[[#This Row],[Price]]&lt;50,36,45))))</f>
        <v>10</v>
      </c>
      <c r="J4812">
        <v>12.42</v>
      </c>
      <c r="K4812" s="14">
        <v>62.1</v>
      </c>
      <c r="L4812" s="14">
        <f>Table1[[#This Row],[Total Sale Amount]]-(Table1[[#This Row],[Cost Price]]*Table1[[#This Row],[Quantity]])</f>
        <v>12.100000000000001</v>
      </c>
      <c r="M4812" t="str">
        <f>TEXT(Table1[[#This Row],[Order Date]],"mmm")</f>
        <v>Dec</v>
      </c>
      <c r="N4812" s="5" t="str">
        <f>TEXT(Table1[[#This Row],[Order Date]],"yyyy")</f>
        <v>2016</v>
      </c>
      <c r="O4812" s="5">
        <v>21</v>
      </c>
      <c r="P4812" s="5" t="s">
        <v>560</v>
      </c>
      <c r="Q4812" s="5" t="str">
        <f>IFERROR(INDEX(Holidays[Holiday],MATCH(Table1[[#This Row],[Order Date]],Holidays[Date],0)),"NO HOLIDAY")</f>
        <v>NO HOLIDAY</v>
      </c>
    </row>
    <row r="4813" spans="2:17" hidden="1" x14ac:dyDescent="0.3">
      <c r="B4813" t="s">
        <v>21</v>
      </c>
      <c r="C4813" t="s">
        <v>22</v>
      </c>
      <c r="D4813" t="s">
        <v>23</v>
      </c>
      <c r="E4813" t="s">
        <v>109</v>
      </c>
      <c r="F4813" s="4">
        <v>42706</v>
      </c>
      <c r="G4813" t="s">
        <v>19</v>
      </c>
      <c r="H4813">
        <v>7</v>
      </c>
      <c r="I4813">
        <f>IF(Table1[[#This Row],[Price]]&lt;15,10,IF(Table1[[#This Row],[Price]]&lt;20,15,IF(Table1[[#This Row],[Price]]&lt;30,22,IF(Table1[[#This Row],[Price]]&lt;50,36,45))))</f>
        <v>45</v>
      </c>
      <c r="J4813">
        <v>53.35</v>
      </c>
      <c r="K4813" s="14">
        <v>373.45</v>
      </c>
      <c r="L4813" s="14">
        <f>Table1[[#This Row],[Total Sale Amount]]-(Table1[[#This Row],[Cost Price]]*Table1[[#This Row],[Quantity]])</f>
        <v>58.449999999999989</v>
      </c>
      <c r="M4813" t="str">
        <f>TEXT(Table1[[#This Row],[Order Date]],"mmm")</f>
        <v>Dec</v>
      </c>
      <c r="N4813" s="5" t="str">
        <f>TEXT(Table1[[#This Row],[Order Date]],"yyyy")</f>
        <v>2016</v>
      </c>
      <c r="O4813" s="5">
        <v>33</v>
      </c>
      <c r="P4813" s="5" t="s">
        <v>559</v>
      </c>
      <c r="Q4813" s="5" t="str">
        <f>IFERROR(INDEX(Holidays[Holiday],MATCH(Table1[[#This Row],[Order Date]],Holidays[Date],0)),"NO HOLIDAY")</f>
        <v>NO HOLIDAY</v>
      </c>
    </row>
    <row r="4814" spans="2:17" hidden="1" x14ac:dyDescent="0.3">
      <c r="B4814" t="s">
        <v>16</v>
      </c>
      <c r="C4814" t="s">
        <v>30</v>
      </c>
      <c r="D4814" t="s">
        <v>11</v>
      </c>
      <c r="E4814" t="s">
        <v>500</v>
      </c>
      <c r="F4814" s="4">
        <v>42706</v>
      </c>
      <c r="G4814" t="s">
        <v>19</v>
      </c>
      <c r="H4814">
        <v>7</v>
      </c>
      <c r="I4814">
        <f>IF(Table1[[#This Row],[Price]]&lt;15,10,IF(Table1[[#This Row],[Price]]&lt;20,15,IF(Table1[[#This Row],[Price]]&lt;30,22,IF(Table1[[#This Row],[Price]]&lt;50,36,45))))</f>
        <v>45</v>
      </c>
      <c r="J4814">
        <v>53.35</v>
      </c>
      <c r="K4814" s="14">
        <v>373.45</v>
      </c>
      <c r="L4814" s="14">
        <f>Table1[[#This Row],[Total Sale Amount]]-(Table1[[#This Row],[Cost Price]]*Table1[[#This Row],[Quantity]])</f>
        <v>58.449999999999989</v>
      </c>
      <c r="M4814" t="str">
        <f>TEXT(Table1[[#This Row],[Order Date]],"mmm")</f>
        <v>Dec</v>
      </c>
      <c r="N4814" s="5" t="str">
        <f>TEXT(Table1[[#This Row],[Order Date]],"yyyy")</f>
        <v>2016</v>
      </c>
      <c r="O4814" s="5">
        <v>42</v>
      </c>
      <c r="P4814" s="5" t="s">
        <v>560</v>
      </c>
      <c r="Q4814" s="5" t="str">
        <f>IFERROR(INDEX(Holidays[Holiday],MATCH(Table1[[#This Row],[Order Date]],Holidays[Date],0)),"NO HOLIDAY")</f>
        <v>NO HOLIDAY</v>
      </c>
    </row>
    <row r="4815" spans="2:17" hidden="1" x14ac:dyDescent="0.3">
      <c r="B4815" t="s">
        <v>25</v>
      </c>
      <c r="C4815" t="s">
        <v>59</v>
      </c>
      <c r="D4815" t="s">
        <v>23</v>
      </c>
      <c r="E4815" t="s">
        <v>351</v>
      </c>
      <c r="F4815" s="4">
        <v>42706</v>
      </c>
      <c r="G4815" t="s">
        <v>13</v>
      </c>
      <c r="H4815">
        <v>3</v>
      </c>
      <c r="I4815">
        <f>IF(Table1[[#This Row],[Price]]&lt;15,10,IF(Table1[[#This Row],[Price]]&lt;20,15,IF(Table1[[#This Row],[Price]]&lt;30,22,IF(Table1[[#This Row],[Price]]&lt;50,36,45))))</f>
        <v>15</v>
      </c>
      <c r="J4815">
        <v>17.829999999999998</v>
      </c>
      <c r="K4815" s="14">
        <v>53.489999999999995</v>
      </c>
      <c r="L4815" s="14">
        <f>Table1[[#This Row],[Total Sale Amount]]-(Table1[[#This Row],[Cost Price]]*Table1[[#This Row],[Quantity]])</f>
        <v>8.4899999999999949</v>
      </c>
      <c r="M4815" t="str">
        <f>TEXT(Table1[[#This Row],[Order Date]],"mmm")</f>
        <v>Dec</v>
      </c>
      <c r="N4815" s="5" t="str">
        <f>TEXT(Table1[[#This Row],[Order Date]],"yyyy")</f>
        <v>2016</v>
      </c>
      <c r="O4815" s="5">
        <v>27</v>
      </c>
      <c r="P4815" s="5" t="s">
        <v>560</v>
      </c>
      <c r="Q4815" s="5" t="str">
        <f>IFERROR(INDEX(Holidays[Holiday],MATCH(Table1[[#This Row],[Order Date]],Holidays[Date],0)),"NO HOLIDAY")</f>
        <v>NO HOLIDAY</v>
      </c>
    </row>
    <row r="4816" spans="2:17" hidden="1" x14ac:dyDescent="0.3">
      <c r="B4816" t="s">
        <v>21</v>
      </c>
      <c r="C4816" t="s">
        <v>22</v>
      </c>
      <c r="D4816" t="s">
        <v>23</v>
      </c>
      <c r="E4816" t="s">
        <v>70</v>
      </c>
      <c r="F4816" s="4">
        <v>42706</v>
      </c>
      <c r="G4816" t="s">
        <v>15</v>
      </c>
      <c r="H4816">
        <v>9</v>
      </c>
      <c r="I4816">
        <f>IF(Table1[[#This Row],[Price]]&lt;15,10,IF(Table1[[#This Row],[Price]]&lt;20,15,IF(Table1[[#This Row],[Price]]&lt;30,22,IF(Table1[[#This Row],[Price]]&lt;50,36,45))))</f>
        <v>10</v>
      </c>
      <c r="J4816">
        <v>12.42</v>
      </c>
      <c r="K4816" s="14">
        <v>111.78</v>
      </c>
      <c r="L4816" s="14">
        <f>Table1[[#This Row],[Total Sale Amount]]-(Table1[[#This Row],[Cost Price]]*Table1[[#This Row],[Quantity]])</f>
        <v>21.78</v>
      </c>
      <c r="M4816" t="str">
        <f>TEXT(Table1[[#This Row],[Order Date]],"mmm")</f>
        <v>Dec</v>
      </c>
      <c r="N4816" s="5" t="str">
        <f>TEXT(Table1[[#This Row],[Order Date]],"yyyy")</f>
        <v>2016</v>
      </c>
      <c r="O4816" s="5">
        <v>21</v>
      </c>
      <c r="P4816" s="5" t="s">
        <v>559</v>
      </c>
      <c r="Q4816" s="5" t="str">
        <f>IFERROR(INDEX(Holidays[Holiday],MATCH(Table1[[#This Row],[Order Date]],Holidays[Date],0)),"NO HOLIDAY")</f>
        <v>NO HOLIDAY</v>
      </c>
    </row>
    <row r="4817" spans="2:17" hidden="1" x14ac:dyDescent="0.3">
      <c r="B4817" t="s">
        <v>9</v>
      </c>
      <c r="C4817" t="s">
        <v>17</v>
      </c>
      <c r="D4817" t="s">
        <v>11</v>
      </c>
      <c r="E4817" t="s">
        <v>402</v>
      </c>
      <c r="F4817" s="4">
        <v>42706</v>
      </c>
      <c r="G4817" t="s">
        <v>19</v>
      </c>
      <c r="H4817">
        <v>4</v>
      </c>
      <c r="I4817">
        <f>IF(Table1[[#This Row],[Price]]&lt;15,10,IF(Table1[[#This Row],[Price]]&lt;20,15,IF(Table1[[#This Row],[Price]]&lt;30,22,IF(Table1[[#This Row],[Price]]&lt;50,36,45))))</f>
        <v>45</v>
      </c>
      <c r="J4817">
        <v>53.35</v>
      </c>
      <c r="K4817" s="14">
        <v>213.4</v>
      </c>
      <c r="L4817" s="14">
        <f>Table1[[#This Row],[Total Sale Amount]]-(Table1[[#This Row],[Cost Price]]*Table1[[#This Row],[Quantity]])</f>
        <v>33.400000000000006</v>
      </c>
      <c r="M4817" t="str">
        <f>TEXT(Table1[[#This Row],[Order Date]],"mmm")</f>
        <v>Dec</v>
      </c>
      <c r="N4817" s="5" t="str">
        <f>TEXT(Table1[[#This Row],[Order Date]],"yyyy")</f>
        <v>2016</v>
      </c>
      <c r="O4817" s="5">
        <v>25</v>
      </c>
      <c r="P4817" s="5" t="s">
        <v>559</v>
      </c>
      <c r="Q4817" s="5" t="str">
        <f>IFERROR(INDEX(Holidays[Holiday],MATCH(Table1[[#This Row],[Order Date]],Holidays[Date],0)),"NO HOLIDAY")</f>
        <v>NO HOLIDAY</v>
      </c>
    </row>
    <row r="4818" spans="2:17" hidden="1" x14ac:dyDescent="0.3">
      <c r="B4818" t="s">
        <v>21</v>
      </c>
      <c r="C4818" t="s">
        <v>59</v>
      </c>
      <c r="D4818" t="s">
        <v>23</v>
      </c>
      <c r="E4818" t="s">
        <v>118</v>
      </c>
      <c r="F4818" s="4">
        <v>42706</v>
      </c>
      <c r="G4818" t="s">
        <v>15</v>
      </c>
      <c r="H4818">
        <v>2</v>
      </c>
      <c r="I4818">
        <f>IF(Table1[[#This Row],[Price]]&lt;15,10,IF(Table1[[#This Row],[Price]]&lt;20,15,IF(Table1[[#This Row],[Price]]&lt;30,22,IF(Table1[[#This Row],[Price]]&lt;50,36,45))))</f>
        <v>10</v>
      </c>
      <c r="J4818">
        <v>12.42</v>
      </c>
      <c r="K4818" s="14">
        <v>24.84</v>
      </c>
      <c r="L4818" s="14">
        <f>Table1[[#This Row],[Total Sale Amount]]-(Table1[[#This Row],[Cost Price]]*Table1[[#This Row],[Quantity]])</f>
        <v>4.84</v>
      </c>
      <c r="M4818" t="str">
        <f>TEXT(Table1[[#This Row],[Order Date]],"mmm")</f>
        <v>Dec</v>
      </c>
      <c r="N4818" s="5" t="str">
        <f>TEXT(Table1[[#This Row],[Order Date]],"yyyy")</f>
        <v>2016</v>
      </c>
      <c r="O4818" s="5">
        <v>27</v>
      </c>
      <c r="P4818" s="5" t="s">
        <v>560</v>
      </c>
      <c r="Q4818" s="5" t="str">
        <f>IFERROR(INDEX(Holidays[Holiday],MATCH(Table1[[#This Row],[Order Date]],Holidays[Date],0)),"NO HOLIDAY")</f>
        <v>NO HOLIDAY</v>
      </c>
    </row>
    <row r="4819" spans="2:17" hidden="1" x14ac:dyDescent="0.3">
      <c r="B4819" t="s">
        <v>21</v>
      </c>
      <c r="C4819" t="s">
        <v>26</v>
      </c>
      <c r="D4819" t="s">
        <v>23</v>
      </c>
      <c r="E4819" t="s">
        <v>513</v>
      </c>
      <c r="F4819" s="4">
        <v>42706</v>
      </c>
      <c r="G4819" t="s">
        <v>15</v>
      </c>
      <c r="H4819">
        <v>4</v>
      </c>
      <c r="I4819">
        <f>IF(Table1[[#This Row],[Price]]&lt;15,10,IF(Table1[[#This Row],[Price]]&lt;20,15,IF(Table1[[#This Row],[Price]]&lt;30,22,IF(Table1[[#This Row],[Price]]&lt;50,36,45))))</f>
        <v>10</v>
      </c>
      <c r="J4819">
        <v>12.42</v>
      </c>
      <c r="K4819" s="14">
        <v>49.68</v>
      </c>
      <c r="L4819" s="14">
        <f>Table1[[#This Row],[Total Sale Amount]]-(Table1[[#This Row],[Cost Price]]*Table1[[#This Row],[Quantity]])</f>
        <v>9.68</v>
      </c>
      <c r="M4819" t="str">
        <f>TEXT(Table1[[#This Row],[Order Date]],"mmm")</f>
        <v>Dec</v>
      </c>
      <c r="N4819" s="5" t="str">
        <f>TEXT(Table1[[#This Row],[Order Date]],"yyyy")</f>
        <v>2016</v>
      </c>
      <c r="O4819" s="5">
        <v>21</v>
      </c>
      <c r="P4819" s="5" t="s">
        <v>559</v>
      </c>
      <c r="Q4819" s="5" t="str">
        <f>IFERROR(INDEX(Holidays[Holiday],MATCH(Table1[[#This Row],[Order Date]],Holidays[Date],0)),"NO HOLIDAY")</f>
        <v>NO HOLIDAY</v>
      </c>
    </row>
    <row r="4820" spans="2:17" hidden="1" x14ac:dyDescent="0.3">
      <c r="B4820" t="s">
        <v>21</v>
      </c>
      <c r="C4820" t="s">
        <v>59</v>
      </c>
      <c r="D4820" t="s">
        <v>23</v>
      </c>
      <c r="E4820" t="s">
        <v>337</v>
      </c>
      <c r="F4820" s="4">
        <v>42706</v>
      </c>
      <c r="G4820" t="s">
        <v>39</v>
      </c>
      <c r="H4820">
        <v>7</v>
      </c>
      <c r="I4820">
        <f>IF(Table1[[#This Row],[Price]]&lt;15,10,IF(Table1[[#This Row],[Price]]&lt;20,15,IF(Table1[[#This Row],[Price]]&lt;30,22,IF(Table1[[#This Row],[Price]]&lt;50,36,45))))</f>
        <v>15</v>
      </c>
      <c r="J4820">
        <v>16.32</v>
      </c>
      <c r="K4820" s="14">
        <v>114.24000000000001</v>
      </c>
      <c r="L4820" s="14">
        <f>Table1[[#This Row],[Total Sale Amount]]-(Table1[[#This Row],[Cost Price]]*Table1[[#This Row],[Quantity]])</f>
        <v>9.2400000000000091</v>
      </c>
      <c r="M4820" t="str">
        <f>TEXT(Table1[[#This Row],[Order Date]],"mmm")</f>
        <v>Dec</v>
      </c>
      <c r="N4820" s="5" t="str">
        <f>TEXT(Table1[[#This Row],[Order Date]],"yyyy")</f>
        <v>2016</v>
      </c>
      <c r="O4820" s="5">
        <v>17</v>
      </c>
      <c r="P4820" s="5" t="s">
        <v>559</v>
      </c>
      <c r="Q4820" s="5" t="str">
        <f>IFERROR(INDEX(Holidays[Holiday],MATCH(Table1[[#This Row],[Order Date]],Holidays[Date],0)),"NO HOLIDAY")</f>
        <v>NO HOLIDAY</v>
      </c>
    </row>
    <row r="4821" spans="2:17" hidden="1" x14ac:dyDescent="0.3">
      <c r="B4821" t="s">
        <v>25</v>
      </c>
      <c r="C4821" t="s">
        <v>59</v>
      </c>
      <c r="D4821" t="s">
        <v>23</v>
      </c>
      <c r="E4821" t="s">
        <v>409</v>
      </c>
      <c r="F4821" s="4">
        <v>42706</v>
      </c>
      <c r="G4821" t="s">
        <v>13</v>
      </c>
      <c r="H4821">
        <v>6</v>
      </c>
      <c r="I4821">
        <f>IF(Table1[[#This Row],[Price]]&lt;15,10,IF(Table1[[#This Row],[Price]]&lt;20,15,IF(Table1[[#This Row],[Price]]&lt;30,22,IF(Table1[[#This Row],[Price]]&lt;50,36,45))))</f>
        <v>15</v>
      </c>
      <c r="J4821">
        <v>17.829999999999998</v>
      </c>
      <c r="K4821" s="14">
        <v>106.97999999999999</v>
      </c>
      <c r="L4821" s="14">
        <f>Table1[[#This Row],[Total Sale Amount]]-(Table1[[#This Row],[Cost Price]]*Table1[[#This Row],[Quantity]])</f>
        <v>16.97999999999999</v>
      </c>
      <c r="M4821" t="str">
        <f>TEXT(Table1[[#This Row],[Order Date]],"mmm")</f>
        <v>Dec</v>
      </c>
      <c r="N4821" s="5" t="str">
        <f>TEXT(Table1[[#This Row],[Order Date]],"yyyy")</f>
        <v>2016</v>
      </c>
      <c r="O4821" s="5">
        <v>32</v>
      </c>
      <c r="P4821" s="5" t="s">
        <v>560</v>
      </c>
      <c r="Q4821" s="5" t="str">
        <f>IFERROR(INDEX(Holidays[Holiday],MATCH(Table1[[#This Row],[Order Date]],Holidays[Date],0)),"NO HOLIDAY")</f>
        <v>NO HOLIDAY</v>
      </c>
    </row>
    <row r="4822" spans="2:17" hidden="1" x14ac:dyDescent="0.3">
      <c r="B4822" t="s">
        <v>9</v>
      </c>
      <c r="C4822" t="s">
        <v>30</v>
      </c>
      <c r="D4822" t="s">
        <v>11</v>
      </c>
      <c r="E4822" t="s">
        <v>459</v>
      </c>
      <c r="F4822" s="4">
        <v>42706</v>
      </c>
      <c r="G4822" t="s">
        <v>19</v>
      </c>
      <c r="H4822">
        <v>6</v>
      </c>
      <c r="I4822">
        <f>IF(Table1[[#This Row],[Price]]&lt;15,10,IF(Table1[[#This Row],[Price]]&lt;20,15,IF(Table1[[#This Row],[Price]]&lt;30,22,IF(Table1[[#This Row],[Price]]&lt;50,36,45))))</f>
        <v>45</v>
      </c>
      <c r="J4822">
        <v>53.35</v>
      </c>
      <c r="K4822" s="14">
        <v>320.10000000000002</v>
      </c>
      <c r="L4822" s="14">
        <f>Table1[[#This Row],[Total Sale Amount]]-(Table1[[#This Row],[Cost Price]]*Table1[[#This Row],[Quantity]])</f>
        <v>50.100000000000023</v>
      </c>
      <c r="M4822" t="str">
        <f>TEXT(Table1[[#This Row],[Order Date]],"mmm")</f>
        <v>Dec</v>
      </c>
      <c r="N4822" s="5" t="str">
        <f>TEXT(Table1[[#This Row],[Order Date]],"yyyy")</f>
        <v>2016</v>
      </c>
      <c r="O4822" s="5">
        <v>34</v>
      </c>
      <c r="P4822" s="5" t="s">
        <v>559</v>
      </c>
      <c r="Q4822" s="5" t="str">
        <f>IFERROR(INDEX(Holidays[Holiday],MATCH(Table1[[#This Row],[Order Date]],Holidays[Date],0)),"NO HOLIDAY")</f>
        <v>NO HOLIDAY</v>
      </c>
    </row>
    <row r="4823" spans="2:17" hidden="1" x14ac:dyDescent="0.3">
      <c r="B4823" t="s">
        <v>9</v>
      </c>
      <c r="C4823" t="s">
        <v>10</v>
      </c>
      <c r="D4823" t="s">
        <v>11</v>
      </c>
      <c r="E4823" t="s">
        <v>34</v>
      </c>
      <c r="F4823" s="4">
        <v>42706</v>
      </c>
      <c r="G4823" t="s">
        <v>15</v>
      </c>
      <c r="H4823">
        <v>7</v>
      </c>
      <c r="I4823">
        <f>IF(Table1[[#This Row],[Price]]&lt;15,10,IF(Table1[[#This Row],[Price]]&lt;20,15,IF(Table1[[#This Row],[Price]]&lt;30,22,IF(Table1[[#This Row],[Price]]&lt;50,36,45))))</f>
        <v>10</v>
      </c>
      <c r="J4823">
        <v>12.42</v>
      </c>
      <c r="K4823" s="14">
        <v>86.94</v>
      </c>
      <c r="L4823" s="14">
        <f>Table1[[#This Row],[Total Sale Amount]]-(Table1[[#This Row],[Cost Price]]*Table1[[#This Row],[Quantity]])</f>
        <v>16.939999999999998</v>
      </c>
      <c r="M4823" t="str">
        <f>TEXT(Table1[[#This Row],[Order Date]],"mmm")</f>
        <v>Dec</v>
      </c>
      <c r="N4823" s="5" t="str">
        <f>TEXT(Table1[[#This Row],[Order Date]],"yyyy")</f>
        <v>2016</v>
      </c>
      <c r="O4823" s="5">
        <v>34</v>
      </c>
      <c r="P4823" s="5" t="s">
        <v>559</v>
      </c>
      <c r="Q4823" s="5" t="str">
        <f>IFERROR(INDEX(Holidays[Holiday],MATCH(Table1[[#This Row],[Order Date]],Holidays[Date],0)),"NO HOLIDAY")</f>
        <v>NO HOLIDAY</v>
      </c>
    </row>
    <row r="4824" spans="2:17" hidden="1" x14ac:dyDescent="0.3">
      <c r="B4824" t="s">
        <v>36</v>
      </c>
      <c r="C4824" t="s">
        <v>10</v>
      </c>
      <c r="D4824" t="s">
        <v>11</v>
      </c>
      <c r="E4824" t="s">
        <v>159</v>
      </c>
      <c r="F4824" s="4">
        <v>42707</v>
      </c>
      <c r="G4824" t="s">
        <v>39</v>
      </c>
      <c r="H4824">
        <v>9</v>
      </c>
      <c r="I4824">
        <f>IF(Table1[[#This Row],[Price]]&lt;15,10,IF(Table1[[#This Row],[Price]]&lt;20,15,IF(Table1[[#This Row],[Price]]&lt;30,22,IF(Table1[[#This Row],[Price]]&lt;50,36,45))))</f>
        <v>15</v>
      </c>
      <c r="J4824">
        <v>16.32</v>
      </c>
      <c r="K4824" s="14">
        <v>146.88</v>
      </c>
      <c r="L4824" s="14">
        <f>Table1[[#This Row],[Total Sale Amount]]-(Table1[[#This Row],[Cost Price]]*Table1[[#This Row],[Quantity]])</f>
        <v>11.879999999999995</v>
      </c>
      <c r="M4824" t="str">
        <f>TEXT(Table1[[#This Row],[Order Date]],"mmm")</f>
        <v>Dec</v>
      </c>
      <c r="N4824" s="5" t="str">
        <f>TEXT(Table1[[#This Row],[Order Date]],"yyyy")</f>
        <v>2016</v>
      </c>
      <c r="O4824" s="5">
        <v>38</v>
      </c>
      <c r="P4824" s="5" t="s">
        <v>560</v>
      </c>
      <c r="Q4824" s="5" t="str">
        <f>IFERROR(INDEX(Holidays[Holiday],MATCH(Table1[[#This Row],[Order Date]],Holidays[Date],0)),"NO HOLIDAY")</f>
        <v>NO HOLIDAY</v>
      </c>
    </row>
    <row r="4825" spans="2:17" hidden="1" x14ac:dyDescent="0.3">
      <c r="B4825" t="s">
        <v>16</v>
      </c>
      <c r="C4825" t="s">
        <v>17</v>
      </c>
      <c r="D4825" t="s">
        <v>11</v>
      </c>
      <c r="E4825" t="s">
        <v>67</v>
      </c>
      <c r="F4825" s="4">
        <v>42707</v>
      </c>
      <c r="G4825" t="s">
        <v>15</v>
      </c>
      <c r="H4825">
        <v>7</v>
      </c>
      <c r="I4825">
        <f>IF(Table1[[#This Row],[Price]]&lt;15,10,IF(Table1[[#This Row],[Price]]&lt;20,15,IF(Table1[[#This Row],[Price]]&lt;30,22,IF(Table1[[#This Row],[Price]]&lt;50,36,45))))</f>
        <v>10</v>
      </c>
      <c r="J4825">
        <v>12.42</v>
      </c>
      <c r="K4825" s="14">
        <v>86.94</v>
      </c>
      <c r="L4825" s="14">
        <f>Table1[[#This Row],[Total Sale Amount]]-(Table1[[#This Row],[Cost Price]]*Table1[[#This Row],[Quantity]])</f>
        <v>16.939999999999998</v>
      </c>
      <c r="M4825" t="str">
        <f>TEXT(Table1[[#This Row],[Order Date]],"mmm")</f>
        <v>Dec</v>
      </c>
      <c r="N4825" s="5" t="str">
        <f>TEXT(Table1[[#This Row],[Order Date]],"yyyy")</f>
        <v>2016</v>
      </c>
      <c r="O4825" s="5">
        <v>42</v>
      </c>
      <c r="P4825" s="5" t="s">
        <v>559</v>
      </c>
      <c r="Q4825" s="5" t="str">
        <f>IFERROR(INDEX(Holidays[Holiday],MATCH(Table1[[#This Row],[Order Date]],Holidays[Date],0)),"NO HOLIDAY")</f>
        <v>NO HOLIDAY</v>
      </c>
    </row>
    <row r="4826" spans="2:17" hidden="1" x14ac:dyDescent="0.3">
      <c r="B4826" t="s">
        <v>16</v>
      </c>
      <c r="C4826" t="s">
        <v>17</v>
      </c>
      <c r="D4826" t="s">
        <v>11</v>
      </c>
      <c r="E4826" t="s">
        <v>383</v>
      </c>
      <c r="F4826" s="4">
        <v>42707</v>
      </c>
      <c r="G4826" t="s">
        <v>19</v>
      </c>
      <c r="H4826">
        <v>5</v>
      </c>
      <c r="I4826">
        <f>IF(Table1[[#This Row],[Price]]&lt;15,10,IF(Table1[[#This Row],[Price]]&lt;20,15,IF(Table1[[#This Row],[Price]]&lt;30,22,IF(Table1[[#This Row],[Price]]&lt;50,36,45))))</f>
        <v>45</v>
      </c>
      <c r="J4826">
        <v>53.35</v>
      </c>
      <c r="K4826" s="14">
        <v>266.75</v>
      </c>
      <c r="L4826" s="14">
        <f>Table1[[#This Row],[Total Sale Amount]]-(Table1[[#This Row],[Cost Price]]*Table1[[#This Row],[Quantity]])</f>
        <v>41.75</v>
      </c>
      <c r="M4826" t="str">
        <f>TEXT(Table1[[#This Row],[Order Date]],"mmm")</f>
        <v>Dec</v>
      </c>
      <c r="N4826" s="5" t="str">
        <f>TEXT(Table1[[#This Row],[Order Date]],"yyyy")</f>
        <v>2016</v>
      </c>
      <c r="O4826" s="5">
        <v>37</v>
      </c>
      <c r="P4826" s="5" t="s">
        <v>559</v>
      </c>
      <c r="Q4826" s="5" t="str">
        <f>IFERROR(INDEX(Holidays[Holiday],MATCH(Table1[[#This Row],[Order Date]],Holidays[Date],0)),"NO HOLIDAY")</f>
        <v>NO HOLIDAY</v>
      </c>
    </row>
    <row r="4827" spans="2:17" hidden="1" x14ac:dyDescent="0.3">
      <c r="B4827" t="s">
        <v>21</v>
      </c>
      <c r="C4827" t="s">
        <v>59</v>
      </c>
      <c r="D4827" t="s">
        <v>23</v>
      </c>
      <c r="E4827" t="s">
        <v>61</v>
      </c>
      <c r="F4827" s="4">
        <v>42707</v>
      </c>
      <c r="G4827" t="s">
        <v>15</v>
      </c>
      <c r="H4827">
        <v>4</v>
      </c>
      <c r="I4827">
        <f>IF(Table1[[#This Row],[Price]]&lt;15,10,IF(Table1[[#This Row],[Price]]&lt;20,15,IF(Table1[[#This Row],[Price]]&lt;30,22,IF(Table1[[#This Row],[Price]]&lt;50,36,45))))</f>
        <v>10</v>
      </c>
      <c r="J4827">
        <v>12.42</v>
      </c>
      <c r="K4827" s="14">
        <v>49.68</v>
      </c>
      <c r="L4827" s="14">
        <f>Table1[[#This Row],[Total Sale Amount]]-(Table1[[#This Row],[Cost Price]]*Table1[[#This Row],[Quantity]])</f>
        <v>9.68</v>
      </c>
      <c r="M4827" t="str">
        <f>TEXT(Table1[[#This Row],[Order Date]],"mmm")</f>
        <v>Dec</v>
      </c>
      <c r="N4827" s="5" t="str">
        <f>TEXT(Table1[[#This Row],[Order Date]],"yyyy")</f>
        <v>2016</v>
      </c>
      <c r="O4827" s="5">
        <v>21</v>
      </c>
      <c r="P4827" s="5" t="s">
        <v>559</v>
      </c>
      <c r="Q4827" s="5" t="str">
        <f>IFERROR(INDEX(Holidays[Holiday],MATCH(Table1[[#This Row],[Order Date]],Holidays[Date],0)),"NO HOLIDAY")</f>
        <v>NO HOLIDAY</v>
      </c>
    </row>
    <row r="4828" spans="2:17" hidden="1" x14ac:dyDescent="0.3">
      <c r="B4828" t="s">
        <v>9</v>
      </c>
      <c r="C4828" t="s">
        <v>10</v>
      </c>
      <c r="D4828" t="s">
        <v>11</v>
      </c>
      <c r="E4828" t="s">
        <v>236</v>
      </c>
      <c r="F4828" s="4">
        <v>42707</v>
      </c>
      <c r="G4828" t="s">
        <v>39</v>
      </c>
      <c r="H4828">
        <v>8</v>
      </c>
      <c r="I4828">
        <f>IF(Table1[[#This Row],[Price]]&lt;15,10,IF(Table1[[#This Row],[Price]]&lt;20,15,IF(Table1[[#This Row],[Price]]&lt;30,22,IF(Table1[[#This Row],[Price]]&lt;50,36,45))))</f>
        <v>15</v>
      </c>
      <c r="J4828">
        <v>16.32</v>
      </c>
      <c r="K4828" s="14">
        <v>130.56</v>
      </c>
      <c r="L4828" s="14">
        <f>Table1[[#This Row],[Total Sale Amount]]-(Table1[[#This Row],[Cost Price]]*Table1[[#This Row],[Quantity]])</f>
        <v>10.560000000000002</v>
      </c>
      <c r="M4828" t="str">
        <f>TEXT(Table1[[#This Row],[Order Date]],"mmm")</f>
        <v>Dec</v>
      </c>
      <c r="N4828" s="5" t="str">
        <f>TEXT(Table1[[#This Row],[Order Date]],"yyyy")</f>
        <v>2016</v>
      </c>
      <c r="O4828" s="5">
        <v>36</v>
      </c>
      <c r="P4828" s="5" t="s">
        <v>560</v>
      </c>
      <c r="Q4828" s="5" t="str">
        <f>IFERROR(INDEX(Holidays[Holiday],MATCH(Table1[[#This Row],[Order Date]],Holidays[Date],0)),"NO HOLIDAY")</f>
        <v>NO HOLIDAY</v>
      </c>
    </row>
    <row r="4829" spans="2:17" hidden="1" x14ac:dyDescent="0.3">
      <c r="B4829" t="s">
        <v>25</v>
      </c>
      <c r="C4829" t="s">
        <v>59</v>
      </c>
      <c r="D4829" t="s">
        <v>23</v>
      </c>
      <c r="E4829" t="s">
        <v>536</v>
      </c>
      <c r="F4829" s="4">
        <v>42707</v>
      </c>
      <c r="G4829" t="s">
        <v>13</v>
      </c>
      <c r="H4829">
        <v>4</v>
      </c>
      <c r="I4829">
        <f>IF(Table1[[#This Row],[Price]]&lt;15,10,IF(Table1[[#This Row],[Price]]&lt;20,15,IF(Table1[[#This Row],[Price]]&lt;30,22,IF(Table1[[#This Row],[Price]]&lt;50,36,45))))</f>
        <v>15</v>
      </c>
      <c r="J4829">
        <v>17.829999999999998</v>
      </c>
      <c r="K4829" s="14">
        <v>71.319999999999993</v>
      </c>
      <c r="L4829" s="14">
        <f>Table1[[#This Row],[Total Sale Amount]]-(Table1[[#This Row],[Cost Price]]*Table1[[#This Row],[Quantity]])</f>
        <v>11.319999999999993</v>
      </c>
      <c r="M4829" t="str">
        <f>TEXT(Table1[[#This Row],[Order Date]],"mmm")</f>
        <v>Dec</v>
      </c>
      <c r="N4829" s="5" t="str">
        <f>TEXT(Table1[[#This Row],[Order Date]],"yyyy")</f>
        <v>2016</v>
      </c>
      <c r="O4829" s="5">
        <v>30</v>
      </c>
      <c r="P4829" s="5" t="s">
        <v>560</v>
      </c>
      <c r="Q4829" s="5" t="str">
        <f>IFERROR(INDEX(Holidays[Holiday],MATCH(Table1[[#This Row],[Order Date]],Holidays[Date],0)),"NO HOLIDAY")</f>
        <v>NO HOLIDAY</v>
      </c>
    </row>
    <row r="4830" spans="2:17" hidden="1" x14ac:dyDescent="0.3">
      <c r="B4830" t="s">
        <v>16</v>
      </c>
      <c r="C4830" t="s">
        <v>10</v>
      </c>
      <c r="D4830" t="s">
        <v>11</v>
      </c>
      <c r="E4830" t="s">
        <v>78</v>
      </c>
      <c r="F4830" s="4">
        <v>42707</v>
      </c>
      <c r="G4830" t="s">
        <v>19</v>
      </c>
      <c r="H4830">
        <v>2</v>
      </c>
      <c r="I4830">
        <f>IF(Table1[[#This Row],[Price]]&lt;15,10,IF(Table1[[#This Row],[Price]]&lt;20,15,IF(Table1[[#This Row],[Price]]&lt;30,22,IF(Table1[[#This Row],[Price]]&lt;50,36,45))))</f>
        <v>45</v>
      </c>
      <c r="J4830">
        <v>53.35</v>
      </c>
      <c r="K4830" s="14">
        <v>106.7</v>
      </c>
      <c r="L4830" s="14">
        <f>Table1[[#This Row],[Total Sale Amount]]-(Table1[[#This Row],[Cost Price]]*Table1[[#This Row],[Quantity]])</f>
        <v>16.700000000000003</v>
      </c>
      <c r="M4830" t="str">
        <f>TEXT(Table1[[#This Row],[Order Date]],"mmm")</f>
        <v>Dec</v>
      </c>
      <c r="N4830" s="5" t="str">
        <f>TEXT(Table1[[#This Row],[Order Date]],"yyyy")</f>
        <v>2016</v>
      </c>
      <c r="O4830" s="5">
        <v>42</v>
      </c>
      <c r="P4830" s="5" t="s">
        <v>559</v>
      </c>
      <c r="Q4830" s="5" t="str">
        <f>IFERROR(INDEX(Holidays[Holiday],MATCH(Table1[[#This Row],[Order Date]],Holidays[Date],0)),"NO HOLIDAY")</f>
        <v>NO HOLIDAY</v>
      </c>
    </row>
    <row r="4831" spans="2:17" hidden="1" x14ac:dyDescent="0.3">
      <c r="B4831" t="s">
        <v>25</v>
      </c>
      <c r="C4831" t="s">
        <v>59</v>
      </c>
      <c r="D4831" t="s">
        <v>23</v>
      </c>
      <c r="E4831" t="s">
        <v>393</v>
      </c>
      <c r="F4831" s="4">
        <v>42707</v>
      </c>
      <c r="G4831" t="s">
        <v>19</v>
      </c>
      <c r="H4831">
        <v>3</v>
      </c>
      <c r="I4831">
        <f>IF(Table1[[#This Row],[Price]]&lt;15,10,IF(Table1[[#This Row],[Price]]&lt;20,15,IF(Table1[[#This Row],[Price]]&lt;30,22,IF(Table1[[#This Row],[Price]]&lt;50,36,45))))</f>
        <v>45</v>
      </c>
      <c r="J4831">
        <v>53.35</v>
      </c>
      <c r="K4831" s="14">
        <v>160.05000000000001</v>
      </c>
      <c r="L4831" s="14">
        <f>Table1[[#This Row],[Total Sale Amount]]-(Table1[[#This Row],[Cost Price]]*Table1[[#This Row],[Quantity]])</f>
        <v>25.050000000000011</v>
      </c>
      <c r="M4831" t="str">
        <f>TEXT(Table1[[#This Row],[Order Date]],"mmm")</f>
        <v>Dec</v>
      </c>
      <c r="N4831" s="5" t="str">
        <f>TEXT(Table1[[#This Row],[Order Date]],"yyyy")</f>
        <v>2016</v>
      </c>
      <c r="O4831" s="5">
        <v>25</v>
      </c>
      <c r="P4831" s="5" t="s">
        <v>560</v>
      </c>
      <c r="Q4831" s="5" t="str">
        <f>IFERROR(INDEX(Holidays[Holiday],MATCH(Table1[[#This Row],[Order Date]],Holidays[Date],0)),"NO HOLIDAY")</f>
        <v>NO HOLIDAY</v>
      </c>
    </row>
    <row r="4832" spans="2:17" hidden="1" x14ac:dyDescent="0.3">
      <c r="B4832" t="s">
        <v>25</v>
      </c>
      <c r="C4832" t="s">
        <v>26</v>
      </c>
      <c r="D4832" t="s">
        <v>23</v>
      </c>
      <c r="E4832" t="s">
        <v>241</v>
      </c>
      <c r="F4832" s="4">
        <v>42707</v>
      </c>
      <c r="G4832" t="s">
        <v>15</v>
      </c>
      <c r="H4832">
        <v>10</v>
      </c>
      <c r="I4832">
        <f>IF(Table1[[#This Row],[Price]]&lt;15,10,IF(Table1[[#This Row],[Price]]&lt;20,15,IF(Table1[[#This Row],[Price]]&lt;30,22,IF(Table1[[#This Row],[Price]]&lt;50,36,45))))</f>
        <v>10</v>
      </c>
      <c r="J4832">
        <v>12.42</v>
      </c>
      <c r="K4832" s="14">
        <v>124.2</v>
      </c>
      <c r="L4832" s="14">
        <f>Table1[[#This Row],[Total Sale Amount]]-(Table1[[#This Row],[Cost Price]]*Table1[[#This Row],[Quantity]])</f>
        <v>24.200000000000003</v>
      </c>
      <c r="M4832" t="str">
        <f>TEXT(Table1[[#This Row],[Order Date]],"mmm")</f>
        <v>Dec</v>
      </c>
      <c r="N4832" s="5" t="str">
        <f>TEXT(Table1[[#This Row],[Order Date]],"yyyy")</f>
        <v>2016</v>
      </c>
      <c r="O4832" s="5">
        <v>23</v>
      </c>
      <c r="P4832" s="5" t="s">
        <v>559</v>
      </c>
      <c r="Q4832" s="5" t="str">
        <f>IFERROR(INDEX(Holidays[Holiday],MATCH(Table1[[#This Row],[Order Date]],Holidays[Date],0)),"NO HOLIDAY")</f>
        <v>NO HOLIDAY</v>
      </c>
    </row>
    <row r="4833" spans="2:17" hidden="1" x14ac:dyDescent="0.3">
      <c r="B4833" t="s">
        <v>36</v>
      </c>
      <c r="C4833" t="s">
        <v>30</v>
      </c>
      <c r="D4833" t="s">
        <v>11</v>
      </c>
      <c r="E4833" t="s">
        <v>462</v>
      </c>
      <c r="F4833" s="4">
        <v>42707</v>
      </c>
      <c r="G4833" t="s">
        <v>15</v>
      </c>
      <c r="H4833">
        <v>3</v>
      </c>
      <c r="I4833">
        <f>IF(Table1[[#This Row],[Price]]&lt;15,10,IF(Table1[[#This Row],[Price]]&lt;20,15,IF(Table1[[#This Row],[Price]]&lt;30,22,IF(Table1[[#This Row],[Price]]&lt;50,36,45))))</f>
        <v>10</v>
      </c>
      <c r="J4833">
        <v>12.42</v>
      </c>
      <c r="K4833" s="14">
        <v>37.26</v>
      </c>
      <c r="L4833" s="14">
        <f>Table1[[#This Row],[Total Sale Amount]]-(Table1[[#This Row],[Cost Price]]*Table1[[#This Row],[Quantity]])</f>
        <v>7.259999999999998</v>
      </c>
      <c r="M4833" t="str">
        <f>TEXT(Table1[[#This Row],[Order Date]],"mmm")</f>
        <v>Dec</v>
      </c>
      <c r="N4833" s="5" t="str">
        <f>TEXT(Table1[[#This Row],[Order Date]],"yyyy")</f>
        <v>2016</v>
      </c>
      <c r="O4833" s="5">
        <v>18</v>
      </c>
      <c r="P4833" s="5" t="s">
        <v>559</v>
      </c>
      <c r="Q4833" s="5" t="str">
        <f>IFERROR(INDEX(Holidays[Holiday],MATCH(Table1[[#This Row],[Order Date]],Holidays[Date],0)),"NO HOLIDAY")</f>
        <v>NO HOLIDAY</v>
      </c>
    </row>
    <row r="4834" spans="2:17" hidden="1" x14ac:dyDescent="0.3">
      <c r="B4834" t="s">
        <v>21</v>
      </c>
      <c r="C4834" t="s">
        <v>59</v>
      </c>
      <c r="D4834" t="s">
        <v>23</v>
      </c>
      <c r="E4834" t="s">
        <v>121</v>
      </c>
      <c r="F4834" s="4">
        <v>42707</v>
      </c>
      <c r="G4834" t="s">
        <v>15</v>
      </c>
      <c r="H4834">
        <v>9</v>
      </c>
      <c r="I4834">
        <f>IF(Table1[[#This Row],[Price]]&lt;15,10,IF(Table1[[#This Row],[Price]]&lt;20,15,IF(Table1[[#This Row],[Price]]&lt;30,22,IF(Table1[[#This Row],[Price]]&lt;50,36,45))))</f>
        <v>10</v>
      </c>
      <c r="J4834">
        <v>12.42</v>
      </c>
      <c r="K4834" s="14">
        <v>111.78</v>
      </c>
      <c r="L4834" s="14">
        <f>Table1[[#This Row],[Total Sale Amount]]-(Table1[[#This Row],[Cost Price]]*Table1[[#This Row],[Quantity]])</f>
        <v>21.78</v>
      </c>
      <c r="M4834" t="str">
        <f>TEXT(Table1[[#This Row],[Order Date]],"mmm")</f>
        <v>Dec</v>
      </c>
      <c r="N4834" s="5" t="str">
        <f>TEXT(Table1[[#This Row],[Order Date]],"yyyy")</f>
        <v>2016</v>
      </c>
      <c r="O4834" s="5">
        <v>24</v>
      </c>
      <c r="P4834" s="5" t="s">
        <v>560</v>
      </c>
      <c r="Q4834" s="5" t="str">
        <f>IFERROR(INDEX(Holidays[Holiday],MATCH(Table1[[#This Row],[Order Date]],Holidays[Date],0)),"NO HOLIDAY")</f>
        <v>NO HOLIDAY</v>
      </c>
    </row>
    <row r="4835" spans="2:17" hidden="1" x14ac:dyDescent="0.3">
      <c r="B4835" t="s">
        <v>36</v>
      </c>
      <c r="C4835" t="s">
        <v>28</v>
      </c>
      <c r="D4835" t="s">
        <v>11</v>
      </c>
      <c r="E4835" t="s">
        <v>315</v>
      </c>
      <c r="F4835" s="4">
        <v>42707</v>
      </c>
      <c r="G4835" t="s">
        <v>15</v>
      </c>
      <c r="H4835">
        <v>10</v>
      </c>
      <c r="I4835">
        <f>IF(Table1[[#This Row],[Price]]&lt;15,10,IF(Table1[[#This Row],[Price]]&lt;20,15,IF(Table1[[#This Row],[Price]]&lt;30,22,IF(Table1[[#This Row],[Price]]&lt;50,36,45))))</f>
        <v>10</v>
      </c>
      <c r="J4835">
        <v>12.42</v>
      </c>
      <c r="K4835" s="14">
        <v>124.2</v>
      </c>
      <c r="L4835" s="14">
        <f>Table1[[#This Row],[Total Sale Amount]]-(Table1[[#This Row],[Cost Price]]*Table1[[#This Row],[Quantity]])</f>
        <v>24.200000000000003</v>
      </c>
      <c r="M4835" t="str">
        <f>TEXT(Table1[[#This Row],[Order Date]],"mmm")</f>
        <v>Dec</v>
      </c>
      <c r="N4835" s="5" t="str">
        <f>TEXT(Table1[[#This Row],[Order Date]],"yyyy")</f>
        <v>2016</v>
      </c>
      <c r="O4835" s="5">
        <v>27</v>
      </c>
      <c r="P4835" s="5" t="s">
        <v>560</v>
      </c>
      <c r="Q4835" s="5" t="str">
        <f>IFERROR(INDEX(Holidays[Holiday],MATCH(Table1[[#This Row],[Order Date]],Holidays[Date],0)),"NO HOLIDAY")</f>
        <v>NO HOLIDAY</v>
      </c>
    </row>
    <row r="4836" spans="2:17" hidden="1" x14ac:dyDescent="0.3">
      <c r="B4836" t="s">
        <v>9</v>
      </c>
      <c r="C4836" t="s">
        <v>10</v>
      </c>
      <c r="D4836" t="s">
        <v>11</v>
      </c>
      <c r="E4836" t="s">
        <v>518</v>
      </c>
      <c r="F4836" s="4">
        <v>42707</v>
      </c>
      <c r="G4836" t="s">
        <v>15</v>
      </c>
      <c r="H4836">
        <v>7</v>
      </c>
      <c r="I4836">
        <f>IF(Table1[[#This Row],[Price]]&lt;15,10,IF(Table1[[#This Row],[Price]]&lt;20,15,IF(Table1[[#This Row],[Price]]&lt;30,22,IF(Table1[[#This Row],[Price]]&lt;50,36,45))))</f>
        <v>10</v>
      </c>
      <c r="J4836">
        <v>12.42</v>
      </c>
      <c r="K4836" s="14">
        <v>86.94</v>
      </c>
      <c r="L4836" s="14">
        <f>Table1[[#This Row],[Total Sale Amount]]-(Table1[[#This Row],[Cost Price]]*Table1[[#This Row],[Quantity]])</f>
        <v>16.939999999999998</v>
      </c>
      <c r="M4836" t="str">
        <f>TEXT(Table1[[#This Row],[Order Date]],"mmm")</f>
        <v>Dec</v>
      </c>
      <c r="N4836" s="5" t="str">
        <f>TEXT(Table1[[#This Row],[Order Date]],"yyyy")</f>
        <v>2016</v>
      </c>
      <c r="O4836" s="5">
        <v>29</v>
      </c>
      <c r="P4836" s="5" t="s">
        <v>559</v>
      </c>
      <c r="Q4836" s="5" t="str">
        <f>IFERROR(INDEX(Holidays[Holiday],MATCH(Table1[[#This Row],[Order Date]],Holidays[Date],0)),"NO HOLIDAY")</f>
        <v>NO HOLIDAY</v>
      </c>
    </row>
    <row r="4837" spans="2:17" hidden="1" x14ac:dyDescent="0.3">
      <c r="B4837" t="s">
        <v>21</v>
      </c>
      <c r="C4837" t="s">
        <v>59</v>
      </c>
      <c r="D4837" t="s">
        <v>23</v>
      </c>
      <c r="E4837" t="s">
        <v>61</v>
      </c>
      <c r="F4837" s="4">
        <v>42707</v>
      </c>
      <c r="G4837" t="s">
        <v>19</v>
      </c>
      <c r="H4837">
        <v>4</v>
      </c>
      <c r="I4837">
        <f>IF(Table1[[#This Row],[Price]]&lt;15,10,IF(Table1[[#This Row],[Price]]&lt;20,15,IF(Table1[[#This Row],[Price]]&lt;30,22,IF(Table1[[#This Row],[Price]]&lt;50,36,45))))</f>
        <v>45</v>
      </c>
      <c r="J4837">
        <v>53.35</v>
      </c>
      <c r="K4837" s="14">
        <v>213.4</v>
      </c>
      <c r="L4837" s="14">
        <f>Table1[[#This Row],[Total Sale Amount]]-(Table1[[#This Row],[Cost Price]]*Table1[[#This Row],[Quantity]])</f>
        <v>33.400000000000006</v>
      </c>
      <c r="M4837" t="str">
        <f>TEXT(Table1[[#This Row],[Order Date]],"mmm")</f>
        <v>Dec</v>
      </c>
      <c r="N4837" s="5" t="str">
        <f>TEXT(Table1[[#This Row],[Order Date]],"yyyy")</f>
        <v>2016</v>
      </c>
      <c r="O4837" s="5">
        <v>45</v>
      </c>
      <c r="P4837" s="5" t="s">
        <v>559</v>
      </c>
      <c r="Q4837" s="5" t="str">
        <f>IFERROR(INDEX(Holidays[Holiday],MATCH(Table1[[#This Row],[Order Date]],Holidays[Date],0)),"NO HOLIDAY")</f>
        <v>NO HOLIDAY</v>
      </c>
    </row>
    <row r="4838" spans="2:17" hidden="1" x14ac:dyDescent="0.3">
      <c r="B4838" t="s">
        <v>21</v>
      </c>
      <c r="C4838" t="s">
        <v>26</v>
      </c>
      <c r="D4838" t="s">
        <v>23</v>
      </c>
      <c r="E4838" t="s">
        <v>147</v>
      </c>
      <c r="F4838" s="4">
        <v>42707</v>
      </c>
      <c r="G4838" t="s">
        <v>39</v>
      </c>
      <c r="H4838">
        <v>6</v>
      </c>
      <c r="I4838">
        <f>IF(Table1[[#This Row],[Price]]&lt;15,10,IF(Table1[[#This Row],[Price]]&lt;20,15,IF(Table1[[#This Row],[Price]]&lt;30,22,IF(Table1[[#This Row],[Price]]&lt;50,36,45))))</f>
        <v>15</v>
      </c>
      <c r="J4838">
        <v>16.32</v>
      </c>
      <c r="K4838" s="14">
        <v>97.92</v>
      </c>
      <c r="L4838" s="14">
        <f>Table1[[#This Row],[Total Sale Amount]]-(Table1[[#This Row],[Cost Price]]*Table1[[#This Row],[Quantity]])</f>
        <v>7.9200000000000017</v>
      </c>
      <c r="M4838" t="str">
        <f>TEXT(Table1[[#This Row],[Order Date]],"mmm")</f>
        <v>Dec</v>
      </c>
      <c r="N4838" s="5" t="str">
        <f>TEXT(Table1[[#This Row],[Order Date]],"yyyy")</f>
        <v>2016</v>
      </c>
      <c r="O4838" s="5">
        <v>24</v>
      </c>
      <c r="P4838" s="5" t="s">
        <v>559</v>
      </c>
      <c r="Q4838" s="5" t="str">
        <f>IFERROR(INDEX(Holidays[Holiday],MATCH(Table1[[#This Row],[Order Date]],Holidays[Date],0)),"NO HOLIDAY")</f>
        <v>NO HOLIDAY</v>
      </c>
    </row>
    <row r="4839" spans="2:17" hidden="1" x14ac:dyDescent="0.3">
      <c r="B4839" t="s">
        <v>36</v>
      </c>
      <c r="C4839" t="s">
        <v>10</v>
      </c>
      <c r="D4839" t="s">
        <v>11</v>
      </c>
      <c r="E4839" t="s">
        <v>362</v>
      </c>
      <c r="F4839" s="4">
        <v>42707</v>
      </c>
      <c r="G4839" t="s">
        <v>15</v>
      </c>
      <c r="H4839">
        <v>6</v>
      </c>
      <c r="I4839">
        <f>IF(Table1[[#This Row],[Price]]&lt;15,10,IF(Table1[[#This Row],[Price]]&lt;20,15,IF(Table1[[#This Row],[Price]]&lt;30,22,IF(Table1[[#This Row],[Price]]&lt;50,36,45))))</f>
        <v>10</v>
      </c>
      <c r="J4839">
        <v>12.42</v>
      </c>
      <c r="K4839" s="14">
        <v>74.52</v>
      </c>
      <c r="L4839" s="14">
        <f>Table1[[#This Row],[Total Sale Amount]]-(Table1[[#This Row],[Cost Price]]*Table1[[#This Row],[Quantity]])</f>
        <v>14.519999999999996</v>
      </c>
      <c r="M4839" t="str">
        <f>TEXT(Table1[[#This Row],[Order Date]],"mmm")</f>
        <v>Dec</v>
      </c>
      <c r="N4839" s="5" t="str">
        <f>TEXT(Table1[[#This Row],[Order Date]],"yyyy")</f>
        <v>2016</v>
      </c>
      <c r="O4839" s="5">
        <v>30</v>
      </c>
      <c r="P4839" s="5" t="s">
        <v>560</v>
      </c>
      <c r="Q4839" s="5" t="str">
        <f>IFERROR(INDEX(Holidays[Holiday],MATCH(Table1[[#This Row],[Order Date]],Holidays[Date],0)),"NO HOLIDAY")</f>
        <v>NO HOLIDAY</v>
      </c>
    </row>
    <row r="4840" spans="2:17" hidden="1" x14ac:dyDescent="0.3">
      <c r="B4840" t="s">
        <v>9</v>
      </c>
      <c r="C4840" t="s">
        <v>30</v>
      </c>
      <c r="D4840" t="s">
        <v>11</v>
      </c>
      <c r="E4840" t="s">
        <v>31</v>
      </c>
      <c r="F4840" s="4">
        <v>42707</v>
      </c>
      <c r="G4840" t="s">
        <v>13</v>
      </c>
      <c r="H4840">
        <v>3</v>
      </c>
      <c r="I4840">
        <f>IF(Table1[[#This Row],[Price]]&lt;15,10,IF(Table1[[#This Row],[Price]]&lt;20,15,IF(Table1[[#This Row],[Price]]&lt;30,22,IF(Table1[[#This Row],[Price]]&lt;50,36,45))))</f>
        <v>15</v>
      </c>
      <c r="J4840">
        <v>17.829999999999998</v>
      </c>
      <c r="K4840" s="14">
        <v>53.489999999999995</v>
      </c>
      <c r="L4840" s="14">
        <f>Table1[[#This Row],[Total Sale Amount]]-(Table1[[#This Row],[Cost Price]]*Table1[[#This Row],[Quantity]])</f>
        <v>8.4899999999999949</v>
      </c>
      <c r="M4840" t="str">
        <f>TEXT(Table1[[#This Row],[Order Date]],"mmm")</f>
        <v>Dec</v>
      </c>
      <c r="N4840" s="5" t="str">
        <f>TEXT(Table1[[#This Row],[Order Date]],"yyyy")</f>
        <v>2016</v>
      </c>
      <c r="O4840" s="5">
        <v>34</v>
      </c>
      <c r="P4840" s="5" t="s">
        <v>559</v>
      </c>
      <c r="Q4840" s="5" t="str">
        <f>IFERROR(INDEX(Holidays[Holiday],MATCH(Table1[[#This Row],[Order Date]],Holidays[Date],0)),"NO HOLIDAY")</f>
        <v>NO HOLIDAY</v>
      </c>
    </row>
    <row r="4841" spans="2:17" hidden="1" x14ac:dyDescent="0.3">
      <c r="B4841" t="s">
        <v>16</v>
      </c>
      <c r="C4841" t="s">
        <v>17</v>
      </c>
      <c r="D4841" t="s">
        <v>11</v>
      </c>
      <c r="E4841" t="s">
        <v>466</v>
      </c>
      <c r="F4841" s="4">
        <v>42707</v>
      </c>
      <c r="G4841" t="s">
        <v>15</v>
      </c>
      <c r="H4841">
        <v>10</v>
      </c>
      <c r="I4841">
        <f>IF(Table1[[#This Row],[Price]]&lt;15,10,IF(Table1[[#This Row],[Price]]&lt;20,15,IF(Table1[[#This Row],[Price]]&lt;30,22,IF(Table1[[#This Row],[Price]]&lt;50,36,45))))</f>
        <v>10</v>
      </c>
      <c r="J4841">
        <v>12.42</v>
      </c>
      <c r="K4841" s="14">
        <v>124.2</v>
      </c>
      <c r="L4841" s="14">
        <f>Table1[[#This Row],[Total Sale Amount]]-(Table1[[#This Row],[Cost Price]]*Table1[[#This Row],[Quantity]])</f>
        <v>24.200000000000003</v>
      </c>
      <c r="M4841" t="str">
        <f>TEXT(Table1[[#This Row],[Order Date]],"mmm")</f>
        <v>Dec</v>
      </c>
      <c r="N4841" s="5" t="str">
        <f>TEXT(Table1[[#This Row],[Order Date]],"yyyy")</f>
        <v>2016</v>
      </c>
      <c r="O4841" s="5">
        <v>32</v>
      </c>
      <c r="P4841" s="5" t="s">
        <v>560</v>
      </c>
      <c r="Q4841" s="5" t="str">
        <f>IFERROR(INDEX(Holidays[Holiday],MATCH(Table1[[#This Row],[Order Date]],Holidays[Date],0)),"NO HOLIDAY")</f>
        <v>NO HOLIDAY</v>
      </c>
    </row>
    <row r="4842" spans="2:17" hidden="1" x14ac:dyDescent="0.3">
      <c r="B4842" t="s">
        <v>25</v>
      </c>
      <c r="C4842" t="s">
        <v>26</v>
      </c>
      <c r="D4842" t="s">
        <v>23</v>
      </c>
      <c r="E4842" t="s">
        <v>413</v>
      </c>
      <c r="F4842" s="4">
        <v>42707</v>
      </c>
      <c r="G4842" t="s">
        <v>15</v>
      </c>
      <c r="H4842">
        <v>4</v>
      </c>
      <c r="I4842">
        <f>IF(Table1[[#This Row],[Price]]&lt;15,10,IF(Table1[[#This Row],[Price]]&lt;20,15,IF(Table1[[#This Row],[Price]]&lt;30,22,IF(Table1[[#This Row],[Price]]&lt;50,36,45))))</f>
        <v>10</v>
      </c>
      <c r="J4842">
        <v>12.42</v>
      </c>
      <c r="K4842" s="14">
        <v>49.68</v>
      </c>
      <c r="L4842" s="14">
        <f>Table1[[#This Row],[Total Sale Amount]]-(Table1[[#This Row],[Cost Price]]*Table1[[#This Row],[Quantity]])</f>
        <v>9.68</v>
      </c>
      <c r="M4842" t="str">
        <f>TEXT(Table1[[#This Row],[Order Date]],"mmm")</f>
        <v>Dec</v>
      </c>
      <c r="N4842" s="5" t="str">
        <f>TEXT(Table1[[#This Row],[Order Date]],"yyyy")</f>
        <v>2016</v>
      </c>
      <c r="O4842" s="5">
        <v>45</v>
      </c>
      <c r="P4842" s="5" t="s">
        <v>559</v>
      </c>
      <c r="Q4842" s="5" t="str">
        <f>IFERROR(INDEX(Holidays[Holiday],MATCH(Table1[[#This Row],[Order Date]],Holidays[Date],0)),"NO HOLIDAY")</f>
        <v>NO HOLIDAY</v>
      </c>
    </row>
    <row r="4843" spans="2:17" hidden="1" x14ac:dyDescent="0.3">
      <c r="B4843" t="s">
        <v>25</v>
      </c>
      <c r="C4843" t="s">
        <v>59</v>
      </c>
      <c r="D4843" t="s">
        <v>23</v>
      </c>
      <c r="E4843" t="s">
        <v>548</v>
      </c>
      <c r="F4843" s="4">
        <v>42707</v>
      </c>
      <c r="G4843" t="s">
        <v>39</v>
      </c>
      <c r="H4843">
        <v>5</v>
      </c>
      <c r="I4843">
        <f>IF(Table1[[#This Row],[Price]]&lt;15,10,IF(Table1[[#This Row],[Price]]&lt;20,15,IF(Table1[[#This Row],[Price]]&lt;30,22,IF(Table1[[#This Row],[Price]]&lt;50,36,45))))</f>
        <v>15</v>
      </c>
      <c r="J4843">
        <v>16.32</v>
      </c>
      <c r="K4843" s="14">
        <v>81.599999999999994</v>
      </c>
      <c r="L4843" s="14">
        <f>Table1[[#This Row],[Total Sale Amount]]-(Table1[[#This Row],[Cost Price]]*Table1[[#This Row],[Quantity]])</f>
        <v>6.5999999999999943</v>
      </c>
      <c r="M4843" t="str">
        <f>TEXT(Table1[[#This Row],[Order Date]],"mmm")</f>
        <v>Dec</v>
      </c>
      <c r="N4843" s="5" t="str">
        <f>TEXT(Table1[[#This Row],[Order Date]],"yyyy")</f>
        <v>2016</v>
      </c>
      <c r="O4843" s="5">
        <v>40</v>
      </c>
      <c r="P4843" s="5" t="s">
        <v>559</v>
      </c>
      <c r="Q4843" s="5" t="str">
        <f>IFERROR(INDEX(Holidays[Holiday],MATCH(Table1[[#This Row],[Order Date]],Holidays[Date],0)),"NO HOLIDAY")</f>
        <v>NO HOLIDAY</v>
      </c>
    </row>
    <row r="4844" spans="2:17" hidden="1" x14ac:dyDescent="0.3">
      <c r="B4844" t="s">
        <v>36</v>
      </c>
      <c r="C4844" t="s">
        <v>30</v>
      </c>
      <c r="D4844" t="s">
        <v>11</v>
      </c>
      <c r="E4844" t="s">
        <v>161</v>
      </c>
      <c r="F4844" s="4">
        <v>42707</v>
      </c>
      <c r="G4844" t="s">
        <v>19</v>
      </c>
      <c r="H4844">
        <v>2</v>
      </c>
      <c r="I4844">
        <f>IF(Table1[[#This Row],[Price]]&lt;15,10,IF(Table1[[#This Row],[Price]]&lt;20,15,IF(Table1[[#This Row],[Price]]&lt;30,22,IF(Table1[[#This Row],[Price]]&lt;50,36,45))))</f>
        <v>45</v>
      </c>
      <c r="J4844">
        <v>53.35</v>
      </c>
      <c r="K4844" s="14">
        <v>106.7</v>
      </c>
      <c r="L4844" s="14">
        <f>Table1[[#This Row],[Total Sale Amount]]-(Table1[[#This Row],[Cost Price]]*Table1[[#This Row],[Quantity]])</f>
        <v>16.700000000000003</v>
      </c>
      <c r="M4844" t="str">
        <f>TEXT(Table1[[#This Row],[Order Date]],"mmm")</f>
        <v>Dec</v>
      </c>
      <c r="N4844" s="5" t="str">
        <f>TEXT(Table1[[#This Row],[Order Date]],"yyyy")</f>
        <v>2016</v>
      </c>
      <c r="O4844" s="5">
        <v>32</v>
      </c>
      <c r="P4844" s="5" t="s">
        <v>559</v>
      </c>
      <c r="Q4844" s="5" t="str">
        <f>IFERROR(INDEX(Holidays[Holiday],MATCH(Table1[[#This Row],[Order Date]],Holidays[Date],0)),"NO HOLIDAY")</f>
        <v>NO HOLIDAY</v>
      </c>
    </row>
    <row r="4845" spans="2:17" hidden="1" x14ac:dyDescent="0.3">
      <c r="B4845" t="s">
        <v>16</v>
      </c>
      <c r="C4845" t="s">
        <v>30</v>
      </c>
      <c r="D4845" t="s">
        <v>11</v>
      </c>
      <c r="E4845" t="s">
        <v>317</v>
      </c>
      <c r="F4845" s="4">
        <v>42707</v>
      </c>
      <c r="G4845" t="s">
        <v>15</v>
      </c>
      <c r="H4845">
        <v>1</v>
      </c>
      <c r="I4845">
        <f>IF(Table1[[#This Row],[Price]]&lt;15,10,IF(Table1[[#This Row],[Price]]&lt;20,15,IF(Table1[[#This Row],[Price]]&lt;30,22,IF(Table1[[#This Row],[Price]]&lt;50,36,45))))</f>
        <v>10</v>
      </c>
      <c r="J4845">
        <v>12.42</v>
      </c>
      <c r="K4845" s="14">
        <v>12.42</v>
      </c>
      <c r="L4845" s="14">
        <f>Table1[[#This Row],[Total Sale Amount]]-(Table1[[#This Row],[Cost Price]]*Table1[[#This Row],[Quantity]])</f>
        <v>2.42</v>
      </c>
      <c r="M4845" t="str">
        <f>TEXT(Table1[[#This Row],[Order Date]],"mmm")</f>
        <v>Dec</v>
      </c>
      <c r="N4845" s="5" t="str">
        <f>TEXT(Table1[[#This Row],[Order Date]],"yyyy")</f>
        <v>2016</v>
      </c>
      <c r="O4845" s="5">
        <v>29</v>
      </c>
      <c r="P4845" s="5" t="s">
        <v>559</v>
      </c>
      <c r="Q4845" s="5" t="str">
        <f>IFERROR(INDEX(Holidays[Holiday],MATCH(Table1[[#This Row],[Order Date]],Holidays[Date],0)),"NO HOLIDAY")</f>
        <v>NO HOLIDAY</v>
      </c>
    </row>
    <row r="4846" spans="2:17" hidden="1" x14ac:dyDescent="0.3">
      <c r="B4846" t="s">
        <v>36</v>
      </c>
      <c r="C4846" t="s">
        <v>10</v>
      </c>
      <c r="D4846" t="s">
        <v>11</v>
      </c>
      <c r="E4846" t="s">
        <v>371</v>
      </c>
      <c r="F4846" s="4">
        <v>42707</v>
      </c>
      <c r="G4846" t="s">
        <v>15</v>
      </c>
      <c r="H4846">
        <v>8</v>
      </c>
      <c r="I4846">
        <f>IF(Table1[[#This Row],[Price]]&lt;15,10,IF(Table1[[#This Row],[Price]]&lt;20,15,IF(Table1[[#This Row],[Price]]&lt;30,22,IF(Table1[[#This Row],[Price]]&lt;50,36,45))))</f>
        <v>10</v>
      </c>
      <c r="J4846">
        <v>12.42</v>
      </c>
      <c r="K4846" s="14">
        <v>99.36</v>
      </c>
      <c r="L4846" s="14">
        <f>Table1[[#This Row],[Total Sale Amount]]-(Table1[[#This Row],[Cost Price]]*Table1[[#This Row],[Quantity]])</f>
        <v>19.36</v>
      </c>
      <c r="M4846" t="str">
        <f>TEXT(Table1[[#This Row],[Order Date]],"mmm")</f>
        <v>Dec</v>
      </c>
      <c r="N4846" s="5" t="str">
        <f>TEXT(Table1[[#This Row],[Order Date]],"yyyy")</f>
        <v>2016</v>
      </c>
      <c r="O4846" s="5">
        <v>27</v>
      </c>
      <c r="P4846" s="5" t="s">
        <v>559</v>
      </c>
      <c r="Q4846" s="5" t="str">
        <f>IFERROR(INDEX(Holidays[Holiday],MATCH(Table1[[#This Row],[Order Date]],Holidays[Date],0)),"NO HOLIDAY")</f>
        <v>NO HOLIDAY</v>
      </c>
    </row>
    <row r="4847" spans="2:17" hidden="1" x14ac:dyDescent="0.3">
      <c r="B4847" t="s">
        <v>16</v>
      </c>
      <c r="C4847" t="s">
        <v>10</v>
      </c>
      <c r="D4847" t="s">
        <v>11</v>
      </c>
      <c r="E4847" t="s">
        <v>365</v>
      </c>
      <c r="F4847" s="4">
        <v>42707</v>
      </c>
      <c r="G4847" t="s">
        <v>15</v>
      </c>
      <c r="H4847">
        <v>9</v>
      </c>
      <c r="I4847">
        <f>IF(Table1[[#This Row],[Price]]&lt;15,10,IF(Table1[[#This Row],[Price]]&lt;20,15,IF(Table1[[#This Row],[Price]]&lt;30,22,IF(Table1[[#This Row],[Price]]&lt;50,36,45))))</f>
        <v>10</v>
      </c>
      <c r="J4847">
        <v>12.42</v>
      </c>
      <c r="K4847" s="14">
        <v>111.78</v>
      </c>
      <c r="L4847" s="14">
        <f>Table1[[#This Row],[Total Sale Amount]]-(Table1[[#This Row],[Cost Price]]*Table1[[#This Row],[Quantity]])</f>
        <v>21.78</v>
      </c>
      <c r="M4847" t="str">
        <f>TEXT(Table1[[#This Row],[Order Date]],"mmm")</f>
        <v>Dec</v>
      </c>
      <c r="N4847" s="5" t="str">
        <f>TEXT(Table1[[#This Row],[Order Date]],"yyyy")</f>
        <v>2016</v>
      </c>
      <c r="O4847" s="5">
        <v>43</v>
      </c>
      <c r="P4847" s="5" t="s">
        <v>560</v>
      </c>
      <c r="Q4847" s="5" t="str">
        <f>IFERROR(INDEX(Holidays[Holiday],MATCH(Table1[[#This Row],[Order Date]],Holidays[Date],0)),"NO HOLIDAY")</f>
        <v>NO HOLIDAY</v>
      </c>
    </row>
    <row r="4848" spans="2:17" hidden="1" x14ac:dyDescent="0.3">
      <c r="B4848" t="s">
        <v>9</v>
      </c>
      <c r="C4848" t="s">
        <v>17</v>
      </c>
      <c r="D4848" t="s">
        <v>11</v>
      </c>
      <c r="E4848" t="s">
        <v>115</v>
      </c>
      <c r="F4848" s="4">
        <v>42707</v>
      </c>
      <c r="G4848" t="s">
        <v>15</v>
      </c>
      <c r="H4848">
        <v>3</v>
      </c>
      <c r="I4848">
        <f>IF(Table1[[#This Row],[Price]]&lt;15,10,IF(Table1[[#This Row],[Price]]&lt;20,15,IF(Table1[[#This Row],[Price]]&lt;30,22,IF(Table1[[#This Row],[Price]]&lt;50,36,45))))</f>
        <v>10</v>
      </c>
      <c r="J4848">
        <v>12.42</v>
      </c>
      <c r="K4848" s="14">
        <v>37.26</v>
      </c>
      <c r="L4848" s="14">
        <f>Table1[[#This Row],[Total Sale Amount]]-(Table1[[#This Row],[Cost Price]]*Table1[[#This Row],[Quantity]])</f>
        <v>7.259999999999998</v>
      </c>
      <c r="M4848" t="str">
        <f>TEXT(Table1[[#This Row],[Order Date]],"mmm")</f>
        <v>Dec</v>
      </c>
      <c r="N4848" s="5" t="str">
        <f>TEXT(Table1[[#This Row],[Order Date]],"yyyy")</f>
        <v>2016</v>
      </c>
      <c r="O4848" s="5">
        <v>34</v>
      </c>
      <c r="P4848" s="5" t="s">
        <v>559</v>
      </c>
      <c r="Q4848" s="5" t="str">
        <f>IFERROR(INDEX(Holidays[Holiday],MATCH(Table1[[#This Row],[Order Date]],Holidays[Date],0)),"NO HOLIDAY")</f>
        <v>NO HOLIDAY</v>
      </c>
    </row>
    <row r="4849" spans="2:17" hidden="1" x14ac:dyDescent="0.3">
      <c r="B4849" t="s">
        <v>36</v>
      </c>
      <c r="C4849" t="s">
        <v>17</v>
      </c>
      <c r="D4849" t="s">
        <v>11</v>
      </c>
      <c r="E4849" t="s">
        <v>458</v>
      </c>
      <c r="F4849" s="4">
        <v>42707</v>
      </c>
      <c r="G4849" t="s">
        <v>15</v>
      </c>
      <c r="H4849">
        <v>3</v>
      </c>
      <c r="I4849">
        <f>IF(Table1[[#This Row],[Price]]&lt;15,10,IF(Table1[[#This Row],[Price]]&lt;20,15,IF(Table1[[#This Row],[Price]]&lt;30,22,IF(Table1[[#This Row],[Price]]&lt;50,36,45))))</f>
        <v>10</v>
      </c>
      <c r="J4849">
        <v>12.42</v>
      </c>
      <c r="K4849" s="14">
        <v>37.26</v>
      </c>
      <c r="L4849" s="14">
        <f>Table1[[#This Row],[Total Sale Amount]]-(Table1[[#This Row],[Cost Price]]*Table1[[#This Row],[Quantity]])</f>
        <v>7.259999999999998</v>
      </c>
      <c r="M4849" t="str">
        <f>TEXT(Table1[[#This Row],[Order Date]],"mmm")</f>
        <v>Dec</v>
      </c>
      <c r="N4849" s="5" t="str">
        <f>TEXT(Table1[[#This Row],[Order Date]],"yyyy")</f>
        <v>2016</v>
      </c>
      <c r="O4849" s="5">
        <v>27</v>
      </c>
      <c r="P4849" s="5" t="s">
        <v>560</v>
      </c>
      <c r="Q4849" s="5" t="str">
        <f>IFERROR(INDEX(Holidays[Holiday],MATCH(Table1[[#This Row],[Order Date]],Holidays[Date],0)),"NO HOLIDAY")</f>
        <v>NO HOLIDAY</v>
      </c>
    </row>
    <row r="4850" spans="2:17" hidden="1" x14ac:dyDescent="0.3">
      <c r="B4850" t="s">
        <v>21</v>
      </c>
      <c r="C4850" t="s">
        <v>59</v>
      </c>
      <c r="D4850" t="s">
        <v>23</v>
      </c>
      <c r="E4850" t="s">
        <v>419</v>
      </c>
      <c r="F4850" s="4">
        <v>42707</v>
      </c>
      <c r="G4850" t="s">
        <v>19</v>
      </c>
      <c r="H4850">
        <v>5</v>
      </c>
      <c r="I4850">
        <f>IF(Table1[[#This Row],[Price]]&lt;15,10,IF(Table1[[#This Row],[Price]]&lt;20,15,IF(Table1[[#This Row],[Price]]&lt;30,22,IF(Table1[[#This Row],[Price]]&lt;50,36,45))))</f>
        <v>45</v>
      </c>
      <c r="J4850">
        <v>53.35</v>
      </c>
      <c r="K4850" s="14">
        <v>266.75</v>
      </c>
      <c r="L4850" s="14">
        <f>Table1[[#This Row],[Total Sale Amount]]-(Table1[[#This Row],[Cost Price]]*Table1[[#This Row],[Quantity]])</f>
        <v>41.75</v>
      </c>
      <c r="M4850" t="str">
        <f>TEXT(Table1[[#This Row],[Order Date]],"mmm")</f>
        <v>Dec</v>
      </c>
      <c r="N4850" s="5" t="str">
        <f>TEXT(Table1[[#This Row],[Order Date]],"yyyy")</f>
        <v>2016</v>
      </c>
      <c r="O4850" s="5">
        <v>33</v>
      </c>
      <c r="P4850" s="5" t="s">
        <v>560</v>
      </c>
      <c r="Q4850" s="5" t="str">
        <f>IFERROR(INDEX(Holidays[Holiday],MATCH(Table1[[#This Row],[Order Date]],Holidays[Date],0)),"NO HOLIDAY")</f>
        <v>NO HOLIDAY</v>
      </c>
    </row>
    <row r="4851" spans="2:17" x14ac:dyDescent="0.3">
      <c r="B4851" t="s">
        <v>9</v>
      </c>
      <c r="C4851" t="s">
        <v>30</v>
      </c>
      <c r="D4851" t="s">
        <v>11</v>
      </c>
      <c r="E4851" t="s">
        <v>198</v>
      </c>
      <c r="F4851" s="4">
        <v>42708</v>
      </c>
      <c r="G4851" t="s">
        <v>13</v>
      </c>
      <c r="H4851">
        <v>9</v>
      </c>
      <c r="I4851">
        <f>IF(Table1[[#This Row],[Price]]&lt;15,10,IF(Table1[[#This Row],[Price]]&lt;20,15,IF(Table1[[#This Row],[Price]]&lt;30,22,IF(Table1[[#This Row],[Price]]&lt;50,36,45))))</f>
        <v>15</v>
      </c>
      <c r="J4851">
        <v>17.829999999999998</v>
      </c>
      <c r="K4851" s="14">
        <v>160.46999999999997</v>
      </c>
      <c r="L4851" s="14">
        <f>Table1[[#This Row],[Total Sale Amount]]-(Table1[[#This Row],[Cost Price]]*Table1[[#This Row],[Quantity]])</f>
        <v>25.46999999999997</v>
      </c>
      <c r="M4851" t="str">
        <f>TEXT(Table1[[#This Row],[Order Date]],"mmm")</f>
        <v>Dec</v>
      </c>
      <c r="N4851" s="5" t="str">
        <f>TEXT(Table1[[#This Row],[Order Date]],"yyyy")</f>
        <v>2016</v>
      </c>
      <c r="O4851" s="5">
        <v>26</v>
      </c>
      <c r="P4851" s="5" t="s">
        <v>559</v>
      </c>
      <c r="Q4851" s="5" t="str">
        <f>IFERROR(INDEX(Holidays[Holiday],MATCH(Table1[[#This Row],[Order Date]],Holidays[Date],0)),"NO HOLIDAY")</f>
        <v>Farmer's Day</v>
      </c>
    </row>
    <row r="4852" spans="2:17" x14ac:dyDescent="0.3">
      <c r="B4852" t="s">
        <v>9</v>
      </c>
      <c r="C4852" t="s">
        <v>10</v>
      </c>
      <c r="D4852" t="s">
        <v>11</v>
      </c>
      <c r="E4852" t="s">
        <v>100</v>
      </c>
      <c r="F4852" s="4">
        <v>42708</v>
      </c>
      <c r="G4852" t="s">
        <v>13</v>
      </c>
      <c r="H4852">
        <v>5</v>
      </c>
      <c r="I4852">
        <f>IF(Table1[[#This Row],[Price]]&lt;15,10,IF(Table1[[#This Row],[Price]]&lt;20,15,IF(Table1[[#This Row],[Price]]&lt;30,22,IF(Table1[[#This Row],[Price]]&lt;50,36,45))))</f>
        <v>15</v>
      </c>
      <c r="J4852">
        <v>17.829999999999998</v>
      </c>
      <c r="K4852" s="14">
        <v>89.149999999999991</v>
      </c>
      <c r="L4852" s="14">
        <f>Table1[[#This Row],[Total Sale Amount]]-(Table1[[#This Row],[Cost Price]]*Table1[[#This Row],[Quantity]])</f>
        <v>14.149999999999991</v>
      </c>
      <c r="M4852" t="str">
        <f>TEXT(Table1[[#This Row],[Order Date]],"mmm")</f>
        <v>Dec</v>
      </c>
      <c r="N4852" s="5" t="str">
        <f>TEXT(Table1[[#This Row],[Order Date]],"yyyy")</f>
        <v>2016</v>
      </c>
      <c r="O4852" s="5">
        <v>30</v>
      </c>
      <c r="P4852" s="5" t="s">
        <v>560</v>
      </c>
      <c r="Q4852" s="5" t="str">
        <f>IFERROR(INDEX(Holidays[Holiday],MATCH(Table1[[#This Row],[Order Date]],Holidays[Date],0)),"NO HOLIDAY")</f>
        <v>Farmer's Day</v>
      </c>
    </row>
    <row r="4853" spans="2:17" x14ac:dyDescent="0.3">
      <c r="B4853" t="s">
        <v>25</v>
      </c>
      <c r="C4853" t="s">
        <v>26</v>
      </c>
      <c r="D4853" t="s">
        <v>23</v>
      </c>
      <c r="E4853" t="s">
        <v>321</v>
      </c>
      <c r="F4853" s="4">
        <v>42708</v>
      </c>
      <c r="G4853" t="s">
        <v>39</v>
      </c>
      <c r="H4853">
        <v>3</v>
      </c>
      <c r="I4853">
        <f>IF(Table1[[#This Row],[Price]]&lt;15,10,IF(Table1[[#This Row],[Price]]&lt;20,15,IF(Table1[[#This Row],[Price]]&lt;30,22,IF(Table1[[#This Row],[Price]]&lt;50,36,45))))</f>
        <v>15</v>
      </c>
      <c r="J4853">
        <v>16.32</v>
      </c>
      <c r="K4853" s="14">
        <v>48.96</v>
      </c>
      <c r="L4853" s="14">
        <f>Table1[[#This Row],[Total Sale Amount]]-(Table1[[#This Row],[Cost Price]]*Table1[[#This Row],[Quantity]])</f>
        <v>3.9600000000000009</v>
      </c>
      <c r="M4853" t="str">
        <f>TEXT(Table1[[#This Row],[Order Date]],"mmm")</f>
        <v>Dec</v>
      </c>
      <c r="N4853" s="5" t="str">
        <f>TEXT(Table1[[#This Row],[Order Date]],"yyyy")</f>
        <v>2016</v>
      </c>
      <c r="O4853" s="5">
        <v>39</v>
      </c>
      <c r="P4853" s="5" t="s">
        <v>559</v>
      </c>
      <c r="Q4853" s="5" t="str">
        <f>IFERROR(INDEX(Holidays[Holiday],MATCH(Table1[[#This Row],[Order Date]],Holidays[Date],0)),"NO HOLIDAY")</f>
        <v>Farmer's Day</v>
      </c>
    </row>
    <row r="4854" spans="2:17" x14ac:dyDescent="0.3">
      <c r="B4854" t="s">
        <v>16</v>
      </c>
      <c r="C4854" t="s">
        <v>30</v>
      </c>
      <c r="D4854" t="s">
        <v>11</v>
      </c>
      <c r="E4854" t="s">
        <v>198</v>
      </c>
      <c r="F4854" s="4">
        <v>42708</v>
      </c>
      <c r="G4854" t="s">
        <v>19</v>
      </c>
      <c r="H4854">
        <v>6</v>
      </c>
      <c r="I4854">
        <f>IF(Table1[[#This Row],[Price]]&lt;15,10,IF(Table1[[#This Row],[Price]]&lt;20,15,IF(Table1[[#This Row],[Price]]&lt;30,22,IF(Table1[[#This Row],[Price]]&lt;50,36,45))))</f>
        <v>45</v>
      </c>
      <c r="J4854">
        <v>53.35</v>
      </c>
      <c r="K4854" s="14">
        <v>320.10000000000002</v>
      </c>
      <c r="L4854" s="14">
        <f>Table1[[#This Row],[Total Sale Amount]]-(Table1[[#This Row],[Cost Price]]*Table1[[#This Row],[Quantity]])</f>
        <v>50.100000000000023</v>
      </c>
      <c r="M4854" t="str">
        <f>TEXT(Table1[[#This Row],[Order Date]],"mmm")</f>
        <v>Dec</v>
      </c>
      <c r="N4854" s="5" t="str">
        <f>TEXT(Table1[[#This Row],[Order Date]],"yyyy")</f>
        <v>2016</v>
      </c>
      <c r="O4854" s="5">
        <v>22</v>
      </c>
      <c r="P4854" s="5" t="s">
        <v>560</v>
      </c>
      <c r="Q4854" s="5" t="str">
        <f>IFERROR(INDEX(Holidays[Holiday],MATCH(Table1[[#This Row],[Order Date]],Holidays[Date],0)),"NO HOLIDAY")</f>
        <v>Farmer's Day</v>
      </c>
    </row>
    <row r="4855" spans="2:17" x14ac:dyDescent="0.3">
      <c r="B4855" t="s">
        <v>36</v>
      </c>
      <c r="C4855" t="s">
        <v>28</v>
      </c>
      <c r="D4855" t="s">
        <v>11</v>
      </c>
      <c r="E4855" t="s">
        <v>354</v>
      </c>
      <c r="F4855" s="4">
        <v>42708</v>
      </c>
      <c r="G4855" t="s">
        <v>19</v>
      </c>
      <c r="H4855">
        <v>10</v>
      </c>
      <c r="I4855">
        <f>IF(Table1[[#This Row],[Price]]&lt;15,10,IF(Table1[[#This Row],[Price]]&lt;20,15,IF(Table1[[#This Row],[Price]]&lt;30,22,IF(Table1[[#This Row],[Price]]&lt;50,36,45))))</f>
        <v>45</v>
      </c>
      <c r="J4855">
        <v>53.35</v>
      </c>
      <c r="K4855" s="14">
        <v>533.5</v>
      </c>
      <c r="L4855" s="14">
        <f>Table1[[#This Row],[Total Sale Amount]]-(Table1[[#This Row],[Cost Price]]*Table1[[#This Row],[Quantity]])</f>
        <v>83.5</v>
      </c>
      <c r="M4855" t="str">
        <f>TEXT(Table1[[#This Row],[Order Date]],"mmm")</f>
        <v>Dec</v>
      </c>
      <c r="N4855" s="5" t="str">
        <f>TEXT(Table1[[#This Row],[Order Date]],"yyyy")</f>
        <v>2016</v>
      </c>
      <c r="O4855" s="5">
        <v>38</v>
      </c>
      <c r="P4855" s="5" t="s">
        <v>560</v>
      </c>
      <c r="Q4855" s="5" t="str">
        <f>IFERROR(INDEX(Holidays[Holiday],MATCH(Table1[[#This Row],[Order Date]],Holidays[Date],0)),"NO HOLIDAY")</f>
        <v>Farmer's Day</v>
      </c>
    </row>
    <row r="4856" spans="2:17" x14ac:dyDescent="0.3">
      <c r="B4856" t="s">
        <v>16</v>
      </c>
      <c r="C4856" t="s">
        <v>30</v>
      </c>
      <c r="D4856" t="s">
        <v>11</v>
      </c>
      <c r="E4856" t="s">
        <v>295</v>
      </c>
      <c r="F4856" s="4">
        <v>42708</v>
      </c>
      <c r="G4856" t="s">
        <v>15</v>
      </c>
      <c r="H4856">
        <v>10</v>
      </c>
      <c r="I4856">
        <f>IF(Table1[[#This Row],[Price]]&lt;15,10,IF(Table1[[#This Row],[Price]]&lt;20,15,IF(Table1[[#This Row],[Price]]&lt;30,22,IF(Table1[[#This Row],[Price]]&lt;50,36,45))))</f>
        <v>10</v>
      </c>
      <c r="J4856">
        <v>12.42</v>
      </c>
      <c r="K4856" s="14">
        <v>124.2</v>
      </c>
      <c r="L4856" s="14">
        <f>Table1[[#This Row],[Total Sale Amount]]-(Table1[[#This Row],[Cost Price]]*Table1[[#This Row],[Quantity]])</f>
        <v>24.200000000000003</v>
      </c>
      <c r="M4856" t="str">
        <f>TEXT(Table1[[#This Row],[Order Date]],"mmm")</f>
        <v>Dec</v>
      </c>
      <c r="N4856" s="5" t="str">
        <f>TEXT(Table1[[#This Row],[Order Date]],"yyyy")</f>
        <v>2016</v>
      </c>
      <c r="O4856" s="5">
        <v>44</v>
      </c>
      <c r="P4856" s="5" t="s">
        <v>560</v>
      </c>
      <c r="Q4856" s="5" t="str">
        <f>IFERROR(INDEX(Holidays[Holiday],MATCH(Table1[[#This Row],[Order Date]],Holidays[Date],0)),"NO HOLIDAY")</f>
        <v>Farmer's Day</v>
      </c>
    </row>
    <row r="4857" spans="2:17" x14ac:dyDescent="0.3">
      <c r="B4857" t="s">
        <v>25</v>
      </c>
      <c r="C4857" t="s">
        <v>22</v>
      </c>
      <c r="D4857" t="s">
        <v>23</v>
      </c>
      <c r="E4857" t="s">
        <v>194</v>
      </c>
      <c r="F4857" s="4">
        <v>42708</v>
      </c>
      <c r="G4857" t="s">
        <v>13</v>
      </c>
      <c r="H4857">
        <v>6</v>
      </c>
      <c r="I4857">
        <f>IF(Table1[[#This Row],[Price]]&lt;15,10,IF(Table1[[#This Row],[Price]]&lt;20,15,IF(Table1[[#This Row],[Price]]&lt;30,22,IF(Table1[[#This Row],[Price]]&lt;50,36,45))))</f>
        <v>15</v>
      </c>
      <c r="J4857">
        <v>17.829999999999998</v>
      </c>
      <c r="K4857" s="14">
        <v>106.97999999999999</v>
      </c>
      <c r="L4857" s="14">
        <f>Table1[[#This Row],[Total Sale Amount]]-(Table1[[#This Row],[Cost Price]]*Table1[[#This Row],[Quantity]])</f>
        <v>16.97999999999999</v>
      </c>
      <c r="M4857" t="str">
        <f>TEXT(Table1[[#This Row],[Order Date]],"mmm")</f>
        <v>Dec</v>
      </c>
      <c r="N4857" s="5" t="str">
        <f>TEXT(Table1[[#This Row],[Order Date]],"yyyy")</f>
        <v>2016</v>
      </c>
      <c r="O4857" s="5">
        <v>27</v>
      </c>
      <c r="P4857" s="5" t="s">
        <v>559</v>
      </c>
      <c r="Q4857" s="5" t="str">
        <f>IFERROR(INDEX(Holidays[Holiday],MATCH(Table1[[#This Row],[Order Date]],Holidays[Date],0)),"NO HOLIDAY")</f>
        <v>Farmer's Day</v>
      </c>
    </row>
    <row r="4858" spans="2:17" x14ac:dyDescent="0.3">
      <c r="B4858" t="s">
        <v>25</v>
      </c>
      <c r="C4858" t="s">
        <v>22</v>
      </c>
      <c r="D4858" t="s">
        <v>23</v>
      </c>
      <c r="E4858" t="s">
        <v>238</v>
      </c>
      <c r="F4858" s="4">
        <v>42708</v>
      </c>
      <c r="G4858" t="s">
        <v>15</v>
      </c>
      <c r="H4858">
        <v>8</v>
      </c>
      <c r="I4858">
        <f>IF(Table1[[#This Row],[Price]]&lt;15,10,IF(Table1[[#This Row],[Price]]&lt;20,15,IF(Table1[[#This Row],[Price]]&lt;30,22,IF(Table1[[#This Row],[Price]]&lt;50,36,45))))</f>
        <v>10</v>
      </c>
      <c r="J4858">
        <v>12.42</v>
      </c>
      <c r="K4858" s="14">
        <v>99.36</v>
      </c>
      <c r="L4858" s="14">
        <f>Table1[[#This Row],[Total Sale Amount]]-(Table1[[#This Row],[Cost Price]]*Table1[[#This Row],[Quantity]])</f>
        <v>19.36</v>
      </c>
      <c r="M4858" t="str">
        <f>TEXT(Table1[[#This Row],[Order Date]],"mmm")</f>
        <v>Dec</v>
      </c>
      <c r="N4858" s="5" t="str">
        <f>TEXT(Table1[[#This Row],[Order Date]],"yyyy")</f>
        <v>2016</v>
      </c>
      <c r="O4858" s="5">
        <v>27</v>
      </c>
      <c r="P4858" s="5" t="s">
        <v>559</v>
      </c>
      <c r="Q4858" s="5" t="str">
        <f>IFERROR(INDEX(Holidays[Holiday],MATCH(Table1[[#This Row],[Order Date]],Holidays[Date],0)),"NO HOLIDAY")</f>
        <v>Farmer's Day</v>
      </c>
    </row>
    <row r="4859" spans="2:17" x14ac:dyDescent="0.3">
      <c r="B4859" t="s">
        <v>9</v>
      </c>
      <c r="C4859" t="s">
        <v>10</v>
      </c>
      <c r="D4859" t="s">
        <v>11</v>
      </c>
      <c r="E4859" t="s">
        <v>517</v>
      </c>
      <c r="F4859" s="4">
        <v>42708</v>
      </c>
      <c r="G4859" t="s">
        <v>15</v>
      </c>
      <c r="H4859">
        <v>2</v>
      </c>
      <c r="I4859">
        <f>IF(Table1[[#This Row],[Price]]&lt;15,10,IF(Table1[[#This Row],[Price]]&lt;20,15,IF(Table1[[#This Row],[Price]]&lt;30,22,IF(Table1[[#This Row],[Price]]&lt;50,36,45))))</f>
        <v>10</v>
      </c>
      <c r="J4859">
        <v>12.42</v>
      </c>
      <c r="K4859" s="14">
        <v>24.84</v>
      </c>
      <c r="L4859" s="14">
        <f>Table1[[#This Row],[Total Sale Amount]]-(Table1[[#This Row],[Cost Price]]*Table1[[#This Row],[Quantity]])</f>
        <v>4.84</v>
      </c>
      <c r="M4859" t="str">
        <f>TEXT(Table1[[#This Row],[Order Date]],"mmm")</f>
        <v>Dec</v>
      </c>
      <c r="N4859" s="5" t="str">
        <f>TEXT(Table1[[#This Row],[Order Date]],"yyyy")</f>
        <v>2016</v>
      </c>
      <c r="O4859" s="5">
        <v>19</v>
      </c>
      <c r="P4859" s="5" t="s">
        <v>560</v>
      </c>
      <c r="Q4859" s="5" t="str">
        <f>IFERROR(INDEX(Holidays[Holiday],MATCH(Table1[[#This Row],[Order Date]],Holidays[Date],0)),"NO HOLIDAY")</f>
        <v>Farmer's Day</v>
      </c>
    </row>
    <row r="4860" spans="2:17" x14ac:dyDescent="0.3">
      <c r="B4860" t="s">
        <v>25</v>
      </c>
      <c r="C4860" t="s">
        <v>22</v>
      </c>
      <c r="D4860" t="s">
        <v>23</v>
      </c>
      <c r="E4860" t="s">
        <v>451</v>
      </c>
      <c r="F4860" s="4">
        <v>42708</v>
      </c>
      <c r="G4860" t="s">
        <v>13</v>
      </c>
      <c r="H4860">
        <v>1</v>
      </c>
      <c r="I4860">
        <f>IF(Table1[[#This Row],[Price]]&lt;15,10,IF(Table1[[#This Row],[Price]]&lt;20,15,IF(Table1[[#This Row],[Price]]&lt;30,22,IF(Table1[[#This Row],[Price]]&lt;50,36,45))))</f>
        <v>15</v>
      </c>
      <c r="J4860">
        <v>17.829999999999998</v>
      </c>
      <c r="K4860" s="14">
        <v>17.829999999999998</v>
      </c>
      <c r="L4860" s="14">
        <f>Table1[[#This Row],[Total Sale Amount]]-(Table1[[#This Row],[Cost Price]]*Table1[[#This Row],[Quantity]])</f>
        <v>2.8299999999999983</v>
      </c>
      <c r="M4860" t="str">
        <f>TEXT(Table1[[#This Row],[Order Date]],"mmm")</f>
        <v>Dec</v>
      </c>
      <c r="N4860" s="5" t="str">
        <f>TEXT(Table1[[#This Row],[Order Date]],"yyyy")</f>
        <v>2016</v>
      </c>
      <c r="O4860" s="5">
        <v>18</v>
      </c>
      <c r="P4860" s="5" t="s">
        <v>560</v>
      </c>
      <c r="Q4860" s="5" t="str">
        <f>IFERROR(INDEX(Holidays[Holiday],MATCH(Table1[[#This Row],[Order Date]],Holidays[Date],0)),"NO HOLIDAY")</f>
        <v>Farmer's Day</v>
      </c>
    </row>
    <row r="4861" spans="2:17" x14ac:dyDescent="0.3">
      <c r="B4861" t="s">
        <v>25</v>
      </c>
      <c r="C4861" t="s">
        <v>22</v>
      </c>
      <c r="D4861" t="s">
        <v>23</v>
      </c>
      <c r="E4861" t="s">
        <v>48</v>
      </c>
      <c r="F4861" s="4">
        <v>42708</v>
      </c>
      <c r="G4861" t="s">
        <v>13</v>
      </c>
      <c r="H4861">
        <v>10</v>
      </c>
      <c r="I4861">
        <f>IF(Table1[[#This Row],[Price]]&lt;15,10,IF(Table1[[#This Row],[Price]]&lt;20,15,IF(Table1[[#This Row],[Price]]&lt;30,22,IF(Table1[[#This Row],[Price]]&lt;50,36,45))))</f>
        <v>15</v>
      </c>
      <c r="J4861">
        <v>17.829999999999998</v>
      </c>
      <c r="K4861" s="14">
        <v>178.29999999999998</v>
      </c>
      <c r="L4861" s="14">
        <f>Table1[[#This Row],[Total Sale Amount]]-(Table1[[#This Row],[Cost Price]]*Table1[[#This Row],[Quantity]])</f>
        <v>28.299999999999983</v>
      </c>
      <c r="M4861" t="str">
        <f>TEXT(Table1[[#This Row],[Order Date]],"mmm")</f>
        <v>Dec</v>
      </c>
      <c r="N4861" s="5" t="str">
        <f>TEXT(Table1[[#This Row],[Order Date]],"yyyy")</f>
        <v>2016</v>
      </c>
      <c r="O4861" s="5">
        <v>28</v>
      </c>
      <c r="P4861" s="5" t="s">
        <v>560</v>
      </c>
      <c r="Q4861" s="5" t="str">
        <f>IFERROR(INDEX(Holidays[Holiday],MATCH(Table1[[#This Row],[Order Date]],Holidays[Date],0)),"NO HOLIDAY")</f>
        <v>Farmer's Day</v>
      </c>
    </row>
    <row r="4862" spans="2:17" x14ac:dyDescent="0.3">
      <c r="B4862" t="s">
        <v>9</v>
      </c>
      <c r="C4862" t="s">
        <v>28</v>
      </c>
      <c r="D4862" t="s">
        <v>11</v>
      </c>
      <c r="E4862" t="s">
        <v>545</v>
      </c>
      <c r="F4862" s="4">
        <v>42708</v>
      </c>
      <c r="G4862" t="s">
        <v>13</v>
      </c>
      <c r="H4862">
        <v>3</v>
      </c>
      <c r="I4862">
        <f>IF(Table1[[#This Row],[Price]]&lt;15,10,IF(Table1[[#This Row],[Price]]&lt;20,15,IF(Table1[[#This Row],[Price]]&lt;30,22,IF(Table1[[#This Row],[Price]]&lt;50,36,45))))</f>
        <v>15</v>
      </c>
      <c r="J4862">
        <v>17.829999999999998</v>
      </c>
      <c r="K4862" s="14">
        <v>53.489999999999995</v>
      </c>
      <c r="L4862" s="14">
        <f>Table1[[#This Row],[Total Sale Amount]]-(Table1[[#This Row],[Cost Price]]*Table1[[#This Row],[Quantity]])</f>
        <v>8.4899999999999949</v>
      </c>
      <c r="M4862" t="str">
        <f>TEXT(Table1[[#This Row],[Order Date]],"mmm")</f>
        <v>Dec</v>
      </c>
      <c r="N4862" s="5" t="str">
        <f>TEXT(Table1[[#This Row],[Order Date]],"yyyy")</f>
        <v>2016</v>
      </c>
      <c r="O4862" s="5">
        <v>20</v>
      </c>
      <c r="P4862" s="5" t="s">
        <v>559</v>
      </c>
      <c r="Q4862" s="5" t="str">
        <f>IFERROR(INDEX(Holidays[Holiday],MATCH(Table1[[#This Row],[Order Date]],Holidays[Date],0)),"NO HOLIDAY")</f>
        <v>Farmer's Day</v>
      </c>
    </row>
    <row r="4863" spans="2:17" x14ac:dyDescent="0.3">
      <c r="B4863" t="s">
        <v>9</v>
      </c>
      <c r="C4863" t="s">
        <v>10</v>
      </c>
      <c r="D4863" t="s">
        <v>11</v>
      </c>
      <c r="E4863" t="s">
        <v>517</v>
      </c>
      <c r="F4863" s="4">
        <v>42708</v>
      </c>
      <c r="G4863" t="s">
        <v>15</v>
      </c>
      <c r="H4863">
        <v>6</v>
      </c>
      <c r="I4863">
        <f>IF(Table1[[#This Row],[Price]]&lt;15,10,IF(Table1[[#This Row],[Price]]&lt;20,15,IF(Table1[[#This Row],[Price]]&lt;30,22,IF(Table1[[#This Row],[Price]]&lt;50,36,45))))</f>
        <v>10</v>
      </c>
      <c r="J4863">
        <v>12.42</v>
      </c>
      <c r="K4863" s="14">
        <v>74.52</v>
      </c>
      <c r="L4863" s="14">
        <f>Table1[[#This Row],[Total Sale Amount]]-(Table1[[#This Row],[Cost Price]]*Table1[[#This Row],[Quantity]])</f>
        <v>14.519999999999996</v>
      </c>
      <c r="M4863" t="str">
        <f>TEXT(Table1[[#This Row],[Order Date]],"mmm")</f>
        <v>Dec</v>
      </c>
      <c r="N4863" s="5" t="str">
        <f>TEXT(Table1[[#This Row],[Order Date]],"yyyy")</f>
        <v>2016</v>
      </c>
      <c r="O4863" s="5">
        <v>40</v>
      </c>
      <c r="P4863" s="5" t="s">
        <v>560</v>
      </c>
      <c r="Q4863" s="5" t="str">
        <f>IFERROR(INDEX(Holidays[Holiday],MATCH(Table1[[#This Row],[Order Date]],Holidays[Date],0)),"NO HOLIDAY")</f>
        <v>Farmer's Day</v>
      </c>
    </row>
    <row r="4864" spans="2:17" x14ac:dyDescent="0.3">
      <c r="B4864" t="s">
        <v>36</v>
      </c>
      <c r="C4864" t="s">
        <v>17</v>
      </c>
      <c r="D4864" t="s">
        <v>11</v>
      </c>
      <c r="E4864" t="s">
        <v>67</v>
      </c>
      <c r="F4864" s="4">
        <v>42708</v>
      </c>
      <c r="G4864" t="s">
        <v>15</v>
      </c>
      <c r="H4864">
        <v>1</v>
      </c>
      <c r="I4864">
        <f>IF(Table1[[#This Row],[Price]]&lt;15,10,IF(Table1[[#This Row],[Price]]&lt;20,15,IF(Table1[[#This Row],[Price]]&lt;30,22,IF(Table1[[#This Row],[Price]]&lt;50,36,45))))</f>
        <v>10</v>
      </c>
      <c r="J4864">
        <v>12.42</v>
      </c>
      <c r="K4864" s="14">
        <v>12.42</v>
      </c>
      <c r="L4864" s="14">
        <f>Table1[[#This Row],[Total Sale Amount]]-(Table1[[#This Row],[Cost Price]]*Table1[[#This Row],[Quantity]])</f>
        <v>2.42</v>
      </c>
      <c r="M4864" t="str">
        <f>TEXT(Table1[[#This Row],[Order Date]],"mmm")</f>
        <v>Dec</v>
      </c>
      <c r="N4864" s="5" t="str">
        <f>TEXT(Table1[[#This Row],[Order Date]],"yyyy")</f>
        <v>2016</v>
      </c>
      <c r="O4864" s="5">
        <v>32</v>
      </c>
      <c r="P4864" s="5" t="s">
        <v>559</v>
      </c>
      <c r="Q4864" s="5" t="str">
        <f>IFERROR(INDEX(Holidays[Holiday],MATCH(Table1[[#This Row],[Order Date]],Holidays[Date],0)),"NO HOLIDAY")</f>
        <v>Farmer's Day</v>
      </c>
    </row>
    <row r="4865" spans="2:17" x14ac:dyDescent="0.3">
      <c r="B4865" t="s">
        <v>25</v>
      </c>
      <c r="C4865" t="s">
        <v>22</v>
      </c>
      <c r="D4865" t="s">
        <v>23</v>
      </c>
      <c r="E4865" t="s">
        <v>267</v>
      </c>
      <c r="F4865" s="4">
        <v>42708</v>
      </c>
      <c r="G4865" t="s">
        <v>15</v>
      </c>
      <c r="H4865">
        <v>10</v>
      </c>
      <c r="I4865">
        <f>IF(Table1[[#This Row],[Price]]&lt;15,10,IF(Table1[[#This Row],[Price]]&lt;20,15,IF(Table1[[#This Row],[Price]]&lt;30,22,IF(Table1[[#This Row],[Price]]&lt;50,36,45))))</f>
        <v>10</v>
      </c>
      <c r="J4865">
        <v>12.42</v>
      </c>
      <c r="K4865" s="14">
        <v>124.2</v>
      </c>
      <c r="L4865" s="14">
        <f>Table1[[#This Row],[Total Sale Amount]]-(Table1[[#This Row],[Cost Price]]*Table1[[#This Row],[Quantity]])</f>
        <v>24.200000000000003</v>
      </c>
      <c r="M4865" t="str">
        <f>TEXT(Table1[[#This Row],[Order Date]],"mmm")</f>
        <v>Dec</v>
      </c>
      <c r="N4865" s="5" t="str">
        <f>TEXT(Table1[[#This Row],[Order Date]],"yyyy")</f>
        <v>2016</v>
      </c>
      <c r="O4865" s="5">
        <v>35</v>
      </c>
      <c r="P4865" s="5" t="s">
        <v>560</v>
      </c>
      <c r="Q4865" s="5" t="str">
        <f>IFERROR(INDEX(Holidays[Holiday],MATCH(Table1[[#This Row],[Order Date]],Holidays[Date],0)),"NO HOLIDAY")</f>
        <v>Farmer's Day</v>
      </c>
    </row>
    <row r="4866" spans="2:17" x14ac:dyDescent="0.3">
      <c r="B4866" t="s">
        <v>9</v>
      </c>
      <c r="C4866" t="s">
        <v>28</v>
      </c>
      <c r="D4866" t="s">
        <v>11</v>
      </c>
      <c r="E4866" t="s">
        <v>104</v>
      </c>
      <c r="F4866" s="4">
        <v>42708</v>
      </c>
      <c r="G4866" t="s">
        <v>19</v>
      </c>
      <c r="H4866">
        <v>3</v>
      </c>
      <c r="I4866">
        <f>IF(Table1[[#This Row],[Price]]&lt;15,10,IF(Table1[[#This Row],[Price]]&lt;20,15,IF(Table1[[#This Row],[Price]]&lt;30,22,IF(Table1[[#This Row],[Price]]&lt;50,36,45))))</f>
        <v>45</v>
      </c>
      <c r="J4866">
        <v>53.35</v>
      </c>
      <c r="K4866" s="14">
        <v>160.05000000000001</v>
      </c>
      <c r="L4866" s="14">
        <f>Table1[[#This Row],[Total Sale Amount]]-(Table1[[#This Row],[Cost Price]]*Table1[[#This Row],[Quantity]])</f>
        <v>25.050000000000011</v>
      </c>
      <c r="M4866" t="str">
        <f>TEXT(Table1[[#This Row],[Order Date]],"mmm")</f>
        <v>Dec</v>
      </c>
      <c r="N4866" s="5" t="str">
        <f>TEXT(Table1[[#This Row],[Order Date]],"yyyy")</f>
        <v>2016</v>
      </c>
      <c r="O4866" s="5">
        <v>35</v>
      </c>
      <c r="P4866" s="5" t="s">
        <v>560</v>
      </c>
      <c r="Q4866" s="5" t="str">
        <f>IFERROR(INDEX(Holidays[Holiday],MATCH(Table1[[#This Row],[Order Date]],Holidays[Date],0)),"NO HOLIDAY")</f>
        <v>Farmer's Day</v>
      </c>
    </row>
    <row r="4867" spans="2:17" x14ac:dyDescent="0.3">
      <c r="B4867" t="s">
        <v>9</v>
      </c>
      <c r="C4867" t="s">
        <v>10</v>
      </c>
      <c r="D4867" t="s">
        <v>11</v>
      </c>
      <c r="E4867" t="s">
        <v>298</v>
      </c>
      <c r="F4867" s="4">
        <v>42708</v>
      </c>
      <c r="G4867" t="s">
        <v>15</v>
      </c>
      <c r="H4867">
        <v>8</v>
      </c>
      <c r="I4867">
        <f>IF(Table1[[#This Row],[Price]]&lt;15,10,IF(Table1[[#This Row],[Price]]&lt;20,15,IF(Table1[[#This Row],[Price]]&lt;30,22,IF(Table1[[#This Row],[Price]]&lt;50,36,45))))</f>
        <v>10</v>
      </c>
      <c r="J4867">
        <v>12.42</v>
      </c>
      <c r="K4867" s="14">
        <v>99.36</v>
      </c>
      <c r="L4867" s="14">
        <f>Table1[[#This Row],[Total Sale Amount]]-(Table1[[#This Row],[Cost Price]]*Table1[[#This Row],[Quantity]])</f>
        <v>19.36</v>
      </c>
      <c r="M4867" t="str">
        <f>TEXT(Table1[[#This Row],[Order Date]],"mmm")</f>
        <v>Dec</v>
      </c>
      <c r="N4867" s="5" t="str">
        <f>TEXT(Table1[[#This Row],[Order Date]],"yyyy")</f>
        <v>2016</v>
      </c>
      <c r="O4867" s="5">
        <v>21</v>
      </c>
      <c r="P4867" s="5" t="s">
        <v>559</v>
      </c>
      <c r="Q4867" s="5" t="str">
        <f>IFERROR(INDEX(Holidays[Holiday],MATCH(Table1[[#This Row],[Order Date]],Holidays[Date],0)),"NO HOLIDAY")</f>
        <v>Farmer's Day</v>
      </c>
    </row>
    <row r="4868" spans="2:17" x14ac:dyDescent="0.3">
      <c r="B4868" t="s">
        <v>25</v>
      </c>
      <c r="C4868" t="s">
        <v>22</v>
      </c>
      <c r="D4868" t="s">
        <v>23</v>
      </c>
      <c r="E4868" t="s">
        <v>263</v>
      </c>
      <c r="F4868" s="4">
        <v>42708</v>
      </c>
      <c r="G4868" t="s">
        <v>15</v>
      </c>
      <c r="H4868">
        <v>7</v>
      </c>
      <c r="I4868">
        <f>IF(Table1[[#This Row],[Price]]&lt;15,10,IF(Table1[[#This Row],[Price]]&lt;20,15,IF(Table1[[#This Row],[Price]]&lt;30,22,IF(Table1[[#This Row],[Price]]&lt;50,36,45))))</f>
        <v>10</v>
      </c>
      <c r="J4868">
        <v>12.42</v>
      </c>
      <c r="K4868" s="14">
        <v>86.94</v>
      </c>
      <c r="L4868" s="14">
        <f>Table1[[#This Row],[Total Sale Amount]]-(Table1[[#This Row],[Cost Price]]*Table1[[#This Row],[Quantity]])</f>
        <v>16.939999999999998</v>
      </c>
      <c r="M4868" t="str">
        <f>TEXT(Table1[[#This Row],[Order Date]],"mmm")</f>
        <v>Dec</v>
      </c>
      <c r="N4868" s="5" t="str">
        <f>TEXT(Table1[[#This Row],[Order Date]],"yyyy")</f>
        <v>2016</v>
      </c>
      <c r="O4868" s="5">
        <v>40</v>
      </c>
      <c r="P4868" s="5" t="s">
        <v>560</v>
      </c>
      <c r="Q4868" s="5" t="str">
        <f>IFERROR(INDEX(Holidays[Holiday],MATCH(Table1[[#This Row],[Order Date]],Holidays[Date],0)),"NO HOLIDAY")</f>
        <v>Farmer's Day</v>
      </c>
    </row>
    <row r="4869" spans="2:17" x14ac:dyDescent="0.3">
      <c r="B4869" t="s">
        <v>25</v>
      </c>
      <c r="C4869" t="s">
        <v>26</v>
      </c>
      <c r="D4869" t="s">
        <v>23</v>
      </c>
      <c r="E4869" t="s">
        <v>181</v>
      </c>
      <c r="F4869" s="4">
        <v>42708</v>
      </c>
      <c r="G4869" t="s">
        <v>15</v>
      </c>
      <c r="H4869">
        <v>2</v>
      </c>
      <c r="I4869">
        <f>IF(Table1[[#This Row],[Price]]&lt;15,10,IF(Table1[[#This Row],[Price]]&lt;20,15,IF(Table1[[#This Row],[Price]]&lt;30,22,IF(Table1[[#This Row],[Price]]&lt;50,36,45))))</f>
        <v>10</v>
      </c>
      <c r="J4869">
        <v>12.42</v>
      </c>
      <c r="K4869" s="14">
        <v>24.84</v>
      </c>
      <c r="L4869" s="14">
        <f>Table1[[#This Row],[Total Sale Amount]]-(Table1[[#This Row],[Cost Price]]*Table1[[#This Row],[Quantity]])</f>
        <v>4.84</v>
      </c>
      <c r="M4869" t="str">
        <f>TEXT(Table1[[#This Row],[Order Date]],"mmm")</f>
        <v>Dec</v>
      </c>
      <c r="N4869" s="5" t="str">
        <f>TEXT(Table1[[#This Row],[Order Date]],"yyyy")</f>
        <v>2016</v>
      </c>
      <c r="O4869" s="5">
        <v>41</v>
      </c>
      <c r="P4869" s="5" t="s">
        <v>560</v>
      </c>
      <c r="Q4869" s="5" t="str">
        <f>IFERROR(INDEX(Holidays[Holiday],MATCH(Table1[[#This Row],[Order Date]],Holidays[Date],0)),"NO HOLIDAY")</f>
        <v>Farmer's Day</v>
      </c>
    </row>
    <row r="4870" spans="2:17" x14ac:dyDescent="0.3">
      <c r="B4870" t="s">
        <v>9</v>
      </c>
      <c r="C4870" t="s">
        <v>17</v>
      </c>
      <c r="D4870" t="s">
        <v>11</v>
      </c>
      <c r="E4870" t="s">
        <v>529</v>
      </c>
      <c r="F4870" s="4">
        <v>42708</v>
      </c>
      <c r="G4870" t="s">
        <v>19</v>
      </c>
      <c r="H4870">
        <v>10</v>
      </c>
      <c r="I4870">
        <f>IF(Table1[[#This Row],[Price]]&lt;15,10,IF(Table1[[#This Row],[Price]]&lt;20,15,IF(Table1[[#This Row],[Price]]&lt;30,22,IF(Table1[[#This Row],[Price]]&lt;50,36,45))))</f>
        <v>45</v>
      </c>
      <c r="J4870">
        <v>53.35</v>
      </c>
      <c r="K4870" s="14">
        <v>533.5</v>
      </c>
      <c r="L4870" s="14">
        <f>Table1[[#This Row],[Total Sale Amount]]-(Table1[[#This Row],[Cost Price]]*Table1[[#This Row],[Quantity]])</f>
        <v>83.5</v>
      </c>
      <c r="M4870" t="str">
        <f>TEXT(Table1[[#This Row],[Order Date]],"mmm")</f>
        <v>Dec</v>
      </c>
      <c r="N4870" s="5" t="str">
        <f>TEXT(Table1[[#This Row],[Order Date]],"yyyy")</f>
        <v>2016</v>
      </c>
      <c r="O4870" s="5">
        <v>27</v>
      </c>
      <c r="P4870" s="5" t="s">
        <v>560</v>
      </c>
      <c r="Q4870" s="5" t="str">
        <f>IFERROR(INDEX(Holidays[Holiday],MATCH(Table1[[#This Row],[Order Date]],Holidays[Date],0)),"NO HOLIDAY")</f>
        <v>Farmer's Day</v>
      </c>
    </row>
    <row r="4871" spans="2:17" x14ac:dyDescent="0.3">
      <c r="B4871" t="s">
        <v>25</v>
      </c>
      <c r="C4871" t="s">
        <v>22</v>
      </c>
      <c r="D4871" t="s">
        <v>23</v>
      </c>
      <c r="E4871" t="s">
        <v>128</v>
      </c>
      <c r="F4871" s="4">
        <v>42708</v>
      </c>
      <c r="G4871" t="s">
        <v>15</v>
      </c>
      <c r="H4871">
        <v>10</v>
      </c>
      <c r="I4871">
        <f>IF(Table1[[#This Row],[Price]]&lt;15,10,IF(Table1[[#This Row],[Price]]&lt;20,15,IF(Table1[[#This Row],[Price]]&lt;30,22,IF(Table1[[#This Row],[Price]]&lt;50,36,45))))</f>
        <v>10</v>
      </c>
      <c r="J4871">
        <v>12.42</v>
      </c>
      <c r="K4871" s="14">
        <v>124.2</v>
      </c>
      <c r="L4871" s="14">
        <f>Table1[[#This Row],[Total Sale Amount]]-(Table1[[#This Row],[Cost Price]]*Table1[[#This Row],[Quantity]])</f>
        <v>24.200000000000003</v>
      </c>
      <c r="M4871" t="str">
        <f>TEXT(Table1[[#This Row],[Order Date]],"mmm")</f>
        <v>Dec</v>
      </c>
      <c r="N4871" s="5" t="str">
        <f>TEXT(Table1[[#This Row],[Order Date]],"yyyy")</f>
        <v>2016</v>
      </c>
      <c r="O4871" s="5">
        <v>44</v>
      </c>
      <c r="P4871" s="5" t="s">
        <v>559</v>
      </c>
      <c r="Q4871" s="5" t="str">
        <f>IFERROR(INDEX(Holidays[Holiday],MATCH(Table1[[#This Row],[Order Date]],Holidays[Date],0)),"NO HOLIDAY")</f>
        <v>Farmer's Day</v>
      </c>
    </row>
    <row r="4872" spans="2:17" x14ac:dyDescent="0.3">
      <c r="B4872" t="s">
        <v>9</v>
      </c>
      <c r="C4872" t="s">
        <v>28</v>
      </c>
      <c r="D4872" t="s">
        <v>11</v>
      </c>
      <c r="E4872" t="s">
        <v>372</v>
      </c>
      <c r="F4872" s="4">
        <v>42708</v>
      </c>
      <c r="G4872" t="s">
        <v>15</v>
      </c>
      <c r="H4872">
        <v>1</v>
      </c>
      <c r="I4872">
        <f>IF(Table1[[#This Row],[Price]]&lt;15,10,IF(Table1[[#This Row],[Price]]&lt;20,15,IF(Table1[[#This Row],[Price]]&lt;30,22,IF(Table1[[#This Row],[Price]]&lt;50,36,45))))</f>
        <v>10</v>
      </c>
      <c r="J4872">
        <v>12.42</v>
      </c>
      <c r="K4872" s="14">
        <v>12.42</v>
      </c>
      <c r="L4872" s="14">
        <f>Table1[[#This Row],[Total Sale Amount]]-(Table1[[#This Row],[Cost Price]]*Table1[[#This Row],[Quantity]])</f>
        <v>2.42</v>
      </c>
      <c r="M4872" t="str">
        <f>TEXT(Table1[[#This Row],[Order Date]],"mmm")</f>
        <v>Dec</v>
      </c>
      <c r="N4872" s="5" t="str">
        <f>TEXT(Table1[[#This Row],[Order Date]],"yyyy")</f>
        <v>2016</v>
      </c>
      <c r="O4872" s="5">
        <v>36</v>
      </c>
      <c r="P4872" s="5" t="s">
        <v>560</v>
      </c>
      <c r="Q4872" s="5" t="str">
        <f>IFERROR(INDEX(Holidays[Holiday],MATCH(Table1[[#This Row],[Order Date]],Holidays[Date],0)),"NO HOLIDAY")</f>
        <v>Farmer's Day</v>
      </c>
    </row>
    <row r="4873" spans="2:17" x14ac:dyDescent="0.3">
      <c r="B4873" t="s">
        <v>9</v>
      </c>
      <c r="C4873" t="s">
        <v>10</v>
      </c>
      <c r="D4873" t="s">
        <v>11</v>
      </c>
      <c r="E4873" t="s">
        <v>202</v>
      </c>
      <c r="F4873" s="4">
        <v>42708</v>
      </c>
      <c r="G4873" t="s">
        <v>15</v>
      </c>
      <c r="H4873">
        <v>7</v>
      </c>
      <c r="I4873">
        <f>IF(Table1[[#This Row],[Price]]&lt;15,10,IF(Table1[[#This Row],[Price]]&lt;20,15,IF(Table1[[#This Row],[Price]]&lt;30,22,IF(Table1[[#This Row],[Price]]&lt;50,36,45))))</f>
        <v>10</v>
      </c>
      <c r="J4873">
        <v>12.42</v>
      </c>
      <c r="K4873" s="14">
        <v>86.94</v>
      </c>
      <c r="L4873" s="14">
        <f>Table1[[#This Row],[Total Sale Amount]]-(Table1[[#This Row],[Cost Price]]*Table1[[#This Row],[Quantity]])</f>
        <v>16.939999999999998</v>
      </c>
      <c r="M4873" t="str">
        <f>TEXT(Table1[[#This Row],[Order Date]],"mmm")</f>
        <v>Dec</v>
      </c>
      <c r="N4873" s="5" t="str">
        <f>TEXT(Table1[[#This Row],[Order Date]],"yyyy")</f>
        <v>2016</v>
      </c>
      <c r="O4873" s="5">
        <v>29</v>
      </c>
      <c r="P4873" s="5" t="s">
        <v>560</v>
      </c>
      <c r="Q4873" s="5" t="str">
        <f>IFERROR(INDEX(Holidays[Holiday],MATCH(Table1[[#This Row],[Order Date]],Holidays[Date],0)),"NO HOLIDAY")</f>
        <v>Farmer's Day</v>
      </c>
    </row>
    <row r="4874" spans="2:17" hidden="1" x14ac:dyDescent="0.3">
      <c r="B4874" t="s">
        <v>16</v>
      </c>
      <c r="C4874" t="s">
        <v>10</v>
      </c>
      <c r="D4874" t="s">
        <v>11</v>
      </c>
      <c r="E4874" t="s">
        <v>178</v>
      </c>
      <c r="F4874" s="4">
        <v>42709</v>
      </c>
      <c r="G4874" t="s">
        <v>19</v>
      </c>
      <c r="H4874">
        <v>7</v>
      </c>
      <c r="I4874">
        <f>IF(Table1[[#This Row],[Price]]&lt;15,10,IF(Table1[[#This Row],[Price]]&lt;20,15,IF(Table1[[#This Row],[Price]]&lt;30,22,IF(Table1[[#This Row],[Price]]&lt;50,36,45))))</f>
        <v>45</v>
      </c>
      <c r="J4874">
        <v>53.35</v>
      </c>
      <c r="K4874" s="14">
        <v>373.45</v>
      </c>
      <c r="L4874" s="14">
        <f>Table1[[#This Row],[Total Sale Amount]]-(Table1[[#This Row],[Cost Price]]*Table1[[#This Row],[Quantity]])</f>
        <v>58.449999999999989</v>
      </c>
      <c r="M4874" t="str">
        <f>TEXT(Table1[[#This Row],[Order Date]],"mmm")</f>
        <v>Dec</v>
      </c>
      <c r="N4874" s="5" t="str">
        <f>TEXT(Table1[[#This Row],[Order Date]],"yyyy")</f>
        <v>2016</v>
      </c>
      <c r="O4874" s="5">
        <v>25</v>
      </c>
      <c r="P4874" s="5" t="s">
        <v>559</v>
      </c>
      <c r="Q4874" s="5" t="str">
        <f>IFERROR(INDEX(Holidays[Holiday],MATCH(Table1[[#This Row],[Order Date]],Holidays[Date],0)),"NO HOLIDAY")</f>
        <v>NO HOLIDAY</v>
      </c>
    </row>
    <row r="4875" spans="2:17" hidden="1" x14ac:dyDescent="0.3">
      <c r="B4875" t="s">
        <v>16</v>
      </c>
      <c r="C4875" t="s">
        <v>30</v>
      </c>
      <c r="D4875" t="s">
        <v>11</v>
      </c>
      <c r="E4875" t="s">
        <v>33</v>
      </c>
      <c r="F4875" s="4">
        <v>42709</v>
      </c>
      <c r="G4875" t="s">
        <v>15</v>
      </c>
      <c r="H4875">
        <v>2</v>
      </c>
      <c r="I4875">
        <f>IF(Table1[[#This Row],[Price]]&lt;15,10,IF(Table1[[#This Row],[Price]]&lt;20,15,IF(Table1[[#This Row],[Price]]&lt;30,22,IF(Table1[[#This Row],[Price]]&lt;50,36,45))))</f>
        <v>10</v>
      </c>
      <c r="J4875">
        <v>12.42</v>
      </c>
      <c r="K4875" s="14">
        <v>24.84</v>
      </c>
      <c r="L4875" s="14">
        <f>Table1[[#This Row],[Total Sale Amount]]-(Table1[[#This Row],[Cost Price]]*Table1[[#This Row],[Quantity]])</f>
        <v>4.84</v>
      </c>
      <c r="M4875" t="str">
        <f>TEXT(Table1[[#This Row],[Order Date]],"mmm")</f>
        <v>Dec</v>
      </c>
      <c r="N4875" s="5" t="str">
        <f>TEXT(Table1[[#This Row],[Order Date]],"yyyy")</f>
        <v>2016</v>
      </c>
      <c r="O4875" s="5">
        <v>31</v>
      </c>
      <c r="P4875" s="5" t="s">
        <v>559</v>
      </c>
      <c r="Q4875" s="5" t="str">
        <f>IFERROR(INDEX(Holidays[Holiday],MATCH(Table1[[#This Row],[Order Date]],Holidays[Date],0)),"NO HOLIDAY")</f>
        <v>NO HOLIDAY</v>
      </c>
    </row>
    <row r="4876" spans="2:17" hidden="1" x14ac:dyDescent="0.3">
      <c r="B4876" t="s">
        <v>9</v>
      </c>
      <c r="C4876" t="s">
        <v>10</v>
      </c>
      <c r="D4876" t="s">
        <v>11</v>
      </c>
      <c r="E4876" t="s">
        <v>477</v>
      </c>
      <c r="F4876" s="4">
        <v>42709</v>
      </c>
      <c r="G4876" t="s">
        <v>15</v>
      </c>
      <c r="H4876">
        <v>5</v>
      </c>
      <c r="I4876">
        <f>IF(Table1[[#This Row],[Price]]&lt;15,10,IF(Table1[[#This Row],[Price]]&lt;20,15,IF(Table1[[#This Row],[Price]]&lt;30,22,IF(Table1[[#This Row],[Price]]&lt;50,36,45))))</f>
        <v>10</v>
      </c>
      <c r="J4876">
        <v>12.42</v>
      </c>
      <c r="K4876" s="14">
        <v>62.1</v>
      </c>
      <c r="L4876" s="14">
        <f>Table1[[#This Row],[Total Sale Amount]]-(Table1[[#This Row],[Cost Price]]*Table1[[#This Row],[Quantity]])</f>
        <v>12.100000000000001</v>
      </c>
      <c r="M4876" t="str">
        <f>TEXT(Table1[[#This Row],[Order Date]],"mmm")</f>
        <v>Dec</v>
      </c>
      <c r="N4876" s="5" t="str">
        <f>TEXT(Table1[[#This Row],[Order Date]],"yyyy")</f>
        <v>2016</v>
      </c>
      <c r="O4876" s="5">
        <v>22</v>
      </c>
      <c r="P4876" s="5" t="s">
        <v>559</v>
      </c>
      <c r="Q4876" s="5" t="str">
        <f>IFERROR(INDEX(Holidays[Holiday],MATCH(Table1[[#This Row],[Order Date]],Holidays[Date],0)),"NO HOLIDAY")</f>
        <v>NO HOLIDAY</v>
      </c>
    </row>
    <row r="4877" spans="2:17" hidden="1" x14ac:dyDescent="0.3">
      <c r="B4877" t="s">
        <v>36</v>
      </c>
      <c r="C4877" t="s">
        <v>30</v>
      </c>
      <c r="D4877" t="s">
        <v>11</v>
      </c>
      <c r="E4877" t="s">
        <v>218</v>
      </c>
      <c r="F4877" s="4">
        <v>42709</v>
      </c>
      <c r="G4877" t="s">
        <v>19</v>
      </c>
      <c r="H4877">
        <v>8</v>
      </c>
      <c r="I4877">
        <f>IF(Table1[[#This Row],[Price]]&lt;15,10,IF(Table1[[#This Row],[Price]]&lt;20,15,IF(Table1[[#This Row],[Price]]&lt;30,22,IF(Table1[[#This Row],[Price]]&lt;50,36,45))))</f>
        <v>45</v>
      </c>
      <c r="J4877">
        <v>53.35</v>
      </c>
      <c r="K4877" s="14">
        <v>426.8</v>
      </c>
      <c r="L4877" s="14">
        <f>Table1[[#This Row],[Total Sale Amount]]-(Table1[[#This Row],[Cost Price]]*Table1[[#This Row],[Quantity]])</f>
        <v>66.800000000000011</v>
      </c>
      <c r="M4877" t="str">
        <f>TEXT(Table1[[#This Row],[Order Date]],"mmm")</f>
        <v>Dec</v>
      </c>
      <c r="N4877" s="5" t="str">
        <f>TEXT(Table1[[#This Row],[Order Date]],"yyyy")</f>
        <v>2016</v>
      </c>
      <c r="O4877" s="5">
        <v>23</v>
      </c>
      <c r="P4877" s="5" t="s">
        <v>559</v>
      </c>
      <c r="Q4877" s="5" t="str">
        <f>IFERROR(INDEX(Holidays[Holiday],MATCH(Table1[[#This Row],[Order Date]],Holidays[Date],0)),"NO HOLIDAY")</f>
        <v>NO HOLIDAY</v>
      </c>
    </row>
    <row r="4878" spans="2:17" hidden="1" x14ac:dyDescent="0.3">
      <c r="B4878" t="s">
        <v>9</v>
      </c>
      <c r="C4878" t="s">
        <v>10</v>
      </c>
      <c r="D4878" t="s">
        <v>11</v>
      </c>
      <c r="E4878" t="s">
        <v>242</v>
      </c>
      <c r="F4878" s="4">
        <v>42709</v>
      </c>
      <c r="G4878" t="s">
        <v>15</v>
      </c>
      <c r="H4878">
        <v>9</v>
      </c>
      <c r="I4878">
        <f>IF(Table1[[#This Row],[Price]]&lt;15,10,IF(Table1[[#This Row],[Price]]&lt;20,15,IF(Table1[[#This Row],[Price]]&lt;30,22,IF(Table1[[#This Row],[Price]]&lt;50,36,45))))</f>
        <v>10</v>
      </c>
      <c r="J4878">
        <v>12.42</v>
      </c>
      <c r="K4878" s="14">
        <v>111.78</v>
      </c>
      <c r="L4878" s="14">
        <f>Table1[[#This Row],[Total Sale Amount]]-(Table1[[#This Row],[Cost Price]]*Table1[[#This Row],[Quantity]])</f>
        <v>21.78</v>
      </c>
      <c r="M4878" t="str">
        <f>TEXT(Table1[[#This Row],[Order Date]],"mmm")</f>
        <v>Dec</v>
      </c>
      <c r="N4878" s="5" t="str">
        <f>TEXT(Table1[[#This Row],[Order Date]],"yyyy")</f>
        <v>2016</v>
      </c>
      <c r="O4878" s="5">
        <v>34</v>
      </c>
      <c r="P4878" s="5" t="s">
        <v>560</v>
      </c>
      <c r="Q4878" s="5" t="str">
        <f>IFERROR(INDEX(Holidays[Holiday],MATCH(Table1[[#This Row],[Order Date]],Holidays[Date],0)),"NO HOLIDAY")</f>
        <v>NO HOLIDAY</v>
      </c>
    </row>
    <row r="4879" spans="2:17" hidden="1" x14ac:dyDescent="0.3">
      <c r="B4879" t="s">
        <v>36</v>
      </c>
      <c r="C4879" t="s">
        <v>17</v>
      </c>
      <c r="D4879" t="s">
        <v>11</v>
      </c>
      <c r="E4879" t="s">
        <v>223</v>
      </c>
      <c r="F4879" s="4">
        <v>42709</v>
      </c>
      <c r="G4879" t="s">
        <v>15</v>
      </c>
      <c r="H4879">
        <v>6</v>
      </c>
      <c r="I4879">
        <f>IF(Table1[[#This Row],[Price]]&lt;15,10,IF(Table1[[#This Row],[Price]]&lt;20,15,IF(Table1[[#This Row],[Price]]&lt;30,22,IF(Table1[[#This Row],[Price]]&lt;50,36,45))))</f>
        <v>10</v>
      </c>
      <c r="J4879">
        <v>12.42</v>
      </c>
      <c r="K4879" s="14">
        <v>74.52</v>
      </c>
      <c r="L4879" s="14">
        <f>Table1[[#This Row],[Total Sale Amount]]-(Table1[[#This Row],[Cost Price]]*Table1[[#This Row],[Quantity]])</f>
        <v>14.519999999999996</v>
      </c>
      <c r="M4879" t="str">
        <f>TEXT(Table1[[#This Row],[Order Date]],"mmm")</f>
        <v>Dec</v>
      </c>
      <c r="N4879" s="5" t="str">
        <f>TEXT(Table1[[#This Row],[Order Date]],"yyyy")</f>
        <v>2016</v>
      </c>
      <c r="O4879" s="5">
        <v>40</v>
      </c>
      <c r="P4879" s="5" t="s">
        <v>559</v>
      </c>
      <c r="Q4879" s="5" t="str">
        <f>IFERROR(INDEX(Holidays[Holiday],MATCH(Table1[[#This Row],[Order Date]],Holidays[Date],0)),"NO HOLIDAY")</f>
        <v>NO HOLIDAY</v>
      </c>
    </row>
    <row r="4880" spans="2:17" hidden="1" x14ac:dyDescent="0.3">
      <c r="B4880" t="s">
        <v>9</v>
      </c>
      <c r="C4880" t="s">
        <v>10</v>
      </c>
      <c r="D4880" t="s">
        <v>11</v>
      </c>
      <c r="E4880" t="s">
        <v>269</v>
      </c>
      <c r="F4880" s="4">
        <v>42709</v>
      </c>
      <c r="G4880" t="s">
        <v>39</v>
      </c>
      <c r="H4880">
        <v>8</v>
      </c>
      <c r="I4880">
        <f>IF(Table1[[#This Row],[Price]]&lt;15,10,IF(Table1[[#This Row],[Price]]&lt;20,15,IF(Table1[[#This Row],[Price]]&lt;30,22,IF(Table1[[#This Row],[Price]]&lt;50,36,45))))</f>
        <v>15</v>
      </c>
      <c r="J4880">
        <v>16.32</v>
      </c>
      <c r="K4880" s="14">
        <v>130.56</v>
      </c>
      <c r="L4880" s="14">
        <f>Table1[[#This Row],[Total Sale Amount]]-(Table1[[#This Row],[Cost Price]]*Table1[[#This Row],[Quantity]])</f>
        <v>10.560000000000002</v>
      </c>
      <c r="M4880" t="str">
        <f>TEXT(Table1[[#This Row],[Order Date]],"mmm")</f>
        <v>Dec</v>
      </c>
      <c r="N4880" s="5" t="str">
        <f>TEXT(Table1[[#This Row],[Order Date]],"yyyy")</f>
        <v>2016</v>
      </c>
      <c r="O4880" s="5">
        <v>23</v>
      </c>
      <c r="P4880" s="5" t="s">
        <v>559</v>
      </c>
      <c r="Q4880" s="5" t="str">
        <f>IFERROR(INDEX(Holidays[Holiday],MATCH(Table1[[#This Row],[Order Date]],Holidays[Date],0)),"NO HOLIDAY")</f>
        <v>NO HOLIDAY</v>
      </c>
    </row>
    <row r="4881" spans="2:17" hidden="1" x14ac:dyDescent="0.3">
      <c r="B4881" t="s">
        <v>9</v>
      </c>
      <c r="C4881" t="s">
        <v>17</v>
      </c>
      <c r="D4881" t="s">
        <v>11</v>
      </c>
      <c r="E4881" t="s">
        <v>256</v>
      </c>
      <c r="F4881" s="4">
        <v>42709</v>
      </c>
      <c r="G4881" t="s">
        <v>15</v>
      </c>
      <c r="H4881">
        <v>6</v>
      </c>
      <c r="I4881">
        <f>IF(Table1[[#This Row],[Price]]&lt;15,10,IF(Table1[[#This Row],[Price]]&lt;20,15,IF(Table1[[#This Row],[Price]]&lt;30,22,IF(Table1[[#This Row],[Price]]&lt;50,36,45))))</f>
        <v>10</v>
      </c>
      <c r="J4881">
        <v>12.42</v>
      </c>
      <c r="K4881" s="14">
        <v>74.52</v>
      </c>
      <c r="L4881" s="14">
        <f>Table1[[#This Row],[Total Sale Amount]]-(Table1[[#This Row],[Cost Price]]*Table1[[#This Row],[Quantity]])</f>
        <v>14.519999999999996</v>
      </c>
      <c r="M4881" t="str">
        <f>TEXT(Table1[[#This Row],[Order Date]],"mmm")</f>
        <v>Dec</v>
      </c>
      <c r="N4881" s="5" t="str">
        <f>TEXT(Table1[[#This Row],[Order Date]],"yyyy")</f>
        <v>2016</v>
      </c>
      <c r="O4881" s="5">
        <v>31</v>
      </c>
      <c r="P4881" s="5" t="s">
        <v>560</v>
      </c>
      <c r="Q4881" s="5" t="str">
        <f>IFERROR(INDEX(Holidays[Holiday],MATCH(Table1[[#This Row],[Order Date]],Holidays[Date],0)),"NO HOLIDAY")</f>
        <v>NO HOLIDAY</v>
      </c>
    </row>
    <row r="4882" spans="2:17" hidden="1" x14ac:dyDescent="0.3">
      <c r="B4882" t="s">
        <v>25</v>
      </c>
      <c r="C4882" t="s">
        <v>26</v>
      </c>
      <c r="D4882" t="s">
        <v>23</v>
      </c>
      <c r="E4882" t="s">
        <v>47</v>
      </c>
      <c r="F4882" s="4">
        <v>42709</v>
      </c>
      <c r="G4882" t="s">
        <v>13</v>
      </c>
      <c r="H4882">
        <v>8</v>
      </c>
      <c r="I4882">
        <f>IF(Table1[[#This Row],[Price]]&lt;15,10,IF(Table1[[#This Row],[Price]]&lt;20,15,IF(Table1[[#This Row],[Price]]&lt;30,22,IF(Table1[[#This Row],[Price]]&lt;50,36,45))))</f>
        <v>15</v>
      </c>
      <c r="J4882">
        <v>17.829999999999998</v>
      </c>
      <c r="K4882" s="14">
        <v>142.63999999999999</v>
      </c>
      <c r="L4882" s="14">
        <f>Table1[[#This Row],[Total Sale Amount]]-(Table1[[#This Row],[Cost Price]]*Table1[[#This Row],[Quantity]])</f>
        <v>22.639999999999986</v>
      </c>
      <c r="M4882" t="str">
        <f>TEXT(Table1[[#This Row],[Order Date]],"mmm")</f>
        <v>Dec</v>
      </c>
      <c r="N4882" s="5" t="str">
        <f>TEXT(Table1[[#This Row],[Order Date]],"yyyy")</f>
        <v>2016</v>
      </c>
      <c r="O4882" s="5">
        <v>30</v>
      </c>
      <c r="P4882" s="5" t="s">
        <v>559</v>
      </c>
      <c r="Q4882" s="5" t="str">
        <f>IFERROR(INDEX(Holidays[Holiday],MATCH(Table1[[#This Row],[Order Date]],Holidays[Date],0)),"NO HOLIDAY")</f>
        <v>NO HOLIDAY</v>
      </c>
    </row>
    <row r="4883" spans="2:17" hidden="1" x14ac:dyDescent="0.3">
      <c r="B4883" t="s">
        <v>21</v>
      </c>
      <c r="C4883" t="s">
        <v>26</v>
      </c>
      <c r="D4883" t="s">
        <v>23</v>
      </c>
      <c r="E4883" t="s">
        <v>522</v>
      </c>
      <c r="F4883" s="4">
        <v>42709</v>
      </c>
      <c r="G4883" t="s">
        <v>39</v>
      </c>
      <c r="H4883">
        <v>6</v>
      </c>
      <c r="I4883">
        <f>IF(Table1[[#This Row],[Price]]&lt;15,10,IF(Table1[[#This Row],[Price]]&lt;20,15,IF(Table1[[#This Row],[Price]]&lt;30,22,IF(Table1[[#This Row],[Price]]&lt;50,36,45))))</f>
        <v>15</v>
      </c>
      <c r="J4883">
        <v>16.32</v>
      </c>
      <c r="K4883" s="14">
        <v>97.92</v>
      </c>
      <c r="L4883" s="14">
        <f>Table1[[#This Row],[Total Sale Amount]]-(Table1[[#This Row],[Cost Price]]*Table1[[#This Row],[Quantity]])</f>
        <v>7.9200000000000017</v>
      </c>
      <c r="M4883" t="str">
        <f>TEXT(Table1[[#This Row],[Order Date]],"mmm")</f>
        <v>Dec</v>
      </c>
      <c r="N4883" s="5" t="str">
        <f>TEXT(Table1[[#This Row],[Order Date]],"yyyy")</f>
        <v>2016</v>
      </c>
      <c r="O4883" s="5">
        <v>28</v>
      </c>
      <c r="P4883" s="5" t="s">
        <v>559</v>
      </c>
      <c r="Q4883" s="5" t="str">
        <f>IFERROR(INDEX(Holidays[Holiday],MATCH(Table1[[#This Row],[Order Date]],Holidays[Date],0)),"NO HOLIDAY")</f>
        <v>NO HOLIDAY</v>
      </c>
    </row>
    <row r="4884" spans="2:17" hidden="1" x14ac:dyDescent="0.3">
      <c r="B4884" t="s">
        <v>16</v>
      </c>
      <c r="C4884" t="s">
        <v>30</v>
      </c>
      <c r="D4884" t="s">
        <v>11</v>
      </c>
      <c r="E4884" t="s">
        <v>538</v>
      </c>
      <c r="F4884" s="4">
        <v>42709</v>
      </c>
      <c r="G4884" t="s">
        <v>13</v>
      </c>
      <c r="H4884">
        <v>7</v>
      </c>
      <c r="I4884">
        <f>IF(Table1[[#This Row],[Price]]&lt;15,10,IF(Table1[[#This Row],[Price]]&lt;20,15,IF(Table1[[#This Row],[Price]]&lt;30,22,IF(Table1[[#This Row],[Price]]&lt;50,36,45))))</f>
        <v>15</v>
      </c>
      <c r="J4884">
        <v>17.829999999999998</v>
      </c>
      <c r="K4884" s="14">
        <v>124.80999999999999</v>
      </c>
      <c r="L4884" s="14">
        <f>Table1[[#This Row],[Total Sale Amount]]-(Table1[[#This Row],[Cost Price]]*Table1[[#This Row],[Quantity]])</f>
        <v>19.809999999999988</v>
      </c>
      <c r="M4884" t="str">
        <f>TEXT(Table1[[#This Row],[Order Date]],"mmm")</f>
        <v>Dec</v>
      </c>
      <c r="N4884" s="5" t="str">
        <f>TEXT(Table1[[#This Row],[Order Date]],"yyyy")</f>
        <v>2016</v>
      </c>
      <c r="O4884" s="5">
        <v>37</v>
      </c>
      <c r="P4884" s="5" t="s">
        <v>560</v>
      </c>
      <c r="Q4884" s="5" t="str">
        <f>IFERROR(INDEX(Holidays[Holiday],MATCH(Table1[[#This Row],[Order Date]],Holidays[Date],0)),"NO HOLIDAY")</f>
        <v>NO HOLIDAY</v>
      </c>
    </row>
    <row r="4885" spans="2:17" hidden="1" x14ac:dyDescent="0.3">
      <c r="B4885" t="s">
        <v>36</v>
      </c>
      <c r="C4885" t="s">
        <v>10</v>
      </c>
      <c r="D4885" t="s">
        <v>11</v>
      </c>
      <c r="E4885" t="s">
        <v>54</v>
      </c>
      <c r="F4885" s="4">
        <v>42709</v>
      </c>
      <c r="G4885" t="s">
        <v>15</v>
      </c>
      <c r="H4885">
        <v>6</v>
      </c>
      <c r="I4885">
        <f>IF(Table1[[#This Row],[Price]]&lt;15,10,IF(Table1[[#This Row],[Price]]&lt;20,15,IF(Table1[[#This Row],[Price]]&lt;30,22,IF(Table1[[#This Row],[Price]]&lt;50,36,45))))</f>
        <v>10</v>
      </c>
      <c r="J4885">
        <v>12.42</v>
      </c>
      <c r="K4885" s="14">
        <v>74.52</v>
      </c>
      <c r="L4885" s="14">
        <f>Table1[[#This Row],[Total Sale Amount]]-(Table1[[#This Row],[Cost Price]]*Table1[[#This Row],[Quantity]])</f>
        <v>14.519999999999996</v>
      </c>
      <c r="M4885" t="str">
        <f>TEXT(Table1[[#This Row],[Order Date]],"mmm")</f>
        <v>Dec</v>
      </c>
      <c r="N4885" s="5" t="str">
        <f>TEXT(Table1[[#This Row],[Order Date]],"yyyy")</f>
        <v>2016</v>
      </c>
      <c r="O4885" s="5">
        <v>30</v>
      </c>
      <c r="P4885" s="5" t="s">
        <v>560</v>
      </c>
      <c r="Q4885" s="5" t="str">
        <f>IFERROR(INDEX(Holidays[Holiday],MATCH(Table1[[#This Row],[Order Date]],Holidays[Date],0)),"NO HOLIDAY")</f>
        <v>NO HOLIDAY</v>
      </c>
    </row>
    <row r="4886" spans="2:17" hidden="1" x14ac:dyDescent="0.3">
      <c r="B4886" t="s">
        <v>9</v>
      </c>
      <c r="C4886" t="s">
        <v>17</v>
      </c>
      <c r="D4886" t="s">
        <v>11</v>
      </c>
      <c r="E4886" t="s">
        <v>124</v>
      </c>
      <c r="F4886" s="4">
        <v>42709</v>
      </c>
      <c r="G4886" t="s">
        <v>15</v>
      </c>
      <c r="H4886">
        <v>1</v>
      </c>
      <c r="I4886">
        <f>IF(Table1[[#This Row],[Price]]&lt;15,10,IF(Table1[[#This Row],[Price]]&lt;20,15,IF(Table1[[#This Row],[Price]]&lt;30,22,IF(Table1[[#This Row],[Price]]&lt;50,36,45))))</f>
        <v>10</v>
      </c>
      <c r="J4886">
        <v>12.42</v>
      </c>
      <c r="K4886" s="14">
        <v>12.42</v>
      </c>
      <c r="L4886" s="14">
        <f>Table1[[#This Row],[Total Sale Amount]]-(Table1[[#This Row],[Cost Price]]*Table1[[#This Row],[Quantity]])</f>
        <v>2.42</v>
      </c>
      <c r="M4886" t="str">
        <f>TEXT(Table1[[#This Row],[Order Date]],"mmm")</f>
        <v>Dec</v>
      </c>
      <c r="N4886" s="5" t="str">
        <f>TEXT(Table1[[#This Row],[Order Date]],"yyyy")</f>
        <v>2016</v>
      </c>
      <c r="O4886" s="5">
        <v>26</v>
      </c>
      <c r="P4886" s="5" t="s">
        <v>560</v>
      </c>
      <c r="Q4886" s="5" t="str">
        <f>IFERROR(INDEX(Holidays[Holiday],MATCH(Table1[[#This Row],[Order Date]],Holidays[Date],0)),"NO HOLIDAY")</f>
        <v>NO HOLIDAY</v>
      </c>
    </row>
    <row r="4887" spans="2:17" hidden="1" x14ac:dyDescent="0.3">
      <c r="B4887" t="s">
        <v>9</v>
      </c>
      <c r="C4887" t="s">
        <v>10</v>
      </c>
      <c r="D4887" t="s">
        <v>11</v>
      </c>
      <c r="E4887" t="s">
        <v>447</v>
      </c>
      <c r="F4887" s="4">
        <v>42709</v>
      </c>
      <c r="G4887" t="s">
        <v>39</v>
      </c>
      <c r="H4887">
        <v>6</v>
      </c>
      <c r="I4887">
        <f>IF(Table1[[#This Row],[Price]]&lt;15,10,IF(Table1[[#This Row],[Price]]&lt;20,15,IF(Table1[[#This Row],[Price]]&lt;30,22,IF(Table1[[#This Row],[Price]]&lt;50,36,45))))</f>
        <v>15</v>
      </c>
      <c r="J4887">
        <v>16.32</v>
      </c>
      <c r="K4887" s="14">
        <v>97.92</v>
      </c>
      <c r="L4887" s="14">
        <f>Table1[[#This Row],[Total Sale Amount]]-(Table1[[#This Row],[Cost Price]]*Table1[[#This Row],[Quantity]])</f>
        <v>7.9200000000000017</v>
      </c>
      <c r="M4887" t="str">
        <f>TEXT(Table1[[#This Row],[Order Date]],"mmm")</f>
        <v>Dec</v>
      </c>
      <c r="N4887" s="5" t="str">
        <f>TEXT(Table1[[#This Row],[Order Date]],"yyyy")</f>
        <v>2016</v>
      </c>
      <c r="O4887" s="5">
        <v>22</v>
      </c>
      <c r="P4887" s="5" t="s">
        <v>560</v>
      </c>
      <c r="Q4887" s="5" t="str">
        <f>IFERROR(INDEX(Holidays[Holiday],MATCH(Table1[[#This Row],[Order Date]],Holidays[Date],0)),"NO HOLIDAY")</f>
        <v>NO HOLIDAY</v>
      </c>
    </row>
    <row r="4888" spans="2:17" hidden="1" x14ac:dyDescent="0.3">
      <c r="B4888" t="s">
        <v>21</v>
      </c>
      <c r="C4888" t="s">
        <v>22</v>
      </c>
      <c r="D4888" t="s">
        <v>23</v>
      </c>
      <c r="E4888" t="s">
        <v>225</v>
      </c>
      <c r="F4888" s="4">
        <v>42709</v>
      </c>
      <c r="G4888" t="s">
        <v>15</v>
      </c>
      <c r="H4888">
        <v>8</v>
      </c>
      <c r="I4888">
        <f>IF(Table1[[#This Row],[Price]]&lt;15,10,IF(Table1[[#This Row],[Price]]&lt;20,15,IF(Table1[[#This Row],[Price]]&lt;30,22,IF(Table1[[#This Row],[Price]]&lt;50,36,45))))</f>
        <v>10</v>
      </c>
      <c r="J4888">
        <v>12.42</v>
      </c>
      <c r="K4888" s="14">
        <v>99.36</v>
      </c>
      <c r="L4888" s="14">
        <f>Table1[[#This Row],[Total Sale Amount]]-(Table1[[#This Row],[Cost Price]]*Table1[[#This Row],[Quantity]])</f>
        <v>19.36</v>
      </c>
      <c r="M4888" t="str">
        <f>TEXT(Table1[[#This Row],[Order Date]],"mmm")</f>
        <v>Dec</v>
      </c>
      <c r="N4888" s="5" t="str">
        <f>TEXT(Table1[[#This Row],[Order Date]],"yyyy")</f>
        <v>2016</v>
      </c>
      <c r="O4888" s="5">
        <v>24</v>
      </c>
      <c r="P4888" s="5" t="s">
        <v>559</v>
      </c>
      <c r="Q4888" s="5" t="str">
        <f>IFERROR(INDEX(Holidays[Holiday],MATCH(Table1[[#This Row],[Order Date]],Holidays[Date],0)),"NO HOLIDAY")</f>
        <v>NO HOLIDAY</v>
      </c>
    </row>
    <row r="4889" spans="2:17" hidden="1" x14ac:dyDescent="0.3">
      <c r="B4889" t="s">
        <v>36</v>
      </c>
      <c r="C4889" t="s">
        <v>10</v>
      </c>
      <c r="D4889" t="s">
        <v>11</v>
      </c>
      <c r="E4889" t="s">
        <v>433</v>
      </c>
      <c r="F4889" s="4">
        <v>42709</v>
      </c>
      <c r="G4889" t="s">
        <v>15</v>
      </c>
      <c r="H4889">
        <v>6</v>
      </c>
      <c r="I4889">
        <f>IF(Table1[[#This Row],[Price]]&lt;15,10,IF(Table1[[#This Row],[Price]]&lt;20,15,IF(Table1[[#This Row],[Price]]&lt;30,22,IF(Table1[[#This Row],[Price]]&lt;50,36,45))))</f>
        <v>10</v>
      </c>
      <c r="J4889">
        <v>12.42</v>
      </c>
      <c r="K4889" s="14">
        <v>74.52</v>
      </c>
      <c r="L4889" s="14">
        <f>Table1[[#This Row],[Total Sale Amount]]-(Table1[[#This Row],[Cost Price]]*Table1[[#This Row],[Quantity]])</f>
        <v>14.519999999999996</v>
      </c>
      <c r="M4889" t="str">
        <f>TEXT(Table1[[#This Row],[Order Date]],"mmm")</f>
        <v>Dec</v>
      </c>
      <c r="N4889" s="5" t="str">
        <f>TEXT(Table1[[#This Row],[Order Date]],"yyyy")</f>
        <v>2016</v>
      </c>
      <c r="O4889" s="5">
        <v>31</v>
      </c>
      <c r="P4889" s="5" t="s">
        <v>560</v>
      </c>
      <c r="Q4889" s="5" t="str">
        <f>IFERROR(INDEX(Holidays[Holiday],MATCH(Table1[[#This Row],[Order Date]],Holidays[Date],0)),"NO HOLIDAY")</f>
        <v>NO HOLIDAY</v>
      </c>
    </row>
    <row r="4890" spans="2:17" hidden="1" x14ac:dyDescent="0.3">
      <c r="B4890" t="s">
        <v>9</v>
      </c>
      <c r="C4890" t="s">
        <v>30</v>
      </c>
      <c r="D4890" t="s">
        <v>11</v>
      </c>
      <c r="E4890" t="s">
        <v>148</v>
      </c>
      <c r="F4890" s="4">
        <v>42709</v>
      </c>
      <c r="G4890" t="s">
        <v>15</v>
      </c>
      <c r="H4890">
        <v>8</v>
      </c>
      <c r="I4890">
        <f>IF(Table1[[#This Row],[Price]]&lt;15,10,IF(Table1[[#This Row],[Price]]&lt;20,15,IF(Table1[[#This Row],[Price]]&lt;30,22,IF(Table1[[#This Row],[Price]]&lt;50,36,45))))</f>
        <v>10</v>
      </c>
      <c r="J4890">
        <v>12.42</v>
      </c>
      <c r="K4890" s="14">
        <v>99.36</v>
      </c>
      <c r="L4890" s="14">
        <f>Table1[[#This Row],[Total Sale Amount]]-(Table1[[#This Row],[Cost Price]]*Table1[[#This Row],[Quantity]])</f>
        <v>19.36</v>
      </c>
      <c r="M4890" t="str">
        <f>TEXT(Table1[[#This Row],[Order Date]],"mmm")</f>
        <v>Dec</v>
      </c>
      <c r="N4890" s="5" t="str">
        <f>TEXT(Table1[[#This Row],[Order Date]],"yyyy")</f>
        <v>2016</v>
      </c>
      <c r="O4890" s="5">
        <v>42</v>
      </c>
      <c r="P4890" s="5" t="s">
        <v>559</v>
      </c>
      <c r="Q4890" s="5" t="str">
        <f>IFERROR(INDEX(Holidays[Holiday],MATCH(Table1[[#This Row],[Order Date]],Holidays[Date],0)),"NO HOLIDAY")</f>
        <v>NO HOLIDAY</v>
      </c>
    </row>
    <row r="4891" spans="2:17" hidden="1" x14ac:dyDescent="0.3">
      <c r="B4891" t="s">
        <v>21</v>
      </c>
      <c r="C4891" t="s">
        <v>59</v>
      </c>
      <c r="D4891" t="s">
        <v>23</v>
      </c>
      <c r="E4891" t="s">
        <v>351</v>
      </c>
      <c r="F4891" s="4">
        <v>42709</v>
      </c>
      <c r="G4891" t="s">
        <v>19</v>
      </c>
      <c r="H4891">
        <v>6</v>
      </c>
      <c r="I4891">
        <f>IF(Table1[[#This Row],[Price]]&lt;15,10,IF(Table1[[#This Row],[Price]]&lt;20,15,IF(Table1[[#This Row],[Price]]&lt;30,22,IF(Table1[[#This Row],[Price]]&lt;50,36,45))))</f>
        <v>45</v>
      </c>
      <c r="J4891">
        <v>53.35</v>
      </c>
      <c r="K4891" s="14">
        <v>320.10000000000002</v>
      </c>
      <c r="L4891" s="14">
        <f>Table1[[#This Row],[Total Sale Amount]]-(Table1[[#This Row],[Cost Price]]*Table1[[#This Row],[Quantity]])</f>
        <v>50.100000000000023</v>
      </c>
      <c r="M4891" t="str">
        <f>TEXT(Table1[[#This Row],[Order Date]],"mmm")</f>
        <v>Dec</v>
      </c>
      <c r="N4891" s="5" t="str">
        <f>TEXT(Table1[[#This Row],[Order Date]],"yyyy")</f>
        <v>2016</v>
      </c>
      <c r="O4891" s="5">
        <v>21</v>
      </c>
      <c r="P4891" s="5" t="s">
        <v>560</v>
      </c>
      <c r="Q4891" s="5" t="str">
        <f>IFERROR(INDEX(Holidays[Holiday],MATCH(Table1[[#This Row],[Order Date]],Holidays[Date],0)),"NO HOLIDAY")</f>
        <v>NO HOLIDAY</v>
      </c>
    </row>
    <row r="4892" spans="2:17" hidden="1" x14ac:dyDescent="0.3">
      <c r="B4892" t="s">
        <v>21</v>
      </c>
      <c r="C4892" t="s">
        <v>26</v>
      </c>
      <c r="D4892" t="s">
        <v>23</v>
      </c>
      <c r="E4892" t="s">
        <v>499</v>
      </c>
      <c r="F4892" s="4">
        <v>42709</v>
      </c>
      <c r="G4892" t="s">
        <v>15</v>
      </c>
      <c r="H4892">
        <v>6</v>
      </c>
      <c r="I4892">
        <f>IF(Table1[[#This Row],[Price]]&lt;15,10,IF(Table1[[#This Row],[Price]]&lt;20,15,IF(Table1[[#This Row],[Price]]&lt;30,22,IF(Table1[[#This Row],[Price]]&lt;50,36,45))))</f>
        <v>10</v>
      </c>
      <c r="J4892">
        <v>12.42</v>
      </c>
      <c r="K4892" s="14">
        <v>74.52</v>
      </c>
      <c r="L4892" s="14">
        <f>Table1[[#This Row],[Total Sale Amount]]-(Table1[[#This Row],[Cost Price]]*Table1[[#This Row],[Quantity]])</f>
        <v>14.519999999999996</v>
      </c>
      <c r="M4892" t="str">
        <f>TEXT(Table1[[#This Row],[Order Date]],"mmm")</f>
        <v>Dec</v>
      </c>
      <c r="N4892" s="5" t="str">
        <f>TEXT(Table1[[#This Row],[Order Date]],"yyyy")</f>
        <v>2016</v>
      </c>
      <c r="O4892" s="5">
        <v>22</v>
      </c>
      <c r="P4892" s="5" t="s">
        <v>560</v>
      </c>
      <c r="Q4892" s="5" t="str">
        <f>IFERROR(INDEX(Holidays[Holiday],MATCH(Table1[[#This Row],[Order Date]],Holidays[Date],0)),"NO HOLIDAY")</f>
        <v>NO HOLIDAY</v>
      </c>
    </row>
    <row r="4893" spans="2:17" hidden="1" x14ac:dyDescent="0.3">
      <c r="B4893" t="s">
        <v>25</v>
      </c>
      <c r="C4893" t="s">
        <v>22</v>
      </c>
      <c r="D4893" t="s">
        <v>23</v>
      </c>
      <c r="E4893" t="s">
        <v>452</v>
      </c>
      <c r="F4893" s="4">
        <v>42709</v>
      </c>
      <c r="G4893" t="s">
        <v>19</v>
      </c>
      <c r="H4893">
        <v>10</v>
      </c>
      <c r="I4893">
        <f>IF(Table1[[#This Row],[Price]]&lt;15,10,IF(Table1[[#This Row],[Price]]&lt;20,15,IF(Table1[[#This Row],[Price]]&lt;30,22,IF(Table1[[#This Row],[Price]]&lt;50,36,45))))</f>
        <v>45</v>
      </c>
      <c r="J4893">
        <v>53.35</v>
      </c>
      <c r="K4893" s="14">
        <v>533.5</v>
      </c>
      <c r="L4893" s="14">
        <f>Table1[[#This Row],[Total Sale Amount]]-(Table1[[#This Row],[Cost Price]]*Table1[[#This Row],[Quantity]])</f>
        <v>83.5</v>
      </c>
      <c r="M4893" t="str">
        <f>TEXT(Table1[[#This Row],[Order Date]],"mmm")</f>
        <v>Dec</v>
      </c>
      <c r="N4893" s="5" t="str">
        <f>TEXT(Table1[[#This Row],[Order Date]],"yyyy")</f>
        <v>2016</v>
      </c>
      <c r="O4893" s="5">
        <v>30</v>
      </c>
      <c r="P4893" s="5" t="s">
        <v>559</v>
      </c>
      <c r="Q4893" s="5" t="str">
        <f>IFERROR(INDEX(Holidays[Holiday],MATCH(Table1[[#This Row],[Order Date]],Holidays[Date],0)),"NO HOLIDAY")</f>
        <v>NO HOLIDAY</v>
      </c>
    </row>
    <row r="4894" spans="2:17" hidden="1" x14ac:dyDescent="0.3">
      <c r="B4894" t="s">
        <v>25</v>
      </c>
      <c r="C4894" t="s">
        <v>22</v>
      </c>
      <c r="D4894" t="s">
        <v>23</v>
      </c>
      <c r="E4894" t="s">
        <v>68</v>
      </c>
      <c r="F4894" s="4">
        <v>42709</v>
      </c>
      <c r="G4894" t="s">
        <v>15</v>
      </c>
      <c r="H4894">
        <v>3</v>
      </c>
      <c r="I4894">
        <f>IF(Table1[[#This Row],[Price]]&lt;15,10,IF(Table1[[#This Row],[Price]]&lt;20,15,IF(Table1[[#This Row],[Price]]&lt;30,22,IF(Table1[[#This Row],[Price]]&lt;50,36,45))))</f>
        <v>10</v>
      </c>
      <c r="J4894">
        <v>12.42</v>
      </c>
      <c r="K4894" s="14">
        <v>37.26</v>
      </c>
      <c r="L4894" s="14">
        <f>Table1[[#This Row],[Total Sale Amount]]-(Table1[[#This Row],[Cost Price]]*Table1[[#This Row],[Quantity]])</f>
        <v>7.259999999999998</v>
      </c>
      <c r="M4894" t="str">
        <f>TEXT(Table1[[#This Row],[Order Date]],"mmm")</f>
        <v>Dec</v>
      </c>
      <c r="N4894" s="5" t="str">
        <f>TEXT(Table1[[#This Row],[Order Date]],"yyyy")</f>
        <v>2016</v>
      </c>
      <c r="O4894" s="5">
        <v>40</v>
      </c>
      <c r="P4894" s="5" t="s">
        <v>560</v>
      </c>
      <c r="Q4894" s="5" t="str">
        <f>IFERROR(INDEX(Holidays[Holiday],MATCH(Table1[[#This Row],[Order Date]],Holidays[Date],0)),"NO HOLIDAY")</f>
        <v>NO HOLIDAY</v>
      </c>
    </row>
    <row r="4895" spans="2:17" hidden="1" x14ac:dyDescent="0.3">
      <c r="B4895" t="s">
        <v>16</v>
      </c>
      <c r="C4895" t="s">
        <v>30</v>
      </c>
      <c r="D4895" t="s">
        <v>11</v>
      </c>
      <c r="E4895" t="s">
        <v>519</v>
      </c>
      <c r="F4895" s="4">
        <v>42709</v>
      </c>
      <c r="G4895" t="s">
        <v>15</v>
      </c>
      <c r="H4895">
        <v>5</v>
      </c>
      <c r="I4895">
        <f>IF(Table1[[#This Row],[Price]]&lt;15,10,IF(Table1[[#This Row],[Price]]&lt;20,15,IF(Table1[[#This Row],[Price]]&lt;30,22,IF(Table1[[#This Row],[Price]]&lt;50,36,45))))</f>
        <v>10</v>
      </c>
      <c r="J4895">
        <v>12.42</v>
      </c>
      <c r="K4895" s="14">
        <v>62.1</v>
      </c>
      <c r="L4895" s="14">
        <f>Table1[[#This Row],[Total Sale Amount]]-(Table1[[#This Row],[Cost Price]]*Table1[[#This Row],[Quantity]])</f>
        <v>12.100000000000001</v>
      </c>
      <c r="M4895" t="str">
        <f>TEXT(Table1[[#This Row],[Order Date]],"mmm")</f>
        <v>Dec</v>
      </c>
      <c r="N4895" s="5" t="str">
        <f>TEXT(Table1[[#This Row],[Order Date]],"yyyy")</f>
        <v>2016</v>
      </c>
      <c r="O4895" s="5">
        <v>45</v>
      </c>
      <c r="P4895" s="5" t="s">
        <v>560</v>
      </c>
      <c r="Q4895" s="5" t="str">
        <f>IFERROR(INDEX(Holidays[Holiday],MATCH(Table1[[#This Row],[Order Date]],Holidays[Date],0)),"NO HOLIDAY")</f>
        <v>NO HOLIDAY</v>
      </c>
    </row>
    <row r="4896" spans="2:17" hidden="1" x14ac:dyDescent="0.3">
      <c r="B4896" t="s">
        <v>21</v>
      </c>
      <c r="C4896" t="s">
        <v>22</v>
      </c>
      <c r="D4896" t="s">
        <v>23</v>
      </c>
      <c r="E4896" t="s">
        <v>445</v>
      </c>
      <c r="F4896" s="4">
        <v>42709</v>
      </c>
      <c r="G4896" t="s">
        <v>13</v>
      </c>
      <c r="H4896">
        <v>8</v>
      </c>
      <c r="I4896">
        <f>IF(Table1[[#This Row],[Price]]&lt;15,10,IF(Table1[[#This Row],[Price]]&lt;20,15,IF(Table1[[#This Row],[Price]]&lt;30,22,IF(Table1[[#This Row],[Price]]&lt;50,36,45))))</f>
        <v>15</v>
      </c>
      <c r="J4896">
        <v>17.829999999999998</v>
      </c>
      <c r="K4896" s="14">
        <v>142.63999999999999</v>
      </c>
      <c r="L4896" s="14">
        <f>Table1[[#This Row],[Total Sale Amount]]-(Table1[[#This Row],[Cost Price]]*Table1[[#This Row],[Quantity]])</f>
        <v>22.639999999999986</v>
      </c>
      <c r="M4896" t="str">
        <f>TEXT(Table1[[#This Row],[Order Date]],"mmm")</f>
        <v>Dec</v>
      </c>
      <c r="N4896" s="5" t="str">
        <f>TEXT(Table1[[#This Row],[Order Date]],"yyyy")</f>
        <v>2016</v>
      </c>
      <c r="O4896" s="5">
        <v>25</v>
      </c>
      <c r="P4896" s="5" t="s">
        <v>560</v>
      </c>
      <c r="Q4896" s="5" t="str">
        <f>IFERROR(INDEX(Holidays[Holiday],MATCH(Table1[[#This Row],[Order Date]],Holidays[Date],0)),"NO HOLIDAY")</f>
        <v>NO HOLIDAY</v>
      </c>
    </row>
    <row r="4897" spans="2:17" hidden="1" x14ac:dyDescent="0.3">
      <c r="B4897" t="s">
        <v>25</v>
      </c>
      <c r="C4897" t="s">
        <v>59</v>
      </c>
      <c r="D4897" t="s">
        <v>23</v>
      </c>
      <c r="E4897" t="s">
        <v>539</v>
      </c>
      <c r="F4897" s="4">
        <v>42709</v>
      </c>
      <c r="G4897" t="s">
        <v>13</v>
      </c>
      <c r="H4897">
        <v>9</v>
      </c>
      <c r="I4897">
        <f>IF(Table1[[#This Row],[Price]]&lt;15,10,IF(Table1[[#This Row],[Price]]&lt;20,15,IF(Table1[[#This Row],[Price]]&lt;30,22,IF(Table1[[#This Row],[Price]]&lt;50,36,45))))</f>
        <v>15</v>
      </c>
      <c r="J4897">
        <v>17.829999999999998</v>
      </c>
      <c r="K4897" s="14">
        <v>160.46999999999997</v>
      </c>
      <c r="L4897" s="14">
        <f>Table1[[#This Row],[Total Sale Amount]]-(Table1[[#This Row],[Cost Price]]*Table1[[#This Row],[Quantity]])</f>
        <v>25.46999999999997</v>
      </c>
      <c r="M4897" t="str">
        <f>TEXT(Table1[[#This Row],[Order Date]],"mmm")</f>
        <v>Dec</v>
      </c>
      <c r="N4897" s="5" t="str">
        <f>TEXT(Table1[[#This Row],[Order Date]],"yyyy")</f>
        <v>2016</v>
      </c>
      <c r="O4897" s="5">
        <v>44</v>
      </c>
      <c r="P4897" s="5" t="s">
        <v>560</v>
      </c>
      <c r="Q4897" s="5" t="str">
        <f>IFERROR(INDEX(Holidays[Holiday],MATCH(Table1[[#This Row],[Order Date]],Holidays[Date],0)),"NO HOLIDAY")</f>
        <v>NO HOLIDAY</v>
      </c>
    </row>
    <row r="4898" spans="2:17" hidden="1" x14ac:dyDescent="0.3">
      <c r="B4898" t="s">
        <v>9</v>
      </c>
      <c r="C4898" t="s">
        <v>10</v>
      </c>
      <c r="D4898" t="s">
        <v>11</v>
      </c>
      <c r="E4898" t="s">
        <v>434</v>
      </c>
      <c r="F4898" s="4">
        <v>42709</v>
      </c>
      <c r="G4898" t="s">
        <v>19</v>
      </c>
      <c r="H4898">
        <v>3</v>
      </c>
      <c r="I4898">
        <f>IF(Table1[[#This Row],[Price]]&lt;15,10,IF(Table1[[#This Row],[Price]]&lt;20,15,IF(Table1[[#This Row],[Price]]&lt;30,22,IF(Table1[[#This Row],[Price]]&lt;50,36,45))))</f>
        <v>45</v>
      </c>
      <c r="J4898">
        <v>53.35</v>
      </c>
      <c r="K4898" s="14">
        <v>160.05000000000001</v>
      </c>
      <c r="L4898" s="14">
        <f>Table1[[#This Row],[Total Sale Amount]]-(Table1[[#This Row],[Cost Price]]*Table1[[#This Row],[Quantity]])</f>
        <v>25.050000000000011</v>
      </c>
      <c r="M4898" t="str">
        <f>TEXT(Table1[[#This Row],[Order Date]],"mmm")</f>
        <v>Dec</v>
      </c>
      <c r="N4898" s="5" t="str">
        <f>TEXT(Table1[[#This Row],[Order Date]],"yyyy")</f>
        <v>2016</v>
      </c>
      <c r="O4898" s="5">
        <v>31</v>
      </c>
      <c r="P4898" s="5" t="s">
        <v>559</v>
      </c>
      <c r="Q4898" s="5" t="str">
        <f>IFERROR(INDEX(Holidays[Holiday],MATCH(Table1[[#This Row],[Order Date]],Holidays[Date],0)),"NO HOLIDAY")</f>
        <v>NO HOLIDAY</v>
      </c>
    </row>
    <row r="4899" spans="2:17" hidden="1" x14ac:dyDescent="0.3">
      <c r="B4899" t="s">
        <v>36</v>
      </c>
      <c r="C4899" t="s">
        <v>17</v>
      </c>
      <c r="D4899" t="s">
        <v>11</v>
      </c>
      <c r="E4899" t="s">
        <v>541</v>
      </c>
      <c r="F4899" s="4">
        <v>42709</v>
      </c>
      <c r="G4899" t="s">
        <v>39</v>
      </c>
      <c r="H4899">
        <v>2</v>
      </c>
      <c r="I4899">
        <f>IF(Table1[[#This Row],[Price]]&lt;15,10,IF(Table1[[#This Row],[Price]]&lt;20,15,IF(Table1[[#This Row],[Price]]&lt;30,22,IF(Table1[[#This Row],[Price]]&lt;50,36,45))))</f>
        <v>15</v>
      </c>
      <c r="J4899">
        <v>16.32</v>
      </c>
      <c r="K4899" s="14">
        <v>32.64</v>
      </c>
      <c r="L4899" s="14">
        <f>Table1[[#This Row],[Total Sale Amount]]-(Table1[[#This Row],[Cost Price]]*Table1[[#This Row],[Quantity]])</f>
        <v>2.6400000000000006</v>
      </c>
      <c r="M4899" t="str">
        <f>TEXT(Table1[[#This Row],[Order Date]],"mmm")</f>
        <v>Dec</v>
      </c>
      <c r="N4899" s="5" t="str">
        <f>TEXT(Table1[[#This Row],[Order Date]],"yyyy")</f>
        <v>2016</v>
      </c>
      <c r="O4899" s="5">
        <v>38</v>
      </c>
      <c r="P4899" s="5" t="s">
        <v>559</v>
      </c>
      <c r="Q4899" s="5" t="str">
        <f>IFERROR(INDEX(Holidays[Holiday],MATCH(Table1[[#This Row],[Order Date]],Holidays[Date],0)),"NO HOLIDAY")</f>
        <v>NO HOLIDAY</v>
      </c>
    </row>
    <row r="4900" spans="2:17" hidden="1" x14ac:dyDescent="0.3">
      <c r="B4900" t="s">
        <v>9</v>
      </c>
      <c r="C4900" t="s">
        <v>10</v>
      </c>
      <c r="D4900" t="s">
        <v>11</v>
      </c>
      <c r="E4900" t="s">
        <v>40</v>
      </c>
      <c r="F4900" s="4">
        <v>42709</v>
      </c>
      <c r="G4900" t="s">
        <v>15</v>
      </c>
      <c r="H4900">
        <v>6</v>
      </c>
      <c r="I4900">
        <f>IF(Table1[[#This Row],[Price]]&lt;15,10,IF(Table1[[#This Row],[Price]]&lt;20,15,IF(Table1[[#This Row],[Price]]&lt;30,22,IF(Table1[[#This Row],[Price]]&lt;50,36,45))))</f>
        <v>10</v>
      </c>
      <c r="J4900">
        <v>12.42</v>
      </c>
      <c r="K4900" s="14">
        <v>74.52</v>
      </c>
      <c r="L4900" s="14">
        <f>Table1[[#This Row],[Total Sale Amount]]-(Table1[[#This Row],[Cost Price]]*Table1[[#This Row],[Quantity]])</f>
        <v>14.519999999999996</v>
      </c>
      <c r="M4900" t="str">
        <f>TEXT(Table1[[#This Row],[Order Date]],"mmm")</f>
        <v>Dec</v>
      </c>
      <c r="N4900" s="5" t="str">
        <f>TEXT(Table1[[#This Row],[Order Date]],"yyyy")</f>
        <v>2016</v>
      </c>
      <c r="O4900" s="5">
        <v>45</v>
      </c>
      <c r="P4900" s="5" t="s">
        <v>560</v>
      </c>
      <c r="Q4900" s="5" t="str">
        <f>IFERROR(INDEX(Holidays[Holiday],MATCH(Table1[[#This Row],[Order Date]],Holidays[Date],0)),"NO HOLIDAY")</f>
        <v>NO HOLIDAY</v>
      </c>
    </row>
    <row r="4901" spans="2:17" hidden="1" x14ac:dyDescent="0.3">
      <c r="B4901" t="s">
        <v>36</v>
      </c>
      <c r="C4901" t="s">
        <v>17</v>
      </c>
      <c r="D4901" t="s">
        <v>11</v>
      </c>
      <c r="E4901" t="s">
        <v>137</v>
      </c>
      <c r="F4901" s="4">
        <v>42709</v>
      </c>
      <c r="G4901" t="s">
        <v>19</v>
      </c>
      <c r="H4901">
        <v>2</v>
      </c>
      <c r="I4901">
        <f>IF(Table1[[#This Row],[Price]]&lt;15,10,IF(Table1[[#This Row],[Price]]&lt;20,15,IF(Table1[[#This Row],[Price]]&lt;30,22,IF(Table1[[#This Row],[Price]]&lt;50,36,45))))</f>
        <v>45</v>
      </c>
      <c r="J4901">
        <v>53.35</v>
      </c>
      <c r="K4901" s="14">
        <v>106.7</v>
      </c>
      <c r="L4901" s="14">
        <f>Table1[[#This Row],[Total Sale Amount]]-(Table1[[#This Row],[Cost Price]]*Table1[[#This Row],[Quantity]])</f>
        <v>16.700000000000003</v>
      </c>
      <c r="M4901" t="str">
        <f>TEXT(Table1[[#This Row],[Order Date]],"mmm")</f>
        <v>Dec</v>
      </c>
      <c r="N4901" s="5" t="str">
        <f>TEXT(Table1[[#This Row],[Order Date]],"yyyy")</f>
        <v>2016</v>
      </c>
      <c r="O4901" s="5">
        <v>18</v>
      </c>
      <c r="P4901" s="5" t="s">
        <v>560</v>
      </c>
      <c r="Q4901" s="5" t="str">
        <f>IFERROR(INDEX(Holidays[Holiday],MATCH(Table1[[#This Row],[Order Date]],Holidays[Date],0)),"NO HOLIDAY")</f>
        <v>NO HOLIDAY</v>
      </c>
    </row>
    <row r="4902" spans="2:17" hidden="1" x14ac:dyDescent="0.3">
      <c r="B4902" t="s">
        <v>9</v>
      </c>
      <c r="C4902" t="s">
        <v>10</v>
      </c>
      <c r="D4902" t="s">
        <v>11</v>
      </c>
      <c r="E4902" t="s">
        <v>255</v>
      </c>
      <c r="F4902" s="4">
        <v>42709</v>
      </c>
      <c r="G4902" t="s">
        <v>13</v>
      </c>
      <c r="H4902">
        <v>5</v>
      </c>
      <c r="I4902">
        <f>IF(Table1[[#This Row],[Price]]&lt;15,10,IF(Table1[[#This Row],[Price]]&lt;20,15,IF(Table1[[#This Row],[Price]]&lt;30,22,IF(Table1[[#This Row],[Price]]&lt;50,36,45))))</f>
        <v>15</v>
      </c>
      <c r="J4902">
        <v>17.829999999999998</v>
      </c>
      <c r="K4902" s="14">
        <v>89.149999999999991</v>
      </c>
      <c r="L4902" s="14">
        <f>Table1[[#This Row],[Total Sale Amount]]-(Table1[[#This Row],[Cost Price]]*Table1[[#This Row],[Quantity]])</f>
        <v>14.149999999999991</v>
      </c>
      <c r="M4902" t="str">
        <f>TEXT(Table1[[#This Row],[Order Date]],"mmm")</f>
        <v>Dec</v>
      </c>
      <c r="N4902" s="5" t="str">
        <f>TEXT(Table1[[#This Row],[Order Date]],"yyyy")</f>
        <v>2016</v>
      </c>
      <c r="O4902" s="5">
        <v>40</v>
      </c>
      <c r="P4902" s="5" t="s">
        <v>560</v>
      </c>
      <c r="Q4902" s="5" t="str">
        <f>IFERROR(INDEX(Holidays[Holiday],MATCH(Table1[[#This Row],[Order Date]],Holidays[Date],0)),"NO HOLIDAY")</f>
        <v>NO HOLIDAY</v>
      </c>
    </row>
    <row r="4903" spans="2:17" hidden="1" x14ac:dyDescent="0.3">
      <c r="B4903" t="s">
        <v>25</v>
      </c>
      <c r="C4903" t="s">
        <v>59</v>
      </c>
      <c r="D4903" t="s">
        <v>23</v>
      </c>
      <c r="E4903" t="s">
        <v>60</v>
      </c>
      <c r="F4903" s="4">
        <v>42709</v>
      </c>
      <c r="G4903" t="s">
        <v>15</v>
      </c>
      <c r="H4903">
        <v>10</v>
      </c>
      <c r="I4903">
        <f>IF(Table1[[#This Row],[Price]]&lt;15,10,IF(Table1[[#This Row],[Price]]&lt;20,15,IF(Table1[[#This Row],[Price]]&lt;30,22,IF(Table1[[#This Row],[Price]]&lt;50,36,45))))</f>
        <v>10</v>
      </c>
      <c r="J4903">
        <v>12.42</v>
      </c>
      <c r="K4903" s="14">
        <v>124.2</v>
      </c>
      <c r="L4903" s="14">
        <f>Table1[[#This Row],[Total Sale Amount]]-(Table1[[#This Row],[Cost Price]]*Table1[[#This Row],[Quantity]])</f>
        <v>24.200000000000003</v>
      </c>
      <c r="M4903" t="str">
        <f>TEXT(Table1[[#This Row],[Order Date]],"mmm")</f>
        <v>Dec</v>
      </c>
      <c r="N4903" s="5" t="str">
        <f>TEXT(Table1[[#This Row],[Order Date]],"yyyy")</f>
        <v>2016</v>
      </c>
      <c r="O4903" s="5">
        <v>43</v>
      </c>
      <c r="P4903" s="5" t="s">
        <v>560</v>
      </c>
      <c r="Q4903" s="5" t="str">
        <f>IFERROR(INDEX(Holidays[Holiday],MATCH(Table1[[#This Row],[Order Date]],Holidays[Date],0)),"NO HOLIDAY")</f>
        <v>NO HOLIDAY</v>
      </c>
    </row>
    <row r="4904" spans="2:17" hidden="1" x14ac:dyDescent="0.3">
      <c r="B4904" t="s">
        <v>21</v>
      </c>
      <c r="C4904" t="s">
        <v>26</v>
      </c>
      <c r="D4904" t="s">
        <v>23</v>
      </c>
      <c r="E4904" t="s">
        <v>69</v>
      </c>
      <c r="F4904" s="4">
        <v>42710</v>
      </c>
      <c r="G4904" t="s">
        <v>13</v>
      </c>
      <c r="H4904">
        <v>1</v>
      </c>
      <c r="I4904">
        <f>IF(Table1[[#This Row],[Price]]&lt;15,10,IF(Table1[[#This Row],[Price]]&lt;20,15,IF(Table1[[#This Row],[Price]]&lt;30,22,IF(Table1[[#This Row],[Price]]&lt;50,36,45))))</f>
        <v>15</v>
      </c>
      <c r="J4904">
        <v>17.829999999999998</v>
      </c>
      <c r="K4904" s="14">
        <v>17.829999999999998</v>
      </c>
      <c r="L4904" s="14">
        <f>Table1[[#This Row],[Total Sale Amount]]-(Table1[[#This Row],[Cost Price]]*Table1[[#This Row],[Quantity]])</f>
        <v>2.8299999999999983</v>
      </c>
      <c r="M4904" t="str">
        <f>TEXT(Table1[[#This Row],[Order Date]],"mmm")</f>
        <v>Dec</v>
      </c>
      <c r="N4904" s="5" t="str">
        <f>TEXT(Table1[[#This Row],[Order Date]],"yyyy")</f>
        <v>2016</v>
      </c>
      <c r="O4904" s="5">
        <v>31</v>
      </c>
      <c r="P4904" s="5" t="s">
        <v>559</v>
      </c>
      <c r="Q4904" s="5" t="str">
        <f>IFERROR(INDEX(Holidays[Holiday],MATCH(Table1[[#This Row],[Order Date]],Holidays[Date],0)),"NO HOLIDAY")</f>
        <v>NO HOLIDAY</v>
      </c>
    </row>
    <row r="4905" spans="2:17" hidden="1" x14ac:dyDescent="0.3">
      <c r="B4905" t="s">
        <v>16</v>
      </c>
      <c r="C4905" t="s">
        <v>17</v>
      </c>
      <c r="D4905" t="s">
        <v>11</v>
      </c>
      <c r="E4905" t="s">
        <v>131</v>
      </c>
      <c r="F4905" s="4">
        <v>42710</v>
      </c>
      <c r="G4905" t="s">
        <v>15</v>
      </c>
      <c r="H4905">
        <v>2</v>
      </c>
      <c r="I4905">
        <f>IF(Table1[[#This Row],[Price]]&lt;15,10,IF(Table1[[#This Row],[Price]]&lt;20,15,IF(Table1[[#This Row],[Price]]&lt;30,22,IF(Table1[[#This Row],[Price]]&lt;50,36,45))))</f>
        <v>10</v>
      </c>
      <c r="J4905">
        <v>12.42</v>
      </c>
      <c r="K4905" s="14">
        <v>24.84</v>
      </c>
      <c r="L4905" s="14">
        <f>Table1[[#This Row],[Total Sale Amount]]-(Table1[[#This Row],[Cost Price]]*Table1[[#This Row],[Quantity]])</f>
        <v>4.84</v>
      </c>
      <c r="M4905" t="str">
        <f>TEXT(Table1[[#This Row],[Order Date]],"mmm")</f>
        <v>Dec</v>
      </c>
      <c r="N4905" s="5" t="str">
        <f>TEXT(Table1[[#This Row],[Order Date]],"yyyy")</f>
        <v>2016</v>
      </c>
      <c r="O4905" s="5">
        <v>45</v>
      </c>
      <c r="P4905" s="5" t="s">
        <v>559</v>
      </c>
      <c r="Q4905" s="5" t="str">
        <f>IFERROR(INDEX(Holidays[Holiday],MATCH(Table1[[#This Row],[Order Date]],Holidays[Date],0)),"NO HOLIDAY")</f>
        <v>NO HOLIDAY</v>
      </c>
    </row>
    <row r="4906" spans="2:17" hidden="1" x14ac:dyDescent="0.3">
      <c r="B4906" t="s">
        <v>25</v>
      </c>
      <c r="C4906" t="s">
        <v>22</v>
      </c>
      <c r="D4906" t="s">
        <v>23</v>
      </c>
      <c r="E4906" t="s">
        <v>219</v>
      </c>
      <c r="F4906" s="4">
        <v>42710</v>
      </c>
      <c r="G4906" t="s">
        <v>39</v>
      </c>
      <c r="H4906">
        <v>10</v>
      </c>
      <c r="I4906">
        <f>IF(Table1[[#This Row],[Price]]&lt;15,10,IF(Table1[[#This Row],[Price]]&lt;20,15,IF(Table1[[#This Row],[Price]]&lt;30,22,IF(Table1[[#This Row],[Price]]&lt;50,36,45))))</f>
        <v>15</v>
      </c>
      <c r="J4906">
        <v>16.32</v>
      </c>
      <c r="K4906" s="14">
        <v>163.19999999999999</v>
      </c>
      <c r="L4906" s="14">
        <f>Table1[[#This Row],[Total Sale Amount]]-(Table1[[#This Row],[Cost Price]]*Table1[[#This Row],[Quantity]])</f>
        <v>13.199999999999989</v>
      </c>
      <c r="M4906" t="str">
        <f>TEXT(Table1[[#This Row],[Order Date]],"mmm")</f>
        <v>Dec</v>
      </c>
      <c r="N4906" s="5" t="str">
        <f>TEXT(Table1[[#This Row],[Order Date]],"yyyy")</f>
        <v>2016</v>
      </c>
      <c r="O4906" s="5">
        <v>28</v>
      </c>
      <c r="P4906" s="5" t="s">
        <v>560</v>
      </c>
      <c r="Q4906" s="5" t="str">
        <f>IFERROR(INDEX(Holidays[Holiday],MATCH(Table1[[#This Row],[Order Date]],Holidays[Date],0)),"NO HOLIDAY")</f>
        <v>NO HOLIDAY</v>
      </c>
    </row>
    <row r="4907" spans="2:17" hidden="1" x14ac:dyDescent="0.3">
      <c r="B4907" t="s">
        <v>25</v>
      </c>
      <c r="C4907" t="s">
        <v>26</v>
      </c>
      <c r="D4907" t="s">
        <v>23</v>
      </c>
      <c r="E4907" t="s">
        <v>241</v>
      </c>
      <c r="F4907" s="4">
        <v>42710</v>
      </c>
      <c r="G4907" t="s">
        <v>19</v>
      </c>
      <c r="H4907">
        <v>6</v>
      </c>
      <c r="I4907">
        <f>IF(Table1[[#This Row],[Price]]&lt;15,10,IF(Table1[[#This Row],[Price]]&lt;20,15,IF(Table1[[#This Row],[Price]]&lt;30,22,IF(Table1[[#This Row],[Price]]&lt;50,36,45))))</f>
        <v>45</v>
      </c>
      <c r="J4907">
        <v>53.35</v>
      </c>
      <c r="K4907" s="14">
        <v>320.10000000000002</v>
      </c>
      <c r="L4907" s="14">
        <f>Table1[[#This Row],[Total Sale Amount]]-(Table1[[#This Row],[Cost Price]]*Table1[[#This Row],[Quantity]])</f>
        <v>50.100000000000023</v>
      </c>
      <c r="M4907" t="str">
        <f>TEXT(Table1[[#This Row],[Order Date]],"mmm")</f>
        <v>Dec</v>
      </c>
      <c r="N4907" s="5" t="str">
        <f>TEXT(Table1[[#This Row],[Order Date]],"yyyy")</f>
        <v>2016</v>
      </c>
      <c r="O4907" s="5">
        <v>22</v>
      </c>
      <c r="P4907" s="5" t="s">
        <v>559</v>
      </c>
      <c r="Q4907" s="5" t="str">
        <f>IFERROR(INDEX(Holidays[Holiday],MATCH(Table1[[#This Row],[Order Date]],Holidays[Date],0)),"NO HOLIDAY")</f>
        <v>NO HOLIDAY</v>
      </c>
    </row>
    <row r="4908" spans="2:17" hidden="1" x14ac:dyDescent="0.3">
      <c r="B4908" t="s">
        <v>21</v>
      </c>
      <c r="C4908" t="s">
        <v>59</v>
      </c>
      <c r="D4908" t="s">
        <v>23</v>
      </c>
      <c r="E4908" t="s">
        <v>296</v>
      </c>
      <c r="F4908" s="4">
        <v>42710</v>
      </c>
      <c r="G4908" t="s">
        <v>15</v>
      </c>
      <c r="H4908">
        <v>10</v>
      </c>
      <c r="I4908">
        <f>IF(Table1[[#This Row],[Price]]&lt;15,10,IF(Table1[[#This Row],[Price]]&lt;20,15,IF(Table1[[#This Row],[Price]]&lt;30,22,IF(Table1[[#This Row],[Price]]&lt;50,36,45))))</f>
        <v>10</v>
      </c>
      <c r="J4908">
        <v>12.42</v>
      </c>
      <c r="K4908" s="14">
        <v>124.2</v>
      </c>
      <c r="L4908" s="14">
        <f>Table1[[#This Row],[Total Sale Amount]]-(Table1[[#This Row],[Cost Price]]*Table1[[#This Row],[Quantity]])</f>
        <v>24.200000000000003</v>
      </c>
      <c r="M4908" t="str">
        <f>TEXT(Table1[[#This Row],[Order Date]],"mmm")</f>
        <v>Dec</v>
      </c>
      <c r="N4908" s="5" t="str">
        <f>TEXT(Table1[[#This Row],[Order Date]],"yyyy")</f>
        <v>2016</v>
      </c>
      <c r="O4908" s="5">
        <v>33</v>
      </c>
      <c r="P4908" s="5" t="s">
        <v>559</v>
      </c>
      <c r="Q4908" s="5" t="str">
        <f>IFERROR(INDEX(Holidays[Holiday],MATCH(Table1[[#This Row],[Order Date]],Holidays[Date],0)),"NO HOLIDAY")</f>
        <v>NO HOLIDAY</v>
      </c>
    </row>
    <row r="4909" spans="2:17" hidden="1" x14ac:dyDescent="0.3">
      <c r="B4909" t="s">
        <v>25</v>
      </c>
      <c r="C4909" t="s">
        <v>26</v>
      </c>
      <c r="D4909" t="s">
        <v>23</v>
      </c>
      <c r="E4909" t="s">
        <v>440</v>
      </c>
      <c r="F4909" s="4">
        <v>42710</v>
      </c>
      <c r="G4909" t="s">
        <v>19</v>
      </c>
      <c r="H4909">
        <v>9</v>
      </c>
      <c r="I4909">
        <f>IF(Table1[[#This Row],[Price]]&lt;15,10,IF(Table1[[#This Row],[Price]]&lt;20,15,IF(Table1[[#This Row],[Price]]&lt;30,22,IF(Table1[[#This Row],[Price]]&lt;50,36,45))))</f>
        <v>45</v>
      </c>
      <c r="J4909">
        <v>53.35</v>
      </c>
      <c r="K4909" s="14">
        <v>480.15000000000003</v>
      </c>
      <c r="L4909" s="14">
        <f>Table1[[#This Row],[Total Sale Amount]]-(Table1[[#This Row],[Cost Price]]*Table1[[#This Row],[Quantity]])</f>
        <v>75.150000000000034</v>
      </c>
      <c r="M4909" t="str">
        <f>TEXT(Table1[[#This Row],[Order Date]],"mmm")</f>
        <v>Dec</v>
      </c>
      <c r="N4909" s="5" t="str">
        <f>TEXT(Table1[[#This Row],[Order Date]],"yyyy")</f>
        <v>2016</v>
      </c>
      <c r="O4909" s="5">
        <v>22</v>
      </c>
      <c r="P4909" s="5" t="s">
        <v>559</v>
      </c>
      <c r="Q4909" s="5" t="str">
        <f>IFERROR(INDEX(Holidays[Holiday],MATCH(Table1[[#This Row],[Order Date]],Holidays[Date],0)),"NO HOLIDAY")</f>
        <v>NO HOLIDAY</v>
      </c>
    </row>
    <row r="4910" spans="2:17" hidden="1" x14ac:dyDescent="0.3">
      <c r="B4910" t="s">
        <v>21</v>
      </c>
      <c r="C4910" t="s">
        <v>59</v>
      </c>
      <c r="D4910" t="s">
        <v>23</v>
      </c>
      <c r="E4910" t="s">
        <v>61</v>
      </c>
      <c r="F4910" s="4">
        <v>42710</v>
      </c>
      <c r="G4910" t="s">
        <v>15</v>
      </c>
      <c r="H4910">
        <v>9</v>
      </c>
      <c r="I4910">
        <f>IF(Table1[[#This Row],[Price]]&lt;15,10,IF(Table1[[#This Row],[Price]]&lt;20,15,IF(Table1[[#This Row],[Price]]&lt;30,22,IF(Table1[[#This Row],[Price]]&lt;50,36,45))))</f>
        <v>10</v>
      </c>
      <c r="J4910">
        <v>12.42</v>
      </c>
      <c r="K4910" s="14">
        <v>111.78</v>
      </c>
      <c r="L4910" s="14">
        <f>Table1[[#This Row],[Total Sale Amount]]-(Table1[[#This Row],[Cost Price]]*Table1[[#This Row],[Quantity]])</f>
        <v>21.78</v>
      </c>
      <c r="M4910" t="str">
        <f>TEXT(Table1[[#This Row],[Order Date]],"mmm")</f>
        <v>Dec</v>
      </c>
      <c r="N4910" s="5" t="str">
        <f>TEXT(Table1[[#This Row],[Order Date]],"yyyy")</f>
        <v>2016</v>
      </c>
      <c r="O4910" s="5">
        <v>33</v>
      </c>
      <c r="P4910" s="5" t="s">
        <v>559</v>
      </c>
      <c r="Q4910" s="5" t="str">
        <f>IFERROR(INDEX(Holidays[Holiday],MATCH(Table1[[#This Row],[Order Date]],Holidays[Date],0)),"NO HOLIDAY")</f>
        <v>NO HOLIDAY</v>
      </c>
    </row>
    <row r="4911" spans="2:17" hidden="1" x14ac:dyDescent="0.3">
      <c r="B4911" t="s">
        <v>9</v>
      </c>
      <c r="C4911" t="s">
        <v>10</v>
      </c>
      <c r="D4911" t="s">
        <v>11</v>
      </c>
      <c r="E4911" t="s">
        <v>269</v>
      </c>
      <c r="F4911" s="4">
        <v>42710</v>
      </c>
      <c r="G4911" t="s">
        <v>19</v>
      </c>
      <c r="H4911">
        <v>2</v>
      </c>
      <c r="I4911">
        <f>IF(Table1[[#This Row],[Price]]&lt;15,10,IF(Table1[[#This Row],[Price]]&lt;20,15,IF(Table1[[#This Row],[Price]]&lt;30,22,IF(Table1[[#This Row],[Price]]&lt;50,36,45))))</f>
        <v>45</v>
      </c>
      <c r="J4911">
        <v>53.35</v>
      </c>
      <c r="K4911" s="14">
        <v>106.7</v>
      </c>
      <c r="L4911" s="14">
        <f>Table1[[#This Row],[Total Sale Amount]]-(Table1[[#This Row],[Cost Price]]*Table1[[#This Row],[Quantity]])</f>
        <v>16.700000000000003</v>
      </c>
      <c r="M4911" t="str">
        <f>TEXT(Table1[[#This Row],[Order Date]],"mmm")</f>
        <v>Dec</v>
      </c>
      <c r="N4911" s="5" t="str">
        <f>TEXT(Table1[[#This Row],[Order Date]],"yyyy")</f>
        <v>2016</v>
      </c>
      <c r="O4911" s="5">
        <v>38</v>
      </c>
      <c r="P4911" s="5" t="s">
        <v>560</v>
      </c>
      <c r="Q4911" s="5" t="str">
        <f>IFERROR(INDEX(Holidays[Holiday],MATCH(Table1[[#This Row],[Order Date]],Holidays[Date],0)),"NO HOLIDAY")</f>
        <v>NO HOLIDAY</v>
      </c>
    </row>
    <row r="4912" spans="2:17" hidden="1" x14ac:dyDescent="0.3">
      <c r="B4912" t="s">
        <v>36</v>
      </c>
      <c r="C4912" t="s">
        <v>28</v>
      </c>
      <c r="D4912" t="s">
        <v>11</v>
      </c>
      <c r="E4912" t="s">
        <v>432</v>
      </c>
      <c r="F4912" s="4">
        <v>42710</v>
      </c>
      <c r="G4912" t="s">
        <v>15</v>
      </c>
      <c r="H4912">
        <v>7</v>
      </c>
      <c r="I4912">
        <f>IF(Table1[[#This Row],[Price]]&lt;15,10,IF(Table1[[#This Row],[Price]]&lt;20,15,IF(Table1[[#This Row],[Price]]&lt;30,22,IF(Table1[[#This Row],[Price]]&lt;50,36,45))))</f>
        <v>10</v>
      </c>
      <c r="J4912">
        <v>12.42</v>
      </c>
      <c r="K4912" s="14">
        <v>86.94</v>
      </c>
      <c r="L4912" s="14">
        <f>Table1[[#This Row],[Total Sale Amount]]-(Table1[[#This Row],[Cost Price]]*Table1[[#This Row],[Quantity]])</f>
        <v>16.939999999999998</v>
      </c>
      <c r="M4912" t="str">
        <f>TEXT(Table1[[#This Row],[Order Date]],"mmm")</f>
        <v>Dec</v>
      </c>
      <c r="N4912" s="5" t="str">
        <f>TEXT(Table1[[#This Row],[Order Date]],"yyyy")</f>
        <v>2016</v>
      </c>
      <c r="O4912" s="5">
        <v>36</v>
      </c>
      <c r="P4912" s="5" t="s">
        <v>559</v>
      </c>
      <c r="Q4912" s="5" t="str">
        <f>IFERROR(INDEX(Holidays[Holiday],MATCH(Table1[[#This Row],[Order Date]],Holidays[Date],0)),"NO HOLIDAY")</f>
        <v>NO HOLIDAY</v>
      </c>
    </row>
    <row r="4913" spans="2:17" hidden="1" x14ac:dyDescent="0.3">
      <c r="B4913" t="s">
        <v>9</v>
      </c>
      <c r="C4913" t="s">
        <v>17</v>
      </c>
      <c r="D4913" t="s">
        <v>11</v>
      </c>
      <c r="E4913" t="s">
        <v>388</v>
      </c>
      <c r="F4913" s="4">
        <v>42710</v>
      </c>
      <c r="G4913" t="s">
        <v>19</v>
      </c>
      <c r="H4913">
        <v>7</v>
      </c>
      <c r="I4913">
        <f>IF(Table1[[#This Row],[Price]]&lt;15,10,IF(Table1[[#This Row],[Price]]&lt;20,15,IF(Table1[[#This Row],[Price]]&lt;30,22,IF(Table1[[#This Row],[Price]]&lt;50,36,45))))</f>
        <v>45</v>
      </c>
      <c r="J4913">
        <v>53.35</v>
      </c>
      <c r="K4913" s="14">
        <v>373.45</v>
      </c>
      <c r="L4913" s="14">
        <f>Table1[[#This Row],[Total Sale Amount]]-(Table1[[#This Row],[Cost Price]]*Table1[[#This Row],[Quantity]])</f>
        <v>58.449999999999989</v>
      </c>
      <c r="M4913" t="str">
        <f>TEXT(Table1[[#This Row],[Order Date]],"mmm")</f>
        <v>Dec</v>
      </c>
      <c r="N4913" s="5" t="str">
        <f>TEXT(Table1[[#This Row],[Order Date]],"yyyy")</f>
        <v>2016</v>
      </c>
      <c r="O4913" s="5">
        <v>35</v>
      </c>
      <c r="P4913" s="5" t="s">
        <v>560</v>
      </c>
      <c r="Q4913" s="5" t="str">
        <f>IFERROR(INDEX(Holidays[Holiday],MATCH(Table1[[#This Row],[Order Date]],Holidays[Date],0)),"NO HOLIDAY")</f>
        <v>NO HOLIDAY</v>
      </c>
    </row>
    <row r="4914" spans="2:17" hidden="1" x14ac:dyDescent="0.3">
      <c r="B4914" t="s">
        <v>25</v>
      </c>
      <c r="C4914" t="s">
        <v>26</v>
      </c>
      <c r="D4914" t="s">
        <v>23</v>
      </c>
      <c r="E4914" t="s">
        <v>166</v>
      </c>
      <c r="F4914" s="4">
        <v>42710</v>
      </c>
      <c r="G4914" t="s">
        <v>13</v>
      </c>
      <c r="H4914">
        <v>1</v>
      </c>
      <c r="I4914">
        <f>IF(Table1[[#This Row],[Price]]&lt;15,10,IF(Table1[[#This Row],[Price]]&lt;20,15,IF(Table1[[#This Row],[Price]]&lt;30,22,IF(Table1[[#This Row],[Price]]&lt;50,36,45))))</f>
        <v>15</v>
      </c>
      <c r="J4914">
        <v>17.829999999999998</v>
      </c>
      <c r="K4914" s="14">
        <v>17.829999999999998</v>
      </c>
      <c r="L4914" s="14">
        <f>Table1[[#This Row],[Total Sale Amount]]-(Table1[[#This Row],[Cost Price]]*Table1[[#This Row],[Quantity]])</f>
        <v>2.8299999999999983</v>
      </c>
      <c r="M4914" t="str">
        <f>TEXT(Table1[[#This Row],[Order Date]],"mmm")</f>
        <v>Dec</v>
      </c>
      <c r="N4914" s="5" t="str">
        <f>TEXT(Table1[[#This Row],[Order Date]],"yyyy")</f>
        <v>2016</v>
      </c>
      <c r="O4914" s="5">
        <v>26</v>
      </c>
      <c r="P4914" s="5" t="s">
        <v>559</v>
      </c>
      <c r="Q4914" s="5" t="str">
        <f>IFERROR(INDEX(Holidays[Holiday],MATCH(Table1[[#This Row],[Order Date]],Holidays[Date],0)),"NO HOLIDAY")</f>
        <v>NO HOLIDAY</v>
      </c>
    </row>
    <row r="4915" spans="2:17" hidden="1" x14ac:dyDescent="0.3">
      <c r="B4915" t="s">
        <v>16</v>
      </c>
      <c r="C4915" t="s">
        <v>30</v>
      </c>
      <c r="D4915" t="s">
        <v>11</v>
      </c>
      <c r="E4915" t="s">
        <v>418</v>
      </c>
      <c r="F4915" s="4">
        <v>42710</v>
      </c>
      <c r="G4915" t="s">
        <v>13</v>
      </c>
      <c r="H4915">
        <v>10</v>
      </c>
      <c r="I4915">
        <f>IF(Table1[[#This Row],[Price]]&lt;15,10,IF(Table1[[#This Row],[Price]]&lt;20,15,IF(Table1[[#This Row],[Price]]&lt;30,22,IF(Table1[[#This Row],[Price]]&lt;50,36,45))))</f>
        <v>15</v>
      </c>
      <c r="J4915">
        <v>17.829999999999998</v>
      </c>
      <c r="K4915" s="14">
        <v>178.29999999999998</v>
      </c>
      <c r="L4915" s="14">
        <f>Table1[[#This Row],[Total Sale Amount]]-(Table1[[#This Row],[Cost Price]]*Table1[[#This Row],[Quantity]])</f>
        <v>28.299999999999983</v>
      </c>
      <c r="M4915" t="str">
        <f>TEXT(Table1[[#This Row],[Order Date]],"mmm")</f>
        <v>Dec</v>
      </c>
      <c r="N4915" s="5" t="str">
        <f>TEXT(Table1[[#This Row],[Order Date]],"yyyy")</f>
        <v>2016</v>
      </c>
      <c r="O4915" s="5">
        <v>18</v>
      </c>
      <c r="P4915" s="5" t="s">
        <v>559</v>
      </c>
      <c r="Q4915" s="5" t="str">
        <f>IFERROR(INDEX(Holidays[Holiday],MATCH(Table1[[#This Row],[Order Date]],Holidays[Date],0)),"NO HOLIDAY")</f>
        <v>NO HOLIDAY</v>
      </c>
    </row>
    <row r="4916" spans="2:17" hidden="1" x14ac:dyDescent="0.3">
      <c r="B4916" t="s">
        <v>21</v>
      </c>
      <c r="C4916" t="s">
        <v>26</v>
      </c>
      <c r="D4916" t="s">
        <v>23</v>
      </c>
      <c r="E4916" t="s">
        <v>250</v>
      </c>
      <c r="F4916" s="4">
        <v>42710</v>
      </c>
      <c r="G4916" t="s">
        <v>13</v>
      </c>
      <c r="H4916">
        <v>5</v>
      </c>
      <c r="I4916">
        <f>IF(Table1[[#This Row],[Price]]&lt;15,10,IF(Table1[[#This Row],[Price]]&lt;20,15,IF(Table1[[#This Row],[Price]]&lt;30,22,IF(Table1[[#This Row],[Price]]&lt;50,36,45))))</f>
        <v>15</v>
      </c>
      <c r="J4916">
        <v>17.829999999999998</v>
      </c>
      <c r="K4916" s="14">
        <v>89.149999999999991</v>
      </c>
      <c r="L4916" s="14">
        <f>Table1[[#This Row],[Total Sale Amount]]-(Table1[[#This Row],[Cost Price]]*Table1[[#This Row],[Quantity]])</f>
        <v>14.149999999999991</v>
      </c>
      <c r="M4916" t="str">
        <f>TEXT(Table1[[#This Row],[Order Date]],"mmm")</f>
        <v>Dec</v>
      </c>
      <c r="N4916" s="5" t="str">
        <f>TEXT(Table1[[#This Row],[Order Date]],"yyyy")</f>
        <v>2016</v>
      </c>
      <c r="O4916" s="5">
        <v>34</v>
      </c>
      <c r="P4916" s="5" t="s">
        <v>559</v>
      </c>
      <c r="Q4916" s="5" t="str">
        <f>IFERROR(INDEX(Holidays[Holiday],MATCH(Table1[[#This Row],[Order Date]],Holidays[Date],0)),"NO HOLIDAY")</f>
        <v>NO HOLIDAY</v>
      </c>
    </row>
    <row r="4917" spans="2:17" hidden="1" x14ac:dyDescent="0.3">
      <c r="B4917" t="s">
        <v>9</v>
      </c>
      <c r="C4917" t="s">
        <v>10</v>
      </c>
      <c r="D4917" t="s">
        <v>11</v>
      </c>
      <c r="E4917" t="s">
        <v>434</v>
      </c>
      <c r="F4917" s="4">
        <v>42710</v>
      </c>
      <c r="G4917" t="s">
        <v>15</v>
      </c>
      <c r="H4917">
        <v>9</v>
      </c>
      <c r="I4917">
        <f>IF(Table1[[#This Row],[Price]]&lt;15,10,IF(Table1[[#This Row],[Price]]&lt;20,15,IF(Table1[[#This Row],[Price]]&lt;30,22,IF(Table1[[#This Row],[Price]]&lt;50,36,45))))</f>
        <v>10</v>
      </c>
      <c r="J4917">
        <v>12.42</v>
      </c>
      <c r="K4917" s="14">
        <v>111.78</v>
      </c>
      <c r="L4917" s="14">
        <f>Table1[[#This Row],[Total Sale Amount]]-(Table1[[#This Row],[Cost Price]]*Table1[[#This Row],[Quantity]])</f>
        <v>21.78</v>
      </c>
      <c r="M4917" t="str">
        <f>TEXT(Table1[[#This Row],[Order Date]],"mmm")</f>
        <v>Dec</v>
      </c>
      <c r="N4917" s="5" t="str">
        <f>TEXT(Table1[[#This Row],[Order Date]],"yyyy")</f>
        <v>2016</v>
      </c>
      <c r="O4917" s="5">
        <v>24</v>
      </c>
      <c r="P4917" s="5" t="s">
        <v>559</v>
      </c>
      <c r="Q4917" s="5" t="str">
        <f>IFERROR(INDEX(Holidays[Holiday],MATCH(Table1[[#This Row],[Order Date]],Holidays[Date],0)),"NO HOLIDAY")</f>
        <v>NO HOLIDAY</v>
      </c>
    </row>
    <row r="4918" spans="2:17" hidden="1" x14ac:dyDescent="0.3">
      <c r="B4918" t="s">
        <v>9</v>
      </c>
      <c r="C4918" t="s">
        <v>28</v>
      </c>
      <c r="D4918" t="s">
        <v>11</v>
      </c>
      <c r="E4918" t="s">
        <v>82</v>
      </c>
      <c r="F4918" s="4">
        <v>42710</v>
      </c>
      <c r="G4918" t="s">
        <v>15</v>
      </c>
      <c r="H4918">
        <v>5</v>
      </c>
      <c r="I4918">
        <f>IF(Table1[[#This Row],[Price]]&lt;15,10,IF(Table1[[#This Row],[Price]]&lt;20,15,IF(Table1[[#This Row],[Price]]&lt;30,22,IF(Table1[[#This Row],[Price]]&lt;50,36,45))))</f>
        <v>10</v>
      </c>
      <c r="J4918">
        <v>12.42</v>
      </c>
      <c r="K4918" s="14">
        <v>62.1</v>
      </c>
      <c r="L4918" s="14">
        <f>Table1[[#This Row],[Total Sale Amount]]-(Table1[[#This Row],[Cost Price]]*Table1[[#This Row],[Quantity]])</f>
        <v>12.100000000000001</v>
      </c>
      <c r="M4918" t="str">
        <f>TEXT(Table1[[#This Row],[Order Date]],"mmm")</f>
        <v>Dec</v>
      </c>
      <c r="N4918" s="5" t="str">
        <f>TEXT(Table1[[#This Row],[Order Date]],"yyyy")</f>
        <v>2016</v>
      </c>
      <c r="O4918" s="5">
        <v>43</v>
      </c>
      <c r="P4918" s="5" t="s">
        <v>560</v>
      </c>
      <c r="Q4918" s="5" t="str">
        <f>IFERROR(INDEX(Holidays[Holiday],MATCH(Table1[[#This Row],[Order Date]],Holidays[Date],0)),"NO HOLIDAY")</f>
        <v>NO HOLIDAY</v>
      </c>
    </row>
    <row r="4919" spans="2:17" hidden="1" x14ac:dyDescent="0.3">
      <c r="B4919" t="s">
        <v>9</v>
      </c>
      <c r="C4919" t="s">
        <v>30</v>
      </c>
      <c r="D4919" t="s">
        <v>11</v>
      </c>
      <c r="E4919" t="s">
        <v>198</v>
      </c>
      <c r="F4919" s="4">
        <v>42710</v>
      </c>
      <c r="G4919" t="s">
        <v>15</v>
      </c>
      <c r="H4919">
        <v>5</v>
      </c>
      <c r="I4919">
        <f>IF(Table1[[#This Row],[Price]]&lt;15,10,IF(Table1[[#This Row],[Price]]&lt;20,15,IF(Table1[[#This Row],[Price]]&lt;30,22,IF(Table1[[#This Row],[Price]]&lt;50,36,45))))</f>
        <v>10</v>
      </c>
      <c r="J4919">
        <v>12.42</v>
      </c>
      <c r="K4919" s="14">
        <v>62.1</v>
      </c>
      <c r="L4919" s="14">
        <f>Table1[[#This Row],[Total Sale Amount]]-(Table1[[#This Row],[Cost Price]]*Table1[[#This Row],[Quantity]])</f>
        <v>12.100000000000001</v>
      </c>
      <c r="M4919" t="str">
        <f>TEXT(Table1[[#This Row],[Order Date]],"mmm")</f>
        <v>Dec</v>
      </c>
      <c r="N4919" s="5" t="str">
        <f>TEXT(Table1[[#This Row],[Order Date]],"yyyy")</f>
        <v>2016</v>
      </c>
      <c r="O4919" s="5">
        <v>26</v>
      </c>
      <c r="P4919" s="5" t="s">
        <v>560</v>
      </c>
      <c r="Q4919" s="5" t="str">
        <f>IFERROR(INDEX(Holidays[Holiday],MATCH(Table1[[#This Row],[Order Date]],Holidays[Date],0)),"NO HOLIDAY")</f>
        <v>NO HOLIDAY</v>
      </c>
    </row>
    <row r="4920" spans="2:17" hidden="1" x14ac:dyDescent="0.3">
      <c r="B4920" t="s">
        <v>9</v>
      </c>
      <c r="C4920" t="s">
        <v>17</v>
      </c>
      <c r="D4920" t="s">
        <v>11</v>
      </c>
      <c r="E4920" t="s">
        <v>18</v>
      </c>
      <c r="F4920" s="4">
        <v>42710</v>
      </c>
      <c r="G4920" t="s">
        <v>19</v>
      </c>
      <c r="H4920">
        <v>6</v>
      </c>
      <c r="I4920">
        <f>IF(Table1[[#This Row],[Price]]&lt;15,10,IF(Table1[[#This Row],[Price]]&lt;20,15,IF(Table1[[#This Row],[Price]]&lt;30,22,IF(Table1[[#This Row],[Price]]&lt;50,36,45))))</f>
        <v>45</v>
      </c>
      <c r="J4920">
        <v>53.35</v>
      </c>
      <c r="K4920" s="14">
        <v>320.10000000000002</v>
      </c>
      <c r="L4920" s="14">
        <f>Table1[[#This Row],[Total Sale Amount]]-(Table1[[#This Row],[Cost Price]]*Table1[[#This Row],[Quantity]])</f>
        <v>50.100000000000023</v>
      </c>
      <c r="M4920" t="str">
        <f>TEXT(Table1[[#This Row],[Order Date]],"mmm")</f>
        <v>Dec</v>
      </c>
      <c r="N4920" s="5" t="str">
        <f>TEXT(Table1[[#This Row],[Order Date]],"yyyy")</f>
        <v>2016</v>
      </c>
      <c r="O4920" s="5">
        <v>42</v>
      </c>
      <c r="P4920" s="5" t="s">
        <v>559</v>
      </c>
      <c r="Q4920" s="5" t="str">
        <f>IFERROR(INDEX(Holidays[Holiday],MATCH(Table1[[#This Row],[Order Date]],Holidays[Date],0)),"NO HOLIDAY")</f>
        <v>NO HOLIDAY</v>
      </c>
    </row>
    <row r="4921" spans="2:17" hidden="1" x14ac:dyDescent="0.3">
      <c r="B4921" t="s">
        <v>25</v>
      </c>
      <c r="C4921" t="s">
        <v>26</v>
      </c>
      <c r="D4921" t="s">
        <v>23</v>
      </c>
      <c r="E4921" t="s">
        <v>414</v>
      </c>
      <c r="F4921" s="4">
        <v>42710</v>
      </c>
      <c r="G4921" t="s">
        <v>15</v>
      </c>
      <c r="H4921">
        <v>4</v>
      </c>
      <c r="I4921">
        <f>IF(Table1[[#This Row],[Price]]&lt;15,10,IF(Table1[[#This Row],[Price]]&lt;20,15,IF(Table1[[#This Row],[Price]]&lt;30,22,IF(Table1[[#This Row],[Price]]&lt;50,36,45))))</f>
        <v>10</v>
      </c>
      <c r="J4921">
        <v>12.42</v>
      </c>
      <c r="K4921" s="14">
        <v>49.68</v>
      </c>
      <c r="L4921" s="14">
        <f>Table1[[#This Row],[Total Sale Amount]]-(Table1[[#This Row],[Cost Price]]*Table1[[#This Row],[Quantity]])</f>
        <v>9.68</v>
      </c>
      <c r="M4921" t="str">
        <f>TEXT(Table1[[#This Row],[Order Date]],"mmm")</f>
        <v>Dec</v>
      </c>
      <c r="N4921" s="5" t="str">
        <f>TEXT(Table1[[#This Row],[Order Date]],"yyyy")</f>
        <v>2016</v>
      </c>
      <c r="O4921" s="5">
        <v>18</v>
      </c>
      <c r="P4921" s="5" t="s">
        <v>560</v>
      </c>
      <c r="Q4921" s="5" t="str">
        <f>IFERROR(INDEX(Holidays[Holiday],MATCH(Table1[[#This Row],[Order Date]],Holidays[Date],0)),"NO HOLIDAY")</f>
        <v>NO HOLIDAY</v>
      </c>
    </row>
    <row r="4922" spans="2:17" hidden="1" x14ac:dyDescent="0.3">
      <c r="B4922" t="s">
        <v>9</v>
      </c>
      <c r="C4922" t="s">
        <v>17</v>
      </c>
      <c r="D4922" t="s">
        <v>11</v>
      </c>
      <c r="E4922" t="s">
        <v>483</v>
      </c>
      <c r="F4922" s="4">
        <v>42710</v>
      </c>
      <c r="G4922" t="s">
        <v>15</v>
      </c>
      <c r="H4922">
        <v>7</v>
      </c>
      <c r="I4922">
        <f>IF(Table1[[#This Row],[Price]]&lt;15,10,IF(Table1[[#This Row],[Price]]&lt;20,15,IF(Table1[[#This Row],[Price]]&lt;30,22,IF(Table1[[#This Row],[Price]]&lt;50,36,45))))</f>
        <v>10</v>
      </c>
      <c r="J4922">
        <v>12.42</v>
      </c>
      <c r="K4922" s="14">
        <v>86.94</v>
      </c>
      <c r="L4922" s="14">
        <f>Table1[[#This Row],[Total Sale Amount]]-(Table1[[#This Row],[Cost Price]]*Table1[[#This Row],[Quantity]])</f>
        <v>16.939999999999998</v>
      </c>
      <c r="M4922" t="str">
        <f>TEXT(Table1[[#This Row],[Order Date]],"mmm")</f>
        <v>Dec</v>
      </c>
      <c r="N4922" s="5" t="str">
        <f>TEXT(Table1[[#This Row],[Order Date]],"yyyy")</f>
        <v>2016</v>
      </c>
      <c r="O4922" s="5">
        <v>33</v>
      </c>
      <c r="P4922" s="5" t="s">
        <v>560</v>
      </c>
      <c r="Q4922" s="5" t="str">
        <f>IFERROR(INDEX(Holidays[Holiday],MATCH(Table1[[#This Row],[Order Date]],Holidays[Date],0)),"NO HOLIDAY")</f>
        <v>NO HOLIDAY</v>
      </c>
    </row>
    <row r="4923" spans="2:17" hidden="1" x14ac:dyDescent="0.3">
      <c r="B4923" t="s">
        <v>16</v>
      </c>
      <c r="C4923" t="s">
        <v>17</v>
      </c>
      <c r="D4923" t="s">
        <v>11</v>
      </c>
      <c r="E4923" t="s">
        <v>367</v>
      </c>
      <c r="F4923" s="4">
        <v>42710</v>
      </c>
      <c r="G4923" t="s">
        <v>19</v>
      </c>
      <c r="H4923">
        <v>3</v>
      </c>
      <c r="I4923">
        <f>IF(Table1[[#This Row],[Price]]&lt;15,10,IF(Table1[[#This Row],[Price]]&lt;20,15,IF(Table1[[#This Row],[Price]]&lt;30,22,IF(Table1[[#This Row],[Price]]&lt;50,36,45))))</f>
        <v>45</v>
      </c>
      <c r="J4923">
        <v>53.35</v>
      </c>
      <c r="K4923" s="14">
        <v>160.05000000000001</v>
      </c>
      <c r="L4923" s="14">
        <f>Table1[[#This Row],[Total Sale Amount]]-(Table1[[#This Row],[Cost Price]]*Table1[[#This Row],[Quantity]])</f>
        <v>25.050000000000011</v>
      </c>
      <c r="M4923" t="str">
        <f>TEXT(Table1[[#This Row],[Order Date]],"mmm")</f>
        <v>Dec</v>
      </c>
      <c r="N4923" s="5" t="str">
        <f>TEXT(Table1[[#This Row],[Order Date]],"yyyy")</f>
        <v>2016</v>
      </c>
      <c r="O4923" s="5">
        <v>32</v>
      </c>
      <c r="P4923" s="5" t="s">
        <v>560</v>
      </c>
      <c r="Q4923" s="5" t="str">
        <f>IFERROR(INDEX(Holidays[Holiday],MATCH(Table1[[#This Row],[Order Date]],Holidays[Date],0)),"NO HOLIDAY")</f>
        <v>NO HOLIDAY</v>
      </c>
    </row>
    <row r="4924" spans="2:17" hidden="1" x14ac:dyDescent="0.3">
      <c r="B4924" t="s">
        <v>21</v>
      </c>
      <c r="C4924" t="s">
        <v>59</v>
      </c>
      <c r="D4924" t="s">
        <v>23</v>
      </c>
      <c r="E4924" t="s">
        <v>105</v>
      </c>
      <c r="F4924" s="4">
        <v>42710</v>
      </c>
      <c r="G4924" t="s">
        <v>15</v>
      </c>
      <c r="H4924">
        <v>6</v>
      </c>
      <c r="I4924">
        <f>IF(Table1[[#This Row],[Price]]&lt;15,10,IF(Table1[[#This Row],[Price]]&lt;20,15,IF(Table1[[#This Row],[Price]]&lt;30,22,IF(Table1[[#This Row],[Price]]&lt;50,36,45))))</f>
        <v>10</v>
      </c>
      <c r="J4924">
        <v>12.42</v>
      </c>
      <c r="K4924" s="14">
        <v>74.52</v>
      </c>
      <c r="L4924" s="14">
        <f>Table1[[#This Row],[Total Sale Amount]]-(Table1[[#This Row],[Cost Price]]*Table1[[#This Row],[Quantity]])</f>
        <v>14.519999999999996</v>
      </c>
      <c r="M4924" t="str">
        <f>TEXT(Table1[[#This Row],[Order Date]],"mmm")</f>
        <v>Dec</v>
      </c>
      <c r="N4924" s="5" t="str">
        <f>TEXT(Table1[[#This Row],[Order Date]],"yyyy")</f>
        <v>2016</v>
      </c>
      <c r="O4924" s="5">
        <v>21</v>
      </c>
      <c r="P4924" s="5" t="s">
        <v>560</v>
      </c>
      <c r="Q4924" s="5" t="str">
        <f>IFERROR(INDEX(Holidays[Holiday],MATCH(Table1[[#This Row],[Order Date]],Holidays[Date],0)),"NO HOLIDAY")</f>
        <v>NO HOLIDAY</v>
      </c>
    </row>
    <row r="4925" spans="2:17" hidden="1" x14ac:dyDescent="0.3">
      <c r="B4925" t="s">
        <v>25</v>
      </c>
      <c r="C4925" t="s">
        <v>59</v>
      </c>
      <c r="D4925" t="s">
        <v>23</v>
      </c>
      <c r="E4925" t="s">
        <v>105</v>
      </c>
      <c r="F4925" s="4">
        <v>42710</v>
      </c>
      <c r="G4925" t="s">
        <v>15</v>
      </c>
      <c r="H4925">
        <v>9</v>
      </c>
      <c r="I4925">
        <f>IF(Table1[[#This Row],[Price]]&lt;15,10,IF(Table1[[#This Row],[Price]]&lt;20,15,IF(Table1[[#This Row],[Price]]&lt;30,22,IF(Table1[[#This Row],[Price]]&lt;50,36,45))))</f>
        <v>10</v>
      </c>
      <c r="J4925">
        <v>12.42</v>
      </c>
      <c r="K4925" s="14">
        <v>111.78</v>
      </c>
      <c r="L4925" s="14">
        <f>Table1[[#This Row],[Total Sale Amount]]-(Table1[[#This Row],[Cost Price]]*Table1[[#This Row],[Quantity]])</f>
        <v>21.78</v>
      </c>
      <c r="M4925" t="str">
        <f>TEXT(Table1[[#This Row],[Order Date]],"mmm")</f>
        <v>Dec</v>
      </c>
      <c r="N4925" s="5" t="str">
        <f>TEXT(Table1[[#This Row],[Order Date]],"yyyy")</f>
        <v>2016</v>
      </c>
      <c r="O4925" s="5">
        <v>32</v>
      </c>
      <c r="P4925" s="5" t="s">
        <v>559</v>
      </c>
      <c r="Q4925" s="5" t="str">
        <f>IFERROR(INDEX(Holidays[Holiday],MATCH(Table1[[#This Row],[Order Date]],Holidays[Date],0)),"NO HOLIDAY")</f>
        <v>NO HOLIDAY</v>
      </c>
    </row>
    <row r="4926" spans="2:17" hidden="1" x14ac:dyDescent="0.3">
      <c r="B4926" t="s">
        <v>21</v>
      </c>
      <c r="C4926" t="s">
        <v>22</v>
      </c>
      <c r="D4926" t="s">
        <v>23</v>
      </c>
      <c r="E4926" t="s">
        <v>486</v>
      </c>
      <c r="F4926" s="4">
        <v>42710</v>
      </c>
      <c r="G4926" t="s">
        <v>15</v>
      </c>
      <c r="H4926">
        <v>4</v>
      </c>
      <c r="I4926">
        <f>IF(Table1[[#This Row],[Price]]&lt;15,10,IF(Table1[[#This Row],[Price]]&lt;20,15,IF(Table1[[#This Row],[Price]]&lt;30,22,IF(Table1[[#This Row],[Price]]&lt;50,36,45))))</f>
        <v>10</v>
      </c>
      <c r="J4926">
        <v>12.42</v>
      </c>
      <c r="K4926" s="14">
        <v>49.68</v>
      </c>
      <c r="L4926" s="14">
        <f>Table1[[#This Row],[Total Sale Amount]]-(Table1[[#This Row],[Cost Price]]*Table1[[#This Row],[Quantity]])</f>
        <v>9.68</v>
      </c>
      <c r="M4926" t="str">
        <f>TEXT(Table1[[#This Row],[Order Date]],"mmm")</f>
        <v>Dec</v>
      </c>
      <c r="N4926" s="5" t="str">
        <f>TEXT(Table1[[#This Row],[Order Date]],"yyyy")</f>
        <v>2016</v>
      </c>
      <c r="O4926" s="5">
        <v>24</v>
      </c>
      <c r="P4926" s="5" t="s">
        <v>559</v>
      </c>
      <c r="Q4926" s="5" t="str">
        <f>IFERROR(INDEX(Holidays[Holiday],MATCH(Table1[[#This Row],[Order Date]],Holidays[Date],0)),"NO HOLIDAY")</f>
        <v>NO HOLIDAY</v>
      </c>
    </row>
    <row r="4927" spans="2:17" hidden="1" x14ac:dyDescent="0.3">
      <c r="B4927" t="s">
        <v>9</v>
      </c>
      <c r="C4927" t="s">
        <v>10</v>
      </c>
      <c r="D4927" t="s">
        <v>11</v>
      </c>
      <c r="E4927" t="s">
        <v>507</v>
      </c>
      <c r="F4927" s="4">
        <v>42710</v>
      </c>
      <c r="G4927" t="s">
        <v>13</v>
      </c>
      <c r="H4927">
        <v>4</v>
      </c>
      <c r="I4927">
        <f>IF(Table1[[#This Row],[Price]]&lt;15,10,IF(Table1[[#This Row],[Price]]&lt;20,15,IF(Table1[[#This Row],[Price]]&lt;30,22,IF(Table1[[#This Row],[Price]]&lt;50,36,45))))</f>
        <v>15</v>
      </c>
      <c r="J4927">
        <v>17.829999999999998</v>
      </c>
      <c r="K4927" s="14">
        <v>71.319999999999993</v>
      </c>
      <c r="L4927" s="14">
        <f>Table1[[#This Row],[Total Sale Amount]]-(Table1[[#This Row],[Cost Price]]*Table1[[#This Row],[Quantity]])</f>
        <v>11.319999999999993</v>
      </c>
      <c r="M4927" t="str">
        <f>TEXT(Table1[[#This Row],[Order Date]],"mmm")</f>
        <v>Dec</v>
      </c>
      <c r="N4927" s="5" t="str">
        <f>TEXT(Table1[[#This Row],[Order Date]],"yyyy")</f>
        <v>2016</v>
      </c>
      <c r="O4927" s="5">
        <v>37</v>
      </c>
      <c r="P4927" s="5" t="s">
        <v>560</v>
      </c>
      <c r="Q4927" s="5" t="str">
        <f>IFERROR(INDEX(Holidays[Holiday],MATCH(Table1[[#This Row],[Order Date]],Holidays[Date],0)),"NO HOLIDAY")</f>
        <v>NO HOLIDAY</v>
      </c>
    </row>
    <row r="4928" spans="2:17" hidden="1" x14ac:dyDescent="0.3">
      <c r="B4928" t="s">
        <v>36</v>
      </c>
      <c r="C4928" t="s">
        <v>17</v>
      </c>
      <c r="D4928" t="s">
        <v>11</v>
      </c>
      <c r="E4928" t="s">
        <v>38</v>
      </c>
      <c r="F4928" s="4">
        <v>42710</v>
      </c>
      <c r="G4928" t="s">
        <v>39</v>
      </c>
      <c r="H4928">
        <v>6</v>
      </c>
      <c r="I4928">
        <f>IF(Table1[[#This Row],[Price]]&lt;15,10,IF(Table1[[#This Row],[Price]]&lt;20,15,IF(Table1[[#This Row],[Price]]&lt;30,22,IF(Table1[[#This Row],[Price]]&lt;50,36,45))))</f>
        <v>15</v>
      </c>
      <c r="J4928">
        <v>16.32</v>
      </c>
      <c r="K4928" s="14">
        <v>97.92</v>
      </c>
      <c r="L4928" s="14">
        <f>Table1[[#This Row],[Total Sale Amount]]-(Table1[[#This Row],[Cost Price]]*Table1[[#This Row],[Quantity]])</f>
        <v>7.9200000000000017</v>
      </c>
      <c r="M4928" t="str">
        <f>TEXT(Table1[[#This Row],[Order Date]],"mmm")</f>
        <v>Dec</v>
      </c>
      <c r="N4928" s="5" t="str">
        <f>TEXT(Table1[[#This Row],[Order Date]],"yyyy")</f>
        <v>2016</v>
      </c>
      <c r="O4928" s="5">
        <v>43</v>
      </c>
      <c r="P4928" s="5" t="s">
        <v>559</v>
      </c>
      <c r="Q4928" s="5" t="str">
        <f>IFERROR(INDEX(Holidays[Holiday],MATCH(Table1[[#This Row],[Order Date]],Holidays[Date],0)),"NO HOLIDAY")</f>
        <v>NO HOLIDAY</v>
      </c>
    </row>
    <row r="4929" spans="2:17" hidden="1" x14ac:dyDescent="0.3">
      <c r="B4929" t="s">
        <v>21</v>
      </c>
      <c r="C4929" t="s">
        <v>59</v>
      </c>
      <c r="D4929" t="s">
        <v>23</v>
      </c>
      <c r="E4929" t="s">
        <v>112</v>
      </c>
      <c r="F4929" s="4">
        <v>42710</v>
      </c>
      <c r="G4929" t="s">
        <v>15</v>
      </c>
      <c r="H4929">
        <v>10</v>
      </c>
      <c r="I4929">
        <f>IF(Table1[[#This Row],[Price]]&lt;15,10,IF(Table1[[#This Row],[Price]]&lt;20,15,IF(Table1[[#This Row],[Price]]&lt;30,22,IF(Table1[[#This Row],[Price]]&lt;50,36,45))))</f>
        <v>10</v>
      </c>
      <c r="J4929">
        <v>12.42</v>
      </c>
      <c r="K4929" s="14">
        <v>124.2</v>
      </c>
      <c r="L4929" s="14">
        <f>Table1[[#This Row],[Total Sale Amount]]-(Table1[[#This Row],[Cost Price]]*Table1[[#This Row],[Quantity]])</f>
        <v>24.200000000000003</v>
      </c>
      <c r="M4929" t="str">
        <f>TEXT(Table1[[#This Row],[Order Date]],"mmm")</f>
        <v>Dec</v>
      </c>
      <c r="N4929" s="5" t="str">
        <f>TEXT(Table1[[#This Row],[Order Date]],"yyyy")</f>
        <v>2016</v>
      </c>
      <c r="O4929" s="5">
        <v>38</v>
      </c>
      <c r="P4929" s="5" t="s">
        <v>560</v>
      </c>
      <c r="Q4929" s="5" t="str">
        <f>IFERROR(INDEX(Holidays[Holiday],MATCH(Table1[[#This Row],[Order Date]],Holidays[Date],0)),"NO HOLIDAY")</f>
        <v>NO HOLIDAY</v>
      </c>
    </row>
    <row r="4930" spans="2:17" hidden="1" x14ac:dyDescent="0.3">
      <c r="B4930" t="s">
        <v>9</v>
      </c>
      <c r="C4930" t="s">
        <v>17</v>
      </c>
      <c r="D4930" t="s">
        <v>11</v>
      </c>
      <c r="E4930" t="s">
        <v>299</v>
      </c>
      <c r="F4930" s="4">
        <v>42710</v>
      </c>
      <c r="G4930" t="s">
        <v>19</v>
      </c>
      <c r="H4930">
        <v>8</v>
      </c>
      <c r="I4930">
        <f>IF(Table1[[#This Row],[Price]]&lt;15,10,IF(Table1[[#This Row],[Price]]&lt;20,15,IF(Table1[[#This Row],[Price]]&lt;30,22,IF(Table1[[#This Row],[Price]]&lt;50,36,45))))</f>
        <v>45</v>
      </c>
      <c r="J4930">
        <v>53.35</v>
      </c>
      <c r="K4930" s="14">
        <v>426.8</v>
      </c>
      <c r="L4930" s="14">
        <f>Table1[[#This Row],[Total Sale Amount]]-(Table1[[#This Row],[Cost Price]]*Table1[[#This Row],[Quantity]])</f>
        <v>66.800000000000011</v>
      </c>
      <c r="M4930" t="str">
        <f>TEXT(Table1[[#This Row],[Order Date]],"mmm")</f>
        <v>Dec</v>
      </c>
      <c r="N4930" s="5" t="str">
        <f>TEXT(Table1[[#This Row],[Order Date]],"yyyy")</f>
        <v>2016</v>
      </c>
      <c r="O4930" s="5">
        <v>39</v>
      </c>
      <c r="P4930" s="5" t="s">
        <v>560</v>
      </c>
      <c r="Q4930" s="5" t="str">
        <f>IFERROR(INDEX(Holidays[Holiday],MATCH(Table1[[#This Row],[Order Date]],Holidays[Date],0)),"NO HOLIDAY")</f>
        <v>NO HOLIDAY</v>
      </c>
    </row>
    <row r="4931" spans="2:17" hidden="1" x14ac:dyDescent="0.3">
      <c r="B4931" t="s">
        <v>25</v>
      </c>
      <c r="C4931" t="s">
        <v>22</v>
      </c>
      <c r="D4931" t="s">
        <v>23</v>
      </c>
      <c r="E4931" t="s">
        <v>343</v>
      </c>
      <c r="F4931" s="4">
        <v>42710</v>
      </c>
      <c r="G4931" t="s">
        <v>39</v>
      </c>
      <c r="H4931">
        <v>1</v>
      </c>
      <c r="I4931">
        <f>IF(Table1[[#This Row],[Price]]&lt;15,10,IF(Table1[[#This Row],[Price]]&lt;20,15,IF(Table1[[#This Row],[Price]]&lt;30,22,IF(Table1[[#This Row],[Price]]&lt;50,36,45))))</f>
        <v>15</v>
      </c>
      <c r="J4931">
        <v>16.32</v>
      </c>
      <c r="K4931" s="14">
        <v>16.32</v>
      </c>
      <c r="L4931" s="14">
        <f>Table1[[#This Row],[Total Sale Amount]]-(Table1[[#This Row],[Cost Price]]*Table1[[#This Row],[Quantity]])</f>
        <v>1.3200000000000003</v>
      </c>
      <c r="M4931" t="str">
        <f>TEXT(Table1[[#This Row],[Order Date]],"mmm")</f>
        <v>Dec</v>
      </c>
      <c r="N4931" s="5" t="str">
        <f>TEXT(Table1[[#This Row],[Order Date]],"yyyy")</f>
        <v>2016</v>
      </c>
      <c r="O4931" s="5">
        <v>20</v>
      </c>
      <c r="P4931" s="5" t="s">
        <v>559</v>
      </c>
      <c r="Q4931" s="5" t="str">
        <f>IFERROR(INDEX(Holidays[Holiday],MATCH(Table1[[#This Row],[Order Date]],Holidays[Date],0)),"NO HOLIDAY")</f>
        <v>NO HOLIDAY</v>
      </c>
    </row>
    <row r="4932" spans="2:17" hidden="1" x14ac:dyDescent="0.3">
      <c r="B4932" t="s">
        <v>9</v>
      </c>
      <c r="C4932" t="s">
        <v>30</v>
      </c>
      <c r="D4932" t="s">
        <v>11</v>
      </c>
      <c r="E4932" t="s">
        <v>455</v>
      </c>
      <c r="F4932" s="4">
        <v>42710</v>
      </c>
      <c r="G4932" t="s">
        <v>19</v>
      </c>
      <c r="H4932">
        <v>7</v>
      </c>
      <c r="I4932">
        <f>IF(Table1[[#This Row],[Price]]&lt;15,10,IF(Table1[[#This Row],[Price]]&lt;20,15,IF(Table1[[#This Row],[Price]]&lt;30,22,IF(Table1[[#This Row],[Price]]&lt;50,36,45))))</f>
        <v>45</v>
      </c>
      <c r="J4932">
        <v>53.35</v>
      </c>
      <c r="K4932" s="14">
        <v>373.45</v>
      </c>
      <c r="L4932" s="14">
        <f>Table1[[#This Row],[Total Sale Amount]]-(Table1[[#This Row],[Cost Price]]*Table1[[#This Row],[Quantity]])</f>
        <v>58.449999999999989</v>
      </c>
      <c r="M4932" t="str">
        <f>TEXT(Table1[[#This Row],[Order Date]],"mmm")</f>
        <v>Dec</v>
      </c>
      <c r="N4932" s="5" t="str">
        <f>TEXT(Table1[[#This Row],[Order Date]],"yyyy")</f>
        <v>2016</v>
      </c>
      <c r="O4932" s="5">
        <v>20</v>
      </c>
      <c r="P4932" s="5" t="s">
        <v>560</v>
      </c>
      <c r="Q4932" s="5" t="str">
        <f>IFERROR(INDEX(Holidays[Holiday],MATCH(Table1[[#This Row],[Order Date]],Holidays[Date],0)),"NO HOLIDAY")</f>
        <v>NO HOLIDAY</v>
      </c>
    </row>
    <row r="4933" spans="2:17" hidden="1" x14ac:dyDescent="0.3">
      <c r="B4933" t="s">
        <v>9</v>
      </c>
      <c r="C4933" t="s">
        <v>10</v>
      </c>
      <c r="D4933" t="s">
        <v>11</v>
      </c>
      <c r="E4933" t="s">
        <v>257</v>
      </c>
      <c r="F4933" s="4">
        <v>42710</v>
      </c>
      <c r="G4933" t="s">
        <v>15</v>
      </c>
      <c r="H4933">
        <v>5</v>
      </c>
      <c r="I4933">
        <f>IF(Table1[[#This Row],[Price]]&lt;15,10,IF(Table1[[#This Row],[Price]]&lt;20,15,IF(Table1[[#This Row],[Price]]&lt;30,22,IF(Table1[[#This Row],[Price]]&lt;50,36,45))))</f>
        <v>10</v>
      </c>
      <c r="J4933">
        <v>12.42</v>
      </c>
      <c r="K4933" s="14">
        <v>62.1</v>
      </c>
      <c r="L4933" s="14">
        <f>Table1[[#This Row],[Total Sale Amount]]-(Table1[[#This Row],[Cost Price]]*Table1[[#This Row],[Quantity]])</f>
        <v>12.100000000000001</v>
      </c>
      <c r="M4933" t="str">
        <f>TEXT(Table1[[#This Row],[Order Date]],"mmm")</f>
        <v>Dec</v>
      </c>
      <c r="N4933" s="5" t="str">
        <f>TEXT(Table1[[#This Row],[Order Date]],"yyyy")</f>
        <v>2016</v>
      </c>
      <c r="O4933" s="5">
        <v>36</v>
      </c>
      <c r="P4933" s="5" t="s">
        <v>560</v>
      </c>
      <c r="Q4933" s="5" t="str">
        <f>IFERROR(INDEX(Holidays[Holiday],MATCH(Table1[[#This Row],[Order Date]],Holidays[Date],0)),"NO HOLIDAY")</f>
        <v>NO HOLIDAY</v>
      </c>
    </row>
    <row r="4934" spans="2:17" hidden="1" x14ac:dyDescent="0.3">
      <c r="B4934" t="s">
        <v>25</v>
      </c>
      <c r="C4934" t="s">
        <v>26</v>
      </c>
      <c r="D4934" t="s">
        <v>23</v>
      </c>
      <c r="E4934" t="s">
        <v>41</v>
      </c>
      <c r="F4934" s="4">
        <v>42710</v>
      </c>
      <c r="G4934" t="s">
        <v>15</v>
      </c>
      <c r="H4934">
        <v>9</v>
      </c>
      <c r="I4934">
        <f>IF(Table1[[#This Row],[Price]]&lt;15,10,IF(Table1[[#This Row],[Price]]&lt;20,15,IF(Table1[[#This Row],[Price]]&lt;30,22,IF(Table1[[#This Row],[Price]]&lt;50,36,45))))</f>
        <v>10</v>
      </c>
      <c r="J4934">
        <v>12.42</v>
      </c>
      <c r="K4934" s="14">
        <v>111.78</v>
      </c>
      <c r="L4934" s="14">
        <f>Table1[[#This Row],[Total Sale Amount]]-(Table1[[#This Row],[Cost Price]]*Table1[[#This Row],[Quantity]])</f>
        <v>21.78</v>
      </c>
      <c r="M4934" t="str">
        <f>TEXT(Table1[[#This Row],[Order Date]],"mmm")</f>
        <v>Dec</v>
      </c>
      <c r="N4934" s="5" t="str">
        <f>TEXT(Table1[[#This Row],[Order Date]],"yyyy")</f>
        <v>2016</v>
      </c>
      <c r="O4934" s="5">
        <v>37</v>
      </c>
      <c r="P4934" s="5" t="s">
        <v>560</v>
      </c>
      <c r="Q4934" s="5" t="str">
        <f>IFERROR(INDEX(Holidays[Holiday],MATCH(Table1[[#This Row],[Order Date]],Holidays[Date],0)),"NO HOLIDAY")</f>
        <v>NO HOLIDAY</v>
      </c>
    </row>
    <row r="4935" spans="2:17" hidden="1" x14ac:dyDescent="0.3">
      <c r="B4935" t="s">
        <v>9</v>
      </c>
      <c r="C4935" t="s">
        <v>10</v>
      </c>
      <c r="D4935" t="s">
        <v>11</v>
      </c>
      <c r="E4935" t="s">
        <v>268</v>
      </c>
      <c r="F4935" s="4">
        <v>42710</v>
      </c>
      <c r="G4935" t="s">
        <v>39</v>
      </c>
      <c r="H4935">
        <v>8</v>
      </c>
      <c r="I4935">
        <f>IF(Table1[[#This Row],[Price]]&lt;15,10,IF(Table1[[#This Row],[Price]]&lt;20,15,IF(Table1[[#This Row],[Price]]&lt;30,22,IF(Table1[[#This Row],[Price]]&lt;50,36,45))))</f>
        <v>15</v>
      </c>
      <c r="J4935">
        <v>16.32</v>
      </c>
      <c r="K4935" s="14">
        <v>130.56</v>
      </c>
      <c r="L4935" s="14">
        <f>Table1[[#This Row],[Total Sale Amount]]-(Table1[[#This Row],[Cost Price]]*Table1[[#This Row],[Quantity]])</f>
        <v>10.560000000000002</v>
      </c>
      <c r="M4935" t="str">
        <f>TEXT(Table1[[#This Row],[Order Date]],"mmm")</f>
        <v>Dec</v>
      </c>
      <c r="N4935" s="5" t="str">
        <f>TEXT(Table1[[#This Row],[Order Date]],"yyyy")</f>
        <v>2016</v>
      </c>
      <c r="O4935" s="5">
        <v>34</v>
      </c>
      <c r="P4935" s="5" t="s">
        <v>559</v>
      </c>
      <c r="Q4935" s="5" t="str">
        <f>IFERROR(INDEX(Holidays[Holiday],MATCH(Table1[[#This Row],[Order Date]],Holidays[Date],0)),"NO HOLIDAY")</f>
        <v>NO HOLIDAY</v>
      </c>
    </row>
    <row r="4936" spans="2:17" hidden="1" x14ac:dyDescent="0.3">
      <c r="B4936" t="s">
        <v>25</v>
      </c>
      <c r="C4936" t="s">
        <v>26</v>
      </c>
      <c r="D4936" t="s">
        <v>23</v>
      </c>
      <c r="E4936" t="s">
        <v>381</v>
      </c>
      <c r="F4936" s="4">
        <v>42711</v>
      </c>
      <c r="G4936" t="s">
        <v>13</v>
      </c>
      <c r="H4936">
        <v>7</v>
      </c>
      <c r="I4936">
        <f>IF(Table1[[#This Row],[Price]]&lt;15,10,IF(Table1[[#This Row],[Price]]&lt;20,15,IF(Table1[[#This Row],[Price]]&lt;30,22,IF(Table1[[#This Row],[Price]]&lt;50,36,45))))</f>
        <v>15</v>
      </c>
      <c r="J4936">
        <v>17.829999999999998</v>
      </c>
      <c r="K4936" s="14">
        <v>124.80999999999999</v>
      </c>
      <c r="L4936" s="14">
        <f>Table1[[#This Row],[Total Sale Amount]]-(Table1[[#This Row],[Cost Price]]*Table1[[#This Row],[Quantity]])</f>
        <v>19.809999999999988</v>
      </c>
      <c r="M4936" t="str">
        <f>TEXT(Table1[[#This Row],[Order Date]],"mmm")</f>
        <v>Dec</v>
      </c>
      <c r="N4936" s="5" t="str">
        <f>TEXT(Table1[[#This Row],[Order Date]],"yyyy")</f>
        <v>2016</v>
      </c>
      <c r="O4936" s="5">
        <v>27</v>
      </c>
      <c r="P4936" s="5" t="s">
        <v>560</v>
      </c>
      <c r="Q4936" s="5" t="str">
        <f>IFERROR(INDEX(Holidays[Holiday],MATCH(Table1[[#This Row],[Order Date]],Holidays[Date],0)),"NO HOLIDAY")</f>
        <v>NO HOLIDAY</v>
      </c>
    </row>
    <row r="4937" spans="2:17" hidden="1" x14ac:dyDescent="0.3">
      <c r="B4937" t="s">
        <v>9</v>
      </c>
      <c r="C4937" t="s">
        <v>17</v>
      </c>
      <c r="D4937" t="s">
        <v>11</v>
      </c>
      <c r="E4937" t="s">
        <v>469</v>
      </c>
      <c r="F4937" s="4">
        <v>42711</v>
      </c>
      <c r="G4937" t="s">
        <v>15</v>
      </c>
      <c r="H4937">
        <v>1</v>
      </c>
      <c r="I4937">
        <f>IF(Table1[[#This Row],[Price]]&lt;15,10,IF(Table1[[#This Row],[Price]]&lt;20,15,IF(Table1[[#This Row],[Price]]&lt;30,22,IF(Table1[[#This Row],[Price]]&lt;50,36,45))))</f>
        <v>10</v>
      </c>
      <c r="J4937">
        <v>12.42</v>
      </c>
      <c r="K4937" s="14">
        <v>12.42</v>
      </c>
      <c r="L4937" s="14">
        <f>Table1[[#This Row],[Total Sale Amount]]-(Table1[[#This Row],[Cost Price]]*Table1[[#This Row],[Quantity]])</f>
        <v>2.42</v>
      </c>
      <c r="M4937" t="str">
        <f>TEXT(Table1[[#This Row],[Order Date]],"mmm")</f>
        <v>Dec</v>
      </c>
      <c r="N4937" s="5" t="str">
        <f>TEXT(Table1[[#This Row],[Order Date]],"yyyy")</f>
        <v>2016</v>
      </c>
      <c r="O4937" s="5">
        <v>31</v>
      </c>
      <c r="P4937" s="5" t="s">
        <v>560</v>
      </c>
      <c r="Q4937" s="5" t="str">
        <f>IFERROR(INDEX(Holidays[Holiday],MATCH(Table1[[#This Row],[Order Date]],Holidays[Date],0)),"NO HOLIDAY")</f>
        <v>NO HOLIDAY</v>
      </c>
    </row>
    <row r="4938" spans="2:17" hidden="1" x14ac:dyDescent="0.3">
      <c r="B4938" t="s">
        <v>9</v>
      </c>
      <c r="C4938" t="s">
        <v>10</v>
      </c>
      <c r="D4938" t="s">
        <v>11</v>
      </c>
      <c r="E4938" t="s">
        <v>342</v>
      </c>
      <c r="F4938" s="4">
        <v>42711</v>
      </c>
      <c r="G4938" t="s">
        <v>15</v>
      </c>
      <c r="H4938">
        <v>2</v>
      </c>
      <c r="I4938">
        <f>IF(Table1[[#This Row],[Price]]&lt;15,10,IF(Table1[[#This Row],[Price]]&lt;20,15,IF(Table1[[#This Row],[Price]]&lt;30,22,IF(Table1[[#This Row],[Price]]&lt;50,36,45))))</f>
        <v>10</v>
      </c>
      <c r="J4938">
        <v>12.42</v>
      </c>
      <c r="K4938" s="14">
        <v>24.84</v>
      </c>
      <c r="L4938" s="14">
        <f>Table1[[#This Row],[Total Sale Amount]]-(Table1[[#This Row],[Cost Price]]*Table1[[#This Row],[Quantity]])</f>
        <v>4.84</v>
      </c>
      <c r="M4938" t="str">
        <f>TEXT(Table1[[#This Row],[Order Date]],"mmm")</f>
        <v>Dec</v>
      </c>
      <c r="N4938" s="5" t="str">
        <f>TEXT(Table1[[#This Row],[Order Date]],"yyyy")</f>
        <v>2016</v>
      </c>
      <c r="O4938" s="5">
        <v>22</v>
      </c>
      <c r="P4938" s="5" t="s">
        <v>560</v>
      </c>
      <c r="Q4938" s="5" t="str">
        <f>IFERROR(INDEX(Holidays[Holiday],MATCH(Table1[[#This Row],[Order Date]],Holidays[Date],0)),"NO HOLIDAY")</f>
        <v>NO HOLIDAY</v>
      </c>
    </row>
    <row r="4939" spans="2:17" hidden="1" x14ac:dyDescent="0.3">
      <c r="B4939" t="s">
        <v>25</v>
      </c>
      <c r="C4939" t="s">
        <v>43</v>
      </c>
      <c r="D4939" t="s">
        <v>23</v>
      </c>
      <c r="E4939" t="s">
        <v>428</v>
      </c>
      <c r="F4939" s="4">
        <v>42711</v>
      </c>
      <c r="G4939" t="s">
        <v>15</v>
      </c>
      <c r="H4939">
        <v>8</v>
      </c>
      <c r="I4939">
        <f>IF(Table1[[#This Row],[Price]]&lt;15,10,IF(Table1[[#This Row],[Price]]&lt;20,15,IF(Table1[[#This Row],[Price]]&lt;30,22,IF(Table1[[#This Row],[Price]]&lt;50,36,45))))</f>
        <v>10</v>
      </c>
      <c r="J4939">
        <v>12.42</v>
      </c>
      <c r="K4939" s="14">
        <v>99.36</v>
      </c>
      <c r="L4939" s="14">
        <f>Table1[[#This Row],[Total Sale Amount]]-(Table1[[#This Row],[Cost Price]]*Table1[[#This Row],[Quantity]])</f>
        <v>19.36</v>
      </c>
      <c r="M4939" t="str">
        <f>TEXT(Table1[[#This Row],[Order Date]],"mmm")</f>
        <v>Dec</v>
      </c>
      <c r="N4939" s="5" t="str">
        <f>TEXT(Table1[[#This Row],[Order Date]],"yyyy")</f>
        <v>2016</v>
      </c>
      <c r="O4939" s="5">
        <v>39</v>
      </c>
      <c r="P4939" s="5" t="s">
        <v>560</v>
      </c>
      <c r="Q4939" s="5" t="str">
        <f>IFERROR(INDEX(Holidays[Holiday],MATCH(Table1[[#This Row],[Order Date]],Holidays[Date],0)),"NO HOLIDAY")</f>
        <v>NO HOLIDAY</v>
      </c>
    </row>
    <row r="4940" spans="2:17" hidden="1" x14ac:dyDescent="0.3">
      <c r="B4940" t="s">
        <v>25</v>
      </c>
      <c r="C4940" t="s">
        <v>26</v>
      </c>
      <c r="D4940" t="s">
        <v>23</v>
      </c>
      <c r="E4940" t="s">
        <v>204</v>
      </c>
      <c r="F4940" s="4">
        <v>42711</v>
      </c>
      <c r="G4940" t="s">
        <v>39</v>
      </c>
      <c r="H4940">
        <v>3</v>
      </c>
      <c r="I4940">
        <f>IF(Table1[[#This Row],[Price]]&lt;15,10,IF(Table1[[#This Row],[Price]]&lt;20,15,IF(Table1[[#This Row],[Price]]&lt;30,22,IF(Table1[[#This Row],[Price]]&lt;50,36,45))))</f>
        <v>15</v>
      </c>
      <c r="J4940">
        <v>16.32</v>
      </c>
      <c r="K4940" s="14">
        <v>48.96</v>
      </c>
      <c r="L4940" s="14">
        <f>Table1[[#This Row],[Total Sale Amount]]-(Table1[[#This Row],[Cost Price]]*Table1[[#This Row],[Quantity]])</f>
        <v>3.9600000000000009</v>
      </c>
      <c r="M4940" t="str">
        <f>TEXT(Table1[[#This Row],[Order Date]],"mmm")</f>
        <v>Dec</v>
      </c>
      <c r="N4940" s="5" t="str">
        <f>TEXT(Table1[[#This Row],[Order Date]],"yyyy")</f>
        <v>2016</v>
      </c>
      <c r="O4940" s="5">
        <v>32</v>
      </c>
      <c r="P4940" s="5" t="s">
        <v>559</v>
      </c>
      <c r="Q4940" s="5" t="str">
        <f>IFERROR(INDEX(Holidays[Holiday],MATCH(Table1[[#This Row],[Order Date]],Holidays[Date],0)),"NO HOLIDAY")</f>
        <v>NO HOLIDAY</v>
      </c>
    </row>
    <row r="4941" spans="2:17" hidden="1" x14ac:dyDescent="0.3">
      <c r="B4941" t="s">
        <v>36</v>
      </c>
      <c r="C4941" t="s">
        <v>28</v>
      </c>
      <c r="D4941" t="s">
        <v>11</v>
      </c>
      <c r="E4941" t="s">
        <v>487</v>
      </c>
      <c r="F4941" s="4">
        <v>42711</v>
      </c>
      <c r="G4941" t="s">
        <v>13</v>
      </c>
      <c r="H4941">
        <v>7</v>
      </c>
      <c r="I4941">
        <f>IF(Table1[[#This Row],[Price]]&lt;15,10,IF(Table1[[#This Row],[Price]]&lt;20,15,IF(Table1[[#This Row],[Price]]&lt;30,22,IF(Table1[[#This Row],[Price]]&lt;50,36,45))))</f>
        <v>15</v>
      </c>
      <c r="J4941">
        <v>17.829999999999998</v>
      </c>
      <c r="K4941" s="14">
        <v>124.80999999999999</v>
      </c>
      <c r="L4941" s="14">
        <f>Table1[[#This Row],[Total Sale Amount]]-(Table1[[#This Row],[Cost Price]]*Table1[[#This Row],[Quantity]])</f>
        <v>19.809999999999988</v>
      </c>
      <c r="M4941" t="str">
        <f>TEXT(Table1[[#This Row],[Order Date]],"mmm")</f>
        <v>Dec</v>
      </c>
      <c r="N4941" s="5" t="str">
        <f>TEXT(Table1[[#This Row],[Order Date]],"yyyy")</f>
        <v>2016</v>
      </c>
      <c r="O4941" s="5">
        <v>39</v>
      </c>
      <c r="P4941" s="5" t="s">
        <v>560</v>
      </c>
      <c r="Q4941" s="5" t="str">
        <f>IFERROR(INDEX(Holidays[Holiday],MATCH(Table1[[#This Row],[Order Date]],Holidays[Date],0)),"NO HOLIDAY")</f>
        <v>NO HOLIDAY</v>
      </c>
    </row>
    <row r="4942" spans="2:17" hidden="1" x14ac:dyDescent="0.3">
      <c r="B4942" t="s">
        <v>21</v>
      </c>
      <c r="C4942" t="s">
        <v>26</v>
      </c>
      <c r="D4942" t="s">
        <v>23</v>
      </c>
      <c r="E4942" t="s">
        <v>132</v>
      </c>
      <c r="F4942" s="4">
        <v>42711</v>
      </c>
      <c r="G4942" t="s">
        <v>15</v>
      </c>
      <c r="H4942">
        <v>4</v>
      </c>
      <c r="I4942">
        <f>IF(Table1[[#This Row],[Price]]&lt;15,10,IF(Table1[[#This Row],[Price]]&lt;20,15,IF(Table1[[#This Row],[Price]]&lt;30,22,IF(Table1[[#This Row],[Price]]&lt;50,36,45))))</f>
        <v>10</v>
      </c>
      <c r="J4942">
        <v>12.42</v>
      </c>
      <c r="K4942" s="14">
        <v>49.68</v>
      </c>
      <c r="L4942" s="14">
        <f>Table1[[#This Row],[Total Sale Amount]]-(Table1[[#This Row],[Cost Price]]*Table1[[#This Row],[Quantity]])</f>
        <v>9.68</v>
      </c>
      <c r="M4942" t="str">
        <f>TEXT(Table1[[#This Row],[Order Date]],"mmm")</f>
        <v>Dec</v>
      </c>
      <c r="N4942" s="5" t="str">
        <f>TEXT(Table1[[#This Row],[Order Date]],"yyyy")</f>
        <v>2016</v>
      </c>
      <c r="O4942" s="5">
        <v>18</v>
      </c>
      <c r="P4942" s="5" t="s">
        <v>560</v>
      </c>
      <c r="Q4942" s="5" t="str">
        <f>IFERROR(INDEX(Holidays[Holiday],MATCH(Table1[[#This Row],[Order Date]],Holidays[Date],0)),"NO HOLIDAY")</f>
        <v>NO HOLIDAY</v>
      </c>
    </row>
    <row r="4943" spans="2:17" hidden="1" x14ac:dyDescent="0.3">
      <c r="B4943" t="s">
        <v>25</v>
      </c>
      <c r="C4943" t="s">
        <v>26</v>
      </c>
      <c r="D4943" t="s">
        <v>23</v>
      </c>
      <c r="E4943" t="s">
        <v>412</v>
      </c>
      <c r="F4943" s="4">
        <v>42711</v>
      </c>
      <c r="G4943" t="s">
        <v>15</v>
      </c>
      <c r="H4943">
        <v>4</v>
      </c>
      <c r="I4943">
        <f>IF(Table1[[#This Row],[Price]]&lt;15,10,IF(Table1[[#This Row],[Price]]&lt;20,15,IF(Table1[[#This Row],[Price]]&lt;30,22,IF(Table1[[#This Row],[Price]]&lt;50,36,45))))</f>
        <v>10</v>
      </c>
      <c r="J4943">
        <v>12.42</v>
      </c>
      <c r="K4943" s="14">
        <v>49.68</v>
      </c>
      <c r="L4943" s="14">
        <f>Table1[[#This Row],[Total Sale Amount]]-(Table1[[#This Row],[Cost Price]]*Table1[[#This Row],[Quantity]])</f>
        <v>9.68</v>
      </c>
      <c r="M4943" t="str">
        <f>TEXT(Table1[[#This Row],[Order Date]],"mmm")</f>
        <v>Dec</v>
      </c>
      <c r="N4943" s="5" t="str">
        <f>TEXT(Table1[[#This Row],[Order Date]],"yyyy")</f>
        <v>2016</v>
      </c>
      <c r="O4943" s="5">
        <v>20</v>
      </c>
      <c r="P4943" s="5" t="s">
        <v>559</v>
      </c>
      <c r="Q4943" s="5" t="str">
        <f>IFERROR(INDEX(Holidays[Holiday],MATCH(Table1[[#This Row],[Order Date]],Holidays[Date],0)),"NO HOLIDAY")</f>
        <v>NO HOLIDAY</v>
      </c>
    </row>
    <row r="4944" spans="2:17" hidden="1" x14ac:dyDescent="0.3">
      <c r="B4944" t="s">
        <v>9</v>
      </c>
      <c r="C4944" t="s">
        <v>17</v>
      </c>
      <c r="D4944" t="s">
        <v>11</v>
      </c>
      <c r="E4944" t="s">
        <v>510</v>
      </c>
      <c r="F4944" s="4">
        <v>42711</v>
      </c>
      <c r="G4944" t="s">
        <v>15</v>
      </c>
      <c r="H4944">
        <v>1</v>
      </c>
      <c r="I4944">
        <f>IF(Table1[[#This Row],[Price]]&lt;15,10,IF(Table1[[#This Row],[Price]]&lt;20,15,IF(Table1[[#This Row],[Price]]&lt;30,22,IF(Table1[[#This Row],[Price]]&lt;50,36,45))))</f>
        <v>10</v>
      </c>
      <c r="J4944">
        <v>12.42</v>
      </c>
      <c r="K4944" s="14">
        <v>12.42</v>
      </c>
      <c r="L4944" s="14">
        <f>Table1[[#This Row],[Total Sale Amount]]-(Table1[[#This Row],[Cost Price]]*Table1[[#This Row],[Quantity]])</f>
        <v>2.42</v>
      </c>
      <c r="M4944" t="str">
        <f>TEXT(Table1[[#This Row],[Order Date]],"mmm")</f>
        <v>Dec</v>
      </c>
      <c r="N4944" s="5" t="str">
        <f>TEXT(Table1[[#This Row],[Order Date]],"yyyy")</f>
        <v>2016</v>
      </c>
      <c r="O4944" s="5">
        <v>22</v>
      </c>
      <c r="P4944" s="5" t="s">
        <v>560</v>
      </c>
      <c r="Q4944" s="5" t="str">
        <f>IFERROR(INDEX(Holidays[Holiday],MATCH(Table1[[#This Row],[Order Date]],Holidays[Date],0)),"NO HOLIDAY")</f>
        <v>NO HOLIDAY</v>
      </c>
    </row>
    <row r="4945" spans="2:17" hidden="1" x14ac:dyDescent="0.3">
      <c r="B4945" t="s">
        <v>21</v>
      </c>
      <c r="C4945" t="s">
        <v>59</v>
      </c>
      <c r="D4945" t="s">
        <v>23</v>
      </c>
      <c r="E4945" t="s">
        <v>309</v>
      </c>
      <c r="F4945" s="4">
        <v>42711</v>
      </c>
      <c r="G4945" t="s">
        <v>15</v>
      </c>
      <c r="H4945">
        <v>8</v>
      </c>
      <c r="I4945">
        <f>IF(Table1[[#This Row],[Price]]&lt;15,10,IF(Table1[[#This Row],[Price]]&lt;20,15,IF(Table1[[#This Row],[Price]]&lt;30,22,IF(Table1[[#This Row],[Price]]&lt;50,36,45))))</f>
        <v>10</v>
      </c>
      <c r="J4945">
        <v>12.42</v>
      </c>
      <c r="K4945" s="14">
        <v>99.36</v>
      </c>
      <c r="L4945" s="14">
        <f>Table1[[#This Row],[Total Sale Amount]]-(Table1[[#This Row],[Cost Price]]*Table1[[#This Row],[Quantity]])</f>
        <v>19.36</v>
      </c>
      <c r="M4945" t="str">
        <f>TEXT(Table1[[#This Row],[Order Date]],"mmm")</f>
        <v>Dec</v>
      </c>
      <c r="N4945" s="5" t="str">
        <f>TEXT(Table1[[#This Row],[Order Date]],"yyyy")</f>
        <v>2016</v>
      </c>
      <c r="O4945" s="5">
        <v>37</v>
      </c>
      <c r="P4945" s="5" t="s">
        <v>559</v>
      </c>
      <c r="Q4945" s="5" t="str">
        <f>IFERROR(INDEX(Holidays[Holiday],MATCH(Table1[[#This Row],[Order Date]],Holidays[Date],0)),"NO HOLIDAY")</f>
        <v>NO HOLIDAY</v>
      </c>
    </row>
    <row r="4946" spans="2:17" hidden="1" x14ac:dyDescent="0.3">
      <c r="B4946" t="s">
        <v>9</v>
      </c>
      <c r="C4946" t="s">
        <v>10</v>
      </c>
      <c r="D4946" t="s">
        <v>11</v>
      </c>
      <c r="E4946" t="s">
        <v>135</v>
      </c>
      <c r="F4946" s="4">
        <v>42711</v>
      </c>
      <c r="G4946" t="s">
        <v>15</v>
      </c>
      <c r="H4946">
        <v>8</v>
      </c>
      <c r="I4946">
        <f>IF(Table1[[#This Row],[Price]]&lt;15,10,IF(Table1[[#This Row],[Price]]&lt;20,15,IF(Table1[[#This Row],[Price]]&lt;30,22,IF(Table1[[#This Row],[Price]]&lt;50,36,45))))</f>
        <v>10</v>
      </c>
      <c r="J4946">
        <v>12.42</v>
      </c>
      <c r="K4946" s="14">
        <v>99.36</v>
      </c>
      <c r="L4946" s="14">
        <f>Table1[[#This Row],[Total Sale Amount]]-(Table1[[#This Row],[Cost Price]]*Table1[[#This Row],[Quantity]])</f>
        <v>19.36</v>
      </c>
      <c r="M4946" t="str">
        <f>TEXT(Table1[[#This Row],[Order Date]],"mmm")</f>
        <v>Dec</v>
      </c>
      <c r="N4946" s="5" t="str">
        <f>TEXT(Table1[[#This Row],[Order Date]],"yyyy")</f>
        <v>2016</v>
      </c>
      <c r="O4946" s="5">
        <v>42</v>
      </c>
      <c r="P4946" s="5" t="s">
        <v>559</v>
      </c>
      <c r="Q4946" s="5" t="str">
        <f>IFERROR(INDEX(Holidays[Holiday],MATCH(Table1[[#This Row],[Order Date]],Holidays[Date],0)),"NO HOLIDAY")</f>
        <v>NO HOLIDAY</v>
      </c>
    </row>
    <row r="4947" spans="2:17" hidden="1" x14ac:dyDescent="0.3">
      <c r="B4947" t="s">
        <v>9</v>
      </c>
      <c r="C4947" t="s">
        <v>30</v>
      </c>
      <c r="D4947" t="s">
        <v>11</v>
      </c>
      <c r="E4947" t="s">
        <v>31</v>
      </c>
      <c r="F4947" s="4">
        <v>42711</v>
      </c>
      <c r="G4947" t="s">
        <v>19</v>
      </c>
      <c r="H4947">
        <v>7</v>
      </c>
      <c r="I4947">
        <f>IF(Table1[[#This Row],[Price]]&lt;15,10,IF(Table1[[#This Row],[Price]]&lt;20,15,IF(Table1[[#This Row],[Price]]&lt;30,22,IF(Table1[[#This Row],[Price]]&lt;50,36,45))))</f>
        <v>45</v>
      </c>
      <c r="J4947">
        <v>53.35</v>
      </c>
      <c r="K4947" s="14">
        <v>373.45</v>
      </c>
      <c r="L4947" s="14">
        <f>Table1[[#This Row],[Total Sale Amount]]-(Table1[[#This Row],[Cost Price]]*Table1[[#This Row],[Quantity]])</f>
        <v>58.449999999999989</v>
      </c>
      <c r="M4947" t="str">
        <f>TEXT(Table1[[#This Row],[Order Date]],"mmm")</f>
        <v>Dec</v>
      </c>
      <c r="N4947" s="5" t="str">
        <f>TEXT(Table1[[#This Row],[Order Date]],"yyyy")</f>
        <v>2016</v>
      </c>
      <c r="O4947" s="5">
        <v>29</v>
      </c>
      <c r="P4947" s="5" t="s">
        <v>560</v>
      </c>
      <c r="Q4947" s="5" t="str">
        <f>IFERROR(INDEX(Holidays[Holiday],MATCH(Table1[[#This Row],[Order Date]],Holidays[Date],0)),"NO HOLIDAY")</f>
        <v>NO HOLIDAY</v>
      </c>
    </row>
    <row r="4948" spans="2:17" hidden="1" x14ac:dyDescent="0.3">
      <c r="B4948" t="s">
        <v>25</v>
      </c>
      <c r="C4948" t="s">
        <v>22</v>
      </c>
      <c r="D4948" t="s">
        <v>23</v>
      </c>
      <c r="E4948" t="s">
        <v>290</v>
      </c>
      <c r="F4948" s="4">
        <v>42711</v>
      </c>
      <c r="G4948" t="s">
        <v>19</v>
      </c>
      <c r="H4948">
        <v>3</v>
      </c>
      <c r="I4948">
        <f>IF(Table1[[#This Row],[Price]]&lt;15,10,IF(Table1[[#This Row],[Price]]&lt;20,15,IF(Table1[[#This Row],[Price]]&lt;30,22,IF(Table1[[#This Row],[Price]]&lt;50,36,45))))</f>
        <v>45</v>
      </c>
      <c r="J4948">
        <v>53.35</v>
      </c>
      <c r="K4948" s="14">
        <v>160.05000000000001</v>
      </c>
      <c r="L4948" s="14">
        <f>Table1[[#This Row],[Total Sale Amount]]-(Table1[[#This Row],[Cost Price]]*Table1[[#This Row],[Quantity]])</f>
        <v>25.050000000000011</v>
      </c>
      <c r="M4948" t="str">
        <f>TEXT(Table1[[#This Row],[Order Date]],"mmm")</f>
        <v>Dec</v>
      </c>
      <c r="N4948" s="5" t="str">
        <f>TEXT(Table1[[#This Row],[Order Date]],"yyyy")</f>
        <v>2016</v>
      </c>
      <c r="O4948" s="5">
        <v>41</v>
      </c>
      <c r="P4948" s="5" t="s">
        <v>559</v>
      </c>
      <c r="Q4948" s="5" t="str">
        <f>IFERROR(INDEX(Holidays[Holiday],MATCH(Table1[[#This Row],[Order Date]],Holidays[Date],0)),"NO HOLIDAY")</f>
        <v>NO HOLIDAY</v>
      </c>
    </row>
    <row r="4949" spans="2:17" hidden="1" x14ac:dyDescent="0.3">
      <c r="B4949" t="s">
        <v>16</v>
      </c>
      <c r="C4949" t="s">
        <v>10</v>
      </c>
      <c r="D4949" t="s">
        <v>11</v>
      </c>
      <c r="E4949" t="s">
        <v>286</v>
      </c>
      <c r="F4949" s="4">
        <v>42711</v>
      </c>
      <c r="G4949" t="s">
        <v>13</v>
      </c>
      <c r="H4949">
        <v>10</v>
      </c>
      <c r="I4949">
        <f>IF(Table1[[#This Row],[Price]]&lt;15,10,IF(Table1[[#This Row],[Price]]&lt;20,15,IF(Table1[[#This Row],[Price]]&lt;30,22,IF(Table1[[#This Row],[Price]]&lt;50,36,45))))</f>
        <v>15</v>
      </c>
      <c r="J4949">
        <v>17.829999999999998</v>
      </c>
      <c r="K4949" s="14">
        <v>178.29999999999998</v>
      </c>
      <c r="L4949" s="14">
        <f>Table1[[#This Row],[Total Sale Amount]]-(Table1[[#This Row],[Cost Price]]*Table1[[#This Row],[Quantity]])</f>
        <v>28.299999999999983</v>
      </c>
      <c r="M4949" t="str">
        <f>TEXT(Table1[[#This Row],[Order Date]],"mmm")</f>
        <v>Dec</v>
      </c>
      <c r="N4949" s="5" t="str">
        <f>TEXT(Table1[[#This Row],[Order Date]],"yyyy")</f>
        <v>2016</v>
      </c>
      <c r="O4949" s="5">
        <v>18</v>
      </c>
      <c r="P4949" s="5" t="s">
        <v>559</v>
      </c>
      <c r="Q4949" s="5" t="str">
        <f>IFERROR(INDEX(Holidays[Holiday],MATCH(Table1[[#This Row],[Order Date]],Holidays[Date],0)),"NO HOLIDAY")</f>
        <v>NO HOLIDAY</v>
      </c>
    </row>
    <row r="4950" spans="2:17" hidden="1" x14ac:dyDescent="0.3">
      <c r="B4950" t="s">
        <v>9</v>
      </c>
      <c r="C4950" t="s">
        <v>10</v>
      </c>
      <c r="D4950" t="s">
        <v>11</v>
      </c>
      <c r="E4950" t="s">
        <v>376</v>
      </c>
      <c r="F4950" s="4">
        <v>42711</v>
      </c>
      <c r="G4950" t="s">
        <v>15</v>
      </c>
      <c r="H4950">
        <v>4</v>
      </c>
      <c r="I4950">
        <f>IF(Table1[[#This Row],[Price]]&lt;15,10,IF(Table1[[#This Row],[Price]]&lt;20,15,IF(Table1[[#This Row],[Price]]&lt;30,22,IF(Table1[[#This Row],[Price]]&lt;50,36,45))))</f>
        <v>10</v>
      </c>
      <c r="J4950">
        <v>12.42</v>
      </c>
      <c r="K4950" s="14">
        <v>49.68</v>
      </c>
      <c r="L4950" s="14">
        <f>Table1[[#This Row],[Total Sale Amount]]-(Table1[[#This Row],[Cost Price]]*Table1[[#This Row],[Quantity]])</f>
        <v>9.68</v>
      </c>
      <c r="M4950" t="str">
        <f>TEXT(Table1[[#This Row],[Order Date]],"mmm")</f>
        <v>Dec</v>
      </c>
      <c r="N4950" s="5" t="str">
        <f>TEXT(Table1[[#This Row],[Order Date]],"yyyy")</f>
        <v>2016</v>
      </c>
      <c r="O4950" s="5">
        <v>24</v>
      </c>
      <c r="P4950" s="5" t="s">
        <v>560</v>
      </c>
      <c r="Q4950" s="5" t="str">
        <f>IFERROR(INDEX(Holidays[Holiday],MATCH(Table1[[#This Row],[Order Date]],Holidays[Date],0)),"NO HOLIDAY")</f>
        <v>NO HOLIDAY</v>
      </c>
    </row>
    <row r="4951" spans="2:17" hidden="1" x14ac:dyDescent="0.3">
      <c r="B4951" t="s">
        <v>16</v>
      </c>
      <c r="C4951" t="s">
        <v>28</v>
      </c>
      <c r="D4951" t="s">
        <v>11</v>
      </c>
      <c r="E4951" t="s">
        <v>227</v>
      </c>
      <c r="F4951" s="4">
        <v>42711</v>
      </c>
      <c r="G4951" t="s">
        <v>19</v>
      </c>
      <c r="H4951">
        <v>8</v>
      </c>
      <c r="I4951">
        <f>IF(Table1[[#This Row],[Price]]&lt;15,10,IF(Table1[[#This Row],[Price]]&lt;20,15,IF(Table1[[#This Row],[Price]]&lt;30,22,IF(Table1[[#This Row],[Price]]&lt;50,36,45))))</f>
        <v>45</v>
      </c>
      <c r="J4951">
        <v>53.35</v>
      </c>
      <c r="K4951" s="14">
        <v>426.8</v>
      </c>
      <c r="L4951" s="14">
        <f>Table1[[#This Row],[Total Sale Amount]]-(Table1[[#This Row],[Cost Price]]*Table1[[#This Row],[Quantity]])</f>
        <v>66.800000000000011</v>
      </c>
      <c r="M4951" t="str">
        <f>TEXT(Table1[[#This Row],[Order Date]],"mmm")</f>
        <v>Dec</v>
      </c>
      <c r="N4951" s="5" t="str">
        <f>TEXT(Table1[[#This Row],[Order Date]],"yyyy")</f>
        <v>2016</v>
      </c>
      <c r="O4951" s="5">
        <v>37</v>
      </c>
      <c r="P4951" s="5" t="s">
        <v>560</v>
      </c>
      <c r="Q4951" s="5" t="str">
        <f>IFERROR(INDEX(Holidays[Holiday],MATCH(Table1[[#This Row],[Order Date]],Holidays[Date],0)),"NO HOLIDAY")</f>
        <v>NO HOLIDAY</v>
      </c>
    </row>
    <row r="4952" spans="2:17" hidden="1" x14ac:dyDescent="0.3">
      <c r="B4952" t="s">
        <v>36</v>
      </c>
      <c r="C4952" t="s">
        <v>30</v>
      </c>
      <c r="D4952" t="s">
        <v>11</v>
      </c>
      <c r="E4952" t="s">
        <v>218</v>
      </c>
      <c r="F4952" s="4">
        <v>42711</v>
      </c>
      <c r="G4952" t="s">
        <v>15</v>
      </c>
      <c r="H4952">
        <v>2</v>
      </c>
      <c r="I4952">
        <f>IF(Table1[[#This Row],[Price]]&lt;15,10,IF(Table1[[#This Row],[Price]]&lt;20,15,IF(Table1[[#This Row],[Price]]&lt;30,22,IF(Table1[[#This Row],[Price]]&lt;50,36,45))))</f>
        <v>10</v>
      </c>
      <c r="J4952">
        <v>12.42</v>
      </c>
      <c r="K4952" s="14">
        <v>24.84</v>
      </c>
      <c r="L4952" s="14">
        <f>Table1[[#This Row],[Total Sale Amount]]-(Table1[[#This Row],[Cost Price]]*Table1[[#This Row],[Quantity]])</f>
        <v>4.84</v>
      </c>
      <c r="M4952" t="str">
        <f>TEXT(Table1[[#This Row],[Order Date]],"mmm")</f>
        <v>Dec</v>
      </c>
      <c r="N4952" s="5" t="str">
        <f>TEXT(Table1[[#This Row],[Order Date]],"yyyy")</f>
        <v>2016</v>
      </c>
      <c r="O4952" s="5">
        <v>37</v>
      </c>
      <c r="P4952" s="5" t="s">
        <v>560</v>
      </c>
      <c r="Q4952" s="5" t="str">
        <f>IFERROR(INDEX(Holidays[Holiday],MATCH(Table1[[#This Row],[Order Date]],Holidays[Date],0)),"NO HOLIDAY")</f>
        <v>NO HOLIDAY</v>
      </c>
    </row>
    <row r="4953" spans="2:17" hidden="1" x14ac:dyDescent="0.3">
      <c r="B4953" t="s">
        <v>9</v>
      </c>
      <c r="C4953" t="s">
        <v>30</v>
      </c>
      <c r="D4953" t="s">
        <v>11</v>
      </c>
      <c r="E4953" t="s">
        <v>476</v>
      </c>
      <c r="F4953" s="4">
        <v>42711</v>
      </c>
      <c r="G4953" t="s">
        <v>39</v>
      </c>
      <c r="H4953">
        <v>9</v>
      </c>
      <c r="I4953">
        <f>IF(Table1[[#This Row],[Price]]&lt;15,10,IF(Table1[[#This Row],[Price]]&lt;20,15,IF(Table1[[#This Row],[Price]]&lt;30,22,IF(Table1[[#This Row],[Price]]&lt;50,36,45))))</f>
        <v>15</v>
      </c>
      <c r="J4953">
        <v>16.32</v>
      </c>
      <c r="K4953" s="14">
        <v>146.88</v>
      </c>
      <c r="L4953" s="14">
        <f>Table1[[#This Row],[Total Sale Amount]]-(Table1[[#This Row],[Cost Price]]*Table1[[#This Row],[Quantity]])</f>
        <v>11.879999999999995</v>
      </c>
      <c r="M4953" t="str">
        <f>TEXT(Table1[[#This Row],[Order Date]],"mmm")</f>
        <v>Dec</v>
      </c>
      <c r="N4953" s="5" t="str">
        <f>TEXT(Table1[[#This Row],[Order Date]],"yyyy")</f>
        <v>2016</v>
      </c>
      <c r="O4953" s="5">
        <v>21</v>
      </c>
      <c r="P4953" s="5" t="s">
        <v>560</v>
      </c>
      <c r="Q4953" s="5" t="str">
        <f>IFERROR(INDEX(Holidays[Holiday],MATCH(Table1[[#This Row],[Order Date]],Holidays[Date],0)),"NO HOLIDAY")</f>
        <v>NO HOLIDAY</v>
      </c>
    </row>
    <row r="4954" spans="2:17" hidden="1" x14ac:dyDescent="0.3">
      <c r="B4954" t="s">
        <v>36</v>
      </c>
      <c r="C4954" t="s">
        <v>17</v>
      </c>
      <c r="D4954" t="s">
        <v>11</v>
      </c>
      <c r="E4954" t="s">
        <v>310</v>
      </c>
      <c r="F4954" s="4">
        <v>42711</v>
      </c>
      <c r="G4954" t="s">
        <v>19</v>
      </c>
      <c r="H4954">
        <v>2</v>
      </c>
      <c r="I4954">
        <f>IF(Table1[[#This Row],[Price]]&lt;15,10,IF(Table1[[#This Row],[Price]]&lt;20,15,IF(Table1[[#This Row],[Price]]&lt;30,22,IF(Table1[[#This Row],[Price]]&lt;50,36,45))))</f>
        <v>45</v>
      </c>
      <c r="J4954">
        <v>53.35</v>
      </c>
      <c r="K4954" s="14">
        <v>106.7</v>
      </c>
      <c r="L4954" s="14">
        <f>Table1[[#This Row],[Total Sale Amount]]-(Table1[[#This Row],[Cost Price]]*Table1[[#This Row],[Quantity]])</f>
        <v>16.700000000000003</v>
      </c>
      <c r="M4954" t="str">
        <f>TEXT(Table1[[#This Row],[Order Date]],"mmm")</f>
        <v>Dec</v>
      </c>
      <c r="N4954" s="5" t="str">
        <f>TEXT(Table1[[#This Row],[Order Date]],"yyyy")</f>
        <v>2016</v>
      </c>
      <c r="O4954" s="5">
        <v>41</v>
      </c>
      <c r="P4954" s="5" t="s">
        <v>559</v>
      </c>
      <c r="Q4954" s="5" t="str">
        <f>IFERROR(INDEX(Holidays[Holiday],MATCH(Table1[[#This Row],[Order Date]],Holidays[Date],0)),"NO HOLIDAY")</f>
        <v>NO HOLIDAY</v>
      </c>
    </row>
    <row r="4955" spans="2:17" hidden="1" x14ac:dyDescent="0.3">
      <c r="B4955" t="s">
        <v>21</v>
      </c>
      <c r="C4955" t="s">
        <v>26</v>
      </c>
      <c r="D4955" t="s">
        <v>23</v>
      </c>
      <c r="E4955" t="s">
        <v>368</v>
      </c>
      <c r="F4955" s="4">
        <v>42711</v>
      </c>
      <c r="G4955" t="s">
        <v>15</v>
      </c>
      <c r="H4955">
        <v>10</v>
      </c>
      <c r="I4955">
        <f>IF(Table1[[#This Row],[Price]]&lt;15,10,IF(Table1[[#This Row],[Price]]&lt;20,15,IF(Table1[[#This Row],[Price]]&lt;30,22,IF(Table1[[#This Row],[Price]]&lt;50,36,45))))</f>
        <v>10</v>
      </c>
      <c r="J4955">
        <v>12.42</v>
      </c>
      <c r="K4955" s="14">
        <v>124.2</v>
      </c>
      <c r="L4955" s="14">
        <f>Table1[[#This Row],[Total Sale Amount]]-(Table1[[#This Row],[Cost Price]]*Table1[[#This Row],[Quantity]])</f>
        <v>24.200000000000003</v>
      </c>
      <c r="M4955" t="str">
        <f>TEXT(Table1[[#This Row],[Order Date]],"mmm")</f>
        <v>Dec</v>
      </c>
      <c r="N4955" s="5" t="str">
        <f>TEXT(Table1[[#This Row],[Order Date]],"yyyy")</f>
        <v>2016</v>
      </c>
      <c r="O4955" s="5">
        <v>34</v>
      </c>
      <c r="P4955" s="5" t="s">
        <v>559</v>
      </c>
      <c r="Q4955" s="5" t="str">
        <f>IFERROR(INDEX(Holidays[Holiday],MATCH(Table1[[#This Row],[Order Date]],Holidays[Date],0)),"NO HOLIDAY")</f>
        <v>NO HOLIDAY</v>
      </c>
    </row>
    <row r="4956" spans="2:17" hidden="1" x14ac:dyDescent="0.3">
      <c r="B4956" t="s">
        <v>9</v>
      </c>
      <c r="C4956" t="s">
        <v>30</v>
      </c>
      <c r="D4956" t="s">
        <v>11</v>
      </c>
      <c r="E4956" t="s">
        <v>359</v>
      </c>
      <c r="F4956" s="4">
        <v>42711</v>
      </c>
      <c r="G4956" t="s">
        <v>19</v>
      </c>
      <c r="H4956">
        <v>10</v>
      </c>
      <c r="I4956">
        <f>IF(Table1[[#This Row],[Price]]&lt;15,10,IF(Table1[[#This Row],[Price]]&lt;20,15,IF(Table1[[#This Row],[Price]]&lt;30,22,IF(Table1[[#This Row],[Price]]&lt;50,36,45))))</f>
        <v>45</v>
      </c>
      <c r="J4956">
        <v>53.35</v>
      </c>
      <c r="K4956" s="14">
        <v>533.5</v>
      </c>
      <c r="L4956" s="14">
        <f>Table1[[#This Row],[Total Sale Amount]]-(Table1[[#This Row],[Cost Price]]*Table1[[#This Row],[Quantity]])</f>
        <v>83.5</v>
      </c>
      <c r="M4956" t="str">
        <f>TEXT(Table1[[#This Row],[Order Date]],"mmm")</f>
        <v>Dec</v>
      </c>
      <c r="N4956" s="5" t="str">
        <f>TEXT(Table1[[#This Row],[Order Date]],"yyyy")</f>
        <v>2016</v>
      </c>
      <c r="O4956" s="5">
        <v>35</v>
      </c>
      <c r="P4956" s="5" t="s">
        <v>559</v>
      </c>
      <c r="Q4956" s="5" t="str">
        <f>IFERROR(INDEX(Holidays[Holiday],MATCH(Table1[[#This Row],[Order Date]],Holidays[Date],0)),"NO HOLIDAY")</f>
        <v>NO HOLIDAY</v>
      </c>
    </row>
    <row r="4957" spans="2:17" hidden="1" x14ac:dyDescent="0.3">
      <c r="B4957" t="s">
        <v>9</v>
      </c>
      <c r="C4957" t="s">
        <v>28</v>
      </c>
      <c r="D4957" t="s">
        <v>11</v>
      </c>
      <c r="E4957" t="s">
        <v>180</v>
      </c>
      <c r="F4957" s="4">
        <v>42711</v>
      </c>
      <c r="G4957" t="s">
        <v>15</v>
      </c>
      <c r="H4957">
        <v>9</v>
      </c>
      <c r="I4957">
        <f>IF(Table1[[#This Row],[Price]]&lt;15,10,IF(Table1[[#This Row],[Price]]&lt;20,15,IF(Table1[[#This Row],[Price]]&lt;30,22,IF(Table1[[#This Row],[Price]]&lt;50,36,45))))</f>
        <v>10</v>
      </c>
      <c r="J4957">
        <v>12.42</v>
      </c>
      <c r="K4957" s="14">
        <v>111.78</v>
      </c>
      <c r="L4957" s="14">
        <f>Table1[[#This Row],[Total Sale Amount]]-(Table1[[#This Row],[Cost Price]]*Table1[[#This Row],[Quantity]])</f>
        <v>21.78</v>
      </c>
      <c r="M4957" t="str">
        <f>TEXT(Table1[[#This Row],[Order Date]],"mmm")</f>
        <v>Dec</v>
      </c>
      <c r="N4957" s="5" t="str">
        <f>TEXT(Table1[[#This Row],[Order Date]],"yyyy")</f>
        <v>2016</v>
      </c>
      <c r="O4957" s="5">
        <v>19</v>
      </c>
      <c r="P4957" s="5" t="s">
        <v>559</v>
      </c>
      <c r="Q4957" s="5" t="str">
        <f>IFERROR(INDEX(Holidays[Holiday],MATCH(Table1[[#This Row],[Order Date]],Holidays[Date],0)),"NO HOLIDAY")</f>
        <v>NO HOLIDAY</v>
      </c>
    </row>
    <row r="4958" spans="2:17" hidden="1" x14ac:dyDescent="0.3">
      <c r="B4958" t="s">
        <v>9</v>
      </c>
      <c r="C4958" t="s">
        <v>10</v>
      </c>
      <c r="D4958" t="s">
        <v>11</v>
      </c>
      <c r="E4958" t="s">
        <v>258</v>
      </c>
      <c r="F4958" s="4">
        <v>42711</v>
      </c>
      <c r="G4958" t="s">
        <v>13</v>
      </c>
      <c r="H4958">
        <v>2</v>
      </c>
      <c r="I4958">
        <f>IF(Table1[[#This Row],[Price]]&lt;15,10,IF(Table1[[#This Row],[Price]]&lt;20,15,IF(Table1[[#This Row],[Price]]&lt;30,22,IF(Table1[[#This Row],[Price]]&lt;50,36,45))))</f>
        <v>15</v>
      </c>
      <c r="J4958">
        <v>17.829999999999998</v>
      </c>
      <c r="K4958" s="14">
        <v>35.659999999999997</v>
      </c>
      <c r="L4958" s="14">
        <f>Table1[[#This Row],[Total Sale Amount]]-(Table1[[#This Row],[Cost Price]]*Table1[[#This Row],[Quantity]])</f>
        <v>5.6599999999999966</v>
      </c>
      <c r="M4958" t="str">
        <f>TEXT(Table1[[#This Row],[Order Date]],"mmm")</f>
        <v>Dec</v>
      </c>
      <c r="N4958" s="5" t="str">
        <f>TEXT(Table1[[#This Row],[Order Date]],"yyyy")</f>
        <v>2016</v>
      </c>
      <c r="O4958" s="5">
        <v>35</v>
      </c>
      <c r="P4958" s="5" t="s">
        <v>560</v>
      </c>
      <c r="Q4958" s="5" t="str">
        <f>IFERROR(INDEX(Holidays[Holiday],MATCH(Table1[[#This Row],[Order Date]],Holidays[Date],0)),"NO HOLIDAY")</f>
        <v>NO HOLIDAY</v>
      </c>
    </row>
    <row r="4959" spans="2:17" hidden="1" x14ac:dyDescent="0.3">
      <c r="B4959" t="s">
        <v>16</v>
      </c>
      <c r="C4959" t="s">
        <v>17</v>
      </c>
      <c r="D4959" t="s">
        <v>11</v>
      </c>
      <c r="E4959" t="s">
        <v>173</v>
      </c>
      <c r="F4959" s="4">
        <v>42711</v>
      </c>
      <c r="G4959" t="s">
        <v>19</v>
      </c>
      <c r="H4959">
        <v>9</v>
      </c>
      <c r="I4959">
        <f>IF(Table1[[#This Row],[Price]]&lt;15,10,IF(Table1[[#This Row],[Price]]&lt;20,15,IF(Table1[[#This Row],[Price]]&lt;30,22,IF(Table1[[#This Row],[Price]]&lt;50,36,45))))</f>
        <v>45</v>
      </c>
      <c r="J4959">
        <v>53.35</v>
      </c>
      <c r="K4959" s="14">
        <v>480.15000000000003</v>
      </c>
      <c r="L4959" s="14">
        <f>Table1[[#This Row],[Total Sale Amount]]-(Table1[[#This Row],[Cost Price]]*Table1[[#This Row],[Quantity]])</f>
        <v>75.150000000000034</v>
      </c>
      <c r="M4959" t="str">
        <f>TEXT(Table1[[#This Row],[Order Date]],"mmm")</f>
        <v>Dec</v>
      </c>
      <c r="N4959" s="5" t="str">
        <f>TEXT(Table1[[#This Row],[Order Date]],"yyyy")</f>
        <v>2016</v>
      </c>
      <c r="O4959" s="5">
        <v>45</v>
      </c>
      <c r="P4959" s="5" t="s">
        <v>560</v>
      </c>
      <c r="Q4959" s="5" t="str">
        <f>IFERROR(INDEX(Holidays[Holiday],MATCH(Table1[[#This Row],[Order Date]],Holidays[Date],0)),"NO HOLIDAY")</f>
        <v>NO HOLIDAY</v>
      </c>
    </row>
    <row r="4960" spans="2:17" hidden="1" x14ac:dyDescent="0.3">
      <c r="B4960" t="s">
        <v>9</v>
      </c>
      <c r="C4960" t="s">
        <v>17</v>
      </c>
      <c r="D4960" t="s">
        <v>11</v>
      </c>
      <c r="E4960" t="s">
        <v>92</v>
      </c>
      <c r="F4960" s="4">
        <v>42711</v>
      </c>
      <c r="G4960" t="s">
        <v>15</v>
      </c>
      <c r="H4960">
        <v>7</v>
      </c>
      <c r="I4960">
        <f>IF(Table1[[#This Row],[Price]]&lt;15,10,IF(Table1[[#This Row],[Price]]&lt;20,15,IF(Table1[[#This Row],[Price]]&lt;30,22,IF(Table1[[#This Row],[Price]]&lt;50,36,45))))</f>
        <v>10</v>
      </c>
      <c r="J4960">
        <v>12.42</v>
      </c>
      <c r="K4960" s="14">
        <v>86.94</v>
      </c>
      <c r="L4960" s="14">
        <f>Table1[[#This Row],[Total Sale Amount]]-(Table1[[#This Row],[Cost Price]]*Table1[[#This Row],[Quantity]])</f>
        <v>16.939999999999998</v>
      </c>
      <c r="M4960" t="str">
        <f>TEXT(Table1[[#This Row],[Order Date]],"mmm")</f>
        <v>Dec</v>
      </c>
      <c r="N4960" s="5" t="str">
        <f>TEXT(Table1[[#This Row],[Order Date]],"yyyy")</f>
        <v>2016</v>
      </c>
      <c r="O4960" s="5">
        <v>37</v>
      </c>
      <c r="P4960" s="5" t="s">
        <v>560</v>
      </c>
      <c r="Q4960" s="5" t="str">
        <f>IFERROR(INDEX(Holidays[Holiday],MATCH(Table1[[#This Row],[Order Date]],Holidays[Date],0)),"NO HOLIDAY")</f>
        <v>NO HOLIDAY</v>
      </c>
    </row>
    <row r="4961" spans="2:17" hidden="1" x14ac:dyDescent="0.3">
      <c r="B4961" t="s">
        <v>9</v>
      </c>
      <c r="C4961" t="s">
        <v>10</v>
      </c>
      <c r="D4961" t="s">
        <v>11</v>
      </c>
      <c r="E4961" t="s">
        <v>169</v>
      </c>
      <c r="F4961" s="4">
        <v>42712</v>
      </c>
      <c r="G4961" t="s">
        <v>15</v>
      </c>
      <c r="H4961">
        <v>4</v>
      </c>
      <c r="I4961">
        <f>IF(Table1[[#This Row],[Price]]&lt;15,10,IF(Table1[[#This Row],[Price]]&lt;20,15,IF(Table1[[#This Row],[Price]]&lt;30,22,IF(Table1[[#This Row],[Price]]&lt;50,36,45))))</f>
        <v>10</v>
      </c>
      <c r="J4961">
        <v>12.42</v>
      </c>
      <c r="K4961" s="14">
        <v>49.68</v>
      </c>
      <c r="L4961" s="14">
        <f>Table1[[#This Row],[Total Sale Amount]]-(Table1[[#This Row],[Cost Price]]*Table1[[#This Row],[Quantity]])</f>
        <v>9.68</v>
      </c>
      <c r="M4961" t="str">
        <f>TEXT(Table1[[#This Row],[Order Date]],"mmm")</f>
        <v>Dec</v>
      </c>
      <c r="N4961" s="5" t="str">
        <f>TEXT(Table1[[#This Row],[Order Date]],"yyyy")</f>
        <v>2016</v>
      </c>
      <c r="O4961" s="5">
        <v>25</v>
      </c>
      <c r="P4961" s="5" t="s">
        <v>560</v>
      </c>
      <c r="Q4961" s="5" t="str">
        <f>IFERROR(INDEX(Holidays[Holiday],MATCH(Table1[[#This Row],[Order Date]],Holidays[Date],0)),"NO HOLIDAY")</f>
        <v>NO HOLIDAY</v>
      </c>
    </row>
    <row r="4962" spans="2:17" hidden="1" x14ac:dyDescent="0.3">
      <c r="B4962" t="s">
        <v>25</v>
      </c>
      <c r="C4962" t="s">
        <v>26</v>
      </c>
      <c r="D4962" t="s">
        <v>23</v>
      </c>
      <c r="E4962" t="s">
        <v>214</v>
      </c>
      <c r="F4962" s="4">
        <v>42712</v>
      </c>
      <c r="G4962" t="s">
        <v>15</v>
      </c>
      <c r="H4962">
        <v>3</v>
      </c>
      <c r="I4962">
        <f>IF(Table1[[#This Row],[Price]]&lt;15,10,IF(Table1[[#This Row],[Price]]&lt;20,15,IF(Table1[[#This Row],[Price]]&lt;30,22,IF(Table1[[#This Row],[Price]]&lt;50,36,45))))</f>
        <v>10</v>
      </c>
      <c r="J4962">
        <v>12.42</v>
      </c>
      <c r="K4962" s="14">
        <v>37.26</v>
      </c>
      <c r="L4962" s="14">
        <f>Table1[[#This Row],[Total Sale Amount]]-(Table1[[#This Row],[Cost Price]]*Table1[[#This Row],[Quantity]])</f>
        <v>7.259999999999998</v>
      </c>
      <c r="M4962" t="str">
        <f>TEXT(Table1[[#This Row],[Order Date]],"mmm")</f>
        <v>Dec</v>
      </c>
      <c r="N4962" s="5" t="str">
        <f>TEXT(Table1[[#This Row],[Order Date]],"yyyy")</f>
        <v>2016</v>
      </c>
      <c r="O4962" s="5">
        <v>38</v>
      </c>
      <c r="P4962" s="5" t="s">
        <v>559</v>
      </c>
      <c r="Q4962" s="5" t="str">
        <f>IFERROR(INDEX(Holidays[Holiday],MATCH(Table1[[#This Row],[Order Date]],Holidays[Date],0)),"NO HOLIDAY")</f>
        <v>NO HOLIDAY</v>
      </c>
    </row>
    <row r="4963" spans="2:17" hidden="1" x14ac:dyDescent="0.3">
      <c r="B4963" t="s">
        <v>21</v>
      </c>
      <c r="C4963" t="s">
        <v>22</v>
      </c>
      <c r="D4963" t="s">
        <v>23</v>
      </c>
      <c r="E4963" t="s">
        <v>275</v>
      </c>
      <c r="F4963" s="4">
        <v>42712</v>
      </c>
      <c r="G4963" t="s">
        <v>15</v>
      </c>
      <c r="H4963">
        <v>3</v>
      </c>
      <c r="I4963">
        <f>IF(Table1[[#This Row],[Price]]&lt;15,10,IF(Table1[[#This Row],[Price]]&lt;20,15,IF(Table1[[#This Row],[Price]]&lt;30,22,IF(Table1[[#This Row],[Price]]&lt;50,36,45))))</f>
        <v>10</v>
      </c>
      <c r="J4963">
        <v>12.42</v>
      </c>
      <c r="K4963" s="14">
        <v>37.26</v>
      </c>
      <c r="L4963" s="14">
        <f>Table1[[#This Row],[Total Sale Amount]]-(Table1[[#This Row],[Cost Price]]*Table1[[#This Row],[Quantity]])</f>
        <v>7.259999999999998</v>
      </c>
      <c r="M4963" t="str">
        <f>TEXT(Table1[[#This Row],[Order Date]],"mmm")</f>
        <v>Dec</v>
      </c>
      <c r="N4963" s="5" t="str">
        <f>TEXT(Table1[[#This Row],[Order Date]],"yyyy")</f>
        <v>2016</v>
      </c>
      <c r="O4963" s="5">
        <v>30</v>
      </c>
      <c r="P4963" s="5" t="s">
        <v>560</v>
      </c>
      <c r="Q4963" s="5" t="str">
        <f>IFERROR(INDEX(Holidays[Holiday],MATCH(Table1[[#This Row],[Order Date]],Holidays[Date],0)),"NO HOLIDAY")</f>
        <v>NO HOLIDAY</v>
      </c>
    </row>
    <row r="4964" spans="2:17" hidden="1" x14ac:dyDescent="0.3">
      <c r="B4964" t="s">
        <v>9</v>
      </c>
      <c r="C4964" t="s">
        <v>17</v>
      </c>
      <c r="D4964" t="s">
        <v>11</v>
      </c>
      <c r="E4964" t="s">
        <v>297</v>
      </c>
      <c r="F4964" s="4">
        <v>42712</v>
      </c>
      <c r="G4964" t="s">
        <v>13</v>
      </c>
      <c r="H4964">
        <v>9</v>
      </c>
      <c r="I4964">
        <f>IF(Table1[[#This Row],[Price]]&lt;15,10,IF(Table1[[#This Row],[Price]]&lt;20,15,IF(Table1[[#This Row],[Price]]&lt;30,22,IF(Table1[[#This Row],[Price]]&lt;50,36,45))))</f>
        <v>15</v>
      </c>
      <c r="J4964">
        <v>17.829999999999998</v>
      </c>
      <c r="K4964" s="14">
        <v>160.46999999999997</v>
      </c>
      <c r="L4964" s="14">
        <f>Table1[[#This Row],[Total Sale Amount]]-(Table1[[#This Row],[Cost Price]]*Table1[[#This Row],[Quantity]])</f>
        <v>25.46999999999997</v>
      </c>
      <c r="M4964" t="str">
        <f>TEXT(Table1[[#This Row],[Order Date]],"mmm")</f>
        <v>Dec</v>
      </c>
      <c r="N4964" s="5" t="str">
        <f>TEXT(Table1[[#This Row],[Order Date]],"yyyy")</f>
        <v>2016</v>
      </c>
      <c r="O4964" s="5">
        <v>40</v>
      </c>
      <c r="P4964" s="5" t="s">
        <v>560</v>
      </c>
      <c r="Q4964" s="5" t="str">
        <f>IFERROR(INDEX(Holidays[Holiday],MATCH(Table1[[#This Row],[Order Date]],Holidays[Date],0)),"NO HOLIDAY")</f>
        <v>NO HOLIDAY</v>
      </c>
    </row>
    <row r="4965" spans="2:17" hidden="1" x14ac:dyDescent="0.3">
      <c r="B4965" t="s">
        <v>9</v>
      </c>
      <c r="C4965" t="s">
        <v>10</v>
      </c>
      <c r="D4965" t="s">
        <v>11</v>
      </c>
      <c r="E4965" t="s">
        <v>327</v>
      </c>
      <c r="F4965" s="4">
        <v>42712</v>
      </c>
      <c r="G4965" t="s">
        <v>13</v>
      </c>
      <c r="H4965">
        <v>10</v>
      </c>
      <c r="I4965">
        <f>IF(Table1[[#This Row],[Price]]&lt;15,10,IF(Table1[[#This Row],[Price]]&lt;20,15,IF(Table1[[#This Row],[Price]]&lt;30,22,IF(Table1[[#This Row],[Price]]&lt;50,36,45))))</f>
        <v>15</v>
      </c>
      <c r="J4965">
        <v>17.829999999999998</v>
      </c>
      <c r="K4965" s="14">
        <v>178.29999999999998</v>
      </c>
      <c r="L4965" s="14">
        <f>Table1[[#This Row],[Total Sale Amount]]-(Table1[[#This Row],[Cost Price]]*Table1[[#This Row],[Quantity]])</f>
        <v>28.299999999999983</v>
      </c>
      <c r="M4965" t="str">
        <f>TEXT(Table1[[#This Row],[Order Date]],"mmm")</f>
        <v>Dec</v>
      </c>
      <c r="N4965" s="5" t="str">
        <f>TEXT(Table1[[#This Row],[Order Date]],"yyyy")</f>
        <v>2016</v>
      </c>
      <c r="O4965" s="5">
        <v>37</v>
      </c>
      <c r="P4965" s="5" t="s">
        <v>560</v>
      </c>
      <c r="Q4965" s="5" t="str">
        <f>IFERROR(INDEX(Holidays[Holiday],MATCH(Table1[[#This Row],[Order Date]],Holidays[Date],0)),"NO HOLIDAY")</f>
        <v>NO HOLIDAY</v>
      </c>
    </row>
    <row r="4966" spans="2:17" hidden="1" x14ac:dyDescent="0.3">
      <c r="B4966" t="s">
        <v>25</v>
      </c>
      <c r="C4966" t="s">
        <v>26</v>
      </c>
      <c r="D4966" t="s">
        <v>23</v>
      </c>
      <c r="E4966" t="s">
        <v>250</v>
      </c>
      <c r="F4966" s="4">
        <v>42712</v>
      </c>
      <c r="G4966" t="s">
        <v>13</v>
      </c>
      <c r="H4966">
        <v>3</v>
      </c>
      <c r="I4966">
        <f>IF(Table1[[#This Row],[Price]]&lt;15,10,IF(Table1[[#This Row],[Price]]&lt;20,15,IF(Table1[[#This Row],[Price]]&lt;30,22,IF(Table1[[#This Row],[Price]]&lt;50,36,45))))</f>
        <v>15</v>
      </c>
      <c r="J4966">
        <v>17.829999999999998</v>
      </c>
      <c r="K4966" s="14">
        <v>53.489999999999995</v>
      </c>
      <c r="L4966" s="14">
        <f>Table1[[#This Row],[Total Sale Amount]]-(Table1[[#This Row],[Cost Price]]*Table1[[#This Row],[Quantity]])</f>
        <v>8.4899999999999949</v>
      </c>
      <c r="M4966" t="str">
        <f>TEXT(Table1[[#This Row],[Order Date]],"mmm")</f>
        <v>Dec</v>
      </c>
      <c r="N4966" s="5" t="str">
        <f>TEXT(Table1[[#This Row],[Order Date]],"yyyy")</f>
        <v>2016</v>
      </c>
      <c r="O4966" s="5">
        <v>42</v>
      </c>
      <c r="P4966" s="5" t="s">
        <v>560</v>
      </c>
      <c r="Q4966" s="5" t="str">
        <f>IFERROR(INDEX(Holidays[Holiday],MATCH(Table1[[#This Row],[Order Date]],Holidays[Date],0)),"NO HOLIDAY")</f>
        <v>NO HOLIDAY</v>
      </c>
    </row>
    <row r="4967" spans="2:17" hidden="1" x14ac:dyDescent="0.3">
      <c r="B4967" t="s">
        <v>25</v>
      </c>
      <c r="C4967" t="s">
        <v>43</v>
      </c>
      <c r="D4967" t="s">
        <v>23</v>
      </c>
      <c r="E4967" t="s">
        <v>481</v>
      </c>
      <c r="F4967" s="4">
        <v>42712</v>
      </c>
      <c r="G4967" t="s">
        <v>39</v>
      </c>
      <c r="H4967">
        <v>4</v>
      </c>
      <c r="I4967">
        <f>IF(Table1[[#This Row],[Price]]&lt;15,10,IF(Table1[[#This Row],[Price]]&lt;20,15,IF(Table1[[#This Row],[Price]]&lt;30,22,IF(Table1[[#This Row],[Price]]&lt;50,36,45))))</f>
        <v>15</v>
      </c>
      <c r="J4967">
        <v>16.32</v>
      </c>
      <c r="K4967" s="14">
        <v>65.28</v>
      </c>
      <c r="L4967" s="14">
        <f>Table1[[#This Row],[Total Sale Amount]]-(Table1[[#This Row],[Cost Price]]*Table1[[#This Row],[Quantity]])</f>
        <v>5.2800000000000011</v>
      </c>
      <c r="M4967" t="str">
        <f>TEXT(Table1[[#This Row],[Order Date]],"mmm")</f>
        <v>Dec</v>
      </c>
      <c r="N4967" s="5" t="str">
        <f>TEXT(Table1[[#This Row],[Order Date]],"yyyy")</f>
        <v>2016</v>
      </c>
      <c r="O4967" s="5">
        <v>41</v>
      </c>
      <c r="P4967" s="5" t="s">
        <v>559</v>
      </c>
      <c r="Q4967" s="5" t="str">
        <f>IFERROR(INDEX(Holidays[Holiday],MATCH(Table1[[#This Row],[Order Date]],Holidays[Date],0)),"NO HOLIDAY")</f>
        <v>NO HOLIDAY</v>
      </c>
    </row>
    <row r="4968" spans="2:17" hidden="1" x14ac:dyDescent="0.3">
      <c r="B4968" t="s">
        <v>16</v>
      </c>
      <c r="C4968" t="s">
        <v>10</v>
      </c>
      <c r="D4968" t="s">
        <v>11</v>
      </c>
      <c r="E4968" t="s">
        <v>379</v>
      </c>
      <c r="F4968" s="4">
        <v>42712</v>
      </c>
      <c r="G4968" t="s">
        <v>19</v>
      </c>
      <c r="H4968">
        <v>6</v>
      </c>
      <c r="I4968">
        <f>IF(Table1[[#This Row],[Price]]&lt;15,10,IF(Table1[[#This Row],[Price]]&lt;20,15,IF(Table1[[#This Row],[Price]]&lt;30,22,IF(Table1[[#This Row],[Price]]&lt;50,36,45))))</f>
        <v>45</v>
      </c>
      <c r="J4968">
        <v>53.35</v>
      </c>
      <c r="K4968" s="14">
        <v>320.10000000000002</v>
      </c>
      <c r="L4968" s="14">
        <f>Table1[[#This Row],[Total Sale Amount]]-(Table1[[#This Row],[Cost Price]]*Table1[[#This Row],[Quantity]])</f>
        <v>50.100000000000023</v>
      </c>
      <c r="M4968" t="str">
        <f>TEXT(Table1[[#This Row],[Order Date]],"mmm")</f>
        <v>Dec</v>
      </c>
      <c r="N4968" s="5" t="str">
        <f>TEXT(Table1[[#This Row],[Order Date]],"yyyy")</f>
        <v>2016</v>
      </c>
      <c r="O4968" s="5">
        <v>19</v>
      </c>
      <c r="P4968" s="5" t="s">
        <v>559</v>
      </c>
      <c r="Q4968" s="5" t="str">
        <f>IFERROR(INDEX(Holidays[Holiday],MATCH(Table1[[#This Row],[Order Date]],Holidays[Date],0)),"NO HOLIDAY")</f>
        <v>NO HOLIDAY</v>
      </c>
    </row>
    <row r="4969" spans="2:17" hidden="1" x14ac:dyDescent="0.3">
      <c r="B4969" t="s">
        <v>9</v>
      </c>
      <c r="C4969" t="s">
        <v>17</v>
      </c>
      <c r="D4969" t="s">
        <v>11</v>
      </c>
      <c r="E4969" t="s">
        <v>172</v>
      </c>
      <c r="F4969" s="4">
        <v>42712</v>
      </c>
      <c r="G4969" t="s">
        <v>19</v>
      </c>
      <c r="H4969">
        <v>8</v>
      </c>
      <c r="I4969">
        <f>IF(Table1[[#This Row],[Price]]&lt;15,10,IF(Table1[[#This Row],[Price]]&lt;20,15,IF(Table1[[#This Row],[Price]]&lt;30,22,IF(Table1[[#This Row],[Price]]&lt;50,36,45))))</f>
        <v>45</v>
      </c>
      <c r="J4969">
        <v>53.35</v>
      </c>
      <c r="K4969" s="14">
        <v>426.8</v>
      </c>
      <c r="L4969" s="14">
        <f>Table1[[#This Row],[Total Sale Amount]]-(Table1[[#This Row],[Cost Price]]*Table1[[#This Row],[Quantity]])</f>
        <v>66.800000000000011</v>
      </c>
      <c r="M4969" t="str">
        <f>TEXT(Table1[[#This Row],[Order Date]],"mmm")</f>
        <v>Dec</v>
      </c>
      <c r="N4969" s="5" t="str">
        <f>TEXT(Table1[[#This Row],[Order Date]],"yyyy")</f>
        <v>2016</v>
      </c>
      <c r="O4969" s="5">
        <v>39</v>
      </c>
      <c r="P4969" s="5" t="s">
        <v>559</v>
      </c>
      <c r="Q4969" s="5" t="str">
        <f>IFERROR(INDEX(Holidays[Holiday],MATCH(Table1[[#This Row],[Order Date]],Holidays[Date],0)),"NO HOLIDAY")</f>
        <v>NO HOLIDAY</v>
      </c>
    </row>
    <row r="4970" spans="2:17" hidden="1" x14ac:dyDescent="0.3">
      <c r="B4970" t="s">
        <v>25</v>
      </c>
      <c r="C4970" t="s">
        <v>26</v>
      </c>
      <c r="D4970" t="s">
        <v>23</v>
      </c>
      <c r="E4970" t="s">
        <v>279</v>
      </c>
      <c r="F4970" s="4">
        <v>42712</v>
      </c>
      <c r="G4970" t="s">
        <v>15</v>
      </c>
      <c r="H4970">
        <v>6</v>
      </c>
      <c r="I4970">
        <f>IF(Table1[[#This Row],[Price]]&lt;15,10,IF(Table1[[#This Row],[Price]]&lt;20,15,IF(Table1[[#This Row],[Price]]&lt;30,22,IF(Table1[[#This Row],[Price]]&lt;50,36,45))))</f>
        <v>10</v>
      </c>
      <c r="J4970">
        <v>12.42</v>
      </c>
      <c r="K4970" s="14">
        <v>74.52</v>
      </c>
      <c r="L4970" s="14">
        <f>Table1[[#This Row],[Total Sale Amount]]-(Table1[[#This Row],[Cost Price]]*Table1[[#This Row],[Quantity]])</f>
        <v>14.519999999999996</v>
      </c>
      <c r="M4970" t="str">
        <f>TEXT(Table1[[#This Row],[Order Date]],"mmm")</f>
        <v>Dec</v>
      </c>
      <c r="N4970" s="5" t="str">
        <f>TEXT(Table1[[#This Row],[Order Date]],"yyyy")</f>
        <v>2016</v>
      </c>
      <c r="O4970" s="5">
        <v>29</v>
      </c>
      <c r="P4970" s="5" t="s">
        <v>559</v>
      </c>
      <c r="Q4970" s="5" t="str">
        <f>IFERROR(INDEX(Holidays[Holiday],MATCH(Table1[[#This Row],[Order Date]],Holidays[Date],0)),"NO HOLIDAY")</f>
        <v>NO HOLIDAY</v>
      </c>
    </row>
    <row r="4971" spans="2:17" hidden="1" x14ac:dyDescent="0.3">
      <c r="B4971" t="s">
        <v>25</v>
      </c>
      <c r="C4971" t="s">
        <v>26</v>
      </c>
      <c r="D4971" t="s">
        <v>23</v>
      </c>
      <c r="E4971" t="s">
        <v>532</v>
      </c>
      <c r="F4971" s="4">
        <v>42712</v>
      </c>
      <c r="G4971" t="s">
        <v>39</v>
      </c>
      <c r="H4971">
        <v>2</v>
      </c>
      <c r="I4971">
        <f>IF(Table1[[#This Row],[Price]]&lt;15,10,IF(Table1[[#This Row],[Price]]&lt;20,15,IF(Table1[[#This Row],[Price]]&lt;30,22,IF(Table1[[#This Row],[Price]]&lt;50,36,45))))</f>
        <v>15</v>
      </c>
      <c r="J4971">
        <v>16.32</v>
      </c>
      <c r="K4971" s="14">
        <v>32.64</v>
      </c>
      <c r="L4971" s="14">
        <f>Table1[[#This Row],[Total Sale Amount]]-(Table1[[#This Row],[Cost Price]]*Table1[[#This Row],[Quantity]])</f>
        <v>2.6400000000000006</v>
      </c>
      <c r="M4971" t="str">
        <f>TEXT(Table1[[#This Row],[Order Date]],"mmm")</f>
        <v>Dec</v>
      </c>
      <c r="N4971" s="5" t="str">
        <f>TEXT(Table1[[#This Row],[Order Date]],"yyyy")</f>
        <v>2016</v>
      </c>
      <c r="O4971" s="5">
        <v>45</v>
      </c>
      <c r="P4971" s="5" t="s">
        <v>559</v>
      </c>
      <c r="Q4971" s="5" t="str">
        <f>IFERROR(INDEX(Holidays[Holiday],MATCH(Table1[[#This Row],[Order Date]],Holidays[Date],0)),"NO HOLIDAY")</f>
        <v>NO HOLIDAY</v>
      </c>
    </row>
    <row r="4972" spans="2:17" hidden="1" x14ac:dyDescent="0.3">
      <c r="B4972" t="s">
        <v>16</v>
      </c>
      <c r="C4972" t="s">
        <v>28</v>
      </c>
      <c r="D4972" t="s">
        <v>11</v>
      </c>
      <c r="E4972" t="s">
        <v>501</v>
      </c>
      <c r="F4972" s="4">
        <v>42712</v>
      </c>
      <c r="G4972" t="s">
        <v>19</v>
      </c>
      <c r="H4972">
        <v>7</v>
      </c>
      <c r="I4972">
        <f>IF(Table1[[#This Row],[Price]]&lt;15,10,IF(Table1[[#This Row],[Price]]&lt;20,15,IF(Table1[[#This Row],[Price]]&lt;30,22,IF(Table1[[#This Row],[Price]]&lt;50,36,45))))</f>
        <v>45</v>
      </c>
      <c r="J4972">
        <v>53.35</v>
      </c>
      <c r="K4972" s="14">
        <v>373.45</v>
      </c>
      <c r="L4972" s="14">
        <f>Table1[[#This Row],[Total Sale Amount]]-(Table1[[#This Row],[Cost Price]]*Table1[[#This Row],[Quantity]])</f>
        <v>58.449999999999989</v>
      </c>
      <c r="M4972" t="str">
        <f>TEXT(Table1[[#This Row],[Order Date]],"mmm")</f>
        <v>Dec</v>
      </c>
      <c r="N4972" s="5" t="str">
        <f>TEXT(Table1[[#This Row],[Order Date]],"yyyy")</f>
        <v>2016</v>
      </c>
      <c r="O4972" s="5">
        <v>17</v>
      </c>
      <c r="P4972" s="5" t="s">
        <v>560</v>
      </c>
      <c r="Q4972" s="5" t="str">
        <f>IFERROR(INDEX(Holidays[Holiday],MATCH(Table1[[#This Row],[Order Date]],Holidays[Date],0)),"NO HOLIDAY")</f>
        <v>NO HOLIDAY</v>
      </c>
    </row>
    <row r="4973" spans="2:17" hidden="1" x14ac:dyDescent="0.3">
      <c r="B4973" t="s">
        <v>25</v>
      </c>
      <c r="C4973" t="s">
        <v>59</v>
      </c>
      <c r="D4973" t="s">
        <v>23</v>
      </c>
      <c r="E4973" t="s">
        <v>105</v>
      </c>
      <c r="F4973" s="4">
        <v>42712</v>
      </c>
      <c r="G4973" t="s">
        <v>39</v>
      </c>
      <c r="H4973">
        <v>10</v>
      </c>
      <c r="I4973">
        <f>IF(Table1[[#This Row],[Price]]&lt;15,10,IF(Table1[[#This Row],[Price]]&lt;20,15,IF(Table1[[#This Row],[Price]]&lt;30,22,IF(Table1[[#This Row],[Price]]&lt;50,36,45))))</f>
        <v>15</v>
      </c>
      <c r="J4973">
        <v>16.32</v>
      </c>
      <c r="K4973" s="14">
        <v>163.19999999999999</v>
      </c>
      <c r="L4973" s="14">
        <f>Table1[[#This Row],[Total Sale Amount]]-(Table1[[#This Row],[Cost Price]]*Table1[[#This Row],[Quantity]])</f>
        <v>13.199999999999989</v>
      </c>
      <c r="M4973" t="str">
        <f>TEXT(Table1[[#This Row],[Order Date]],"mmm")</f>
        <v>Dec</v>
      </c>
      <c r="N4973" s="5" t="str">
        <f>TEXT(Table1[[#This Row],[Order Date]],"yyyy")</f>
        <v>2016</v>
      </c>
      <c r="O4973" s="5">
        <v>20</v>
      </c>
      <c r="P4973" s="5" t="s">
        <v>559</v>
      </c>
      <c r="Q4973" s="5" t="str">
        <f>IFERROR(INDEX(Holidays[Holiday],MATCH(Table1[[#This Row],[Order Date]],Holidays[Date],0)),"NO HOLIDAY")</f>
        <v>NO HOLIDAY</v>
      </c>
    </row>
    <row r="4974" spans="2:17" hidden="1" x14ac:dyDescent="0.3">
      <c r="B4974" t="s">
        <v>25</v>
      </c>
      <c r="C4974" t="s">
        <v>26</v>
      </c>
      <c r="D4974" t="s">
        <v>23</v>
      </c>
      <c r="E4974" t="s">
        <v>360</v>
      </c>
      <c r="F4974" s="4">
        <v>42712</v>
      </c>
      <c r="G4974" t="s">
        <v>15</v>
      </c>
      <c r="H4974">
        <v>6</v>
      </c>
      <c r="I4974">
        <f>IF(Table1[[#This Row],[Price]]&lt;15,10,IF(Table1[[#This Row],[Price]]&lt;20,15,IF(Table1[[#This Row],[Price]]&lt;30,22,IF(Table1[[#This Row],[Price]]&lt;50,36,45))))</f>
        <v>10</v>
      </c>
      <c r="J4974">
        <v>12.42</v>
      </c>
      <c r="K4974" s="14">
        <v>74.52</v>
      </c>
      <c r="L4974" s="14">
        <f>Table1[[#This Row],[Total Sale Amount]]-(Table1[[#This Row],[Cost Price]]*Table1[[#This Row],[Quantity]])</f>
        <v>14.519999999999996</v>
      </c>
      <c r="M4974" t="str">
        <f>TEXT(Table1[[#This Row],[Order Date]],"mmm")</f>
        <v>Dec</v>
      </c>
      <c r="N4974" s="5" t="str">
        <f>TEXT(Table1[[#This Row],[Order Date]],"yyyy")</f>
        <v>2016</v>
      </c>
      <c r="O4974" s="5">
        <v>30</v>
      </c>
      <c r="P4974" s="5" t="s">
        <v>559</v>
      </c>
      <c r="Q4974" s="5" t="str">
        <f>IFERROR(INDEX(Holidays[Holiday],MATCH(Table1[[#This Row],[Order Date]],Holidays[Date],0)),"NO HOLIDAY")</f>
        <v>NO HOLIDAY</v>
      </c>
    </row>
    <row r="4975" spans="2:17" hidden="1" x14ac:dyDescent="0.3">
      <c r="B4975" t="s">
        <v>21</v>
      </c>
      <c r="C4975" t="s">
        <v>26</v>
      </c>
      <c r="D4975" t="s">
        <v>23</v>
      </c>
      <c r="E4975" t="s">
        <v>532</v>
      </c>
      <c r="F4975" s="4">
        <v>42712</v>
      </c>
      <c r="G4975" t="s">
        <v>19</v>
      </c>
      <c r="H4975">
        <v>1</v>
      </c>
      <c r="I4975">
        <f>IF(Table1[[#This Row],[Price]]&lt;15,10,IF(Table1[[#This Row],[Price]]&lt;20,15,IF(Table1[[#This Row],[Price]]&lt;30,22,IF(Table1[[#This Row],[Price]]&lt;50,36,45))))</f>
        <v>45</v>
      </c>
      <c r="J4975">
        <v>53.35</v>
      </c>
      <c r="K4975" s="14">
        <v>53.35</v>
      </c>
      <c r="L4975" s="14">
        <f>Table1[[#This Row],[Total Sale Amount]]-(Table1[[#This Row],[Cost Price]]*Table1[[#This Row],[Quantity]])</f>
        <v>8.3500000000000014</v>
      </c>
      <c r="M4975" t="str">
        <f>TEXT(Table1[[#This Row],[Order Date]],"mmm")</f>
        <v>Dec</v>
      </c>
      <c r="N4975" s="5" t="str">
        <f>TEXT(Table1[[#This Row],[Order Date]],"yyyy")</f>
        <v>2016</v>
      </c>
      <c r="O4975" s="5">
        <v>17</v>
      </c>
      <c r="P4975" s="5" t="s">
        <v>560</v>
      </c>
      <c r="Q4975" s="5" t="str">
        <f>IFERROR(INDEX(Holidays[Holiday],MATCH(Table1[[#This Row],[Order Date]],Holidays[Date],0)),"NO HOLIDAY")</f>
        <v>NO HOLIDAY</v>
      </c>
    </row>
    <row r="4976" spans="2:17" hidden="1" x14ac:dyDescent="0.3">
      <c r="B4976" t="s">
        <v>21</v>
      </c>
      <c r="C4976" t="s">
        <v>22</v>
      </c>
      <c r="D4976" t="s">
        <v>23</v>
      </c>
      <c r="E4976" t="s">
        <v>437</v>
      </c>
      <c r="F4976" s="4">
        <v>42712</v>
      </c>
      <c r="G4976" t="s">
        <v>19</v>
      </c>
      <c r="H4976">
        <v>9</v>
      </c>
      <c r="I4976">
        <f>IF(Table1[[#This Row],[Price]]&lt;15,10,IF(Table1[[#This Row],[Price]]&lt;20,15,IF(Table1[[#This Row],[Price]]&lt;30,22,IF(Table1[[#This Row],[Price]]&lt;50,36,45))))</f>
        <v>45</v>
      </c>
      <c r="J4976">
        <v>53.35</v>
      </c>
      <c r="K4976" s="14">
        <v>480.15000000000003</v>
      </c>
      <c r="L4976" s="14">
        <f>Table1[[#This Row],[Total Sale Amount]]-(Table1[[#This Row],[Cost Price]]*Table1[[#This Row],[Quantity]])</f>
        <v>75.150000000000034</v>
      </c>
      <c r="M4976" t="str">
        <f>TEXT(Table1[[#This Row],[Order Date]],"mmm")</f>
        <v>Dec</v>
      </c>
      <c r="N4976" s="5" t="str">
        <f>TEXT(Table1[[#This Row],[Order Date]],"yyyy")</f>
        <v>2016</v>
      </c>
      <c r="O4976" s="5">
        <v>30</v>
      </c>
      <c r="P4976" s="5" t="s">
        <v>560</v>
      </c>
      <c r="Q4976" s="5" t="str">
        <f>IFERROR(INDEX(Holidays[Holiday],MATCH(Table1[[#This Row],[Order Date]],Holidays[Date],0)),"NO HOLIDAY")</f>
        <v>NO HOLIDAY</v>
      </c>
    </row>
    <row r="4977" spans="2:17" hidden="1" x14ac:dyDescent="0.3">
      <c r="B4977" t="s">
        <v>36</v>
      </c>
      <c r="C4977" t="s">
        <v>17</v>
      </c>
      <c r="D4977" t="s">
        <v>11</v>
      </c>
      <c r="E4977" t="s">
        <v>248</v>
      </c>
      <c r="F4977" s="4">
        <v>42712</v>
      </c>
      <c r="G4977" t="s">
        <v>15</v>
      </c>
      <c r="H4977">
        <v>8</v>
      </c>
      <c r="I4977">
        <f>IF(Table1[[#This Row],[Price]]&lt;15,10,IF(Table1[[#This Row],[Price]]&lt;20,15,IF(Table1[[#This Row],[Price]]&lt;30,22,IF(Table1[[#This Row],[Price]]&lt;50,36,45))))</f>
        <v>10</v>
      </c>
      <c r="J4977">
        <v>12.42</v>
      </c>
      <c r="K4977" s="14">
        <v>99.36</v>
      </c>
      <c r="L4977" s="14">
        <f>Table1[[#This Row],[Total Sale Amount]]-(Table1[[#This Row],[Cost Price]]*Table1[[#This Row],[Quantity]])</f>
        <v>19.36</v>
      </c>
      <c r="M4977" t="str">
        <f>TEXT(Table1[[#This Row],[Order Date]],"mmm")</f>
        <v>Dec</v>
      </c>
      <c r="N4977" s="5" t="str">
        <f>TEXT(Table1[[#This Row],[Order Date]],"yyyy")</f>
        <v>2016</v>
      </c>
      <c r="O4977" s="5">
        <v>42</v>
      </c>
      <c r="P4977" s="5" t="s">
        <v>560</v>
      </c>
      <c r="Q4977" s="5" t="str">
        <f>IFERROR(INDEX(Holidays[Holiday],MATCH(Table1[[#This Row],[Order Date]],Holidays[Date],0)),"NO HOLIDAY")</f>
        <v>NO HOLIDAY</v>
      </c>
    </row>
    <row r="4978" spans="2:17" hidden="1" x14ac:dyDescent="0.3">
      <c r="B4978" t="s">
        <v>9</v>
      </c>
      <c r="C4978" t="s">
        <v>28</v>
      </c>
      <c r="D4978" t="s">
        <v>11</v>
      </c>
      <c r="E4978" t="s">
        <v>501</v>
      </c>
      <c r="F4978" s="4">
        <v>42712</v>
      </c>
      <c r="G4978" t="s">
        <v>15</v>
      </c>
      <c r="H4978">
        <v>3</v>
      </c>
      <c r="I4978">
        <f>IF(Table1[[#This Row],[Price]]&lt;15,10,IF(Table1[[#This Row],[Price]]&lt;20,15,IF(Table1[[#This Row],[Price]]&lt;30,22,IF(Table1[[#This Row],[Price]]&lt;50,36,45))))</f>
        <v>10</v>
      </c>
      <c r="J4978">
        <v>12.42</v>
      </c>
      <c r="K4978" s="14">
        <v>37.26</v>
      </c>
      <c r="L4978" s="14">
        <f>Table1[[#This Row],[Total Sale Amount]]-(Table1[[#This Row],[Cost Price]]*Table1[[#This Row],[Quantity]])</f>
        <v>7.259999999999998</v>
      </c>
      <c r="M4978" t="str">
        <f>TEXT(Table1[[#This Row],[Order Date]],"mmm")</f>
        <v>Dec</v>
      </c>
      <c r="N4978" s="5" t="str">
        <f>TEXT(Table1[[#This Row],[Order Date]],"yyyy")</f>
        <v>2016</v>
      </c>
      <c r="O4978" s="5">
        <v>21</v>
      </c>
      <c r="P4978" s="5" t="s">
        <v>559</v>
      </c>
      <c r="Q4978" s="5" t="str">
        <f>IFERROR(INDEX(Holidays[Holiday],MATCH(Table1[[#This Row],[Order Date]],Holidays[Date],0)),"NO HOLIDAY")</f>
        <v>NO HOLIDAY</v>
      </c>
    </row>
    <row r="4979" spans="2:17" hidden="1" x14ac:dyDescent="0.3">
      <c r="B4979" t="s">
        <v>21</v>
      </c>
      <c r="C4979" t="s">
        <v>59</v>
      </c>
      <c r="D4979" t="s">
        <v>23</v>
      </c>
      <c r="E4979" t="s">
        <v>419</v>
      </c>
      <c r="F4979" s="4">
        <v>42712</v>
      </c>
      <c r="G4979" t="s">
        <v>19</v>
      </c>
      <c r="H4979">
        <v>1</v>
      </c>
      <c r="I4979">
        <f>IF(Table1[[#This Row],[Price]]&lt;15,10,IF(Table1[[#This Row],[Price]]&lt;20,15,IF(Table1[[#This Row],[Price]]&lt;30,22,IF(Table1[[#This Row],[Price]]&lt;50,36,45))))</f>
        <v>45</v>
      </c>
      <c r="J4979">
        <v>53.35</v>
      </c>
      <c r="K4979" s="14">
        <v>53.35</v>
      </c>
      <c r="L4979" s="14">
        <f>Table1[[#This Row],[Total Sale Amount]]-(Table1[[#This Row],[Cost Price]]*Table1[[#This Row],[Quantity]])</f>
        <v>8.3500000000000014</v>
      </c>
      <c r="M4979" t="str">
        <f>TEXT(Table1[[#This Row],[Order Date]],"mmm")</f>
        <v>Dec</v>
      </c>
      <c r="N4979" s="5" t="str">
        <f>TEXT(Table1[[#This Row],[Order Date]],"yyyy")</f>
        <v>2016</v>
      </c>
      <c r="O4979" s="5">
        <v>24</v>
      </c>
      <c r="P4979" s="5" t="s">
        <v>559</v>
      </c>
      <c r="Q4979" s="5" t="str">
        <f>IFERROR(INDEX(Holidays[Holiday],MATCH(Table1[[#This Row],[Order Date]],Holidays[Date],0)),"NO HOLIDAY")</f>
        <v>NO HOLIDAY</v>
      </c>
    </row>
    <row r="4980" spans="2:17" hidden="1" x14ac:dyDescent="0.3">
      <c r="B4980" t="s">
        <v>25</v>
      </c>
      <c r="C4980" t="s">
        <v>26</v>
      </c>
      <c r="D4980" t="s">
        <v>23</v>
      </c>
      <c r="E4980" t="s">
        <v>232</v>
      </c>
      <c r="F4980" s="4">
        <v>42712</v>
      </c>
      <c r="G4980" t="s">
        <v>15</v>
      </c>
      <c r="H4980">
        <v>10</v>
      </c>
      <c r="I4980">
        <f>IF(Table1[[#This Row],[Price]]&lt;15,10,IF(Table1[[#This Row],[Price]]&lt;20,15,IF(Table1[[#This Row],[Price]]&lt;30,22,IF(Table1[[#This Row],[Price]]&lt;50,36,45))))</f>
        <v>10</v>
      </c>
      <c r="J4980">
        <v>12.42</v>
      </c>
      <c r="K4980" s="14">
        <v>124.2</v>
      </c>
      <c r="L4980" s="14">
        <f>Table1[[#This Row],[Total Sale Amount]]-(Table1[[#This Row],[Cost Price]]*Table1[[#This Row],[Quantity]])</f>
        <v>24.200000000000003</v>
      </c>
      <c r="M4980" t="str">
        <f>TEXT(Table1[[#This Row],[Order Date]],"mmm")</f>
        <v>Dec</v>
      </c>
      <c r="N4980" s="5" t="str">
        <f>TEXT(Table1[[#This Row],[Order Date]],"yyyy")</f>
        <v>2016</v>
      </c>
      <c r="O4980" s="5">
        <v>37</v>
      </c>
      <c r="P4980" s="5" t="s">
        <v>559</v>
      </c>
      <c r="Q4980" s="5" t="str">
        <f>IFERROR(INDEX(Holidays[Holiday],MATCH(Table1[[#This Row],[Order Date]],Holidays[Date],0)),"NO HOLIDAY")</f>
        <v>NO HOLIDAY</v>
      </c>
    </row>
    <row r="4981" spans="2:17" hidden="1" x14ac:dyDescent="0.3">
      <c r="B4981" t="s">
        <v>9</v>
      </c>
      <c r="C4981" t="s">
        <v>17</v>
      </c>
      <c r="D4981" t="s">
        <v>11</v>
      </c>
      <c r="E4981" t="s">
        <v>400</v>
      </c>
      <c r="F4981" s="4">
        <v>42712</v>
      </c>
      <c r="G4981" t="s">
        <v>39</v>
      </c>
      <c r="H4981">
        <v>4</v>
      </c>
      <c r="I4981">
        <f>IF(Table1[[#This Row],[Price]]&lt;15,10,IF(Table1[[#This Row],[Price]]&lt;20,15,IF(Table1[[#This Row],[Price]]&lt;30,22,IF(Table1[[#This Row],[Price]]&lt;50,36,45))))</f>
        <v>15</v>
      </c>
      <c r="J4981">
        <v>16.32</v>
      </c>
      <c r="K4981" s="14">
        <v>65.28</v>
      </c>
      <c r="L4981" s="14">
        <f>Table1[[#This Row],[Total Sale Amount]]-(Table1[[#This Row],[Cost Price]]*Table1[[#This Row],[Quantity]])</f>
        <v>5.2800000000000011</v>
      </c>
      <c r="M4981" t="str">
        <f>TEXT(Table1[[#This Row],[Order Date]],"mmm")</f>
        <v>Dec</v>
      </c>
      <c r="N4981" s="5" t="str">
        <f>TEXT(Table1[[#This Row],[Order Date]],"yyyy")</f>
        <v>2016</v>
      </c>
      <c r="O4981" s="5">
        <v>45</v>
      </c>
      <c r="P4981" s="5" t="s">
        <v>559</v>
      </c>
      <c r="Q4981" s="5" t="str">
        <f>IFERROR(INDEX(Holidays[Holiday],MATCH(Table1[[#This Row],[Order Date]],Holidays[Date],0)),"NO HOLIDAY")</f>
        <v>NO HOLIDAY</v>
      </c>
    </row>
    <row r="4982" spans="2:17" hidden="1" x14ac:dyDescent="0.3">
      <c r="B4982" t="s">
        <v>21</v>
      </c>
      <c r="C4982" t="s">
        <v>26</v>
      </c>
      <c r="D4982" t="s">
        <v>23</v>
      </c>
      <c r="E4982" t="s">
        <v>438</v>
      </c>
      <c r="F4982" s="4">
        <v>42712</v>
      </c>
      <c r="G4982" t="s">
        <v>13</v>
      </c>
      <c r="H4982">
        <v>10</v>
      </c>
      <c r="I4982">
        <f>IF(Table1[[#This Row],[Price]]&lt;15,10,IF(Table1[[#This Row],[Price]]&lt;20,15,IF(Table1[[#This Row],[Price]]&lt;30,22,IF(Table1[[#This Row],[Price]]&lt;50,36,45))))</f>
        <v>15</v>
      </c>
      <c r="J4982">
        <v>17.829999999999998</v>
      </c>
      <c r="K4982" s="14">
        <v>178.29999999999998</v>
      </c>
      <c r="L4982" s="14">
        <f>Table1[[#This Row],[Total Sale Amount]]-(Table1[[#This Row],[Cost Price]]*Table1[[#This Row],[Quantity]])</f>
        <v>28.299999999999983</v>
      </c>
      <c r="M4982" t="str">
        <f>TEXT(Table1[[#This Row],[Order Date]],"mmm")</f>
        <v>Dec</v>
      </c>
      <c r="N4982" s="5" t="str">
        <f>TEXT(Table1[[#This Row],[Order Date]],"yyyy")</f>
        <v>2016</v>
      </c>
      <c r="O4982" s="5">
        <v>36</v>
      </c>
      <c r="P4982" s="5" t="s">
        <v>559</v>
      </c>
      <c r="Q4982" s="5" t="str">
        <f>IFERROR(INDEX(Holidays[Holiday],MATCH(Table1[[#This Row],[Order Date]],Holidays[Date],0)),"NO HOLIDAY")</f>
        <v>NO HOLIDAY</v>
      </c>
    </row>
    <row r="4983" spans="2:17" hidden="1" x14ac:dyDescent="0.3">
      <c r="B4983" t="s">
        <v>9</v>
      </c>
      <c r="C4983" t="s">
        <v>17</v>
      </c>
      <c r="D4983" t="s">
        <v>11</v>
      </c>
      <c r="E4983" t="s">
        <v>458</v>
      </c>
      <c r="F4983" s="4">
        <v>42712</v>
      </c>
      <c r="G4983" t="s">
        <v>19</v>
      </c>
      <c r="H4983">
        <v>7</v>
      </c>
      <c r="I4983">
        <f>IF(Table1[[#This Row],[Price]]&lt;15,10,IF(Table1[[#This Row],[Price]]&lt;20,15,IF(Table1[[#This Row],[Price]]&lt;30,22,IF(Table1[[#This Row],[Price]]&lt;50,36,45))))</f>
        <v>45</v>
      </c>
      <c r="J4983">
        <v>53.35</v>
      </c>
      <c r="K4983" s="14">
        <v>373.45</v>
      </c>
      <c r="L4983" s="14">
        <f>Table1[[#This Row],[Total Sale Amount]]-(Table1[[#This Row],[Cost Price]]*Table1[[#This Row],[Quantity]])</f>
        <v>58.449999999999989</v>
      </c>
      <c r="M4983" t="str">
        <f>TEXT(Table1[[#This Row],[Order Date]],"mmm")</f>
        <v>Dec</v>
      </c>
      <c r="N4983" s="5" t="str">
        <f>TEXT(Table1[[#This Row],[Order Date]],"yyyy")</f>
        <v>2016</v>
      </c>
      <c r="O4983" s="5">
        <v>44</v>
      </c>
      <c r="P4983" s="5" t="s">
        <v>560</v>
      </c>
      <c r="Q4983" s="5" t="str">
        <f>IFERROR(INDEX(Holidays[Holiday],MATCH(Table1[[#This Row],[Order Date]],Holidays[Date],0)),"NO HOLIDAY")</f>
        <v>NO HOLIDAY</v>
      </c>
    </row>
    <row r="4984" spans="2:17" hidden="1" x14ac:dyDescent="0.3">
      <c r="B4984" t="s">
        <v>21</v>
      </c>
      <c r="C4984" t="s">
        <v>26</v>
      </c>
      <c r="D4984" t="s">
        <v>23</v>
      </c>
      <c r="E4984" t="s">
        <v>237</v>
      </c>
      <c r="F4984" s="4">
        <v>42712</v>
      </c>
      <c r="G4984" t="s">
        <v>13</v>
      </c>
      <c r="H4984">
        <v>10</v>
      </c>
      <c r="I4984">
        <f>IF(Table1[[#This Row],[Price]]&lt;15,10,IF(Table1[[#This Row],[Price]]&lt;20,15,IF(Table1[[#This Row],[Price]]&lt;30,22,IF(Table1[[#This Row],[Price]]&lt;50,36,45))))</f>
        <v>15</v>
      </c>
      <c r="J4984">
        <v>17.829999999999998</v>
      </c>
      <c r="K4984" s="14">
        <v>178.29999999999998</v>
      </c>
      <c r="L4984" s="14">
        <f>Table1[[#This Row],[Total Sale Amount]]-(Table1[[#This Row],[Cost Price]]*Table1[[#This Row],[Quantity]])</f>
        <v>28.299999999999983</v>
      </c>
      <c r="M4984" t="str">
        <f>TEXT(Table1[[#This Row],[Order Date]],"mmm")</f>
        <v>Dec</v>
      </c>
      <c r="N4984" s="5" t="str">
        <f>TEXT(Table1[[#This Row],[Order Date]],"yyyy")</f>
        <v>2016</v>
      </c>
      <c r="O4984" s="5">
        <v>22</v>
      </c>
      <c r="P4984" s="5" t="s">
        <v>560</v>
      </c>
      <c r="Q4984" s="5" t="str">
        <f>IFERROR(INDEX(Holidays[Holiday],MATCH(Table1[[#This Row],[Order Date]],Holidays[Date],0)),"NO HOLIDAY")</f>
        <v>NO HOLIDAY</v>
      </c>
    </row>
    <row r="4985" spans="2:17" hidden="1" x14ac:dyDescent="0.3">
      <c r="B4985" t="s">
        <v>25</v>
      </c>
      <c r="C4985" t="s">
        <v>26</v>
      </c>
      <c r="D4985" t="s">
        <v>23</v>
      </c>
      <c r="E4985" t="s">
        <v>311</v>
      </c>
      <c r="F4985" s="4">
        <v>42712</v>
      </c>
      <c r="G4985" t="s">
        <v>13</v>
      </c>
      <c r="H4985">
        <v>10</v>
      </c>
      <c r="I4985">
        <f>IF(Table1[[#This Row],[Price]]&lt;15,10,IF(Table1[[#This Row],[Price]]&lt;20,15,IF(Table1[[#This Row],[Price]]&lt;30,22,IF(Table1[[#This Row],[Price]]&lt;50,36,45))))</f>
        <v>15</v>
      </c>
      <c r="J4985">
        <v>17.829999999999998</v>
      </c>
      <c r="K4985" s="14">
        <v>178.29999999999998</v>
      </c>
      <c r="L4985" s="14">
        <f>Table1[[#This Row],[Total Sale Amount]]-(Table1[[#This Row],[Cost Price]]*Table1[[#This Row],[Quantity]])</f>
        <v>28.299999999999983</v>
      </c>
      <c r="M4985" t="str">
        <f>TEXT(Table1[[#This Row],[Order Date]],"mmm")</f>
        <v>Dec</v>
      </c>
      <c r="N4985" s="5" t="str">
        <f>TEXT(Table1[[#This Row],[Order Date]],"yyyy")</f>
        <v>2016</v>
      </c>
      <c r="O4985" s="5">
        <v>33</v>
      </c>
      <c r="P4985" s="5" t="s">
        <v>560</v>
      </c>
      <c r="Q4985" s="5" t="str">
        <f>IFERROR(INDEX(Holidays[Holiday],MATCH(Table1[[#This Row],[Order Date]],Holidays[Date],0)),"NO HOLIDAY")</f>
        <v>NO HOLIDAY</v>
      </c>
    </row>
    <row r="4986" spans="2:17" hidden="1" x14ac:dyDescent="0.3">
      <c r="B4986" t="s">
        <v>9</v>
      </c>
      <c r="C4986" t="s">
        <v>30</v>
      </c>
      <c r="D4986" t="s">
        <v>11</v>
      </c>
      <c r="E4986" t="s">
        <v>198</v>
      </c>
      <c r="F4986" s="4">
        <v>42712</v>
      </c>
      <c r="G4986" t="s">
        <v>39</v>
      </c>
      <c r="H4986">
        <v>4</v>
      </c>
      <c r="I4986">
        <f>IF(Table1[[#This Row],[Price]]&lt;15,10,IF(Table1[[#This Row],[Price]]&lt;20,15,IF(Table1[[#This Row],[Price]]&lt;30,22,IF(Table1[[#This Row],[Price]]&lt;50,36,45))))</f>
        <v>15</v>
      </c>
      <c r="J4986">
        <v>16.32</v>
      </c>
      <c r="K4986" s="14">
        <v>65.28</v>
      </c>
      <c r="L4986" s="14">
        <f>Table1[[#This Row],[Total Sale Amount]]-(Table1[[#This Row],[Cost Price]]*Table1[[#This Row],[Quantity]])</f>
        <v>5.2800000000000011</v>
      </c>
      <c r="M4986" t="str">
        <f>TEXT(Table1[[#This Row],[Order Date]],"mmm")</f>
        <v>Dec</v>
      </c>
      <c r="N4986" s="5" t="str">
        <f>TEXT(Table1[[#This Row],[Order Date]],"yyyy")</f>
        <v>2016</v>
      </c>
      <c r="O4986" s="5">
        <v>42</v>
      </c>
      <c r="P4986" s="5" t="s">
        <v>560</v>
      </c>
      <c r="Q4986" s="5" t="str">
        <f>IFERROR(INDEX(Holidays[Holiday],MATCH(Table1[[#This Row],[Order Date]],Holidays[Date],0)),"NO HOLIDAY")</f>
        <v>NO HOLIDAY</v>
      </c>
    </row>
    <row r="4987" spans="2:17" hidden="1" x14ac:dyDescent="0.3">
      <c r="B4987" t="s">
        <v>36</v>
      </c>
      <c r="C4987" t="s">
        <v>10</v>
      </c>
      <c r="D4987" t="s">
        <v>11</v>
      </c>
      <c r="E4987" t="s">
        <v>247</v>
      </c>
      <c r="F4987" s="4">
        <v>42712</v>
      </c>
      <c r="G4987" t="s">
        <v>39</v>
      </c>
      <c r="H4987">
        <v>4</v>
      </c>
      <c r="I4987">
        <f>IF(Table1[[#This Row],[Price]]&lt;15,10,IF(Table1[[#This Row],[Price]]&lt;20,15,IF(Table1[[#This Row],[Price]]&lt;30,22,IF(Table1[[#This Row],[Price]]&lt;50,36,45))))</f>
        <v>15</v>
      </c>
      <c r="J4987">
        <v>16.32</v>
      </c>
      <c r="K4987" s="14">
        <v>65.28</v>
      </c>
      <c r="L4987" s="14">
        <f>Table1[[#This Row],[Total Sale Amount]]-(Table1[[#This Row],[Cost Price]]*Table1[[#This Row],[Quantity]])</f>
        <v>5.2800000000000011</v>
      </c>
      <c r="M4987" t="str">
        <f>TEXT(Table1[[#This Row],[Order Date]],"mmm")</f>
        <v>Dec</v>
      </c>
      <c r="N4987" s="5" t="str">
        <f>TEXT(Table1[[#This Row],[Order Date]],"yyyy")</f>
        <v>2016</v>
      </c>
      <c r="O4987" s="5">
        <v>32</v>
      </c>
      <c r="P4987" s="5" t="s">
        <v>560</v>
      </c>
      <c r="Q4987" s="5" t="str">
        <f>IFERROR(INDEX(Holidays[Holiday],MATCH(Table1[[#This Row],[Order Date]],Holidays[Date],0)),"NO HOLIDAY")</f>
        <v>NO HOLIDAY</v>
      </c>
    </row>
    <row r="4988" spans="2:17" hidden="1" x14ac:dyDescent="0.3">
      <c r="B4988" t="s">
        <v>36</v>
      </c>
      <c r="C4988" t="s">
        <v>10</v>
      </c>
      <c r="D4988" t="s">
        <v>11</v>
      </c>
      <c r="E4988" t="s">
        <v>518</v>
      </c>
      <c r="F4988" s="4">
        <v>42712</v>
      </c>
      <c r="G4988" t="s">
        <v>13</v>
      </c>
      <c r="H4988">
        <v>7</v>
      </c>
      <c r="I4988">
        <f>IF(Table1[[#This Row],[Price]]&lt;15,10,IF(Table1[[#This Row],[Price]]&lt;20,15,IF(Table1[[#This Row],[Price]]&lt;30,22,IF(Table1[[#This Row],[Price]]&lt;50,36,45))))</f>
        <v>15</v>
      </c>
      <c r="J4988">
        <v>17.829999999999998</v>
      </c>
      <c r="K4988" s="14">
        <v>124.80999999999999</v>
      </c>
      <c r="L4988" s="14">
        <f>Table1[[#This Row],[Total Sale Amount]]-(Table1[[#This Row],[Cost Price]]*Table1[[#This Row],[Quantity]])</f>
        <v>19.809999999999988</v>
      </c>
      <c r="M4988" t="str">
        <f>TEXT(Table1[[#This Row],[Order Date]],"mmm")</f>
        <v>Dec</v>
      </c>
      <c r="N4988" s="5" t="str">
        <f>TEXT(Table1[[#This Row],[Order Date]],"yyyy")</f>
        <v>2016</v>
      </c>
      <c r="O4988" s="5">
        <v>34</v>
      </c>
      <c r="P4988" s="5" t="s">
        <v>560</v>
      </c>
      <c r="Q4988" s="5" t="str">
        <f>IFERROR(INDEX(Holidays[Holiday],MATCH(Table1[[#This Row],[Order Date]],Holidays[Date],0)),"NO HOLIDAY")</f>
        <v>NO HOLIDAY</v>
      </c>
    </row>
    <row r="4989" spans="2:17" hidden="1" x14ac:dyDescent="0.3">
      <c r="B4989" t="s">
        <v>21</v>
      </c>
      <c r="C4989" t="s">
        <v>26</v>
      </c>
      <c r="D4989" t="s">
        <v>23</v>
      </c>
      <c r="E4989" t="s">
        <v>363</v>
      </c>
      <c r="F4989" s="4">
        <v>42712</v>
      </c>
      <c r="G4989" t="s">
        <v>15</v>
      </c>
      <c r="H4989">
        <v>8</v>
      </c>
      <c r="I4989">
        <f>IF(Table1[[#This Row],[Price]]&lt;15,10,IF(Table1[[#This Row],[Price]]&lt;20,15,IF(Table1[[#This Row],[Price]]&lt;30,22,IF(Table1[[#This Row],[Price]]&lt;50,36,45))))</f>
        <v>10</v>
      </c>
      <c r="J4989">
        <v>12.42</v>
      </c>
      <c r="K4989" s="14">
        <v>99.36</v>
      </c>
      <c r="L4989" s="14">
        <f>Table1[[#This Row],[Total Sale Amount]]-(Table1[[#This Row],[Cost Price]]*Table1[[#This Row],[Quantity]])</f>
        <v>19.36</v>
      </c>
      <c r="M4989" t="str">
        <f>TEXT(Table1[[#This Row],[Order Date]],"mmm")</f>
        <v>Dec</v>
      </c>
      <c r="N4989" s="5" t="str">
        <f>TEXT(Table1[[#This Row],[Order Date]],"yyyy")</f>
        <v>2016</v>
      </c>
      <c r="O4989" s="5">
        <v>29</v>
      </c>
      <c r="P4989" s="5" t="s">
        <v>560</v>
      </c>
      <c r="Q4989" s="5" t="str">
        <f>IFERROR(INDEX(Holidays[Holiday],MATCH(Table1[[#This Row],[Order Date]],Holidays[Date],0)),"NO HOLIDAY")</f>
        <v>NO HOLIDAY</v>
      </c>
    </row>
    <row r="4990" spans="2:17" hidden="1" x14ac:dyDescent="0.3">
      <c r="B4990" t="s">
        <v>21</v>
      </c>
      <c r="C4990" t="s">
        <v>22</v>
      </c>
      <c r="D4990" t="s">
        <v>23</v>
      </c>
      <c r="E4990" t="s">
        <v>238</v>
      </c>
      <c r="F4990" s="4">
        <v>42712</v>
      </c>
      <c r="G4990" t="s">
        <v>13</v>
      </c>
      <c r="H4990">
        <v>5</v>
      </c>
      <c r="I4990">
        <f>IF(Table1[[#This Row],[Price]]&lt;15,10,IF(Table1[[#This Row],[Price]]&lt;20,15,IF(Table1[[#This Row],[Price]]&lt;30,22,IF(Table1[[#This Row],[Price]]&lt;50,36,45))))</f>
        <v>15</v>
      </c>
      <c r="J4990">
        <v>17.829999999999998</v>
      </c>
      <c r="K4990" s="14">
        <v>89.149999999999991</v>
      </c>
      <c r="L4990" s="14">
        <f>Table1[[#This Row],[Total Sale Amount]]-(Table1[[#This Row],[Cost Price]]*Table1[[#This Row],[Quantity]])</f>
        <v>14.149999999999991</v>
      </c>
      <c r="M4990" t="str">
        <f>TEXT(Table1[[#This Row],[Order Date]],"mmm")</f>
        <v>Dec</v>
      </c>
      <c r="N4990" s="5" t="str">
        <f>TEXT(Table1[[#This Row],[Order Date]],"yyyy")</f>
        <v>2016</v>
      </c>
      <c r="O4990" s="5">
        <v>23</v>
      </c>
      <c r="P4990" s="5" t="s">
        <v>559</v>
      </c>
      <c r="Q4990" s="5" t="str">
        <f>IFERROR(INDEX(Holidays[Holiday],MATCH(Table1[[#This Row],[Order Date]],Holidays[Date],0)),"NO HOLIDAY")</f>
        <v>NO HOLIDAY</v>
      </c>
    </row>
    <row r="4991" spans="2:17" hidden="1" x14ac:dyDescent="0.3">
      <c r="B4991" t="s">
        <v>36</v>
      </c>
      <c r="C4991" t="s">
        <v>30</v>
      </c>
      <c r="D4991" t="s">
        <v>11</v>
      </c>
      <c r="E4991" t="s">
        <v>183</v>
      </c>
      <c r="F4991" s="4">
        <v>42712</v>
      </c>
      <c r="G4991" t="s">
        <v>13</v>
      </c>
      <c r="H4991">
        <v>8</v>
      </c>
      <c r="I4991">
        <f>IF(Table1[[#This Row],[Price]]&lt;15,10,IF(Table1[[#This Row],[Price]]&lt;20,15,IF(Table1[[#This Row],[Price]]&lt;30,22,IF(Table1[[#This Row],[Price]]&lt;50,36,45))))</f>
        <v>15</v>
      </c>
      <c r="J4991">
        <v>17.829999999999998</v>
      </c>
      <c r="K4991" s="14">
        <v>142.63999999999999</v>
      </c>
      <c r="L4991" s="14">
        <f>Table1[[#This Row],[Total Sale Amount]]-(Table1[[#This Row],[Cost Price]]*Table1[[#This Row],[Quantity]])</f>
        <v>22.639999999999986</v>
      </c>
      <c r="M4991" t="str">
        <f>TEXT(Table1[[#This Row],[Order Date]],"mmm")</f>
        <v>Dec</v>
      </c>
      <c r="N4991" s="5" t="str">
        <f>TEXT(Table1[[#This Row],[Order Date]],"yyyy")</f>
        <v>2016</v>
      </c>
      <c r="O4991" s="5">
        <v>27</v>
      </c>
      <c r="P4991" s="5" t="s">
        <v>560</v>
      </c>
      <c r="Q4991" s="5" t="str">
        <f>IFERROR(INDEX(Holidays[Holiday],MATCH(Table1[[#This Row],[Order Date]],Holidays[Date],0)),"NO HOLIDAY")</f>
        <v>NO HOLIDAY</v>
      </c>
    </row>
    <row r="4992" spans="2:17" hidden="1" x14ac:dyDescent="0.3">
      <c r="B4992" t="s">
        <v>16</v>
      </c>
      <c r="C4992" t="s">
        <v>17</v>
      </c>
      <c r="D4992" t="s">
        <v>11</v>
      </c>
      <c r="E4992" t="s">
        <v>18</v>
      </c>
      <c r="F4992" s="4">
        <v>42712</v>
      </c>
      <c r="G4992" t="s">
        <v>39</v>
      </c>
      <c r="H4992">
        <v>8</v>
      </c>
      <c r="I4992">
        <f>IF(Table1[[#This Row],[Price]]&lt;15,10,IF(Table1[[#This Row],[Price]]&lt;20,15,IF(Table1[[#This Row],[Price]]&lt;30,22,IF(Table1[[#This Row],[Price]]&lt;50,36,45))))</f>
        <v>15</v>
      </c>
      <c r="J4992">
        <v>16.32</v>
      </c>
      <c r="K4992" s="14">
        <v>130.56</v>
      </c>
      <c r="L4992" s="14">
        <f>Table1[[#This Row],[Total Sale Amount]]-(Table1[[#This Row],[Cost Price]]*Table1[[#This Row],[Quantity]])</f>
        <v>10.560000000000002</v>
      </c>
      <c r="M4992" t="str">
        <f>TEXT(Table1[[#This Row],[Order Date]],"mmm")</f>
        <v>Dec</v>
      </c>
      <c r="N4992" s="5" t="str">
        <f>TEXT(Table1[[#This Row],[Order Date]],"yyyy")</f>
        <v>2016</v>
      </c>
      <c r="O4992" s="5">
        <v>32</v>
      </c>
      <c r="P4992" s="5" t="s">
        <v>560</v>
      </c>
      <c r="Q4992" s="5" t="str">
        <f>IFERROR(INDEX(Holidays[Holiday],MATCH(Table1[[#This Row],[Order Date]],Holidays[Date],0)),"NO HOLIDAY")</f>
        <v>NO HOLIDAY</v>
      </c>
    </row>
    <row r="4993" spans="2:17" hidden="1" x14ac:dyDescent="0.3">
      <c r="B4993" t="s">
        <v>36</v>
      </c>
      <c r="C4993" t="s">
        <v>10</v>
      </c>
      <c r="D4993" t="s">
        <v>11</v>
      </c>
      <c r="E4993" t="s">
        <v>447</v>
      </c>
      <c r="F4993" s="4">
        <v>42712</v>
      </c>
      <c r="G4993" t="s">
        <v>39</v>
      </c>
      <c r="H4993">
        <v>7</v>
      </c>
      <c r="I4993">
        <f>IF(Table1[[#This Row],[Price]]&lt;15,10,IF(Table1[[#This Row],[Price]]&lt;20,15,IF(Table1[[#This Row],[Price]]&lt;30,22,IF(Table1[[#This Row],[Price]]&lt;50,36,45))))</f>
        <v>15</v>
      </c>
      <c r="J4993">
        <v>16.32</v>
      </c>
      <c r="K4993" s="14">
        <v>114.24000000000001</v>
      </c>
      <c r="L4993" s="14">
        <f>Table1[[#This Row],[Total Sale Amount]]-(Table1[[#This Row],[Cost Price]]*Table1[[#This Row],[Quantity]])</f>
        <v>9.2400000000000091</v>
      </c>
      <c r="M4993" t="str">
        <f>TEXT(Table1[[#This Row],[Order Date]],"mmm")</f>
        <v>Dec</v>
      </c>
      <c r="N4993" s="5" t="str">
        <f>TEXT(Table1[[#This Row],[Order Date]],"yyyy")</f>
        <v>2016</v>
      </c>
      <c r="O4993" s="5">
        <v>28</v>
      </c>
      <c r="P4993" s="5" t="s">
        <v>559</v>
      </c>
      <c r="Q4993" s="5" t="str">
        <f>IFERROR(INDEX(Holidays[Holiday],MATCH(Table1[[#This Row],[Order Date]],Holidays[Date],0)),"NO HOLIDAY")</f>
        <v>NO HOLIDAY</v>
      </c>
    </row>
    <row r="4994" spans="2:17" hidden="1" x14ac:dyDescent="0.3">
      <c r="B4994" t="s">
        <v>25</v>
      </c>
      <c r="C4994" t="s">
        <v>59</v>
      </c>
      <c r="D4994" t="s">
        <v>23</v>
      </c>
      <c r="E4994" t="s">
        <v>62</v>
      </c>
      <c r="F4994" s="4">
        <v>42713</v>
      </c>
      <c r="G4994" t="s">
        <v>13</v>
      </c>
      <c r="H4994">
        <v>5</v>
      </c>
      <c r="I4994">
        <f>IF(Table1[[#This Row],[Price]]&lt;15,10,IF(Table1[[#This Row],[Price]]&lt;20,15,IF(Table1[[#This Row],[Price]]&lt;30,22,IF(Table1[[#This Row],[Price]]&lt;50,36,45))))</f>
        <v>15</v>
      </c>
      <c r="J4994">
        <v>17.829999999999998</v>
      </c>
      <c r="K4994" s="14">
        <v>89.149999999999991</v>
      </c>
      <c r="L4994" s="14">
        <f>Table1[[#This Row],[Total Sale Amount]]-(Table1[[#This Row],[Cost Price]]*Table1[[#This Row],[Quantity]])</f>
        <v>14.149999999999991</v>
      </c>
      <c r="M4994" t="str">
        <f>TEXT(Table1[[#This Row],[Order Date]],"mmm")</f>
        <v>Dec</v>
      </c>
      <c r="N4994" s="5" t="str">
        <f>TEXT(Table1[[#This Row],[Order Date]],"yyyy")</f>
        <v>2016</v>
      </c>
      <c r="O4994" s="5">
        <v>21</v>
      </c>
      <c r="P4994" s="5" t="s">
        <v>559</v>
      </c>
      <c r="Q4994" s="5" t="str">
        <f>IFERROR(INDEX(Holidays[Holiday],MATCH(Table1[[#This Row],[Order Date]],Holidays[Date],0)),"NO HOLIDAY")</f>
        <v>NO HOLIDAY</v>
      </c>
    </row>
    <row r="4995" spans="2:17" hidden="1" x14ac:dyDescent="0.3">
      <c r="B4995" t="s">
        <v>9</v>
      </c>
      <c r="C4995" t="s">
        <v>17</v>
      </c>
      <c r="D4995" t="s">
        <v>11</v>
      </c>
      <c r="E4995" t="s">
        <v>185</v>
      </c>
      <c r="F4995" s="4">
        <v>42713</v>
      </c>
      <c r="G4995" t="s">
        <v>13</v>
      </c>
      <c r="H4995">
        <v>3</v>
      </c>
      <c r="I4995">
        <f>IF(Table1[[#This Row],[Price]]&lt;15,10,IF(Table1[[#This Row],[Price]]&lt;20,15,IF(Table1[[#This Row],[Price]]&lt;30,22,IF(Table1[[#This Row],[Price]]&lt;50,36,45))))</f>
        <v>15</v>
      </c>
      <c r="J4995">
        <v>17.829999999999998</v>
      </c>
      <c r="K4995" s="14">
        <v>53.489999999999995</v>
      </c>
      <c r="L4995" s="14">
        <f>Table1[[#This Row],[Total Sale Amount]]-(Table1[[#This Row],[Cost Price]]*Table1[[#This Row],[Quantity]])</f>
        <v>8.4899999999999949</v>
      </c>
      <c r="M4995" t="str">
        <f>TEXT(Table1[[#This Row],[Order Date]],"mmm")</f>
        <v>Dec</v>
      </c>
      <c r="N4995" s="5" t="str">
        <f>TEXT(Table1[[#This Row],[Order Date]],"yyyy")</f>
        <v>2016</v>
      </c>
      <c r="O4995" s="5">
        <v>26</v>
      </c>
      <c r="P4995" s="5" t="s">
        <v>559</v>
      </c>
      <c r="Q4995" s="5" t="str">
        <f>IFERROR(INDEX(Holidays[Holiday],MATCH(Table1[[#This Row],[Order Date]],Holidays[Date],0)),"NO HOLIDAY")</f>
        <v>NO HOLIDAY</v>
      </c>
    </row>
    <row r="4996" spans="2:17" hidden="1" x14ac:dyDescent="0.3">
      <c r="B4996" t="s">
        <v>9</v>
      </c>
      <c r="C4996" t="s">
        <v>10</v>
      </c>
      <c r="D4996" t="s">
        <v>11</v>
      </c>
      <c r="E4996" t="s">
        <v>278</v>
      </c>
      <c r="F4996" s="4">
        <v>42713</v>
      </c>
      <c r="G4996" t="s">
        <v>39</v>
      </c>
      <c r="H4996">
        <v>2</v>
      </c>
      <c r="I4996">
        <f>IF(Table1[[#This Row],[Price]]&lt;15,10,IF(Table1[[#This Row],[Price]]&lt;20,15,IF(Table1[[#This Row],[Price]]&lt;30,22,IF(Table1[[#This Row],[Price]]&lt;50,36,45))))</f>
        <v>15</v>
      </c>
      <c r="J4996">
        <v>16.32</v>
      </c>
      <c r="K4996" s="14">
        <v>32.64</v>
      </c>
      <c r="L4996" s="14">
        <f>Table1[[#This Row],[Total Sale Amount]]-(Table1[[#This Row],[Cost Price]]*Table1[[#This Row],[Quantity]])</f>
        <v>2.6400000000000006</v>
      </c>
      <c r="M4996" t="str">
        <f>TEXT(Table1[[#This Row],[Order Date]],"mmm")</f>
        <v>Dec</v>
      </c>
      <c r="N4996" s="5" t="str">
        <f>TEXT(Table1[[#This Row],[Order Date]],"yyyy")</f>
        <v>2016</v>
      </c>
      <c r="O4996" s="5">
        <v>22</v>
      </c>
      <c r="P4996" s="5" t="s">
        <v>559</v>
      </c>
      <c r="Q4996" s="5" t="str">
        <f>IFERROR(INDEX(Holidays[Holiday],MATCH(Table1[[#This Row],[Order Date]],Holidays[Date],0)),"NO HOLIDAY")</f>
        <v>NO HOLIDAY</v>
      </c>
    </row>
    <row r="4997" spans="2:17" hidden="1" x14ac:dyDescent="0.3">
      <c r="B4997" t="s">
        <v>9</v>
      </c>
      <c r="C4997" t="s">
        <v>10</v>
      </c>
      <c r="D4997" t="s">
        <v>11</v>
      </c>
      <c r="E4997" t="s">
        <v>49</v>
      </c>
      <c r="F4997" s="4">
        <v>42713</v>
      </c>
      <c r="G4997" t="s">
        <v>19</v>
      </c>
      <c r="H4997">
        <v>1</v>
      </c>
      <c r="I4997">
        <f>IF(Table1[[#This Row],[Price]]&lt;15,10,IF(Table1[[#This Row],[Price]]&lt;20,15,IF(Table1[[#This Row],[Price]]&lt;30,22,IF(Table1[[#This Row],[Price]]&lt;50,36,45))))</f>
        <v>45</v>
      </c>
      <c r="J4997">
        <v>53.35</v>
      </c>
      <c r="K4997" s="14">
        <v>53.35</v>
      </c>
      <c r="L4997" s="14">
        <f>Table1[[#This Row],[Total Sale Amount]]-(Table1[[#This Row],[Cost Price]]*Table1[[#This Row],[Quantity]])</f>
        <v>8.3500000000000014</v>
      </c>
      <c r="M4997" t="str">
        <f>TEXT(Table1[[#This Row],[Order Date]],"mmm")</f>
        <v>Dec</v>
      </c>
      <c r="N4997" s="5" t="str">
        <f>TEXT(Table1[[#This Row],[Order Date]],"yyyy")</f>
        <v>2016</v>
      </c>
      <c r="O4997" s="5">
        <v>39</v>
      </c>
      <c r="P4997" s="5" t="s">
        <v>559</v>
      </c>
      <c r="Q4997" s="5" t="str">
        <f>IFERROR(INDEX(Holidays[Holiday],MATCH(Table1[[#This Row],[Order Date]],Holidays[Date],0)),"NO HOLIDAY")</f>
        <v>NO HOLIDAY</v>
      </c>
    </row>
    <row r="4998" spans="2:17" hidden="1" x14ac:dyDescent="0.3">
      <c r="B4998" t="s">
        <v>25</v>
      </c>
      <c r="C4998" t="s">
        <v>22</v>
      </c>
      <c r="D4998" t="s">
        <v>23</v>
      </c>
      <c r="E4998" t="s">
        <v>217</v>
      </c>
      <c r="F4998" s="4">
        <v>42713</v>
      </c>
      <c r="G4998" t="s">
        <v>15</v>
      </c>
      <c r="H4998">
        <v>10</v>
      </c>
      <c r="I4998">
        <f>IF(Table1[[#This Row],[Price]]&lt;15,10,IF(Table1[[#This Row],[Price]]&lt;20,15,IF(Table1[[#This Row],[Price]]&lt;30,22,IF(Table1[[#This Row],[Price]]&lt;50,36,45))))</f>
        <v>10</v>
      </c>
      <c r="J4998">
        <v>12.42</v>
      </c>
      <c r="K4998" s="14">
        <v>124.2</v>
      </c>
      <c r="L4998" s="14">
        <f>Table1[[#This Row],[Total Sale Amount]]-(Table1[[#This Row],[Cost Price]]*Table1[[#This Row],[Quantity]])</f>
        <v>24.200000000000003</v>
      </c>
      <c r="M4998" t="str">
        <f>TEXT(Table1[[#This Row],[Order Date]],"mmm")</f>
        <v>Dec</v>
      </c>
      <c r="N4998" s="5" t="str">
        <f>TEXT(Table1[[#This Row],[Order Date]],"yyyy")</f>
        <v>2016</v>
      </c>
      <c r="O4998" s="5">
        <v>37</v>
      </c>
      <c r="P4998" s="5" t="s">
        <v>560</v>
      </c>
      <c r="Q4998" s="5" t="str">
        <f>IFERROR(INDEX(Holidays[Holiday],MATCH(Table1[[#This Row],[Order Date]],Holidays[Date],0)),"NO HOLIDAY")</f>
        <v>NO HOLIDAY</v>
      </c>
    </row>
    <row r="4999" spans="2:17" hidden="1" x14ac:dyDescent="0.3">
      <c r="B4999" t="s">
        <v>21</v>
      </c>
      <c r="C4999" t="s">
        <v>26</v>
      </c>
      <c r="D4999" t="s">
        <v>23</v>
      </c>
      <c r="E4999" t="s">
        <v>71</v>
      </c>
      <c r="F4999" s="4">
        <v>42713</v>
      </c>
      <c r="G4999" t="s">
        <v>13</v>
      </c>
      <c r="H4999">
        <v>3</v>
      </c>
      <c r="I4999">
        <f>IF(Table1[[#This Row],[Price]]&lt;15,10,IF(Table1[[#This Row],[Price]]&lt;20,15,IF(Table1[[#This Row],[Price]]&lt;30,22,IF(Table1[[#This Row],[Price]]&lt;50,36,45))))</f>
        <v>15</v>
      </c>
      <c r="J4999">
        <v>17.829999999999998</v>
      </c>
      <c r="K4999" s="14">
        <v>53.489999999999995</v>
      </c>
      <c r="L4999" s="14">
        <f>Table1[[#This Row],[Total Sale Amount]]-(Table1[[#This Row],[Cost Price]]*Table1[[#This Row],[Quantity]])</f>
        <v>8.4899999999999949</v>
      </c>
      <c r="M4999" t="str">
        <f>TEXT(Table1[[#This Row],[Order Date]],"mmm")</f>
        <v>Dec</v>
      </c>
      <c r="N4999" s="5" t="str">
        <f>TEXT(Table1[[#This Row],[Order Date]],"yyyy")</f>
        <v>2016</v>
      </c>
      <c r="O4999" s="5">
        <v>20</v>
      </c>
      <c r="P4999" s="5" t="s">
        <v>560</v>
      </c>
      <c r="Q4999" s="5" t="str">
        <f>IFERROR(INDEX(Holidays[Holiday],MATCH(Table1[[#This Row],[Order Date]],Holidays[Date],0)),"NO HOLIDAY")</f>
        <v>NO HOLIDAY</v>
      </c>
    </row>
    <row r="5000" spans="2:17" hidden="1" x14ac:dyDescent="0.3">
      <c r="B5000" t="s">
        <v>25</v>
      </c>
      <c r="C5000" t="s">
        <v>26</v>
      </c>
      <c r="D5000" t="s">
        <v>23</v>
      </c>
      <c r="E5000" t="s">
        <v>211</v>
      </c>
      <c r="F5000" s="4">
        <v>42713</v>
      </c>
      <c r="G5000" t="s">
        <v>15</v>
      </c>
      <c r="H5000">
        <v>7</v>
      </c>
      <c r="I5000">
        <f>IF(Table1[[#This Row],[Price]]&lt;15,10,IF(Table1[[#This Row],[Price]]&lt;20,15,IF(Table1[[#This Row],[Price]]&lt;30,22,IF(Table1[[#This Row],[Price]]&lt;50,36,45))))</f>
        <v>10</v>
      </c>
      <c r="J5000">
        <v>12.42</v>
      </c>
      <c r="K5000" s="14">
        <v>86.94</v>
      </c>
      <c r="L5000" s="14">
        <f>Table1[[#This Row],[Total Sale Amount]]-(Table1[[#This Row],[Cost Price]]*Table1[[#This Row],[Quantity]])</f>
        <v>16.939999999999998</v>
      </c>
      <c r="M5000" t="str">
        <f>TEXT(Table1[[#This Row],[Order Date]],"mmm")</f>
        <v>Dec</v>
      </c>
      <c r="N5000" s="5" t="str">
        <f>TEXT(Table1[[#This Row],[Order Date]],"yyyy")</f>
        <v>2016</v>
      </c>
      <c r="O5000" s="5">
        <v>24</v>
      </c>
      <c r="P5000" s="5" t="s">
        <v>560</v>
      </c>
      <c r="Q5000" s="5" t="str">
        <f>IFERROR(INDEX(Holidays[Holiday],MATCH(Table1[[#This Row],[Order Date]],Holidays[Date],0)),"NO HOLIDAY")</f>
        <v>NO HOLIDAY</v>
      </c>
    </row>
    <row r="5001" spans="2:17" hidden="1" x14ac:dyDescent="0.3">
      <c r="B5001" t="s">
        <v>9</v>
      </c>
      <c r="C5001" t="s">
        <v>28</v>
      </c>
      <c r="D5001" t="s">
        <v>11</v>
      </c>
      <c r="E5001" t="s">
        <v>334</v>
      </c>
      <c r="F5001" s="4">
        <v>42713</v>
      </c>
      <c r="G5001" t="s">
        <v>19</v>
      </c>
      <c r="H5001">
        <v>5</v>
      </c>
      <c r="I5001">
        <f>IF(Table1[[#This Row],[Price]]&lt;15,10,IF(Table1[[#This Row],[Price]]&lt;20,15,IF(Table1[[#This Row],[Price]]&lt;30,22,IF(Table1[[#This Row],[Price]]&lt;50,36,45))))</f>
        <v>45</v>
      </c>
      <c r="J5001">
        <v>53.35</v>
      </c>
      <c r="K5001" s="14">
        <v>266.75</v>
      </c>
      <c r="L5001" s="14">
        <f>Table1[[#This Row],[Total Sale Amount]]-(Table1[[#This Row],[Cost Price]]*Table1[[#This Row],[Quantity]])</f>
        <v>41.75</v>
      </c>
      <c r="M5001" t="str">
        <f>TEXT(Table1[[#This Row],[Order Date]],"mmm")</f>
        <v>Dec</v>
      </c>
      <c r="N5001" s="5" t="str">
        <f>TEXT(Table1[[#This Row],[Order Date]],"yyyy")</f>
        <v>2016</v>
      </c>
      <c r="O5001" s="5">
        <v>26</v>
      </c>
      <c r="P5001" s="5" t="s">
        <v>560</v>
      </c>
      <c r="Q5001" s="5" t="str">
        <f>IFERROR(INDEX(Holidays[Holiday],MATCH(Table1[[#This Row],[Order Date]],Holidays[Date],0)),"NO HOLIDAY")</f>
        <v>NO HOLIDAY</v>
      </c>
    </row>
    <row r="5002" spans="2:17" hidden="1" x14ac:dyDescent="0.3">
      <c r="B5002" t="s">
        <v>36</v>
      </c>
      <c r="C5002" t="s">
        <v>17</v>
      </c>
      <c r="D5002" t="s">
        <v>11</v>
      </c>
      <c r="E5002" t="s">
        <v>306</v>
      </c>
      <c r="F5002" s="4">
        <v>42713</v>
      </c>
      <c r="G5002" t="s">
        <v>15</v>
      </c>
      <c r="H5002">
        <v>2</v>
      </c>
      <c r="I5002">
        <f>IF(Table1[[#This Row],[Price]]&lt;15,10,IF(Table1[[#This Row],[Price]]&lt;20,15,IF(Table1[[#This Row],[Price]]&lt;30,22,IF(Table1[[#This Row],[Price]]&lt;50,36,45))))</f>
        <v>10</v>
      </c>
      <c r="J5002">
        <v>12.42</v>
      </c>
      <c r="K5002" s="14">
        <v>24.84</v>
      </c>
      <c r="L5002" s="14">
        <f>Table1[[#This Row],[Total Sale Amount]]-(Table1[[#This Row],[Cost Price]]*Table1[[#This Row],[Quantity]])</f>
        <v>4.84</v>
      </c>
      <c r="M5002" t="str">
        <f>TEXT(Table1[[#This Row],[Order Date]],"mmm")</f>
        <v>Dec</v>
      </c>
      <c r="N5002" s="5" t="str">
        <f>TEXT(Table1[[#This Row],[Order Date]],"yyyy")</f>
        <v>2016</v>
      </c>
      <c r="O5002" s="5">
        <v>42</v>
      </c>
      <c r="P5002" s="5" t="s">
        <v>560</v>
      </c>
      <c r="Q5002" s="5" t="str">
        <f>IFERROR(INDEX(Holidays[Holiday],MATCH(Table1[[#This Row],[Order Date]],Holidays[Date],0)),"NO HOLIDAY")</f>
        <v>NO HOLIDAY</v>
      </c>
    </row>
    <row r="5003" spans="2:17" hidden="1" x14ac:dyDescent="0.3">
      <c r="B5003" t="s">
        <v>16</v>
      </c>
      <c r="C5003" t="s">
        <v>28</v>
      </c>
      <c r="D5003" t="s">
        <v>11</v>
      </c>
      <c r="E5003" t="s">
        <v>473</v>
      </c>
      <c r="F5003" s="4">
        <v>42713</v>
      </c>
      <c r="G5003" t="s">
        <v>15</v>
      </c>
      <c r="H5003">
        <v>8</v>
      </c>
      <c r="I5003">
        <f>IF(Table1[[#This Row],[Price]]&lt;15,10,IF(Table1[[#This Row],[Price]]&lt;20,15,IF(Table1[[#This Row],[Price]]&lt;30,22,IF(Table1[[#This Row],[Price]]&lt;50,36,45))))</f>
        <v>10</v>
      </c>
      <c r="J5003">
        <v>12.42</v>
      </c>
      <c r="K5003" s="14">
        <v>99.36</v>
      </c>
      <c r="L5003" s="14">
        <f>Table1[[#This Row],[Total Sale Amount]]-(Table1[[#This Row],[Cost Price]]*Table1[[#This Row],[Quantity]])</f>
        <v>19.36</v>
      </c>
      <c r="M5003" t="str">
        <f>TEXT(Table1[[#This Row],[Order Date]],"mmm")</f>
        <v>Dec</v>
      </c>
      <c r="N5003" s="5" t="str">
        <f>TEXT(Table1[[#This Row],[Order Date]],"yyyy")</f>
        <v>2016</v>
      </c>
      <c r="O5003" s="5">
        <v>26</v>
      </c>
      <c r="P5003" s="5" t="s">
        <v>560</v>
      </c>
      <c r="Q5003" s="5" t="str">
        <f>IFERROR(INDEX(Holidays[Holiday],MATCH(Table1[[#This Row],[Order Date]],Holidays[Date],0)),"NO HOLIDAY")</f>
        <v>NO HOLIDAY</v>
      </c>
    </row>
    <row r="5004" spans="2:17" hidden="1" x14ac:dyDescent="0.3">
      <c r="B5004" t="s">
        <v>9</v>
      </c>
      <c r="C5004" t="s">
        <v>10</v>
      </c>
      <c r="D5004" t="s">
        <v>11</v>
      </c>
      <c r="E5004" t="s">
        <v>221</v>
      </c>
      <c r="F5004" s="4">
        <v>42713</v>
      </c>
      <c r="G5004" t="s">
        <v>13</v>
      </c>
      <c r="H5004">
        <v>9</v>
      </c>
      <c r="I5004">
        <f>IF(Table1[[#This Row],[Price]]&lt;15,10,IF(Table1[[#This Row],[Price]]&lt;20,15,IF(Table1[[#This Row],[Price]]&lt;30,22,IF(Table1[[#This Row],[Price]]&lt;50,36,45))))</f>
        <v>15</v>
      </c>
      <c r="J5004">
        <v>17.829999999999998</v>
      </c>
      <c r="K5004" s="14">
        <v>160.46999999999997</v>
      </c>
      <c r="L5004" s="14">
        <f>Table1[[#This Row],[Total Sale Amount]]-(Table1[[#This Row],[Cost Price]]*Table1[[#This Row],[Quantity]])</f>
        <v>25.46999999999997</v>
      </c>
      <c r="M5004" t="str">
        <f>TEXT(Table1[[#This Row],[Order Date]],"mmm")</f>
        <v>Dec</v>
      </c>
      <c r="N5004" s="5" t="str">
        <f>TEXT(Table1[[#This Row],[Order Date]],"yyyy")</f>
        <v>2016</v>
      </c>
      <c r="O5004" s="5">
        <v>20</v>
      </c>
      <c r="P5004" s="5" t="s">
        <v>559</v>
      </c>
      <c r="Q5004" s="5" t="str">
        <f>IFERROR(INDEX(Holidays[Holiday],MATCH(Table1[[#This Row],[Order Date]],Holidays[Date],0)),"NO HOLIDAY")</f>
        <v>NO HOLIDAY</v>
      </c>
    </row>
    <row r="5005" spans="2:17" hidden="1" x14ac:dyDescent="0.3">
      <c r="B5005" t="s">
        <v>9</v>
      </c>
      <c r="C5005" t="s">
        <v>30</v>
      </c>
      <c r="D5005" t="s">
        <v>11</v>
      </c>
      <c r="E5005" t="s">
        <v>161</v>
      </c>
      <c r="F5005" s="4">
        <v>42713</v>
      </c>
      <c r="G5005" t="s">
        <v>15</v>
      </c>
      <c r="H5005">
        <v>10</v>
      </c>
      <c r="I5005">
        <f>IF(Table1[[#This Row],[Price]]&lt;15,10,IF(Table1[[#This Row],[Price]]&lt;20,15,IF(Table1[[#This Row],[Price]]&lt;30,22,IF(Table1[[#This Row],[Price]]&lt;50,36,45))))</f>
        <v>10</v>
      </c>
      <c r="J5005">
        <v>12.42</v>
      </c>
      <c r="K5005" s="14">
        <v>124.2</v>
      </c>
      <c r="L5005" s="14">
        <f>Table1[[#This Row],[Total Sale Amount]]-(Table1[[#This Row],[Cost Price]]*Table1[[#This Row],[Quantity]])</f>
        <v>24.200000000000003</v>
      </c>
      <c r="M5005" t="str">
        <f>TEXT(Table1[[#This Row],[Order Date]],"mmm")</f>
        <v>Dec</v>
      </c>
      <c r="N5005" s="5" t="str">
        <f>TEXT(Table1[[#This Row],[Order Date]],"yyyy")</f>
        <v>2016</v>
      </c>
      <c r="O5005" s="5">
        <v>42</v>
      </c>
      <c r="P5005" s="5" t="s">
        <v>560</v>
      </c>
      <c r="Q5005" s="5" t="str">
        <f>IFERROR(INDEX(Holidays[Holiday],MATCH(Table1[[#This Row],[Order Date]],Holidays[Date],0)),"NO HOLIDAY")</f>
        <v>NO HOLIDAY</v>
      </c>
    </row>
    <row r="5006" spans="2:17" hidden="1" x14ac:dyDescent="0.3">
      <c r="B5006" t="s">
        <v>9</v>
      </c>
      <c r="C5006" t="s">
        <v>17</v>
      </c>
      <c r="D5006" t="s">
        <v>11</v>
      </c>
      <c r="E5006" t="s">
        <v>86</v>
      </c>
      <c r="F5006" s="4">
        <v>42713</v>
      </c>
      <c r="G5006" t="s">
        <v>15</v>
      </c>
      <c r="H5006">
        <v>4</v>
      </c>
      <c r="I5006">
        <f>IF(Table1[[#This Row],[Price]]&lt;15,10,IF(Table1[[#This Row],[Price]]&lt;20,15,IF(Table1[[#This Row],[Price]]&lt;30,22,IF(Table1[[#This Row],[Price]]&lt;50,36,45))))</f>
        <v>10</v>
      </c>
      <c r="J5006">
        <v>12.42</v>
      </c>
      <c r="K5006" s="14">
        <v>49.68</v>
      </c>
      <c r="L5006" s="14">
        <f>Table1[[#This Row],[Total Sale Amount]]-(Table1[[#This Row],[Cost Price]]*Table1[[#This Row],[Quantity]])</f>
        <v>9.68</v>
      </c>
      <c r="M5006" t="str">
        <f>TEXT(Table1[[#This Row],[Order Date]],"mmm")</f>
        <v>Dec</v>
      </c>
      <c r="N5006" s="5" t="str">
        <f>TEXT(Table1[[#This Row],[Order Date]],"yyyy")</f>
        <v>2016</v>
      </c>
      <c r="O5006" s="5">
        <v>30</v>
      </c>
      <c r="P5006" s="5" t="s">
        <v>559</v>
      </c>
      <c r="Q5006" s="5" t="str">
        <f>IFERROR(INDEX(Holidays[Holiday],MATCH(Table1[[#This Row],[Order Date]],Holidays[Date],0)),"NO HOLIDAY")</f>
        <v>NO HOLIDAY</v>
      </c>
    </row>
    <row r="5007" spans="2:17" hidden="1" x14ac:dyDescent="0.3">
      <c r="B5007" t="s">
        <v>25</v>
      </c>
      <c r="C5007" t="s">
        <v>22</v>
      </c>
      <c r="D5007" t="s">
        <v>23</v>
      </c>
      <c r="E5007" t="s">
        <v>212</v>
      </c>
      <c r="F5007" s="4">
        <v>42713</v>
      </c>
      <c r="G5007" t="s">
        <v>15</v>
      </c>
      <c r="H5007">
        <v>2</v>
      </c>
      <c r="I5007">
        <f>IF(Table1[[#This Row],[Price]]&lt;15,10,IF(Table1[[#This Row],[Price]]&lt;20,15,IF(Table1[[#This Row],[Price]]&lt;30,22,IF(Table1[[#This Row],[Price]]&lt;50,36,45))))</f>
        <v>10</v>
      </c>
      <c r="J5007">
        <v>12.42</v>
      </c>
      <c r="K5007" s="14">
        <v>24.84</v>
      </c>
      <c r="L5007" s="14">
        <f>Table1[[#This Row],[Total Sale Amount]]-(Table1[[#This Row],[Cost Price]]*Table1[[#This Row],[Quantity]])</f>
        <v>4.84</v>
      </c>
      <c r="M5007" t="str">
        <f>TEXT(Table1[[#This Row],[Order Date]],"mmm")</f>
        <v>Dec</v>
      </c>
      <c r="N5007" s="5" t="str">
        <f>TEXT(Table1[[#This Row],[Order Date]],"yyyy")</f>
        <v>2016</v>
      </c>
      <c r="O5007" s="5">
        <v>34</v>
      </c>
      <c r="P5007" s="5" t="s">
        <v>560</v>
      </c>
      <c r="Q5007" s="5" t="str">
        <f>IFERROR(INDEX(Holidays[Holiday],MATCH(Table1[[#This Row],[Order Date]],Holidays[Date],0)),"NO HOLIDAY")</f>
        <v>NO HOLIDAY</v>
      </c>
    </row>
    <row r="5008" spans="2:17" hidden="1" x14ac:dyDescent="0.3">
      <c r="B5008" t="s">
        <v>9</v>
      </c>
      <c r="C5008" t="s">
        <v>17</v>
      </c>
      <c r="D5008" t="s">
        <v>11</v>
      </c>
      <c r="E5008" t="s">
        <v>540</v>
      </c>
      <c r="F5008" s="4">
        <v>42713</v>
      </c>
      <c r="G5008" t="s">
        <v>19</v>
      </c>
      <c r="H5008">
        <v>6</v>
      </c>
      <c r="I5008">
        <f>IF(Table1[[#This Row],[Price]]&lt;15,10,IF(Table1[[#This Row],[Price]]&lt;20,15,IF(Table1[[#This Row],[Price]]&lt;30,22,IF(Table1[[#This Row],[Price]]&lt;50,36,45))))</f>
        <v>45</v>
      </c>
      <c r="J5008">
        <v>53.35</v>
      </c>
      <c r="K5008" s="14">
        <v>320.10000000000002</v>
      </c>
      <c r="L5008" s="14">
        <f>Table1[[#This Row],[Total Sale Amount]]-(Table1[[#This Row],[Cost Price]]*Table1[[#This Row],[Quantity]])</f>
        <v>50.100000000000023</v>
      </c>
      <c r="M5008" t="str">
        <f>TEXT(Table1[[#This Row],[Order Date]],"mmm")</f>
        <v>Dec</v>
      </c>
      <c r="N5008" s="5" t="str">
        <f>TEXT(Table1[[#This Row],[Order Date]],"yyyy")</f>
        <v>2016</v>
      </c>
      <c r="O5008" s="5">
        <v>24</v>
      </c>
      <c r="P5008" s="5" t="s">
        <v>559</v>
      </c>
      <c r="Q5008" s="5" t="str">
        <f>IFERROR(INDEX(Holidays[Holiday],MATCH(Table1[[#This Row],[Order Date]],Holidays[Date],0)),"NO HOLIDAY")</f>
        <v>NO HOLIDAY</v>
      </c>
    </row>
    <row r="5009" spans="2:17" hidden="1" x14ac:dyDescent="0.3">
      <c r="B5009" t="s">
        <v>21</v>
      </c>
      <c r="C5009" t="s">
        <v>59</v>
      </c>
      <c r="D5009" t="s">
        <v>23</v>
      </c>
      <c r="E5009" t="s">
        <v>91</v>
      </c>
      <c r="F5009" s="4">
        <v>42713</v>
      </c>
      <c r="G5009" t="s">
        <v>15</v>
      </c>
      <c r="H5009">
        <v>9</v>
      </c>
      <c r="I5009">
        <f>IF(Table1[[#This Row],[Price]]&lt;15,10,IF(Table1[[#This Row],[Price]]&lt;20,15,IF(Table1[[#This Row],[Price]]&lt;30,22,IF(Table1[[#This Row],[Price]]&lt;50,36,45))))</f>
        <v>10</v>
      </c>
      <c r="J5009">
        <v>12.42</v>
      </c>
      <c r="K5009" s="14">
        <v>111.78</v>
      </c>
      <c r="L5009" s="14">
        <f>Table1[[#This Row],[Total Sale Amount]]-(Table1[[#This Row],[Cost Price]]*Table1[[#This Row],[Quantity]])</f>
        <v>21.78</v>
      </c>
      <c r="M5009" t="str">
        <f>TEXT(Table1[[#This Row],[Order Date]],"mmm")</f>
        <v>Dec</v>
      </c>
      <c r="N5009" s="5" t="str">
        <f>TEXT(Table1[[#This Row],[Order Date]],"yyyy")</f>
        <v>2016</v>
      </c>
      <c r="O5009" s="5">
        <v>34</v>
      </c>
      <c r="P5009" s="5" t="s">
        <v>559</v>
      </c>
      <c r="Q5009" s="5" t="str">
        <f>IFERROR(INDEX(Holidays[Holiday],MATCH(Table1[[#This Row],[Order Date]],Holidays[Date],0)),"NO HOLIDAY")</f>
        <v>NO HOLIDAY</v>
      </c>
    </row>
    <row r="5010" spans="2:17" hidden="1" x14ac:dyDescent="0.3">
      <c r="B5010" t="s">
        <v>9</v>
      </c>
      <c r="C5010" t="s">
        <v>17</v>
      </c>
      <c r="D5010" t="s">
        <v>11</v>
      </c>
      <c r="E5010" t="s">
        <v>421</v>
      </c>
      <c r="F5010" s="4">
        <v>42713</v>
      </c>
      <c r="G5010" t="s">
        <v>15</v>
      </c>
      <c r="H5010">
        <v>8</v>
      </c>
      <c r="I5010">
        <f>IF(Table1[[#This Row],[Price]]&lt;15,10,IF(Table1[[#This Row],[Price]]&lt;20,15,IF(Table1[[#This Row],[Price]]&lt;30,22,IF(Table1[[#This Row],[Price]]&lt;50,36,45))))</f>
        <v>10</v>
      </c>
      <c r="J5010">
        <v>12.42</v>
      </c>
      <c r="K5010" s="14">
        <v>99.36</v>
      </c>
      <c r="L5010" s="14">
        <f>Table1[[#This Row],[Total Sale Amount]]-(Table1[[#This Row],[Cost Price]]*Table1[[#This Row],[Quantity]])</f>
        <v>19.36</v>
      </c>
      <c r="M5010" t="str">
        <f>TEXT(Table1[[#This Row],[Order Date]],"mmm")</f>
        <v>Dec</v>
      </c>
      <c r="N5010" s="5" t="str">
        <f>TEXT(Table1[[#This Row],[Order Date]],"yyyy")</f>
        <v>2016</v>
      </c>
      <c r="O5010" s="5">
        <v>20</v>
      </c>
      <c r="P5010" s="5" t="s">
        <v>560</v>
      </c>
      <c r="Q5010" s="5" t="str">
        <f>IFERROR(INDEX(Holidays[Holiday],MATCH(Table1[[#This Row],[Order Date]],Holidays[Date],0)),"NO HOLIDAY")</f>
        <v>NO HOLIDAY</v>
      </c>
    </row>
    <row r="5011" spans="2:17" hidden="1" x14ac:dyDescent="0.3">
      <c r="B5011" t="s">
        <v>21</v>
      </c>
      <c r="C5011" t="s">
        <v>22</v>
      </c>
      <c r="D5011" t="s">
        <v>23</v>
      </c>
      <c r="E5011" t="s">
        <v>516</v>
      </c>
      <c r="F5011" s="4">
        <v>42713</v>
      </c>
      <c r="G5011" t="s">
        <v>13</v>
      </c>
      <c r="H5011">
        <v>8</v>
      </c>
      <c r="I5011">
        <f>IF(Table1[[#This Row],[Price]]&lt;15,10,IF(Table1[[#This Row],[Price]]&lt;20,15,IF(Table1[[#This Row],[Price]]&lt;30,22,IF(Table1[[#This Row],[Price]]&lt;50,36,45))))</f>
        <v>15</v>
      </c>
      <c r="J5011">
        <v>17.829999999999998</v>
      </c>
      <c r="K5011" s="14">
        <v>142.63999999999999</v>
      </c>
      <c r="L5011" s="14">
        <f>Table1[[#This Row],[Total Sale Amount]]-(Table1[[#This Row],[Cost Price]]*Table1[[#This Row],[Quantity]])</f>
        <v>22.639999999999986</v>
      </c>
      <c r="M5011" t="str">
        <f>TEXT(Table1[[#This Row],[Order Date]],"mmm")</f>
        <v>Dec</v>
      </c>
      <c r="N5011" s="5" t="str">
        <f>TEXT(Table1[[#This Row],[Order Date]],"yyyy")</f>
        <v>2016</v>
      </c>
      <c r="O5011" s="5">
        <v>22</v>
      </c>
      <c r="P5011" s="5" t="s">
        <v>559</v>
      </c>
      <c r="Q5011" s="5" t="str">
        <f>IFERROR(INDEX(Holidays[Holiday],MATCH(Table1[[#This Row],[Order Date]],Holidays[Date],0)),"NO HOLIDAY")</f>
        <v>NO HOLIDAY</v>
      </c>
    </row>
    <row r="5012" spans="2:17" hidden="1" x14ac:dyDescent="0.3">
      <c r="B5012" t="s">
        <v>9</v>
      </c>
      <c r="C5012" t="s">
        <v>10</v>
      </c>
      <c r="D5012" t="s">
        <v>11</v>
      </c>
      <c r="E5012" t="s">
        <v>450</v>
      </c>
      <c r="F5012" s="4">
        <v>42713</v>
      </c>
      <c r="G5012" t="s">
        <v>19</v>
      </c>
      <c r="H5012">
        <v>3</v>
      </c>
      <c r="I5012">
        <f>IF(Table1[[#This Row],[Price]]&lt;15,10,IF(Table1[[#This Row],[Price]]&lt;20,15,IF(Table1[[#This Row],[Price]]&lt;30,22,IF(Table1[[#This Row],[Price]]&lt;50,36,45))))</f>
        <v>45</v>
      </c>
      <c r="J5012">
        <v>53.35</v>
      </c>
      <c r="K5012" s="14">
        <v>160.05000000000001</v>
      </c>
      <c r="L5012" s="14">
        <f>Table1[[#This Row],[Total Sale Amount]]-(Table1[[#This Row],[Cost Price]]*Table1[[#This Row],[Quantity]])</f>
        <v>25.050000000000011</v>
      </c>
      <c r="M5012" t="str">
        <f>TEXT(Table1[[#This Row],[Order Date]],"mmm")</f>
        <v>Dec</v>
      </c>
      <c r="N5012" s="5" t="str">
        <f>TEXT(Table1[[#This Row],[Order Date]],"yyyy")</f>
        <v>2016</v>
      </c>
      <c r="O5012" s="5">
        <v>33</v>
      </c>
      <c r="P5012" s="5" t="s">
        <v>559</v>
      </c>
      <c r="Q5012" s="5" t="str">
        <f>IFERROR(INDEX(Holidays[Holiday],MATCH(Table1[[#This Row],[Order Date]],Holidays[Date],0)),"NO HOLIDAY")</f>
        <v>NO HOLIDAY</v>
      </c>
    </row>
    <row r="5013" spans="2:17" hidden="1" x14ac:dyDescent="0.3">
      <c r="B5013" t="s">
        <v>9</v>
      </c>
      <c r="C5013" t="s">
        <v>28</v>
      </c>
      <c r="D5013" t="s">
        <v>11</v>
      </c>
      <c r="E5013" t="s">
        <v>37</v>
      </c>
      <c r="F5013" s="4">
        <v>42713</v>
      </c>
      <c r="G5013" t="s">
        <v>15</v>
      </c>
      <c r="H5013">
        <v>9</v>
      </c>
      <c r="I5013">
        <f>IF(Table1[[#This Row],[Price]]&lt;15,10,IF(Table1[[#This Row],[Price]]&lt;20,15,IF(Table1[[#This Row],[Price]]&lt;30,22,IF(Table1[[#This Row],[Price]]&lt;50,36,45))))</f>
        <v>10</v>
      </c>
      <c r="J5013">
        <v>12.42</v>
      </c>
      <c r="K5013" s="14">
        <v>111.78</v>
      </c>
      <c r="L5013" s="14">
        <f>Table1[[#This Row],[Total Sale Amount]]-(Table1[[#This Row],[Cost Price]]*Table1[[#This Row],[Quantity]])</f>
        <v>21.78</v>
      </c>
      <c r="M5013" t="str">
        <f>TEXT(Table1[[#This Row],[Order Date]],"mmm")</f>
        <v>Dec</v>
      </c>
      <c r="N5013" s="5" t="str">
        <f>TEXT(Table1[[#This Row],[Order Date]],"yyyy")</f>
        <v>2016</v>
      </c>
      <c r="O5013" s="5">
        <v>21</v>
      </c>
      <c r="P5013" s="5" t="s">
        <v>560</v>
      </c>
      <c r="Q5013" s="5" t="str">
        <f>IFERROR(INDEX(Holidays[Holiday],MATCH(Table1[[#This Row],[Order Date]],Holidays[Date],0)),"NO HOLIDAY")</f>
        <v>NO HOLIDAY</v>
      </c>
    </row>
    <row r="5014" spans="2:17" hidden="1" x14ac:dyDescent="0.3">
      <c r="B5014" t="s">
        <v>25</v>
      </c>
      <c r="C5014" t="s">
        <v>22</v>
      </c>
      <c r="D5014" t="s">
        <v>23</v>
      </c>
      <c r="E5014" t="s">
        <v>275</v>
      </c>
      <c r="F5014" s="4">
        <v>42713</v>
      </c>
      <c r="G5014" t="s">
        <v>13</v>
      </c>
      <c r="H5014">
        <v>2</v>
      </c>
      <c r="I5014">
        <f>IF(Table1[[#This Row],[Price]]&lt;15,10,IF(Table1[[#This Row],[Price]]&lt;20,15,IF(Table1[[#This Row],[Price]]&lt;30,22,IF(Table1[[#This Row],[Price]]&lt;50,36,45))))</f>
        <v>15</v>
      </c>
      <c r="J5014">
        <v>17.829999999999998</v>
      </c>
      <c r="K5014" s="14">
        <v>35.659999999999997</v>
      </c>
      <c r="L5014" s="14">
        <f>Table1[[#This Row],[Total Sale Amount]]-(Table1[[#This Row],[Cost Price]]*Table1[[#This Row],[Quantity]])</f>
        <v>5.6599999999999966</v>
      </c>
      <c r="M5014" t="str">
        <f>TEXT(Table1[[#This Row],[Order Date]],"mmm")</f>
        <v>Dec</v>
      </c>
      <c r="N5014" s="5" t="str">
        <f>TEXT(Table1[[#This Row],[Order Date]],"yyyy")</f>
        <v>2016</v>
      </c>
      <c r="O5014" s="5">
        <v>35</v>
      </c>
      <c r="P5014" s="5" t="s">
        <v>560</v>
      </c>
      <c r="Q5014" s="5" t="str">
        <f>IFERROR(INDEX(Holidays[Holiday],MATCH(Table1[[#This Row],[Order Date]],Holidays[Date],0)),"NO HOLIDAY")</f>
        <v>NO HOLIDAY</v>
      </c>
    </row>
    <row r="5015" spans="2:17" hidden="1" x14ac:dyDescent="0.3">
      <c r="B5015" t="s">
        <v>9</v>
      </c>
      <c r="C5015" t="s">
        <v>17</v>
      </c>
      <c r="D5015" t="s">
        <v>11</v>
      </c>
      <c r="E5015" t="s">
        <v>493</v>
      </c>
      <c r="F5015" s="4">
        <v>42713</v>
      </c>
      <c r="G5015" t="s">
        <v>15</v>
      </c>
      <c r="H5015">
        <v>6</v>
      </c>
      <c r="I5015">
        <f>IF(Table1[[#This Row],[Price]]&lt;15,10,IF(Table1[[#This Row],[Price]]&lt;20,15,IF(Table1[[#This Row],[Price]]&lt;30,22,IF(Table1[[#This Row],[Price]]&lt;50,36,45))))</f>
        <v>10</v>
      </c>
      <c r="J5015">
        <v>12.42</v>
      </c>
      <c r="K5015" s="14">
        <v>74.52</v>
      </c>
      <c r="L5015" s="14">
        <f>Table1[[#This Row],[Total Sale Amount]]-(Table1[[#This Row],[Cost Price]]*Table1[[#This Row],[Quantity]])</f>
        <v>14.519999999999996</v>
      </c>
      <c r="M5015" t="str">
        <f>TEXT(Table1[[#This Row],[Order Date]],"mmm")</f>
        <v>Dec</v>
      </c>
      <c r="N5015" s="5" t="str">
        <f>TEXT(Table1[[#This Row],[Order Date]],"yyyy")</f>
        <v>2016</v>
      </c>
      <c r="O5015" s="5">
        <v>24</v>
      </c>
      <c r="P5015" s="5" t="s">
        <v>560</v>
      </c>
      <c r="Q5015" s="5" t="str">
        <f>IFERROR(INDEX(Holidays[Holiday],MATCH(Table1[[#This Row],[Order Date]],Holidays[Date],0)),"NO HOLIDAY")</f>
        <v>NO HOLIDAY</v>
      </c>
    </row>
    <row r="5016" spans="2:17" hidden="1" x14ac:dyDescent="0.3">
      <c r="B5016" t="s">
        <v>21</v>
      </c>
      <c r="C5016" t="s">
        <v>43</v>
      </c>
      <c r="D5016" t="s">
        <v>23</v>
      </c>
      <c r="E5016" t="s">
        <v>403</v>
      </c>
      <c r="F5016" s="4">
        <v>42713</v>
      </c>
      <c r="G5016" t="s">
        <v>19</v>
      </c>
      <c r="H5016">
        <v>3</v>
      </c>
      <c r="I5016">
        <f>IF(Table1[[#This Row],[Price]]&lt;15,10,IF(Table1[[#This Row],[Price]]&lt;20,15,IF(Table1[[#This Row],[Price]]&lt;30,22,IF(Table1[[#This Row],[Price]]&lt;50,36,45))))</f>
        <v>45</v>
      </c>
      <c r="J5016">
        <v>53.35</v>
      </c>
      <c r="K5016" s="14">
        <v>160.05000000000001</v>
      </c>
      <c r="L5016" s="14">
        <f>Table1[[#This Row],[Total Sale Amount]]-(Table1[[#This Row],[Cost Price]]*Table1[[#This Row],[Quantity]])</f>
        <v>25.050000000000011</v>
      </c>
      <c r="M5016" t="str">
        <f>TEXT(Table1[[#This Row],[Order Date]],"mmm")</f>
        <v>Dec</v>
      </c>
      <c r="N5016" s="5" t="str">
        <f>TEXT(Table1[[#This Row],[Order Date]],"yyyy")</f>
        <v>2016</v>
      </c>
      <c r="O5016" s="5">
        <v>44</v>
      </c>
      <c r="P5016" s="5" t="s">
        <v>560</v>
      </c>
      <c r="Q5016" s="5" t="str">
        <f>IFERROR(INDEX(Holidays[Holiday],MATCH(Table1[[#This Row],[Order Date]],Holidays[Date],0)),"NO HOLIDAY")</f>
        <v>NO HOLIDAY</v>
      </c>
    </row>
    <row r="5017" spans="2:17" hidden="1" x14ac:dyDescent="0.3">
      <c r="B5017" t="s">
        <v>9</v>
      </c>
      <c r="C5017" t="s">
        <v>17</v>
      </c>
      <c r="D5017" t="s">
        <v>11</v>
      </c>
      <c r="E5017" t="s">
        <v>520</v>
      </c>
      <c r="F5017" s="4">
        <v>42713</v>
      </c>
      <c r="G5017" t="s">
        <v>15</v>
      </c>
      <c r="H5017">
        <v>4</v>
      </c>
      <c r="I5017">
        <f>IF(Table1[[#This Row],[Price]]&lt;15,10,IF(Table1[[#This Row],[Price]]&lt;20,15,IF(Table1[[#This Row],[Price]]&lt;30,22,IF(Table1[[#This Row],[Price]]&lt;50,36,45))))</f>
        <v>10</v>
      </c>
      <c r="J5017">
        <v>12.42</v>
      </c>
      <c r="K5017" s="14">
        <v>49.68</v>
      </c>
      <c r="L5017" s="14">
        <f>Table1[[#This Row],[Total Sale Amount]]-(Table1[[#This Row],[Cost Price]]*Table1[[#This Row],[Quantity]])</f>
        <v>9.68</v>
      </c>
      <c r="M5017" t="str">
        <f>TEXT(Table1[[#This Row],[Order Date]],"mmm")</f>
        <v>Dec</v>
      </c>
      <c r="N5017" s="5" t="str">
        <f>TEXT(Table1[[#This Row],[Order Date]],"yyyy")</f>
        <v>2016</v>
      </c>
      <c r="O5017" s="5">
        <v>32</v>
      </c>
      <c r="P5017" s="5" t="s">
        <v>560</v>
      </c>
      <c r="Q5017" s="5" t="str">
        <f>IFERROR(INDEX(Holidays[Holiday],MATCH(Table1[[#This Row],[Order Date]],Holidays[Date],0)),"NO HOLIDAY")</f>
        <v>NO HOLIDAY</v>
      </c>
    </row>
    <row r="5018" spans="2:17" hidden="1" x14ac:dyDescent="0.3">
      <c r="B5018" t="s">
        <v>16</v>
      </c>
      <c r="C5018" t="s">
        <v>17</v>
      </c>
      <c r="D5018" t="s">
        <v>11</v>
      </c>
      <c r="E5018" t="s">
        <v>108</v>
      </c>
      <c r="F5018" s="4">
        <v>42713</v>
      </c>
      <c r="G5018" t="s">
        <v>15</v>
      </c>
      <c r="H5018">
        <v>10</v>
      </c>
      <c r="I5018">
        <f>IF(Table1[[#This Row],[Price]]&lt;15,10,IF(Table1[[#This Row],[Price]]&lt;20,15,IF(Table1[[#This Row],[Price]]&lt;30,22,IF(Table1[[#This Row],[Price]]&lt;50,36,45))))</f>
        <v>10</v>
      </c>
      <c r="J5018">
        <v>12.42</v>
      </c>
      <c r="K5018" s="14">
        <v>124.2</v>
      </c>
      <c r="L5018" s="14">
        <f>Table1[[#This Row],[Total Sale Amount]]-(Table1[[#This Row],[Cost Price]]*Table1[[#This Row],[Quantity]])</f>
        <v>24.200000000000003</v>
      </c>
      <c r="M5018" t="str">
        <f>TEXT(Table1[[#This Row],[Order Date]],"mmm")</f>
        <v>Dec</v>
      </c>
      <c r="N5018" s="5" t="str">
        <f>TEXT(Table1[[#This Row],[Order Date]],"yyyy")</f>
        <v>2016</v>
      </c>
      <c r="O5018" s="5">
        <v>33</v>
      </c>
      <c r="P5018" s="5" t="s">
        <v>559</v>
      </c>
      <c r="Q5018" s="5" t="str">
        <f>IFERROR(INDEX(Holidays[Holiday],MATCH(Table1[[#This Row],[Order Date]],Holidays[Date],0)),"NO HOLIDAY")</f>
        <v>NO HOLIDAY</v>
      </c>
    </row>
    <row r="5019" spans="2:17" hidden="1" x14ac:dyDescent="0.3">
      <c r="B5019" t="s">
        <v>9</v>
      </c>
      <c r="C5019" t="s">
        <v>17</v>
      </c>
      <c r="D5019" t="s">
        <v>11</v>
      </c>
      <c r="E5019" t="s">
        <v>210</v>
      </c>
      <c r="F5019" s="4">
        <v>42713</v>
      </c>
      <c r="G5019" t="s">
        <v>19</v>
      </c>
      <c r="H5019">
        <v>9</v>
      </c>
      <c r="I5019">
        <f>IF(Table1[[#This Row],[Price]]&lt;15,10,IF(Table1[[#This Row],[Price]]&lt;20,15,IF(Table1[[#This Row],[Price]]&lt;30,22,IF(Table1[[#This Row],[Price]]&lt;50,36,45))))</f>
        <v>45</v>
      </c>
      <c r="J5019">
        <v>53.35</v>
      </c>
      <c r="K5019" s="14">
        <v>480.15000000000003</v>
      </c>
      <c r="L5019" s="14">
        <f>Table1[[#This Row],[Total Sale Amount]]-(Table1[[#This Row],[Cost Price]]*Table1[[#This Row],[Quantity]])</f>
        <v>75.150000000000034</v>
      </c>
      <c r="M5019" t="str">
        <f>TEXT(Table1[[#This Row],[Order Date]],"mmm")</f>
        <v>Dec</v>
      </c>
      <c r="N5019" s="5" t="str">
        <f>TEXT(Table1[[#This Row],[Order Date]],"yyyy")</f>
        <v>2016</v>
      </c>
      <c r="O5019" s="5">
        <v>24</v>
      </c>
      <c r="P5019" s="5" t="s">
        <v>560</v>
      </c>
      <c r="Q5019" s="5" t="str">
        <f>IFERROR(INDEX(Holidays[Holiday],MATCH(Table1[[#This Row],[Order Date]],Holidays[Date],0)),"NO HOLIDAY")</f>
        <v>NO HOLIDAY</v>
      </c>
    </row>
    <row r="5020" spans="2:17" hidden="1" x14ac:dyDescent="0.3">
      <c r="B5020" t="s">
        <v>9</v>
      </c>
      <c r="C5020" t="s">
        <v>30</v>
      </c>
      <c r="D5020" t="s">
        <v>11</v>
      </c>
      <c r="E5020" t="s">
        <v>313</v>
      </c>
      <c r="F5020" s="4">
        <v>42714</v>
      </c>
      <c r="G5020" t="s">
        <v>15</v>
      </c>
      <c r="H5020">
        <v>2</v>
      </c>
      <c r="I5020">
        <f>IF(Table1[[#This Row],[Price]]&lt;15,10,IF(Table1[[#This Row],[Price]]&lt;20,15,IF(Table1[[#This Row],[Price]]&lt;30,22,IF(Table1[[#This Row],[Price]]&lt;50,36,45))))</f>
        <v>10</v>
      </c>
      <c r="J5020">
        <v>12.42</v>
      </c>
      <c r="K5020" s="14">
        <v>24.84</v>
      </c>
      <c r="L5020" s="14">
        <f>Table1[[#This Row],[Total Sale Amount]]-(Table1[[#This Row],[Cost Price]]*Table1[[#This Row],[Quantity]])</f>
        <v>4.84</v>
      </c>
      <c r="M5020" t="str">
        <f>TEXT(Table1[[#This Row],[Order Date]],"mmm")</f>
        <v>Dec</v>
      </c>
      <c r="N5020" s="5" t="str">
        <f>TEXT(Table1[[#This Row],[Order Date]],"yyyy")</f>
        <v>2016</v>
      </c>
      <c r="O5020" s="5">
        <v>24</v>
      </c>
      <c r="P5020" s="5" t="s">
        <v>560</v>
      </c>
      <c r="Q5020" s="5" t="str">
        <f>IFERROR(INDEX(Holidays[Holiday],MATCH(Table1[[#This Row],[Order Date]],Holidays[Date],0)),"NO HOLIDAY")</f>
        <v>NO HOLIDAY</v>
      </c>
    </row>
    <row r="5021" spans="2:17" hidden="1" x14ac:dyDescent="0.3">
      <c r="B5021" t="s">
        <v>9</v>
      </c>
      <c r="C5021" t="s">
        <v>28</v>
      </c>
      <c r="D5021" t="s">
        <v>11</v>
      </c>
      <c r="E5021" t="s">
        <v>123</v>
      </c>
      <c r="F5021" s="4">
        <v>42714</v>
      </c>
      <c r="G5021" t="s">
        <v>15</v>
      </c>
      <c r="H5021">
        <v>3</v>
      </c>
      <c r="I5021">
        <f>IF(Table1[[#This Row],[Price]]&lt;15,10,IF(Table1[[#This Row],[Price]]&lt;20,15,IF(Table1[[#This Row],[Price]]&lt;30,22,IF(Table1[[#This Row],[Price]]&lt;50,36,45))))</f>
        <v>10</v>
      </c>
      <c r="J5021">
        <v>12.42</v>
      </c>
      <c r="K5021" s="14">
        <v>37.26</v>
      </c>
      <c r="L5021" s="14">
        <f>Table1[[#This Row],[Total Sale Amount]]-(Table1[[#This Row],[Cost Price]]*Table1[[#This Row],[Quantity]])</f>
        <v>7.259999999999998</v>
      </c>
      <c r="M5021" t="str">
        <f>TEXT(Table1[[#This Row],[Order Date]],"mmm")</f>
        <v>Dec</v>
      </c>
      <c r="N5021" s="5" t="str">
        <f>TEXT(Table1[[#This Row],[Order Date]],"yyyy")</f>
        <v>2016</v>
      </c>
      <c r="O5021" s="5">
        <v>23</v>
      </c>
      <c r="P5021" s="5" t="s">
        <v>560</v>
      </c>
      <c r="Q5021" s="5" t="str">
        <f>IFERROR(INDEX(Holidays[Holiday],MATCH(Table1[[#This Row],[Order Date]],Holidays[Date],0)),"NO HOLIDAY")</f>
        <v>NO HOLIDAY</v>
      </c>
    </row>
    <row r="5022" spans="2:17" hidden="1" x14ac:dyDescent="0.3">
      <c r="B5022" t="s">
        <v>9</v>
      </c>
      <c r="C5022" t="s">
        <v>28</v>
      </c>
      <c r="D5022" t="s">
        <v>11</v>
      </c>
      <c r="E5022" t="s">
        <v>184</v>
      </c>
      <c r="F5022" s="4">
        <v>42714</v>
      </c>
      <c r="G5022" t="s">
        <v>19</v>
      </c>
      <c r="H5022">
        <v>10</v>
      </c>
      <c r="I5022">
        <f>IF(Table1[[#This Row],[Price]]&lt;15,10,IF(Table1[[#This Row],[Price]]&lt;20,15,IF(Table1[[#This Row],[Price]]&lt;30,22,IF(Table1[[#This Row],[Price]]&lt;50,36,45))))</f>
        <v>45</v>
      </c>
      <c r="J5022">
        <v>53.35</v>
      </c>
      <c r="K5022" s="14">
        <v>533.5</v>
      </c>
      <c r="L5022" s="14">
        <f>Table1[[#This Row],[Total Sale Amount]]-(Table1[[#This Row],[Cost Price]]*Table1[[#This Row],[Quantity]])</f>
        <v>83.5</v>
      </c>
      <c r="M5022" t="str">
        <f>TEXT(Table1[[#This Row],[Order Date]],"mmm")</f>
        <v>Dec</v>
      </c>
      <c r="N5022" s="5" t="str">
        <f>TEXT(Table1[[#This Row],[Order Date]],"yyyy")</f>
        <v>2016</v>
      </c>
      <c r="O5022" s="5">
        <v>42</v>
      </c>
      <c r="P5022" s="5" t="s">
        <v>560</v>
      </c>
      <c r="Q5022" s="5" t="str">
        <f>IFERROR(INDEX(Holidays[Holiday],MATCH(Table1[[#This Row],[Order Date]],Holidays[Date],0)),"NO HOLIDAY")</f>
        <v>NO HOLIDAY</v>
      </c>
    </row>
    <row r="5023" spans="2:17" hidden="1" x14ac:dyDescent="0.3">
      <c r="B5023" t="s">
        <v>9</v>
      </c>
      <c r="C5023" t="s">
        <v>10</v>
      </c>
      <c r="D5023" t="s">
        <v>11</v>
      </c>
      <c r="E5023" t="s">
        <v>528</v>
      </c>
      <c r="F5023" s="4">
        <v>42714</v>
      </c>
      <c r="G5023" t="s">
        <v>15</v>
      </c>
      <c r="H5023">
        <v>6</v>
      </c>
      <c r="I5023">
        <f>IF(Table1[[#This Row],[Price]]&lt;15,10,IF(Table1[[#This Row],[Price]]&lt;20,15,IF(Table1[[#This Row],[Price]]&lt;30,22,IF(Table1[[#This Row],[Price]]&lt;50,36,45))))</f>
        <v>10</v>
      </c>
      <c r="J5023">
        <v>12.42</v>
      </c>
      <c r="K5023" s="14">
        <v>74.52</v>
      </c>
      <c r="L5023" s="14">
        <f>Table1[[#This Row],[Total Sale Amount]]-(Table1[[#This Row],[Cost Price]]*Table1[[#This Row],[Quantity]])</f>
        <v>14.519999999999996</v>
      </c>
      <c r="M5023" t="str">
        <f>TEXT(Table1[[#This Row],[Order Date]],"mmm")</f>
        <v>Dec</v>
      </c>
      <c r="N5023" s="5" t="str">
        <f>TEXT(Table1[[#This Row],[Order Date]],"yyyy")</f>
        <v>2016</v>
      </c>
      <c r="O5023" s="5">
        <v>37</v>
      </c>
      <c r="P5023" s="5" t="s">
        <v>559</v>
      </c>
      <c r="Q5023" s="5" t="str">
        <f>IFERROR(INDEX(Holidays[Holiday],MATCH(Table1[[#This Row],[Order Date]],Holidays[Date],0)),"NO HOLIDAY")</f>
        <v>NO HOLIDAY</v>
      </c>
    </row>
    <row r="5024" spans="2:17" hidden="1" x14ac:dyDescent="0.3">
      <c r="B5024" t="s">
        <v>9</v>
      </c>
      <c r="C5024" t="s">
        <v>17</v>
      </c>
      <c r="D5024" t="s">
        <v>11</v>
      </c>
      <c r="E5024" t="s">
        <v>306</v>
      </c>
      <c r="F5024" s="4">
        <v>42714</v>
      </c>
      <c r="G5024" t="s">
        <v>15</v>
      </c>
      <c r="H5024">
        <v>8</v>
      </c>
      <c r="I5024">
        <f>IF(Table1[[#This Row],[Price]]&lt;15,10,IF(Table1[[#This Row],[Price]]&lt;20,15,IF(Table1[[#This Row],[Price]]&lt;30,22,IF(Table1[[#This Row],[Price]]&lt;50,36,45))))</f>
        <v>10</v>
      </c>
      <c r="J5024">
        <v>12.42</v>
      </c>
      <c r="K5024" s="14">
        <v>99.36</v>
      </c>
      <c r="L5024" s="14">
        <f>Table1[[#This Row],[Total Sale Amount]]-(Table1[[#This Row],[Cost Price]]*Table1[[#This Row],[Quantity]])</f>
        <v>19.36</v>
      </c>
      <c r="M5024" t="str">
        <f>TEXT(Table1[[#This Row],[Order Date]],"mmm")</f>
        <v>Dec</v>
      </c>
      <c r="N5024" s="5" t="str">
        <f>TEXT(Table1[[#This Row],[Order Date]],"yyyy")</f>
        <v>2016</v>
      </c>
      <c r="O5024" s="5">
        <v>25</v>
      </c>
      <c r="P5024" s="5" t="s">
        <v>559</v>
      </c>
      <c r="Q5024" s="5" t="str">
        <f>IFERROR(INDEX(Holidays[Holiday],MATCH(Table1[[#This Row],[Order Date]],Holidays[Date],0)),"NO HOLIDAY")</f>
        <v>NO HOLIDAY</v>
      </c>
    </row>
    <row r="5025" spans="2:17" hidden="1" x14ac:dyDescent="0.3">
      <c r="B5025" t="s">
        <v>9</v>
      </c>
      <c r="C5025" t="s">
        <v>30</v>
      </c>
      <c r="D5025" t="s">
        <v>11</v>
      </c>
      <c r="E5025" t="s">
        <v>168</v>
      </c>
      <c r="F5025" s="4">
        <v>42714</v>
      </c>
      <c r="G5025" t="s">
        <v>15</v>
      </c>
      <c r="H5025">
        <v>9</v>
      </c>
      <c r="I5025">
        <f>IF(Table1[[#This Row],[Price]]&lt;15,10,IF(Table1[[#This Row],[Price]]&lt;20,15,IF(Table1[[#This Row],[Price]]&lt;30,22,IF(Table1[[#This Row],[Price]]&lt;50,36,45))))</f>
        <v>10</v>
      </c>
      <c r="J5025">
        <v>12.42</v>
      </c>
      <c r="K5025" s="14">
        <v>111.78</v>
      </c>
      <c r="L5025" s="14">
        <f>Table1[[#This Row],[Total Sale Amount]]-(Table1[[#This Row],[Cost Price]]*Table1[[#This Row],[Quantity]])</f>
        <v>21.78</v>
      </c>
      <c r="M5025" t="str">
        <f>TEXT(Table1[[#This Row],[Order Date]],"mmm")</f>
        <v>Dec</v>
      </c>
      <c r="N5025" s="5" t="str">
        <f>TEXT(Table1[[#This Row],[Order Date]],"yyyy")</f>
        <v>2016</v>
      </c>
      <c r="O5025" s="5">
        <v>44</v>
      </c>
      <c r="P5025" s="5" t="s">
        <v>560</v>
      </c>
      <c r="Q5025" s="5" t="str">
        <f>IFERROR(INDEX(Holidays[Holiday],MATCH(Table1[[#This Row],[Order Date]],Holidays[Date],0)),"NO HOLIDAY")</f>
        <v>NO HOLIDAY</v>
      </c>
    </row>
    <row r="5026" spans="2:17" hidden="1" x14ac:dyDescent="0.3">
      <c r="B5026" t="s">
        <v>9</v>
      </c>
      <c r="C5026" t="s">
        <v>30</v>
      </c>
      <c r="D5026" t="s">
        <v>11</v>
      </c>
      <c r="E5026" t="s">
        <v>168</v>
      </c>
      <c r="F5026" s="4">
        <v>42714</v>
      </c>
      <c r="G5026" t="s">
        <v>19</v>
      </c>
      <c r="H5026">
        <v>3</v>
      </c>
      <c r="I5026">
        <f>IF(Table1[[#This Row],[Price]]&lt;15,10,IF(Table1[[#This Row],[Price]]&lt;20,15,IF(Table1[[#This Row],[Price]]&lt;30,22,IF(Table1[[#This Row],[Price]]&lt;50,36,45))))</f>
        <v>45</v>
      </c>
      <c r="J5026">
        <v>53.35</v>
      </c>
      <c r="K5026" s="14">
        <v>160.05000000000001</v>
      </c>
      <c r="L5026" s="14">
        <f>Table1[[#This Row],[Total Sale Amount]]-(Table1[[#This Row],[Cost Price]]*Table1[[#This Row],[Quantity]])</f>
        <v>25.050000000000011</v>
      </c>
      <c r="M5026" t="str">
        <f>TEXT(Table1[[#This Row],[Order Date]],"mmm")</f>
        <v>Dec</v>
      </c>
      <c r="N5026" s="5" t="str">
        <f>TEXT(Table1[[#This Row],[Order Date]],"yyyy")</f>
        <v>2016</v>
      </c>
      <c r="O5026" s="5">
        <v>45</v>
      </c>
      <c r="P5026" s="5" t="s">
        <v>560</v>
      </c>
      <c r="Q5026" s="5" t="str">
        <f>IFERROR(INDEX(Holidays[Holiday],MATCH(Table1[[#This Row],[Order Date]],Holidays[Date],0)),"NO HOLIDAY")</f>
        <v>NO HOLIDAY</v>
      </c>
    </row>
    <row r="5027" spans="2:17" hidden="1" x14ac:dyDescent="0.3">
      <c r="B5027" t="s">
        <v>16</v>
      </c>
      <c r="C5027" t="s">
        <v>10</v>
      </c>
      <c r="D5027" t="s">
        <v>11</v>
      </c>
      <c r="E5027" t="s">
        <v>234</v>
      </c>
      <c r="F5027" s="4">
        <v>42714</v>
      </c>
      <c r="G5027" t="s">
        <v>13</v>
      </c>
      <c r="H5027">
        <v>2</v>
      </c>
      <c r="I5027">
        <f>IF(Table1[[#This Row],[Price]]&lt;15,10,IF(Table1[[#This Row],[Price]]&lt;20,15,IF(Table1[[#This Row],[Price]]&lt;30,22,IF(Table1[[#This Row],[Price]]&lt;50,36,45))))</f>
        <v>15</v>
      </c>
      <c r="J5027">
        <v>17.829999999999998</v>
      </c>
      <c r="K5027" s="14">
        <v>35.659999999999997</v>
      </c>
      <c r="L5027" s="14">
        <f>Table1[[#This Row],[Total Sale Amount]]-(Table1[[#This Row],[Cost Price]]*Table1[[#This Row],[Quantity]])</f>
        <v>5.6599999999999966</v>
      </c>
      <c r="M5027" t="str">
        <f>TEXT(Table1[[#This Row],[Order Date]],"mmm")</f>
        <v>Dec</v>
      </c>
      <c r="N5027" s="5" t="str">
        <f>TEXT(Table1[[#This Row],[Order Date]],"yyyy")</f>
        <v>2016</v>
      </c>
      <c r="O5027" s="5">
        <v>30</v>
      </c>
      <c r="P5027" s="5" t="s">
        <v>560</v>
      </c>
      <c r="Q5027" s="5" t="str">
        <f>IFERROR(INDEX(Holidays[Holiday],MATCH(Table1[[#This Row],[Order Date]],Holidays[Date],0)),"NO HOLIDAY")</f>
        <v>NO HOLIDAY</v>
      </c>
    </row>
    <row r="5028" spans="2:17" hidden="1" x14ac:dyDescent="0.3">
      <c r="B5028" t="s">
        <v>9</v>
      </c>
      <c r="C5028" t="s">
        <v>10</v>
      </c>
      <c r="D5028" t="s">
        <v>11</v>
      </c>
      <c r="E5028" t="s">
        <v>441</v>
      </c>
      <c r="F5028" s="4">
        <v>42714</v>
      </c>
      <c r="G5028" t="s">
        <v>13</v>
      </c>
      <c r="H5028">
        <v>5</v>
      </c>
      <c r="I5028">
        <f>IF(Table1[[#This Row],[Price]]&lt;15,10,IF(Table1[[#This Row],[Price]]&lt;20,15,IF(Table1[[#This Row],[Price]]&lt;30,22,IF(Table1[[#This Row],[Price]]&lt;50,36,45))))</f>
        <v>15</v>
      </c>
      <c r="J5028">
        <v>17.829999999999998</v>
      </c>
      <c r="K5028" s="14">
        <v>89.149999999999991</v>
      </c>
      <c r="L5028" s="14">
        <f>Table1[[#This Row],[Total Sale Amount]]-(Table1[[#This Row],[Cost Price]]*Table1[[#This Row],[Quantity]])</f>
        <v>14.149999999999991</v>
      </c>
      <c r="M5028" t="str">
        <f>TEXT(Table1[[#This Row],[Order Date]],"mmm")</f>
        <v>Dec</v>
      </c>
      <c r="N5028" s="5" t="str">
        <f>TEXT(Table1[[#This Row],[Order Date]],"yyyy")</f>
        <v>2016</v>
      </c>
      <c r="O5028" s="5">
        <v>31</v>
      </c>
      <c r="P5028" s="5" t="s">
        <v>559</v>
      </c>
      <c r="Q5028" s="5" t="str">
        <f>IFERROR(INDEX(Holidays[Holiday],MATCH(Table1[[#This Row],[Order Date]],Holidays[Date],0)),"NO HOLIDAY")</f>
        <v>NO HOLIDAY</v>
      </c>
    </row>
    <row r="5029" spans="2:17" hidden="1" x14ac:dyDescent="0.3">
      <c r="B5029" t="s">
        <v>21</v>
      </c>
      <c r="C5029" t="s">
        <v>26</v>
      </c>
      <c r="D5029" t="s">
        <v>23</v>
      </c>
      <c r="E5029" t="s">
        <v>72</v>
      </c>
      <c r="F5029" s="4">
        <v>42714</v>
      </c>
      <c r="G5029" t="s">
        <v>15</v>
      </c>
      <c r="H5029">
        <v>3</v>
      </c>
      <c r="I5029">
        <f>IF(Table1[[#This Row],[Price]]&lt;15,10,IF(Table1[[#This Row],[Price]]&lt;20,15,IF(Table1[[#This Row],[Price]]&lt;30,22,IF(Table1[[#This Row],[Price]]&lt;50,36,45))))</f>
        <v>10</v>
      </c>
      <c r="J5029">
        <v>12.42</v>
      </c>
      <c r="K5029" s="14">
        <v>37.26</v>
      </c>
      <c r="L5029" s="14">
        <f>Table1[[#This Row],[Total Sale Amount]]-(Table1[[#This Row],[Cost Price]]*Table1[[#This Row],[Quantity]])</f>
        <v>7.259999999999998</v>
      </c>
      <c r="M5029" t="str">
        <f>TEXT(Table1[[#This Row],[Order Date]],"mmm")</f>
        <v>Dec</v>
      </c>
      <c r="N5029" s="5" t="str">
        <f>TEXT(Table1[[#This Row],[Order Date]],"yyyy")</f>
        <v>2016</v>
      </c>
      <c r="O5029" s="5">
        <v>39</v>
      </c>
      <c r="P5029" s="5" t="s">
        <v>559</v>
      </c>
      <c r="Q5029" s="5" t="str">
        <f>IFERROR(INDEX(Holidays[Holiday],MATCH(Table1[[#This Row],[Order Date]],Holidays[Date],0)),"NO HOLIDAY")</f>
        <v>NO HOLIDAY</v>
      </c>
    </row>
    <row r="5030" spans="2:17" hidden="1" x14ac:dyDescent="0.3">
      <c r="B5030" t="s">
        <v>9</v>
      </c>
      <c r="C5030" t="s">
        <v>10</v>
      </c>
      <c r="D5030" t="s">
        <v>11</v>
      </c>
      <c r="E5030" t="s">
        <v>439</v>
      </c>
      <c r="F5030" s="4">
        <v>42714</v>
      </c>
      <c r="G5030" t="s">
        <v>15</v>
      </c>
      <c r="H5030">
        <v>6</v>
      </c>
      <c r="I5030">
        <f>IF(Table1[[#This Row],[Price]]&lt;15,10,IF(Table1[[#This Row],[Price]]&lt;20,15,IF(Table1[[#This Row],[Price]]&lt;30,22,IF(Table1[[#This Row],[Price]]&lt;50,36,45))))</f>
        <v>10</v>
      </c>
      <c r="J5030">
        <v>12.42</v>
      </c>
      <c r="K5030" s="14">
        <v>74.52</v>
      </c>
      <c r="L5030" s="14">
        <f>Table1[[#This Row],[Total Sale Amount]]-(Table1[[#This Row],[Cost Price]]*Table1[[#This Row],[Quantity]])</f>
        <v>14.519999999999996</v>
      </c>
      <c r="M5030" t="str">
        <f>TEXT(Table1[[#This Row],[Order Date]],"mmm")</f>
        <v>Dec</v>
      </c>
      <c r="N5030" s="5" t="str">
        <f>TEXT(Table1[[#This Row],[Order Date]],"yyyy")</f>
        <v>2016</v>
      </c>
      <c r="O5030" s="5">
        <v>22</v>
      </c>
      <c r="P5030" s="5" t="s">
        <v>560</v>
      </c>
      <c r="Q5030" s="5" t="str">
        <f>IFERROR(INDEX(Holidays[Holiday],MATCH(Table1[[#This Row],[Order Date]],Holidays[Date],0)),"NO HOLIDAY")</f>
        <v>NO HOLIDAY</v>
      </c>
    </row>
    <row r="5031" spans="2:17" hidden="1" x14ac:dyDescent="0.3">
      <c r="B5031" t="s">
        <v>25</v>
      </c>
      <c r="C5031" t="s">
        <v>43</v>
      </c>
      <c r="D5031" t="s">
        <v>23</v>
      </c>
      <c r="E5031" t="s">
        <v>138</v>
      </c>
      <c r="F5031" s="4">
        <v>42714</v>
      </c>
      <c r="G5031" t="s">
        <v>13</v>
      </c>
      <c r="H5031">
        <v>10</v>
      </c>
      <c r="I5031">
        <f>IF(Table1[[#This Row],[Price]]&lt;15,10,IF(Table1[[#This Row],[Price]]&lt;20,15,IF(Table1[[#This Row],[Price]]&lt;30,22,IF(Table1[[#This Row],[Price]]&lt;50,36,45))))</f>
        <v>15</v>
      </c>
      <c r="J5031">
        <v>17.829999999999998</v>
      </c>
      <c r="K5031" s="14">
        <v>178.29999999999998</v>
      </c>
      <c r="L5031" s="14">
        <f>Table1[[#This Row],[Total Sale Amount]]-(Table1[[#This Row],[Cost Price]]*Table1[[#This Row],[Quantity]])</f>
        <v>28.299999999999983</v>
      </c>
      <c r="M5031" t="str">
        <f>TEXT(Table1[[#This Row],[Order Date]],"mmm")</f>
        <v>Dec</v>
      </c>
      <c r="N5031" s="5" t="str">
        <f>TEXT(Table1[[#This Row],[Order Date]],"yyyy")</f>
        <v>2016</v>
      </c>
      <c r="O5031" s="5">
        <v>20</v>
      </c>
      <c r="P5031" s="5" t="s">
        <v>559</v>
      </c>
      <c r="Q5031" s="5" t="str">
        <f>IFERROR(INDEX(Holidays[Holiday],MATCH(Table1[[#This Row],[Order Date]],Holidays[Date],0)),"NO HOLIDAY")</f>
        <v>NO HOLIDAY</v>
      </c>
    </row>
    <row r="5032" spans="2:17" hidden="1" x14ac:dyDescent="0.3">
      <c r="B5032" t="s">
        <v>25</v>
      </c>
      <c r="C5032" t="s">
        <v>26</v>
      </c>
      <c r="D5032" t="s">
        <v>23</v>
      </c>
      <c r="E5032" t="s">
        <v>237</v>
      </c>
      <c r="F5032" s="4">
        <v>42714</v>
      </c>
      <c r="G5032" t="s">
        <v>39</v>
      </c>
      <c r="H5032">
        <v>3</v>
      </c>
      <c r="I5032">
        <f>IF(Table1[[#This Row],[Price]]&lt;15,10,IF(Table1[[#This Row],[Price]]&lt;20,15,IF(Table1[[#This Row],[Price]]&lt;30,22,IF(Table1[[#This Row],[Price]]&lt;50,36,45))))</f>
        <v>15</v>
      </c>
      <c r="J5032">
        <v>16.32</v>
      </c>
      <c r="K5032" s="14">
        <v>48.96</v>
      </c>
      <c r="L5032" s="14">
        <f>Table1[[#This Row],[Total Sale Amount]]-(Table1[[#This Row],[Cost Price]]*Table1[[#This Row],[Quantity]])</f>
        <v>3.9600000000000009</v>
      </c>
      <c r="M5032" t="str">
        <f>TEXT(Table1[[#This Row],[Order Date]],"mmm")</f>
        <v>Dec</v>
      </c>
      <c r="N5032" s="5" t="str">
        <f>TEXT(Table1[[#This Row],[Order Date]],"yyyy")</f>
        <v>2016</v>
      </c>
      <c r="O5032" s="5">
        <v>17</v>
      </c>
      <c r="P5032" s="5" t="s">
        <v>559</v>
      </c>
      <c r="Q5032" s="5" t="str">
        <f>IFERROR(INDEX(Holidays[Holiday],MATCH(Table1[[#This Row],[Order Date]],Holidays[Date],0)),"NO HOLIDAY")</f>
        <v>NO HOLIDAY</v>
      </c>
    </row>
    <row r="5033" spans="2:17" hidden="1" x14ac:dyDescent="0.3">
      <c r="B5033" t="s">
        <v>21</v>
      </c>
      <c r="C5033" t="s">
        <v>59</v>
      </c>
      <c r="D5033" t="s">
        <v>23</v>
      </c>
      <c r="E5033" t="s">
        <v>442</v>
      </c>
      <c r="F5033" s="4">
        <v>42714</v>
      </c>
      <c r="G5033" t="s">
        <v>13</v>
      </c>
      <c r="H5033">
        <v>5</v>
      </c>
      <c r="I5033">
        <f>IF(Table1[[#This Row],[Price]]&lt;15,10,IF(Table1[[#This Row],[Price]]&lt;20,15,IF(Table1[[#This Row],[Price]]&lt;30,22,IF(Table1[[#This Row],[Price]]&lt;50,36,45))))</f>
        <v>15</v>
      </c>
      <c r="J5033">
        <v>17.829999999999998</v>
      </c>
      <c r="K5033" s="14">
        <v>89.149999999999991</v>
      </c>
      <c r="L5033" s="14">
        <f>Table1[[#This Row],[Total Sale Amount]]-(Table1[[#This Row],[Cost Price]]*Table1[[#This Row],[Quantity]])</f>
        <v>14.149999999999991</v>
      </c>
      <c r="M5033" t="str">
        <f>TEXT(Table1[[#This Row],[Order Date]],"mmm")</f>
        <v>Dec</v>
      </c>
      <c r="N5033" s="5" t="str">
        <f>TEXT(Table1[[#This Row],[Order Date]],"yyyy")</f>
        <v>2016</v>
      </c>
      <c r="O5033" s="5">
        <v>28</v>
      </c>
      <c r="P5033" s="5" t="s">
        <v>559</v>
      </c>
      <c r="Q5033" s="5" t="str">
        <f>IFERROR(INDEX(Holidays[Holiday],MATCH(Table1[[#This Row],[Order Date]],Holidays[Date],0)),"NO HOLIDAY")</f>
        <v>NO HOLIDAY</v>
      </c>
    </row>
    <row r="5034" spans="2:17" hidden="1" x14ac:dyDescent="0.3">
      <c r="B5034" t="s">
        <v>36</v>
      </c>
      <c r="C5034" t="s">
        <v>17</v>
      </c>
      <c r="D5034" t="s">
        <v>11</v>
      </c>
      <c r="E5034" t="s">
        <v>239</v>
      </c>
      <c r="F5034" s="4">
        <v>42714</v>
      </c>
      <c r="G5034" t="s">
        <v>13</v>
      </c>
      <c r="H5034">
        <v>5</v>
      </c>
      <c r="I5034">
        <f>IF(Table1[[#This Row],[Price]]&lt;15,10,IF(Table1[[#This Row],[Price]]&lt;20,15,IF(Table1[[#This Row],[Price]]&lt;30,22,IF(Table1[[#This Row],[Price]]&lt;50,36,45))))</f>
        <v>15</v>
      </c>
      <c r="J5034">
        <v>17.829999999999998</v>
      </c>
      <c r="K5034" s="14">
        <v>89.149999999999991</v>
      </c>
      <c r="L5034" s="14">
        <f>Table1[[#This Row],[Total Sale Amount]]-(Table1[[#This Row],[Cost Price]]*Table1[[#This Row],[Quantity]])</f>
        <v>14.149999999999991</v>
      </c>
      <c r="M5034" t="str">
        <f>TEXT(Table1[[#This Row],[Order Date]],"mmm")</f>
        <v>Dec</v>
      </c>
      <c r="N5034" s="5" t="str">
        <f>TEXT(Table1[[#This Row],[Order Date]],"yyyy")</f>
        <v>2016</v>
      </c>
      <c r="O5034" s="5">
        <v>33</v>
      </c>
      <c r="P5034" s="5" t="s">
        <v>559</v>
      </c>
      <c r="Q5034" s="5" t="str">
        <f>IFERROR(INDEX(Holidays[Holiday],MATCH(Table1[[#This Row],[Order Date]],Holidays[Date],0)),"NO HOLIDAY")</f>
        <v>NO HOLIDAY</v>
      </c>
    </row>
    <row r="5035" spans="2:17" hidden="1" x14ac:dyDescent="0.3">
      <c r="B5035" t="s">
        <v>9</v>
      </c>
      <c r="C5035" t="s">
        <v>30</v>
      </c>
      <c r="D5035" t="s">
        <v>11</v>
      </c>
      <c r="E5035" t="s">
        <v>193</v>
      </c>
      <c r="F5035" s="4">
        <v>42714</v>
      </c>
      <c r="G5035" t="s">
        <v>13</v>
      </c>
      <c r="H5035">
        <v>7</v>
      </c>
      <c r="I5035">
        <f>IF(Table1[[#This Row],[Price]]&lt;15,10,IF(Table1[[#This Row],[Price]]&lt;20,15,IF(Table1[[#This Row],[Price]]&lt;30,22,IF(Table1[[#This Row],[Price]]&lt;50,36,45))))</f>
        <v>15</v>
      </c>
      <c r="J5035">
        <v>17.829999999999998</v>
      </c>
      <c r="K5035" s="14">
        <v>124.80999999999999</v>
      </c>
      <c r="L5035" s="14">
        <f>Table1[[#This Row],[Total Sale Amount]]-(Table1[[#This Row],[Cost Price]]*Table1[[#This Row],[Quantity]])</f>
        <v>19.809999999999988</v>
      </c>
      <c r="M5035" t="str">
        <f>TEXT(Table1[[#This Row],[Order Date]],"mmm")</f>
        <v>Dec</v>
      </c>
      <c r="N5035" s="5" t="str">
        <f>TEXT(Table1[[#This Row],[Order Date]],"yyyy")</f>
        <v>2016</v>
      </c>
      <c r="O5035" s="5">
        <v>39</v>
      </c>
      <c r="P5035" s="5" t="s">
        <v>560</v>
      </c>
      <c r="Q5035" s="5" t="str">
        <f>IFERROR(INDEX(Holidays[Holiday],MATCH(Table1[[#This Row],[Order Date]],Holidays[Date],0)),"NO HOLIDAY")</f>
        <v>NO HOLIDAY</v>
      </c>
    </row>
    <row r="5036" spans="2:17" hidden="1" x14ac:dyDescent="0.3">
      <c r="B5036" t="s">
        <v>9</v>
      </c>
      <c r="C5036" t="s">
        <v>30</v>
      </c>
      <c r="D5036" t="s">
        <v>11</v>
      </c>
      <c r="E5036" t="s">
        <v>436</v>
      </c>
      <c r="F5036" s="4">
        <v>42714</v>
      </c>
      <c r="G5036" t="s">
        <v>19</v>
      </c>
      <c r="H5036">
        <v>8</v>
      </c>
      <c r="I5036">
        <f>IF(Table1[[#This Row],[Price]]&lt;15,10,IF(Table1[[#This Row],[Price]]&lt;20,15,IF(Table1[[#This Row],[Price]]&lt;30,22,IF(Table1[[#This Row],[Price]]&lt;50,36,45))))</f>
        <v>45</v>
      </c>
      <c r="J5036">
        <v>53.35</v>
      </c>
      <c r="K5036" s="14">
        <v>426.8</v>
      </c>
      <c r="L5036" s="14">
        <f>Table1[[#This Row],[Total Sale Amount]]-(Table1[[#This Row],[Cost Price]]*Table1[[#This Row],[Quantity]])</f>
        <v>66.800000000000011</v>
      </c>
      <c r="M5036" t="str">
        <f>TEXT(Table1[[#This Row],[Order Date]],"mmm")</f>
        <v>Dec</v>
      </c>
      <c r="N5036" s="5" t="str">
        <f>TEXT(Table1[[#This Row],[Order Date]],"yyyy")</f>
        <v>2016</v>
      </c>
      <c r="O5036" s="5">
        <v>44</v>
      </c>
      <c r="P5036" s="5" t="s">
        <v>559</v>
      </c>
      <c r="Q5036" s="5" t="str">
        <f>IFERROR(INDEX(Holidays[Holiday],MATCH(Table1[[#This Row],[Order Date]],Holidays[Date],0)),"NO HOLIDAY")</f>
        <v>NO HOLIDAY</v>
      </c>
    </row>
    <row r="5037" spans="2:17" hidden="1" x14ac:dyDescent="0.3">
      <c r="B5037" t="s">
        <v>25</v>
      </c>
      <c r="C5037" t="s">
        <v>22</v>
      </c>
      <c r="D5037" t="s">
        <v>23</v>
      </c>
      <c r="E5037" t="s">
        <v>48</v>
      </c>
      <c r="F5037" s="4">
        <v>42715</v>
      </c>
      <c r="G5037" t="s">
        <v>39</v>
      </c>
      <c r="H5037">
        <v>7</v>
      </c>
      <c r="I5037">
        <f>IF(Table1[[#This Row],[Price]]&lt;15,10,IF(Table1[[#This Row],[Price]]&lt;20,15,IF(Table1[[#This Row],[Price]]&lt;30,22,IF(Table1[[#This Row],[Price]]&lt;50,36,45))))</f>
        <v>15</v>
      </c>
      <c r="J5037">
        <v>16.32</v>
      </c>
      <c r="K5037" s="14">
        <v>114.24000000000001</v>
      </c>
      <c r="L5037" s="14">
        <f>Table1[[#This Row],[Total Sale Amount]]-(Table1[[#This Row],[Cost Price]]*Table1[[#This Row],[Quantity]])</f>
        <v>9.2400000000000091</v>
      </c>
      <c r="M5037" t="str">
        <f>TEXT(Table1[[#This Row],[Order Date]],"mmm")</f>
        <v>Dec</v>
      </c>
      <c r="N5037" s="5" t="str">
        <f>TEXT(Table1[[#This Row],[Order Date]],"yyyy")</f>
        <v>2016</v>
      </c>
      <c r="O5037" s="5">
        <v>20</v>
      </c>
      <c r="P5037" s="5" t="s">
        <v>559</v>
      </c>
      <c r="Q5037" s="5" t="str">
        <f>IFERROR(INDEX(Holidays[Holiday],MATCH(Table1[[#This Row],[Order Date]],Holidays[Date],0)),"NO HOLIDAY")</f>
        <v>NO HOLIDAY</v>
      </c>
    </row>
    <row r="5038" spans="2:17" hidden="1" x14ac:dyDescent="0.3">
      <c r="B5038" t="s">
        <v>25</v>
      </c>
      <c r="C5038" t="s">
        <v>22</v>
      </c>
      <c r="D5038" t="s">
        <v>23</v>
      </c>
      <c r="E5038" t="s">
        <v>416</v>
      </c>
      <c r="F5038" s="4">
        <v>42715</v>
      </c>
      <c r="G5038" t="s">
        <v>15</v>
      </c>
      <c r="H5038">
        <v>5</v>
      </c>
      <c r="I5038">
        <f>IF(Table1[[#This Row],[Price]]&lt;15,10,IF(Table1[[#This Row],[Price]]&lt;20,15,IF(Table1[[#This Row],[Price]]&lt;30,22,IF(Table1[[#This Row],[Price]]&lt;50,36,45))))</f>
        <v>10</v>
      </c>
      <c r="J5038">
        <v>12.42</v>
      </c>
      <c r="K5038" s="14">
        <v>62.1</v>
      </c>
      <c r="L5038" s="14">
        <f>Table1[[#This Row],[Total Sale Amount]]-(Table1[[#This Row],[Cost Price]]*Table1[[#This Row],[Quantity]])</f>
        <v>12.100000000000001</v>
      </c>
      <c r="M5038" t="str">
        <f>TEXT(Table1[[#This Row],[Order Date]],"mmm")</f>
        <v>Dec</v>
      </c>
      <c r="N5038" s="5" t="str">
        <f>TEXT(Table1[[#This Row],[Order Date]],"yyyy")</f>
        <v>2016</v>
      </c>
      <c r="O5038" s="5">
        <v>37</v>
      </c>
      <c r="P5038" s="5" t="s">
        <v>559</v>
      </c>
      <c r="Q5038" s="5" t="str">
        <f>IFERROR(INDEX(Holidays[Holiday],MATCH(Table1[[#This Row],[Order Date]],Holidays[Date],0)),"NO HOLIDAY")</f>
        <v>NO HOLIDAY</v>
      </c>
    </row>
    <row r="5039" spans="2:17" hidden="1" x14ac:dyDescent="0.3">
      <c r="B5039" t="s">
        <v>25</v>
      </c>
      <c r="C5039" t="s">
        <v>26</v>
      </c>
      <c r="D5039" t="s">
        <v>23</v>
      </c>
      <c r="E5039" t="s">
        <v>526</v>
      </c>
      <c r="F5039" s="4">
        <v>42715</v>
      </c>
      <c r="G5039" t="s">
        <v>19</v>
      </c>
      <c r="H5039">
        <v>8</v>
      </c>
      <c r="I5039">
        <f>IF(Table1[[#This Row],[Price]]&lt;15,10,IF(Table1[[#This Row],[Price]]&lt;20,15,IF(Table1[[#This Row],[Price]]&lt;30,22,IF(Table1[[#This Row],[Price]]&lt;50,36,45))))</f>
        <v>45</v>
      </c>
      <c r="J5039">
        <v>53.35</v>
      </c>
      <c r="K5039" s="14">
        <v>426.8</v>
      </c>
      <c r="L5039" s="14">
        <f>Table1[[#This Row],[Total Sale Amount]]-(Table1[[#This Row],[Cost Price]]*Table1[[#This Row],[Quantity]])</f>
        <v>66.800000000000011</v>
      </c>
      <c r="M5039" t="str">
        <f>TEXT(Table1[[#This Row],[Order Date]],"mmm")</f>
        <v>Dec</v>
      </c>
      <c r="N5039" s="5" t="str">
        <f>TEXT(Table1[[#This Row],[Order Date]],"yyyy")</f>
        <v>2016</v>
      </c>
      <c r="O5039" s="5">
        <v>23</v>
      </c>
      <c r="P5039" s="5" t="s">
        <v>559</v>
      </c>
      <c r="Q5039" s="5" t="str">
        <f>IFERROR(INDEX(Holidays[Holiday],MATCH(Table1[[#This Row],[Order Date]],Holidays[Date],0)),"NO HOLIDAY")</f>
        <v>NO HOLIDAY</v>
      </c>
    </row>
    <row r="5040" spans="2:17" hidden="1" x14ac:dyDescent="0.3">
      <c r="B5040" t="s">
        <v>9</v>
      </c>
      <c r="C5040" t="s">
        <v>17</v>
      </c>
      <c r="D5040" t="s">
        <v>11</v>
      </c>
      <c r="E5040" t="s">
        <v>119</v>
      </c>
      <c r="F5040" s="4">
        <v>42715</v>
      </c>
      <c r="G5040" t="s">
        <v>15</v>
      </c>
      <c r="H5040">
        <v>9</v>
      </c>
      <c r="I5040">
        <f>IF(Table1[[#This Row],[Price]]&lt;15,10,IF(Table1[[#This Row],[Price]]&lt;20,15,IF(Table1[[#This Row],[Price]]&lt;30,22,IF(Table1[[#This Row],[Price]]&lt;50,36,45))))</f>
        <v>10</v>
      </c>
      <c r="J5040">
        <v>12.42</v>
      </c>
      <c r="K5040" s="14">
        <v>111.78</v>
      </c>
      <c r="L5040" s="14">
        <f>Table1[[#This Row],[Total Sale Amount]]-(Table1[[#This Row],[Cost Price]]*Table1[[#This Row],[Quantity]])</f>
        <v>21.78</v>
      </c>
      <c r="M5040" t="str">
        <f>TEXT(Table1[[#This Row],[Order Date]],"mmm")</f>
        <v>Dec</v>
      </c>
      <c r="N5040" s="5" t="str">
        <f>TEXT(Table1[[#This Row],[Order Date]],"yyyy")</f>
        <v>2016</v>
      </c>
      <c r="O5040" s="5">
        <v>33</v>
      </c>
      <c r="P5040" s="5" t="s">
        <v>560</v>
      </c>
      <c r="Q5040" s="5" t="str">
        <f>IFERROR(INDEX(Holidays[Holiday],MATCH(Table1[[#This Row],[Order Date]],Holidays[Date],0)),"NO HOLIDAY")</f>
        <v>NO HOLIDAY</v>
      </c>
    </row>
    <row r="5041" spans="2:17" hidden="1" x14ac:dyDescent="0.3">
      <c r="B5041" t="s">
        <v>25</v>
      </c>
      <c r="C5041" t="s">
        <v>22</v>
      </c>
      <c r="D5041" t="s">
        <v>23</v>
      </c>
      <c r="E5041" t="s">
        <v>109</v>
      </c>
      <c r="F5041" s="4">
        <v>42715</v>
      </c>
      <c r="G5041" t="s">
        <v>13</v>
      </c>
      <c r="H5041">
        <v>5</v>
      </c>
      <c r="I5041">
        <f>IF(Table1[[#This Row],[Price]]&lt;15,10,IF(Table1[[#This Row],[Price]]&lt;20,15,IF(Table1[[#This Row],[Price]]&lt;30,22,IF(Table1[[#This Row],[Price]]&lt;50,36,45))))</f>
        <v>15</v>
      </c>
      <c r="J5041">
        <v>17.829999999999998</v>
      </c>
      <c r="K5041" s="14">
        <v>89.149999999999991</v>
      </c>
      <c r="L5041" s="14">
        <f>Table1[[#This Row],[Total Sale Amount]]-(Table1[[#This Row],[Cost Price]]*Table1[[#This Row],[Quantity]])</f>
        <v>14.149999999999991</v>
      </c>
      <c r="M5041" t="str">
        <f>TEXT(Table1[[#This Row],[Order Date]],"mmm")</f>
        <v>Dec</v>
      </c>
      <c r="N5041" s="5" t="str">
        <f>TEXT(Table1[[#This Row],[Order Date]],"yyyy")</f>
        <v>2016</v>
      </c>
      <c r="O5041" s="5">
        <v>25</v>
      </c>
      <c r="P5041" s="5" t="s">
        <v>560</v>
      </c>
      <c r="Q5041" s="5" t="str">
        <f>IFERROR(INDEX(Holidays[Holiday],MATCH(Table1[[#This Row],[Order Date]],Holidays[Date],0)),"NO HOLIDAY")</f>
        <v>NO HOLIDAY</v>
      </c>
    </row>
    <row r="5042" spans="2:17" hidden="1" x14ac:dyDescent="0.3">
      <c r="B5042" t="s">
        <v>21</v>
      </c>
      <c r="C5042" t="s">
        <v>26</v>
      </c>
      <c r="D5042" t="s">
        <v>23</v>
      </c>
      <c r="E5042" t="s">
        <v>250</v>
      </c>
      <c r="F5042" s="4">
        <v>42715</v>
      </c>
      <c r="G5042" t="s">
        <v>13</v>
      </c>
      <c r="H5042">
        <v>4</v>
      </c>
      <c r="I5042">
        <f>IF(Table1[[#This Row],[Price]]&lt;15,10,IF(Table1[[#This Row],[Price]]&lt;20,15,IF(Table1[[#This Row],[Price]]&lt;30,22,IF(Table1[[#This Row],[Price]]&lt;50,36,45))))</f>
        <v>15</v>
      </c>
      <c r="J5042">
        <v>17.829999999999998</v>
      </c>
      <c r="K5042" s="14">
        <v>71.319999999999993</v>
      </c>
      <c r="L5042" s="14">
        <f>Table1[[#This Row],[Total Sale Amount]]-(Table1[[#This Row],[Cost Price]]*Table1[[#This Row],[Quantity]])</f>
        <v>11.319999999999993</v>
      </c>
      <c r="M5042" t="str">
        <f>TEXT(Table1[[#This Row],[Order Date]],"mmm")</f>
        <v>Dec</v>
      </c>
      <c r="N5042" s="5" t="str">
        <f>TEXT(Table1[[#This Row],[Order Date]],"yyyy")</f>
        <v>2016</v>
      </c>
      <c r="O5042" s="5">
        <v>45</v>
      </c>
      <c r="P5042" s="5" t="s">
        <v>560</v>
      </c>
      <c r="Q5042" s="5" t="str">
        <f>IFERROR(INDEX(Holidays[Holiday],MATCH(Table1[[#This Row],[Order Date]],Holidays[Date],0)),"NO HOLIDAY")</f>
        <v>NO HOLIDAY</v>
      </c>
    </row>
    <row r="5043" spans="2:17" hidden="1" x14ac:dyDescent="0.3">
      <c r="B5043" t="s">
        <v>25</v>
      </c>
      <c r="C5043" t="s">
        <v>22</v>
      </c>
      <c r="D5043" t="s">
        <v>23</v>
      </c>
      <c r="E5043" t="s">
        <v>32</v>
      </c>
      <c r="F5043" s="4">
        <v>42715</v>
      </c>
      <c r="G5043" t="s">
        <v>15</v>
      </c>
      <c r="H5043">
        <v>3</v>
      </c>
      <c r="I5043">
        <f>IF(Table1[[#This Row],[Price]]&lt;15,10,IF(Table1[[#This Row],[Price]]&lt;20,15,IF(Table1[[#This Row],[Price]]&lt;30,22,IF(Table1[[#This Row],[Price]]&lt;50,36,45))))</f>
        <v>10</v>
      </c>
      <c r="J5043">
        <v>12.42</v>
      </c>
      <c r="K5043" s="14">
        <v>37.26</v>
      </c>
      <c r="L5043" s="14">
        <f>Table1[[#This Row],[Total Sale Amount]]-(Table1[[#This Row],[Cost Price]]*Table1[[#This Row],[Quantity]])</f>
        <v>7.259999999999998</v>
      </c>
      <c r="M5043" t="str">
        <f>TEXT(Table1[[#This Row],[Order Date]],"mmm")</f>
        <v>Dec</v>
      </c>
      <c r="N5043" s="5" t="str">
        <f>TEXT(Table1[[#This Row],[Order Date]],"yyyy")</f>
        <v>2016</v>
      </c>
      <c r="O5043" s="5">
        <v>29</v>
      </c>
      <c r="P5043" s="5" t="s">
        <v>559</v>
      </c>
      <c r="Q5043" s="5" t="str">
        <f>IFERROR(INDEX(Holidays[Holiday],MATCH(Table1[[#This Row],[Order Date]],Holidays[Date],0)),"NO HOLIDAY")</f>
        <v>NO HOLIDAY</v>
      </c>
    </row>
    <row r="5044" spans="2:17" hidden="1" x14ac:dyDescent="0.3">
      <c r="B5044" t="s">
        <v>16</v>
      </c>
      <c r="C5044" t="s">
        <v>17</v>
      </c>
      <c r="D5044" t="s">
        <v>11</v>
      </c>
      <c r="E5044" t="s">
        <v>336</v>
      </c>
      <c r="F5044" s="4">
        <v>42715</v>
      </c>
      <c r="G5044" t="s">
        <v>13</v>
      </c>
      <c r="H5044">
        <v>2</v>
      </c>
      <c r="I5044">
        <f>IF(Table1[[#This Row],[Price]]&lt;15,10,IF(Table1[[#This Row],[Price]]&lt;20,15,IF(Table1[[#This Row],[Price]]&lt;30,22,IF(Table1[[#This Row],[Price]]&lt;50,36,45))))</f>
        <v>15</v>
      </c>
      <c r="J5044">
        <v>17.829999999999998</v>
      </c>
      <c r="K5044" s="14">
        <v>35.659999999999997</v>
      </c>
      <c r="L5044" s="14">
        <f>Table1[[#This Row],[Total Sale Amount]]-(Table1[[#This Row],[Cost Price]]*Table1[[#This Row],[Quantity]])</f>
        <v>5.6599999999999966</v>
      </c>
      <c r="M5044" t="str">
        <f>TEXT(Table1[[#This Row],[Order Date]],"mmm")</f>
        <v>Dec</v>
      </c>
      <c r="N5044" s="5" t="str">
        <f>TEXT(Table1[[#This Row],[Order Date]],"yyyy")</f>
        <v>2016</v>
      </c>
      <c r="O5044" s="5">
        <v>21</v>
      </c>
      <c r="P5044" s="5" t="s">
        <v>560</v>
      </c>
      <c r="Q5044" s="5" t="str">
        <f>IFERROR(INDEX(Holidays[Holiday],MATCH(Table1[[#This Row],[Order Date]],Holidays[Date],0)),"NO HOLIDAY")</f>
        <v>NO HOLIDAY</v>
      </c>
    </row>
    <row r="5045" spans="2:17" hidden="1" x14ac:dyDescent="0.3">
      <c r="B5045" t="s">
        <v>9</v>
      </c>
      <c r="C5045" t="s">
        <v>10</v>
      </c>
      <c r="D5045" t="s">
        <v>11</v>
      </c>
      <c r="E5045" t="s">
        <v>169</v>
      </c>
      <c r="F5045" s="4">
        <v>42715</v>
      </c>
      <c r="G5045" t="s">
        <v>13</v>
      </c>
      <c r="H5045">
        <v>6</v>
      </c>
      <c r="I5045">
        <f>IF(Table1[[#This Row],[Price]]&lt;15,10,IF(Table1[[#This Row],[Price]]&lt;20,15,IF(Table1[[#This Row],[Price]]&lt;30,22,IF(Table1[[#This Row],[Price]]&lt;50,36,45))))</f>
        <v>15</v>
      </c>
      <c r="J5045">
        <v>17.829999999999998</v>
      </c>
      <c r="K5045" s="14">
        <v>106.97999999999999</v>
      </c>
      <c r="L5045" s="14">
        <f>Table1[[#This Row],[Total Sale Amount]]-(Table1[[#This Row],[Cost Price]]*Table1[[#This Row],[Quantity]])</f>
        <v>16.97999999999999</v>
      </c>
      <c r="M5045" t="str">
        <f>TEXT(Table1[[#This Row],[Order Date]],"mmm")</f>
        <v>Dec</v>
      </c>
      <c r="N5045" s="5" t="str">
        <f>TEXT(Table1[[#This Row],[Order Date]],"yyyy")</f>
        <v>2016</v>
      </c>
      <c r="O5045" s="5">
        <v>18</v>
      </c>
      <c r="P5045" s="5" t="s">
        <v>560</v>
      </c>
      <c r="Q5045" s="5" t="str">
        <f>IFERROR(INDEX(Holidays[Holiday],MATCH(Table1[[#This Row],[Order Date]],Holidays[Date],0)),"NO HOLIDAY")</f>
        <v>NO HOLIDAY</v>
      </c>
    </row>
    <row r="5046" spans="2:17" hidden="1" x14ac:dyDescent="0.3">
      <c r="B5046" t="s">
        <v>9</v>
      </c>
      <c r="C5046" t="s">
        <v>17</v>
      </c>
      <c r="D5046" t="s">
        <v>11</v>
      </c>
      <c r="E5046" t="s">
        <v>222</v>
      </c>
      <c r="F5046" s="4">
        <v>42715</v>
      </c>
      <c r="G5046" t="s">
        <v>13</v>
      </c>
      <c r="H5046">
        <v>3</v>
      </c>
      <c r="I5046">
        <f>IF(Table1[[#This Row],[Price]]&lt;15,10,IF(Table1[[#This Row],[Price]]&lt;20,15,IF(Table1[[#This Row],[Price]]&lt;30,22,IF(Table1[[#This Row],[Price]]&lt;50,36,45))))</f>
        <v>15</v>
      </c>
      <c r="J5046">
        <v>17.829999999999998</v>
      </c>
      <c r="K5046" s="14">
        <v>53.489999999999995</v>
      </c>
      <c r="L5046" s="14">
        <f>Table1[[#This Row],[Total Sale Amount]]-(Table1[[#This Row],[Cost Price]]*Table1[[#This Row],[Quantity]])</f>
        <v>8.4899999999999949</v>
      </c>
      <c r="M5046" t="str">
        <f>TEXT(Table1[[#This Row],[Order Date]],"mmm")</f>
        <v>Dec</v>
      </c>
      <c r="N5046" s="5" t="str">
        <f>TEXT(Table1[[#This Row],[Order Date]],"yyyy")</f>
        <v>2016</v>
      </c>
      <c r="O5046" s="5">
        <v>35</v>
      </c>
      <c r="P5046" s="5" t="s">
        <v>560</v>
      </c>
      <c r="Q5046" s="5" t="str">
        <f>IFERROR(INDEX(Holidays[Holiday],MATCH(Table1[[#This Row],[Order Date]],Holidays[Date],0)),"NO HOLIDAY")</f>
        <v>NO HOLIDAY</v>
      </c>
    </row>
    <row r="5047" spans="2:17" hidden="1" x14ac:dyDescent="0.3">
      <c r="B5047" t="s">
        <v>25</v>
      </c>
      <c r="C5047" t="s">
        <v>26</v>
      </c>
      <c r="D5047" t="s">
        <v>23</v>
      </c>
      <c r="E5047" t="s">
        <v>522</v>
      </c>
      <c r="F5047" s="4">
        <v>42715</v>
      </c>
      <c r="G5047" t="s">
        <v>15</v>
      </c>
      <c r="H5047">
        <v>5</v>
      </c>
      <c r="I5047">
        <f>IF(Table1[[#This Row],[Price]]&lt;15,10,IF(Table1[[#This Row],[Price]]&lt;20,15,IF(Table1[[#This Row],[Price]]&lt;30,22,IF(Table1[[#This Row],[Price]]&lt;50,36,45))))</f>
        <v>10</v>
      </c>
      <c r="J5047">
        <v>12.42</v>
      </c>
      <c r="K5047" s="14">
        <v>62.1</v>
      </c>
      <c r="L5047" s="14">
        <f>Table1[[#This Row],[Total Sale Amount]]-(Table1[[#This Row],[Cost Price]]*Table1[[#This Row],[Quantity]])</f>
        <v>12.100000000000001</v>
      </c>
      <c r="M5047" t="str">
        <f>TEXT(Table1[[#This Row],[Order Date]],"mmm")</f>
        <v>Dec</v>
      </c>
      <c r="N5047" s="5" t="str">
        <f>TEXT(Table1[[#This Row],[Order Date]],"yyyy")</f>
        <v>2016</v>
      </c>
      <c r="O5047" s="5">
        <v>20</v>
      </c>
      <c r="P5047" s="5" t="s">
        <v>560</v>
      </c>
      <c r="Q5047" s="5" t="str">
        <f>IFERROR(INDEX(Holidays[Holiday],MATCH(Table1[[#This Row],[Order Date]],Holidays[Date],0)),"NO HOLIDAY")</f>
        <v>NO HOLIDAY</v>
      </c>
    </row>
    <row r="5048" spans="2:17" hidden="1" x14ac:dyDescent="0.3">
      <c r="B5048" t="s">
        <v>9</v>
      </c>
      <c r="C5048" t="s">
        <v>17</v>
      </c>
      <c r="D5048" t="s">
        <v>11</v>
      </c>
      <c r="E5048" t="s">
        <v>402</v>
      </c>
      <c r="F5048" s="4">
        <v>42715</v>
      </c>
      <c r="G5048" t="s">
        <v>13</v>
      </c>
      <c r="H5048">
        <v>5</v>
      </c>
      <c r="I5048">
        <f>IF(Table1[[#This Row],[Price]]&lt;15,10,IF(Table1[[#This Row],[Price]]&lt;20,15,IF(Table1[[#This Row],[Price]]&lt;30,22,IF(Table1[[#This Row],[Price]]&lt;50,36,45))))</f>
        <v>15</v>
      </c>
      <c r="J5048">
        <v>17.829999999999998</v>
      </c>
      <c r="K5048" s="14">
        <v>89.149999999999991</v>
      </c>
      <c r="L5048" s="14">
        <f>Table1[[#This Row],[Total Sale Amount]]-(Table1[[#This Row],[Cost Price]]*Table1[[#This Row],[Quantity]])</f>
        <v>14.149999999999991</v>
      </c>
      <c r="M5048" t="str">
        <f>TEXT(Table1[[#This Row],[Order Date]],"mmm")</f>
        <v>Dec</v>
      </c>
      <c r="N5048" s="5" t="str">
        <f>TEXT(Table1[[#This Row],[Order Date]],"yyyy")</f>
        <v>2016</v>
      </c>
      <c r="O5048" s="5">
        <v>28</v>
      </c>
      <c r="P5048" s="5" t="s">
        <v>560</v>
      </c>
      <c r="Q5048" s="5" t="str">
        <f>IFERROR(INDEX(Holidays[Holiday],MATCH(Table1[[#This Row],[Order Date]],Holidays[Date],0)),"NO HOLIDAY")</f>
        <v>NO HOLIDAY</v>
      </c>
    </row>
    <row r="5049" spans="2:17" hidden="1" x14ac:dyDescent="0.3">
      <c r="B5049" t="s">
        <v>36</v>
      </c>
      <c r="C5049" t="s">
        <v>17</v>
      </c>
      <c r="D5049" t="s">
        <v>11</v>
      </c>
      <c r="E5049" t="s">
        <v>102</v>
      </c>
      <c r="F5049" s="4">
        <v>42715</v>
      </c>
      <c r="G5049" t="s">
        <v>13</v>
      </c>
      <c r="H5049">
        <v>5</v>
      </c>
      <c r="I5049">
        <f>IF(Table1[[#This Row],[Price]]&lt;15,10,IF(Table1[[#This Row],[Price]]&lt;20,15,IF(Table1[[#This Row],[Price]]&lt;30,22,IF(Table1[[#This Row],[Price]]&lt;50,36,45))))</f>
        <v>15</v>
      </c>
      <c r="J5049">
        <v>17.829999999999998</v>
      </c>
      <c r="K5049" s="14">
        <v>89.149999999999991</v>
      </c>
      <c r="L5049" s="14">
        <f>Table1[[#This Row],[Total Sale Amount]]-(Table1[[#This Row],[Cost Price]]*Table1[[#This Row],[Quantity]])</f>
        <v>14.149999999999991</v>
      </c>
      <c r="M5049" t="str">
        <f>TEXT(Table1[[#This Row],[Order Date]],"mmm")</f>
        <v>Dec</v>
      </c>
      <c r="N5049" s="5" t="str">
        <f>TEXT(Table1[[#This Row],[Order Date]],"yyyy")</f>
        <v>2016</v>
      </c>
      <c r="O5049" s="5">
        <v>29</v>
      </c>
      <c r="P5049" s="5" t="s">
        <v>560</v>
      </c>
      <c r="Q5049" s="5" t="str">
        <f>IFERROR(INDEX(Holidays[Holiday],MATCH(Table1[[#This Row],[Order Date]],Holidays[Date],0)),"NO HOLIDAY")</f>
        <v>NO HOLIDAY</v>
      </c>
    </row>
    <row r="5050" spans="2:17" hidden="1" x14ac:dyDescent="0.3">
      <c r="B5050" t="s">
        <v>25</v>
      </c>
      <c r="C5050" t="s">
        <v>43</v>
      </c>
      <c r="D5050" t="s">
        <v>23</v>
      </c>
      <c r="E5050" t="s">
        <v>428</v>
      </c>
      <c r="F5050" s="4">
        <v>42715</v>
      </c>
      <c r="G5050" t="s">
        <v>13</v>
      </c>
      <c r="H5050">
        <v>2</v>
      </c>
      <c r="I5050">
        <f>IF(Table1[[#This Row],[Price]]&lt;15,10,IF(Table1[[#This Row],[Price]]&lt;20,15,IF(Table1[[#This Row],[Price]]&lt;30,22,IF(Table1[[#This Row],[Price]]&lt;50,36,45))))</f>
        <v>15</v>
      </c>
      <c r="J5050">
        <v>17.829999999999998</v>
      </c>
      <c r="K5050" s="14">
        <v>35.659999999999997</v>
      </c>
      <c r="L5050" s="14">
        <f>Table1[[#This Row],[Total Sale Amount]]-(Table1[[#This Row],[Cost Price]]*Table1[[#This Row],[Quantity]])</f>
        <v>5.6599999999999966</v>
      </c>
      <c r="M5050" t="str">
        <f>TEXT(Table1[[#This Row],[Order Date]],"mmm")</f>
        <v>Dec</v>
      </c>
      <c r="N5050" s="5" t="str">
        <f>TEXT(Table1[[#This Row],[Order Date]],"yyyy")</f>
        <v>2016</v>
      </c>
      <c r="O5050" s="5">
        <v>19</v>
      </c>
      <c r="P5050" s="5" t="s">
        <v>559</v>
      </c>
      <c r="Q5050" s="5" t="str">
        <f>IFERROR(INDEX(Holidays[Holiday],MATCH(Table1[[#This Row],[Order Date]],Holidays[Date],0)),"NO HOLIDAY")</f>
        <v>NO HOLIDAY</v>
      </c>
    </row>
    <row r="5051" spans="2:17" hidden="1" x14ac:dyDescent="0.3">
      <c r="B5051" t="s">
        <v>9</v>
      </c>
      <c r="C5051" t="s">
        <v>30</v>
      </c>
      <c r="D5051" t="s">
        <v>11</v>
      </c>
      <c r="E5051" t="s">
        <v>398</v>
      </c>
      <c r="F5051" s="4">
        <v>42715</v>
      </c>
      <c r="G5051" t="s">
        <v>19</v>
      </c>
      <c r="H5051">
        <v>6</v>
      </c>
      <c r="I5051">
        <f>IF(Table1[[#This Row],[Price]]&lt;15,10,IF(Table1[[#This Row],[Price]]&lt;20,15,IF(Table1[[#This Row],[Price]]&lt;30,22,IF(Table1[[#This Row],[Price]]&lt;50,36,45))))</f>
        <v>45</v>
      </c>
      <c r="J5051">
        <v>53.35</v>
      </c>
      <c r="K5051" s="14">
        <v>320.10000000000002</v>
      </c>
      <c r="L5051" s="14">
        <f>Table1[[#This Row],[Total Sale Amount]]-(Table1[[#This Row],[Cost Price]]*Table1[[#This Row],[Quantity]])</f>
        <v>50.100000000000023</v>
      </c>
      <c r="M5051" t="str">
        <f>TEXT(Table1[[#This Row],[Order Date]],"mmm")</f>
        <v>Dec</v>
      </c>
      <c r="N5051" s="5" t="str">
        <f>TEXT(Table1[[#This Row],[Order Date]],"yyyy")</f>
        <v>2016</v>
      </c>
      <c r="O5051" s="5">
        <v>45</v>
      </c>
      <c r="P5051" s="5" t="s">
        <v>560</v>
      </c>
      <c r="Q5051" s="5" t="str">
        <f>IFERROR(INDEX(Holidays[Holiday],MATCH(Table1[[#This Row],[Order Date]],Holidays[Date],0)),"NO HOLIDAY")</f>
        <v>NO HOLIDAY</v>
      </c>
    </row>
    <row r="5052" spans="2:17" hidden="1" x14ac:dyDescent="0.3">
      <c r="B5052" t="s">
        <v>25</v>
      </c>
      <c r="C5052" t="s">
        <v>22</v>
      </c>
      <c r="D5052" t="s">
        <v>23</v>
      </c>
      <c r="E5052" t="s">
        <v>24</v>
      </c>
      <c r="F5052" s="4">
        <v>42715</v>
      </c>
      <c r="G5052" t="s">
        <v>15</v>
      </c>
      <c r="H5052">
        <v>5</v>
      </c>
      <c r="I5052">
        <f>IF(Table1[[#This Row],[Price]]&lt;15,10,IF(Table1[[#This Row],[Price]]&lt;20,15,IF(Table1[[#This Row],[Price]]&lt;30,22,IF(Table1[[#This Row],[Price]]&lt;50,36,45))))</f>
        <v>10</v>
      </c>
      <c r="J5052">
        <v>12.42</v>
      </c>
      <c r="K5052" s="14">
        <v>62.1</v>
      </c>
      <c r="L5052" s="14">
        <f>Table1[[#This Row],[Total Sale Amount]]-(Table1[[#This Row],[Cost Price]]*Table1[[#This Row],[Quantity]])</f>
        <v>12.100000000000001</v>
      </c>
      <c r="M5052" t="str">
        <f>TEXT(Table1[[#This Row],[Order Date]],"mmm")</f>
        <v>Dec</v>
      </c>
      <c r="N5052" s="5" t="str">
        <f>TEXT(Table1[[#This Row],[Order Date]],"yyyy")</f>
        <v>2016</v>
      </c>
      <c r="O5052" s="5">
        <v>45</v>
      </c>
      <c r="P5052" s="5" t="s">
        <v>559</v>
      </c>
      <c r="Q5052" s="5" t="str">
        <f>IFERROR(INDEX(Holidays[Holiday],MATCH(Table1[[#This Row],[Order Date]],Holidays[Date],0)),"NO HOLIDAY")</f>
        <v>NO HOLIDAY</v>
      </c>
    </row>
    <row r="5053" spans="2:17" hidden="1" x14ac:dyDescent="0.3">
      <c r="B5053" t="s">
        <v>21</v>
      </c>
      <c r="C5053" t="s">
        <v>43</v>
      </c>
      <c r="D5053" t="s">
        <v>23</v>
      </c>
      <c r="E5053" t="s">
        <v>428</v>
      </c>
      <c r="F5053" s="4">
        <v>42715</v>
      </c>
      <c r="G5053" t="s">
        <v>13</v>
      </c>
      <c r="H5053">
        <v>1</v>
      </c>
      <c r="I5053">
        <f>IF(Table1[[#This Row],[Price]]&lt;15,10,IF(Table1[[#This Row],[Price]]&lt;20,15,IF(Table1[[#This Row],[Price]]&lt;30,22,IF(Table1[[#This Row],[Price]]&lt;50,36,45))))</f>
        <v>15</v>
      </c>
      <c r="J5053">
        <v>17.829999999999998</v>
      </c>
      <c r="K5053" s="14">
        <v>17.829999999999998</v>
      </c>
      <c r="L5053" s="14">
        <f>Table1[[#This Row],[Total Sale Amount]]-(Table1[[#This Row],[Cost Price]]*Table1[[#This Row],[Quantity]])</f>
        <v>2.8299999999999983</v>
      </c>
      <c r="M5053" t="str">
        <f>TEXT(Table1[[#This Row],[Order Date]],"mmm")</f>
        <v>Dec</v>
      </c>
      <c r="N5053" s="5" t="str">
        <f>TEXT(Table1[[#This Row],[Order Date]],"yyyy")</f>
        <v>2016</v>
      </c>
      <c r="O5053" s="5">
        <v>42</v>
      </c>
      <c r="P5053" s="5" t="s">
        <v>560</v>
      </c>
      <c r="Q5053" s="5" t="str">
        <f>IFERROR(INDEX(Holidays[Holiday],MATCH(Table1[[#This Row],[Order Date]],Holidays[Date],0)),"NO HOLIDAY")</f>
        <v>NO HOLIDAY</v>
      </c>
    </row>
    <row r="5054" spans="2:17" hidden="1" x14ac:dyDescent="0.3">
      <c r="B5054" t="s">
        <v>9</v>
      </c>
      <c r="C5054" t="s">
        <v>28</v>
      </c>
      <c r="D5054" t="s">
        <v>11</v>
      </c>
      <c r="E5054" t="s">
        <v>537</v>
      </c>
      <c r="F5054" s="4">
        <v>42715</v>
      </c>
      <c r="G5054" t="s">
        <v>19</v>
      </c>
      <c r="H5054">
        <v>8</v>
      </c>
      <c r="I5054">
        <f>IF(Table1[[#This Row],[Price]]&lt;15,10,IF(Table1[[#This Row],[Price]]&lt;20,15,IF(Table1[[#This Row],[Price]]&lt;30,22,IF(Table1[[#This Row],[Price]]&lt;50,36,45))))</f>
        <v>45</v>
      </c>
      <c r="J5054">
        <v>53.35</v>
      </c>
      <c r="K5054" s="14">
        <v>426.8</v>
      </c>
      <c r="L5054" s="14">
        <f>Table1[[#This Row],[Total Sale Amount]]-(Table1[[#This Row],[Cost Price]]*Table1[[#This Row],[Quantity]])</f>
        <v>66.800000000000011</v>
      </c>
      <c r="M5054" t="str">
        <f>TEXT(Table1[[#This Row],[Order Date]],"mmm")</f>
        <v>Dec</v>
      </c>
      <c r="N5054" s="5" t="str">
        <f>TEXT(Table1[[#This Row],[Order Date]],"yyyy")</f>
        <v>2016</v>
      </c>
      <c r="O5054" s="5">
        <v>37</v>
      </c>
      <c r="P5054" s="5" t="s">
        <v>560</v>
      </c>
      <c r="Q5054" s="5" t="str">
        <f>IFERROR(INDEX(Holidays[Holiday],MATCH(Table1[[#This Row],[Order Date]],Holidays[Date],0)),"NO HOLIDAY")</f>
        <v>NO HOLIDAY</v>
      </c>
    </row>
    <row r="5055" spans="2:17" hidden="1" x14ac:dyDescent="0.3">
      <c r="B5055" t="s">
        <v>9</v>
      </c>
      <c r="C5055" t="s">
        <v>30</v>
      </c>
      <c r="D5055" t="s">
        <v>11</v>
      </c>
      <c r="E5055" t="s">
        <v>500</v>
      </c>
      <c r="F5055" s="4">
        <v>42715</v>
      </c>
      <c r="G5055" t="s">
        <v>19</v>
      </c>
      <c r="H5055">
        <v>9</v>
      </c>
      <c r="I5055">
        <f>IF(Table1[[#This Row],[Price]]&lt;15,10,IF(Table1[[#This Row],[Price]]&lt;20,15,IF(Table1[[#This Row],[Price]]&lt;30,22,IF(Table1[[#This Row],[Price]]&lt;50,36,45))))</f>
        <v>45</v>
      </c>
      <c r="J5055">
        <v>53.35</v>
      </c>
      <c r="K5055" s="14">
        <v>480.15000000000003</v>
      </c>
      <c r="L5055" s="14">
        <f>Table1[[#This Row],[Total Sale Amount]]-(Table1[[#This Row],[Cost Price]]*Table1[[#This Row],[Quantity]])</f>
        <v>75.150000000000034</v>
      </c>
      <c r="M5055" t="str">
        <f>TEXT(Table1[[#This Row],[Order Date]],"mmm")</f>
        <v>Dec</v>
      </c>
      <c r="N5055" s="5" t="str">
        <f>TEXT(Table1[[#This Row],[Order Date]],"yyyy")</f>
        <v>2016</v>
      </c>
      <c r="O5055" s="5">
        <v>25</v>
      </c>
      <c r="P5055" s="5" t="s">
        <v>560</v>
      </c>
      <c r="Q5055" s="5" t="str">
        <f>IFERROR(INDEX(Holidays[Holiday],MATCH(Table1[[#This Row],[Order Date]],Holidays[Date],0)),"NO HOLIDAY")</f>
        <v>NO HOLIDAY</v>
      </c>
    </row>
    <row r="5056" spans="2:17" hidden="1" x14ac:dyDescent="0.3">
      <c r="B5056" t="s">
        <v>36</v>
      </c>
      <c r="C5056" t="s">
        <v>17</v>
      </c>
      <c r="D5056" t="s">
        <v>11</v>
      </c>
      <c r="E5056" t="s">
        <v>493</v>
      </c>
      <c r="F5056" s="4">
        <v>42715</v>
      </c>
      <c r="G5056" t="s">
        <v>15</v>
      </c>
      <c r="H5056">
        <v>6</v>
      </c>
      <c r="I5056">
        <f>IF(Table1[[#This Row],[Price]]&lt;15,10,IF(Table1[[#This Row],[Price]]&lt;20,15,IF(Table1[[#This Row],[Price]]&lt;30,22,IF(Table1[[#This Row],[Price]]&lt;50,36,45))))</f>
        <v>10</v>
      </c>
      <c r="J5056">
        <v>12.42</v>
      </c>
      <c r="K5056" s="14">
        <v>74.52</v>
      </c>
      <c r="L5056" s="14">
        <f>Table1[[#This Row],[Total Sale Amount]]-(Table1[[#This Row],[Cost Price]]*Table1[[#This Row],[Quantity]])</f>
        <v>14.519999999999996</v>
      </c>
      <c r="M5056" t="str">
        <f>TEXT(Table1[[#This Row],[Order Date]],"mmm")</f>
        <v>Dec</v>
      </c>
      <c r="N5056" s="5" t="str">
        <f>TEXT(Table1[[#This Row],[Order Date]],"yyyy")</f>
        <v>2016</v>
      </c>
      <c r="O5056" s="5">
        <v>40</v>
      </c>
      <c r="P5056" s="5" t="s">
        <v>559</v>
      </c>
      <c r="Q5056" s="5" t="str">
        <f>IFERROR(INDEX(Holidays[Holiday],MATCH(Table1[[#This Row],[Order Date]],Holidays[Date],0)),"NO HOLIDAY")</f>
        <v>NO HOLIDAY</v>
      </c>
    </row>
    <row r="5057" spans="2:17" hidden="1" x14ac:dyDescent="0.3">
      <c r="B5057" t="s">
        <v>25</v>
      </c>
      <c r="C5057" t="s">
        <v>26</v>
      </c>
      <c r="D5057" t="s">
        <v>23</v>
      </c>
      <c r="E5057" t="s">
        <v>232</v>
      </c>
      <c r="F5057" s="4">
        <v>42715</v>
      </c>
      <c r="G5057" t="s">
        <v>19</v>
      </c>
      <c r="H5057">
        <v>7</v>
      </c>
      <c r="I5057">
        <f>IF(Table1[[#This Row],[Price]]&lt;15,10,IF(Table1[[#This Row],[Price]]&lt;20,15,IF(Table1[[#This Row],[Price]]&lt;30,22,IF(Table1[[#This Row],[Price]]&lt;50,36,45))))</f>
        <v>45</v>
      </c>
      <c r="J5057">
        <v>53.35</v>
      </c>
      <c r="K5057" s="14">
        <v>373.45</v>
      </c>
      <c r="L5057" s="14">
        <f>Table1[[#This Row],[Total Sale Amount]]-(Table1[[#This Row],[Cost Price]]*Table1[[#This Row],[Quantity]])</f>
        <v>58.449999999999989</v>
      </c>
      <c r="M5057" t="str">
        <f>TEXT(Table1[[#This Row],[Order Date]],"mmm")</f>
        <v>Dec</v>
      </c>
      <c r="N5057" s="5" t="str">
        <f>TEXT(Table1[[#This Row],[Order Date]],"yyyy")</f>
        <v>2016</v>
      </c>
      <c r="O5057" s="5">
        <v>29</v>
      </c>
      <c r="P5057" s="5" t="s">
        <v>559</v>
      </c>
      <c r="Q5057" s="5" t="str">
        <f>IFERROR(INDEX(Holidays[Holiday],MATCH(Table1[[#This Row],[Order Date]],Holidays[Date],0)),"NO HOLIDAY")</f>
        <v>NO HOLIDAY</v>
      </c>
    </row>
    <row r="5058" spans="2:17" hidden="1" x14ac:dyDescent="0.3">
      <c r="B5058" t="s">
        <v>9</v>
      </c>
      <c r="C5058" t="s">
        <v>28</v>
      </c>
      <c r="D5058" t="s">
        <v>11</v>
      </c>
      <c r="E5058" t="s">
        <v>184</v>
      </c>
      <c r="F5058" s="4">
        <v>42715</v>
      </c>
      <c r="G5058" t="s">
        <v>15</v>
      </c>
      <c r="H5058">
        <v>10</v>
      </c>
      <c r="I5058">
        <f>IF(Table1[[#This Row],[Price]]&lt;15,10,IF(Table1[[#This Row],[Price]]&lt;20,15,IF(Table1[[#This Row],[Price]]&lt;30,22,IF(Table1[[#This Row],[Price]]&lt;50,36,45))))</f>
        <v>10</v>
      </c>
      <c r="J5058">
        <v>12.42</v>
      </c>
      <c r="K5058" s="14">
        <v>124.2</v>
      </c>
      <c r="L5058" s="14">
        <f>Table1[[#This Row],[Total Sale Amount]]-(Table1[[#This Row],[Cost Price]]*Table1[[#This Row],[Quantity]])</f>
        <v>24.200000000000003</v>
      </c>
      <c r="M5058" t="str">
        <f>TEXT(Table1[[#This Row],[Order Date]],"mmm")</f>
        <v>Dec</v>
      </c>
      <c r="N5058" s="5" t="str">
        <f>TEXT(Table1[[#This Row],[Order Date]],"yyyy")</f>
        <v>2016</v>
      </c>
      <c r="O5058" s="5">
        <v>34</v>
      </c>
      <c r="P5058" s="5" t="s">
        <v>560</v>
      </c>
      <c r="Q5058" s="5" t="str">
        <f>IFERROR(INDEX(Holidays[Holiday],MATCH(Table1[[#This Row],[Order Date]],Holidays[Date],0)),"NO HOLIDAY")</f>
        <v>NO HOLIDAY</v>
      </c>
    </row>
    <row r="5059" spans="2:17" hidden="1" x14ac:dyDescent="0.3">
      <c r="B5059" t="s">
        <v>9</v>
      </c>
      <c r="C5059" t="s">
        <v>10</v>
      </c>
      <c r="D5059" t="s">
        <v>11</v>
      </c>
      <c r="E5059" t="s">
        <v>53</v>
      </c>
      <c r="F5059" s="4">
        <v>42715</v>
      </c>
      <c r="G5059" t="s">
        <v>39</v>
      </c>
      <c r="H5059">
        <v>7</v>
      </c>
      <c r="I5059">
        <f>IF(Table1[[#This Row],[Price]]&lt;15,10,IF(Table1[[#This Row],[Price]]&lt;20,15,IF(Table1[[#This Row],[Price]]&lt;30,22,IF(Table1[[#This Row],[Price]]&lt;50,36,45))))</f>
        <v>15</v>
      </c>
      <c r="J5059">
        <v>16.32</v>
      </c>
      <c r="K5059" s="14">
        <v>114.24000000000001</v>
      </c>
      <c r="L5059" s="14">
        <f>Table1[[#This Row],[Total Sale Amount]]-(Table1[[#This Row],[Cost Price]]*Table1[[#This Row],[Quantity]])</f>
        <v>9.2400000000000091</v>
      </c>
      <c r="M5059" t="str">
        <f>TEXT(Table1[[#This Row],[Order Date]],"mmm")</f>
        <v>Dec</v>
      </c>
      <c r="N5059" s="5" t="str">
        <f>TEXT(Table1[[#This Row],[Order Date]],"yyyy")</f>
        <v>2016</v>
      </c>
      <c r="O5059" s="5">
        <v>33</v>
      </c>
      <c r="P5059" s="5" t="s">
        <v>560</v>
      </c>
      <c r="Q5059" s="5" t="str">
        <f>IFERROR(INDEX(Holidays[Holiday],MATCH(Table1[[#This Row],[Order Date]],Holidays[Date],0)),"NO HOLIDAY")</f>
        <v>NO HOLIDAY</v>
      </c>
    </row>
    <row r="5060" spans="2:17" hidden="1" x14ac:dyDescent="0.3">
      <c r="B5060" t="s">
        <v>9</v>
      </c>
      <c r="C5060" t="s">
        <v>10</v>
      </c>
      <c r="D5060" t="s">
        <v>11</v>
      </c>
      <c r="E5060" t="s">
        <v>220</v>
      </c>
      <c r="F5060" s="4">
        <v>42715</v>
      </c>
      <c r="G5060" t="s">
        <v>15</v>
      </c>
      <c r="H5060">
        <v>1</v>
      </c>
      <c r="I5060">
        <f>IF(Table1[[#This Row],[Price]]&lt;15,10,IF(Table1[[#This Row],[Price]]&lt;20,15,IF(Table1[[#This Row],[Price]]&lt;30,22,IF(Table1[[#This Row],[Price]]&lt;50,36,45))))</f>
        <v>10</v>
      </c>
      <c r="J5060">
        <v>12.42</v>
      </c>
      <c r="K5060" s="14">
        <v>12.42</v>
      </c>
      <c r="L5060" s="14">
        <f>Table1[[#This Row],[Total Sale Amount]]-(Table1[[#This Row],[Cost Price]]*Table1[[#This Row],[Quantity]])</f>
        <v>2.42</v>
      </c>
      <c r="M5060" t="str">
        <f>TEXT(Table1[[#This Row],[Order Date]],"mmm")</f>
        <v>Dec</v>
      </c>
      <c r="N5060" s="5" t="str">
        <f>TEXT(Table1[[#This Row],[Order Date]],"yyyy")</f>
        <v>2016</v>
      </c>
      <c r="O5060" s="5">
        <v>35</v>
      </c>
      <c r="P5060" s="5" t="s">
        <v>560</v>
      </c>
      <c r="Q5060" s="5" t="str">
        <f>IFERROR(INDEX(Holidays[Holiday],MATCH(Table1[[#This Row],[Order Date]],Holidays[Date],0)),"NO HOLIDAY")</f>
        <v>NO HOLIDAY</v>
      </c>
    </row>
    <row r="5061" spans="2:17" hidden="1" x14ac:dyDescent="0.3">
      <c r="B5061" t="s">
        <v>36</v>
      </c>
      <c r="C5061" t="s">
        <v>28</v>
      </c>
      <c r="D5061" t="s">
        <v>11</v>
      </c>
      <c r="E5061" t="s">
        <v>487</v>
      </c>
      <c r="F5061" s="4">
        <v>42715</v>
      </c>
      <c r="G5061" t="s">
        <v>15</v>
      </c>
      <c r="H5061">
        <v>4</v>
      </c>
      <c r="I5061">
        <f>IF(Table1[[#This Row],[Price]]&lt;15,10,IF(Table1[[#This Row],[Price]]&lt;20,15,IF(Table1[[#This Row],[Price]]&lt;30,22,IF(Table1[[#This Row],[Price]]&lt;50,36,45))))</f>
        <v>10</v>
      </c>
      <c r="J5061">
        <v>12.42</v>
      </c>
      <c r="K5061" s="14">
        <v>49.68</v>
      </c>
      <c r="L5061" s="14">
        <f>Table1[[#This Row],[Total Sale Amount]]-(Table1[[#This Row],[Cost Price]]*Table1[[#This Row],[Quantity]])</f>
        <v>9.68</v>
      </c>
      <c r="M5061" t="str">
        <f>TEXT(Table1[[#This Row],[Order Date]],"mmm")</f>
        <v>Dec</v>
      </c>
      <c r="N5061" s="5" t="str">
        <f>TEXT(Table1[[#This Row],[Order Date]],"yyyy")</f>
        <v>2016</v>
      </c>
      <c r="O5061" s="5">
        <v>23</v>
      </c>
      <c r="P5061" s="5" t="s">
        <v>559</v>
      </c>
      <c r="Q5061" s="5" t="str">
        <f>IFERROR(INDEX(Holidays[Holiday],MATCH(Table1[[#This Row],[Order Date]],Holidays[Date],0)),"NO HOLIDAY")</f>
        <v>NO HOLIDAY</v>
      </c>
    </row>
    <row r="5062" spans="2:17" hidden="1" x14ac:dyDescent="0.3">
      <c r="B5062" t="s">
        <v>9</v>
      </c>
      <c r="C5062" t="s">
        <v>17</v>
      </c>
      <c r="D5062" t="s">
        <v>11</v>
      </c>
      <c r="E5062" t="s">
        <v>209</v>
      </c>
      <c r="F5062" s="4">
        <v>42715</v>
      </c>
      <c r="G5062" t="s">
        <v>13</v>
      </c>
      <c r="H5062">
        <v>5</v>
      </c>
      <c r="I5062">
        <f>IF(Table1[[#This Row],[Price]]&lt;15,10,IF(Table1[[#This Row],[Price]]&lt;20,15,IF(Table1[[#This Row],[Price]]&lt;30,22,IF(Table1[[#This Row],[Price]]&lt;50,36,45))))</f>
        <v>15</v>
      </c>
      <c r="J5062">
        <v>17.829999999999998</v>
      </c>
      <c r="K5062" s="14">
        <v>89.149999999999991</v>
      </c>
      <c r="L5062" s="14">
        <f>Table1[[#This Row],[Total Sale Amount]]-(Table1[[#This Row],[Cost Price]]*Table1[[#This Row],[Quantity]])</f>
        <v>14.149999999999991</v>
      </c>
      <c r="M5062" t="str">
        <f>TEXT(Table1[[#This Row],[Order Date]],"mmm")</f>
        <v>Dec</v>
      </c>
      <c r="N5062" s="5" t="str">
        <f>TEXT(Table1[[#This Row],[Order Date]],"yyyy")</f>
        <v>2016</v>
      </c>
      <c r="O5062" s="5">
        <v>32</v>
      </c>
      <c r="P5062" s="5" t="s">
        <v>559</v>
      </c>
      <c r="Q5062" s="5" t="str">
        <f>IFERROR(INDEX(Holidays[Holiday],MATCH(Table1[[#This Row],[Order Date]],Holidays[Date],0)),"NO HOLIDAY")</f>
        <v>NO HOLIDAY</v>
      </c>
    </row>
    <row r="5063" spans="2:17" hidden="1" x14ac:dyDescent="0.3">
      <c r="B5063" t="s">
        <v>9</v>
      </c>
      <c r="C5063" t="s">
        <v>30</v>
      </c>
      <c r="D5063" t="s">
        <v>11</v>
      </c>
      <c r="E5063" t="s">
        <v>394</v>
      </c>
      <c r="F5063" s="4">
        <v>42715</v>
      </c>
      <c r="G5063" t="s">
        <v>15</v>
      </c>
      <c r="H5063">
        <v>1</v>
      </c>
      <c r="I5063">
        <f>IF(Table1[[#This Row],[Price]]&lt;15,10,IF(Table1[[#This Row],[Price]]&lt;20,15,IF(Table1[[#This Row],[Price]]&lt;30,22,IF(Table1[[#This Row],[Price]]&lt;50,36,45))))</f>
        <v>10</v>
      </c>
      <c r="J5063">
        <v>12.42</v>
      </c>
      <c r="K5063" s="14">
        <v>12.42</v>
      </c>
      <c r="L5063" s="14">
        <f>Table1[[#This Row],[Total Sale Amount]]-(Table1[[#This Row],[Cost Price]]*Table1[[#This Row],[Quantity]])</f>
        <v>2.42</v>
      </c>
      <c r="M5063" t="str">
        <f>TEXT(Table1[[#This Row],[Order Date]],"mmm")</f>
        <v>Dec</v>
      </c>
      <c r="N5063" s="5" t="str">
        <f>TEXT(Table1[[#This Row],[Order Date]],"yyyy")</f>
        <v>2016</v>
      </c>
      <c r="O5063" s="5">
        <v>28</v>
      </c>
      <c r="P5063" s="5" t="s">
        <v>559</v>
      </c>
      <c r="Q5063" s="5" t="str">
        <f>IFERROR(INDEX(Holidays[Holiday],MATCH(Table1[[#This Row],[Order Date]],Holidays[Date],0)),"NO HOLIDAY")</f>
        <v>NO HOLIDAY</v>
      </c>
    </row>
    <row r="5064" spans="2:17" hidden="1" x14ac:dyDescent="0.3">
      <c r="B5064" t="s">
        <v>9</v>
      </c>
      <c r="C5064" t="s">
        <v>30</v>
      </c>
      <c r="D5064" t="s">
        <v>11</v>
      </c>
      <c r="E5064" t="s">
        <v>294</v>
      </c>
      <c r="F5064" s="4">
        <v>42715</v>
      </c>
      <c r="G5064" t="s">
        <v>19</v>
      </c>
      <c r="H5064">
        <v>1</v>
      </c>
      <c r="I5064">
        <f>IF(Table1[[#This Row],[Price]]&lt;15,10,IF(Table1[[#This Row],[Price]]&lt;20,15,IF(Table1[[#This Row],[Price]]&lt;30,22,IF(Table1[[#This Row],[Price]]&lt;50,36,45))))</f>
        <v>45</v>
      </c>
      <c r="J5064">
        <v>53.35</v>
      </c>
      <c r="K5064" s="14">
        <v>53.35</v>
      </c>
      <c r="L5064" s="14">
        <f>Table1[[#This Row],[Total Sale Amount]]-(Table1[[#This Row],[Cost Price]]*Table1[[#This Row],[Quantity]])</f>
        <v>8.3500000000000014</v>
      </c>
      <c r="M5064" t="str">
        <f>TEXT(Table1[[#This Row],[Order Date]],"mmm")</f>
        <v>Dec</v>
      </c>
      <c r="N5064" s="5" t="str">
        <f>TEXT(Table1[[#This Row],[Order Date]],"yyyy")</f>
        <v>2016</v>
      </c>
      <c r="O5064" s="5">
        <v>21</v>
      </c>
      <c r="P5064" s="5" t="s">
        <v>559</v>
      </c>
      <c r="Q5064" s="5" t="str">
        <f>IFERROR(INDEX(Holidays[Holiday],MATCH(Table1[[#This Row],[Order Date]],Holidays[Date],0)),"NO HOLIDAY")</f>
        <v>NO HOLIDAY</v>
      </c>
    </row>
    <row r="5065" spans="2:17" hidden="1" x14ac:dyDescent="0.3">
      <c r="B5065" t="s">
        <v>9</v>
      </c>
      <c r="C5065" t="s">
        <v>10</v>
      </c>
      <c r="D5065" t="s">
        <v>11</v>
      </c>
      <c r="E5065" t="s">
        <v>495</v>
      </c>
      <c r="F5065" s="4">
        <v>42715</v>
      </c>
      <c r="G5065" t="s">
        <v>15</v>
      </c>
      <c r="H5065">
        <v>9</v>
      </c>
      <c r="I5065">
        <f>IF(Table1[[#This Row],[Price]]&lt;15,10,IF(Table1[[#This Row],[Price]]&lt;20,15,IF(Table1[[#This Row],[Price]]&lt;30,22,IF(Table1[[#This Row],[Price]]&lt;50,36,45))))</f>
        <v>10</v>
      </c>
      <c r="J5065">
        <v>12.42</v>
      </c>
      <c r="K5065" s="14">
        <v>111.78</v>
      </c>
      <c r="L5065" s="14">
        <f>Table1[[#This Row],[Total Sale Amount]]-(Table1[[#This Row],[Cost Price]]*Table1[[#This Row],[Quantity]])</f>
        <v>21.78</v>
      </c>
      <c r="M5065" t="str">
        <f>TEXT(Table1[[#This Row],[Order Date]],"mmm")</f>
        <v>Dec</v>
      </c>
      <c r="N5065" s="5" t="str">
        <f>TEXT(Table1[[#This Row],[Order Date]],"yyyy")</f>
        <v>2016</v>
      </c>
      <c r="O5065" s="5">
        <v>27</v>
      </c>
      <c r="P5065" s="5" t="s">
        <v>559</v>
      </c>
      <c r="Q5065" s="5" t="str">
        <f>IFERROR(INDEX(Holidays[Holiday],MATCH(Table1[[#This Row],[Order Date]],Holidays[Date],0)),"NO HOLIDAY")</f>
        <v>NO HOLIDAY</v>
      </c>
    </row>
    <row r="5066" spans="2:17" hidden="1" x14ac:dyDescent="0.3">
      <c r="B5066" t="s">
        <v>9</v>
      </c>
      <c r="C5066" t="s">
        <v>30</v>
      </c>
      <c r="D5066" t="s">
        <v>11</v>
      </c>
      <c r="E5066" t="s">
        <v>110</v>
      </c>
      <c r="F5066" s="4">
        <v>42715</v>
      </c>
      <c r="G5066" t="s">
        <v>19</v>
      </c>
      <c r="H5066">
        <v>9</v>
      </c>
      <c r="I5066">
        <f>IF(Table1[[#This Row],[Price]]&lt;15,10,IF(Table1[[#This Row],[Price]]&lt;20,15,IF(Table1[[#This Row],[Price]]&lt;30,22,IF(Table1[[#This Row],[Price]]&lt;50,36,45))))</f>
        <v>45</v>
      </c>
      <c r="J5066">
        <v>53.35</v>
      </c>
      <c r="K5066" s="14">
        <v>480.15000000000003</v>
      </c>
      <c r="L5066" s="14">
        <f>Table1[[#This Row],[Total Sale Amount]]-(Table1[[#This Row],[Cost Price]]*Table1[[#This Row],[Quantity]])</f>
        <v>75.150000000000034</v>
      </c>
      <c r="M5066" t="str">
        <f>TEXT(Table1[[#This Row],[Order Date]],"mmm")</f>
        <v>Dec</v>
      </c>
      <c r="N5066" s="5" t="str">
        <f>TEXT(Table1[[#This Row],[Order Date]],"yyyy")</f>
        <v>2016</v>
      </c>
      <c r="O5066" s="5">
        <v>34</v>
      </c>
      <c r="P5066" s="5" t="s">
        <v>559</v>
      </c>
      <c r="Q5066" s="5" t="str">
        <f>IFERROR(INDEX(Holidays[Holiday],MATCH(Table1[[#This Row],[Order Date]],Holidays[Date],0)),"NO HOLIDAY")</f>
        <v>NO HOLIDAY</v>
      </c>
    </row>
    <row r="5067" spans="2:17" hidden="1" x14ac:dyDescent="0.3">
      <c r="B5067" t="s">
        <v>25</v>
      </c>
      <c r="C5067" t="s">
        <v>22</v>
      </c>
      <c r="D5067" t="s">
        <v>23</v>
      </c>
      <c r="E5067" t="s">
        <v>101</v>
      </c>
      <c r="F5067" s="4">
        <v>42715</v>
      </c>
      <c r="G5067" t="s">
        <v>13</v>
      </c>
      <c r="H5067">
        <v>9</v>
      </c>
      <c r="I5067">
        <f>IF(Table1[[#This Row],[Price]]&lt;15,10,IF(Table1[[#This Row],[Price]]&lt;20,15,IF(Table1[[#This Row],[Price]]&lt;30,22,IF(Table1[[#This Row],[Price]]&lt;50,36,45))))</f>
        <v>15</v>
      </c>
      <c r="J5067">
        <v>17.829999999999998</v>
      </c>
      <c r="K5067" s="14">
        <v>160.46999999999997</v>
      </c>
      <c r="L5067" s="14">
        <f>Table1[[#This Row],[Total Sale Amount]]-(Table1[[#This Row],[Cost Price]]*Table1[[#This Row],[Quantity]])</f>
        <v>25.46999999999997</v>
      </c>
      <c r="M5067" t="str">
        <f>TEXT(Table1[[#This Row],[Order Date]],"mmm")</f>
        <v>Dec</v>
      </c>
      <c r="N5067" s="5" t="str">
        <f>TEXT(Table1[[#This Row],[Order Date]],"yyyy")</f>
        <v>2016</v>
      </c>
      <c r="O5067" s="5">
        <v>31</v>
      </c>
      <c r="P5067" s="5" t="s">
        <v>559</v>
      </c>
      <c r="Q5067" s="5" t="str">
        <f>IFERROR(INDEX(Holidays[Holiday],MATCH(Table1[[#This Row],[Order Date]],Holidays[Date],0)),"NO HOLIDAY")</f>
        <v>NO HOLIDAY</v>
      </c>
    </row>
    <row r="5068" spans="2:17" hidden="1" x14ac:dyDescent="0.3">
      <c r="B5068" t="s">
        <v>9</v>
      </c>
      <c r="C5068" t="s">
        <v>10</v>
      </c>
      <c r="D5068" t="s">
        <v>11</v>
      </c>
      <c r="E5068" t="s">
        <v>527</v>
      </c>
      <c r="F5068" s="4">
        <v>42715</v>
      </c>
      <c r="G5068" t="s">
        <v>19</v>
      </c>
      <c r="H5068">
        <v>6</v>
      </c>
      <c r="I5068">
        <f>IF(Table1[[#This Row],[Price]]&lt;15,10,IF(Table1[[#This Row],[Price]]&lt;20,15,IF(Table1[[#This Row],[Price]]&lt;30,22,IF(Table1[[#This Row],[Price]]&lt;50,36,45))))</f>
        <v>45</v>
      </c>
      <c r="J5068">
        <v>53.35</v>
      </c>
      <c r="K5068" s="14">
        <v>320.10000000000002</v>
      </c>
      <c r="L5068" s="14">
        <f>Table1[[#This Row],[Total Sale Amount]]-(Table1[[#This Row],[Cost Price]]*Table1[[#This Row],[Quantity]])</f>
        <v>50.100000000000023</v>
      </c>
      <c r="M5068" t="str">
        <f>TEXT(Table1[[#This Row],[Order Date]],"mmm")</f>
        <v>Dec</v>
      </c>
      <c r="N5068" s="5" t="str">
        <f>TEXT(Table1[[#This Row],[Order Date]],"yyyy")</f>
        <v>2016</v>
      </c>
      <c r="O5068" s="5">
        <v>34</v>
      </c>
      <c r="P5068" s="5" t="s">
        <v>560</v>
      </c>
      <c r="Q5068" s="5" t="str">
        <f>IFERROR(INDEX(Holidays[Holiday],MATCH(Table1[[#This Row],[Order Date]],Holidays[Date],0)),"NO HOLIDAY")</f>
        <v>NO HOLIDAY</v>
      </c>
    </row>
    <row r="5069" spans="2:17" hidden="1" x14ac:dyDescent="0.3">
      <c r="B5069" t="s">
        <v>36</v>
      </c>
      <c r="C5069" t="s">
        <v>17</v>
      </c>
      <c r="D5069" t="s">
        <v>11</v>
      </c>
      <c r="E5069" t="s">
        <v>120</v>
      </c>
      <c r="F5069" s="4">
        <v>42715</v>
      </c>
      <c r="G5069" t="s">
        <v>13</v>
      </c>
      <c r="H5069">
        <v>10</v>
      </c>
      <c r="I5069">
        <f>IF(Table1[[#This Row],[Price]]&lt;15,10,IF(Table1[[#This Row],[Price]]&lt;20,15,IF(Table1[[#This Row],[Price]]&lt;30,22,IF(Table1[[#This Row],[Price]]&lt;50,36,45))))</f>
        <v>15</v>
      </c>
      <c r="J5069">
        <v>17.829999999999998</v>
      </c>
      <c r="K5069" s="14">
        <v>178.29999999999998</v>
      </c>
      <c r="L5069" s="14">
        <f>Table1[[#This Row],[Total Sale Amount]]-(Table1[[#This Row],[Cost Price]]*Table1[[#This Row],[Quantity]])</f>
        <v>28.299999999999983</v>
      </c>
      <c r="M5069" t="str">
        <f>TEXT(Table1[[#This Row],[Order Date]],"mmm")</f>
        <v>Dec</v>
      </c>
      <c r="N5069" s="5" t="str">
        <f>TEXT(Table1[[#This Row],[Order Date]],"yyyy")</f>
        <v>2016</v>
      </c>
      <c r="O5069" s="5">
        <v>30</v>
      </c>
      <c r="P5069" s="5" t="s">
        <v>559</v>
      </c>
      <c r="Q5069" s="5" t="str">
        <f>IFERROR(INDEX(Holidays[Holiday],MATCH(Table1[[#This Row],[Order Date]],Holidays[Date],0)),"NO HOLIDAY")</f>
        <v>NO HOLIDAY</v>
      </c>
    </row>
    <row r="5070" spans="2:17" hidden="1" x14ac:dyDescent="0.3">
      <c r="B5070" t="s">
        <v>16</v>
      </c>
      <c r="C5070" t="s">
        <v>28</v>
      </c>
      <c r="D5070" t="s">
        <v>11</v>
      </c>
      <c r="E5070" t="s">
        <v>545</v>
      </c>
      <c r="F5070" s="4">
        <v>42715</v>
      </c>
      <c r="G5070" t="s">
        <v>19</v>
      </c>
      <c r="H5070">
        <v>8</v>
      </c>
      <c r="I5070">
        <f>IF(Table1[[#This Row],[Price]]&lt;15,10,IF(Table1[[#This Row],[Price]]&lt;20,15,IF(Table1[[#This Row],[Price]]&lt;30,22,IF(Table1[[#This Row],[Price]]&lt;50,36,45))))</f>
        <v>45</v>
      </c>
      <c r="J5070">
        <v>53.35</v>
      </c>
      <c r="K5070" s="14">
        <v>426.8</v>
      </c>
      <c r="L5070" s="14">
        <f>Table1[[#This Row],[Total Sale Amount]]-(Table1[[#This Row],[Cost Price]]*Table1[[#This Row],[Quantity]])</f>
        <v>66.800000000000011</v>
      </c>
      <c r="M5070" t="str">
        <f>TEXT(Table1[[#This Row],[Order Date]],"mmm")</f>
        <v>Dec</v>
      </c>
      <c r="N5070" s="5" t="str">
        <f>TEXT(Table1[[#This Row],[Order Date]],"yyyy")</f>
        <v>2016</v>
      </c>
      <c r="O5070" s="5">
        <v>25</v>
      </c>
      <c r="P5070" s="5" t="s">
        <v>559</v>
      </c>
      <c r="Q5070" s="5" t="str">
        <f>IFERROR(INDEX(Holidays[Holiday],MATCH(Table1[[#This Row],[Order Date]],Holidays[Date],0)),"NO HOLIDAY")</f>
        <v>NO HOLIDAY</v>
      </c>
    </row>
    <row r="5071" spans="2:17" hidden="1" x14ac:dyDescent="0.3">
      <c r="B5071" t="s">
        <v>9</v>
      </c>
      <c r="C5071" t="s">
        <v>10</v>
      </c>
      <c r="D5071" t="s">
        <v>11</v>
      </c>
      <c r="E5071" t="s">
        <v>45</v>
      </c>
      <c r="F5071" s="4">
        <v>42715</v>
      </c>
      <c r="G5071" t="s">
        <v>15</v>
      </c>
      <c r="H5071">
        <v>7</v>
      </c>
      <c r="I5071">
        <f>IF(Table1[[#This Row],[Price]]&lt;15,10,IF(Table1[[#This Row],[Price]]&lt;20,15,IF(Table1[[#This Row],[Price]]&lt;30,22,IF(Table1[[#This Row],[Price]]&lt;50,36,45))))</f>
        <v>10</v>
      </c>
      <c r="J5071">
        <v>12.42</v>
      </c>
      <c r="K5071" s="14">
        <v>86.94</v>
      </c>
      <c r="L5071" s="14">
        <f>Table1[[#This Row],[Total Sale Amount]]-(Table1[[#This Row],[Cost Price]]*Table1[[#This Row],[Quantity]])</f>
        <v>16.939999999999998</v>
      </c>
      <c r="M5071" t="str">
        <f>TEXT(Table1[[#This Row],[Order Date]],"mmm")</f>
        <v>Dec</v>
      </c>
      <c r="N5071" s="5" t="str">
        <f>TEXT(Table1[[#This Row],[Order Date]],"yyyy")</f>
        <v>2016</v>
      </c>
      <c r="O5071" s="5">
        <v>34</v>
      </c>
      <c r="P5071" s="5" t="s">
        <v>559</v>
      </c>
      <c r="Q5071" s="5" t="str">
        <f>IFERROR(INDEX(Holidays[Holiday],MATCH(Table1[[#This Row],[Order Date]],Holidays[Date],0)),"NO HOLIDAY")</f>
        <v>NO HOLIDAY</v>
      </c>
    </row>
    <row r="5072" spans="2:17" hidden="1" x14ac:dyDescent="0.3">
      <c r="B5072" t="s">
        <v>16</v>
      </c>
      <c r="C5072" t="s">
        <v>17</v>
      </c>
      <c r="D5072" t="s">
        <v>11</v>
      </c>
      <c r="E5072" t="s">
        <v>206</v>
      </c>
      <c r="F5072" s="4">
        <v>42715</v>
      </c>
      <c r="G5072" t="s">
        <v>15</v>
      </c>
      <c r="H5072">
        <v>5</v>
      </c>
      <c r="I5072">
        <f>IF(Table1[[#This Row],[Price]]&lt;15,10,IF(Table1[[#This Row],[Price]]&lt;20,15,IF(Table1[[#This Row],[Price]]&lt;30,22,IF(Table1[[#This Row],[Price]]&lt;50,36,45))))</f>
        <v>10</v>
      </c>
      <c r="J5072">
        <v>12.42</v>
      </c>
      <c r="K5072" s="14">
        <v>62.1</v>
      </c>
      <c r="L5072" s="14">
        <f>Table1[[#This Row],[Total Sale Amount]]-(Table1[[#This Row],[Cost Price]]*Table1[[#This Row],[Quantity]])</f>
        <v>12.100000000000001</v>
      </c>
      <c r="M5072" t="str">
        <f>TEXT(Table1[[#This Row],[Order Date]],"mmm")</f>
        <v>Dec</v>
      </c>
      <c r="N5072" s="5" t="str">
        <f>TEXT(Table1[[#This Row],[Order Date]],"yyyy")</f>
        <v>2016</v>
      </c>
      <c r="O5072" s="5">
        <v>22</v>
      </c>
      <c r="P5072" s="5" t="s">
        <v>559</v>
      </c>
      <c r="Q5072" s="5" t="str">
        <f>IFERROR(INDEX(Holidays[Holiday],MATCH(Table1[[#This Row],[Order Date]],Holidays[Date],0)),"NO HOLIDAY")</f>
        <v>NO HOLIDAY</v>
      </c>
    </row>
    <row r="5073" spans="2:17" hidden="1" x14ac:dyDescent="0.3">
      <c r="B5073" t="s">
        <v>9</v>
      </c>
      <c r="C5073" t="s">
        <v>17</v>
      </c>
      <c r="D5073" t="s">
        <v>11</v>
      </c>
      <c r="E5073" t="s">
        <v>540</v>
      </c>
      <c r="F5073" s="4">
        <v>42715</v>
      </c>
      <c r="G5073" t="s">
        <v>19</v>
      </c>
      <c r="H5073">
        <v>8</v>
      </c>
      <c r="I5073">
        <f>IF(Table1[[#This Row],[Price]]&lt;15,10,IF(Table1[[#This Row],[Price]]&lt;20,15,IF(Table1[[#This Row],[Price]]&lt;30,22,IF(Table1[[#This Row],[Price]]&lt;50,36,45))))</f>
        <v>45</v>
      </c>
      <c r="J5073">
        <v>53.35</v>
      </c>
      <c r="K5073" s="14">
        <v>426.8</v>
      </c>
      <c r="L5073" s="14">
        <f>Table1[[#This Row],[Total Sale Amount]]-(Table1[[#This Row],[Cost Price]]*Table1[[#This Row],[Quantity]])</f>
        <v>66.800000000000011</v>
      </c>
      <c r="M5073" t="str">
        <f>TEXT(Table1[[#This Row],[Order Date]],"mmm")</f>
        <v>Dec</v>
      </c>
      <c r="N5073" s="5" t="str">
        <f>TEXT(Table1[[#This Row],[Order Date]],"yyyy")</f>
        <v>2016</v>
      </c>
      <c r="O5073" s="5">
        <v>43</v>
      </c>
      <c r="P5073" s="5" t="s">
        <v>559</v>
      </c>
      <c r="Q5073" s="5" t="str">
        <f>IFERROR(INDEX(Holidays[Holiday],MATCH(Table1[[#This Row],[Order Date]],Holidays[Date],0)),"NO HOLIDAY")</f>
        <v>NO HOLIDAY</v>
      </c>
    </row>
    <row r="5074" spans="2:17" hidden="1" x14ac:dyDescent="0.3">
      <c r="B5074" t="s">
        <v>25</v>
      </c>
      <c r="C5074" t="s">
        <v>26</v>
      </c>
      <c r="D5074" t="s">
        <v>23</v>
      </c>
      <c r="E5074" t="s">
        <v>50</v>
      </c>
      <c r="F5074" s="4">
        <v>42716</v>
      </c>
      <c r="G5074" t="s">
        <v>15</v>
      </c>
      <c r="H5074">
        <v>6</v>
      </c>
      <c r="I5074">
        <f>IF(Table1[[#This Row],[Price]]&lt;15,10,IF(Table1[[#This Row],[Price]]&lt;20,15,IF(Table1[[#This Row],[Price]]&lt;30,22,IF(Table1[[#This Row],[Price]]&lt;50,36,45))))</f>
        <v>10</v>
      </c>
      <c r="J5074">
        <v>12.42</v>
      </c>
      <c r="K5074" s="14">
        <v>74.52</v>
      </c>
      <c r="L5074" s="14">
        <f>Table1[[#This Row],[Total Sale Amount]]-(Table1[[#This Row],[Cost Price]]*Table1[[#This Row],[Quantity]])</f>
        <v>14.519999999999996</v>
      </c>
      <c r="M5074" t="str">
        <f>TEXT(Table1[[#This Row],[Order Date]],"mmm")</f>
        <v>Dec</v>
      </c>
      <c r="N5074" s="5" t="str">
        <f>TEXT(Table1[[#This Row],[Order Date]],"yyyy")</f>
        <v>2016</v>
      </c>
      <c r="O5074" s="5">
        <v>24</v>
      </c>
      <c r="P5074" s="5" t="s">
        <v>560</v>
      </c>
      <c r="Q5074" s="5" t="str">
        <f>IFERROR(INDEX(Holidays[Holiday],MATCH(Table1[[#This Row],[Order Date]],Holidays[Date],0)),"NO HOLIDAY")</f>
        <v>NO HOLIDAY</v>
      </c>
    </row>
    <row r="5075" spans="2:17" hidden="1" x14ac:dyDescent="0.3">
      <c r="B5075" t="s">
        <v>9</v>
      </c>
      <c r="C5075" t="s">
        <v>17</v>
      </c>
      <c r="D5075" t="s">
        <v>11</v>
      </c>
      <c r="E5075" t="s">
        <v>113</v>
      </c>
      <c r="F5075" s="4">
        <v>42716</v>
      </c>
      <c r="G5075" t="s">
        <v>15</v>
      </c>
      <c r="H5075">
        <v>4</v>
      </c>
      <c r="I5075">
        <f>IF(Table1[[#This Row],[Price]]&lt;15,10,IF(Table1[[#This Row],[Price]]&lt;20,15,IF(Table1[[#This Row],[Price]]&lt;30,22,IF(Table1[[#This Row],[Price]]&lt;50,36,45))))</f>
        <v>10</v>
      </c>
      <c r="J5075">
        <v>12.42</v>
      </c>
      <c r="K5075" s="14">
        <v>49.68</v>
      </c>
      <c r="L5075" s="14">
        <f>Table1[[#This Row],[Total Sale Amount]]-(Table1[[#This Row],[Cost Price]]*Table1[[#This Row],[Quantity]])</f>
        <v>9.68</v>
      </c>
      <c r="M5075" t="str">
        <f>TEXT(Table1[[#This Row],[Order Date]],"mmm")</f>
        <v>Dec</v>
      </c>
      <c r="N5075" s="5" t="str">
        <f>TEXT(Table1[[#This Row],[Order Date]],"yyyy")</f>
        <v>2016</v>
      </c>
      <c r="O5075" s="5">
        <v>29</v>
      </c>
      <c r="P5075" s="5" t="s">
        <v>559</v>
      </c>
      <c r="Q5075" s="5" t="str">
        <f>IFERROR(INDEX(Holidays[Holiday],MATCH(Table1[[#This Row],[Order Date]],Holidays[Date],0)),"NO HOLIDAY")</f>
        <v>NO HOLIDAY</v>
      </c>
    </row>
    <row r="5076" spans="2:17" hidden="1" x14ac:dyDescent="0.3">
      <c r="B5076" t="s">
        <v>9</v>
      </c>
      <c r="C5076" t="s">
        <v>10</v>
      </c>
      <c r="D5076" t="s">
        <v>11</v>
      </c>
      <c r="E5076" t="s">
        <v>224</v>
      </c>
      <c r="F5076" s="4">
        <v>42716</v>
      </c>
      <c r="G5076" t="s">
        <v>19</v>
      </c>
      <c r="H5076">
        <v>1</v>
      </c>
      <c r="I5076">
        <f>IF(Table1[[#This Row],[Price]]&lt;15,10,IF(Table1[[#This Row],[Price]]&lt;20,15,IF(Table1[[#This Row],[Price]]&lt;30,22,IF(Table1[[#This Row],[Price]]&lt;50,36,45))))</f>
        <v>45</v>
      </c>
      <c r="J5076">
        <v>53.35</v>
      </c>
      <c r="K5076" s="14">
        <v>53.35</v>
      </c>
      <c r="L5076" s="14">
        <f>Table1[[#This Row],[Total Sale Amount]]-(Table1[[#This Row],[Cost Price]]*Table1[[#This Row],[Quantity]])</f>
        <v>8.3500000000000014</v>
      </c>
      <c r="M5076" t="str">
        <f>TEXT(Table1[[#This Row],[Order Date]],"mmm")</f>
        <v>Dec</v>
      </c>
      <c r="N5076" s="5" t="str">
        <f>TEXT(Table1[[#This Row],[Order Date]],"yyyy")</f>
        <v>2016</v>
      </c>
      <c r="O5076" s="5">
        <v>30</v>
      </c>
      <c r="P5076" s="5" t="s">
        <v>559</v>
      </c>
      <c r="Q5076" s="5" t="str">
        <f>IFERROR(INDEX(Holidays[Holiday],MATCH(Table1[[#This Row],[Order Date]],Holidays[Date],0)),"NO HOLIDAY")</f>
        <v>NO HOLIDAY</v>
      </c>
    </row>
    <row r="5077" spans="2:17" hidden="1" x14ac:dyDescent="0.3">
      <c r="B5077" t="s">
        <v>25</v>
      </c>
      <c r="C5077" t="s">
        <v>22</v>
      </c>
      <c r="D5077" t="s">
        <v>23</v>
      </c>
      <c r="E5077" t="s">
        <v>128</v>
      </c>
      <c r="F5077" s="4">
        <v>42716</v>
      </c>
      <c r="G5077" t="s">
        <v>15</v>
      </c>
      <c r="H5077">
        <v>8</v>
      </c>
      <c r="I5077">
        <f>IF(Table1[[#This Row],[Price]]&lt;15,10,IF(Table1[[#This Row],[Price]]&lt;20,15,IF(Table1[[#This Row],[Price]]&lt;30,22,IF(Table1[[#This Row],[Price]]&lt;50,36,45))))</f>
        <v>10</v>
      </c>
      <c r="J5077">
        <v>12.42</v>
      </c>
      <c r="K5077" s="14">
        <v>99.36</v>
      </c>
      <c r="L5077" s="14">
        <f>Table1[[#This Row],[Total Sale Amount]]-(Table1[[#This Row],[Cost Price]]*Table1[[#This Row],[Quantity]])</f>
        <v>19.36</v>
      </c>
      <c r="M5077" t="str">
        <f>TEXT(Table1[[#This Row],[Order Date]],"mmm")</f>
        <v>Dec</v>
      </c>
      <c r="N5077" s="5" t="str">
        <f>TEXT(Table1[[#This Row],[Order Date]],"yyyy")</f>
        <v>2016</v>
      </c>
      <c r="O5077" s="5">
        <v>43</v>
      </c>
      <c r="P5077" s="5" t="s">
        <v>559</v>
      </c>
      <c r="Q5077" s="5" t="str">
        <f>IFERROR(INDEX(Holidays[Holiday],MATCH(Table1[[#This Row],[Order Date]],Holidays[Date],0)),"NO HOLIDAY")</f>
        <v>NO HOLIDAY</v>
      </c>
    </row>
    <row r="5078" spans="2:17" hidden="1" x14ac:dyDescent="0.3">
      <c r="B5078" t="s">
        <v>21</v>
      </c>
      <c r="C5078" t="s">
        <v>26</v>
      </c>
      <c r="D5078" t="s">
        <v>23</v>
      </c>
      <c r="E5078" t="s">
        <v>50</v>
      </c>
      <c r="F5078" s="4">
        <v>42716</v>
      </c>
      <c r="G5078" t="s">
        <v>19</v>
      </c>
      <c r="H5078">
        <v>1</v>
      </c>
      <c r="I5078">
        <f>IF(Table1[[#This Row],[Price]]&lt;15,10,IF(Table1[[#This Row],[Price]]&lt;20,15,IF(Table1[[#This Row],[Price]]&lt;30,22,IF(Table1[[#This Row],[Price]]&lt;50,36,45))))</f>
        <v>45</v>
      </c>
      <c r="J5078">
        <v>53.35</v>
      </c>
      <c r="K5078" s="14">
        <v>53.35</v>
      </c>
      <c r="L5078" s="14">
        <f>Table1[[#This Row],[Total Sale Amount]]-(Table1[[#This Row],[Cost Price]]*Table1[[#This Row],[Quantity]])</f>
        <v>8.3500000000000014</v>
      </c>
      <c r="M5078" t="str">
        <f>TEXT(Table1[[#This Row],[Order Date]],"mmm")</f>
        <v>Dec</v>
      </c>
      <c r="N5078" s="5" t="str">
        <f>TEXT(Table1[[#This Row],[Order Date]],"yyyy")</f>
        <v>2016</v>
      </c>
      <c r="O5078" s="5">
        <v>20</v>
      </c>
      <c r="P5078" s="5" t="s">
        <v>560</v>
      </c>
      <c r="Q5078" s="5" t="str">
        <f>IFERROR(INDEX(Holidays[Holiday],MATCH(Table1[[#This Row],[Order Date]],Holidays[Date],0)),"NO HOLIDAY")</f>
        <v>NO HOLIDAY</v>
      </c>
    </row>
    <row r="5079" spans="2:17" hidden="1" x14ac:dyDescent="0.3">
      <c r="B5079" t="s">
        <v>16</v>
      </c>
      <c r="C5079" t="s">
        <v>17</v>
      </c>
      <c r="D5079" t="s">
        <v>11</v>
      </c>
      <c r="E5079" t="s">
        <v>265</v>
      </c>
      <c r="F5079" s="4">
        <v>42716</v>
      </c>
      <c r="G5079" t="s">
        <v>13</v>
      </c>
      <c r="H5079">
        <v>8</v>
      </c>
      <c r="I5079">
        <f>IF(Table1[[#This Row],[Price]]&lt;15,10,IF(Table1[[#This Row],[Price]]&lt;20,15,IF(Table1[[#This Row],[Price]]&lt;30,22,IF(Table1[[#This Row],[Price]]&lt;50,36,45))))</f>
        <v>15</v>
      </c>
      <c r="J5079">
        <v>17.829999999999998</v>
      </c>
      <c r="K5079" s="14">
        <v>142.63999999999999</v>
      </c>
      <c r="L5079" s="14">
        <f>Table1[[#This Row],[Total Sale Amount]]-(Table1[[#This Row],[Cost Price]]*Table1[[#This Row],[Quantity]])</f>
        <v>22.639999999999986</v>
      </c>
      <c r="M5079" t="str">
        <f>TEXT(Table1[[#This Row],[Order Date]],"mmm")</f>
        <v>Dec</v>
      </c>
      <c r="N5079" s="5" t="str">
        <f>TEXT(Table1[[#This Row],[Order Date]],"yyyy")</f>
        <v>2016</v>
      </c>
      <c r="O5079" s="5">
        <v>35</v>
      </c>
      <c r="P5079" s="5" t="s">
        <v>560</v>
      </c>
      <c r="Q5079" s="5" t="str">
        <f>IFERROR(INDEX(Holidays[Holiday],MATCH(Table1[[#This Row],[Order Date]],Holidays[Date],0)),"NO HOLIDAY")</f>
        <v>NO HOLIDAY</v>
      </c>
    </row>
    <row r="5080" spans="2:17" hidden="1" x14ac:dyDescent="0.3">
      <c r="B5080" t="s">
        <v>9</v>
      </c>
      <c r="C5080" t="s">
        <v>17</v>
      </c>
      <c r="D5080" t="s">
        <v>11</v>
      </c>
      <c r="E5080" t="s">
        <v>405</v>
      </c>
      <c r="F5080" s="4">
        <v>42716</v>
      </c>
      <c r="G5080" t="s">
        <v>15</v>
      </c>
      <c r="H5080">
        <v>7</v>
      </c>
      <c r="I5080">
        <f>IF(Table1[[#This Row],[Price]]&lt;15,10,IF(Table1[[#This Row],[Price]]&lt;20,15,IF(Table1[[#This Row],[Price]]&lt;30,22,IF(Table1[[#This Row],[Price]]&lt;50,36,45))))</f>
        <v>10</v>
      </c>
      <c r="J5080">
        <v>12.42</v>
      </c>
      <c r="K5080" s="14">
        <v>86.94</v>
      </c>
      <c r="L5080" s="14">
        <f>Table1[[#This Row],[Total Sale Amount]]-(Table1[[#This Row],[Cost Price]]*Table1[[#This Row],[Quantity]])</f>
        <v>16.939999999999998</v>
      </c>
      <c r="M5080" t="str">
        <f>TEXT(Table1[[#This Row],[Order Date]],"mmm")</f>
        <v>Dec</v>
      </c>
      <c r="N5080" s="5" t="str">
        <f>TEXT(Table1[[#This Row],[Order Date]],"yyyy")</f>
        <v>2016</v>
      </c>
      <c r="O5080" s="5">
        <v>32</v>
      </c>
      <c r="P5080" s="5" t="s">
        <v>559</v>
      </c>
      <c r="Q5080" s="5" t="str">
        <f>IFERROR(INDEX(Holidays[Holiday],MATCH(Table1[[#This Row],[Order Date]],Holidays[Date],0)),"NO HOLIDAY")</f>
        <v>NO HOLIDAY</v>
      </c>
    </row>
    <row r="5081" spans="2:17" hidden="1" x14ac:dyDescent="0.3">
      <c r="B5081" t="s">
        <v>25</v>
      </c>
      <c r="C5081" t="s">
        <v>59</v>
      </c>
      <c r="D5081" t="s">
        <v>23</v>
      </c>
      <c r="E5081" t="s">
        <v>188</v>
      </c>
      <c r="F5081" s="4">
        <v>42716</v>
      </c>
      <c r="G5081" t="s">
        <v>39</v>
      </c>
      <c r="H5081">
        <v>4</v>
      </c>
      <c r="I5081">
        <f>IF(Table1[[#This Row],[Price]]&lt;15,10,IF(Table1[[#This Row],[Price]]&lt;20,15,IF(Table1[[#This Row],[Price]]&lt;30,22,IF(Table1[[#This Row],[Price]]&lt;50,36,45))))</f>
        <v>15</v>
      </c>
      <c r="J5081">
        <v>16.32</v>
      </c>
      <c r="K5081" s="14">
        <v>65.28</v>
      </c>
      <c r="L5081" s="14">
        <f>Table1[[#This Row],[Total Sale Amount]]-(Table1[[#This Row],[Cost Price]]*Table1[[#This Row],[Quantity]])</f>
        <v>5.2800000000000011</v>
      </c>
      <c r="M5081" t="str">
        <f>TEXT(Table1[[#This Row],[Order Date]],"mmm")</f>
        <v>Dec</v>
      </c>
      <c r="N5081" s="5" t="str">
        <f>TEXT(Table1[[#This Row],[Order Date]],"yyyy")</f>
        <v>2016</v>
      </c>
      <c r="O5081" s="5">
        <v>36</v>
      </c>
      <c r="P5081" s="5" t="s">
        <v>560</v>
      </c>
      <c r="Q5081" s="5" t="str">
        <f>IFERROR(INDEX(Holidays[Holiday],MATCH(Table1[[#This Row],[Order Date]],Holidays[Date],0)),"NO HOLIDAY")</f>
        <v>NO HOLIDAY</v>
      </c>
    </row>
    <row r="5082" spans="2:17" hidden="1" x14ac:dyDescent="0.3">
      <c r="B5082" t="s">
        <v>9</v>
      </c>
      <c r="C5082" t="s">
        <v>10</v>
      </c>
      <c r="D5082" t="s">
        <v>11</v>
      </c>
      <c r="E5082" t="s">
        <v>151</v>
      </c>
      <c r="F5082" s="4">
        <v>42716</v>
      </c>
      <c r="G5082" t="s">
        <v>39</v>
      </c>
      <c r="H5082">
        <v>5</v>
      </c>
      <c r="I5082">
        <f>IF(Table1[[#This Row],[Price]]&lt;15,10,IF(Table1[[#This Row],[Price]]&lt;20,15,IF(Table1[[#This Row],[Price]]&lt;30,22,IF(Table1[[#This Row],[Price]]&lt;50,36,45))))</f>
        <v>15</v>
      </c>
      <c r="J5082">
        <v>16.32</v>
      </c>
      <c r="K5082" s="14">
        <v>81.599999999999994</v>
      </c>
      <c r="L5082" s="14">
        <f>Table1[[#This Row],[Total Sale Amount]]-(Table1[[#This Row],[Cost Price]]*Table1[[#This Row],[Quantity]])</f>
        <v>6.5999999999999943</v>
      </c>
      <c r="M5082" t="str">
        <f>TEXT(Table1[[#This Row],[Order Date]],"mmm")</f>
        <v>Dec</v>
      </c>
      <c r="N5082" s="5" t="str">
        <f>TEXT(Table1[[#This Row],[Order Date]],"yyyy")</f>
        <v>2016</v>
      </c>
      <c r="O5082" s="5">
        <v>29</v>
      </c>
      <c r="P5082" s="5" t="s">
        <v>559</v>
      </c>
      <c r="Q5082" s="5" t="str">
        <f>IFERROR(INDEX(Holidays[Holiday],MATCH(Table1[[#This Row],[Order Date]],Holidays[Date],0)),"NO HOLIDAY")</f>
        <v>NO HOLIDAY</v>
      </c>
    </row>
    <row r="5083" spans="2:17" hidden="1" x14ac:dyDescent="0.3">
      <c r="B5083" t="s">
        <v>9</v>
      </c>
      <c r="C5083" t="s">
        <v>17</v>
      </c>
      <c r="D5083" t="s">
        <v>11</v>
      </c>
      <c r="E5083" t="s">
        <v>540</v>
      </c>
      <c r="F5083" s="4">
        <v>42716</v>
      </c>
      <c r="G5083" t="s">
        <v>19</v>
      </c>
      <c r="H5083">
        <v>9</v>
      </c>
      <c r="I5083">
        <f>IF(Table1[[#This Row],[Price]]&lt;15,10,IF(Table1[[#This Row],[Price]]&lt;20,15,IF(Table1[[#This Row],[Price]]&lt;30,22,IF(Table1[[#This Row],[Price]]&lt;50,36,45))))</f>
        <v>45</v>
      </c>
      <c r="J5083">
        <v>53.35</v>
      </c>
      <c r="K5083" s="14">
        <v>480.15000000000003</v>
      </c>
      <c r="L5083" s="14">
        <f>Table1[[#This Row],[Total Sale Amount]]-(Table1[[#This Row],[Cost Price]]*Table1[[#This Row],[Quantity]])</f>
        <v>75.150000000000034</v>
      </c>
      <c r="M5083" t="str">
        <f>TEXT(Table1[[#This Row],[Order Date]],"mmm")</f>
        <v>Dec</v>
      </c>
      <c r="N5083" s="5" t="str">
        <f>TEXT(Table1[[#This Row],[Order Date]],"yyyy")</f>
        <v>2016</v>
      </c>
      <c r="O5083" s="5">
        <v>24</v>
      </c>
      <c r="P5083" s="5" t="s">
        <v>560</v>
      </c>
      <c r="Q5083" s="5" t="str">
        <f>IFERROR(INDEX(Holidays[Holiday],MATCH(Table1[[#This Row],[Order Date]],Holidays[Date],0)),"NO HOLIDAY")</f>
        <v>NO HOLIDAY</v>
      </c>
    </row>
    <row r="5084" spans="2:17" hidden="1" x14ac:dyDescent="0.3">
      <c r="B5084" t="s">
        <v>9</v>
      </c>
      <c r="C5084" t="s">
        <v>10</v>
      </c>
      <c r="D5084" t="s">
        <v>11</v>
      </c>
      <c r="E5084" t="s">
        <v>114</v>
      </c>
      <c r="F5084" s="4">
        <v>42716</v>
      </c>
      <c r="G5084" t="s">
        <v>13</v>
      </c>
      <c r="H5084">
        <v>2</v>
      </c>
      <c r="I5084">
        <f>IF(Table1[[#This Row],[Price]]&lt;15,10,IF(Table1[[#This Row],[Price]]&lt;20,15,IF(Table1[[#This Row],[Price]]&lt;30,22,IF(Table1[[#This Row],[Price]]&lt;50,36,45))))</f>
        <v>15</v>
      </c>
      <c r="J5084">
        <v>17.829999999999998</v>
      </c>
      <c r="K5084" s="14">
        <v>35.659999999999997</v>
      </c>
      <c r="L5084" s="14">
        <f>Table1[[#This Row],[Total Sale Amount]]-(Table1[[#This Row],[Cost Price]]*Table1[[#This Row],[Quantity]])</f>
        <v>5.6599999999999966</v>
      </c>
      <c r="M5084" t="str">
        <f>TEXT(Table1[[#This Row],[Order Date]],"mmm")</f>
        <v>Dec</v>
      </c>
      <c r="N5084" s="5" t="str">
        <f>TEXT(Table1[[#This Row],[Order Date]],"yyyy")</f>
        <v>2016</v>
      </c>
      <c r="O5084" s="5">
        <v>44</v>
      </c>
      <c r="P5084" s="5" t="s">
        <v>560</v>
      </c>
      <c r="Q5084" s="5" t="str">
        <f>IFERROR(INDEX(Holidays[Holiday],MATCH(Table1[[#This Row],[Order Date]],Holidays[Date],0)),"NO HOLIDAY")</f>
        <v>NO HOLIDAY</v>
      </c>
    </row>
    <row r="5085" spans="2:17" hidden="1" x14ac:dyDescent="0.3">
      <c r="B5085" t="s">
        <v>16</v>
      </c>
      <c r="C5085" t="s">
        <v>30</v>
      </c>
      <c r="D5085" t="s">
        <v>11</v>
      </c>
      <c r="E5085" t="s">
        <v>436</v>
      </c>
      <c r="F5085" s="4">
        <v>42716</v>
      </c>
      <c r="G5085" t="s">
        <v>15</v>
      </c>
      <c r="H5085">
        <v>10</v>
      </c>
      <c r="I5085">
        <f>IF(Table1[[#This Row],[Price]]&lt;15,10,IF(Table1[[#This Row],[Price]]&lt;20,15,IF(Table1[[#This Row],[Price]]&lt;30,22,IF(Table1[[#This Row],[Price]]&lt;50,36,45))))</f>
        <v>10</v>
      </c>
      <c r="J5085">
        <v>12.42</v>
      </c>
      <c r="K5085" s="14">
        <v>124.2</v>
      </c>
      <c r="L5085" s="14">
        <f>Table1[[#This Row],[Total Sale Amount]]-(Table1[[#This Row],[Cost Price]]*Table1[[#This Row],[Quantity]])</f>
        <v>24.200000000000003</v>
      </c>
      <c r="M5085" t="str">
        <f>TEXT(Table1[[#This Row],[Order Date]],"mmm")</f>
        <v>Dec</v>
      </c>
      <c r="N5085" s="5" t="str">
        <f>TEXT(Table1[[#This Row],[Order Date]],"yyyy")</f>
        <v>2016</v>
      </c>
      <c r="O5085" s="5">
        <v>24</v>
      </c>
      <c r="P5085" s="5" t="s">
        <v>559</v>
      </c>
      <c r="Q5085" s="5" t="str">
        <f>IFERROR(INDEX(Holidays[Holiday],MATCH(Table1[[#This Row],[Order Date]],Holidays[Date],0)),"NO HOLIDAY")</f>
        <v>NO HOLIDAY</v>
      </c>
    </row>
    <row r="5086" spans="2:17" hidden="1" x14ac:dyDescent="0.3">
      <c r="B5086" t="s">
        <v>16</v>
      </c>
      <c r="C5086" t="s">
        <v>10</v>
      </c>
      <c r="D5086" t="s">
        <v>11</v>
      </c>
      <c r="E5086" t="s">
        <v>528</v>
      </c>
      <c r="F5086" s="4">
        <v>42716</v>
      </c>
      <c r="G5086" t="s">
        <v>19</v>
      </c>
      <c r="H5086">
        <v>5</v>
      </c>
      <c r="I5086">
        <f>IF(Table1[[#This Row],[Price]]&lt;15,10,IF(Table1[[#This Row],[Price]]&lt;20,15,IF(Table1[[#This Row],[Price]]&lt;30,22,IF(Table1[[#This Row],[Price]]&lt;50,36,45))))</f>
        <v>45</v>
      </c>
      <c r="J5086">
        <v>53.35</v>
      </c>
      <c r="K5086" s="14">
        <v>266.75</v>
      </c>
      <c r="L5086" s="14">
        <f>Table1[[#This Row],[Total Sale Amount]]-(Table1[[#This Row],[Cost Price]]*Table1[[#This Row],[Quantity]])</f>
        <v>41.75</v>
      </c>
      <c r="M5086" t="str">
        <f>TEXT(Table1[[#This Row],[Order Date]],"mmm")</f>
        <v>Dec</v>
      </c>
      <c r="N5086" s="5" t="str">
        <f>TEXT(Table1[[#This Row],[Order Date]],"yyyy")</f>
        <v>2016</v>
      </c>
      <c r="O5086" s="5">
        <v>22</v>
      </c>
      <c r="P5086" s="5" t="s">
        <v>560</v>
      </c>
      <c r="Q5086" s="5" t="str">
        <f>IFERROR(INDEX(Holidays[Holiday],MATCH(Table1[[#This Row],[Order Date]],Holidays[Date],0)),"NO HOLIDAY")</f>
        <v>NO HOLIDAY</v>
      </c>
    </row>
    <row r="5087" spans="2:17" hidden="1" x14ac:dyDescent="0.3">
      <c r="B5087" t="s">
        <v>25</v>
      </c>
      <c r="C5087" t="s">
        <v>59</v>
      </c>
      <c r="D5087" t="s">
        <v>23</v>
      </c>
      <c r="E5087" t="s">
        <v>387</v>
      </c>
      <c r="F5087" s="4">
        <v>42716</v>
      </c>
      <c r="G5087" t="s">
        <v>39</v>
      </c>
      <c r="H5087">
        <v>2</v>
      </c>
      <c r="I5087">
        <f>IF(Table1[[#This Row],[Price]]&lt;15,10,IF(Table1[[#This Row],[Price]]&lt;20,15,IF(Table1[[#This Row],[Price]]&lt;30,22,IF(Table1[[#This Row],[Price]]&lt;50,36,45))))</f>
        <v>15</v>
      </c>
      <c r="J5087">
        <v>16.32</v>
      </c>
      <c r="K5087" s="14">
        <v>32.64</v>
      </c>
      <c r="L5087" s="14">
        <f>Table1[[#This Row],[Total Sale Amount]]-(Table1[[#This Row],[Cost Price]]*Table1[[#This Row],[Quantity]])</f>
        <v>2.6400000000000006</v>
      </c>
      <c r="M5087" t="str">
        <f>TEXT(Table1[[#This Row],[Order Date]],"mmm")</f>
        <v>Dec</v>
      </c>
      <c r="N5087" s="5" t="str">
        <f>TEXT(Table1[[#This Row],[Order Date]],"yyyy")</f>
        <v>2016</v>
      </c>
      <c r="O5087" s="5">
        <v>41</v>
      </c>
      <c r="P5087" s="5" t="s">
        <v>560</v>
      </c>
      <c r="Q5087" s="5" t="str">
        <f>IFERROR(INDEX(Holidays[Holiday],MATCH(Table1[[#This Row],[Order Date]],Holidays[Date],0)),"NO HOLIDAY")</f>
        <v>NO HOLIDAY</v>
      </c>
    </row>
    <row r="5088" spans="2:17" hidden="1" x14ac:dyDescent="0.3">
      <c r="B5088" t="s">
        <v>9</v>
      </c>
      <c r="C5088" t="s">
        <v>17</v>
      </c>
      <c r="D5088" t="s">
        <v>11</v>
      </c>
      <c r="E5088" t="s">
        <v>137</v>
      </c>
      <c r="F5088" s="4">
        <v>42716</v>
      </c>
      <c r="G5088" t="s">
        <v>39</v>
      </c>
      <c r="H5088">
        <v>4</v>
      </c>
      <c r="I5088">
        <f>IF(Table1[[#This Row],[Price]]&lt;15,10,IF(Table1[[#This Row],[Price]]&lt;20,15,IF(Table1[[#This Row],[Price]]&lt;30,22,IF(Table1[[#This Row],[Price]]&lt;50,36,45))))</f>
        <v>15</v>
      </c>
      <c r="J5088">
        <v>16.32</v>
      </c>
      <c r="K5088" s="14">
        <v>65.28</v>
      </c>
      <c r="L5088" s="14">
        <f>Table1[[#This Row],[Total Sale Amount]]-(Table1[[#This Row],[Cost Price]]*Table1[[#This Row],[Quantity]])</f>
        <v>5.2800000000000011</v>
      </c>
      <c r="M5088" t="str">
        <f>TEXT(Table1[[#This Row],[Order Date]],"mmm")</f>
        <v>Dec</v>
      </c>
      <c r="N5088" s="5" t="str">
        <f>TEXT(Table1[[#This Row],[Order Date]],"yyyy")</f>
        <v>2016</v>
      </c>
      <c r="O5088" s="5">
        <v>31</v>
      </c>
      <c r="P5088" s="5" t="s">
        <v>559</v>
      </c>
      <c r="Q5088" s="5" t="str">
        <f>IFERROR(INDEX(Holidays[Holiday],MATCH(Table1[[#This Row],[Order Date]],Holidays[Date],0)),"NO HOLIDAY")</f>
        <v>NO HOLIDAY</v>
      </c>
    </row>
    <row r="5089" spans="2:17" hidden="1" x14ac:dyDescent="0.3">
      <c r="B5089" t="s">
        <v>36</v>
      </c>
      <c r="C5089" t="s">
        <v>30</v>
      </c>
      <c r="D5089" t="s">
        <v>11</v>
      </c>
      <c r="E5089" t="s">
        <v>531</v>
      </c>
      <c r="F5089" s="4">
        <v>42716</v>
      </c>
      <c r="G5089" t="s">
        <v>15</v>
      </c>
      <c r="H5089">
        <v>4</v>
      </c>
      <c r="I5089">
        <f>IF(Table1[[#This Row],[Price]]&lt;15,10,IF(Table1[[#This Row],[Price]]&lt;20,15,IF(Table1[[#This Row],[Price]]&lt;30,22,IF(Table1[[#This Row],[Price]]&lt;50,36,45))))</f>
        <v>10</v>
      </c>
      <c r="J5089">
        <v>12.42</v>
      </c>
      <c r="K5089" s="14">
        <v>49.68</v>
      </c>
      <c r="L5089" s="14">
        <f>Table1[[#This Row],[Total Sale Amount]]-(Table1[[#This Row],[Cost Price]]*Table1[[#This Row],[Quantity]])</f>
        <v>9.68</v>
      </c>
      <c r="M5089" t="str">
        <f>TEXT(Table1[[#This Row],[Order Date]],"mmm")</f>
        <v>Dec</v>
      </c>
      <c r="N5089" s="5" t="str">
        <f>TEXT(Table1[[#This Row],[Order Date]],"yyyy")</f>
        <v>2016</v>
      </c>
      <c r="O5089" s="5">
        <v>27</v>
      </c>
      <c r="P5089" s="5" t="s">
        <v>560</v>
      </c>
      <c r="Q5089" s="5" t="str">
        <f>IFERROR(INDEX(Holidays[Holiday],MATCH(Table1[[#This Row],[Order Date]],Holidays[Date],0)),"NO HOLIDAY")</f>
        <v>NO HOLIDAY</v>
      </c>
    </row>
    <row r="5090" spans="2:17" hidden="1" x14ac:dyDescent="0.3">
      <c r="B5090" t="s">
        <v>21</v>
      </c>
      <c r="C5090" t="s">
        <v>26</v>
      </c>
      <c r="D5090" t="s">
        <v>23</v>
      </c>
      <c r="E5090" t="s">
        <v>368</v>
      </c>
      <c r="F5090" s="4">
        <v>42716</v>
      </c>
      <c r="G5090" t="s">
        <v>19</v>
      </c>
      <c r="H5090">
        <v>9</v>
      </c>
      <c r="I5090">
        <f>IF(Table1[[#This Row],[Price]]&lt;15,10,IF(Table1[[#This Row],[Price]]&lt;20,15,IF(Table1[[#This Row],[Price]]&lt;30,22,IF(Table1[[#This Row],[Price]]&lt;50,36,45))))</f>
        <v>45</v>
      </c>
      <c r="J5090">
        <v>53.35</v>
      </c>
      <c r="K5090" s="14">
        <v>480.15000000000003</v>
      </c>
      <c r="L5090" s="14">
        <f>Table1[[#This Row],[Total Sale Amount]]-(Table1[[#This Row],[Cost Price]]*Table1[[#This Row],[Quantity]])</f>
        <v>75.150000000000034</v>
      </c>
      <c r="M5090" t="str">
        <f>TEXT(Table1[[#This Row],[Order Date]],"mmm")</f>
        <v>Dec</v>
      </c>
      <c r="N5090" s="5" t="str">
        <f>TEXT(Table1[[#This Row],[Order Date]],"yyyy")</f>
        <v>2016</v>
      </c>
      <c r="O5090" s="5">
        <v>22</v>
      </c>
      <c r="P5090" s="5" t="s">
        <v>560</v>
      </c>
      <c r="Q5090" s="5" t="str">
        <f>IFERROR(INDEX(Holidays[Holiday],MATCH(Table1[[#This Row],[Order Date]],Holidays[Date],0)),"NO HOLIDAY")</f>
        <v>NO HOLIDAY</v>
      </c>
    </row>
    <row r="5091" spans="2:17" hidden="1" x14ac:dyDescent="0.3">
      <c r="B5091" t="s">
        <v>21</v>
      </c>
      <c r="C5091" t="s">
        <v>59</v>
      </c>
      <c r="D5091" t="s">
        <v>23</v>
      </c>
      <c r="E5091" t="s">
        <v>479</v>
      </c>
      <c r="F5091" s="4">
        <v>42716</v>
      </c>
      <c r="G5091" t="s">
        <v>13</v>
      </c>
      <c r="H5091">
        <v>1</v>
      </c>
      <c r="I5091">
        <f>IF(Table1[[#This Row],[Price]]&lt;15,10,IF(Table1[[#This Row],[Price]]&lt;20,15,IF(Table1[[#This Row],[Price]]&lt;30,22,IF(Table1[[#This Row],[Price]]&lt;50,36,45))))</f>
        <v>15</v>
      </c>
      <c r="J5091">
        <v>17.829999999999998</v>
      </c>
      <c r="K5091" s="14">
        <v>17.829999999999998</v>
      </c>
      <c r="L5091" s="14">
        <f>Table1[[#This Row],[Total Sale Amount]]-(Table1[[#This Row],[Cost Price]]*Table1[[#This Row],[Quantity]])</f>
        <v>2.8299999999999983</v>
      </c>
      <c r="M5091" t="str">
        <f>TEXT(Table1[[#This Row],[Order Date]],"mmm")</f>
        <v>Dec</v>
      </c>
      <c r="N5091" s="5" t="str">
        <f>TEXT(Table1[[#This Row],[Order Date]],"yyyy")</f>
        <v>2016</v>
      </c>
      <c r="O5091" s="5">
        <v>28</v>
      </c>
      <c r="P5091" s="5" t="s">
        <v>560</v>
      </c>
      <c r="Q5091" s="5" t="str">
        <f>IFERROR(INDEX(Holidays[Holiday],MATCH(Table1[[#This Row],[Order Date]],Holidays[Date],0)),"NO HOLIDAY")</f>
        <v>NO HOLIDAY</v>
      </c>
    </row>
    <row r="5092" spans="2:17" hidden="1" x14ac:dyDescent="0.3">
      <c r="B5092" t="s">
        <v>36</v>
      </c>
      <c r="C5092" t="s">
        <v>17</v>
      </c>
      <c r="D5092" t="s">
        <v>11</v>
      </c>
      <c r="E5092" t="s">
        <v>233</v>
      </c>
      <c r="F5092" s="4">
        <v>42716</v>
      </c>
      <c r="G5092" t="s">
        <v>15</v>
      </c>
      <c r="H5092">
        <v>9</v>
      </c>
      <c r="I5092">
        <f>IF(Table1[[#This Row],[Price]]&lt;15,10,IF(Table1[[#This Row],[Price]]&lt;20,15,IF(Table1[[#This Row],[Price]]&lt;30,22,IF(Table1[[#This Row],[Price]]&lt;50,36,45))))</f>
        <v>10</v>
      </c>
      <c r="J5092">
        <v>12.42</v>
      </c>
      <c r="K5092" s="14">
        <v>111.78</v>
      </c>
      <c r="L5092" s="14">
        <f>Table1[[#This Row],[Total Sale Amount]]-(Table1[[#This Row],[Cost Price]]*Table1[[#This Row],[Quantity]])</f>
        <v>21.78</v>
      </c>
      <c r="M5092" t="str">
        <f>TEXT(Table1[[#This Row],[Order Date]],"mmm")</f>
        <v>Dec</v>
      </c>
      <c r="N5092" s="5" t="str">
        <f>TEXT(Table1[[#This Row],[Order Date]],"yyyy")</f>
        <v>2016</v>
      </c>
      <c r="O5092" s="5">
        <v>27</v>
      </c>
      <c r="P5092" s="5" t="s">
        <v>559</v>
      </c>
      <c r="Q5092" s="5" t="str">
        <f>IFERROR(INDEX(Holidays[Holiday],MATCH(Table1[[#This Row],[Order Date]],Holidays[Date],0)),"NO HOLIDAY")</f>
        <v>NO HOLIDAY</v>
      </c>
    </row>
    <row r="5093" spans="2:17" hidden="1" x14ac:dyDescent="0.3">
      <c r="B5093" t="s">
        <v>16</v>
      </c>
      <c r="C5093" t="s">
        <v>17</v>
      </c>
      <c r="D5093" t="s">
        <v>11</v>
      </c>
      <c r="E5093" t="s">
        <v>177</v>
      </c>
      <c r="F5093" s="4">
        <v>42716</v>
      </c>
      <c r="G5093" t="s">
        <v>15</v>
      </c>
      <c r="H5093">
        <v>4</v>
      </c>
      <c r="I5093">
        <f>IF(Table1[[#This Row],[Price]]&lt;15,10,IF(Table1[[#This Row],[Price]]&lt;20,15,IF(Table1[[#This Row],[Price]]&lt;30,22,IF(Table1[[#This Row],[Price]]&lt;50,36,45))))</f>
        <v>10</v>
      </c>
      <c r="J5093">
        <v>12.42</v>
      </c>
      <c r="K5093" s="14">
        <v>49.68</v>
      </c>
      <c r="L5093" s="14">
        <f>Table1[[#This Row],[Total Sale Amount]]-(Table1[[#This Row],[Cost Price]]*Table1[[#This Row],[Quantity]])</f>
        <v>9.68</v>
      </c>
      <c r="M5093" t="str">
        <f>TEXT(Table1[[#This Row],[Order Date]],"mmm")</f>
        <v>Dec</v>
      </c>
      <c r="N5093" s="5" t="str">
        <f>TEXT(Table1[[#This Row],[Order Date]],"yyyy")</f>
        <v>2016</v>
      </c>
      <c r="O5093" s="5">
        <v>30</v>
      </c>
      <c r="P5093" s="5" t="s">
        <v>560</v>
      </c>
      <c r="Q5093" s="5" t="str">
        <f>IFERROR(INDEX(Holidays[Holiday],MATCH(Table1[[#This Row],[Order Date]],Holidays[Date],0)),"NO HOLIDAY")</f>
        <v>NO HOLIDAY</v>
      </c>
    </row>
    <row r="5094" spans="2:17" hidden="1" x14ac:dyDescent="0.3">
      <c r="B5094" t="s">
        <v>9</v>
      </c>
      <c r="C5094" t="s">
        <v>17</v>
      </c>
      <c r="D5094" t="s">
        <v>11</v>
      </c>
      <c r="E5094" t="s">
        <v>167</v>
      </c>
      <c r="F5094" s="4">
        <v>42716</v>
      </c>
      <c r="G5094" t="s">
        <v>15</v>
      </c>
      <c r="H5094">
        <v>10</v>
      </c>
      <c r="I5094">
        <f>IF(Table1[[#This Row],[Price]]&lt;15,10,IF(Table1[[#This Row],[Price]]&lt;20,15,IF(Table1[[#This Row],[Price]]&lt;30,22,IF(Table1[[#This Row],[Price]]&lt;50,36,45))))</f>
        <v>10</v>
      </c>
      <c r="J5094">
        <v>12.42</v>
      </c>
      <c r="K5094" s="14">
        <v>124.2</v>
      </c>
      <c r="L5094" s="14">
        <f>Table1[[#This Row],[Total Sale Amount]]-(Table1[[#This Row],[Cost Price]]*Table1[[#This Row],[Quantity]])</f>
        <v>24.200000000000003</v>
      </c>
      <c r="M5094" t="str">
        <f>TEXT(Table1[[#This Row],[Order Date]],"mmm")</f>
        <v>Dec</v>
      </c>
      <c r="N5094" s="5" t="str">
        <f>TEXT(Table1[[#This Row],[Order Date]],"yyyy")</f>
        <v>2016</v>
      </c>
      <c r="O5094" s="5">
        <v>26</v>
      </c>
      <c r="P5094" s="5" t="s">
        <v>559</v>
      </c>
      <c r="Q5094" s="5" t="str">
        <f>IFERROR(INDEX(Holidays[Holiday],MATCH(Table1[[#This Row],[Order Date]],Holidays[Date],0)),"NO HOLIDAY")</f>
        <v>NO HOLIDAY</v>
      </c>
    </row>
    <row r="5095" spans="2:17" hidden="1" x14ac:dyDescent="0.3">
      <c r="B5095" t="s">
        <v>25</v>
      </c>
      <c r="C5095" t="s">
        <v>26</v>
      </c>
      <c r="D5095" t="s">
        <v>23</v>
      </c>
      <c r="E5095" t="s">
        <v>498</v>
      </c>
      <c r="F5095" s="4">
        <v>42716</v>
      </c>
      <c r="G5095" t="s">
        <v>19</v>
      </c>
      <c r="H5095">
        <v>4</v>
      </c>
      <c r="I5095">
        <f>IF(Table1[[#This Row],[Price]]&lt;15,10,IF(Table1[[#This Row],[Price]]&lt;20,15,IF(Table1[[#This Row],[Price]]&lt;30,22,IF(Table1[[#This Row],[Price]]&lt;50,36,45))))</f>
        <v>45</v>
      </c>
      <c r="J5095">
        <v>53.35</v>
      </c>
      <c r="K5095" s="14">
        <v>213.4</v>
      </c>
      <c r="L5095" s="14">
        <f>Table1[[#This Row],[Total Sale Amount]]-(Table1[[#This Row],[Cost Price]]*Table1[[#This Row],[Quantity]])</f>
        <v>33.400000000000006</v>
      </c>
      <c r="M5095" t="str">
        <f>TEXT(Table1[[#This Row],[Order Date]],"mmm")</f>
        <v>Dec</v>
      </c>
      <c r="N5095" s="5" t="str">
        <f>TEXT(Table1[[#This Row],[Order Date]],"yyyy")</f>
        <v>2016</v>
      </c>
      <c r="O5095" s="5">
        <v>41</v>
      </c>
      <c r="P5095" s="5" t="s">
        <v>560</v>
      </c>
      <c r="Q5095" s="5" t="str">
        <f>IFERROR(INDEX(Holidays[Holiday],MATCH(Table1[[#This Row],[Order Date]],Holidays[Date],0)),"NO HOLIDAY")</f>
        <v>NO HOLIDAY</v>
      </c>
    </row>
    <row r="5096" spans="2:17" hidden="1" x14ac:dyDescent="0.3">
      <c r="B5096" t="s">
        <v>21</v>
      </c>
      <c r="C5096" t="s">
        <v>59</v>
      </c>
      <c r="D5096" t="s">
        <v>23</v>
      </c>
      <c r="E5096" t="s">
        <v>389</v>
      </c>
      <c r="F5096" s="4">
        <v>42716</v>
      </c>
      <c r="G5096" t="s">
        <v>19</v>
      </c>
      <c r="H5096">
        <v>8</v>
      </c>
      <c r="I5096">
        <f>IF(Table1[[#This Row],[Price]]&lt;15,10,IF(Table1[[#This Row],[Price]]&lt;20,15,IF(Table1[[#This Row],[Price]]&lt;30,22,IF(Table1[[#This Row],[Price]]&lt;50,36,45))))</f>
        <v>45</v>
      </c>
      <c r="J5096">
        <v>53.35</v>
      </c>
      <c r="K5096" s="14">
        <v>426.8</v>
      </c>
      <c r="L5096" s="14">
        <f>Table1[[#This Row],[Total Sale Amount]]-(Table1[[#This Row],[Cost Price]]*Table1[[#This Row],[Quantity]])</f>
        <v>66.800000000000011</v>
      </c>
      <c r="M5096" t="str">
        <f>TEXT(Table1[[#This Row],[Order Date]],"mmm")</f>
        <v>Dec</v>
      </c>
      <c r="N5096" s="5" t="str">
        <f>TEXT(Table1[[#This Row],[Order Date]],"yyyy")</f>
        <v>2016</v>
      </c>
      <c r="O5096" s="5">
        <v>37</v>
      </c>
      <c r="P5096" s="5" t="s">
        <v>560</v>
      </c>
      <c r="Q5096" s="5" t="str">
        <f>IFERROR(INDEX(Holidays[Holiday],MATCH(Table1[[#This Row],[Order Date]],Holidays[Date],0)),"NO HOLIDAY")</f>
        <v>NO HOLIDAY</v>
      </c>
    </row>
    <row r="5097" spans="2:17" hidden="1" x14ac:dyDescent="0.3">
      <c r="B5097" t="s">
        <v>36</v>
      </c>
      <c r="C5097" t="s">
        <v>30</v>
      </c>
      <c r="D5097" t="s">
        <v>11</v>
      </c>
      <c r="E5097" t="s">
        <v>324</v>
      </c>
      <c r="F5097" s="4">
        <v>42716</v>
      </c>
      <c r="G5097" t="s">
        <v>19</v>
      </c>
      <c r="H5097">
        <v>7</v>
      </c>
      <c r="I5097">
        <f>IF(Table1[[#This Row],[Price]]&lt;15,10,IF(Table1[[#This Row],[Price]]&lt;20,15,IF(Table1[[#This Row],[Price]]&lt;30,22,IF(Table1[[#This Row],[Price]]&lt;50,36,45))))</f>
        <v>45</v>
      </c>
      <c r="J5097">
        <v>53.35</v>
      </c>
      <c r="K5097" s="14">
        <v>373.45</v>
      </c>
      <c r="L5097" s="14">
        <f>Table1[[#This Row],[Total Sale Amount]]-(Table1[[#This Row],[Cost Price]]*Table1[[#This Row],[Quantity]])</f>
        <v>58.449999999999989</v>
      </c>
      <c r="M5097" t="str">
        <f>TEXT(Table1[[#This Row],[Order Date]],"mmm")</f>
        <v>Dec</v>
      </c>
      <c r="N5097" s="5" t="str">
        <f>TEXT(Table1[[#This Row],[Order Date]],"yyyy")</f>
        <v>2016</v>
      </c>
      <c r="O5097" s="5">
        <v>24</v>
      </c>
      <c r="P5097" s="5" t="s">
        <v>559</v>
      </c>
      <c r="Q5097" s="5" t="str">
        <f>IFERROR(INDEX(Holidays[Holiday],MATCH(Table1[[#This Row],[Order Date]],Holidays[Date],0)),"NO HOLIDAY")</f>
        <v>NO HOLIDAY</v>
      </c>
    </row>
    <row r="5098" spans="2:17" hidden="1" x14ac:dyDescent="0.3">
      <c r="B5098" t="s">
        <v>21</v>
      </c>
      <c r="C5098" t="s">
        <v>43</v>
      </c>
      <c r="D5098" t="s">
        <v>23</v>
      </c>
      <c r="E5098" t="s">
        <v>403</v>
      </c>
      <c r="F5098" s="4">
        <v>42716</v>
      </c>
      <c r="G5098" t="s">
        <v>19</v>
      </c>
      <c r="H5098">
        <v>3</v>
      </c>
      <c r="I5098">
        <f>IF(Table1[[#This Row],[Price]]&lt;15,10,IF(Table1[[#This Row],[Price]]&lt;20,15,IF(Table1[[#This Row],[Price]]&lt;30,22,IF(Table1[[#This Row],[Price]]&lt;50,36,45))))</f>
        <v>45</v>
      </c>
      <c r="J5098">
        <v>53.35</v>
      </c>
      <c r="K5098" s="14">
        <v>160.05000000000001</v>
      </c>
      <c r="L5098" s="14">
        <f>Table1[[#This Row],[Total Sale Amount]]-(Table1[[#This Row],[Cost Price]]*Table1[[#This Row],[Quantity]])</f>
        <v>25.050000000000011</v>
      </c>
      <c r="M5098" t="str">
        <f>TEXT(Table1[[#This Row],[Order Date]],"mmm")</f>
        <v>Dec</v>
      </c>
      <c r="N5098" s="5" t="str">
        <f>TEXT(Table1[[#This Row],[Order Date]],"yyyy")</f>
        <v>2016</v>
      </c>
      <c r="O5098" s="5">
        <v>26</v>
      </c>
      <c r="P5098" s="5" t="s">
        <v>560</v>
      </c>
      <c r="Q5098" s="5" t="str">
        <f>IFERROR(INDEX(Holidays[Holiday],MATCH(Table1[[#This Row],[Order Date]],Holidays[Date],0)),"NO HOLIDAY")</f>
        <v>NO HOLIDAY</v>
      </c>
    </row>
    <row r="5099" spans="2:17" hidden="1" x14ac:dyDescent="0.3">
      <c r="B5099" t="s">
        <v>21</v>
      </c>
      <c r="C5099" t="s">
        <v>43</v>
      </c>
      <c r="D5099" t="s">
        <v>23</v>
      </c>
      <c r="E5099" t="s">
        <v>191</v>
      </c>
      <c r="F5099" s="4">
        <v>42716</v>
      </c>
      <c r="G5099" t="s">
        <v>13</v>
      </c>
      <c r="H5099">
        <v>4</v>
      </c>
      <c r="I5099">
        <f>IF(Table1[[#This Row],[Price]]&lt;15,10,IF(Table1[[#This Row],[Price]]&lt;20,15,IF(Table1[[#This Row],[Price]]&lt;30,22,IF(Table1[[#This Row],[Price]]&lt;50,36,45))))</f>
        <v>15</v>
      </c>
      <c r="J5099">
        <v>17.829999999999998</v>
      </c>
      <c r="K5099" s="14">
        <v>71.319999999999993</v>
      </c>
      <c r="L5099" s="14">
        <f>Table1[[#This Row],[Total Sale Amount]]-(Table1[[#This Row],[Cost Price]]*Table1[[#This Row],[Quantity]])</f>
        <v>11.319999999999993</v>
      </c>
      <c r="M5099" t="str">
        <f>TEXT(Table1[[#This Row],[Order Date]],"mmm")</f>
        <v>Dec</v>
      </c>
      <c r="N5099" s="5" t="str">
        <f>TEXT(Table1[[#This Row],[Order Date]],"yyyy")</f>
        <v>2016</v>
      </c>
      <c r="O5099" s="5">
        <v>37</v>
      </c>
      <c r="P5099" s="5" t="s">
        <v>560</v>
      </c>
      <c r="Q5099" s="5" t="str">
        <f>IFERROR(INDEX(Holidays[Holiday],MATCH(Table1[[#This Row],[Order Date]],Holidays[Date],0)),"NO HOLIDAY")</f>
        <v>NO HOLIDAY</v>
      </c>
    </row>
    <row r="5100" spans="2:17" hidden="1" x14ac:dyDescent="0.3">
      <c r="B5100" t="s">
        <v>21</v>
      </c>
      <c r="C5100" t="s">
        <v>59</v>
      </c>
      <c r="D5100" t="s">
        <v>23</v>
      </c>
      <c r="E5100" t="s">
        <v>61</v>
      </c>
      <c r="F5100" s="4">
        <v>42716</v>
      </c>
      <c r="G5100" t="s">
        <v>19</v>
      </c>
      <c r="H5100">
        <v>8</v>
      </c>
      <c r="I5100">
        <f>IF(Table1[[#This Row],[Price]]&lt;15,10,IF(Table1[[#This Row],[Price]]&lt;20,15,IF(Table1[[#This Row],[Price]]&lt;30,22,IF(Table1[[#This Row],[Price]]&lt;50,36,45))))</f>
        <v>45</v>
      </c>
      <c r="J5100">
        <v>53.35</v>
      </c>
      <c r="K5100" s="14">
        <v>426.8</v>
      </c>
      <c r="L5100" s="14">
        <f>Table1[[#This Row],[Total Sale Amount]]-(Table1[[#This Row],[Cost Price]]*Table1[[#This Row],[Quantity]])</f>
        <v>66.800000000000011</v>
      </c>
      <c r="M5100" t="str">
        <f>TEXT(Table1[[#This Row],[Order Date]],"mmm")</f>
        <v>Dec</v>
      </c>
      <c r="N5100" s="5" t="str">
        <f>TEXT(Table1[[#This Row],[Order Date]],"yyyy")</f>
        <v>2016</v>
      </c>
      <c r="O5100" s="5">
        <v>35</v>
      </c>
      <c r="P5100" s="5" t="s">
        <v>560</v>
      </c>
      <c r="Q5100" s="5" t="str">
        <f>IFERROR(INDEX(Holidays[Holiday],MATCH(Table1[[#This Row],[Order Date]],Holidays[Date],0)),"NO HOLIDAY")</f>
        <v>NO HOLIDAY</v>
      </c>
    </row>
    <row r="5101" spans="2:17" hidden="1" x14ac:dyDescent="0.3">
      <c r="B5101" t="s">
        <v>25</v>
      </c>
      <c r="C5101" t="s">
        <v>22</v>
      </c>
      <c r="D5101" t="s">
        <v>23</v>
      </c>
      <c r="E5101" t="s">
        <v>486</v>
      </c>
      <c r="F5101" s="4">
        <v>42716</v>
      </c>
      <c r="G5101" t="s">
        <v>39</v>
      </c>
      <c r="H5101">
        <v>4</v>
      </c>
      <c r="I5101">
        <f>IF(Table1[[#This Row],[Price]]&lt;15,10,IF(Table1[[#This Row],[Price]]&lt;20,15,IF(Table1[[#This Row],[Price]]&lt;30,22,IF(Table1[[#This Row],[Price]]&lt;50,36,45))))</f>
        <v>15</v>
      </c>
      <c r="J5101">
        <v>16.32</v>
      </c>
      <c r="K5101" s="14">
        <v>65.28</v>
      </c>
      <c r="L5101" s="14">
        <f>Table1[[#This Row],[Total Sale Amount]]-(Table1[[#This Row],[Cost Price]]*Table1[[#This Row],[Quantity]])</f>
        <v>5.2800000000000011</v>
      </c>
      <c r="M5101" t="str">
        <f>TEXT(Table1[[#This Row],[Order Date]],"mmm")</f>
        <v>Dec</v>
      </c>
      <c r="N5101" s="5" t="str">
        <f>TEXT(Table1[[#This Row],[Order Date]],"yyyy")</f>
        <v>2016</v>
      </c>
      <c r="O5101" s="5">
        <v>32</v>
      </c>
      <c r="P5101" s="5" t="s">
        <v>560</v>
      </c>
      <c r="Q5101" s="5" t="str">
        <f>IFERROR(INDEX(Holidays[Holiday],MATCH(Table1[[#This Row],[Order Date]],Holidays[Date],0)),"NO HOLIDAY")</f>
        <v>NO HOLIDAY</v>
      </c>
    </row>
    <row r="5102" spans="2:17" hidden="1" x14ac:dyDescent="0.3">
      <c r="B5102" t="s">
        <v>9</v>
      </c>
      <c r="C5102" t="s">
        <v>17</v>
      </c>
      <c r="D5102" t="s">
        <v>11</v>
      </c>
      <c r="E5102" t="s">
        <v>131</v>
      </c>
      <c r="F5102" s="4">
        <v>42716</v>
      </c>
      <c r="G5102" t="s">
        <v>19</v>
      </c>
      <c r="H5102">
        <v>7</v>
      </c>
      <c r="I5102">
        <f>IF(Table1[[#This Row],[Price]]&lt;15,10,IF(Table1[[#This Row],[Price]]&lt;20,15,IF(Table1[[#This Row],[Price]]&lt;30,22,IF(Table1[[#This Row],[Price]]&lt;50,36,45))))</f>
        <v>45</v>
      </c>
      <c r="J5102">
        <v>53.35</v>
      </c>
      <c r="K5102" s="14">
        <v>373.45</v>
      </c>
      <c r="L5102" s="14">
        <f>Table1[[#This Row],[Total Sale Amount]]-(Table1[[#This Row],[Cost Price]]*Table1[[#This Row],[Quantity]])</f>
        <v>58.449999999999989</v>
      </c>
      <c r="M5102" t="str">
        <f>TEXT(Table1[[#This Row],[Order Date]],"mmm")</f>
        <v>Dec</v>
      </c>
      <c r="N5102" s="5" t="str">
        <f>TEXT(Table1[[#This Row],[Order Date]],"yyyy")</f>
        <v>2016</v>
      </c>
      <c r="O5102" s="5">
        <v>44</v>
      </c>
      <c r="P5102" s="5" t="s">
        <v>560</v>
      </c>
      <c r="Q5102" s="5" t="str">
        <f>IFERROR(INDEX(Holidays[Holiday],MATCH(Table1[[#This Row],[Order Date]],Holidays[Date],0)),"NO HOLIDAY")</f>
        <v>NO HOLIDAY</v>
      </c>
    </row>
    <row r="5103" spans="2:17" hidden="1" x14ac:dyDescent="0.3">
      <c r="B5103" t="s">
        <v>25</v>
      </c>
      <c r="C5103" t="s">
        <v>59</v>
      </c>
      <c r="D5103" t="s">
        <v>23</v>
      </c>
      <c r="E5103" t="s">
        <v>446</v>
      </c>
      <c r="F5103" s="4">
        <v>42716</v>
      </c>
      <c r="G5103" t="s">
        <v>13</v>
      </c>
      <c r="H5103">
        <v>5</v>
      </c>
      <c r="I5103">
        <f>IF(Table1[[#This Row],[Price]]&lt;15,10,IF(Table1[[#This Row],[Price]]&lt;20,15,IF(Table1[[#This Row],[Price]]&lt;30,22,IF(Table1[[#This Row],[Price]]&lt;50,36,45))))</f>
        <v>15</v>
      </c>
      <c r="J5103">
        <v>17.829999999999998</v>
      </c>
      <c r="K5103" s="14">
        <v>89.149999999999991</v>
      </c>
      <c r="L5103" s="14">
        <f>Table1[[#This Row],[Total Sale Amount]]-(Table1[[#This Row],[Cost Price]]*Table1[[#This Row],[Quantity]])</f>
        <v>14.149999999999991</v>
      </c>
      <c r="M5103" t="str">
        <f>TEXT(Table1[[#This Row],[Order Date]],"mmm")</f>
        <v>Dec</v>
      </c>
      <c r="N5103" s="5" t="str">
        <f>TEXT(Table1[[#This Row],[Order Date]],"yyyy")</f>
        <v>2016</v>
      </c>
      <c r="O5103" s="5">
        <v>37</v>
      </c>
      <c r="P5103" s="5" t="s">
        <v>560</v>
      </c>
      <c r="Q5103" s="5" t="str">
        <f>IFERROR(INDEX(Holidays[Holiday],MATCH(Table1[[#This Row],[Order Date]],Holidays[Date],0)),"NO HOLIDAY")</f>
        <v>NO HOLIDAY</v>
      </c>
    </row>
    <row r="5104" spans="2:17" hidden="1" x14ac:dyDescent="0.3">
      <c r="B5104" t="s">
        <v>9</v>
      </c>
      <c r="C5104" t="s">
        <v>17</v>
      </c>
      <c r="D5104" t="s">
        <v>11</v>
      </c>
      <c r="E5104" t="s">
        <v>383</v>
      </c>
      <c r="F5104" s="4">
        <v>42716</v>
      </c>
      <c r="G5104" t="s">
        <v>39</v>
      </c>
      <c r="H5104">
        <v>2</v>
      </c>
      <c r="I5104">
        <f>IF(Table1[[#This Row],[Price]]&lt;15,10,IF(Table1[[#This Row],[Price]]&lt;20,15,IF(Table1[[#This Row],[Price]]&lt;30,22,IF(Table1[[#This Row],[Price]]&lt;50,36,45))))</f>
        <v>15</v>
      </c>
      <c r="J5104">
        <v>16.32</v>
      </c>
      <c r="K5104" s="14">
        <v>32.64</v>
      </c>
      <c r="L5104" s="14">
        <f>Table1[[#This Row],[Total Sale Amount]]-(Table1[[#This Row],[Cost Price]]*Table1[[#This Row],[Quantity]])</f>
        <v>2.6400000000000006</v>
      </c>
      <c r="M5104" t="str">
        <f>TEXT(Table1[[#This Row],[Order Date]],"mmm")</f>
        <v>Dec</v>
      </c>
      <c r="N5104" s="5" t="str">
        <f>TEXT(Table1[[#This Row],[Order Date]],"yyyy")</f>
        <v>2016</v>
      </c>
      <c r="O5104" s="5">
        <v>18</v>
      </c>
      <c r="P5104" s="5" t="s">
        <v>559</v>
      </c>
      <c r="Q5104" s="5" t="str">
        <f>IFERROR(INDEX(Holidays[Holiday],MATCH(Table1[[#This Row],[Order Date]],Holidays[Date],0)),"NO HOLIDAY")</f>
        <v>NO HOLIDAY</v>
      </c>
    </row>
    <row r="5105" spans="2:17" hidden="1" x14ac:dyDescent="0.3">
      <c r="B5105" t="s">
        <v>16</v>
      </c>
      <c r="C5105" t="s">
        <v>17</v>
      </c>
      <c r="D5105" t="s">
        <v>11</v>
      </c>
      <c r="E5105" t="s">
        <v>248</v>
      </c>
      <c r="F5105" s="4">
        <v>42716</v>
      </c>
      <c r="G5105" t="s">
        <v>15</v>
      </c>
      <c r="H5105">
        <v>2</v>
      </c>
      <c r="I5105">
        <f>IF(Table1[[#This Row],[Price]]&lt;15,10,IF(Table1[[#This Row],[Price]]&lt;20,15,IF(Table1[[#This Row],[Price]]&lt;30,22,IF(Table1[[#This Row],[Price]]&lt;50,36,45))))</f>
        <v>10</v>
      </c>
      <c r="J5105">
        <v>12.42</v>
      </c>
      <c r="K5105" s="14">
        <v>24.84</v>
      </c>
      <c r="L5105" s="14">
        <f>Table1[[#This Row],[Total Sale Amount]]-(Table1[[#This Row],[Cost Price]]*Table1[[#This Row],[Quantity]])</f>
        <v>4.84</v>
      </c>
      <c r="M5105" t="str">
        <f>TEXT(Table1[[#This Row],[Order Date]],"mmm")</f>
        <v>Dec</v>
      </c>
      <c r="N5105" s="5" t="str">
        <f>TEXT(Table1[[#This Row],[Order Date]],"yyyy")</f>
        <v>2016</v>
      </c>
      <c r="O5105" s="5">
        <v>31</v>
      </c>
      <c r="P5105" s="5" t="s">
        <v>560</v>
      </c>
      <c r="Q5105" s="5" t="str">
        <f>IFERROR(INDEX(Holidays[Holiday],MATCH(Table1[[#This Row],[Order Date]],Holidays[Date],0)),"NO HOLIDAY")</f>
        <v>NO HOLIDAY</v>
      </c>
    </row>
    <row r="5106" spans="2:17" hidden="1" x14ac:dyDescent="0.3">
      <c r="B5106" t="s">
        <v>9</v>
      </c>
      <c r="C5106" t="s">
        <v>30</v>
      </c>
      <c r="D5106" t="s">
        <v>11</v>
      </c>
      <c r="E5106" t="s">
        <v>75</v>
      </c>
      <c r="F5106" s="4">
        <v>42716</v>
      </c>
      <c r="G5106" t="s">
        <v>19</v>
      </c>
      <c r="H5106">
        <v>5</v>
      </c>
      <c r="I5106">
        <f>IF(Table1[[#This Row],[Price]]&lt;15,10,IF(Table1[[#This Row],[Price]]&lt;20,15,IF(Table1[[#This Row],[Price]]&lt;30,22,IF(Table1[[#This Row],[Price]]&lt;50,36,45))))</f>
        <v>45</v>
      </c>
      <c r="J5106">
        <v>53.35</v>
      </c>
      <c r="K5106" s="14">
        <v>266.75</v>
      </c>
      <c r="L5106" s="14">
        <f>Table1[[#This Row],[Total Sale Amount]]-(Table1[[#This Row],[Cost Price]]*Table1[[#This Row],[Quantity]])</f>
        <v>41.75</v>
      </c>
      <c r="M5106" t="str">
        <f>TEXT(Table1[[#This Row],[Order Date]],"mmm")</f>
        <v>Dec</v>
      </c>
      <c r="N5106" s="5" t="str">
        <f>TEXT(Table1[[#This Row],[Order Date]],"yyyy")</f>
        <v>2016</v>
      </c>
      <c r="O5106" s="5">
        <v>17</v>
      </c>
      <c r="P5106" s="5" t="s">
        <v>560</v>
      </c>
      <c r="Q5106" s="5" t="str">
        <f>IFERROR(INDEX(Holidays[Holiday],MATCH(Table1[[#This Row],[Order Date]],Holidays[Date],0)),"NO HOLIDAY")</f>
        <v>NO HOLIDAY</v>
      </c>
    </row>
    <row r="5107" spans="2:17" hidden="1" x14ac:dyDescent="0.3">
      <c r="B5107" t="s">
        <v>21</v>
      </c>
      <c r="C5107" t="s">
        <v>59</v>
      </c>
      <c r="D5107" t="s">
        <v>23</v>
      </c>
      <c r="E5107" t="s">
        <v>60</v>
      </c>
      <c r="F5107" s="4">
        <v>42716</v>
      </c>
      <c r="G5107" t="s">
        <v>13</v>
      </c>
      <c r="H5107">
        <v>8</v>
      </c>
      <c r="I5107">
        <f>IF(Table1[[#This Row],[Price]]&lt;15,10,IF(Table1[[#This Row],[Price]]&lt;20,15,IF(Table1[[#This Row],[Price]]&lt;30,22,IF(Table1[[#This Row],[Price]]&lt;50,36,45))))</f>
        <v>15</v>
      </c>
      <c r="J5107">
        <v>17.829999999999998</v>
      </c>
      <c r="K5107" s="14">
        <v>142.63999999999999</v>
      </c>
      <c r="L5107" s="14">
        <f>Table1[[#This Row],[Total Sale Amount]]-(Table1[[#This Row],[Cost Price]]*Table1[[#This Row],[Quantity]])</f>
        <v>22.639999999999986</v>
      </c>
      <c r="M5107" t="str">
        <f>TEXT(Table1[[#This Row],[Order Date]],"mmm")</f>
        <v>Dec</v>
      </c>
      <c r="N5107" s="5" t="str">
        <f>TEXT(Table1[[#This Row],[Order Date]],"yyyy")</f>
        <v>2016</v>
      </c>
      <c r="O5107" s="5">
        <v>33</v>
      </c>
      <c r="P5107" s="5" t="s">
        <v>559</v>
      </c>
      <c r="Q5107" s="5" t="str">
        <f>IFERROR(INDEX(Holidays[Holiday],MATCH(Table1[[#This Row],[Order Date]],Holidays[Date],0)),"NO HOLIDAY")</f>
        <v>NO HOLIDAY</v>
      </c>
    </row>
    <row r="5108" spans="2:17" hidden="1" x14ac:dyDescent="0.3">
      <c r="B5108" t="s">
        <v>16</v>
      </c>
      <c r="C5108" t="s">
        <v>10</v>
      </c>
      <c r="D5108" t="s">
        <v>11</v>
      </c>
      <c r="E5108" t="s">
        <v>234</v>
      </c>
      <c r="F5108" s="4">
        <v>42716</v>
      </c>
      <c r="G5108" t="s">
        <v>13</v>
      </c>
      <c r="H5108">
        <v>9</v>
      </c>
      <c r="I5108">
        <f>IF(Table1[[#This Row],[Price]]&lt;15,10,IF(Table1[[#This Row],[Price]]&lt;20,15,IF(Table1[[#This Row],[Price]]&lt;30,22,IF(Table1[[#This Row],[Price]]&lt;50,36,45))))</f>
        <v>15</v>
      </c>
      <c r="J5108">
        <v>17.829999999999998</v>
      </c>
      <c r="K5108" s="14">
        <v>160.46999999999997</v>
      </c>
      <c r="L5108" s="14">
        <f>Table1[[#This Row],[Total Sale Amount]]-(Table1[[#This Row],[Cost Price]]*Table1[[#This Row],[Quantity]])</f>
        <v>25.46999999999997</v>
      </c>
      <c r="M5108" t="str">
        <f>TEXT(Table1[[#This Row],[Order Date]],"mmm")</f>
        <v>Dec</v>
      </c>
      <c r="N5108" s="5" t="str">
        <f>TEXT(Table1[[#This Row],[Order Date]],"yyyy")</f>
        <v>2016</v>
      </c>
      <c r="O5108" s="5">
        <v>23</v>
      </c>
      <c r="P5108" s="5" t="s">
        <v>559</v>
      </c>
      <c r="Q5108" s="5" t="str">
        <f>IFERROR(INDEX(Holidays[Holiday],MATCH(Table1[[#This Row],[Order Date]],Holidays[Date],0)),"NO HOLIDAY")</f>
        <v>NO HOLIDAY</v>
      </c>
    </row>
    <row r="5109" spans="2:17" hidden="1" x14ac:dyDescent="0.3">
      <c r="B5109" t="s">
        <v>25</v>
      </c>
      <c r="C5109" t="s">
        <v>26</v>
      </c>
      <c r="D5109" t="s">
        <v>23</v>
      </c>
      <c r="E5109" t="s">
        <v>311</v>
      </c>
      <c r="F5109" s="4">
        <v>42716</v>
      </c>
      <c r="G5109" t="s">
        <v>19</v>
      </c>
      <c r="H5109">
        <v>3</v>
      </c>
      <c r="I5109">
        <f>IF(Table1[[#This Row],[Price]]&lt;15,10,IF(Table1[[#This Row],[Price]]&lt;20,15,IF(Table1[[#This Row],[Price]]&lt;30,22,IF(Table1[[#This Row],[Price]]&lt;50,36,45))))</f>
        <v>45</v>
      </c>
      <c r="J5109">
        <v>53.35</v>
      </c>
      <c r="K5109" s="14">
        <v>160.05000000000001</v>
      </c>
      <c r="L5109" s="14">
        <f>Table1[[#This Row],[Total Sale Amount]]-(Table1[[#This Row],[Cost Price]]*Table1[[#This Row],[Quantity]])</f>
        <v>25.050000000000011</v>
      </c>
      <c r="M5109" t="str">
        <f>TEXT(Table1[[#This Row],[Order Date]],"mmm")</f>
        <v>Dec</v>
      </c>
      <c r="N5109" s="5" t="str">
        <f>TEXT(Table1[[#This Row],[Order Date]],"yyyy")</f>
        <v>2016</v>
      </c>
      <c r="O5109" s="5">
        <v>29</v>
      </c>
      <c r="P5109" s="5" t="s">
        <v>559</v>
      </c>
      <c r="Q5109" s="5" t="str">
        <f>IFERROR(INDEX(Holidays[Holiday],MATCH(Table1[[#This Row],[Order Date]],Holidays[Date],0)),"NO HOLIDAY")</f>
        <v>NO HOLIDAY</v>
      </c>
    </row>
    <row r="5110" spans="2:17" hidden="1" x14ac:dyDescent="0.3">
      <c r="B5110" t="s">
        <v>16</v>
      </c>
      <c r="C5110" t="s">
        <v>10</v>
      </c>
      <c r="D5110" t="s">
        <v>11</v>
      </c>
      <c r="E5110" t="s">
        <v>272</v>
      </c>
      <c r="F5110" s="4">
        <v>42716</v>
      </c>
      <c r="G5110" t="s">
        <v>19</v>
      </c>
      <c r="H5110">
        <v>4</v>
      </c>
      <c r="I5110">
        <f>IF(Table1[[#This Row],[Price]]&lt;15,10,IF(Table1[[#This Row],[Price]]&lt;20,15,IF(Table1[[#This Row],[Price]]&lt;30,22,IF(Table1[[#This Row],[Price]]&lt;50,36,45))))</f>
        <v>45</v>
      </c>
      <c r="J5110">
        <v>53.35</v>
      </c>
      <c r="K5110" s="14">
        <v>213.4</v>
      </c>
      <c r="L5110" s="14">
        <f>Table1[[#This Row],[Total Sale Amount]]-(Table1[[#This Row],[Cost Price]]*Table1[[#This Row],[Quantity]])</f>
        <v>33.400000000000006</v>
      </c>
      <c r="M5110" t="str">
        <f>TEXT(Table1[[#This Row],[Order Date]],"mmm")</f>
        <v>Dec</v>
      </c>
      <c r="N5110" s="5" t="str">
        <f>TEXT(Table1[[#This Row],[Order Date]],"yyyy")</f>
        <v>2016</v>
      </c>
      <c r="O5110" s="5">
        <v>24</v>
      </c>
      <c r="P5110" s="5" t="s">
        <v>560</v>
      </c>
      <c r="Q5110" s="5" t="str">
        <f>IFERROR(INDEX(Holidays[Holiday],MATCH(Table1[[#This Row],[Order Date]],Holidays[Date],0)),"NO HOLIDAY")</f>
        <v>NO HOLIDAY</v>
      </c>
    </row>
    <row r="5111" spans="2:17" hidden="1" x14ac:dyDescent="0.3">
      <c r="B5111" t="s">
        <v>9</v>
      </c>
      <c r="C5111" t="s">
        <v>10</v>
      </c>
      <c r="D5111" t="s">
        <v>11</v>
      </c>
      <c r="E5111" t="s">
        <v>495</v>
      </c>
      <c r="F5111" s="4">
        <v>42716</v>
      </c>
      <c r="G5111" t="s">
        <v>15</v>
      </c>
      <c r="H5111">
        <v>2</v>
      </c>
      <c r="I5111">
        <f>IF(Table1[[#This Row],[Price]]&lt;15,10,IF(Table1[[#This Row],[Price]]&lt;20,15,IF(Table1[[#This Row],[Price]]&lt;30,22,IF(Table1[[#This Row],[Price]]&lt;50,36,45))))</f>
        <v>10</v>
      </c>
      <c r="J5111">
        <v>12.42</v>
      </c>
      <c r="K5111" s="14">
        <v>24.84</v>
      </c>
      <c r="L5111" s="14">
        <f>Table1[[#This Row],[Total Sale Amount]]-(Table1[[#This Row],[Cost Price]]*Table1[[#This Row],[Quantity]])</f>
        <v>4.84</v>
      </c>
      <c r="M5111" t="str">
        <f>TEXT(Table1[[#This Row],[Order Date]],"mmm")</f>
        <v>Dec</v>
      </c>
      <c r="N5111" s="5" t="str">
        <f>TEXT(Table1[[#This Row],[Order Date]],"yyyy")</f>
        <v>2016</v>
      </c>
      <c r="O5111" s="5">
        <v>37</v>
      </c>
      <c r="P5111" s="5" t="s">
        <v>559</v>
      </c>
      <c r="Q5111" s="5" t="str">
        <f>IFERROR(INDEX(Holidays[Holiday],MATCH(Table1[[#This Row],[Order Date]],Holidays[Date],0)),"NO HOLIDAY")</f>
        <v>NO HOLIDAY</v>
      </c>
    </row>
    <row r="5112" spans="2:17" hidden="1" x14ac:dyDescent="0.3">
      <c r="B5112" t="s">
        <v>36</v>
      </c>
      <c r="C5112" t="s">
        <v>10</v>
      </c>
      <c r="D5112" t="s">
        <v>11</v>
      </c>
      <c r="E5112" t="s">
        <v>517</v>
      </c>
      <c r="F5112" s="4">
        <v>42716</v>
      </c>
      <c r="G5112" t="s">
        <v>19</v>
      </c>
      <c r="H5112">
        <v>9</v>
      </c>
      <c r="I5112">
        <f>IF(Table1[[#This Row],[Price]]&lt;15,10,IF(Table1[[#This Row],[Price]]&lt;20,15,IF(Table1[[#This Row],[Price]]&lt;30,22,IF(Table1[[#This Row],[Price]]&lt;50,36,45))))</f>
        <v>45</v>
      </c>
      <c r="J5112">
        <v>53.35</v>
      </c>
      <c r="K5112" s="14">
        <v>480.15000000000003</v>
      </c>
      <c r="L5112" s="14">
        <f>Table1[[#This Row],[Total Sale Amount]]-(Table1[[#This Row],[Cost Price]]*Table1[[#This Row],[Quantity]])</f>
        <v>75.150000000000034</v>
      </c>
      <c r="M5112" t="str">
        <f>TEXT(Table1[[#This Row],[Order Date]],"mmm")</f>
        <v>Dec</v>
      </c>
      <c r="N5112" s="5" t="str">
        <f>TEXT(Table1[[#This Row],[Order Date]],"yyyy")</f>
        <v>2016</v>
      </c>
      <c r="O5112" s="5">
        <v>36</v>
      </c>
      <c r="P5112" s="5" t="s">
        <v>559</v>
      </c>
      <c r="Q5112" s="5" t="str">
        <f>IFERROR(INDEX(Holidays[Holiday],MATCH(Table1[[#This Row],[Order Date]],Holidays[Date],0)),"NO HOLIDAY")</f>
        <v>NO HOLIDAY</v>
      </c>
    </row>
    <row r="5113" spans="2:17" hidden="1" x14ac:dyDescent="0.3">
      <c r="B5113" t="s">
        <v>16</v>
      </c>
      <c r="C5113" t="s">
        <v>30</v>
      </c>
      <c r="D5113" t="s">
        <v>11</v>
      </c>
      <c r="E5113" t="s">
        <v>521</v>
      </c>
      <c r="F5113" s="4">
        <v>42716</v>
      </c>
      <c r="G5113" t="s">
        <v>13</v>
      </c>
      <c r="H5113">
        <v>3</v>
      </c>
      <c r="I5113">
        <f>IF(Table1[[#This Row],[Price]]&lt;15,10,IF(Table1[[#This Row],[Price]]&lt;20,15,IF(Table1[[#This Row],[Price]]&lt;30,22,IF(Table1[[#This Row],[Price]]&lt;50,36,45))))</f>
        <v>15</v>
      </c>
      <c r="J5113">
        <v>17.829999999999998</v>
      </c>
      <c r="K5113" s="14">
        <v>53.489999999999995</v>
      </c>
      <c r="L5113" s="14">
        <f>Table1[[#This Row],[Total Sale Amount]]-(Table1[[#This Row],[Cost Price]]*Table1[[#This Row],[Quantity]])</f>
        <v>8.4899999999999949</v>
      </c>
      <c r="M5113" t="str">
        <f>TEXT(Table1[[#This Row],[Order Date]],"mmm")</f>
        <v>Dec</v>
      </c>
      <c r="N5113" s="5" t="str">
        <f>TEXT(Table1[[#This Row],[Order Date]],"yyyy")</f>
        <v>2016</v>
      </c>
      <c r="O5113" s="5">
        <v>27</v>
      </c>
      <c r="P5113" s="5" t="s">
        <v>560</v>
      </c>
      <c r="Q5113" s="5" t="str">
        <f>IFERROR(INDEX(Holidays[Holiday],MATCH(Table1[[#This Row],[Order Date]],Holidays[Date],0)),"NO HOLIDAY")</f>
        <v>NO HOLIDAY</v>
      </c>
    </row>
    <row r="5114" spans="2:17" hidden="1" x14ac:dyDescent="0.3">
      <c r="B5114" t="s">
        <v>36</v>
      </c>
      <c r="C5114" t="s">
        <v>17</v>
      </c>
      <c r="D5114" t="s">
        <v>11</v>
      </c>
      <c r="E5114" t="s">
        <v>397</v>
      </c>
      <c r="F5114" s="4">
        <v>42716</v>
      </c>
      <c r="G5114" t="s">
        <v>19</v>
      </c>
      <c r="H5114">
        <v>8</v>
      </c>
      <c r="I5114">
        <f>IF(Table1[[#This Row],[Price]]&lt;15,10,IF(Table1[[#This Row],[Price]]&lt;20,15,IF(Table1[[#This Row],[Price]]&lt;30,22,IF(Table1[[#This Row],[Price]]&lt;50,36,45))))</f>
        <v>45</v>
      </c>
      <c r="J5114">
        <v>53.35</v>
      </c>
      <c r="K5114" s="14">
        <v>426.8</v>
      </c>
      <c r="L5114" s="14">
        <f>Table1[[#This Row],[Total Sale Amount]]-(Table1[[#This Row],[Cost Price]]*Table1[[#This Row],[Quantity]])</f>
        <v>66.800000000000011</v>
      </c>
      <c r="M5114" t="str">
        <f>TEXT(Table1[[#This Row],[Order Date]],"mmm")</f>
        <v>Dec</v>
      </c>
      <c r="N5114" s="5" t="str">
        <f>TEXT(Table1[[#This Row],[Order Date]],"yyyy")</f>
        <v>2016</v>
      </c>
      <c r="O5114" s="5">
        <v>42</v>
      </c>
      <c r="P5114" s="5" t="s">
        <v>560</v>
      </c>
      <c r="Q5114" s="5" t="str">
        <f>IFERROR(INDEX(Holidays[Holiday],MATCH(Table1[[#This Row],[Order Date]],Holidays[Date],0)),"NO HOLIDAY")</f>
        <v>NO HOLIDAY</v>
      </c>
    </row>
    <row r="5115" spans="2:17" hidden="1" x14ac:dyDescent="0.3">
      <c r="B5115" t="s">
        <v>25</v>
      </c>
      <c r="C5115" t="s">
        <v>59</v>
      </c>
      <c r="D5115" t="s">
        <v>23</v>
      </c>
      <c r="E5115" t="s">
        <v>118</v>
      </c>
      <c r="F5115" s="4">
        <v>42717</v>
      </c>
      <c r="G5115" t="s">
        <v>39</v>
      </c>
      <c r="H5115">
        <v>3</v>
      </c>
      <c r="I5115">
        <f>IF(Table1[[#This Row],[Price]]&lt;15,10,IF(Table1[[#This Row],[Price]]&lt;20,15,IF(Table1[[#This Row],[Price]]&lt;30,22,IF(Table1[[#This Row],[Price]]&lt;50,36,45))))</f>
        <v>15</v>
      </c>
      <c r="J5115">
        <v>16.32</v>
      </c>
      <c r="K5115" s="14">
        <v>48.96</v>
      </c>
      <c r="L5115" s="14">
        <f>Table1[[#This Row],[Total Sale Amount]]-(Table1[[#This Row],[Cost Price]]*Table1[[#This Row],[Quantity]])</f>
        <v>3.9600000000000009</v>
      </c>
      <c r="M5115" t="str">
        <f>TEXT(Table1[[#This Row],[Order Date]],"mmm")</f>
        <v>Dec</v>
      </c>
      <c r="N5115" s="5" t="str">
        <f>TEXT(Table1[[#This Row],[Order Date]],"yyyy")</f>
        <v>2016</v>
      </c>
      <c r="O5115" s="5">
        <v>27</v>
      </c>
      <c r="P5115" s="5" t="s">
        <v>559</v>
      </c>
      <c r="Q5115" s="5" t="str">
        <f>IFERROR(INDEX(Holidays[Holiday],MATCH(Table1[[#This Row],[Order Date]],Holidays[Date],0)),"NO HOLIDAY")</f>
        <v>NO HOLIDAY</v>
      </c>
    </row>
    <row r="5116" spans="2:17" hidden="1" x14ac:dyDescent="0.3">
      <c r="B5116" t="s">
        <v>9</v>
      </c>
      <c r="C5116" t="s">
        <v>10</v>
      </c>
      <c r="D5116" t="s">
        <v>11</v>
      </c>
      <c r="E5116" t="s">
        <v>371</v>
      </c>
      <c r="F5116" s="4">
        <v>42717</v>
      </c>
      <c r="G5116" t="s">
        <v>13</v>
      </c>
      <c r="H5116">
        <v>5</v>
      </c>
      <c r="I5116">
        <f>IF(Table1[[#This Row],[Price]]&lt;15,10,IF(Table1[[#This Row],[Price]]&lt;20,15,IF(Table1[[#This Row],[Price]]&lt;30,22,IF(Table1[[#This Row],[Price]]&lt;50,36,45))))</f>
        <v>15</v>
      </c>
      <c r="J5116">
        <v>17.829999999999998</v>
      </c>
      <c r="K5116" s="14">
        <v>89.149999999999991</v>
      </c>
      <c r="L5116" s="14">
        <f>Table1[[#This Row],[Total Sale Amount]]-(Table1[[#This Row],[Cost Price]]*Table1[[#This Row],[Quantity]])</f>
        <v>14.149999999999991</v>
      </c>
      <c r="M5116" t="str">
        <f>TEXT(Table1[[#This Row],[Order Date]],"mmm")</f>
        <v>Dec</v>
      </c>
      <c r="N5116" s="5" t="str">
        <f>TEXT(Table1[[#This Row],[Order Date]],"yyyy")</f>
        <v>2016</v>
      </c>
      <c r="O5116" s="5">
        <v>31</v>
      </c>
      <c r="P5116" s="5" t="s">
        <v>560</v>
      </c>
      <c r="Q5116" s="5" t="str">
        <f>IFERROR(INDEX(Holidays[Holiday],MATCH(Table1[[#This Row],[Order Date]],Holidays[Date],0)),"NO HOLIDAY")</f>
        <v>NO HOLIDAY</v>
      </c>
    </row>
    <row r="5117" spans="2:17" hidden="1" x14ac:dyDescent="0.3">
      <c r="B5117" t="s">
        <v>9</v>
      </c>
      <c r="C5117" t="s">
        <v>10</v>
      </c>
      <c r="D5117" t="s">
        <v>11</v>
      </c>
      <c r="E5117" t="s">
        <v>63</v>
      </c>
      <c r="F5117" s="4">
        <v>42717</v>
      </c>
      <c r="G5117" t="s">
        <v>39</v>
      </c>
      <c r="H5117">
        <v>9</v>
      </c>
      <c r="I5117">
        <f>IF(Table1[[#This Row],[Price]]&lt;15,10,IF(Table1[[#This Row],[Price]]&lt;20,15,IF(Table1[[#This Row],[Price]]&lt;30,22,IF(Table1[[#This Row],[Price]]&lt;50,36,45))))</f>
        <v>15</v>
      </c>
      <c r="J5117">
        <v>16.32</v>
      </c>
      <c r="K5117" s="14">
        <v>146.88</v>
      </c>
      <c r="L5117" s="14">
        <f>Table1[[#This Row],[Total Sale Amount]]-(Table1[[#This Row],[Cost Price]]*Table1[[#This Row],[Quantity]])</f>
        <v>11.879999999999995</v>
      </c>
      <c r="M5117" t="str">
        <f>TEXT(Table1[[#This Row],[Order Date]],"mmm")</f>
        <v>Dec</v>
      </c>
      <c r="N5117" s="5" t="str">
        <f>TEXT(Table1[[#This Row],[Order Date]],"yyyy")</f>
        <v>2016</v>
      </c>
      <c r="O5117" s="5">
        <v>35</v>
      </c>
      <c r="P5117" s="5" t="s">
        <v>560</v>
      </c>
      <c r="Q5117" s="5" t="str">
        <f>IFERROR(INDEX(Holidays[Holiday],MATCH(Table1[[#This Row],[Order Date]],Holidays[Date],0)),"NO HOLIDAY")</f>
        <v>NO HOLIDAY</v>
      </c>
    </row>
    <row r="5118" spans="2:17" hidden="1" x14ac:dyDescent="0.3">
      <c r="B5118" t="s">
        <v>9</v>
      </c>
      <c r="C5118" t="s">
        <v>10</v>
      </c>
      <c r="D5118" t="s">
        <v>11</v>
      </c>
      <c r="E5118" t="s">
        <v>63</v>
      </c>
      <c r="F5118" s="4">
        <v>42717</v>
      </c>
      <c r="G5118" t="s">
        <v>13</v>
      </c>
      <c r="H5118">
        <v>3</v>
      </c>
      <c r="I5118">
        <f>IF(Table1[[#This Row],[Price]]&lt;15,10,IF(Table1[[#This Row],[Price]]&lt;20,15,IF(Table1[[#This Row],[Price]]&lt;30,22,IF(Table1[[#This Row],[Price]]&lt;50,36,45))))</f>
        <v>15</v>
      </c>
      <c r="J5118">
        <v>17.829999999999998</v>
      </c>
      <c r="K5118" s="14">
        <v>53.489999999999995</v>
      </c>
      <c r="L5118" s="14">
        <f>Table1[[#This Row],[Total Sale Amount]]-(Table1[[#This Row],[Cost Price]]*Table1[[#This Row],[Quantity]])</f>
        <v>8.4899999999999949</v>
      </c>
      <c r="M5118" t="str">
        <f>TEXT(Table1[[#This Row],[Order Date]],"mmm")</f>
        <v>Dec</v>
      </c>
      <c r="N5118" s="5" t="str">
        <f>TEXT(Table1[[#This Row],[Order Date]],"yyyy")</f>
        <v>2016</v>
      </c>
      <c r="O5118" s="5">
        <v>34</v>
      </c>
      <c r="P5118" s="5" t="s">
        <v>560</v>
      </c>
      <c r="Q5118" s="5" t="str">
        <f>IFERROR(INDEX(Holidays[Holiday],MATCH(Table1[[#This Row],[Order Date]],Holidays[Date],0)),"NO HOLIDAY")</f>
        <v>NO HOLIDAY</v>
      </c>
    </row>
    <row r="5119" spans="2:17" hidden="1" x14ac:dyDescent="0.3">
      <c r="B5119" t="s">
        <v>16</v>
      </c>
      <c r="C5119" t="s">
        <v>17</v>
      </c>
      <c r="D5119" t="s">
        <v>11</v>
      </c>
      <c r="E5119" t="s">
        <v>56</v>
      </c>
      <c r="F5119" s="4">
        <v>42717</v>
      </c>
      <c r="G5119" t="s">
        <v>15</v>
      </c>
      <c r="H5119">
        <v>3</v>
      </c>
      <c r="I5119">
        <f>IF(Table1[[#This Row],[Price]]&lt;15,10,IF(Table1[[#This Row],[Price]]&lt;20,15,IF(Table1[[#This Row],[Price]]&lt;30,22,IF(Table1[[#This Row],[Price]]&lt;50,36,45))))</f>
        <v>10</v>
      </c>
      <c r="J5119">
        <v>12.42</v>
      </c>
      <c r="K5119" s="14">
        <v>37.26</v>
      </c>
      <c r="L5119" s="14">
        <f>Table1[[#This Row],[Total Sale Amount]]-(Table1[[#This Row],[Cost Price]]*Table1[[#This Row],[Quantity]])</f>
        <v>7.259999999999998</v>
      </c>
      <c r="M5119" t="str">
        <f>TEXT(Table1[[#This Row],[Order Date]],"mmm")</f>
        <v>Dec</v>
      </c>
      <c r="N5119" s="5" t="str">
        <f>TEXT(Table1[[#This Row],[Order Date]],"yyyy")</f>
        <v>2016</v>
      </c>
      <c r="O5119" s="5">
        <v>38</v>
      </c>
      <c r="P5119" s="5" t="s">
        <v>560</v>
      </c>
      <c r="Q5119" s="5" t="str">
        <f>IFERROR(INDEX(Holidays[Holiday],MATCH(Table1[[#This Row],[Order Date]],Holidays[Date],0)),"NO HOLIDAY")</f>
        <v>NO HOLIDAY</v>
      </c>
    </row>
    <row r="5120" spans="2:17" hidden="1" x14ac:dyDescent="0.3">
      <c r="B5120" t="s">
        <v>9</v>
      </c>
      <c r="C5120" t="s">
        <v>17</v>
      </c>
      <c r="D5120" t="s">
        <v>11</v>
      </c>
      <c r="E5120" t="s">
        <v>367</v>
      </c>
      <c r="F5120" s="4">
        <v>42717</v>
      </c>
      <c r="G5120" t="s">
        <v>39</v>
      </c>
      <c r="H5120">
        <v>7</v>
      </c>
      <c r="I5120">
        <f>IF(Table1[[#This Row],[Price]]&lt;15,10,IF(Table1[[#This Row],[Price]]&lt;20,15,IF(Table1[[#This Row],[Price]]&lt;30,22,IF(Table1[[#This Row],[Price]]&lt;50,36,45))))</f>
        <v>15</v>
      </c>
      <c r="J5120">
        <v>16.32</v>
      </c>
      <c r="K5120" s="14">
        <v>114.24000000000001</v>
      </c>
      <c r="L5120" s="14">
        <f>Table1[[#This Row],[Total Sale Amount]]-(Table1[[#This Row],[Cost Price]]*Table1[[#This Row],[Quantity]])</f>
        <v>9.2400000000000091</v>
      </c>
      <c r="M5120" t="str">
        <f>TEXT(Table1[[#This Row],[Order Date]],"mmm")</f>
        <v>Dec</v>
      </c>
      <c r="N5120" s="5" t="str">
        <f>TEXT(Table1[[#This Row],[Order Date]],"yyyy")</f>
        <v>2016</v>
      </c>
      <c r="O5120" s="5">
        <v>17</v>
      </c>
      <c r="P5120" s="5" t="s">
        <v>559</v>
      </c>
      <c r="Q5120" s="5" t="str">
        <f>IFERROR(INDEX(Holidays[Holiday],MATCH(Table1[[#This Row],[Order Date]],Holidays[Date],0)),"NO HOLIDAY")</f>
        <v>NO HOLIDAY</v>
      </c>
    </row>
    <row r="5121" spans="2:17" hidden="1" x14ac:dyDescent="0.3">
      <c r="B5121" t="s">
        <v>9</v>
      </c>
      <c r="C5121" t="s">
        <v>30</v>
      </c>
      <c r="D5121" t="s">
        <v>11</v>
      </c>
      <c r="E5121" t="s">
        <v>317</v>
      </c>
      <c r="F5121" s="4">
        <v>42717</v>
      </c>
      <c r="G5121" t="s">
        <v>13</v>
      </c>
      <c r="H5121">
        <v>2</v>
      </c>
      <c r="I5121">
        <f>IF(Table1[[#This Row],[Price]]&lt;15,10,IF(Table1[[#This Row],[Price]]&lt;20,15,IF(Table1[[#This Row],[Price]]&lt;30,22,IF(Table1[[#This Row],[Price]]&lt;50,36,45))))</f>
        <v>15</v>
      </c>
      <c r="J5121">
        <v>17.829999999999998</v>
      </c>
      <c r="K5121" s="14">
        <v>35.659999999999997</v>
      </c>
      <c r="L5121" s="14">
        <f>Table1[[#This Row],[Total Sale Amount]]-(Table1[[#This Row],[Cost Price]]*Table1[[#This Row],[Quantity]])</f>
        <v>5.6599999999999966</v>
      </c>
      <c r="M5121" t="str">
        <f>TEXT(Table1[[#This Row],[Order Date]],"mmm")</f>
        <v>Dec</v>
      </c>
      <c r="N5121" s="5" t="str">
        <f>TEXT(Table1[[#This Row],[Order Date]],"yyyy")</f>
        <v>2016</v>
      </c>
      <c r="O5121" s="5">
        <v>44</v>
      </c>
      <c r="P5121" s="5" t="s">
        <v>559</v>
      </c>
      <c r="Q5121" s="5" t="str">
        <f>IFERROR(INDEX(Holidays[Holiday],MATCH(Table1[[#This Row],[Order Date]],Holidays[Date],0)),"NO HOLIDAY")</f>
        <v>NO HOLIDAY</v>
      </c>
    </row>
    <row r="5122" spans="2:17" hidden="1" x14ac:dyDescent="0.3">
      <c r="B5122" t="s">
        <v>36</v>
      </c>
      <c r="C5122" t="s">
        <v>17</v>
      </c>
      <c r="D5122" t="s">
        <v>11</v>
      </c>
      <c r="E5122" t="s">
        <v>86</v>
      </c>
      <c r="F5122" s="4">
        <v>42717</v>
      </c>
      <c r="G5122" t="s">
        <v>15</v>
      </c>
      <c r="H5122">
        <v>7</v>
      </c>
      <c r="I5122">
        <f>IF(Table1[[#This Row],[Price]]&lt;15,10,IF(Table1[[#This Row],[Price]]&lt;20,15,IF(Table1[[#This Row],[Price]]&lt;30,22,IF(Table1[[#This Row],[Price]]&lt;50,36,45))))</f>
        <v>10</v>
      </c>
      <c r="J5122">
        <v>12.42</v>
      </c>
      <c r="K5122" s="14">
        <v>86.94</v>
      </c>
      <c r="L5122" s="14">
        <f>Table1[[#This Row],[Total Sale Amount]]-(Table1[[#This Row],[Cost Price]]*Table1[[#This Row],[Quantity]])</f>
        <v>16.939999999999998</v>
      </c>
      <c r="M5122" t="str">
        <f>TEXT(Table1[[#This Row],[Order Date]],"mmm")</f>
        <v>Dec</v>
      </c>
      <c r="N5122" s="5" t="str">
        <f>TEXT(Table1[[#This Row],[Order Date]],"yyyy")</f>
        <v>2016</v>
      </c>
      <c r="O5122" s="5">
        <v>34</v>
      </c>
      <c r="P5122" s="5" t="s">
        <v>560</v>
      </c>
      <c r="Q5122" s="5" t="str">
        <f>IFERROR(INDEX(Holidays[Holiday],MATCH(Table1[[#This Row],[Order Date]],Holidays[Date],0)),"NO HOLIDAY")</f>
        <v>NO HOLIDAY</v>
      </c>
    </row>
    <row r="5123" spans="2:17" hidden="1" x14ac:dyDescent="0.3">
      <c r="B5123" t="s">
        <v>21</v>
      </c>
      <c r="C5123" t="s">
        <v>59</v>
      </c>
      <c r="D5123" t="s">
        <v>23</v>
      </c>
      <c r="E5123" t="s">
        <v>121</v>
      </c>
      <c r="F5123" s="4">
        <v>42717</v>
      </c>
      <c r="G5123" t="s">
        <v>15</v>
      </c>
      <c r="H5123">
        <v>4</v>
      </c>
      <c r="I5123">
        <f>IF(Table1[[#This Row],[Price]]&lt;15,10,IF(Table1[[#This Row],[Price]]&lt;20,15,IF(Table1[[#This Row],[Price]]&lt;30,22,IF(Table1[[#This Row],[Price]]&lt;50,36,45))))</f>
        <v>10</v>
      </c>
      <c r="J5123">
        <v>12.42</v>
      </c>
      <c r="K5123" s="14">
        <v>49.68</v>
      </c>
      <c r="L5123" s="14">
        <f>Table1[[#This Row],[Total Sale Amount]]-(Table1[[#This Row],[Cost Price]]*Table1[[#This Row],[Quantity]])</f>
        <v>9.68</v>
      </c>
      <c r="M5123" t="str">
        <f>TEXT(Table1[[#This Row],[Order Date]],"mmm")</f>
        <v>Dec</v>
      </c>
      <c r="N5123" s="5" t="str">
        <f>TEXT(Table1[[#This Row],[Order Date]],"yyyy")</f>
        <v>2016</v>
      </c>
      <c r="O5123" s="5">
        <v>37</v>
      </c>
      <c r="P5123" s="5" t="s">
        <v>560</v>
      </c>
      <c r="Q5123" s="5" t="str">
        <f>IFERROR(INDEX(Holidays[Holiday],MATCH(Table1[[#This Row],[Order Date]],Holidays[Date],0)),"NO HOLIDAY")</f>
        <v>NO HOLIDAY</v>
      </c>
    </row>
    <row r="5124" spans="2:17" hidden="1" x14ac:dyDescent="0.3">
      <c r="B5124" t="s">
        <v>16</v>
      </c>
      <c r="C5124" t="s">
        <v>17</v>
      </c>
      <c r="D5124" t="s">
        <v>11</v>
      </c>
      <c r="E5124" t="s">
        <v>137</v>
      </c>
      <c r="F5124" s="4">
        <v>42717</v>
      </c>
      <c r="G5124" t="s">
        <v>15</v>
      </c>
      <c r="H5124">
        <v>2</v>
      </c>
      <c r="I5124">
        <f>IF(Table1[[#This Row],[Price]]&lt;15,10,IF(Table1[[#This Row],[Price]]&lt;20,15,IF(Table1[[#This Row],[Price]]&lt;30,22,IF(Table1[[#This Row],[Price]]&lt;50,36,45))))</f>
        <v>10</v>
      </c>
      <c r="J5124">
        <v>12.42</v>
      </c>
      <c r="K5124" s="14">
        <v>24.84</v>
      </c>
      <c r="L5124" s="14">
        <f>Table1[[#This Row],[Total Sale Amount]]-(Table1[[#This Row],[Cost Price]]*Table1[[#This Row],[Quantity]])</f>
        <v>4.84</v>
      </c>
      <c r="M5124" t="str">
        <f>TEXT(Table1[[#This Row],[Order Date]],"mmm")</f>
        <v>Dec</v>
      </c>
      <c r="N5124" s="5" t="str">
        <f>TEXT(Table1[[#This Row],[Order Date]],"yyyy")</f>
        <v>2016</v>
      </c>
      <c r="O5124" s="5">
        <v>26</v>
      </c>
      <c r="P5124" s="5" t="s">
        <v>560</v>
      </c>
      <c r="Q5124" s="5" t="str">
        <f>IFERROR(INDEX(Holidays[Holiday],MATCH(Table1[[#This Row],[Order Date]],Holidays[Date],0)),"NO HOLIDAY")</f>
        <v>NO HOLIDAY</v>
      </c>
    </row>
    <row r="5125" spans="2:17" hidden="1" x14ac:dyDescent="0.3">
      <c r="B5125" t="s">
        <v>9</v>
      </c>
      <c r="C5125" t="s">
        <v>17</v>
      </c>
      <c r="D5125" t="s">
        <v>11</v>
      </c>
      <c r="E5125" t="s">
        <v>171</v>
      </c>
      <c r="F5125" s="4">
        <v>42717</v>
      </c>
      <c r="G5125" t="s">
        <v>15</v>
      </c>
      <c r="H5125">
        <v>2</v>
      </c>
      <c r="I5125">
        <f>IF(Table1[[#This Row],[Price]]&lt;15,10,IF(Table1[[#This Row],[Price]]&lt;20,15,IF(Table1[[#This Row],[Price]]&lt;30,22,IF(Table1[[#This Row],[Price]]&lt;50,36,45))))</f>
        <v>10</v>
      </c>
      <c r="J5125">
        <v>12.42</v>
      </c>
      <c r="K5125" s="14">
        <v>24.84</v>
      </c>
      <c r="L5125" s="14">
        <f>Table1[[#This Row],[Total Sale Amount]]-(Table1[[#This Row],[Cost Price]]*Table1[[#This Row],[Quantity]])</f>
        <v>4.84</v>
      </c>
      <c r="M5125" t="str">
        <f>TEXT(Table1[[#This Row],[Order Date]],"mmm")</f>
        <v>Dec</v>
      </c>
      <c r="N5125" s="5" t="str">
        <f>TEXT(Table1[[#This Row],[Order Date]],"yyyy")</f>
        <v>2016</v>
      </c>
      <c r="O5125" s="5">
        <v>28</v>
      </c>
      <c r="P5125" s="5" t="s">
        <v>559</v>
      </c>
      <c r="Q5125" s="5" t="str">
        <f>IFERROR(INDEX(Holidays[Holiday],MATCH(Table1[[#This Row],[Order Date]],Holidays[Date],0)),"NO HOLIDAY")</f>
        <v>NO HOLIDAY</v>
      </c>
    </row>
    <row r="5126" spans="2:17" hidden="1" x14ac:dyDescent="0.3">
      <c r="B5126" t="s">
        <v>9</v>
      </c>
      <c r="C5126" t="s">
        <v>30</v>
      </c>
      <c r="D5126" t="s">
        <v>11</v>
      </c>
      <c r="E5126" t="s">
        <v>394</v>
      </c>
      <c r="F5126" s="4">
        <v>42717</v>
      </c>
      <c r="G5126" t="s">
        <v>13</v>
      </c>
      <c r="H5126">
        <v>6</v>
      </c>
      <c r="I5126">
        <f>IF(Table1[[#This Row],[Price]]&lt;15,10,IF(Table1[[#This Row],[Price]]&lt;20,15,IF(Table1[[#This Row],[Price]]&lt;30,22,IF(Table1[[#This Row],[Price]]&lt;50,36,45))))</f>
        <v>15</v>
      </c>
      <c r="J5126">
        <v>17.829999999999998</v>
      </c>
      <c r="K5126" s="14">
        <v>106.97999999999999</v>
      </c>
      <c r="L5126" s="14">
        <f>Table1[[#This Row],[Total Sale Amount]]-(Table1[[#This Row],[Cost Price]]*Table1[[#This Row],[Quantity]])</f>
        <v>16.97999999999999</v>
      </c>
      <c r="M5126" t="str">
        <f>TEXT(Table1[[#This Row],[Order Date]],"mmm")</f>
        <v>Dec</v>
      </c>
      <c r="N5126" s="5" t="str">
        <f>TEXT(Table1[[#This Row],[Order Date]],"yyyy")</f>
        <v>2016</v>
      </c>
      <c r="O5126" s="5">
        <v>26</v>
      </c>
      <c r="P5126" s="5" t="s">
        <v>560</v>
      </c>
      <c r="Q5126" s="5" t="str">
        <f>IFERROR(INDEX(Holidays[Holiday],MATCH(Table1[[#This Row],[Order Date]],Holidays[Date],0)),"NO HOLIDAY")</f>
        <v>NO HOLIDAY</v>
      </c>
    </row>
    <row r="5127" spans="2:17" hidden="1" x14ac:dyDescent="0.3">
      <c r="B5127" t="s">
        <v>25</v>
      </c>
      <c r="C5127" t="s">
        <v>59</v>
      </c>
      <c r="D5127" t="s">
        <v>23</v>
      </c>
      <c r="E5127" t="s">
        <v>296</v>
      </c>
      <c r="F5127" s="4">
        <v>42717</v>
      </c>
      <c r="G5127" t="s">
        <v>19</v>
      </c>
      <c r="H5127">
        <v>1</v>
      </c>
      <c r="I5127">
        <f>IF(Table1[[#This Row],[Price]]&lt;15,10,IF(Table1[[#This Row],[Price]]&lt;20,15,IF(Table1[[#This Row],[Price]]&lt;30,22,IF(Table1[[#This Row],[Price]]&lt;50,36,45))))</f>
        <v>45</v>
      </c>
      <c r="J5127">
        <v>53.35</v>
      </c>
      <c r="K5127" s="14">
        <v>53.35</v>
      </c>
      <c r="L5127" s="14">
        <f>Table1[[#This Row],[Total Sale Amount]]-(Table1[[#This Row],[Cost Price]]*Table1[[#This Row],[Quantity]])</f>
        <v>8.3500000000000014</v>
      </c>
      <c r="M5127" t="str">
        <f>TEXT(Table1[[#This Row],[Order Date]],"mmm")</f>
        <v>Dec</v>
      </c>
      <c r="N5127" s="5" t="str">
        <f>TEXT(Table1[[#This Row],[Order Date]],"yyyy")</f>
        <v>2016</v>
      </c>
      <c r="O5127" s="5">
        <v>30</v>
      </c>
      <c r="P5127" s="5" t="s">
        <v>560</v>
      </c>
      <c r="Q5127" s="5" t="str">
        <f>IFERROR(INDEX(Holidays[Holiday],MATCH(Table1[[#This Row],[Order Date]],Holidays[Date],0)),"NO HOLIDAY")</f>
        <v>NO HOLIDAY</v>
      </c>
    </row>
    <row r="5128" spans="2:17" hidden="1" x14ac:dyDescent="0.3">
      <c r="B5128" t="s">
        <v>9</v>
      </c>
      <c r="C5128" t="s">
        <v>28</v>
      </c>
      <c r="D5128" t="s">
        <v>11</v>
      </c>
      <c r="E5128" t="s">
        <v>158</v>
      </c>
      <c r="F5128" s="4">
        <v>42717</v>
      </c>
      <c r="G5128" t="s">
        <v>13</v>
      </c>
      <c r="H5128">
        <v>8</v>
      </c>
      <c r="I5128">
        <f>IF(Table1[[#This Row],[Price]]&lt;15,10,IF(Table1[[#This Row],[Price]]&lt;20,15,IF(Table1[[#This Row],[Price]]&lt;30,22,IF(Table1[[#This Row],[Price]]&lt;50,36,45))))</f>
        <v>15</v>
      </c>
      <c r="J5128">
        <v>17.829999999999998</v>
      </c>
      <c r="K5128" s="14">
        <v>142.63999999999999</v>
      </c>
      <c r="L5128" s="14">
        <f>Table1[[#This Row],[Total Sale Amount]]-(Table1[[#This Row],[Cost Price]]*Table1[[#This Row],[Quantity]])</f>
        <v>22.639999999999986</v>
      </c>
      <c r="M5128" t="str">
        <f>TEXT(Table1[[#This Row],[Order Date]],"mmm")</f>
        <v>Dec</v>
      </c>
      <c r="N5128" s="5" t="str">
        <f>TEXT(Table1[[#This Row],[Order Date]],"yyyy")</f>
        <v>2016</v>
      </c>
      <c r="O5128" s="5">
        <v>18</v>
      </c>
      <c r="P5128" s="5" t="s">
        <v>559</v>
      </c>
      <c r="Q5128" s="5" t="str">
        <f>IFERROR(INDEX(Holidays[Holiday],MATCH(Table1[[#This Row],[Order Date]],Holidays[Date],0)),"NO HOLIDAY")</f>
        <v>NO HOLIDAY</v>
      </c>
    </row>
    <row r="5129" spans="2:17" hidden="1" x14ac:dyDescent="0.3">
      <c r="B5129" t="s">
        <v>25</v>
      </c>
      <c r="C5129" t="s">
        <v>26</v>
      </c>
      <c r="D5129" t="s">
        <v>23</v>
      </c>
      <c r="E5129" t="s">
        <v>204</v>
      </c>
      <c r="F5129" s="4">
        <v>42717</v>
      </c>
      <c r="G5129" t="s">
        <v>15</v>
      </c>
      <c r="H5129">
        <v>6</v>
      </c>
      <c r="I5129">
        <f>IF(Table1[[#This Row],[Price]]&lt;15,10,IF(Table1[[#This Row],[Price]]&lt;20,15,IF(Table1[[#This Row],[Price]]&lt;30,22,IF(Table1[[#This Row],[Price]]&lt;50,36,45))))</f>
        <v>10</v>
      </c>
      <c r="J5129">
        <v>12.42</v>
      </c>
      <c r="K5129" s="14">
        <v>74.52</v>
      </c>
      <c r="L5129" s="14">
        <f>Table1[[#This Row],[Total Sale Amount]]-(Table1[[#This Row],[Cost Price]]*Table1[[#This Row],[Quantity]])</f>
        <v>14.519999999999996</v>
      </c>
      <c r="M5129" t="str">
        <f>TEXT(Table1[[#This Row],[Order Date]],"mmm")</f>
        <v>Dec</v>
      </c>
      <c r="N5129" s="5" t="str">
        <f>TEXT(Table1[[#This Row],[Order Date]],"yyyy")</f>
        <v>2016</v>
      </c>
      <c r="O5129" s="5">
        <v>35</v>
      </c>
      <c r="P5129" s="5" t="s">
        <v>559</v>
      </c>
      <c r="Q5129" s="5" t="str">
        <f>IFERROR(INDEX(Holidays[Holiday],MATCH(Table1[[#This Row],[Order Date]],Holidays[Date],0)),"NO HOLIDAY")</f>
        <v>NO HOLIDAY</v>
      </c>
    </row>
    <row r="5130" spans="2:17" hidden="1" x14ac:dyDescent="0.3">
      <c r="B5130" t="s">
        <v>25</v>
      </c>
      <c r="C5130" t="s">
        <v>59</v>
      </c>
      <c r="D5130" t="s">
        <v>23</v>
      </c>
      <c r="E5130" t="s">
        <v>457</v>
      </c>
      <c r="F5130" s="4">
        <v>42717</v>
      </c>
      <c r="G5130" t="s">
        <v>19</v>
      </c>
      <c r="H5130">
        <v>7</v>
      </c>
      <c r="I5130">
        <f>IF(Table1[[#This Row],[Price]]&lt;15,10,IF(Table1[[#This Row],[Price]]&lt;20,15,IF(Table1[[#This Row],[Price]]&lt;30,22,IF(Table1[[#This Row],[Price]]&lt;50,36,45))))</f>
        <v>45</v>
      </c>
      <c r="J5130">
        <v>53.35</v>
      </c>
      <c r="K5130" s="14">
        <v>373.45</v>
      </c>
      <c r="L5130" s="14">
        <f>Table1[[#This Row],[Total Sale Amount]]-(Table1[[#This Row],[Cost Price]]*Table1[[#This Row],[Quantity]])</f>
        <v>58.449999999999989</v>
      </c>
      <c r="M5130" t="str">
        <f>TEXT(Table1[[#This Row],[Order Date]],"mmm")</f>
        <v>Dec</v>
      </c>
      <c r="N5130" s="5" t="str">
        <f>TEXT(Table1[[#This Row],[Order Date]],"yyyy")</f>
        <v>2016</v>
      </c>
      <c r="O5130" s="5">
        <v>21</v>
      </c>
      <c r="P5130" s="5" t="s">
        <v>559</v>
      </c>
      <c r="Q5130" s="5" t="str">
        <f>IFERROR(INDEX(Holidays[Holiday],MATCH(Table1[[#This Row],[Order Date]],Holidays[Date],0)),"NO HOLIDAY")</f>
        <v>NO HOLIDAY</v>
      </c>
    </row>
    <row r="5131" spans="2:17" hidden="1" x14ac:dyDescent="0.3">
      <c r="B5131" t="s">
        <v>25</v>
      </c>
      <c r="C5131" t="s">
        <v>59</v>
      </c>
      <c r="D5131" t="s">
        <v>23</v>
      </c>
      <c r="E5131" t="s">
        <v>62</v>
      </c>
      <c r="F5131" s="4">
        <v>42717</v>
      </c>
      <c r="G5131" t="s">
        <v>13</v>
      </c>
      <c r="H5131">
        <v>4</v>
      </c>
      <c r="I5131">
        <f>IF(Table1[[#This Row],[Price]]&lt;15,10,IF(Table1[[#This Row],[Price]]&lt;20,15,IF(Table1[[#This Row],[Price]]&lt;30,22,IF(Table1[[#This Row],[Price]]&lt;50,36,45))))</f>
        <v>15</v>
      </c>
      <c r="J5131">
        <v>17.829999999999998</v>
      </c>
      <c r="K5131" s="14">
        <v>71.319999999999993</v>
      </c>
      <c r="L5131" s="14">
        <f>Table1[[#This Row],[Total Sale Amount]]-(Table1[[#This Row],[Cost Price]]*Table1[[#This Row],[Quantity]])</f>
        <v>11.319999999999993</v>
      </c>
      <c r="M5131" t="str">
        <f>TEXT(Table1[[#This Row],[Order Date]],"mmm")</f>
        <v>Dec</v>
      </c>
      <c r="N5131" s="5" t="str">
        <f>TEXT(Table1[[#This Row],[Order Date]],"yyyy")</f>
        <v>2016</v>
      </c>
      <c r="O5131" s="5">
        <v>31</v>
      </c>
      <c r="P5131" s="5" t="s">
        <v>560</v>
      </c>
      <c r="Q5131" s="5" t="str">
        <f>IFERROR(INDEX(Holidays[Holiday],MATCH(Table1[[#This Row],[Order Date]],Holidays[Date],0)),"NO HOLIDAY")</f>
        <v>NO HOLIDAY</v>
      </c>
    </row>
    <row r="5132" spans="2:17" hidden="1" x14ac:dyDescent="0.3">
      <c r="B5132" t="s">
        <v>25</v>
      </c>
      <c r="C5132" t="s">
        <v>22</v>
      </c>
      <c r="D5132" t="s">
        <v>23</v>
      </c>
      <c r="E5132" t="s">
        <v>109</v>
      </c>
      <c r="F5132" s="4">
        <v>42717</v>
      </c>
      <c r="G5132" t="s">
        <v>19</v>
      </c>
      <c r="H5132">
        <v>2</v>
      </c>
      <c r="I5132">
        <f>IF(Table1[[#This Row],[Price]]&lt;15,10,IF(Table1[[#This Row],[Price]]&lt;20,15,IF(Table1[[#This Row],[Price]]&lt;30,22,IF(Table1[[#This Row],[Price]]&lt;50,36,45))))</f>
        <v>45</v>
      </c>
      <c r="J5132">
        <v>53.35</v>
      </c>
      <c r="K5132" s="14">
        <v>106.7</v>
      </c>
      <c r="L5132" s="14">
        <f>Table1[[#This Row],[Total Sale Amount]]-(Table1[[#This Row],[Cost Price]]*Table1[[#This Row],[Quantity]])</f>
        <v>16.700000000000003</v>
      </c>
      <c r="M5132" t="str">
        <f>TEXT(Table1[[#This Row],[Order Date]],"mmm")</f>
        <v>Dec</v>
      </c>
      <c r="N5132" s="5" t="str">
        <f>TEXT(Table1[[#This Row],[Order Date]],"yyyy")</f>
        <v>2016</v>
      </c>
      <c r="O5132" s="5">
        <v>35</v>
      </c>
      <c r="P5132" s="5" t="s">
        <v>560</v>
      </c>
      <c r="Q5132" s="5" t="str">
        <f>IFERROR(INDEX(Holidays[Holiday],MATCH(Table1[[#This Row],[Order Date]],Holidays[Date],0)),"NO HOLIDAY")</f>
        <v>NO HOLIDAY</v>
      </c>
    </row>
    <row r="5133" spans="2:17" hidden="1" x14ac:dyDescent="0.3">
      <c r="B5133" t="s">
        <v>16</v>
      </c>
      <c r="C5133" t="s">
        <v>17</v>
      </c>
      <c r="D5133" t="s">
        <v>11</v>
      </c>
      <c r="E5133" t="s">
        <v>405</v>
      </c>
      <c r="F5133" s="4">
        <v>42717</v>
      </c>
      <c r="G5133" t="s">
        <v>13</v>
      </c>
      <c r="H5133">
        <v>4</v>
      </c>
      <c r="I5133">
        <f>IF(Table1[[#This Row],[Price]]&lt;15,10,IF(Table1[[#This Row],[Price]]&lt;20,15,IF(Table1[[#This Row],[Price]]&lt;30,22,IF(Table1[[#This Row],[Price]]&lt;50,36,45))))</f>
        <v>15</v>
      </c>
      <c r="J5133">
        <v>17.829999999999998</v>
      </c>
      <c r="K5133" s="14">
        <v>71.319999999999993</v>
      </c>
      <c r="L5133" s="14">
        <f>Table1[[#This Row],[Total Sale Amount]]-(Table1[[#This Row],[Cost Price]]*Table1[[#This Row],[Quantity]])</f>
        <v>11.319999999999993</v>
      </c>
      <c r="M5133" t="str">
        <f>TEXT(Table1[[#This Row],[Order Date]],"mmm")</f>
        <v>Dec</v>
      </c>
      <c r="N5133" s="5" t="str">
        <f>TEXT(Table1[[#This Row],[Order Date]],"yyyy")</f>
        <v>2016</v>
      </c>
      <c r="O5133" s="5">
        <v>23</v>
      </c>
      <c r="P5133" s="5" t="s">
        <v>559</v>
      </c>
      <c r="Q5133" s="5" t="str">
        <f>IFERROR(INDEX(Holidays[Holiday],MATCH(Table1[[#This Row],[Order Date]],Holidays[Date],0)),"NO HOLIDAY")</f>
        <v>NO HOLIDAY</v>
      </c>
    </row>
    <row r="5134" spans="2:17" hidden="1" x14ac:dyDescent="0.3">
      <c r="B5134" t="s">
        <v>25</v>
      </c>
      <c r="C5134" t="s">
        <v>26</v>
      </c>
      <c r="D5134" t="s">
        <v>23</v>
      </c>
      <c r="E5134" t="s">
        <v>246</v>
      </c>
      <c r="F5134" s="4">
        <v>42717</v>
      </c>
      <c r="G5134" t="s">
        <v>39</v>
      </c>
      <c r="H5134">
        <v>6</v>
      </c>
      <c r="I5134">
        <f>IF(Table1[[#This Row],[Price]]&lt;15,10,IF(Table1[[#This Row],[Price]]&lt;20,15,IF(Table1[[#This Row],[Price]]&lt;30,22,IF(Table1[[#This Row],[Price]]&lt;50,36,45))))</f>
        <v>15</v>
      </c>
      <c r="J5134">
        <v>16.32</v>
      </c>
      <c r="K5134" s="14">
        <v>97.92</v>
      </c>
      <c r="L5134" s="14">
        <f>Table1[[#This Row],[Total Sale Amount]]-(Table1[[#This Row],[Cost Price]]*Table1[[#This Row],[Quantity]])</f>
        <v>7.9200000000000017</v>
      </c>
      <c r="M5134" t="str">
        <f>TEXT(Table1[[#This Row],[Order Date]],"mmm")</f>
        <v>Dec</v>
      </c>
      <c r="N5134" s="5" t="str">
        <f>TEXT(Table1[[#This Row],[Order Date]],"yyyy")</f>
        <v>2016</v>
      </c>
      <c r="O5134" s="5">
        <v>44</v>
      </c>
      <c r="P5134" s="5" t="s">
        <v>560</v>
      </c>
      <c r="Q5134" s="5" t="str">
        <f>IFERROR(INDEX(Holidays[Holiday],MATCH(Table1[[#This Row],[Order Date]],Holidays[Date],0)),"NO HOLIDAY")</f>
        <v>NO HOLIDAY</v>
      </c>
    </row>
    <row r="5135" spans="2:17" hidden="1" x14ac:dyDescent="0.3">
      <c r="B5135" t="s">
        <v>9</v>
      </c>
      <c r="C5135" t="s">
        <v>10</v>
      </c>
      <c r="D5135" t="s">
        <v>11</v>
      </c>
      <c r="E5135" t="s">
        <v>386</v>
      </c>
      <c r="F5135" s="4">
        <v>42717</v>
      </c>
      <c r="G5135" t="s">
        <v>19</v>
      </c>
      <c r="H5135">
        <v>4</v>
      </c>
      <c r="I5135">
        <f>IF(Table1[[#This Row],[Price]]&lt;15,10,IF(Table1[[#This Row],[Price]]&lt;20,15,IF(Table1[[#This Row],[Price]]&lt;30,22,IF(Table1[[#This Row],[Price]]&lt;50,36,45))))</f>
        <v>45</v>
      </c>
      <c r="J5135">
        <v>53.35</v>
      </c>
      <c r="K5135" s="14">
        <v>213.4</v>
      </c>
      <c r="L5135" s="14">
        <f>Table1[[#This Row],[Total Sale Amount]]-(Table1[[#This Row],[Cost Price]]*Table1[[#This Row],[Quantity]])</f>
        <v>33.400000000000006</v>
      </c>
      <c r="M5135" t="str">
        <f>TEXT(Table1[[#This Row],[Order Date]],"mmm")</f>
        <v>Dec</v>
      </c>
      <c r="N5135" s="5" t="str">
        <f>TEXT(Table1[[#This Row],[Order Date]],"yyyy")</f>
        <v>2016</v>
      </c>
      <c r="O5135" s="5">
        <v>23</v>
      </c>
      <c r="P5135" s="5" t="s">
        <v>560</v>
      </c>
      <c r="Q5135" s="5" t="str">
        <f>IFERROR(INDEX(Holidays[Holiday],MATCH(Table1[[#This Row],[Order Date]],Holidays[Date],0)),"NO HOLIDAY")</f>
        <v>NO HOLIDAY</v>
      </c>
    </row>
    <row r="5136" spans="2:17" hidden="1" x14ac:dyDescent="0.3">
      <c r="B5136" t="s">
        <v>9</v>
      </c>
      <c r="C5136" t="s">
        <v>10</v>
      </c>
      <c r="D5136" t="s">
        <v>11</v>
      </c>
      <c r="E5136" t="s">
        <v>135</v>
      </c>
      <c r="F5136" s="4">
        <v>42717</v>
      </c>
      <c r="G5136" t="s">
        <v>19</v>
      </c>
      <c r="H5136">
        <v>4</v>
      </c>
      <c r="I5136">
        <f>IF(Table1[[#This Row],[Price]]&lt;15,10,IF(Table1[[#This Row],[Price]]&lt;20,15,IF(Table1[[#This Row],[Price]]&lt;30,22,IF(Table1[[#This Row],[Price]]&lt;50,36,45))))</f>
        <v>45</v>
      </c>
      <c r="J5136">
        <v>53.35</v>
      </c>
      <c r="K5136" s="14">
        <v>213.4</v>
      </c>
      <c r="L5136" s="14">
        <f>Table1[[#This Row],[Total Sale Amount]]-(Table1[[#This Row],[Cost Price]]*Table1[[#This Row],[Quantity]])</f>
        <v>33.400000000000006</v>
      </c>
      <c r="M5136" t="str">
        <f>TEXT(Table1[[#This Row],[Order Date]],"mmm")</f>
        <v>Dec</v>
      </c>
      <c r="N5136" s="5" t="str">
        <f>TEXT(Table1[[#This Row],[Order Date]],"yyyy")</f>
        <v>2016</v>
      </c>
      <c r="O5136" s="5">
        <v>26</v>
      </c>
      <c r="P5136" s="5" t="s">
        <v>560</v>
      </c>
      <c r="Q5136" s="5" t="str">
        <f>IFERROR(INDEX(Holidays[Holiday],MATCH(Table1[[#This Row],[Order Date]],Holidays[Date],0)),"NO HOLIDAY")</f>
        <v>NO HOLIDAY</v>
      </c>
    </row>
    <row r="5137" spans="2:17" hidden="1" x14ac:dyDescent="0.3">
      <c r="B5137" t="s">
        <v>16</v>
      </c>
      <c r="C5137" t="s">
        <v>10</v>
      </c>
      <c r="D5137" t="s">
        <v>11</v>
      </c>
      <c r="E5137" t="s">
        <v>111</v>
      </c>
      <c r="F5137" s="4">
        <v>42717</v>
      </c>
      <c r="G5137" t="s">
        <v>15</v>
      </c>
      <c r="H5137">
        <v>6</v>
      </c>
      <c r="I5137">
        <f>IF(Table1[[#This Row],[Price]]&lt;15,10,IF(Table1[[#This Row],[Price]]&lt;20,15,IF(Table1[[#This Row],[Price]]&lt;30,22,IF(Table1[[#This Row],[Price]]&lt;50,36,45))))</f>
        <v>10</v>
      </c>
      <c r="J5137">
        <v>12.42</v>
      </c>
      <c r="K5137" s="14">
        <v>74.52</v>
      </c>
      <c r="L5137" s="14">
        <f>Table1[[#This Row],[Total Sale Amount]]-(Table1[[#This Row],[Cost Price]]*Table1[[#This Row],[Quantity]])</f>
        <v>14.519999999999996</v>
      </c>
      <c r="M5137" t="str">
        <f>TEXT(Table1[[#This Row],[Order Date]],"mmm")</f>
        <v>Dec</v>
      </c>
      <c r="N5137" s="5" t="str">
        <f>TEXT(Table1[[#This Row],[Order Date]],"yyyy")</f>
        <v>2016</v>
      </c>
      <c r="O5137" s="5">
        <v>36</v>
      </c>
      <c r="P5137" s="5" t="s">
        <v>559</v>
      </c>
      <c r="Q5137" s="5" t="str">
        <f>IFERROR(INDEX(Holidays[Holiday],MATCH(Table1[[#This Row],[Order Date]],Holidays[Date],0)),"NO HOLIDAY")</f>
        <v>NO HOLIDAY</v>
      </c>
    </row>
    <row r="5138" spans="2:17" hidden="1" x14ac:dyDescent="0.3">
      <c r="B5138" t="s">
        <v>36</v>
      </c>
      <c r="C5138" t="s">
        <v>10</v>
      </c>
      <c r="D5138" t="s">
        <v>11</v>
      </c>
      <c r="E5138" t="s">
        <v>230</v>
      </c>
      <c r="F5138" s="4">
        <v>42717</v>
      </c>
      <c r="G5138" t="s">
        <v>19</v>
      </c>
      <c r="H5138">
        <v>3</v>
      </c>
      <c r="I5138">
        <f>IF(Table1[[#This Row],[Price]]&lt;15,10,IF(Table1[[#This Row],[Price]]&lt;20,15,IF(Table1[[#This Row],[Price]]&lt;30,22,IF(Table1[[#This Row],[Price]]&lt;50,36,45))))</f>
        <v>45</v>
      </c>
      <c r="J5138">
        <v>53.35</v>
      </c>
      <c r="K5138" s="14">
        <v>160.05000000000001</v>
      </c>
      <c r="L5138" s="14">
        <f>Table1[[#This Row],[Total Sale Amount]]-(Table1[[#This Row],[Cost Price]]*Table1[[#This Row],[Quantity]])</f>
        <v>25.050000000000011</v>
      </c>
      <c r="M5138" t="str">
        <f>TEXT(Table1[[#This Row],[Order Date]],"mmm")</f>
        <v>Dec</v>
      </c>
      <c r="N5138" s="5" t="str">
        <f>TEXT(Table1[[#This Row],[Order Date]],"yyyy")</f>
        <v>2016</v>
      </c>
      <c r="O5138" s="5">
        <v>29</v>
      </c>
      <c r="P5138" s="5" t="s">
        <v>559</v>
      </c>
      <c r="Q5138" s="5" t="str">
        <f>IFERROR(INDEX(Holidays[Holiday],MATCH(Table1[[#This Row],[Order Date]],Holidays[Date],0)),"NO HOLIDAY")</f>
        <v>NO HOLIDAY</v>
      </c>
    </row>
    <row r="5139" spans="2:17" hidden="1" x14ac:dyDescent="0.3">
      <c r="B5139" t="s">
        <v>9</v>
      </c>
      <c r="C5139" t="s">
        <v>17</v>
      </c>
      <c r="D5139" t="s">
        <v>11</v>
      </c>
      <c r="E5139" t="s">
        <v>514</v>
      </c>
      <c r="F5139" s="4">
        <v>42717</v>
      </c>
      <c r="G5139" t="s">
        <v>15</v>
      </c>
      <c r="H5139">
        <v>2</v>
      </c>
      <c r="I5139">
        <f>IF(Table1[[#This Row],[Price]]&lt;15,10,IF(Table1[[#This Row],[Price]]&lt;20,15,IF(Table1[[#This Row],[Price]]&lt;30,22,IF(Table1[[#This Row],[Price]]&lt;50,36,45))))</f>
        <v>10</v>
      </c>
      <c r="J5139">
        <v>12.42</v>
      </c>
      <c r="K5139" s="14">
        <v>24.84</v>
      </c>
      <c r="L5139" s="14">
        <f>Table1[[#This Row],[Total Sale Amount]]-(Table1[[#This Row],[Cost Price]]*Table1[[#This Row],[Quantity]])</f>
        <v>4.84</v>
      </c>
      <c r="M5139" t="str">
        <f>TEXT(Table1[[#This Row],[Order Date]],"mmm")</f>
        <v>Dec</v>
      </c>
      <c r="N5139" s="5" t="str">
        <f>TEXT(Table1[[#This Row],[Order Date]],"yyyy")</f>
        <v>2016</v>
      </c>
      <c r="O5139" s="5">
        <v>29</v>
      </c>
      <c r="P5139" s="5" t="s">
        <v>559</v>
      </c>
      <c r="Q5139" s="5" t="str">
        <f>IFERROR(INDEX(Holidays[Holiday],MATCH(Table1[[#This Row],[Order Date]],Holidays[Date],0)),"NO HOLIDAY")</f>
        <v>NO HOLIDAY</v>
      </c>
    </row>
    <row r="5140" spans="2:17" hidden="1" x14ac:dyDescent="0.3">
      <c r="B5140" t="s">
        <v>36</v>
      </c>
      <c r="C5140" t="s">
        <v>17</v>
      </c>
      <c r="D5140" t="s">
        <v>11</v>
      </c>
      <c r="E5140" t="s">
        <v>291</v>
      </c>
      <c r="F5140" s="4">
        <v>42717</v>
      </c>
      <c r="G5140" t="s">
        <v>19</v>
      </c>
      <c r="H5140">
        <v>4</v>
      </c>
      <c r="I5140">
        <f>IF(Table1[[#This Row],[Price]]&lt;15,10,IF(Table1[[#This Row],[Price]]&lt;20,15,IF(Table1[[#This Row],[Price]]&lt;30,22,IF(Table1[[#This Row],[Price]]&lt;50,36,45))))</f>
        <v>45</v>
      </c>
      <c r="J5140">
        <v>53.35</v>
      </c>
      <c r="K5140" s="14">
        <v>213.4</v>
      </c>
      <c r="L5140" s="14">
        <f>Table1[[#This Row],[Total Sale Amount]]-(Table1[[#This Row],[Cost Price]]*Table1[[#This Row],[Quantity]])</f>
        <v>33.400000000000006</v>
      </c>
      <c r="M5140" t="str">
        <f>TEXT(Table1[[#This Row],[Order Date]],"mmm")</f>
        <v>Dec</v>
      </c>
      <c r="N5140" s="5" t="str">
        <f>TEXT(Table1[[#This Row],[Order Date]],"yyyy")</f>
        <v>2016</v>
      </c>
      <c r="O5140" s="5">
        <v>33</v>
      </c>
      <c r="P5140" s="5" t="s">
        <v>559</v>
      </c>
      <c r="Q5140" s="5" t="str">
        <f>IFERROR(INDEX(Holidays[Holiday],MATCH(Table1[[#This Row],[Order Date]],Holidays[Date],0)),"NO HOLIDAY")</f>
        <v>NO HOLIDAY</v>
      </c>
    </row>
    <row r="5141" spans="2:17" hidden="1" x14ac:dyDescent="0.3">
      <c r="B5141" t="s">
        <v>9</v>
      </c>
      <c r="C5141" t="s">
        <v>28</v>
      </c>
      <c r="D5141" t="s">
        <v>11</v>
      </c>
      <c r="E5141" t="s">
        <v>164</v>
      </c>
      <c r="F5141" s="4">
        <v>42717</v>
      </c>
      <c r="G5141" t="s">
        <v>39</v>
      </c>
      <c r="H5141">
        <v>8</v>
      </c>
      <c r="I5141">
        <f>IF(Table1[[#This Row],[Price]]&lt;15,10,IF(Table1[[#This Row],[Price]]&lt;20,15,IF(Table1[[#This Row],[Price]]&lt;30,22,IF(Table1[[#This Row],[Price]]&lt;50,36,45))))</f>
        <v>15</v>
      </c>
      <c r="J5141">
        <v>16.32</v>
      </c>
      <c r="K5141" s="14">
        <v>130.56</v>
      </c>
      <c r="L5141" s="14">
        <f>Table1[[#This Row],[Total Sale Amount]]-(Table1[[#This Row],[Cost Price]]*Table1[[#This Row],[Quantity]])</f>
        <v>10.560000000000002</v>
      </c>
      <c r="M5141" t="str">
        <f>TEXT(Table1[[#This Row],[Order Date]],"mmm")</f>
        <v>Dec</v>
      </c>
      <c r="N5141" s="5" t="str">
        <f>TEXT(Table1[[#This Row],[Order Date]],"yyyy")</f>
        <v>2016</v>
      </c>
      <c r="O5141" s="5">
        <v>28</v>
      </c>
      <c r="P5141" s="5" t="s">
        <v>559</v>
      </c>
      <c r="Q5141" s="5" t="str">
        <f>IFERROR(INDEX(Holidays[Holiday],MATCH(Table1[[#This Row],[Order Date]],Holidays[Date],0)),"NO HOLIDAY")</f>
        <v>NO HOLIDAY</v>
      </c>
    </row>
    <row r="5142" spans="2:17" hidden="1" x14ac:dyDescent="0.3">
      <c r="B5142" t="s">
        <v>16</v>
      </c>
      <c r="C5142" t="s">
        <v>30</v>
      </c>
      <c r="D5142" t="s">
        <v>11</v>
      </c>
      <c r="E5142" t="s">
        <v>519</v>
      </c>
      <c r="F5142" s="4">
        <v>42717</v>
      </c>
      <c r="G5142" t="s">
        <v>19</v>
      </c>
      <c r="H5142">
        <v>2</v>
      </c>
      <c r="I5142">
        <f>IF(Table1[[#This Row],[Price]]&lt;15,10,IF(Table1[[#This Row],[Price]]&lt;20,15,IF(Table1[[#This Row],[Price]]&lt;30,22,IF(Table1[[#This Row],[Price]]&lt;50,36,45))))</f>
        <v>45</v>
      </c>
      <c r="J5142">
        <v>53.35</v>
      </c>
      <c r="K5142" s="14">
        <v>106.7</v>
      </c>
      <c r="L5142" s="14">
        <f>Table1[[#This Row],[Total Sale Amount]]-(Table1[[#This Row],[Cost Price]]*Table1[[#This Row],[Quantity]])</f>
        <v>16.700000000000003</v>
      </c>
      <c r="M5142" t="str">
        <f>TEXT(Table1[[#This Row],[Order Date]],"mmm")</f>
        <v>Dec</v>
      </c>
      <c r="N5142" s="5" t="str">
        <f>TEXT(Table1[[#This Row],[Order Date]],"yyyy")</f>
        <v>2016</v>
      </c>
      <c r="O5142" s="5">
        <v>21</v>
      </c>
      <c r="P5142" s="5" t="s">
        <v>560</v>
      </c>
      <c r="Q5142" s="5" t="str">
        <f>IFERROR(INDEX(Holidays[Holiday],MATCH(Table1[[#This Row],[Order Date]],Holidays[Date],0)),"NO HOLIDAY")</f>
        <v>NO HOLIDAY</v>
      </c>
    </row>
    <row r="5143" spans="2:17" hidden="1" x14ac:dyDescent="0.3">
      <c r="B5143" t="s">
        <v>36</v>
      </c>
      <c r="C5143" t="s">
        <v>10</v>
      </c>
      <c r="D5143" t="s">
        <v>11</v>
      </c>
      <c r="E5143" t="s">
        <v>312</v>
      </c>
      <c r="F5143" s="4">
        <v>42718</v>
      </c>
      <c r="G5143" t="s">
        <v>15</v>
      </c>
      <c r="H5143">
        <v>4</v>
      </c>
      <c r="I5143">
        <f>IF(Table1[[#This Row],[Price]]&lt;15,10,IF(Table1[[#This Row],[Price]]&lt;20,15,IF(Table1[[#This Row],[Price]]&lt;30,22,IF(Table1[[#This Row],[Price]]&lt;50,36,45))))</f>
        <v>10</v>
      </c>
      <c r="J5143">
        <v>12.42</v>
      </c>
      <c r="K5143" s="14">
        <v>49.68</v>
      </c>
      <c r="L5143" s="14">
        <f>Table1[[#This Row],[Total Sale Amount]]-(Table1[[#This Row],[Cost Price]]*Table1[[#This Row],[Quantity]])</f>
        <v>9.68</v>
      </c>
      <c r="M5143" t="str">
        <f>TEXT(Table1[[#This Row],[Order Date]],"mmm")</f>
        <v>Dec</v>
      </c>
      <c r="N5143" s="5" t="str">
        <f>TEXT(Table1[[#This Row],[Order Date]],"yyyy")</f>
        <v>2016</v>
      </c>
      <c r="O5143" s="5">
        <v>21</v>
      </c>
      <c r="P5143" s="5" t="s">
        <v>560</v>
      </c>
      <c r="Q5143" s="5" t="str">
        <f>IFERROR(INDEX(Holidays[Holiday],MATCH(Table1[[#This Row],[Order Date]],Holidays[Date],0)),"NO HOLIDAY")</f>
        <v>NO HOLIDAY</v>
      </c>
    </row>
    <row r="5144" spans="2:17" hidden="1" x14ac:dyDescent="0.3">
      <c r="B5144" t="s">
        <v>36</v>
      </c>
      <c r="C5144" t="s">
        <v>30</v>
      </c>
      <c r="D5144" t="s">
        <v>11</v>
      </c>
      <c r="E5144" t="s">
        <v>436</v>
      </c>
      <c r="F5144" s="4">
        <v>42718</v>
      </c>
      <c r="G5144" t="s">
        <v>13</v>
      </c>
      <c r="H5144">
        <v>6</v>
      </c>
      <c r="I5144">
        <f>IF(Table1[[#This Row],[Price]]&lt;15,10,IF(Table1[[#This Row],[Price]]&lt;20,15,IF(Table1[[#This Row],[Price]]&lt;30,22,IF(Table1[[#This Row],[Price]]&lt;50,36,45))))</f>
        <v>15</v>
      </c>
      <c r="J5144">
        <v>17.829999999999998</v>
      </c>
      <c r="K5144" s="14">
        <v>106.97999999999999</v>
      </c>
      <c r="L5144" s="14">
        <f>Table1[[#This Row],[Total Sale Amount]]-(Table1[[#This Row],[Cost Price]]*Table1[[#This Row],[Quantity]])</f>
        <v>16.97999999999999</v>
      </c>
      <c r="M5144" t="str">
        <f>TEXT(Table1[[#This Row],[Order Date]],"mmm")</f>
        <v>Dec</v>
      </c>
      <c r="N5144" s="5" t="str">
        <f>TEXT(Table1[[#This Row],[Order Date]],"yyyy")</f>
        <v>2016</v>
      </c>
      <c r="O5144" s="5">
        <v>23</v>
      </c>
      <c r="P5144" s="5" t="s">
        <v>559</v>
      </c>
      <c r="Q5144" s="5" t="str">
        <f>IFERROR(INDEX(Holidays[Holiday],MATCH(Table1[[#This Row],[Order Date]],Holidays[Date],0)),"NO HOLIDAY")</f>
        <v>NO HOLIDAY</v>
      </c>
    </row>
    <row r="5145" spans="2:17" hidden="1" x14ac:dyDescent="0.3">
      <c r="B5145" t="s">
        <v>9</v>
      </c>
      <c r="C5145" t="s">
        <v>17</v>
      </c>
      <c r="D5145" t="s">
        <v>11</v>
      </c>
      <c r="E5145" t="s">
        <v>502</v>
      </c>
      <c r="F5145" s="4">
        <v>42718</v>
      </c>
      <c r="G5145" t="s">
        <v>15</v>
      </c>
      <c r="H5145">
        <v>10</v>
      </c>
      <c r="I5145">
        <f>IF(Table1[[#This Row],[Price]]&lt;15,10,IF(Table1[[#This Row],[Price]]&lt;20,15,IF(Table1[[#This Row],[Price]]&lt;30,22,IF(Table1[[#This Row],[Price]]&lt;50,36,45))))</f>
        <v>10</v>
      </c>
      <c r="J5145">
        <v>12.42</v>
      </c>
      <c r="K5145" s="14">
        <v>124.2</v>
      </c>
      <c r="L5145" s="14">
        <f>Table1[[#This Row],[Total Sale Amount]]-(Table1[[#This Row],[Cost Price]]*Table1[[#This Row],[Quantity]])</f>
        <v>24.200000000000003</v>
      </c>
      <c r="M5145" t="str">
        <f>TEXT(Table1[[#This Row],[Order Date]],"mmm")</f>
        <v>Dec</v>
      </c>
      <c r="N5145" s="5" t="str">
        <f>TEXT(Table1[[#This Row],[Order Date]],"yyyy")</f>
        <v>2016</v>
      </c>
      <c r="O5145" s="5">
        <v>18</v>
      </c>
      <c r="P5145" s="5" t="s">
        <v>559</v>
      </c>
      <c r="Q5145" s="5" t="str">
        <f>IFERROR(INDEX(Holidays[Holiday],MATCH(Table1[[#This Row],[Order Date]],Holidays[Date],0)),"NO HOLIDAY")</f>
        <v>NO HOLIDAY</v>
      </c>
    </row>
    <row r="5146" spans="2:17" hidden="1" x14ac:dyDescent="0.3">
      <c r="B5146" t="s">
        <v>9</v>
      </c>
      <c r="C5146" t="s">
        <v>17</v>
      </c>
      <c r="D5146" t="s">
        <v>11</v>
      </c>
      <c r="E5146" t="s">
        <v>200</v>
      </c>
      <c r="F5146" s="4">
        <v>42718</v>
      </c>
      <c r="G5146" t="s">
        <v>13</v>
      </c>
      <c r="H5146">
        <v>10</v>
      </c>
      <c r="I5146">
        <f>IF(Table1[[#This Row],[Price]]&lt;15,10,IF(Table1[[#This Row],[Price]]&lt;20,15,IF(Table1[[#This Row],[Price]]&lt;30,22,IF(Table1[[#This Row],[Price]]&lt;50,36,45))))</f>
        <v>15</v>
      </c>
      <c r="J5146">
        <v>17.829999999999998</v>
      </c>
      <c r="K5146" s="14">
        <v>178.29999999999998</v>
      </c>
      <c r="L5146" s="14">
        <f>Table1[[#This Row],[Total Sale Amount]]-(Table1[[#This Row],[Cost Price]]*Table1[[#This Row],[Quantity]])</f>
        <v>28.299999999999983</v>
      </c>
      <c r="M5146" t="str">
        <f>TEXT(Table1[[#This Row],[Order Date]],"mmm")</f>
        <v>Dec</v>
      </c>
      <c r="N5146" s="5" t="str">
        <f>TEXT(Table1[[#This Row],[Order Date]],"yyyy")</f>
        <v>2016</v>
      </c>
      <c r="O5146" s="5">
        <v>35</v>
      </c>
      <c r="P5146" s="5" t="s">
        <v>560</v>
      </c>
      <c r="Q5146" s="5" t="str">
        <f>IFERROR(INDEX(Holidays[Holiday],MATCH(Table1[[#This Row],[Order Date]],Holidays[Date],0)),"NO HOLIDAY")</f>
        <v>NO HOLIDAY</v>
      </c>
    </row>
    <row r="5147" spans="2:17" hidden="1" x14ac:dyDescent="0.3">
      <c r="B5147" t="s">
        <v>25</v>
      </c>
      <c r="C5147" t="s">
        <v>59</v>
      </c>
      <c r="D5147" t="s">
        <v>23</v>
      </c>
      <c r="E5147" t="s">
        <v>505</v>
      </c>
      <c r="F5147" s="4">
        <v>42718</v>
      </c>
      <c r="G5147" t="s">
        <v>19</v>
      </c>
      <c r="H5147">
        <v>4</v>
      </c>
      <c r="I5147">
        <f>IF(Table1[[#This Row],[Price]]&lt;15,10,IF(Table1[[#This Row],[Price]]&lt;20,15,IF(Table1[[#This Row],[Price]]&lt;30,22,IF(Table1[[#This Row],[Price]]&lt;50,36,45))))</f>
        <v>45</v>
      </c>
      <c r="J5147">
        <v>53.35</v>
      </c>
      <c r="K5147" s="14">
        <v>213.4</v>
      </c>
      <c r="L5147" s="14">
        <f>Table1[[#This Row],[Total Sale Amount]]-(Table1[[#This Row],[Cost Price]]*Table1[[#This Row],[Quantity]])</f>
        <v>33.400000000000006</v>
      </c>
      <c r="M5147" t="str">
        <f>TEXT(Table1[[#This Row],[Order Date]],"mmm")</f>
        <v>Dec</v>
      </c>
      <c r="N5147" s="5" t="str">
        <f>TEXT(Table1[[#This Row],[Order Date]],"yyyy")</f>
        <v>2016</v>
      </c>
      <c r="O5147" s="5">
        <v>21</v>
      </c>
      <c r="P5147" s="5" t="s">
        <v>559</v>
      </c>
      <c r="Q5147" s="5" t="str">
        <f>IFERROR(INDEX(Holidays[Holiday],MATCH(Table1[[#This Row],[Order Date]],Holidays[Date],0)),"NO HOLIDAY")</f>
        <v>NO HOLIDAY</v>
      </c>
    </row>
    <row r="5148" spans="2:17" hidden="1" x14ac:dyDescent="0.3">
      <c r="B5148" t="s">
        <v>9</v>
      </c>
      <c r="C5148" t="s">
        <v>17</v>
      </c>
      <c r="D5148" t="s">
        <v>11</v>
      </c>
      <c r="E5148" t="s">
        <v>378</v>
      </c>
      <c r="F5148" s="4">
        <v>42718</v>
      </c>
      <c r="G5148" t="s">
        <v>39</v>
      </c>
      <c r="H5148">
        <v>6</v>
      </c>
      <c r="I5148">
        <f>IF(Table1[[#This Row],[Price]]&lt;15,10,IF(Table1[[#This Row],[Price]]&lt;20,15,IF(Table1[[#This Row],[Price]]&lt;30,22,IF(Table1[[#This Row],[Price]]&lt;50,36,45))))</f>
        <v>15</v>
      </c>
      <c r="J5148">
        <v>16.32</v>
      </c>
      <c r="K5148" s="14">
        <v>97.92</v>
      </c>
      <c r="L5148" s="14">
        <f>Table1[[#This Row],[Total Sale Amount]]-(Table1[[#This Row],[Cost Price]]*Table1[[#This Row],[Quantity]])</f>
        <v>7.9200000000000017</v>
      </c>
      <c r="M5148" t="str">
        <f>TEXT(Table1[[#This Row],[Order Date]],"mmm")</f>
        <v>Dec</v>
      </c>
      <c r="N5148" s="5" t="str">
        <f>TEXT(Table1[[#This Row],[Order Date]],"yyyy")</f>
        <v>2016</v>
      </c>
      <c r="O5148" s="5">
        <v>40</v>
      </c>
      <c r="P5148" s="5" t="s">
        <v>559</v>
      </c>
      <c r="Q5148" s="5" t="str">
        <f>IFERROR(INDEX(Holidays[Holiday],MATCH(Table1[[#This Row],[Order Date]],Holidays[Date],0)),"NO HOLIDAY")</f>
        <v>NO HOLIDAY</v>
      </c>
    </row>
    <row r="5149" spans="2:17" hidden="1" x14ac:dyDescent="0.3">
      <c r="B5149" t="s">
        <v>25</v>
      </c>
      <c r="C5149" t="s">
        <v>26</v>
      </c>
      <c r="D5149" t="s">
        <v>23</v>
      </c>
      <c r="E5149" t="s">
        <v>361</v>
      </c>
      <c r="F5149" s="4">
        <v>42718</v>
      </c>
      <c r="G5149" t="s">
        <v>15</v>
      </c>
      <c r="H5149">
        <v>3</v>
      </c>
      <c r="I5149">
        <f>IF(Table1[[#This Row],[Price]]&lt;15,10,IF(Table1[[#This Row],[Price]]&lt;20,15,IF(Table1[[#This Row],[Price]]&lt;30,22,IF(Table1[[#This Row],[Price]]&lt;50,36,45))))</f>
        <v>10</v>
      </c>
      <c r="J5149">
        <v>12.42</v>
      </c>
      <c r="K5149" s="14">
        <v>37.26</v>
      </c>
      <c r="L5149" s="14">
        <f>Table1[[#This Row],[Total Sale Amount]]-(Table1[[#This Row],[Cost Price]]*Table1[[#This Row],[Quantity]])</f>
        <v>7.259999999999998</v>
      </c>
      <c r="M5149" t="str">
        <f>TEXT(Table1[[#This Row],[Order Date]],"mmm")</f>
        <v>Dec</v>
      </c>
      <c r="N5149" s="5" t="str">
        <f>TEXT(Table1[[#This Row],[Order Date]],"yyyy")</f>
        <v>2016</v>
      </c>
      <c r="O5149" s="5">
        <v>22</v>
      </c>
      <c r="P5149" s="5" t="s">
        <v>559</v>
      </c>
      <c r="Q5149" s="5" t="str">
        <f>IFERROR(INDEX(Holidays[Holiday],MATCH(Table1[[#This Row],[Order Date]],Holidays[Date],0)),"NO HOLIDAY")</f>
        <v>NO HOLIDAY</v>
      </c>
    </row>
    <row r="5150" spans="2:17" hidden="1" x14ac:dyDescent="0.3">
      <c r="B5150" t="s">
        <v>9</v>
      </c>
      <c r="C5150" t="s">
        <v>17</v>
      </c>
      <c r="D5150" t="s">
        <v>11</v>
      </c>
      <c r="E5150" t="s">
        <v>466</v>
      </c>
      <c r="F5150" s="4">
        <v>42718</v>
      </c>
      <c r="G5150" t="s">
        <v>19</v>
      </c>
      <c r="H5150">
        <v>6</v>
      </c>
      <c r="I5150">
        <f>IF(Table1[[#This Row],[Price]]&lt;15,10,IF(Table1[[#This Row],[Price]]&lt;20,15,IF(Table1[[#This Row],[Price]]&lt;30,22,IF(Table1[[#This Row],[Price]]&lt;50,36,45))))</f>
        <v>45</v>
      </c>
      <c r="J5150">
        <v>53.35</v>
      </c>
      <c r="K5150" s="14">
        <v>320.10000000000002</v>
      </c>
      <c r="L5150" s="14">
        <f>Table1[[#This Row],[Total Sale Amount]]-(Table1[[#This Row],[Cost Price]]*Table1[[#This Row],[Quantity]])</f>
        <v>50.100000000000023</v>
      </c>
      <c r="M5150" t="str">
        <f>TEXT(Table1[[#This Row],[Order Date]],"mmm")</f>
        <v>Dec</v>
      </c>
      <c r="N5150" s="5" t="str">
        <f>TEXT(Table1[[#This Row],[Order Date]],"yyyy")</f>
        <v>2016</v>
      </c>
      <c r="O5150" s="5">
        <v>38</v>
      </c>
      <c r="P5150" s="5" t="s">
        <v>559</v>
      </c>
      <c r="Q5150" s="5" t="str">
        <f>IFERROR(INDEX(Holidays[Holiday],MATCH(Table1[[#This Row],[Order Date]],Holidays[Date],0)),"NO HOLIDAY")</f>
        <v>NO HOLIDAY</v>
      </c>
    </row>
    <row r="5151" spans="2:17" hidden="1" x14ac:dyDescent="0.3">
      <c r="B5151" t="s">
        <v>25</v>
      </c>
      <c r="C5151" t="s">
        <v>26</v>
      </c>
      <c r="D5151" t="s">
        <v>23</v>
      </c>
      <c r="E5151" t="s">
        <v>301</v>
      </c>
      <c r="F5151" s="4">
        <v>42718</v>
      </c>
      <c r="G5151" t="s">
        <v>15</v>
      </c>
      <c r="H5151">
        <v>9</v>
      </c>
      <c r="I5151">
        <f>IF(Table1[[#This Row],[Price]]&lt;15,10,IF(Table1[[#This Row],[Price]]&lt;20,15,IF(Table1[[#This Row],[Price]]&lt;30,22,IF(Table1[[#This Row],[Price]]&lt;50,36,45))))</f>
        <v>10</v>
      </c>
      <c r="J5151">
        <v>12.42</v>
      </c>
      <c r="K5151" s="14">
        <v>111.78</v>
      </c>
      <c r="L5151" s="14">
        <f>Table1[[#This Row],[Total Sale Amount]]-(Table1[[#This Row],[Cost Price]]*Table1[[#This Row],[Quantity]])</f>
        <v>21.78</v>
      </c>
      <c r="M5151" t="str">
        <f>TEXT(Table1[[#This Row],[Order Date]],"mmm")</f>
        <v>Dec</v>
      </c>
      <c r="N5151" s="5" t="str">
        <f>TEXT(Table1[[#This Row],[Order Date]],"yyyy")</f>
        <v>2016</v>
      </c>
      <c r="O5151" s="5">
        <v>17</v>
      </c>
      <c r="P5151" s="5" t="s">
        <v>560</v>
      </c>
      <c r="Q5151" s="5" t="str">
        <f>IFERROR(INDEX(Holidays[Holiday],MATCH(Table1[[#This Row],[Order Date]],Holidays[Date],0)),"NO HOLIDAY")</f>
        <v>NO HOLIDAY</v>
      </c>
    </row>
    <row r="5152" spans="2:17" hidden="1" x14ac:dyDescent="0.3">
      <c r="B5152" t="s">
        <v>21</v>
      </c>
      <c r="C5152" t="s">
        <v>26</v>
      </c>
      <c r="D5152" t="s">
        <v>23</v>
      </c>
      <c r="E5152" t="s">
        <v>181</v>
      </c>
      <c r="F5152" s="4">
        <v>42718</v>
      </c>
      <c r="G5152" t="s">
        <v>15</v>
      </c>
      <c r="H5152">
        <v>8</v>
      </c>
      <c r="I5152">
        <f>IF(Table1[[#This Row],[Price]]&lt;15,10,IF(Table1[[#This Row],[Price]]&lt;20,15,IF(Table1[[#This Row],[Price]]&lt;30,22,IF(Table1[[#This Row],[Price]]&lt;50,36,45))))</f>
        <v>10</v>
      </c>
      <c r="J5152">
        <v>12.42</v>
      </c>
      <c r="K5152" s="14">
        <v>99.36</v>
      </c>
      <c r="L5152" s="14">
        <f>Table1[[#This Row],[Total Sale Amount]]-(Table1[[#This Row],[Cost Price]]*Table1[[#This Row],[Quantity]])</f>
        <v>19.36</v>
      </c>
      <c r="M5152" t="str">
        <f>TEXT(Table1[[#This Row],[Order Date]],"mmm")</f>
        <v>Dec</v>
      </c>
      <c r="N5152" s="5" t="str">
        <f>TEXT(Table1[[#This Row],[Order Date]],"yyyy")</f>
        <v>2016</v>
      </c>
      <c r="O5152" s="5">
        <v>39</v>
      </c>
      <c r="P5152" s="5" t="s">
        <v>559</v>
      </c>
      <c r="Q5152" s="5" t="str">
        <f>IFERROR(INDEX(Holidays[Holiday],MATCH(Table1[[#This Row],[Order Date]],Holidays[Date],0)),"NO HOLIDAY")</f>
        <v>NO HOLIDAY</v>
      </c>
    </row>
    <row r="5153" spans="2:17" hidden="1" x14ac:dyDescent="0.3">
      <c r="B5153" t="s">
        <v>25</v>
      </c>
      <c r="C5153" t="s">
        <v>22</v>
      </c>
      <c r="D5153" t="s">
        <v>23</v>
      </c>
      <c r="E5153" t="s">
        <v>212</v>
      </c>
      <c r="F5153" s="4">
        <v>42718</v>
      </c>
      <c r="G5153" t="s">
        <v>15</v>
      </c>
      <c r="H5153">
        <v>8</v>
      </c>
      <c r="I5153">
        <f>IF(Table1[[#This Row],[Price]]&lt;15,10,IF(Table1[[#This Row],[Price]]&lt;20,15,IF(Table1[[#This Row],[Price]]&lt;30,22,IF(Table1[[#This Row],[Price]]&lt;50,36,45))))</f>
        <v>10</v>
      </c>
      <c r="J5153">
        <v>12.42</v>
      </c>
      <c r="K5153" s="14">
        <v>99.36</v>
      </c>
      <c r="L5153" s="14">
        <f>Table1[[#This Row],[Total Sale Amount]]-(Table1[[#This Row],[Cost Price]]*Table1[[#This Row],[Quantity]])</f>
        <v>19.36</v>
      </c>
      <c r="M5153" t="str">
        <f>TEXT(Table1[[#This Row],[Order Date]],"mmm")</f>
        <v>Dec</v>
      </c>
      <c r="N5153" s="5" t="str">
        <f>TEXT(Table1[[#This Row],[Order Date]],"yyyy")</f>
        <v>2016</v>
      </c>
      <c r="O5153" s="5">
        <v>29</v>
      </c>
      <c r="P5153" s="5" t="s">
        <v>559</v>
      </c>
      <c r="Q5153" s="5" t="str">
        <f>IFERROR(INDEX(Holidays[Holiday],MATCH(Table1[[#This Row],[Order Date]],Holidays[Date],0)),"NO HOLIDAY")</f>
        <v>NO HOLIDAY</v>
      </c>
    </row>
    <row r="5154" spans="2:17" hidden="1" x14ac:dyDescent="0.3">
      <c r="B5154" t="s">
        <v>9</v>
      </c>
      <c r="C5154" t="s">
        <v>10</v>
      </c>
      <c r="D5154" t="s">
        <v>11</v>
      </c>
      <c r="E5154" t="s">
        <v>362</v>
      </c>
      <c r="F5154" s="4">
        <v>42718</v>
      </c>
      <c r="G5154" t="s">
        <v>15</v>
      </c>
      <c r="H5154">
        <v>3</v>
      </c>
      <c r="I5154">
        <f>IF(Table1[[#This Row],[Price]]&lt;15,10,IF(Table1[[#This Row],[Price]]&lt;20,15,IF(Table1[[#This Row],[Price]]&lt;30,22,IF(Table1[[#This Row],[Price]]&lt;50,36,45))))</f>
        <v>10</v>
      </c>
      <c r="J5154">
        <v>12.42</v>
      </c>
      <c r="K5154" s="14">
        <v>37.26</v>
      </c>
      <c r="L5154" s="14">
        <f>Table1[[#This Row],[Total Sale Amount]]-(Table1[[#This Row],[Cost Price]]*Table1[[#This Row],[Quantity]])</f>
        <v>7.259999999999998</v>
      </c>
      <c r="M5154" t="str">
        <f>TEXT(Table1[[#This Row],[Order Date]],"mmm")</f>
        <v>Dec</v>
      </c>
      <c r="N5154" s="5" t="str">
        <f>TEXT(Table1[[#This Row],[Order Date]],"yyyy")</f>
        <v>2016</v>
      </c>
      <c r="O5154" s="5">
        <v>42</v>
      </c>
      <c r="P5154" s="5" t="s">
        <v>560</v>
      </c>
      <c r="Q5154" s="5" t="str">
        <f>IFERROR(INDEX(Holidays[Holiday],MATCH(Table1[[#This Row],[Order Date]],Holidays[Date],0)),"NO HOLIDAY")</f>
        <v>NO HOLIDAY</v>
      </c>
    </row>
    <row r="5155" spans="2:17" hidden="1" x14ac:dyDescent="0.3">
      <c r="B5155" t="s">
        <v>36</v>
      </c>
      <c r="C5155" t="s">
        <v>17</v>
      </c>
      <c r="D5155" t="s">
        <v>11</v>
      </c>
      <c r="E5155" t="s">
        <v>469</v>
      </c>
      <c r="F5155" s="4">
        <v>42718</v>
      </c>
      <c r="G5155" t="s">
        <v>15</v>
      </c>
      <c r="H5155">
        <v>10</v>
      </c>
      <c r="I5155">
        <f>IF(Table1[[#This Row],[Price]]&lt;15,10,IF(Table1[[#This Row],[Price]]&lt;20,15,IF(Table1[[#This Row],[Price]]&lt;30,22,IF(Table1[[#This Row],[Price]]&lt;50,36,45))))</f>
        <v>10</v>
      </c>
      <c r="J5155">
        <v>12.42</v>
      </c>
      <c r="K5155" s="14">
        <v>124.2</v>
      </c>
      <c r="L5155" s="14">
        <f>Table1[[#This Row],[Total Sale Amount]]-(Table1[[#This Row],[Cost Price]]*Table1[[#This Row],[Quantity]])</f>
        <v>24.200000000000003</v>
      </c>
      <c r="M5155" t="str">
        <f>TEXT(Table1[[#This Row],[Order Date]],"mmm")</f>
        <v>Dec</v>
      </c>
      <c r="N5155" s="5" t="str">
        <f>TEXT(Table1[[#This Row],[Order Date]],"yyyy")</f>
        <v>2016</v>
      </c>
      <c r="O5155" s="5">
        <v>20</v>
      </c>
      <c r="P5155" s="5" t="s">
        <v>560</v>
      </c>
      <c r="Q5155" s="5" t="str">
        <f>IFERROR(INDEX(Holidays[Holiday],MATCH(Table1[[#This Row],[Order Date]],Holidays[Date],0)),"NO HOLIDAY")</f>
        <v>NO HOLIDAY</v>
      </c>
    </row>
    <row r="5156" spans="2:17" hidden="1" x14ac:dyDescent="0.3">
      <c r="B5156" t="s">
        <v>16</v>
      </c>
      <c r="C5156" t="s">
        <v>17</v>
      </c>
      <c r="D5156" t="s">
        <v>11</v>
      </c>
      <c r="E5156" t="s">
        <v>117</v>
      </c>
      <c r="F5156" s="4">
        <v>42718</v>
      </c>
      <c r="G5156" t="s">
        <v>15</v>
      </c>
      <c r="H5156">
        <v>7</v>
      </c>
      <c r="I5156">
        <f>IF(Table1[[#This Row],[Price]]&lt;15,10,IF(Table1[[#This Row],[Price]]&lt;20,15,IF(Table1[[#This Row],[Price]]&lt;30,22,IF(Table1[[#This Row],[Price]]&lt;50,36,45))))</f>
        <v>10</v>
      </c>
      <c r="J5156">
        <v>12.42</v>
      </c>
      <c r="K5156" s="14">
        <v>86.94</v>
      </c>
      <c r="L5156" s="14">
        <f>Table1[[#This Row],[Total Sale Amount]]-(Table1[[#This Row],[Cost Price]]*Table1[[#This Row],[Quantity]])</f>
        <v>16.939999999999998</v>
      </c>
      <c r="M5156" t="str">
        <f>TEXT(Table1[[#This Row],[Order Date]],"mmm")</f>
        <v>Dec</v>
      </c>
      <c r="N5156" s="5" t="str">
        <f>TEXT(Table1[[#This Row],[Order Date]],"yyyy")</f>
        <v>2016</v>
      </c>
      <c r="O5156" s="5">
        <v>35</v>
      </c>
      <c r="P5156" s="5" t="s">
        <v>559</v>
      </c>
      <c r="Q5156" s="5" t="str">
        <f>IFERROR(INDEX(Holidays[Holiday],MATCH(Table1[[#This Row],[Order Date]],Holidays[Date],0)),"NO HOLIDAY")</f>
        <v>NO HOLIDAY</v>
      </c>
    </row>
    <row r="5157" spans="2:17" hidden="1" x14ac:dyDescent="0.3">
      <c r="B5157" t="s">
        <v>9</v>
      </c>
      <c r="C5157" t="s">
        <v>30</v>
      </c>
      <c r="D5157" t="s">
        <v>11</v>
      </c>
      <c r="E5157" t="s">
        <v>228</v>
      </c>
      <c r="F5157" s="4">
        <v>42718</v>
      </c>
      <c r="G5157" t="s">
        <v>15</v>
      </c>
      <c r="H5157">
        <v>1</v>
      </c>
      <c r="I5157">
        <f>IF(Table1[[#This Row],[Price]]&lt;15,10,IF(Table1[[#This Row],[Price]]&lt;20,15,IF(Table1[[#This Row],[Price]]&lt;30,22,IF(Table1[[#This Row],[Price]]&lt;50,36,45))))</f>
        <v>10</v>
      </c>
      <c r="J5157">
        <v>12.42</v>
      </c>
      <c r="K5157" s="14">
        <v>12.42</v>
      </c>
      <c r="L5157" s="14">
        <f>Table1[[#This Row],[Total Sale Amount]]-(Table1[[#This Row],[Cost Price]]*Table1[[#This Row],[Quantity]])</f>
        <v>2.42</v>
      </c>
      <c r="M5157" t="str">
        <f>TEXT(Table1[[#This Row],[Order Date]],"mmm")</f>
        <v>Dec</v>
      </c>
      <c r="N5157" s="5" t="str">
        <f>TEXT(Table1[[#This Row],[Order Date]],"yyyy")</f>
        <v>2016</v>
      </c>
      <c r="O5157" s="5">
        <v>32</v>
      </c>
      <c r="P5157" s="5" t="s">
        <v>560</v>
      </c>
      <c r="Q5157" s="5" t="str">
        <f>IFERROR(INDEX(Holidays[Holiday],MATCH(Table1[[#This Row],[Order Date]],Holidays[Date],0)),"NO HOLIDAY")</f>
        <v>NO HOLIDAY</v>
      </c>
    </row>
    <row r="5158" spans="2:17" hidden="1" x14ac:dyDescent="0.3">
      <c r="B5158" t="s">
        <v>36</v>
      </c>
      <c r="C5158" t="s">
        <v>17</v>
      </c>
      <c r="D5158" t="s">
        <v>11</v>
      </c>
      <c r="E5158" t="s">
        <v>56</v>
      </c>
      <c r="F5158" s="4">
        <v>42718</v>
      </c>
      <c r="G5158" t="s">
        <v>13</v>
      </c>
      <c r="H5158">
        <v>8</v>
      </c>
      <c r="I5158">
        <f>IF(Table1[[#This Row],[Price]]&lt;15,10,IF(Table1[[#This Row],[Price]]&lt;20,15,IF(Table1[[#This Row],[Price]]&lt;30,22,IF(Table1[[#This Row],[Price]]&lt;50,36,45))))</f>
        <v>15</v>
      </c>
      <c r="J5158">
        <v>17.829999999999998</v>
      </c>
      <c r="K5158" s="14">
        <v>142.63999999999999</v>
      </c>
      <c r="L5158" s="14">
        <f>Table1[[#This Row],[Total Sale Amount]]-(Table1[[#This Row],[Cost Price]]*Table1[[#This Row],[Quantity]])</f>
        <v>22.639999999999986</v>
      </c>
      <c r="M5158" t="str">
        <f>TEXT(Table1[[#This Row],[Order Date]],"mmm")</f>
        <v>Dec</v>
      </c>
      <c r="N5158" s="5" t="str">
        <f>TEXT(Table1[[#This Row],[Order Date]],"yyyy")</f>
        <v>2016</v>
      </c>
      <c r="O5158" s="5">
        <v>31</v>
      </c>
      <c r="P5158" s="5" t="s">
        <v>560</v>
      </c>
      <c r="Q5158" s="5" t="str">
        <f>IFERROR(INDEX(Holidays[Holiday],MATCH(Table1[[#This Row],[Order Date]],Holidays[Date],0)),"NO HOLIDAY")</f>
        <v>NO HOLIDAY</v>
      </c>
    </row>
    <row r="5159" spans="2:17" hidden="1" x14ac:dyDescent="0.3">
      <c r="B5159" t="s">
        <v>36</v>
      </c>
      <c r="C5159" t="s">
        <v>30</v>
      </c>
      <c r="D5159" t="s">
        <v>11</v>
      </c>
      <c r="E5159" t="s">
        <v>399</v>
      </c>
      <c r="F5159" s="4">
        <v>42718</v>
      </c>
      <c r="G5159" t="s">
        <v>15</v>
      </c>
      <c r="H5159">
        <v>8</v>
      </c>
      <c r="I5159">
        <f>IF(Table1[[#This Row],[Price]]&lt;15,10,IF(Table1[[#This Row],[Price]]&lt;20,15,IF(Table1[[#This Row],[Price]]&lt;30,22,IF(Table1[[#This Row],[Price]]&lt;50,36,45))))</f>
        <v>10</v>
      </c>
      <c r="J5159">
        <v>12.42</v>
      </c>
      <c r="K5159" s="14">
        <v>99.36</v>
      </c>
      <c r="L5159" s="14">
        <f>Table1[[#This Row],[Total Sale Amount]]-(Table1[[#This Row],[Cost Price]]*Table1[[#This Row],[Quantity]])</f>
        <v>19.36</v>
      </c>
      <c r="M5159" t="str">
        <f>TEXT(Table1[[#This Row],[Order Date]],"mmm")</f>
        <v>Dec</v>
      </c>
      <c r="N5159" s="5" t="str">
        <f>TEXT(Table1[[#This Row],[Order Date]],"yyyy")</f>
        <v>2016</v>
      </c>
      <c r="O5159" s="5">
        <v>21</v>
      </c>
      <c r="P5159" s="5" t="s">
        <v>559</v>
      </c>
      <c r="Q5159" s="5" t="str">
        <f>IFERROR(INDEX(Holidays[Holiday],MATCH(Table1[[#This Row],[Order Date]],Holidays[Date],0)),"NO HOLIDAY")</f>
        <v>NO HOLIDAY</v>
      </c>
    </row>
    <row r="5160" spans="2:17" hidden="1" x14ac:dyDescent="0.3">
      <c r="B5160" t="s">
        <v>9</v>
      </c>
      <c r="C5160" t="s">
        <v>28</v>
      </c>
      <c r="D5160" t="s">
        <v>11</v>
      </c>
      <c r="E5160" t="s">
        <v>545</v>
      </c>
      <c r="F5160" s="4">
        <v>42718</v>
      </c>
      <c r="G5160" t="s">
        <v>15</v>
      </c>
      <c r="H5160">
        <v>3</v>
      </c>
      <c r="I5160">
        <f>IF(Table1[[#This Row],[Price]]&lt;15,10,IF(Table1[[#This Row],[Price]]&lt;20,15,IF(Table1[[#This Row],[Price]]&lt;30,22,IF(Table1[[#This Row],[Price]]&lt;50,36,45))))</f>
        <v>10</v>
      </c>
      <c r="J5160">
        <v>12.42</v>
      </c>
      <c r="K5160" s="14">
        <v>37.26</v>
      </c>
      <c r="L5160" s="14">
        <f>Table1[[#This Row],[Total Sale Amount]]-(Table1[[#This Row],[Cost Price]]*Table1[[#This Row],[Quantity]])</f>
        <v>7.259999999999998</v>
      </c>
      <c r="M5160" t="str">
        <f>TEXT(Table1[[#This Row],[Order Date]],"mmm")</f>
        <v>Dec</v>
      </c>
      <c r="N5160" s="5" t="str">
        <f>TEXT(Table1[[#This Row],[Order Date]],"yyyy")</f>
        <v>2016</v>
      </c>
      <c r="O5160" s="5">
        <v>38</v>
      </c>
      <c r="P5160" s="5" t="s">
        <v>560</v>
      </c>
      <c r="Q5160" s="5" t="str">
        <f>IFERROR(INDEX(Holidays[Holiday],MATCH(Table1[[#This Row],[Order Date]],Holidays[Date],0)),"NO HOLIDAY")</f>
        <v>NO HOLIDAY</v>
      </c>
    </row>
    <row r="5161" spans="2:17" hidden="1" x14ac:dyDescent="0.3">
      <c r="B5161" t="s">
        <v>25</v>
      </c>
      <c r="C5161" t="s">
        <v>43</v>
      </c>
      <c r="D5161" t="s">
        <v>23</v>
      </c>
      <c r="E5161" t="s">
        <v>395</v>
      </c>
      <c r="F5161" s="4">
        <v>42718</v>
      </c>
      <c r="G5161" t="s">
        <v>13</v>
      </c>
      <c r="H5161">
        <v>1</v>
      </c>
      <c r="I5161">
        <f>IF(Table1[[#This Row],[Price]]&lt;15,10,IF(Table1[[#This Row],[Price]]&lt;20,15,IF(Table1[[#This Row],[Price]]&lt;30,22,IF(Table1[[#This Row],[Price]]&lt;50,36,45))))</f>
        <v>15</v>
      </c>
      <c r="J5161">
        <v>17.829999999999998</v>
      </c>
      <c r="K5161" s="14">
        <v>17.829999999999998</v>
      </c>
      <c r="L5161" s="14">
        <f>Table1[[#This Row],[Total Sale Amount]]-(Table1[[#This Row],[Cost Price]]*Table1[[#This Row],[Quantity]])</f>
        <v>2.8299999999999983</v>
      </c>
      <c r="M5161" t="str">
        <f>TEXT(Table1[[#This Row],[Order Date]],"mmm")</f>
        <v>Dec</v>
      </c>
      <c r="N5161" s="5" t="str">
        <f>TEXT(Table1[[#This Row],[Order Date]],"yyyy")</f>
        <v>2016</v>
      </c>
      <c r="O5161" s="5">
        <v>33</v>
      </c>
      <c r="P5161" s="5" t="s">
        <v>560</v>
      </c>
      <c r="Q5161" s="5" t="str">
        <f>IFERROR(INDEX(Holidays[Holiday],MATCH(Table1[[#This Row],[Order Date]],Holidays[Date],0)),"NO HOLIDAY")</f>
        <v>NO HOLIDAY</v>
      </c>
    </row>
    <row r="5162" spans="2:17" hidden="1" x14ac:dyDescent="0.3">
      <c r="B5162" t="s">
        <v>9</v>
      </c>
      <c r="C5162" t="s">
        <v>10</v>
      </c>
      <c r="D5162" t="s">
        <v>11</v>
      </c>
      <c r="E5162" t="s">
        <v>303</v>
      </c>
      <c r="F5162" s="4">
        <v>42718</v>
      </c>
      <c r="G5162" t="s">
        <v>13</v>
      </c>
      <c r="H5162">
        <v>1</v>
      </c>
      <c r="I5162">
        <f>IF(Table1[[#This Row],[Price]]&lt;15,10,IF(Table1[[#This Row],[Price]]&lt;20,15,IF(Table1[[#This Row],[Price]]&lt;30,22,IF(Table1[[#This Row],[Price]]&lt;50,36,45))))</f>
        <v>15</v>
      </c>
      <c r="J5162">
        <v>17.829999999999998</v>
      </c>
      <c r="K5162" s="14">
        <v>17.829999999999998</v>
      </c>
      <c r="L5162" s="14">
        <f>Table1[[#This Row],[Total Sale Amount]]-(Table1[[#This Row],[Cost Price]]*Table1[[#This Row],[Quantity]])</f>
        <v>2.8299999999999983</v>
      </c>
      <c r="M5162" t="str">
        <f>TEXT(Table1[[#This Row],[Order Date]],"mmm")</f>
        <v>Dec</v>
      </c>
      <c r="N5162" s="5" t="str">
        <f>TEXT(Table1[[#This Row],[Order Date]],"yyyy")</f>
        <v>2016</v>
      </c>
      <c r="O5162" s="5">
        <v>35</v>
      </c>
      <c r="P5162" s="5" t="s">
        <v>559</v>
      </c>
      <c r="Q5162" s="5" t="str">
        <f>IFERROR(INDEX(Holidays[Holiday],MATCH(Table1[[#This Row],[Order Date]],Holidays[Date],0)),"NO HOLIDAY")</f>
        <v>NO HOLIDAY</v>
      </c>
    </row>
    <row r="5163" spans="2:17" hidden="1" x14ac:dyDescent="0.3">
      <c r="B5163" t="s">
        <v>25</v>
      </c>
      <c r="C5163" t="s">
        <v>59</v>
      </c>
      <c r="D5163" t="s">
        <v>23</v>
      </c>
      <c r="E5163" t="s">
        <v>548</v>
      </c>
      <c r="F5163" s="4">
        <v>42718</v>
      </c>
      <c r="G5163" t="s">
        <v>15</v>
      </c>
      <c r="H5163">
        <v>4</v>
      </c>
      <c r="I5163">
        <f>IF(Table1[[#This Row],[Price]]&lt;15,10,IF(Table1[[#This Row],[Price]]&lt;20,15,IF(Table1[[#This Row],[Price]]&lt;30,22,IF(Table1[[#This Row],[Price]]&lt;50,36,45))))</f>
        <v>10</v>
      </c>
      <c r="J5163">
        <v>12.42</v>
      </c>
      <c r="K5163" s="14">
        <v>49.68</v>
      </c>
      <c r="L5163" s="14">
        <f>Table1[[#This Row],[Total Sale Amount]]-(Table1[[#This Row],[Cost Price]]*Table1[[#This Row],[Quantity]])</f>
        <v>9.68</v>
      </c>
      <c r="M5163" t="str">
        <f>TEXT(Table1[[#This Row],[Order Date]],"mmm")</f>
        <v>Dec</v>
      </c>
      <c r="N5163" s="5" t="str">
        <f>TEXT(Table1[[#This Row],[Order Date]],"yyyy")</f>
        <v>2016</v>
      </c>
      <c r="O5163" s="5">
        <v>41</v>
      </c>
      <c r="P5163" s="5" t="s">
        <v>560</v>
      </c>
      <c r="Q5163" s="5" t="str">
        <f>IFERROR(INDEX(Holidays[Holiday],MATCH(Table1[[#This Row],[Order Date]],Holidays[Date],0)),"NO HOLIDAY")</f>
        <v>NO HOLIDAY</v>
      </c>
    </row>
    <row r="5164" spans="2:17" hidden="1" x14ac:dyDescent="0.3">
      <c r="B5164" t="s">
        <v>9</v>
      </c>
      <c r="C5164" t="s">
        <v>10</v>
      </c>
      <c r="D5164" t="s">
        <v>11</v>
      </c>
      <c r="E5164" t="s">
        <v>258</v>
      </c>
      <c r="F5164" s="4">
        <v>42718</v>
      </c>
      <c r="G5164" t="s">
        <v>19</v>
      </c>
      <c r="H5164">
        <v>8</v>
      </c>
      <c r="I5164">
        <f>IF(Table1[[#This Row],[Price]]&lt;15,10,IF(Table1[[#This Row],[Price]]&lt;20,15,IF(Table1[[#This Row],[Price]]&lt;30,22,IF(Table1[[#This Row],[Price]]&lt;50,36,45))))</f>
        <v>45</v>
      </c>
      <c r="J5164">
        <v>53.35</v>
      </c>
      <c r="K5164" s="14">
        <v>426.8</v>
      </c>
      <c r="L5164" s="14">
        <f>Table1[[#This Row],[Total Sale Amount]]-(Table1[[#This Row],[Cost Price]]*Table1[[#This Row],[Quantity]])</f>
        <v>66.800000000000011</v>
      </c>
      <c r="M5164" t="str">
        <f>TEXT(Table1[[#This Row],[Order Date]],"mmm")</f>
        <v>Dec</v>
      </c>
      <c r="N5164" s="5" t="str">
        <f>TEXT(Table1[[#This Row],[Order Date]],"yyyy")</f>
        <v>2016</v>
      </c>
      <c r="O5164" s="5">
        <v>45</v>
      </c>
      <c r="P5164" s="5" t="s">
        <v>560</v>
      </c>
      <c r="Q5164" s="5" t="str">
        <f>IFERROR(INDEX(Holidays[Holiday],MATCH(Table1[[#This Row],[Order Date]],Holidays[Date],0)),"NO HOLIDAY")</f>
        <v>NO HOLIDAY</v>
      </c>
    </row>
    <row r="5165" spans="2:17" hidden="1" x14ac:dyDescent="0.3">
      <c r="B5165" t="s">
        <v>36</v>
      </c>
      <c r="C5165" t="s">
        <v>10</v>
      </c>
      <c r="D5165" t="s">
        <v>11</v>
      </c>
      <c r="E5165" t="s">
        <v>151</v>
      </c>
      <c r="F5165" s="4">
        <v>42718</v>
      </c>
      <c r="G5165" t="s">
        <v>15</v>
      </c>
      <c r="H5165">
        <v>8</v>
      </c>
      <c r="I5165">
        <f>IF(Table1[[#This Row],[Price]]&lt;15,10,IF(Table1[[#This Row],[Price]]&lt;20,15,IF(Table1[[#This Row],[Price]]&lt;30,22,IF(Table1[[#This Row],[Price]]&lt;50,36,45))))</f>
        <v>10</v>
      </c>
      <c r="J5165">
        <v>12.42</v>
      </c>
      <c r="K5165" s="14">
        <v>99.36</v>
      </c>
      <c r="L5165" s="14">
        <f>Table1[[#This Row],[Total Sale Amount]]-(Table1[[#This Row],[Cost Price]]*Table1[[#This Row],[Quantity]])</f>
        <v>19.36</v>
      </c>
      <c r="M5165" t="str">
        <f>TEXT(Table1[[#This Row],[Order Date]],"mmm")</f>
        <v>Dec</v>
      </c>
      <c r="N5165" s="5" t="str">
        <f>TEXT(Table1[[#This Row],[Order Date]],"yyyy")</f>
        <v>2016</v>
      </c>
      <c r="O5165" s="5">
        <v>41</v>
      </c>
      <c r="P5165" s="5" t="s">
        <v>559</v>
      </c>
      <c r="Q5165" s="5" t="str">
        <f>IFERROR(INDEX(Holidays[Holiday],MATCH(Table1[[#This Row],[Order Date]],Holidays[Date],0)),"NO HOLIDAY")</f>
        <v>NO HOLIDAY</v>
      </c>
    </row>
    <row r="5166" spans="2:17" hidden="1" x14ac:dyDescent="0.3">
      <c r="B5166" t="s">
        <v>9</v>
      </c>
      <c r="C5166" t="s">
        <v>30</v>
      </c>
      <c r="D5166" t="s">
        <v>11</v>
      </c>
      <c r="E5166" t="s">
        <v>110</v>
      </c>
      <c r="F5166" s="4">
        <v>42718</v>
      </c>
      <c r="G5166" t="s">
        <v>19</v>
      </c>
      <c r="H5166">
        <v>9</v>
      </c>
      <c r="I5166">
        <f>IF(Table1[[#This Row],[Price]]&lt;15,10,IF(Table1[[#This Row],[Price]]&lt;20,15,IF(Table1[[#This Row],[Price]]&lt;30,22,IF(Table1[[#This Row],[Price]]&lt;50,36,45))))</f>
        <v>45</v>
      </c>
      <c r="J5166">
        <v>53.35</v>
      </c>
      <c r="K5166" s="14">
        <v>480.15000000000003</v>
      </c>
      <c r="L5166" s="14">
        <f>Table1[[#This Row],[Total Sale Amount]]-(Table1[[#This Row],[Cost Price]]*Table1[[#This Row],[Quantity]])</f>
        <v>75.150000000000034</v>
      </c>
      <c r="M5166" t="str">
        <f>TEXT(Table1[[#This Row],[Order Date]],"mmm")</f>
        <v>Dec</v>
      </c>
      <c r="N5166" s="5" t="str">
        <f>TEXT(Table1[[#This Row],[Order Date]],"yyyy")</f>
        <v>2016</v>
      </c>
      <c r="O5166" s="5">
        <v>26</v>
      </c>
      <c r="P5166" s="5" t="s">
        <v>560</v>
      </c>
      <c r="Q5166" s="5" t="str">
        <f>IFERROR(INDEX(Holidays[Holiday],MATCH(Table1[[#This Row],[Order Date]],Holidays[Date],0)),"NO HOLIDAY")</f>
        <v>NO HOLIDAY</v>
      </c>
    </row>
    <row r="5167" spans="2:17" hidden="1" x14ac:dyDescent="0.3">
      <c r="B5167" t="s">
        <v>9</v>
      </c>
      <c r="C5167" t="s">
        <v>10</v>
      </c>
      <c r="D5167" t="s">
        <v>11</v>
      </c>
      <c r="E5167" t="s">
        <v>415</v>
      </c>
      <c r="F5167" s="4">
        <v>42718</v>
      </c>
      <c r="G5167" t="s">
        <v>19</v>
      </c>
      <c r="H5167">
        <v>10</v>
      </c>
      <c r="I5167">
        <f>IF(Table1[[#This Row],[Price]]&lt;15,10,IF(Table1[[#This Row],[Price]]&lt;20,15,IF(Table1[[#This Row],[Price]]&lt;30,22,IF(Table1[[#This Row],[Price]]&lt;50,36,45))))</f>
        <v>45</v>
      </c>
      <c r="J5167">
        <v>53.35</v>
      </c>
      <c r="K5167" s="14">
        <v>533.5</v>
      </c>
      <c r="L5167" s="14">
        <f>Table1[[#This Row],[Total Sale Amount]]-(Table1[[#This Row],[Cost Price]]*Table1[[#This Row],[Quantity]])</f>
        <v>83.5</v>
      </c>
      <c r="M5167" t="str">
        <f>TEXT(Table1[[#This Row],[Order Date]],"mmm")</f>
        <v>Dec</v>
      </c>
      <c r="N5167" s="5" t="str">
        <f>TEXT(Table1[[#This Row],[Order Date]],"yyyy")</f>
        <v>2016</v>
      </c>
      <c r="O5167" s="5">
        <v>45</v>
      </c>
      <c r="P5167" s="5" t="s">
        <v>559</v>
      </c>
      <c r="Q5167" s="5" t="str">
        <f>IFERROR(INDEX(Holidays[Holiday],MATCH(Table1[[#This Row],[Order Date]],Holidays[Date],0)),"NO HOLIDAY")</f>
        <v>NO HOLIDAY</v>
      </c>
    </row>
    <row r="5168" spans="2:17" hidden="1" x14ac:dyDescent="0.3">
      <c r="B5168" t="s">
        <v>21</v>
      </c>
      <c r="C5168" t="s">
        <v>43</v>
      </c>
      <c r="D5168" t="s">
        <v>23</v>
      </c>
      <c r="E5168" t="s">
        <v>262</v>
      </c>
      <c r="F5168" s="4">
        <v>42718</v>
      </c>
      <c r="G5168" t="s">
        <v>39</v>
      </c>
      <c r="H5168">
        <v>7</v>
      </c>
      <c r="I5168">
        <f>IF(Table1[[#This Row],[Price]]&lt;15,10,IF(Table1[[#This Row],[Price]]&lt;20,15,IF(Table1[[#This Row],[Price]]&lt;30,22,IF(Table1[[#This Row],[Price]]&lt;50,36,45))))</f>
        <v>15</v>
      </c>
      <c r="J5168">
        <v>16.32</v>
      </c>
      <c r="K5168" s="14">
        <v>114.24000000000001</v>
      </c>
      <c r="L5168" s="14">
        <f>Table1[[#This Row],[Total Sale Amount]]-(Table1[[#This Row],[Cost Price]]*Table1[[#This Row],[Quantity]])</f>
        <v>9.2400000000000091</v>
      </c>
      <c r="M5168" t="str">
        <f>TEXT(Table1[[#This Row],[Order Date]],"mmm")</f>
        <v>Dec</v>
      </c>
      <c r="N5168" s="5" t="str">
        <f>TEXT(Table1[[#This Row],[Order Date]],"yyyy")</f>
        <v>2016</v>
      </c>
      <c r="O5168" s="5">
        <v>17</v>
      </c>
      <c r="P5168" s="5" t="s">
        <v>560</v>
      </c>
      <c r="Q5168" s="5" t="str">
        <f>IFERROR(INDEX(Holidays[Holiday],MATCH(Table1[[#This Row],[Order Date]],Holidays[Date],0)),"NO HOLIDAY")</f>
        <v>NO HOLIDAY</v>
      </c>
    </row>
    <row r="5169" spans="2:17" hidden="1" x14ac:dyDescent="0.3">
      <c r="B5169" t="s">
        <v>9</v>
      </c>
      <c r="C5169" t="s">
        <v>17</v>
      </c>
      <c r="D5169" t="s">
        <v>11</v>
      </c>
      <c r="E5169" t="s">
        <v>173</v>
      </c>
      <c r="F5169" s="4">
        <v>42718</v>
      </c>
      <c r="G5169" t="s">
        <v>39</v>
      </c>
      <c r="H5169">
        <v>5</v>
      </c>
      <c r="I5169">
        <f>IF(Table1[[#This Row],[Price]]&lt;15,10,IF(Table1[[#This Row],[Price]]&lt;20,15,IF(Table1[[#This Row],[Price]]&lt;30,22,IF(Table1[[#This Row],[Price]]&lt;50,36,45))))</f>
        <v>15</v>
      </c>
      <c r="J5169">
        <v>16.32</v>
      </c>
      <c r="K5169" s="14">
        <v>81.599999999999994</v>
      </c>
      <c r="L5169" s="14">
        <f>Table1[[#This Row],[Total Sale Amount]]-(Table1[[#This Row],[Cost Price]]*Table1[[#This Row],[Quantity]])</f>
        <v>6.5999999999999943</v>
      </c>
      <c r="M5169" t="str">
        <f>TEXT(Table1[[#This Row],[Order Date]],"mmm")</f>
        <v>Dec</v>
      </c>
      <c r="N5169" s="5" t="str">
        <f>TEXT(Table1[[#This Row],[Order Date]],"yyyy")</f>
        <v>2016</v>
      </c>
      <c r="O5169" s="5">
        <v>25</v>
      </c>
      <c r="P5169" s="5" t="s">
        <v>559</v>
      </c>
      <c r="Q5169" s="5" t="str">
        <f>IFERROR(INDEX(Holidays[Holiday],MATCH(Table1[[#This Row],[Order Date]],Holidays[Date],0)),"NO HOLIDAY")</f>
        <v>NO HOLIDAY</v>
      </c>
    </row>
    <row r="5170" spans="2:17" hidden="1" x14ac:dyDescent="0.3">
      <c r="B5170" t="s">
        <v>21</v>
      </c>
      <c r="C5170" t="s">
        <v>59</v>
      </c>
      <c r="D5170" t="s">
        <v>23</v>
      </c>
      <c r="E5170" t="s">
        <v>356</v>
      </c>
      <c r="F5170" s="4">
        <v>42718</v>
      </c>
      <c r="G5170" t="s">
        <v>15</v>
      </c>
      <c r="H5170">
        <v>9</v>
      </c>
      <c r="I5170">
        <f>IF(Table1[[#This Row],[Price]]&lt;15,10,IF(Table1[[#This Row],[Price]]&lt;20,15,IF(Table1[[#This Row],[Price]]&lt;30,22,IF(Table1[[#This Row],[Price]]&lt;50,36,45))))</f>
        <v>10</v>
      </c>
      <c r="J5170">
        <v>12.42</v>
      </c>
      <c r="K5170" s="14">
        <v>111.78</v>
      </c>
      <c r="L5170" s="14">
        <f>Table1[[#This Row],[Total Sale Amount]]-(Table1[[#This Row],[Cost Price]]*Table1[[#This Row],[Quantity]])</f>
        <v>21.78</v>
      </c>
      <c r="M5170" t="str">
        <f>TEXT(Table1[[#This Row],[Order Date]],"mmm")</f>
        <v>Dec</v>
      </c>
      <c r="N5170" s="5" t="str">
        <f>TEXT(Table1[[#This Row],[Order Date]],"yyyy")</f>
        <v>2016</v>
      </c>
      <c r="O5170" s="5">
        <v>25</v>
      </c>
      <c r="P5170" s="5" t="s">
        <v>560</v>
      </c>
      <c r="Q5170" s="5" t="str">
        <f>IFERROR(INDEX(Holidays[Holiday],MATCH(Table1[[#This Row],[Order Date]],Holidays[Date],0)),"NO HOLIDAY")</f>
        <v>NO HOLIDAY</v>
      </c>
    </row>
    <row r="5171" spans="2:17" hidden="1" x14ac:dyDescent="0.3">
      <c r="B5171" t="s">
        <v>25</v>
      </c>
      <c r="C5171" t="s">
        <v>59</v>
      </c>
      <c r="D5171" t="s">
        <v>23</v>
      </c>
      <c r="E5171" t="s">
        <v>190</v>
      </c>
      <c r="F5171" s="4">
        <v>42718</v>
      </c>
      <c r="G5171" t="s">
        <v>19</v>
      </c>
      <c r="H5171">
        <v>3</v>
      </c>
      <c r="I5171">
        <f>IF(Table1[[#This Row],[Price]]&lt;15,10,IF(Table1[[#This Row],[Price]]&lt;20,15,IF(Table1[[#This Row],[Price]]&lt;30,22,IF(Table1[[#This Row],[Price]]&lt;50,36,45))))</f>
        <v>45</v>
      </c>
      <c r="J5171">
        <v>53.35</v>
      </c>
      <c r="K5171" s="14">
        <v>160.05000000000001</v>
      </c>
      <c r="L5171" s="14">
        <f>Table1[[#This Row],[Total Sale Amount]]-(Table1[[#This Row],[Cost Price]]*Table1[[#This Row],[Quantity]])</f>
        <v>25.050000000000011</v>
      </c>
      <c r="M5171" t="str">
        <f>TEXT(Table1[[#This Row],[Order Date]],"mmm")</f>
        <v>Dec</v>
      </c>
      <c r="N5171" s="5" t="str">
        <f>TEXT(Table1[[#This Row],[Order Date]],"yyyy")</f>
        <v>2016</v>
      </c>
      <c r="O5171" s="5">
        <v>28</v>
      </c>
      <c r="P5171" s="5" t="s">
        <v>560</v>
      </c>
      <c r="Q5171" s="5" t="str">
        <f>IFERROR(INDEX(Holidays[Holiday],MATCH(Table1[[#This Row],[Order Date]],Holidays[Date],0)),"NO HOLIDAY")</f>
        <v>NO HOLIDAY</v>
      </c>
    </row>
    <row r="5172" spans="2:17" hidden="1" x14ac:dyDescent="0.3">
      <c r="B5172" t="s">
        <v>9</v>
      </c>
      <c r="C5172" t="s">
        <v>28</v>
      </c>
      <c r="D5172" t="s">
        <v>11</v>
      </c>
      <c r="E5172" t="s">
        <v>29</v>
      </c>
      <c r="F5172" s="4">
        <v>42718</v>
      </c>
      <c r="G5172" t="s">
        <v>15</v>
      </c>
      <c r="H5172">
        <v>3</v>
      </c>
      <c r="I5172">
        <f>IF(Table1[[#This Row],[Price]]&lt;15,10,IF(Table1[[#This Row],[Price]]&lt;20,15,IF(Table1[[#This Row],[Price]]&lt;30,22,IF(Table1[[#This Row],[Price]]&lt;50,36,45))))</f>
        <v>10</v>
      </c>
      <c r="J5172">
        <v>12.42</v>
      </c>
      <c r="K5172" s="14">
        <v>37.26</v>
      </c>
      <c r="L5172" s="14">
        <f>Table1[[#This Row],[Total Sale Amount]]-(Table1[[#This Row],[Cost Price]]*Table1[[#This Row],[Quantity]])</f>
        <v>7.259999999999998</v>
      </c>
      <c r="M5172" t="str">
        <f>TEXT(Table1[[#This Row],[Order Date]],"mmm")</f>
        <v>Dec</v>
      </c>
      <c r="N5172" s="5" t="str">
        <f>TEXT(Table1[[#This Row],[Order Date]],"yyyy")</f>
        <v>2016</v>
      </c>
      <c r="O5172" s="5">
        <v>37</v>
      </c>
      <c r="P5172" s="5" t="s">
        <v>559</v>
      </c>
      <c r="Q5172" s="5" t="str">
        <f>IFERROR(INDEX(Holidays[Holiday],MATCH(Table1[[#This Row],[Order Date]],Holidays[Date],0)),"NO HOLIDAY")</f>
        <v>NO HOLIDAY</v>
      </c>
    </row>
    <row r="5173" spans="2:17" hidden="1" x14ac:dyDescent="0.3">
      <c r="B5173" t="s">
        <v>9</v>
      </c>
      <c r="C5173" t="s">
        <v>10</v>
      </c>
      <c r="D5173" t="s">
        <v>11</v>
      </c>
      <c r="E5173" t="s">
        <v>155</v>
      </c>
      <c r="F5173" s="4">
        <v>42718</v>
      </c>
      <c r="G5173" t="s">
        <v>15</v>
      </c>
      <c r="H5173">
        <v>1</v>
      </c>
      <c r="I5173">
        <f>IF(Table1[[#This Row],[Price]]&lt;15,10,IF(Table1[[#This Row],[Price]]&lt;20,15,IF(Table1[[#This Row],[Price]]&lt;30,22,IF(Table1[[#This Row],[Price]]&lt;50,36,45))))</f>
        <v>10</v>
      </c>
      <c r="J5173">
        <v>12.42</v>
      </c>
      <c r="K5173" s="14">
        <v>12.42</v>
      </c>
      <c r="L5173" s="14">
        <f>Table1[[#This Row],[Total Sale Amount]]-(Table1[[#This Row],[Cost Price]]*Table1[[#This Row],[Quantity]])</f>
        <v>2.42</v>
      </c>
      <c r="M5173" t="str">
        <f>TEXT(Table1[[#This Row],[Order Date]],"mmm")</f>
        <v>Dec</v>
      </c>
      <c r="N5173" s="5" t="str">
        <f>TEXT(Table1[[#This Row],[Order Date]],"yyyy")</f>
        <v>2016</v>
      </c>
      <c r="O5173" s="5">
        <v>20</v>
      </c>
      <c r="P5173" s="5" t="s">
        <v>559</v>
      </c>
      <c r="Q5173" s="5" t="str">
        <f>IFERROR(INDEX(Holidays[Holiday],MATCH(Table1[[#This Row],[Order Date]],Holidays[Date],0)),"NO HOLIDAY")</f>
        <v>NO HOLIDAY</v>
      </c>
    </row>
    <row r="5174" spans="2:17" hidden="1" x14ac:dyDescent="0.3">
      <c r="B5174" t="s">
        <v>9</v>
      </c>
      <c r="C5174" t="s">
        <v>17</v>
      </c>
      <c r="D5174" t="s">
        <v>11</v>
      </c>
      <c r="E5174" t="s">
        <v>384</v>
      </c>
      <c r="F5174" s="4">
        <v>42718</v>
      </c>
      <c r="G5174" t="s">
        <v>13</v>
      </c>
      <c r="H5174">
        <v>7</v>
      </c>
      <c r="I5174">
        <f>IF(Table1[[#This Row],[Price]]&lt;15,10,IF(Table1[[#This Row],[Price]]&lt;20,15,IF(Table1[[#This Row],[Price]]&lt;30,22,IF(Table1[[#This Row],[Price]]&lt;50,36,45))))</f>
        <v>15</v>
      </c>
      <c r="J5174">
        <v>17.829999999999998</v>
      </c>
      <c r="K5174" s="14">
        <v>124.80999999999999</v>
      </c>
      <c r="L5174" s="14">
        <f>Table1[[#This Row],[Total Sale Amount]]-(Table1[[#This Row],[Cost Price]]*Table1[[#This Row],[Quantity]])</f>
        <v>19.809999999999988</v>
      </c>
      <c r="M5174" t="str">
        <f>TEXT(Table1[[#This Row],[Order Date]],"mmm")</f>
        <v>Dec</v>
      </c>
      <c r="N5174" s="5" t="str">
        <f>TEXT(Table1[[#This Row],[Order Date]],"yyyy")</f>
        <v>2016</v>
      </c>
      <c r="O5174" s="5">
        <v>31</v>
      </c>
      <c r="P5174" s="5" t="s">
        <v>559</v>
      </c>
      <c r="Q5174" s="5" t="str">
        <f>IFERROR(INDEX(Holidays[Holiday],MATCH(Table1[[#This Row],[Order Date]],Holidays[Date],0)),"NO HOLIDAY")</f>
        <v>NO HOLIDAY</v>
      </c>
    </row>
    <row r="5175" spans="2:17" hidden="1" x14ac:dyDescent="0.3">
      <c r="B5175" t="s">
        <v>21</v>
      </c>
      <c r="C5175" t="s">
        <v>59</v>
      </c>
      <c r="D5175" t="s">
        <v>23</v>
      </c>
      <c r="E5175" t="s">
        <v>479</v>
      </c>
      <c r="F5175" s="4">
        <v>42718</v>
      </c>
      <c r="G5175" t="s">
        <v>13</v>
      </c>
      <c r="H5175">
        <v>4</v>
      </c>
      <c r="I5175">
        <f>IF(Table1[[#This Row],[Price]]&lt;15,10,IF(Table1[[#This Row],[Price]]&lt;20,15,IF(Table1[[#This Row],[Price]]&lt;30,22,IF(Table1[[#This Row],[Price]]&lt;50,36,45))))</f>
        <v>15</v>
      </c>
      <c r="J5175">
        <v>17.829999999999998</v>
      </c>
      <c r="K5175" s="14">
        <v>71.319999999999993</v>
      </c>
      <c r="L5175" s="14">
        <f>Table1[[#This Row],[Total Sale Amount]]-(Table1[[#This Row],[Cost Price]]*Table1[[#This Row],[Quantity]])</f>
        <v>11.319999999999993</v>
      </c>
      <c r="M5175" t="str">
        <f>TEXT(Table1[[#This Row],[Order Date]],"mmm")</f>
        <v>Dec</v>
      </c>
      <c r="N5175" s="5" t="str">
        <f>TEXT(Table1[[#This Row],[Order Date]],"yyyy")</f>
        <v>2016</v>
      </c>
      <c r="O5175" s="5">
        <v>25</v>
      </c>
      <c r="P5175" s="5" t="s">
        <v>560</v>
      </c>
      <c r="Q5175" s="5" t="str">
        <f>IFERROR(INDEX(Holidays[Holiday],MATCH(Table1[[#This Row],[Order Date]],Holidays[Date],0)),"NO HOLIDAY")</f>
        <v>NO HOLIDAY</v>
      </c>
    </row>
    <row r="5176" spans="2:17" hidden="1" x14ac:dyDescent="0.3">
      <c r="B5176" t="s">
        <v>9</v>
      </c>
      <c r="C5176" t="s">
        <v>10</v>
      </c>
      <c r="D5176" t="s">
        <v>11</v>
      </c>
      <c r="E5176" t="s">
        <v>302</v>
      </c>
      <c r="F5176" s="4">
        <v>42718</v>
      </c>
      <c r="G5176" t="s">
        <v>15</v>
      </c>
      <c r="H5176">
        <v>3</v>
      </c>
      <c r="I5176">
        <f>IF(Table1[[#This Row],[Price]]&lt;15,10,IF(Table1[[#This Row],[Price]]&lt;20,15,IF(Table1[[#This Row],[Price]]&lt;30,22,IF(Table1[[#This Row],[Price]]&lt;50,36,45))))</f>
        <v>10</v>
      </c>
      <c r="J5176">
        <v>12.42</v>
      </c>
      <c r="K5176" s="14">
        <v>37.26</v>
      </c>
      <c r="L5176" s="14">
        <f>Table1[[#This Row],[Total Sale Amount]]-(Table1[[#This Row],[Cost Price]]*Table1[[#This Row],[Quantity]])</f>
        <v>7.259999999999998</v>
      </c>
      <c r="M5176" t="str">
        <f>TEXT(Table1[[#This Row],[Order Date]],"mmm")</f>
        <v>Dec</v>
      </c>
      <c r="N5176" s="5" t="str">
        <f>TEXT(Table1[[#This Row],[Order Date]],"yyyy")</f>
        <v>2016</v>
      </c>
      <c r="O5176" s="5">
        <v>39</v>
      </c>
      <c r="P5176" s="5" t="s">
        <v>559</v>
      </c>
      <c r="Q5176" s="5" t="str">
        <f>IFERROR(INDEX(Holidays[Holiday],MATCH(Table1[[#This Row],[Order Date]],Holidays[Date],0)),"NO HOLIDAY")</f>
        <v>NO HOLIDAY</v>
      </c>
    </row>
    <row r="5177" spans="2:17" hidden="1" x14ac:dyDescent="0.3">
      <c r="B5177" t="s">
        <v>9</v>
      </c>
      <c r="C5177" t="s">
        <v>30</v>
      </c>
      <c r="D5177" t="s">
        <v>11</v>
      </c>
      <c r="E5177" t="s">
        <v>341</v>
      </c>
      <c r="F5177" s="4">
        <v>42718</v>
      </c>
      <c r="G5177" t="s">
        <v>39</v>
      </c>
      <c r="H5177">
        <v>7</v>
      </c>
      <c r="I5177">
        <f>IF(Table1[[#This Row],[Price]]&lt;15,10,IF(Table1[[#This Row],[Price]]&lt;20,15,IF(Table1[[#This Row],[Price]]&lt;30,22,IF(Table1[[#This Row],[Price]]&lt;50,36,45))))</f>
        <v>15</v>
      </c>
      <c r="J5177">
        <v>16.32</v>
      </c>
      <c r="K5177" s="14">
        <v>114.24000000000001</v>
      </c>
      <c r="L5177" s="14">
        <f>Table1[[#This Row],[Total Sale Amount]]-(Table1[[#This Row],[Cost Price]]*Table1[[#This Row],[Quantity]])</f>
        <v>9.2400000000000091</v>
      </c>
      <c r="M5177" t="str">
        <f>TEXT(Table1[[#This Row],[Order Date]],"mmm")</f>
        <v>Dec</v>
      </c>
      <c r="N5177" s="5" t="str">
        <f>TEXT(Table1[[#This Row],[Order Date]],"yyyy")</f>
        <v>2016</v>
      </c>
      <c r="O5177" s="5">
        <v>31</v>
      </c>
      <c r="P5177" s="5" t="s">
        <v>560</v>
      </c>
      <c r="Q5177" s="5" t="str">
        <f>IFERROR(INDEX(Holidays[Holiday],MATCH(Table1[[#This Row],[Order Date]],Holidays[Date],0)),"NO HOLIDAY")</f>
        <v>NO HOLIDAY</v>
      </c>
    </row>
    <row r="5178" spans="2:17" hidden="1" x14ac:dyDescent="0.3">
      <c r="B5178" t="s">
        <v>9</v>
      </c>
      <c r="C5178" t="s">
        <v>10</v>
      </c>
      <c r="D5178" t="s">
        <v>11</v>
      </c>
      <c r="E5178" t="s">
        <v>415</v>
      </c>
      <c r="F5178" s="4">
        <v>42718</v>
      </c>
      <c r="G5178" t="s">
        <v>15</v>
      </c>
      <c r="H5178">
        <v>5</v>
      </c>
      <c r="I5178">
        <f>IF(Table1[[#This Row],[Price]]&lt;15,10,IF(Table1[[#This Row],[Price]]&lt;20,15,IF(Table1[[#This Row],[Price]]&lt;30,22,IF(Table1[[#This Row],[Price]]&lt;50,36,45))))</f>
        <v>10</v>
      </c>
      <c r="J5178">
        <v>12.42</v>
      </c>
      <c r="K5178" s="14">
        <v>62.1</v>
      </c>
      <c r="L5178" s="14">
        <f>Table1[[#This Row],[Total Sale Amount]]-(Table1[[#This Row],[Cost Price]]*Table1[[#This Row],[Quantity]])</f>
        <v>12.100000000000001</v>
      </c>
      <c r="M5178" t="str">
        <f>TEXT(Table1[[#This Row],[Order Date]],"mmm")</f>
        <v>Dec</v>
      </c>
      <c r="N5178" s="5" t="str">
        <f>TEXT(Table1[[#This Row],[Order Date]],"yyyy")</f>
        <v>2016</v>
      </c>
      <c r="O5178" s="5">
        <v>42</v>
      </c>
      <c r="P5178" s="5" t="s">
        <v>559</v>
      </c>
      <c r="Q5178" s="5" t="str">
        <f>IFERROR(INDEX(Holidays[Holiday],MATCH(Table1[[#This Row],[Order Date]],Holidays[Date],0)),"NO HOLIDAY")</f>
        <v>NO HOLIDAY</v>
      </c>
    </row>
    <row r="5179" spans="2:17" hidden="1" x14ac:dyDescent="0.3">
      <c r="B5179" t="s">
        <v>21</v>
      </c>
      <c r="C5179" t="s">
        <v>26</v>
      </c>
      <c r="D5179" t="s">
        <v>23</v>
      </c>
      <c r="E5179" t="s">
        <v>440</v>
      </c>
      <c r="F5179" s="4">
        <v>42718</v>
      </c>
      <c r="G5179" t="s">
        <v>39</v>
      </c>
      <c r="H5179">
        <v>7</v>
      </c>
      <c r="I5179">
        <f>IF(Table1[[#This Row],[Price]]&lt;15,10,IF(Table1[[#This Row],[Price]]&lt;20,15,IF(Table1[[#This Row],[Price]]&lt;30,22,IF(Table1[[#This Row],[Price]]&lt;50,36,45))))</f>
        <v>15</v>
      </c>
      <c r="J5179">
        <v>16.32</v>
      </c>
      <c r="K5179" s="14">
        <v>114.24000000000001</v>
      </c>
      <c r="L5179" s="14">
        <f>Table1[[#This Row],[Total Sale Amount]]-(Table1[[#This Row],[Cost Price]]*Table1[[#This Row],[Quantity]])</f>
        <v>9.2400000000000091</v>
      </c>
      <c r="M5179" t="str">
        <f>TEXT(Table1[[#This Row],[Order Date]],"mmm")</f>
        <v>Dec</v>
      </c>
      <c r="N5179" s="5" t="str">
        <f>TEXT(Table1[[#This Row],[Order Date]],"yyyy")</f>
        <v>2016</v>
      </c>
      <c r="O5179" s="5">
        <v>38</v>
      </c>
      <c r="P5179" s="5" t="s">
        <v>559</v>
      </c>
      <c r="Q5179" s="5" t="str">
        <f>IFERROR(INDEX(Holidays[Holiday],MATCH(Table1[[#This Row],[Order Date]],Holidays[Date],0)),"NO HOLIDAY")</f>
        <v>NO HOLIDAY</v>
      </c>
    </row>
    <row r="5180" spans="2:17" hidden="1" x14ac:dyDescent="0.3">
      <c r="B5180" t="s">
        <v>9</v>
      </c>
      <c r="C5180" t="s">
        <v>30</v>
      </c>
      <c r="D5180" t="s">
        <v>11</v>
      </c>
      <c r="E5180" t="s">
        <v>107</v>
      </c>
      <c r="F5180" s="4">
        <v>42718</v>
      </c>
      <c r="G5180" t="s">
        <v>13</v>
      </c>
      <c r="H5180">
        <v>6</v>
      </c>
      <c r="I5180">
        <f>IF(Table1[[#This Row],[Price]]&lt;15,10,IF(Table1[[#This Row],[Price]]&lt;20,15,IF(Table1[[#This Row],[Price]]&lt;30,22,IF(Table1[[#This Row],[Price]]&lt;50,36,45))))</f>
        <v>15</v>
      </c>
      <c r="J5180">
        <v>17.829999999999998</v>
      </c>
      <c r="K5180" s="14">
        <v>106.97999999999999</v>
      </c>
      <c r="L5180" s="14">
        <f>Table1[[#This Row],[Total Sale Amount]]-(Table1[[#This Row],[Cost Price]]*Table1[[#This Row],[Quantity]])</f>
        <v>16.97999999999999</v>
      </c>
      <c r="M5180" t="str">
        <f>TEXT(Table1[[#This Row],[Order Date]],"mmm")</f>
        <v>Dec</v>
      </c>
      <c r="N5180" s="5" t="str">
        <f>TEXT(Table1[[#This Row],[Order Date]],"yyyy")</f>
        <v>2016</v>
      </c>
      <c r="O5180" s="5">
        <v>41</v>
      </c>
      <c r="P5180" s="5" t="s">
        <v>560</v>
      </c>
      <c r="Q5180" s="5" t="str">
        <f>IFERROR(INDEX(Holidays[Holiday],MATCH(Table1[[#This Row],[Order Date]],Holidays[Date],0)),"NO HOLIDAY")</f>
        <v>NO HOLIDAY</v>
      </c>
    </row>
    <row r="5181" spans="2:17" hidden="1" x14ac:dyDescent="0.3">
      <c r="B5181" t="s">
        <v>9</v>
      </c>
      <c r="C5181" t="s">
        <v>10</v>
      </c>
      <c r="D5181" t="s">
        <v>11</v>
      </c>
      <c r="E5181" t="s">
        <v>318</v>
      </c>
      <c r="F5181" s="4">
        <v>42718</v>
      </c>
      <c r="G5181" t="s">
        <v>15</v>
      </c>
      <c r="H5181">
        <v>2</v>
      </c>
      <c r="I5181">
        <f>IF(Table1[[#This Row],[Price]]&lt;15,10,IF(Table1[[#This Row],[Price]]&lt;20,15,IF(Table1[[#This Row],[Price]]&lt;30,22,IF(Table1[[#This Row],[Price]]&lt;50,36,45))))</f>
        <v>10</v>
      </c>
      <c r="J5181">
        <v>12.42</v>
      </c>
      <c r="K5181" s="14">
        <v>24.84</v>
      </c>
      <c r="L5181" s="14">
        <f>Table1[[#This Row],[Total Sale Amount]]-(Table1[[#This Row],[Cost Price]]*Table1[[#This Row],[Quantity]])</f>
        <v>4.84</v>
      </c>
      <c r="M5181" t="str">
        <f>TEXT(Table1[[#This Row],[Order Date]],"mmm")</f>
        <v>Dec</v>
      </c>
      <c r="N5181" s="5" t="str">
        <f>TEXT(Table1[[#This Row],[Order Date]],"yyyy")</f>
        <v>2016</v>
      </c>
      <c r="O5181" s="5">
        <v>37</v>
      </c>
      <c r="P5181" s="5" t="s">
        <v>560</v>
      </c>
      <c r="Q5181" s="5" t="str">
        <f>IFERROR(INDEX(Holidays[Holiday],MATCH(Table1[[#This Row],[Order Date]],Holidays[Date],0)),"NO HOLIDAY")</f>
        <v>NO HOLIDAY</v>
      </c>
    </row>
    <row r="5182" spans="2:17" hidden="1" x14ac:dyDescent="0.3">
      <c r="B5182" t="s">
        <v>25</v>
      </c>
      <c r="C5182" t="s">
        <v>59</v>
      </c>
      <c r="D5182" t="s">
        <v>23</v>
      </c>
      <c r="E5182" t="s">
        <v>192</v>
      </c>
      <c r="F5182" s="4">
        <v>42719</v>
      </c>
      <c r="G5182" t="s">
        <v>19</v>
      </c>
      <c r="H5182">
        <v>9</v>
      </c>
      <c r="I5182">
        <f>IF(Table1[[#This Row],[Price]]&lt;15,10,IF(Table1[[#This Row],[Price]]&lt;20,15,IF(Table1[[#This Row],[Price]]&lt;30,22,IF(Table1[[#This Row],[Price]]&lt;50,36,45))))</f>
        <v>45</v>
      </c>
      <c r="J5182">
        <v>53.35</v>
      </c>
      <c r="K5182" s="14">
        <v>480.15000000000003</v>
      </c>
      <c r="L5182" s="14">
        <f>Table1[[#This Row],[Total Sale Amount]]-(Table1[[#This Row],[Cost Price]]*Table1[[#This Row],[Quantity]])</f>
        <v>75.150000000000034</v>
      </c>
      <c r="M5182" t="str">
        <f>TEXT(Table1[[#This Row],[Order Date]],"mmm")</f>
        <v>Dec</v>
      </c>
      <c r="N5182" s="5" t="str">
        <f>TEXT(Table1[[#This Row],[Order Date]],"yyyy")</f>
        <v>2016</v>
      </c>
      <c r="O5182" s="5">
        <v>21</v>
      </c>
      <c r="P5182" s="5" t="s">
        <v>560</v>
      </c>
      <c r="Q5182" s="5" t="str">
        <f>IFERROR(INDEX(Holidays[Holiday],MATCH(Table1[[#This Row],[Order Date]],Holidays[Date],0)),"NO HOLIDAY")</f>
        <v>NO HOLIDAY</v>
      </c>
    </row>
    <row r="5183" spans="2:17" hidden="1" x14ac:dyDescent="0.3">
      <c r="B5183" t="s">
        <v>25</v>
      </c>
      <c r="C5183" t="s">
        <v>59</v>
      </c>
      <c r="D5183" t="s">
        <v>23</v>
      </c>
      <c r="E5183" t="s">
        <v>337</v>
      </c>
      <c r="F5183" s="4">
        <v>42719</v>
      </c>
      <c r="G5183" t="s">
        <v>19</v>
      </c>
      <c r="H5183">
        <v>10</v>
      </c>
      <c r="I5183">
        <f>IF(Table1[[#This Row],[Price]]&lt;15,10,IF(Table1[[#This Row],[Price]]&lt;20,15,IF(Table1[[#This Row],[Price]]&lt;30,22,IF(Table1[[#This Row],[Price]]&lt;50,36,45))))</f>
        <v>45</v>
      </c>
      <c r="J5183">
        <v>53.35</v>
      </c>
      <c r="K5183" s="14">
        <v>533.5</v>
      </c>
      <c r="L5183" s="14">
        <f>Table1[[#This Row],[Total Sale Amount]]-(Table1[[#This Row],[Cost Price]]*Table1[[#This Row],[Quantity]])</f>
        <v>83.5</v>
      </c>
      <c r="M5183" t="str">
        <f>TEXT(Table1[[#This Row],[Order Date]],"mmm")</f>
        <v>Dec</v>
      </c>
      <c r="N5183" s="5" t="str">
        <f>TEXT(Table1[[#This Row],[Order Date]],"yyyy")</f>
        <v>2016</v>
      </c>
      <c r="O5183" s="5">
        <v>39</v>
      </c>
      <c r="P5183" s="5" t="s">
        <v>559</v>
      </c>
      <c r="Q5183" s="5" t="str">
        <f>IFERROR(INDEX(Holidays[Holiday],MATCH(Table1[[#This Row],[Order Date]],Holidays[Date],0)),"NO HOLIDAY")</f>
        <v>NO HOLIDAY</v>
      </c>
    </row>
    <row r="5184" spans="2:17" hidden="1" x14ac:dyDescent="0.3">
      <c r="B5184" t="s">
        <v>25</v>
      </c>
      <c r="C5184" t="s">
        <v>59</v>
      </c>
      <c r="D5184" t="s">
        <v>23</v>
      </c>
      <c r="E5184" t="s">
        <v>419</v>
      </c>
      <c r="F5184" s="4">
        <v>42719</v>
      </c>
      <c r="G5184" t="s">
        <v>19</v>
      </c>
      <c r="H5184">
        <v>9</v>
      </c>
      <c r="I5184">
        <f>IF(Table1[[#This Row],[Price]]&lt;15,10,IF(Table1[[#This Row],[Price]]&lt;20,15,IF(Table1[[#This Row],[Price]]&lt;30,22,IF(Table1[[#This Row],[Price]]&lt;50,36,45))))</f>
        <v>45</v>
      </c>
      <c r="J5184">
        <v>53.35</v>
      </c>
      <c r="K5184" s="14">
        <v>480.15000000000003</v>
      </c>
      <c r="L5184" s="14">
        <f>Table1[[#This Row],[Total Sale Amount]]-(Table1[[#This Row],[Cost Price]]*Table1[[#This Row],[Quantity]])</f>
        <v>75.150000000000034</v>
      </c>
      <c r="M5184" t="str">
        <f>TEXT(Table1[[#This Row],[Order Date]],"mmm")</f>
        <v>Dec</v>
      </c>
      <c r="N5184" s="5" t="str">
        <f>TEXT(Table1[[#This Row],[Order Date]],"yyyy")</f>
        <v>2016</v>
      </c>
      <c r="O5184" s="5">
        <v>39</v>
      </c>
      <c r="P5184" s="5" t="s">
        <v>560</v>
      </c>
      <c r="Q5184" s="5" t="str">
        <f>IFERROR(INDEX(Holidays[Holiday],MATCH(Table1[[#This Row],[Order Date]],Holidays[Date],0)),"NO HOLIDAY")</f>
        <v>NO HOLIDAY</v>
      </c>
    </row>
    <row r="5185" spans="2:17" hidden="1" x14ac:dyDescent="0.3">
      <c r="B5185" t="s">
        <v>9</v>
      </c>
      <c r="C5185" t="s">
        <v>10</v>
      </c>
      <c r="D5185" t="s">
        <v>11</v>
      </c>
      <c r="E5185" t="s">
        <v>527</v>
      </c>
      <c r="F5185" s="4">
        <v>42719</v>
      </c>
      <c r="G5185" t="s">
        <v>19</v>
      </c>
      <c r="H5185">
        <v>3</v>
      </c>
      <c r="I5185">
        <f>IF(Table1[[#This Row],[Price]]&lt;15,10,IF(Table1[[#This Row],[Price]]&lt;20,15,IF(Table1[[#This Row],[Price]]&lt;30,22,IF(Table1[[#This Row],[Price]]&lt;50,36,45))))</f>
        <v>45</v>
      </c>
      <c r="J5185">
        <v>53.35</v>
      </c>
      <c r="K5185" s="14">
        <v>160.05000000000001</v>
      </c>
      <c r="L5185" s="14">
        <f>Table1[[#This Row],[Total Sale Amount]]-(Table1[[#This Row],[Cost Price]]*Table1[[#This Row],[Quantity]])</f>
        <v>25.050000000000011</v>
      </c>
      <c r="M5185" t="str">
        <f>TEXT(Table1[[#This Row],[Order Date]],"mmm")</f>
        <v>Dec</v>
      </c>
      <c r="N5185" s="5" t="str">
        <f>TEXT(Table1[[#This Row],[Order Date]],"yyyy")</f>
        <v>2016</v>
      </c>
      <c r="O5185" s="5">
        <v>30</v>
      </c>
      <c r="P5185" s="5" t="s">
        <v>559</v>
      </c>
      <c r="Q5185" s="5" t="str">
        <f>IFERROR(INDEX(Holidays[Holiday],MATCH(Table1[[#This Row],[Order Date]],Holidays[Date],0)),"NO HOLIDAY")</f>
        <v>NO HOLIDAY</v>
      </c>
    </row>
    <row r="5186" spans="2:17" hidden="1" x14ac:dyDescent="0.3">
      <c r="B5186" t="s">
        <v>9</v>
      </c>
      <c r="C5186" t="s">
        <v>17</v>
      </c>
      <c r="D5186" t="s">
        <v>11</v>
      </c>
      <c r="E5186" t="s">
        <v>493</v>
      </c>
      <c r="F5186" s="4">
        <v>42719</v>
      </c>
      <c r="G5186" t="s">
        <v>15</v>
      </c>
      <c r="H5186">
        <v>1</v>
      </c>
      <c r="I5186">
        <f>IF(Table1[[#This Row],[Price]]&lt;15,10,IF(Table1[[#This Row],[Price]]&lt;20,15,IF(Table1[[#This Row],[Price]]&lt;30,22,IF(Table1[[#This Row],[Price]]&lt;50,36,45))))</f>
        <v>10</v>
      </c>
      <c r="J5186">
        <v>12.42</v>
      </c>
      <c r="K5186" s="14">
        <v>12.42</v>
      </c>
      <c r="L5186" s="14">
        <f>Table1[[#This Row],[Total Sale Amount]]-(Table1[[#This Row],[Cost Price]]*Table1[[#This Row],[Quantity]])</f>
        <v>2.42</v>
      </c>
      <c r="M5186" t="str">
        <f>TEXT(Table1[[#This Row],[Order Date]],"mmm")</f>
        <v>Dec</v>
      </c>
      <c r="N5186" s="5" t="str">
        <f>TEXT(Table1[[#This Row],[Order Date]],"yyyy")</f>
        <v>2016</v>
      </c>
      <c r="O5186" s="5">
        <v>21</v>
      </c>
      <c r="P5186" s="5" t="s">
        <v>560</v>
      </c>
      <c r="Q5186" s="5" t="str">
        <f>IFERROR(INDEX(Holidays[Holiday],MATCH(Table1[[#This Row],[Order Date]],Holidays[Date],0)),"NO HOLIDAY")</f>
        <v>NO HOLIDAY</v>
      </c>
    </row>
    <row r="5187" spans="2:17" hidden="1" x14ac:dyDescent="0.3">
      <c r="B5187" t="s">
        <v>9</v>
      </c>
      <c r="C5187" t="s">
        <v>10</v>
      </c>
      <c r="D5187" t="s">
        <v>11</v>
      </c>
      <c r="E5187" t="s">
        <v>453</v>
      </c>
      <c r="F5187" s="4">
        <v>42719</v>
      </c>
      <c r="G5187" t="s">
        <v>19</v>
      </c>
      <c r="H5187">
        <v>1</v>
      </c>
      <c r="I5187">
        <f>IF(Table1[[#This Row],[Price]]&lt;15,10,IF(Table1[[#This Row],[Price]]&lt;20,15,IF(Table1[[#This Row],[Price]]&lt;30,22,IF(Table1[[#This Row],[Price]]&lt;50,36,45))))</f>
        <v>45</v>
      </c>
      <c r="J5187">
        <v>53.35</v>
      </c>
      <c r="K5187" s="14">
        <v>53.35</v>
      </c>
      <c r="L5187" s="14">
        <f>Table1[[#This Row],[Total Sale Amount]]-(Table1[[#This Row],[Cost Price]]*Table1[[#This Row],[Quantity]])</f>
        <v>8.3500000000000014</v>
      </c>
      <c r="M5187" t="str">
        <f>TEXT(Table1[[#This Row],[Order Date]],"mmm")</f>
        <v>Dec</v>
      </c>
      <c r="N5187" s="5" t="str">
        <f>TEXT(Table1[[#This Row],[Order Date]],"yyyy")</f>
        <v>2016</v>
      </c>
      <c r="O5187" s="5">
        <v>38</v>
      </c>
      <c r="P5187" s="5" t="s">
        <v>560</v>
      </c>
      <c r="Q5187" s="5" t="str">
        <f>IFERROR(INDEX(Holidays[Holiday],MATCH(Table1[[#This Row],[Order Date]],Holidays[Date],0)),"NO HOLIDAY")</f>
        <v>NO HOLIDAY</v>
      </c>
    </row>
    <row r="5188" spans="2:17" hidden="1" x14ac:dyDescent="0.3">
      <c r="B5188" t="s">
        <v>9</v>
      </c>
      <c r="C5188" t="s">
        <v>10</v>
      </c>
      <c r="D5188" t="s">
        <v>11</v>
      </c>
      <c r="E5188" t="s">
        <v>220</v>
      </c>
      <c r="F5188" s="4">
        <v>42719</v>
      </c>
      <c r="G5188" t="s">
        <v>15</v>
      </c>
      <c r="H5188">
        <v>3</v>
      </c>
      <c r="I5188">
        <f>IF(Table1[[#This Row],[Price]]&lt;15,10,IF(Table1[[#This Row],[Price]]&lt;20,15,IF(Table1[[#This Row],[Price]]&lt;30,22,IF(Table1[[#This Row],[Price]]&lt;50,36,45))))</f>
        <v>10</v>
      </c>
      <c r="J5188">
        <v>12.42</v>
      </c>
      <c r="K5188" s="14">
        <v>37.26</v>
      </c>
      <c r="L5188" s="14">
        <f>Table1[[#This Row],[Total Sale Amount]]-(Table1[[#This Row],[Cost Price]]*Table1[[#This Row],[Quantity]])</f>
        <v>7.259999999999998</v>
      </c>
      <c r="M5188" t="str">
        <f>TEXT(Table1[[#This Row],[Order Date]],"mmm")</f>
        <v>Dec</v>
      </c>
      <c r="N5188" s="5" t="str">
        <f>TEXT(Table1[[#This Row],[Order Date]],"yyyy")</f>
        <v>2016</v>
      </c>
      <c r="O5188" s="5">
        <v>30</v>
      </c>
      <c r="P5188" s="5" t="s">
        <v>559</v>
      </c>
      <c r="Q5188" s="5" t="str">
        <f>IFERROR(INDEX(Holidays[Holiday],MATCH(Table1[[#This Row],[Order Date]],Holidays[Date],0)),"NO HOLIDAY")</f>
        <v>NO HOLIDAY</v>
      </c>
    </row>
    <row r="5189" spans="2:17" hidden="1" x14ac:dyDescent="0.3">
      <c r="B5189" t="s">
        <v>9</v>
      </c>
      <c r="C5189" t="s">
        <v>10</v>
      </c>
      <c r="D5189" t="s">
        <v>11</v>
      </c>
      <c r="E5189" t="s">
        <v>159</v>
      </c>
      <c r="F5189" s="4">
        <v>42719</v>
      </c>
      <c r="G5189" t="s">
        <v>15</v>
      </c>
      <c r="H5189">
        <v>7</v>
      </c>
      <c r="I5189">
        <f>IF(Table1[[#This Row],[Price]]&lt;15,10,IF(Table1[[#This Row],[Price]]&lt;20,15,IF(Table1[[#This Row],[Price]]&lt;30,22,IF(Table1[[#This Row],[Price]]&lt;50,36,45))))</f>
        <v>10</v>
      </c>
      <c r="J5189">
        <v>12.42</v>
      </c>
      <c r="K5189" s="14">
        <v>86.94</v>
      </c>
      <c r="L5189" s="14">
        <f>Table1[[#This Row],[Total Sale Amount]]-(Table1[[#This Row],[Cost Price]]*Table1[[#This Row],[Quantity]])</f>
        <v>16.939999999999998</v>
      </c>
      <c r="M5189" t="str">
        <f>TEXT(Table1[[#This Row],[Order Date]],"mmm")</f>
        <v>Dec</v>
      </c>
      <c r="N5189" s="5" t="str">
        <f>TEXT(Table1[[#This Row],[Order Date]],"yyyy")</f>
        <v>2016</v>
      </c>
      <c r="O5189" s="5">
        <v>22</v>
      </c>
      <c r="P5189" s="5" t="s">
        <v>560</v>
      </c>
      <c r="Q5189" s="5" t="str">
        <f>IFERROR(INDEX(Holidays[Holiday],MATCH(Table1[[#This Row],[Order Date]],Holidays[Date],0)),"NO HOLIDAY")</f>
        <v>NO HOLIDAY</v>
      </c>
    </row>
    <row r="5190" spans="2:17" hidden="1" x14ac:dyDescent="0.3">
      <c r="B5190" t="s">
        <v>9</v>
      </c>
      <c r="C5190" t="s">
        <v>30</v>
      </c>
      <c r="D5190" t="s">
        <v>11</v>
      </c>
      <c r="E5190" t="s">
        <v>326</v>
      </c>
      <c r="F5190" s="4">
        <v>42719</v>
      </c>
      <c r="G5190" t="s">
        <v>13</v>
      </c>
      <c r="H5190">
        <v>4</v>
      </c>
      <c r="I5190">
        <f>IF(Table1[[#This Row],[Price]]&lt;15,10,IF(Table1[[#This Row],[Price]]&lt;20,15,IF(Table1[[#This Row],[Price]]&lt;30,22,IF(Table1[[#This Row],[Price]]&lt;50,36,45))))</f>
        <v>15</v>
      </c>
      <c r="J5190">
        <v>17.829999999999998</v>
      </c>
      <c r="K5190" s="14">
        <v>71.319999999999993</v>
      </c>
      <c r="L5190" s="14">
        <f>Table1[[#This Row],[Total Sale Amount]]-(Table1[[#This Row],[Cost Price]]*Table1[[#This Row],[Quantity]])</f>
        <v>11.319999999999993</v>
      </c>
      <c r="M5190" t="str">
        <f>TEXT(Table1[[#This Row],[Order Date]],"mmm")</f>
        <v>Dec</v>
      </c>
      <c r="N5190" s="5" t="str">
        <f>TEXT(Table1[[#This Row],[Order Date]],"yyyy")</f>
        <v>2016</v>
      </c>
      <c r="O5190" s="5">
        <v>37</v>
      </c>
      <c r="P5190" s="5" t="s">
        <v>559</v>
      </c>
      <c r="Q5190" s="5" t="str">
        <f>IFERROR(INDEX(Holidays[Holiday],MATCH(Table1[[#This Row],[Order Date]],Holidays[Date],0)),"NO HOLIDAY")</f>
        <v>NO HOLIDAY</v>
      </c>
    </row>
    <row r="5191" spans="2:17" hidden="1" x14ac:dyDescent="0.3">
      <c r="B5191" t="s">
        <v>36</v>
      </c>
      <c r="C5191" t="s">
        <v>10</v>
      </c>
      <c r="D5191" t="s">
        <v>11</v>
      </c>
      <c r="E5191" t="s">
        <v>312</v>
      </c>
      <c r="F5191" s="4">
        <v>42719</v>
      </c>
      <c r="G5191" t="s">
        <v>15</v>
      </c>
      <c r="H5191">
        <v>9</v>
      </c>
      <c r="I5191">
        <f>IF(Table1[[#This Row],[Price]]&lt;15,10,IF(Table1[[#This Row],[Price]]&lt;20,15,IF(Table1[[#This Row],[Price]]&lt;30,22,IF(Table1[[#This Row],[Price]]&lt;50,36,45))))</f>
        <v>10</v>
      </c>
      <c r="J5191">
        <v>12.42</v>
      </c>
      <c r="K5191" s="14">
        <v>111.78</v>
      </c>
      <c r="L5191" s="14">
        <f>Table1[[#This Row],[Total Sale Amount]]-(Table1[[#This Row],[Cost Price]]*Table1[[#This Row],[Quantity]])</f>
        <v>21.78</v>
      </c>
      <c r="M5191" t="str">
        <f>TEXT(Table1[[#This Row],[Order Date]],"mmm")</f>
        <v>Dec</v>
      </c>
      <c r="N5191" s="5" t="str">
        <f>TEXT(Table1[[#This Row],[Order Date]],"yyyy")</f>
        <v>2016</v>
      </c>
      <c r="O5191" s="5">
        <v>23</v>
      </c>
      <c r="P5191" s="5" t="s">
        <v>559</v>
      </c>
      <c r="Q5191" s="5" t="str">
        <f>IFERROR(INDEX(Holidays[Holiday],MATCH(Table1[[#This Row],[Order Date]],Holidays[Date],0)),"NO HOLIDAY")</f>
        <v>NO HOLIDAY</v>
      </c>
    </row>
    <row r="5192" spans="2:17" hidden="1" x14ac:dyDescent="0.3">
      <c r="B5192" t="s">
        <v>36</v>
      </c>
      <c r="C5192" t="s">
        <v>30</v>
      </c>
      <c r="D5192" t="s">
        <v>11</v>
      </c>
      <c r="E5192" t="s">
        <v>538</v>
      </c>
      <c r="F5192" s="4">
        <v>42719</v>
      </c>
      <c r="G5192" t="s">
        <v>15</v>
      </c>
      <c r="H5192">
        <v>4</v>
      </c>
      <c r="I5192">
        <f>IF(Table1[[#This Row],[Price]]&lt;15,10,IF(Table1[[#This Row],[Price]]&lt;20,15,IF(Table1[[#This Row],[Price]]&lt;30,22,IF(Table1[[#This Row],[Price]]&lt;50,36,45))))</f>
        <v>10</v>
      </c>
      <c r="J5192">
        <v>12.42</v>
      </c>
      <c r="K5192" s="14">
        <v>49.68</v>
      </c>
      <c r="L5192" s="14">
        <f>Table1[[#This Row],[Total Sale Amount]]-(Table1[[#This Row],[Cost Price]]*Table1[[#This Row],[Quantity]])</f>
        <v>9.68</v>
      </c>
      <c r="M5192" t="str">
        <f>TEXT(Table1[[#This Row],[Order Date]],"mmm")</f>
        <v>Dec</v>
      </c>
      <c r="N5192" s="5" t="str">
        <f>TEXT(Table1[[#This Row],[Order Date]],"yyyy")</f>
        <v>2016</v>
      </c>
      <c r="O5192" s="5">
        <v>30</v>
      </c>
      <c r="P5192" s="5" t="s">
        <v>560</v>
      </c>
      <c r="Q5192" s="5" t="str">
        <f>IFERROR(INDEX(Holidays[Holiday],MATCH(Table1[[#This Row],[Order Date]],Holidays[Date],0)),"NO HOLIDAY")</f>
        <v>NO HOLIDAY</v>
      </c>
    </row>
    <row r="5193" spans="2:17" hidden="1" x14ac:dyDescent="0.3">
      <c r="B5193" t="s">
        <v>16</v>
      </c>
      <c r="C5193" t="s">
        <v>17</v>
      </c>
      <c r="D5193" t="s">
        <v>11</v>
      </c>
      <c r="E5193" t="s">
        <v>493</v>
      </c>
      <c r="F5193" s="4">
        <v>42719</v>
      </c>
      <c r="G5193" t="s">
        <v>13</v>
      </c>
      <c r="H5193">
        <v>6</v>
      </c>
      <c r="I5193">
        <f>IF(Table1[[#This Row],[Price]]&lt;15,10,IF(Table1[[#This Row],[Price]]&lt;20,15,IF(Table1[[#This Row],[Price]]&lt;30,22,IF(Table1[[#This Row],[Price]]&lt;50,36,45))))</f>
        <v>15</v>
      </c>
      <c r="J5193">
        <v>17.829999999999998</v>
      </c>
      <c r="K5193" s="14">
        <v>106.97999999999999</v>
      </c>
      <c r="L5193" s="14">
        <f>Table1[[#This Row],[Total Sale Amount]]-(Table1[[#This Row],[Cost Price]]*Table1[[#This Row],[Quantity]])</f>
        <v>16.97999999999999</v>
      </c>
      <c r="M5193" t="str">
        <f>TEXT(Table1[[#This Row],[Order Date]],"mmm")</f>
        <v>Dec</v>
      </c>
      <c r="N5193" s="5" t="str">
        <f>TEXT(Table1[[#This Row],[Order Date]],"yyyy")</f>
        <v>2016</v>
      </c>
      <c r="O5193" s="5">
        <v>43</v>
      </c>
      <c r="P5193" s="5" t="s">
        <v>559</v>
      </c>
      <c r="Q5193" s="5" t="str">
        <f>IFERROR(INDEX(Holidays[Holiday],MATCH(Table1[[#This Row],[Order Date]],Holidays[Date],0)),"NO HOLIDAY")</f>
        <v>NO HOLIDAY</v>
      </c>
    </row>
    <row r="5194" spans="2:17" hidden="1" x14ac:dyDescent="0.3">
      <c r="B5194" t="s">
        <v>25</v>
      </c>
      <c r="C5194" t="s">
        <v>59</v>
      </c>
      <c r="D5194" t="s">
        <v>23</v>
      </c>
      <c r="E5194" t="s">
        <v>525</v>
      </c>
      <c r="F5194" s="4">
        <v>42719</v>
      </c>
      <c r="G5194" t="s">
        <v>15</v>
      </c>
      <c r="H5194">
        <v>3</v>
      </c>
      <c r="I5194">
        <f>IF(Table1[[#This Row],[Price]]&lt;15,10,IF(Table1[[#This Row],[Price]]&lt;20,15,IF(Table1[[#This Row],[Price]]&lt;30,22,IF(Table1[[#This Row],[Price]]&lt;50,36,45))))</f>
        <v>10</v>
      </c>
      <c r="J5194">
        <v>12.42</v>
      </c>
      <c r="K5194" s="14">
        <v>37.26</v>
      </c>
      <c r="L5194" s="14">
        <f>Table1[[#This Row],[Total Sale Amount]]-(Table1[[#This Row],[Cost Price]]*Table1[[#This Row],[Quantity]])</f>
        <v>7.259999999999998</v>
      </c>
      <c r="M5194" t="str">
        <f>TEXT(Table1[[#This Row],[Order Date]],"mmm")</f>
        <v>Dec</v>
      </c>
      <c r="N5194" s="5" t="str">
        <f>TEXT(Table1[[#This Row],[Order Date]],"yyyy")</f>
        <v>2016</v>
      </c>
      <c r="O5194" s="5">
        <v>19</v>
      </c>
      <c r="P5194" s="5" t="s">
        <v>559</v>
      </c>
      <c r="Q5194" s="5" t="str">
        <f>IFERROR(INDEX(Holidays[Holiday],MATCH(Table1[[#This Row],[Order Date]],Holidays[Date],0)),"NO HOLIDAY")</f>
        <v>NO HOLIDAY</v>
      </c>
    </row>
    <row r="5195" spans="2:17" hidden="1" x14ac:dyDescent="0.3">
      <c r="B5195" t="s">
        <v>9</v>
      </c>
      <c r="C5195" t="s">
        <v>17</v>
      </c>
      <c r="D5195" t="s">
        <v>11</v>
      </c>
      <c r="E5195" t="s">
        <v>492</v>
      </c>
      <c r="F5195" s="4">
        <v>42719</v>
      </c>
      <c r="G5195" t="s">
        <v>39</v>
      </c>
      <c r="H5195">
        <v>2</v>
      </c>
      <c r="I5195">
        <f>IF(Table1[[#This Row],[Price]]&lt;15,10,IF(Table1[[#This Row],[Price]]&lt;20,15,IF(Table1[[#This Row],[Price]]&lt;30,22,IF(Table1[[#This Row],[Price]]&lt;50,36,45))))</f>
        <v>15</v>
      </c>
      <c r="J5195">
        <v>16.32</v>
      </c>
      <c r="K5195" s="14">
        <v>32.64</v>
      </c>
      <c r="L5195" s="14">
        <f>Table1[[#This Row],[Total Sale Amount]]-(Table1[[#This Row],[Cost Price]]*Table1[[#This Row],[Quantity]])</f>
        <v>2.6400000000000006</v>
      </c>
      <c r="M5195" t="str">
        <f>TEXT(Table1[[#This Row],[Order Date]],"mmm")</f>
        <v>Dec</v>
      </c>
      <c r="N5195" s="5" t="str">
        <f>TEXT(Table1[[#This Row],[Order Date]],"yyyy")</f>
        <v>2016</v>
      </c>
      <c r="O5195" s="5">
        <v>32</v>
      </c>
      <c r="P5195" s="5" t="s">
        <v>560</v>
      </c>
      <c r="Q5195" s="5" t="str">
        <f>IFERROR(INDEX(Holidays[Holiday],MATCH(Table1[[#This Row],[Order Date]],Holidays[Date],0)),"NO HOLIDAY")</f>
        <v>NO HOLIDAY</v>
      </c>
    </row>
    <row r="5196" spans="2:17" hidden="1" x14ac:dyDescent="0.3">
      <c r="B5196" t="s">
        <v>21</v>
      </c>
      <c r="C5196" t="s">
        <v>22</v>
      </c>
      <c r="D5196" t="s">
        <v>23</v>
      </c>
      <c r="E5196" t="s">
        <v>263</v>
      </c>
      <c r="F5196" s="4">
        <v>42719</v>
      </c>
      <c r="G5196" t="s">
        <v>15</v>
      </c>
      <c r="H5196">
        <v>8</v>
      </c>
      <c r="I5196">
        <f>IF(Table1[[#This Row],[Price]]&lt;15,10,IF(Table1[[#This Row],[Price]]&lt;20,15,IF(Table1[[#This Row],[Price]]&lt;30,22,IF(Table1[[#This Row],[Price]]&lt;50,36,45))))</f>
        <v>10</v>
      </c>
      <c r="J5196">
        <v>12.42</v>
      </c>
      <c r="K5196" s="14">
        <v>99.36</v>
      </c>
      <c r="L5196" s="14">
        <f>Table1[[#This Row],[Total Sale Amount]]-(Table1[[#This Row],[Cost Price]]*Table1[[#This Row],[Quantity]])</f>
        <v>19.36</v>
      </c>
      <c r="M5196" t="str">
        <f>TEXT(Table1[[#This Row],[Order Date]],"mmm")</f>
        <v>Dec</v>
      </c>
      <c r="N5196" s="5" t="str">
        <f>TEXT(Table1[[#This Row],[Order Date]],"yyyy")</f>
        <v>2016</v>
      </c>
      <c r="O5196" s="5">
        <v>19</v>
      </c>
      <c r="P5196" s="5" t="s">
        <v>559</v>
      </c>
      <c r="Q5196" s="5" t="str">
        <f>IFERROR(INDEX(Holidays[Holiday],MATCH(Table1[[#This Row],[Order Date]],Holidays[Date],0)),"NO HOLIDAY")</f>
        <v>NO HOLIDAY</v>
      </c>
    </row>
    <row r="5197" spans="2:17" hidden="1" x14ac:dyDescent="0.3">
      <c r="B5197" t="s">
        <v>9</v>
      </c>
      <c r="C5197" t="s">
        <v>30</v>
      </c>
      <c r="D5197" t="s">
        <v>11</v>
      </c>
      <c r="E5197" t="s">
        <v>165</v>
      </c>
      <c r="F5197" s="4">
        <v>42719</v>
      </c>
      <c r="G5197" t="s">
        <v>15</v>
      </c>
      <c r="H5197">
        <v>5</v>
      </c>
      <c r="I5197">
        <f>IF(Table1[[#This Row],[Price]]&lt;15,10,IF(Table1[[#This Row],[Price]]&lt;20,15,IF(Table1[[#This Row],[Price]]&lt;30,22,IF(Table1[[#This Row],[Price]]&lt;50,36,45))))</f>
        <v>10</v>
      </c>
      <c r="J5197">
        <v>12.42</v>
      </c>
      <c r="K5197" s="14">
        <v>62.1</v>
      </c>
      <c r="L5197" s="14">
        <f>Table1[[#This Row],[Total Sale Amount]]-(Table1[[#This Row],[Cost Price]]*Table1[[#This Row],[Quantity]])</f>
        <v>12.100000000000001</v>
      </c>
      <c r="M5197" t="str">
        <f>TEXT(Table1[[#This Row],[Order Date]],"mmm")</f>
        <v>Dec</v>
      </c>
      <c r="N5197" s="5" t="str">
        <f>TEXT(Table1[[#This Row],[Order Date]],"yyyy")</f>
        <v>2016</v>
      </c>
      <c r="O5197" s="5">
        <v>18</v>
      </c>
      <c r="P5197" s="5" t="s">
        <v>560</v>
      </c>
      <c r="Q5197" s="5" t="str">
        <f>IFERROR(INDEX(Holidays[Holiday],MATCH(Table1[[#This Row],[Order Date]],Holidays[Date],0)),"NO HOLIDAY")</f>
        <v>NO HOLIDAY</v>
      </c>
    </row>
    <row r="5198" spans="2:17" hidden="1" x14ac:dyDescent="0.3">
      <c r="B5198" t="s">
        <v>21</v>
      </c>
      <c r="C5198" t="s">
        <v>59</v>
      </c>
      <c r="D5198" t="s">
        <v>23</v>
      </c>
      <c r="E5198" t="s">
        <v>62</v>
      </c>
      <c r="F5198" s="4">
        <v>42719</v>
      </c>
      <c r="G5198" t="s">
        <v>19</v>
      </c>
      <c r="H5198">
        <v>4</v>
      </c>
      <c r="I5198">
        <f>IF(Table1[[#This Row],[Price]]&lt;15,10,IF(Table1[[#This Row],[Price]]&lt;20,15,IF(Table1[[#This Row],[Price]]&lt;30,22,IF(Table1[[#This Row],[Price]]&lt;50,36,45))))</f>
        <v>45</v>
      </c>
      <c r="J5198">
        <v>53.35</v>
      </c>
      <c r="K5198" s="14">
        <v>213.4</v>
      </c>
      <c r="L5198" s="14">
        <f>Table1[[#This Row],[Total Sale Amount]]-(Table1[[#This Row],[Cost Price]]*Table1[[#This Row],[Quantity]])</f>
        <v>33.400000000000006</v>
      </c>
      <c r="M5198" t="str">
        <f>TEXT(Table1[[#This Row],[Order Date]],"mmm")</f>
        <v>Dec</v>
      </c>
      <c r="N5198" s="5" t="str">
        <f>TEXT(Table1[[#This Row],[Order Date]],"yyyy")</f>
        <v>2016</v>
      </c>
      <c r="O5198" s="5">
        <v>43</v>
      </c>
      <c r="P5198" s="5" t="s">
        <v>559</v>
      </c>
      <c r="Q5198" s="5" t="str">
        <f>IFERROR(INDEX(Holidays[Holiday],MATCH(Table1[[#This Row],[Order Date]],Holidays[Date],0)),"NO HOLIDAY")</f>
        <v>NO HOLIDAY</v>
      </c>
    </row>
    <row r="5199" spans="2:17" hidden="1" x14ac:dyDescent="0.3">
      <c r="B5199" t="s">
        <v>25</v>
      </c>
      <c r="C5199" t="s">
        <v>43</v>
      </c>
      <c r="D5199" t="s">
        <v>23</v>
      </c>
      <c r="E5199" t="s">
        <v>403</v>
      </c>
      <c r="F5199" s="4">
        <v>42719</v>
      </c>
      <c r="G5199" t="s">
        <v>19</v>
      </c>
      <c r="H5199">
        <v>9</v>
      </c>
      <c r="I5199">
        <f>IF(Table1[[#This Row],[Price]]&lt;15,10,IF(Table1[[#This Row],[Price]]&lt;20,15,IF(Table1[[#This Row],[Price]]&lt;30,22,IF(Table1[[#This Row],[Price]]&lt;50,36,45))))</f>
        <v>45</v>
      </c>
      <c r="J5199">
        <v>53.35</v>
      </c>
      <c r="K5199" s="14">
        <v>480.15000000000003</v>
      </c>
      <c r="L5199" s="14">
        <f>Table1[[#This Row],[Total Sale Amount]]-(Table1[[#This Row],[Cost Price]]*Table1[[#This Row],[Quantity]])</f>
        <v>75.150000000000034</v>
      </c>
      <c r="M5199" t="str">
        <f>TEXT(Table1[[#This Row],[Order Date]],"mmm")</f>
        <v>Dec</v>
      </c>
      <c r="N5199" s="5" t="str">
        <f>TEXT(Table1[[#This Row],[Order Date]],"yyyy")</f>
        <v>2016</v>
      </c>
      <c r="O5199" s="5">
        <v>29</v>
      </c>
      <c r="P5199" s="5" t="s">
        <v>560</v>
      </c>
      <c r="Q5199" s="5" t="str">
        <f>IFERROR(INDEX(Holidays[Holiday],MATCH(Table1[[#This Row],[Order Date]],Holidays[Date],0)),"NO HOLIDAY")</f>
        <v>NO HOLIDAY</v>
      </c>
    </row>
    <row r="5200" spans="2:17" hidden="1" x14ac:dyDescent="0.3">
      <c r="B5200" t="s">
        <v>25</v>
      </c>
      <c r="C5200" t="s">
        <v>26</v>
      </c>
      <c r="D5200" t="s">
        <v>23</v>
      </c>
      <c r="E5200" t="s">
        <v>129</v>
      </c>
      <c r="F5200" s="4">
        <v>42719</v>
      </c>
      <c r="G5200" t="s">
        <v>13</v>
      </c>
      <c r="H5200">
        <v>10</v>
      </c>
      <c r="I5200">
        <f>IF(Table1[[#This Row],[Price]]&lt;15,10,IF(Table1[[#This Row],[Price]]&lt;20,15,IF(Table1[[#This Row],[Price]]&lt;30,22,IF(Table1[[#This Row],[Price]]&lt;50,36,45))))</f>
        <v>15</v>
      </c>
      <c r="J5200">
        <v>17.829999999999998</v>
      </c>
      <c r="K5200" s="14">
        <v>178.29999999999998</v>
      </c>
      <c r="L5200" s="14">
        <f>Table1[[#This Row],[Total Sale Amount]]-(Table1[[#This Row],[Cost Price]]*Table1[[#This Row],[Quantity]])</f>
        <v>28.299999999999983</v>
      </c>
      <c r="M5200" t="str">
        <f>TEXT(Table1[[#This Row],[Order Date]],"mmm")</f>
        <v>Dec</v>
      </c>
      <c r="N5200" s="5" t="str">
        <f>TEXT(Table1[[#This Row],[Order Date]],"yyyy")</f>
        <v>2016</v>
      </c>
      <c r="O5200" s="5">
        <v>36</v>
      </c>
      <c r="P5200" s="5" t="s">
        <v>559</v>
      </c>
      <c r="Q5200" s="5" t="str">
        <f>IFERROR(INDEX(Holidays[Holiday],MATCH(Table1[[#This Row],[Order Date]],Holidays[Date],0)),"NO HOLIDAY")</f>
        <v>NO HOLIDAY</v>
      </c>
    </row>
    <row r="5201" spans="2:17" hidden="1" x14ac:dyDescent="0.3">
      <c r="B5201" t="s">
        <v>16</v>
      </c>
      <c r="C5201" t="s">
        <v>30</v>
      </c>
      <c r="D5201" t="s">
        <v>11</v>
      </c>
      <c r="E5201" t="s">
        <v>107</v>
      </c>
      <c r="F5201" s="4">
        <v>42719</v>
      </c>
      <c r="G5201" t="s">
        <v>19</v>
      </c>
      <c r="H5201">
        <v>8</v>
      </c>
      <c r="I5201">
        <f>IF(Table1[[#This Row],[Price]]&lt;15,10,IF(Table1[[#This Row],[Price]]&lt;20,15,IF(Table1[[#This Row],[Price]]&lt;30,22,IF(Table1[[#This Row],[Price]]&lt;50,36,45))))</f>
        <v>45</v>
      </c>
      <c r="J5201">
        <v>53.35</v>
      </c>
      <c r="K5201" s="14">
        <v>426.8</v>
      </c>
      <c r="L5201" s="14">
        <f>Table1[[#This Row],[Total Sale Amount]]-(Table1[[#This Row],[Cost Price]]*Table1[[#This Row],[Quantity]])</f>
        <v>66.800000000000011</v>
      </c>
      <c r="M5201" t="str">
        <f>TEXT(Table1[[#This Row],[Order Date]],"mmm")</f>
        <v>Dec</v>
      </c>
      <c r="N5201" s="5" t="str">
        <f>TEXT(Table1[[#This Row],[Order Date]],"yyyy")</f>
        <v>2016</v>
      </c>
      <c r="O5201" s="5">
        <v>43</v>
      </c>
      <c r="P5201" s="5" t="s">
        <v>560</v>
      </c>
      <c r="Q5201" s="5" t="str">
        <f>IFERROR(INDEX(Holidays[Holiday],MATCH(Table1[[#This Row],[Order Date]],Holidays[Date],0)),"NO HOLIDAY")</f>
        <v>NO HOLIDAY</v>
      </c>
    </row>
    <row r="5202" spans="2:17" hidden="1" x14ac:dyDescent="0.3">
      <c r="B5202" t="s">
        <v>9</v>
      </c>
      <c r="C5202" t="s">
        <v>10</v>
      </c>
      <c r="D5202" t="s">
        <v>11</v>
      </c>
      <c r="E5202" t="s">
        <v>312</v>
      </c>
      <c r="F5202" s="4">
        <v>42719</v>
      </c>
      <c r="G5202" t="s">
        <v>19</v>
      </c>
      <c r="H5202">
        <v>10</v>
      </c>
      <c r="I5202">
        <f>IF(Table1[[#This Row],[Price]]&lt;15,10,IF(Table1[[#This Row],[Price]]&lt;20,15,IF(Table1[[#This Row],[Price]]&lt;30,22,IF(Table1[[#This Row],[Price]]&lt;50,36,45))))</f>
        <v>45</v>
      </c>
      <c r="J5202">
        <v>53.35</v>
      </c>
      <c r="K5202" s="14">
        <v>533.5</v>
      </c>
      <c r="L5202" s="14">
        <f>Table1[[#This Row],[Total Sale Amount]]-(Table1[[#This Row],[Cost Price]]*Table1[[#This Row],[Quantity]])</f>
        <v>83.5</v>
      </c>
      <c r="M5202" t="str">
        <f>TEXT(Table1[[#This Row],[Order Date]],"mmm")</f>
        <v>Dec</v>
      </c>
      <c r="N5202" s="5" t="str">
        <f>TEXT(Table1[[#This Row],[Order Date]],"yyyy")</f>
        <v>2016</v>
      </c>
      <c r="O5202" s="5">
        <v>42</v>
      </c>
      <c r="P5202" s="5" t="s">
        <v>559</v>
      </c>
      <c r="Q5202" s="5" t="str">
        <f>IFERROR(INDEX(Holidays[Holiday],MATCH(Table1[[#This Row],[Order Date]],Holidays[Date],0)),"NO HOLIDAY")</f>
        <v>NO HOLIDAY</v>
      </c>
    </row>
    <row r="5203" spans="2:17" hidden="1" x14ac:dyDescent="0.3">
      <c r="B5203" t="s">
        <v>25</v>
      </c>
      <c r="C5203" t="s">
        <v>22</v>
      </c>
      <c r="D5203" t="s">
        <v>23</v>
      </c>
      <c r="E5203" t="s">
        <v>343</v>
      </c>
      <c r="F5203" s="4">
        <v>42719</v>
      </c>
      <c r="G5203" t="s">
        <v>15</v>
      </c>
      <c r="H5203">
        <v>9</v>
      </c>
      <c r="I5203">
        <f>IF(Table1[[#This Row],[Price]]&lt;15,10,IF(Table1[[#This Row],[Price]]&lt;20,15,IF(Table1[[#This Row],[Price]]&lt;30,22,IF(Table1[[#This Row],[Price]]&lt;50,36,45))))</f>
        <v>10</v>
      </c>
      <c r="J5203">
        <v>12.42</v>
      </c>
      <c r="K5203" s="14">
        <v>111.78</v>
      </c>
      <c r="L5203" s="14">
        <f>Table1[[#This Row],[Total Sale Amount]]-(Table1[[#This Row],[Cost Price]]*Table1[[#This Row],[Quantity]])</f>
        <v>21.78</v>
      </c>
      <c r="M5203" t="str">
        <f>TEXT(Table1[[#This Row],[Order Date]],"mmm")</f>
        <v>Dec</v>
      </c>
      <c r="N5203" s="5" t="str">
        <f>TEXT(Table1[[#This Row],[Order Date]],"yyyy")</f>
        <v>2016</v>
      </c>
      <c r="O5203" s="5">
        <v>29</v>
      </c>
      <c r="P5203" s="5" t="s">
        <v>560</v>
      </c>
      <c r="Q5203" s="5" t="str">
        <f>IFERROR(INDEX(Holidays[Holiday],MATCH(Table1[[#This Row],[Order Date]],Holidays[Date],0)),"NO HOLIDAY")</f>
        <v>NO HOLIDAY</v>
      </c>
    </row>
    <row r="5204" spans="2:17" hidden="1" x14ac:dyDescent="0.3">
      <c r="B5204" t="s">
        <v>9</v>
      </c>
      <c r="C5204" t="s">
        <v>10</v>
      </c>
      <c r="D5204" t="s">
        <v>11</v>
      </c>
      <c r="E5204" t="s">
        <v>53</v>
      </c>
      <c r="F5204" s="4">
        <v>42719</v>
      </c>
      <c r="G5204" t="s">
        <v>19</v>
      </c>
      <c r="H5204">
        <v>3</v>
      </c>
      <c r="I5204">
        <f>IF(Table1[[#This Row],[Price]]&lt;15,10,IF(Table1[[#This Row],[Price]]&lt;20,15,IF(Table1[[#This Row],[Price]]&lt;30,22,IF(Table1[[#This Row],[Price]]&lt;50,36,45))))</f>
        <v>45</v>
      </c>
      <c r="J5204">
        <v>53.35</v>
      </c>
      <c r="K5204" s="14">
        <v>160.05000000000001</v>
      </c>
      <c r="L5204" s="14">
        <f>Table1[[#This Row],[Total Sale Amount]]-(Table1[[#This Row],[Cost Price]]*Table1[[#This Row],[Quantity]])</f>
        <v>25.050000000000011</v>
      </c>
      <c r="M5204" t="str">
        <f>TEXT(Table1[[#This Row],[Order Date]],"mmm")</f>
        <v>Dec</v>
      </c>
      <c r="N5204" s="5" t="str">
        <f>TEXT(Table1[[#This Row],[Order Date]],"yyyy")</f>
        <v>2016</v>
      </c>
      <c r="O5204" s="5">
        <v>17</v>
      </c>
      <c r="P5204" s="5" t="s">
        <v>560</v>
      </c>
      <c r="Q5204" s="5" t="str">
        <f>IFERROR(INDEX(Holidays[Holiday],MATCH(Table1[[#This Row],[Order Date]],Holidays[Date],0)),"NO HOLIDAY")</f>
        <v>NO HOLIDAY</v>
      </c>
    </row>
    <row r="5205" spans="2:17" hidden="1" x14ac:dyDescent="0.3">
      <c r="B5205" t="s">
        <v>9</v>
      </c>
      <c r="C5205" t="s">
        <v>28</v>
      </c>
      <c r="D5205" t="s">
        <v>11</v>
      </c>
      <c r="E5205" t="s">
        <v>501</v>
      </c>
      <c r="F5205" s="4">
        <v>42719</v>
      </c>
      <c r="G5205" t="s">
        <v>15</v>
      </c>
      <c r="H5205">
        <v>2</v>
      </c>
      <c r="I5205">
        <f>IF(Table1[[#This Row],[Price]]&lt;15,10,IF(Table1[[#This Row],[Price]]&lt;20,15,IF(Table1[[#This Row],[Price]]&lt;30,22,IF(Table1[[#This Row],[Price]]&lt;50,36,45))))</f>
        <v>10</v>
      </c>
      <c r="J5205">
        <v>12.42</v>
      </c>
      <c r="K5205" s="14">
        <v>24.84</v>
      </c>
      <c r="L5205" s="14">
        <f>Table1[[#This Row],[Total Sale Amount]]-(Table1[[#This Row],[Cost Price]]*Table1[[#This Row],[Quantity]])</f>
        <v>4.84</v>
      </c>
      <c r="M5205" t="str">
        <f>TEXT(Table1[[#This Row],[Order Date]],"mmm")</f>
        <v>Dec</v>
      </c>
      <c r="N5205" s="5" t="str">
        <f>TEXT(Table1[[#This Row],[Order Date]],"yyyy")</f>
        <v>2016</v>
      </c>
      <c r="O5205" s="5">
        <v>24</v>
      </c>
      <c r="P5205" s="5" t="s">
        <v>559</v>
      </c>
      <c r="Q5205" s="5" t="str">
        <f>IFERROR(INDEX(Holidays[Holiday],MATCH(Table1[[#This Row],[Order Date]],Holidays[Date],0)),"NO HOLIDAY")</f>
        <v>NO HOLIDAY</v>
      </c>
    </row>
    <row r="5206" spans="2:17" hidden="1" x14ac:dyDescent="0.3">
      <c r="B5206" t="s">
        <v>16</v>
      </c>
      <c r="C5206" t="s">
        <v>10</v>
      </c>
      <c r="D5206" t="s">
        <v>11</v>
      </c>
      <c r="E5206" t="s">
        <v>289</v>
      </c>
      <c r="F5206" s="4">
        <v>42719</v>
      </c>
      <c r="G5206" t="s">
        <v>15</v>
      </c>
      <c r="H5206">
        <v>2</v>
      </c>
      <c r="I5206">
        <f>IF(Table1[[#This Row],[Price]]&lt;15,10,IF(Table1[[#This Row],[Price]]&lt;20,15,IF(Table1[[#This Row],[Price]]&lt;30,22,IF(Table1[[#This Row],[Price]]&lt;50,36,45))))</f>
        <v>10</v>
      </c>
      <c r="J5206">
        <v>12.42</v>
      </c>
      <c r="K5206" s="14">
        <v>24.84</v>
      </c>
      <c r="L5206" s="14">
        <f>Table1[[#This Row],[Total Sale Amount]]-(Table1[[#This Row],[Cost Price]]*Table1[[#This Row],[Quantity]])</f>
        <v>4.84</v>
      </c>
      <c r="M5206" t="str">
        <f>TEXT(Table1[[#This Row],[Order Date]],"mmm")</f>
        <v>Dec</v>
      </c>
      <c r="N5206" s="5" t="str">
        <f>TEXT(Table1[[#This Row],[Order Date]],"yyyy")</f>
        <v>2016</v>
      </c>
      <c r="O5206" s="5">
        <v>39</v>
      </c>
      <c r="P5206" s="5" t="s">
        <v>559</v>
      </c>
      <c r="Q5206" s="5" t="str">
        <f>IFERROR(INDEX(Holidays[Holiday],MATCH(Table1[[#This Row],[Order Date]],Holidays[Date],0)),"NO HOLIDAY")</f>
        <v>NO HOLIDAY</v>
      </c>
    </row>
    <row r="5207" spans="2:17" hidden="1" x14ac:dyDescent="0.3">
      <c r="B5207" t="s">
        <v>16</v>
      </c>
      <c r="C5207" t="s">
        <v>10</v>
      </c>
      <c r="D5207" t="s">
        <v>11</v>
      </c>
      <c r="E5207" t="s">
        <v>331</v>
      </c>
      <c r="F5207" s="4">
        <v>42719</v>
      </c>
      <c r="G5207" t="s">
        <v>15</v>
      </c>
      <c r="H5207">
        <v>1</v>
      </c>
      <c r="I5207">
        <f>IF(Table1[[#This Row],[Price]]&lt;15,10,IF(Table1[[#This Row],[Price]]&lt;20,15,IF(Table1[[#This Row],[Price]]&lt;30,22,IF(Table1[[#This Row],[Price]]&lt;50,36,45))))</f>
        <v>10</v>
      </c>
      <c r="J5207">
        <v>12.42</v>
      </c>
      <c r="K5207" s="14">
        <v>12.42</v>
      </c>
      <c r="L5207" s="14">
        <f>Table1[[#This Row],[Total Sale Amount]]-(Table1[[#This Row],[Cost Price]]*Table1[[#This Row],[Quantity]])</f>
        <v>2.42</v>
      </c>
      <c r="M5207" t="str">
        <f>TEXT(Table1[[#This Row],[Order Date]],"mmm")</f>
        <v>Dec</v>
      </c>
      <c r="N5207" s="5" t="str">
        <f>TEXT(Table1[[#This Row],[Order Date]],"yyyy")</f>
        <v>2016</v>
      </c>
      <c r="O5207" s="5">
        <v>25</v>
      </c>
      <c r="P5207" s="5" t="s">
        <v>559</v>
      </c>
      <c r="Q5207" s="5" t="str">
        <f>IFERROR(INDEX(Holidays[Holiday],MATCH(Table1[[#This Row],[Order Date]],Holidays[Date],0)),"NO HOLIDAY")</f>
        <v>NO HOLIDAY</v>
      </c>
    </row>
    <row r="5208" spans="2:17" hidden="1" x14ac:dyDescent="0.3">
      <c r="B5208" t="s">
        <v>21</v>
      </c>
      <c r="C5208" t="s">
        <v>59</v>
      </c>
      <c r="D5208" t="s">
        <v>23</v>
      </c>
      <c r="E5208" t="s">
        <v>309</v>
      </c>
      <c r="F5208" s="4">
        <v>42719</v>
      </c>
      <c r="G5208" t="s">
        <v>13</v>
      </c>
      <c r="H5208">
        <v>4</v>
      </c>
      <c r="I5208">
        <f>IF(Table1[[#This Row],[Price]]&lt;15,10,IF(Table1[[#This Row],[Price]]&lt;20,15,IF(Table1[[#This Row],[Price]]&lt;30,22,IF(Table1[[#This Row],[Price]]&lt;50,36,45))))</f>
        <v>15</v>
      </c>
      <c r="J5208">
        <v>17.829999999999998</v>
      </c>
      <c r="K5208" s="14">
        <v>71.319999999999993</v>
      </c>
      <c r="L5208" s="14">
        <f>Table1[[#This Row],[Total Sale Amount]]-(Table1[[#This Row],[Cost Price]]*Table1[[#This Row],[Quantity]])</f>
        <v>11.319999999999993</v>
      </c>
      <c r="M5208" t="str">
        <f>TEXT(Table1[[#This Row],[Order Date]],"mmm")</f>
        <v>Dec</v>
      </c>
      <c r="N5208" s="5" t="str">
        <f>TEXT(Table1[[#This Row],[Order Date]],"yyyy")</f>
        <v>2016</v>
      </c>
      <c r="O5208" s="5">
        <v>45</v>
      </c>
      <c r="P5208" s="5" t="s">
        <v>560</v>
      </c>
      <c r="Q5208" s="5" t="str">
        <f>IFERROR(INDEX(Holidays[Holiday],MATCH(Table1[[#This Row],[Order Date]],Holidays[Date],0)),"NO HOLIDAY")</f>
        <v>NO HOLIDAY</v>
      </c>
    </row>
    <row r="5209" spans="2:17" hidden="1" x14ac:dyDescent="0.3">
      <c r="B5209" t="s">
        <v>9</v>
      </c>
      <c r="C5209" t="s">
        <v>30</v>
      </c>
      <c r="D5209" t="s">
        <v>11</v>
      </c>
      <c r="E5209" t="s">
        <v>193</v>
      </c>
      <c r="F5209" s="4">
        <v>42719</v>
      </c>
      <c r="G5209" t="s">
        <v>39</v>
      </c>
      <c r="H5209">
        <v>2</v>
      </c>
      <c r="I5209">
        <f>IF(Table1[[#This Row],[Price]]&lt;15,10,IF(Table1[[#This Row],[Price]]&lt;20,15,IF(Table1[[#This Row],[Price]]&lt;30,22,IF(Table1[[#This Row],[Price]]&lt;50,36,45))))</f>
        <v>15</v>
      </c>
      <c r="J5209">
        <v>16.32</v>
      </c>
      <c r="K5209" s="14">
        <v>32.64</v>
      </c>
      <c r="L5209" s="14">
        <f>Table1[[#This Row],[Total Sale Amount]]-(Table1[[#This Row],[Cost Price]]*Table1[[#This Row],[Quantity]])</f>
        <v>2.6400000000000006</v>
      </c>
      <c r="M5209" t="str">
        <f>TEXT(Table1[[#This Row],[Order Date]],"mmm")</f>
        <v>Dec</v>
      </c>
      <c r="N5209" s="5" t="str">
        <f>TEXT(Table1[[#This Row],[Order Date]],"yyyy")</f>
        <v>2016</v>
      </c>
      <c r="O5209" s="5">
        <v>21</v>
      </c>
      <c r="P5209" s="5" t="s">
        <v>559</v>
      </c>
      <c r="Q5209" s="5" t="str">
        <f>IFERROR(INDEX(Holidays[Holiday],MATCH(Table1[[#This Row],[Order Date]],Holidays[Date],0)),"NO HOLIDAY")</f>
        <v>NO HOLIDAY</v>
      </c>
    </row>
    <row r="5210" spans="2:17" hidden="1" x14ac:dyDescent="0.3">
      <c r="B5210" t="s">
        <v>9</v>
      </c>
      <c r="C5210" t="s">
        <v>10</v>
      </c>
      <c r="D5210" t="s">
        <v>11</v>
      </c>
      <c r="E5210" t="s">
        <v>74</v>
      </c>
      <c r="F5210" s="4">
        <v>42719</v>
      </c>
      <c r="G5210" t="s">
        <v>13</v>
      </c>
      <c r="H5210">
        <v>6</v>
      </c>
      <c r="I5210">
        <f>IF(Table1[[#This Row],[Price]]&lt;15,10,IF(Table1[[#This Row],[Price]]&lt;20,15,IF(Table1[[#This Row],[Price]]&lt;30,22,IF(Table1[[#This Row],[Price]]&lt;50,36,45))))</f>
        <v>15</v>
      </c>
      <c r="J5210">
        <v>17.829999999999998</v>
      </c>
      <c r="K5210" s="14">
        <v>106.97999999999999</v>
      </c>
      <c r="L5210" s="14">
        <f>Table1[[#This Row],[Total Sale Amount]]-(Table1[[#This Row],[Cost Price]]*Table1[[#This Row],[Quantity]])</f>
        <v>16.97999999999999</v>
      </c>
      <c r="M5210" t="str">
        <f>TEXT(Table1[[#This Row],[Order Date]],"mmm")</f>
        <v>Dec</v>
      </c>
      <c r="N5210" s="5" t="str">
        <f>TEXT(Table1[[#This Row],[Order Date]],"yyyy")</f>
        <v>2016</v>
      </c>
      <c r="O5210" s="5">
        <v>32</v>
      </c>
      <c r="P5210" s="5" t="s">
        <v>560</v>
      </c>
      <c r="Q5210" s="5" t="str">
        <f>IFERROR(INDEX(Holidays[Holiday],MATCH(Table1[[#This Row],[Order Date]],Holidays[Date],0)),"NO HOLIDAY")</f>
        <v>NO HOLIDAY</v>
      </c>
    </row>
    <row r="5211" spans="2:17" hidden="1" x14ac:dyDescent="0.3">
      <c r="B5211" t="s">
        <v>36</v>
      </c>
      <c r="C5211" t="s">
        <v>17</v>
      </c>
      <c r="D5211" t="s">
        <v>11</v>
      </c>
      <c r="E5211" t="s">
        <v>520</v>
      </c>
      <c r="F5211" s="4">
        <v>42719</v>
      </c>
      <c r="G5211" t="s">
        <v>15</v>
      </c>
      <c r="H5211">
        <v>6</v>
      </c>
      <c r="I5211">
        <f>IF(Table1[[#This Row],[Price]]&lt;15,10,IF(Table1[[#This Row],[Price]]&lt;20,15,IF(Table1[[#This Row],[Price]]&lt;30,22,IF(Table1[[#This Row],[Price]]&lt;50,36,45))))</f>
        <v>10</v>
      </c>
      <c r="J5211">
        <v>12.42</v>
      </c>
      <c r="K5211" s="14">
        <v>74.52</v>
      </c>
      <c r="L5211" s="14">
        <f>Table1[[#This Row],[Total Sale Amount]]-(Table1[[#This Row],[Cost Price]]*Table1[[#This Row],[Quantity]])</f>
        <v>14.519999999999996</v>
      </c>
      <c r="M5211" t="str">
        <f>TEXT(Table1[[#This Row],[Order Date]],"mmm")</f>
        <v>Dec</v>
      </c>
      <c r="N5211" s="5" t="str">
        <f>TEXT(Table1[[#This Row],[Order Date]],"yyyy")</f>
        <v>2016</v>
      </c>
      <c r="O5211" s="5">
        <v>42</v>
      </c>
      <c r="P5211" s="5" t="s">
        <v>560</v>
      </c>
      <c r="Q5211" s="5" t="str">
        <f>IFERROR(INDEX(Holidays[Holiday],MATCH(Table1[[#This Row],[Order Date]],Holidays[Date],0)),"NO HOLIDAY")</f>
        <v>NO HOLIDAY</v>
      </c>
    </row>
    <row r="5212" spans="2:17" hidden="1" x14ac:dyDescent="0.3">
      <c r="B5212" t="s">
        <v>21</v>
      </c>
      <c r="C5212" t="s">
        <v>59</v>
      </c>
      <c r="D5212" t="s">
        <v>23</v>
      </c>
      <c r="E5212" t="s">
        <v>330</v>
      </c>
      <c r="F5212" s="4">
        <v>42719</v>
      </c>
      <c r="G5212" t="s">
        <v>19</v>
      </c>
      <c r="H5212">
        <v>6</v>
      </c>
      <c r="I5212">
        <f>IF(Table1[[#This Row],[Price]]&lt;15,10,IF(Table1[[#This Row],[Price]]&lt;20,15,IF(Table1[[#This Row],[Price]]&lt;30,22,IF(Table1[[#This Row],[Price]]&lt;50,36,45))))</f>
        <v>45</v>
      </c>
      <c r="J5212">
        <v>53.35</v>
      </c>
      <c r="K5212" s="14">
        <v>320.10000000000002</v>
      </c>
      <c r="L5212" s="14">
        <f>Table1[[#This Row],[Total Sale Amount]]-(Table1[[#This Row],[Cost Price]]*Table1[[#This Row],[Quantity]])</f>
        <v>50.100000000000023</v>
      </c>
      <c r="M5212" t="str">
        <f>TEXT(Table1[[#This Row],[Order Date]],"mmm")</f>
        <v>Dec</v>
      </c>
      <c r="N5212" s="5" t="str">
        <f>TEXT(Table1[[#This Row],[Order Date]],"yyyy")</f>
        <v>2016</v>
      </c>
      <c r="O5212" s="5">
        <v>43</v>
      </c>
      <c r="P5212" s="5" t="s">
        <v>560</v>
      </c>
      <c r="Q5212" s="5" t="str">
        <f>IFERROR(INDEX(Holidays[Holiday],MATCH(Table1[[#This Row],[Order Date]],Holidays[Date],0)),"NO HOLIDAY")</f>
        <v>NO HOLIDAY</v>
      </c>
    </row>
    <row r="5213" spans="2:17" hidden="1" x14ac:dyDescent="0.3">
      <c r="B5213" t="s">
        <v>36</v>
      </c>
      <c r="C5213" t="s">
        <v>17</v>
      </c>
      <c r="D5213" t="s">
        <v>11</v>
      </c>
      <c r="E5213" t="s">
        <v>89</v>
      </c>
      <c r="F5213" s="4">
        <v>42720</v>
      </c>
      <c r="G5213" t="s">
        <v>15</v>
      </c>
      <c r="H5213">
        <v>1</v>
      </c>
      <c r="I5213">
        <f>IF(Table1[[#This Row],[Price]]&lt;15,10,IF(Table1[[#This Row],[Price]]&lt;20,15,IF(Table1[[#This Row],[Price]]&lt;30,22,IF(Table1[[#This Row],[Price]]&lt;50,36,45))))</f>
        <v>10</v>
      </c>
      <c r="J5213">
        <v>12.42</v>
      </c>
      <c r="K5213" s="14">
        <v>12.42</v>
      </c>
      <c r="L5213" s="14">
        <f>Table1[[#This Row],[Total Sale Amount]]-(Table1[[#This Row],[Cost Price]]*Table1[[#This Row],[Quantity]])</f>
        <v>2.42</v>
      </c>
      <c r="M5213" t="str">
        <f>TEXT(Table1[[#This Row],[Order Date]],"mmm")</f>
        <v>Dec</v>
      </c>
      <c r="N5213" s="5" t="str">
        <f>TEXT(Table1[[#This Row],[Order Date]],"yyyy")</f>
        <v>2016</v>
      </c>
      <c r="O5213" s="5">
        <v>26</v>
      </c>
      <c r="P5213" s="5" t="s">
        <v>559</v>
      </c>
      <c r="Q5213" s="5" t="str">
        <f>IFERROR(INDEX(Holidays[Holiday],MATCH(Table1[[#This Row],[Order Date]],Holidays[Date],0)),"NO HOLIDAY")</f>
        <v>NO HOLIDAY</v>
      </c>
    </row>
    <row r="5214" spans="2:17" hidden="1" x14ac:dyDescent="0.3">
      <c r="B5214" t="s">
        <v>25</v>
      </c>
      <c r="C5214" t="s">
        <v>26</v>
      </c>
      <c r="D5214" t="s">
        <v>23</v>
      </c>
      <c r="E5214" t="s">
        <v>316</v>
      </c>
      <c r="F5214" s="4">
        <v>42720</v>
      </c>
      <c r="G5214" t="s">
        <v>13</v>
      </c>
      <c r="H5214">
        <v>7</v>
      </c>
      <c r="I5214">
        <f>IF(Table1[[#This Row],[Price]]&lt;15,10,IF(Table1[[#This Row],[Price]]&lt;20,15,IF(Table1[[#This Row],[Price]]&lt;30,22,IF(Table1[[#This Row],[Price]]&lt;50,36,45))))</f>
        <v>15</v>
      </c>
      <c r="J5214">
        <v>17.829999999999998</v>
      </c>
      <c r="K5214" s="14">
        <v>124.80999999999999</v>
      </c>
      <c r="L5214" s="14">
        <f>Table1[[#This Row],[Total Sale Amount]]-(Table1[[#This Row],[Cost Price]]*Table1[[#This Row],[Quantity]])</f>
        <v>19.809999999999988</v>
      </c>
      <c r="M5214" t="str">
        <f>TEXT(Table1[[#This Row],[Order Date]],"mmm")</f>
        <v>Dec</v>
      </c>
      <c r="N5214" s="5" t="str">
        <f>TEXT(Table1[[#This Row],[Order Date]],"yyyy")</f>
        <v>2016</v>
      </c>
      <c r="O5214" s="5">
        <v>28</v>
      </c>
      <c r="P5214" s="5" t="s">
        <v>560</v>
      </c>
      <c r="Q5214" s="5" t="str">
        <f>IFERROR(INDEX(Holidays[Holiday],MATCH(Table1[[#This Row],[Order Date]],Holidays[Date],0)),"NO HOLIDAY")</f>
        <v>NO HOLIDAY</v>
      </c>
    </row>
    <row r="5215" spans="2:17" hidden="1" x14ac:dyDescent="0.3">
      <c r="B5215" t="s">
        <v>9</v>
      </c>
      <c r="C5215" t="s">
        <v>17</v>
      </c>
      <c r="D5215" t="s">
        <v>11</v>
      </c>
      <c r="E5215" t="s">
        <v>233</v>
      </c>
      <c r="F5215" s="4">
        <v>42720</v>
      </c>
      <c r="G5215" t="s">
        <v>15</v>
      </c>
      <c r="H5215">
        <v>10</v>
      </c>
      <c r="I5215">
        <f>IF(Table1[[#This Row],[Price]]&lt;15,10,IF(Table1[[#This Row],[Price]]&lt;20,15,IF(Table1[[#This Row],[Price]]&lt;30,22,IF(Table1[[#This Row],[Price]]&lt;50,36,45))))</f>
        <v>10</v>
      </c>
      <c r="J5215">
        <v>12.42</v>
      </c>
      <c r="K5215" s="14">
        <v>124.2</v>
      </c>
      <c r="L5215" s="14">
        <f>Table1[[#This Row],[Total Sale Amount]]-(Table1[[#This Row],[Cost Price]]*Table1[[#This Row],[Quantity]])</f>
        <v>24.200000000000003</v>
      </c>
      <c r="M5215" t="str">
        <f>TEXT(Table1[[#This Row],[Order Date]],"mmm")</f>
        <v>Dec</v>
      </c>
      <c r="N5215" s="5" t="str">
        <f>TEXT(Table1[[#This Row],[Order Date]],"yyyy")</f>
        <v>2016</v>
      </c>
      <c r="O5215" s="5">
        <v>23</v>
      </c>
      <c r="P5215" s="5" t="s">
        <v>559</v>
      </c>
      <c r="Q5215" s="5" t="str">
        <f>IFERROR(INDEX(Holidays[Holiday],MATCH(Table1[[#This Row],[Order Date]],Holidays[Date],0)),"NO HOLIDAY")</f>
        <v>NO HOLIDAY</v>
      </c>
    </row>
    <row r="5216" spans="2:17" hidden="1" x14ac:dyDescent="0.3">
      <c r="B5216" t="s">
        <v>9</v>
      </c>
      <c r="C5216" t="s">
        <v>17</v>
      </c>
      <c r="D5216" t="s">
        <v>11</v>
      </c>
      <c r="E5216" t="s">
        <v>233</v>
      </c>
      <c r="F5216" s="4">
        <v>42720</v>
      </c>
      <c r="G5216" t="s">
        <v>15</v>
      </c>
      <c r="H5216">
        <v>9</v>
      </c>
      <c r="I5216">
        <f>IF(Table1[[#This Row],[Price]]&lt;15,10,IF(Table1[[#This Row],[Price]]&lt;20,15,IF(Table1[[#This Row],[Price]]&lt;30,22,IF(Table1[[#This Row],[Price]]&lt;50,36,45))))</f>
        <v>10</v>
      </c>
      <c r="J5216">
        <v>12.42</v>
      </c>
      <c r="K5216" s="14">
        <v>111.78</v>
      </c>
      <c r="L5216" s="14">
        <f>Table1[[#This Row],[Total Sale Amount]]-(Table1[[#This Row],[Cost Price]]*Table1[[#This Row],[Quantity]])</f>
        <v>21.78</v>
      </c>
      <c r="M5216" t="str">
        <f>TEXT(Table1[[#This Row],[Order Date]],"mmm")</f>
        <v>Dec</v>
      </c>
      <c r="N5216" s="5" t="str">
        <f>TEXT(Table1[[#This Row],[Order Date]],"yyyy")</f>
        <v>2016</v>
      </c>
      <c r="O5216" s="5">
        <v>21</v>
      </c>
      <c r="P5216" s="5" t="s">
        <v>559</v>
      </c>
      <c r="Q5216" s="5" t="str">
        <f>IFERROR(INDEX(Holidays[Holiday],MATCH(Table1[[#This Row],[Order Date]],Holidays[Date],0)),"NO HOLIDAY")</f>
        <v>NO HOLIDAY</v>
      </c>
    </row>
    <row r="5217" spans="2:17" hidden="1" x14ac:dyDescent="0.3">
      <c r="B5217" t="s">
        <v>9</v>
      </c>
      <c r="C5217" t="s">
        <v>10</v>
      </c>
      <c r="D5217" t="s">
        <v>11</v>
      </c>
      <c r="E5217" t="s">
        <v>231</v>
      </c>
      <c r="F5217" s="4">
        <v>42720</v>
      </c>
      <c r="G5217" t="s">
        <v>15</v>
      </c>
      <c r="H5217">
        <v>4</v>
      </c>
      <c r="I5217">
        <f>IF(Table1[[#This Row],[Price]]&lt;15,10,IF(Table1[[#This Row],[Price]]&lt;20,15,IF(Table1[[#This Row],[Price]]&lt;30,22,IF(Table1[[#This Row],[Price]]&lt;50,36,45))))</f>
        <v>10</v>
      </c>
      <c r="J5217">
        <v>12.42</v>
      </c>
      <c r="K5217" s="14">
        <v>49.68</v>
      </c>
      <c r="L5217" s="14">
        <f>Table1[[#This Row],[Total Sale Amount]]-(Table1[[#This Row],[Cost Price]]*Table1[[#This Row],[Quantity]])</f>
        <v>9.68</v>
      </c>
      <c r="M5217" t="str">
        <f>TEXT(Table1[[#This Row],[Order Date]],"mmm")</f>
        <v>Dec</v>
      </c>
      <c r="N5217" s="5" t="str">
        <f>TEXT(Table1[[#This Row],[Order Date]],"yyyy")</f>
        <v>2016</v>
      </c>
      <c r="O5217" s="5">
        <v>17</v>
      </c>
      <c r="P5217" s="5" t="s">
        <v>560</v>
      </c>
      <c r="Q5217" s="5" t="str">
        <f>IFERROR(INDEX(Holidays[Holiday],MATCH(Table1[[#This Row],[Order Date]],Holidays[Date],0)),"NO HOLIDAY")</f>
        <v>NO HOLIDAY</v>
      </c>
    </row>
    <row r="5218" spans="2:17" hidden="1" x14ac:dyDescent="0.3">
      <c r="B5218" t="s">
        <v>25</v>
      </c>
      <c r="C5218" t="s">
        <v>22</v>
      </c>
      <c r="D5218" t="s">
        <v>23</v>
      </c>
      <c r="E5218" t="s">
        <v>323</v>
      </c>
      <c r="F5218" s="4">
        <v>42720</v>
      </c>
      <c r="G5218" t="s">
        <v>19</v>
      </c>
      <c r="H5218">
        <v>7</v>
      </c>
      <c r="I5218">
        <f>IF(Table1[[#This Row],[Price]]&lt;15,10,IF(Table1[[#This Row],[Price]]&lt;20,15,IF(Table1[[#This Row],[Price]]&lt;30,22,IF(Table1[[#This Row],[Price]]&lt;50,36,45))))</f>
        <v>45</v>
      </c>
      <c r="J5218">
        <v>53.35</v>
      </c>
      <c r="K5218" s="14">
        <v>373.45</v>
      </c>
      <c r="L5218" s="14">
        <f>Table1[[#This Row],[Total Sale Amount]]-(Table1[[#This Row],[Cost Price]]*Table1[[#This Row],[Quantity]])</f>
        <v>58.449999999999989</v>
      </c>
      <c r="M5218" t="str">
        <f>TEXT(Table1[[#This Row],[Order Date]],"mmm")</f>
        <v>Dec</v>
      </c>
      <c r="N5218" s="5" t="str">
        <f>TEXT(Table1[[#This Row],[Order Date]],"yyyy")</f>
        <v>2016</v>
      </c>
      <c r="O5218" s="5">
        <v>43</v>
      </c>
      <c r="P5218" s="5" t="s">
        <v>559</v>
      </c>
      <c r="Q5218" s="5" t="str">
        <f>IFERROR(INDEX(Holidays[Holiday],MATCH(Table1[[#This Row],[Order Date]],Holidays[Date],0)),"NO HOLIDAY")</f>
        <v>NO HOLIDAY</v>
      </c>
    </row>
    <row r="5219" spans="2:17" hidden="1" x14ac:dyDescent="0.3">
      <c r="B5219" t="s">
        <v>9</v>
      </c>
      <c r="C5219" t="s">
        <v>17</v>
      </c>
      <c r="D5219" t="s">
        <v>11</v>
      </c>
      <c r="E5219" t="s">
        <v>369</v>
      </c>
      <c r="F5219" s="4">
        <v>42720</v>
      </c>
      <c r="G5219" t="s">
        <v>13</v>
      </c>
      <c r="H5219">
        <v>6</v>
      </c>
      <c r="I5219">
        <f>IF(Table1[[#This Row],[Price]]&lt;15,10,IF(Table1[[#This Row],[Price]]&lt;20,15,IF(Table1[[#This Row],[Price]]&lt;30,22,IF(Table1[[#This Row],[Price]]&lt;50,36,45))))</f>
        <v>15</v>
      </c>
      <c r="J5219">
        <v>17.829999999999998</v>
      </c>
      <c r="K5219" s="14">
        <v>106.97999999999999</v>
      </c>
      <c r="L5219" s="14">
        <f>Table1[[#This Row],[Total Sale Amount]]-(Table1[[#This Row],[Cost Price]]*Table1[[#This Row],[Quantity]])</f>
        <v>16.97999999999999</v>
      </c>
      <c r="M5219" t="str">
        <f>TEXT(Table1[[#This Row],[Order Date]],"mmm")</f>
        <v>Dec</v>
      </c>
      <c r="N5219" s="5" t="str">
        <f>TEXT(Table1[[#This Row],[Order Date]],"yyyy")</f>
        <v>2016</v>
      </c>
      <c r="O5219" s="5">
        <v>32</v>
      </c>
      <c r="P5219" s="5" t="s">
        <v>560</v>
      </c>
      <c r="Q5219" s="5" t="str">
        <f>IFERROR(INDEX(Holidays[Holiday],MATCH(Table1[[#This Row],[Order Date]],Holidays[Date],0)),"NO HOLIDAY")</f>
        <v>NO HOLIDAY</v>
      </c>
    </row>
    <row r="5220" spans="2:17" hidden="1" x14ac:dyDescent="0.3">
      <c r="B5220" t="s">
        <v>16</v>
      </c>
      <c r="C5220" t="s">
        <v>17</v>
      </c>
      <c r="D5220" t="s">
        <v>11</v>
      </c>
      <c r="E5220" t="s">
        <v>468</v>
      </c>
      <c r="F5220" s="4">
        <v>42720</v>
      </c>
      <c r="G5220" t="s">
        <v>15</v>
      </c>
      <c r="H5220">
        <v>9</v>
      </c>
      <c r="I5220">
        <f>IF(Table1[[#This Row],[Price]]&lt;15,10,IF(Table1[[#This Row],[Price]]&lt;20,15,IF(Table1[[#This Row],[Price]]&lt;30,22,IF(Table1[[#This Row],[Price]]&lt;50,36,45))))</f>
        <v>10</v>
      </c>
      <c r="J5220">
        <v>12.42</v>
      </c>
      <c r="K5220" s="14">
        <v>111.78</v>
      </c>
      <c r="L5220" s="14">
        <f>Table1[[#This Row],[Total Sale Amount]]-(Table1[[#This Row],[Cost Price]]*Table1[[#This Row],[Quantity]])</f>
        <v>21.78</v>
      </c>
      <c r="M5220" t="str">
        <f>TEXT(Table1[[#This Row],[Order Date]],"mmm")</f>
        <v>Dec</v>
      </c>
      <c r="N5220" s="5" t="str">
        <f>TEXT(Table1[[#This Row],[Order Date]],"yyyy")</f>
        <v>2016</v>
      </c>
      <c r="O5220" s="5">
        <v>42</v>
      </c>
      <c r="P5220" s="5" t="s">
        <v>559</v>
      </c>
      <c r="Q5220" s="5" t="str">
        <f>IFERROR(INDEX(Holidays[Holiday],MATCH(Table1[[#This Row],[Order Date]],Holidays[Date],0)),"NO HOLIDAY")</f>
        <v>NO HOLIDAY</v>
      </c>
    </row>
    <row r="5221" spans="2:17" hidden="1" x14ac:dyDescent="0.3">
      <c r="B5221" t="s">
        <v>9</v>
      </c>
      <c r="C5221" t="s">
        <v>17</v>
      </c>
      <c r="D5221" t="s">
        <v>11</v>
      </c>
      <c r="E5221" t="s">
        <v>367</v>
      </c>
      <c r="F5221" s="4">
        <v>42720</v>
      </c>
      <c r="G5221" t="s">
        <v>15</v>
      </c>
      <c r="H5221">
        <v>7</v>
      </c>
      <c r="I5221">
        <f>IF(Table1[[#This Row],[Price]]&lt;15,10,IF(Table1[[#This Row],[Price]]&lt;20,15,IF(Table1[[#This Row],[Price]]&lt;30,22,IF(Table1[[#This Row],[Price]]&lt;50,36,45))))</f>
        <v>10</v>
      </c>
      <c r="J5221">
        <v>12.42</v>
      </c>
      <c r="K5221" s="14">
        <v>86.94</v>
      </c>
      <c r="L5221" s="14">
        <f>Table1[[#This Row],[Total Sale Amount]]-(Table1[[#This Row],[Cost Price]]*Table1[[#This Row],[Quantity]])</f>
        <v>16.939999999999998</v>
      </c>
      <c r="M5221" t="str">
        <f>TEXT(Table1[[#This Row],[Order Date]],"mmm")</f>
        <v>Dec</v>
      </c>
      <c r="N5221" s="5" t="str">
        <f>TEXT(Table1[[#This Row],[Order Date]],"yyyy")</f>
        <v>2016</v>
      </c>
      <c r="O5221" s="5">
        <v>24</v>
      </c>
      <c r="P5221" s="5" t="s">
        <v>559</v>
      </c>
      <c r="Q5221" s="5" t="str">
        <f>IFERROR(INDEX(Holidays[Holiday],MATCH(Table1[[#This Row],[Order Date]],Holidays[Date],0)),"NO HOLIDAY")</f>
        <v>NO HOLIDAY</v>
      </c>
    </row>
    <row r="5222" spans="2:17" hidden="1" x14ac:dyDescent="0.3">
      <c r="B5222" t="s">
        <v>25</v>
      </c>
      <c r="C5222" t="s">
        <v>26</v>
      </c>
      <c r="D5222" t="s">
        <v>23</v>
      </c>
      <c r="E5222" t="s">
        <v>542</v>
      </c>
      <c r="F5222" s="4">
        <v>42720</v>
      </c>
      <c r="G5222" t="s">
        <v>19</v>
      </c>
      <c r="H5222">
        <v>4</v>
      </c>
      <c r="I5222">
        <f>IF(Table1[[#This Row],[Price]]&lt;15,10,IF(Table1[[#This Row],[Price]]&lt;20,15,IF(Table1[[#This Row],[Price]]&lt;30,22,IF(Table1[[#This Row],[Price]]&lt;50,36,45))))</f>
        <v>45</v>
      </c>
      <c r="J5222">
        <v>53.35</v>
      </c>
      <c r="K5222" s="14">
        <v>213.4</v>
      </c>
      <c r="L5222" s="14">
        <f>Table1[[#This Row],[Total Sale Amount]]-(Table1[[#This Row],[Cost Price]]*Table1[[#This Row],[Quantity]])</f>
        <v>33.400000000000006</v>
      </c>
      <c r="M5222" t="str">
        <f>TEXT(Table1[[#This Row],[Order Date]],"mmm")</f>
        <v>Dec</v>
      </c>
      <c r="N5222" s="5" t="str">
        <f>TEXT(Table1[[#This Row],[Order Date]],"yyyy")</f>
        <v>2016</v>
      </c>
      <c r="O5222" s="5">
        <v>19</v>
      </c>
      <c r="P5222" s="5" t="s">
        <v>560</v>
      </c>
      <c r="Q5222" s="5" t="str">
        <f>IFERROR(INDEX(Holidays[Holiday],MATCH(Table1[[#This Row],[Order Date]],Holidays[Date],0)),"NO HOLIDAY")</f>
        <v>NO HOLIDAY</v>
      </c>
    </row>
    <row r="5223" spans="2:17" hidden="1" x14ac:dyDescent="0.3">
      <c r="B5223" t="s">
        <v>9</v>
      </c>
      <c r="C5223" t="s">
        <v>10</v>
      </c>
      <c r="D5223" t="s">
        <v>11</v>
      </c>
      <c r="E5223" t="s">
        <v>284</v>
      </c>
      <c r="F5223" s="4">
        <v>42720</v>
      </c>
      <c r="G5223" t="s">
        <v>15</v>
      </c>
      <c r="H5223">
        <v>7</v>
      </c>
      <c r="I5223">
        <f>IF(Table1[[#This Row],[Price]]&lt;15,10,IF(Table1[[#This Row],[Price]]&lt;20,15,IF(Table1[[#This Row],[Price]]&lt;30,22,IF(Table1[[#This Row],[Price]]&lt;50,36,45))))</f>
        <v>10</v>
      </c>
      <c r="J5223">
        <v>12.42</v>
      </c>
      <c r="K5223" s="14">
        <v>86.94</v>
      </c>
      <c r="L5223" s="14">
        <f>Table1[[#This Row],[Total Sale Amount]]-(Table1[[#This Row],[Cost Price]]*Table1[[#This Row],[Quantity]])</f>
        <v>16.939999999999998</v>
      </c>
      <c r="M5223" t="str">
        <f>TEXT(Table1[[#This Row],[Order Date]],"mmm")</f>
        <v>Dec</v>
      </c>
      <c r="N5223" s="5" t="str">
        <f>TEXT(Table1[[#This Row],[Order Date]],"yyyy")</f>
        <v>2016</v>
      </c>
      <c r="O5223" s="5">
        <v>32</v>
      </c>
      <c r="P5223" s="5" t="s">
        <v>559</v>
      </c>
      <c r="Q5223" s="5" t="str">
        <f>IFERROR(INDEX(Holidays[Holiday],MATCH(Table1[[#This Row],[Order Date]],Holidays[Date],0)),"NO HOLIDAY")</f>
        <v>NO HOLIDAY</v>
      </c>
    </row>
    <row r="5224" spans="2:17" hidden="1" x14ac:dyDescent="0.3">
      <c r="B5224" t="s">
        <v>36</v>
      </c>
      <c r="C5224" t="s">
        <v>17</v>
      </c>
      <c r="D5224" t="s">
        <v>11</v>
      </c>
      <c r="E5224" t="s">
        <v>119</v>
      </c>
      <c r="F5224" s="4">
        <v>42720</v>
      </c>
      <c r="G5224" t="s">
        <v>15</v>
      </c>
      <c r="H5224">
        <v>8</v>
      </c>
      <c r="I5224">
        <f>IF(Table1[[#This Row],[Price]]&lt;15,10,IF(Table1[[#This Row],[Price]]&lt;20,15,IF(Table1[[#This Row],[Price]]&lt;30,22,IF(Table1[[#This Row],[Price]]&lt;50,36,45))))</f>
        <v>10</v>
      </c>
      <c r="J5224">
        <v>12.42</v>
      </c>
      <c r="K5224" s="14">
        <v>99.36</v>
      </c>
      <c r="L5224" s="14">
        <f>Table1[[#This Row],[Total Sale Amount]]-(Table1[[#This Row],[Cost Price]]*Table1[[#This Row],[Quantity]])</f>
        <v>19.36</v>
      </c>
      <c r="M5224" t="str">
        <f>TEXT(Table1[[#This Row],[Order Date]],"mmm")</f>
        <v>Dec</v>
      </c>
      <c r="N5224" s="5" t="str">
        <f>TEXT(Table1[[#This Row],[Order Date]],"yyyy")</f>
        <v>2016</v>
      </c>
      <c r="O5224" s="5">
        <v>31</v>
      </c>
      <c r="P5224" s="5" t="s">
        <v>560</v>
      </c>
      <c r="Q5224" s="5" t="str">
        <f>IFERROR(INDEX(Holidays[Holiday],MATCH(Table1[[#This Row],[Order Date]],Holidays[Date],0)),"NO HOLIDAY")</f>
        <v>NO HOLIDAY</v>
      </c>
    </row>
    <row r="5225" spans="2:17" hidden="1" x14ac:dyDescent="0.3">
      <c r="B5225" t="s">
        <v>9</v>
      </c>
      <c r="C5225" t="s">
        <v>10</v>
      </c>
      <c r="D5225" t="s">
        <v>11</v>
      </c>
      <c r="E5225" t="s">
        <v>447</v>
      </c>
      <c r="F5225" s="4">
        <v>42720</v>
      </c>
      <c r="G5225" t="s">
        <v>39</v>
      </c>
      <c r="H5225">
        <v>2</v>
      </c>
      <c r="I5225">
        <f>IF(Table1[[#This Row],[Price]]&lt;15,10,IF(Table1[[#This Row],[Price]]&lt;20,15,IF(Table1[[#This Row],[Price]]&lt;30,22,IF(Table1[[#This Row],[Price]]&lt;50,36,45))))</f>
        <v>15</v>
      </c>
      <c r="J5225">
        <v>16.32</v>
      </c>
      <c r="K5225" s="14">
        <v>32.64</v>
      </c>
      <c r="L5225" s="14">
        <f>Table1[[#This Row],[Total Sale Amount]]-(Table1[[#This Row],[Cost Price]]*Table1[[#This Row],[Quantity]])</f>
        <v>2.6400000000000006</v>
      </c>
      <c r="M5225" t="str">
        <f>TEXT(Table1[[#This Row],[Order Date]],"mmm")</f>
        <v>Dec</v>
      </c>
      <c r="N5225" s="5" t="str">
        <f>TEXT(Table1[[#This Row],[Order Date]],"yyyy")</f>
        <v>2016</v>
      </c>
      <c r="O5225" s="5">
        <v>19</v>
      </c>
      <c r="P5225" s="5" t="s">
        <v>559</v>
      </c>
      <c r="Q5225" s="5" t="str">
        <f>IFERROR(INDEX(Holidays[Holiday],MATCH(Table1[[#This Row],[Order Date]],Holidays[Date],0)),"NO HOLIDAY")</f>
        <v>NO HOLIDAY</v>
      </c>
    </row>
    <row r="5226" spans="2:17" hidden="1" x14ac:dyDescent="0.3">
      <c r="B5226" t="s">
        <v>25</v>
      </c>
      <c r="C5226" t="s">
        <v>26</v>
      </c>
      <c r="D5226" t="s">
        <v>23</v>
      </c>
      <c r="E5226" t="s">
        <v>87</v>
      </c>
      <c r="F5226" s="4">
        <v>42720</v>
      </c>
      <c r="G5226" t="s">
        <v>15</v>
      </c>
      <c r="H5226">
        <v>6</v>
      </c>
      <c r="I5226">
        <f>IF(Table1[[#This Row],[Price]]&lt;15,10,IF(Table1[[#This Row],[Price]]&lt;20,15,IF(Table1[[#This Row],[Price]]&lt;30,22,IF(Table1[[#This Row],[Price]]&lt;50,36,45))))</f>
        <v>10</v>
      </c>
      <c r="J5226">
        <v>12.42</v>
      </c>
      <c r="K5226" s="14">
        <v>74.52</v>
      </c>
      <c r="L5226" s="14">
        <f>Table1[[#This Row],[Total Sale Amount]]-(Table1[[#This Row],[Cost Price]]*Table1[[#This Row],[Quantity]])</f>
        <v>14.519999999999996</v>
      </c>
      <c r="M5226" t="str">
        <f>TEXT(Table1[[#This Row],[Order Date]],"mmm")</f>
        <v>Dec</v>
      </c>
      <c r="N5226" s="5" t="str">
        <f>TEXT(Table1[[#This Row],[Order Date]],"yyyy")</f>
        <v>2016</v>
      </c>
      <c r="O5226" s="5">
        <v>23</v>
      </c>
      <c r="P5226" s="5" t="s">
        <v>559</v>
      </c>
      <c r="Q5226" s="5" t="str">
        <f>IFERROR(INDEX(Holidays[Holiday],MATCH(Table1[[#This Row],[Order Date]],Holidays[Date],0)),"NO HOLIDAY")</f>
        <v>NO HOLIDAY</v>
      </c>
    </row>
    <row r="5227" spans="2:17" hidden="1" x14ac:dyDescent="0.3">
      <c r="B5227" t="s">
        <v>16</v>
      </c>
      <c r="C5227" t="s">
        <v>17</v>
      </c>
      <c r="D5227" t="s">
        <v>11</v>
      </c>
      <c r="E5227" t="s">
        <v>248</v>
      </c>
      <c r="F5227" s="4">
        <v>42720</v>
      </c>
      <c r="G5227" t="s">
        <v>15</v>
      </c>
      <c r="H5227">
        <v>4</v>
      </c>
      <c r="I5227">
        <f>IF(Table1[[#This Row],[Price]]&lt;15,10,IF(Table1[[#This Row],[Price]]&lt;20,15,IF(Table1[[#This Row],[Price]]&lt;30,22,IF(Table1[[#This Row],[Price]]&lt;50,36,45))))</f>
        <v>10</v>
      </c>
      <c r="J5227">
        <v>12.42</v>
      </c>
      <c r="K5227" s="14">
        <v>49.68</v>
      </c>
      <c r="L5227" s="14">
        <f>Table1[[#This Row],[Total Sale Amount]]-(Table1[[#This Row],[Cost Price]]*Table1[[#This Row],[Quantity]])</f>
        <v>9.68</v>
      </c>
      <c r="M5227" t="str">
        <f>TEXT(Table1[[#This Row],[Order Date]],"mmm")</f>
        <v>Dec</v>
      </c>
      <c r="N5227" s="5" t="str">
        <f>TEXT(Table1[[#This Row],[Order Date]],"yyyy")</f>
        <v>2016</v>
      </c>
      <c r="O5227" s="5">
        <v>38</v>
      </c>
      <c r="P5227" s="5" t="s">
        <v>560</v>
      </c>
      <c r="Q5227" s="5" t="str">
        <f>IFERROR(INDEX(Holidays[Holiday],MATCH(Table1[[#This Row],[Order Date]],Holidays[Date],0)),"NO HOLIDAY")</f>
        <v>NO HOLIDAY</v>
      </c>
    </row>
    <row r="5228" spans="2:17" hidden="1" x14ac:dyDescent="0.3">
      <c r="B5228" t="s">
        <v>25</v>
      </c>
      <c r="C5228" t="s">
        <v>26</v>
      </c>
      <c r="D5228" t="s">
        <v>23</v>
      </c>
      <c r="E5228" t="s">
        <v>430</v>
      </c>
      <c r="F5228" s="4">
        <v>42720</v>
      </c>
      <c r="G5228" t="s">
        <v>15</v>
      </c>
      <c r="H5228">
        <v>4</v>
      </c>
      <c r="I5228">
        <f>IF(Table1[[#This Row],[Price]]&lt;15,10,IF(Table1[[#This Row],[Price]]&lt;20,15,IF(Table1[[#This Row],[Price]]&lt;30,22,IF(Table1[[#This Row],[Price]]&lt;50,36,45))))</f>
        <v>10</v>
      </c>
      <c r="J5228">
        <v>12.42</v>
      </c>
      <c r="K5228" s="14">
        <v>49.68</v>
      </c>
      <c r="L5228" s="14">
        <f>Table1[[#This Row],[Total Sale Amount]]-(Table1[[#This Row],[Cost Price]]*Table1[[#This Row],[Quantity]])</f>
        <v>9.68</v>
      </c>
      <c r="M5228" t="str">
        <f>TEXT(Table1[[#This Row],[Order Date]],"mmm")</f>
        <v>Dec</v>
      </c>
      <c r="N5228" s="5" t="str">
        <f>TEXT(Table1[[#This Row],[Order Date]],"yyyy")</f>
        <v>2016</v>
      </c>
      <c r="O5228" s="5">
        <v>37</v>
      </c>
      <c r="P5228" s="5" t="s">
        <v>560</v>
      </c>
      <c r="Q5228" s="5" t="str">
        <f>IFERROR(INDEX(Holidays[Holiday],MATCH(Table1[[#This Row],[Order Date]],Holidays[Date],0)),"NO HOLIDAY")</f>
        <v>NO HOLIDAY</v>
      </c>
    </row>
    <row r="5229" spans="2:17" hidden="1" x14ac:dyDescent="0.3">
      <c r="B5229" t="s">
        <v>9</v>
      </c>
      <c r="C5229" t="s">
        <v>10</v>
      </c>
      <c r="D5229" t="s">
        <v>11</v>
      </c>
      <c r="E5229" t="s">
        <v>439</v>
      </c>
      <c r="F5229" s="4">
        <v>42720</v>
      </c>
      <c r="G5229" t="s">
        <v>15</v>
      </c>
      <c r="H5229">
        <v>1</v>
      </c>
      <c r="I5229">
        <f>IF(Table1[[#This Row],[Price]]&lt;15,10,IF(Table1[[#This Row],[Price]]&lt;20,15,IF(Table1[[#This Row],[Price]]&lt;30,22,IF(Table1[[#This Row],[Price]]&lt;50,36,45))))</f>
        <v>10</v>
      </c>
      <c r="J5229">
        <v>12.42</v>
      </c>
      <c r="K5229" s="14">
        <v>12.42</v>
      </c>
      <c r="L5229" s="14">
        <f>Table1[[#This Row],[Total Sale Amount]]-(Table1[[#This Row],[Cost Price]]*Table1[[#This Row],[Quantity]])</f>
        <v>2.42</v>
      </c>
      <c r="M5229" t="str">
        <f>TEXT(Table1[[#This Row],[Order Date]],"mmm")</f>
        <v>Dec</v>
      </c>
      <c r="N5229" s="5" t="str">
        <f>TEXT(Table1[[#This Row],[Order Date]],"yyyy")</f>
        <v>2016</v>
      </c>
      <c r="O5229" s="5">
        <v>39</v>
      </c>
      <c r="P5229" s="5" t="s">
        <v>559</v>
      </c>
      <c r="Q5229" s="5" t="str">
        <f>IFERROR(INDEX(Holidays[Holiday],MATCH(Table1[[#This Row],[Order Date]],Holidays[Date],0)),"NO HOLIDAY")</f>
        <v>NO HOLIDAY</v>
      </c>
    </row>
    <row r="5230" spans="2:17" hidden="1" x14ac:dyDescent="0.3">
      <c r="B5230" t="s">
        <v>21</v>
      </c>
      <c r="C5230" t="s">
        <v>22</v>
      </c>
      <c r="D5230" t="s">
        <v>23</v>
      </c>
      <c r="E5230" t="s">
        <v>452</v>
      </c>
      <c r="F5230" s="4">
        <v>42720</v>
      </c>
      <c r="G5230" t="s">
        <v>15</v>
      </c>
      <c r="H5230">
        <v>3</v>
      </c>
      <c r="I5230">
        <f>IF(Table1[[#This Row],[Price]]&lt;15,10,IF(Table1[[#This Row],[Price]]&lt;20,15,IF(Table1[[#This Row],[Price]]&lt;30,22,IF(Table1[[#This Row],[Price]]&lt;50,36,45))))</f>
        <v>10</v>
      </c>
      <c r="J5230">
        <v>12.42</v>
      </c>
      <c r="K5230" s="14">
        <v>37.26</v>
      </c>
      <c r="L5230" s="14">
        <f>Table1[[#This Row],[Total Sale Amount]]-(Table1[[#This Row],[Cost Price]]*Table1[[#This Row],[Quantity]])</f>
        <v>7.259999999999998</v>
      </c>
      <c r="M5230" t="str">
        <f>TEXT(Table1[[#This Row],[Order Date]],"mmm")</f>
        <v>Dec</v>
      </c>
      <c r="N5230" s="5" t="str">
        <f>TEXT(Table1[[#This Row],[Order Date]],"yyyy")</f>
        <v>2016</v>
      </c>
      <c r="O5230" s="5">
        <v>33</v>
      </c>
      <c r="P5230" s="5" t="s">
        <v>559</v>
      </c>
      <c r="Q5230" s="5" t="str">
        <f>IFERROR(INDEX(Holidays[Holiday],MATCH(Table1[[#This Row],[Order Date]],Holidays[Date],0)),"NO HOLIDAY")</f>
        <v>NO HOLIDAY</v>
      </c>
    </row>
    <row r="5231" spans="2:17" hidden="1" x14ac:dyDescent="0.3">
      <c r="B5231" t="s">
        <v>36</v>
      </c>
      <c r="C5231" t="s">
        <v>30</v>
      </c>
      <c r="D5231" t="s">
        <v>11</v>
      </c>
      <c r="E5231" t="s">
        <v>521</v>
      </c>
      <c r="F5231" s="4">
        <v>42720</v>
      </c>
      <c r="G5231" t="s">
        <v>13</v>
      </c>
      <c r="H5231">
        <v>4</v>
      </c>
      <c r="I5231">
        <f>IF(Table1[[#This Row],[Price]]&lt;15,10,IF(Table1[[#This Row],[Price]]&lt;20,15,IF(Table1[[#This Row],[Price]]&lt;30,22,IF(Table1[[#This Row],[Price]]&lt;50,36,45))))</f>
        <v>15</v>
      </c>
      <c r="J5231">
        <v>17.829999999999998</v>
      </c>
      <c r="K5231" s="14">
        <v>71.319999999999993</v>
      </c>
      <c r="L5231" s="14">
        <f>Table1[[#This Row],[Total Sale Amount]]-(Table1[[#This Row],[Cost Price]]*Table1[[#This Row],[Quantity]])</f>
        <v>11.319999999999993</v>
      </c>
      <c r="M5231" t="str">
        <f>TEXT(Table1[[#This Row],[Order Date]],"mmm")</f>
        <v>Dec</v>
      </c>
      <c r="N5231" s="5" t="str">
        <f>TEXT(Table1[[#This Row],[Order Date]],"yyyy")</f>
        <v>2016</v>
      </c>
      <c r="O5231" s="5">
        <v>40</v>
      </c>
      <c r="P5231" s="5" t="s">
        <v>560</v>
      </c>
      <c r="Q5231" s="5" t="str">
        <f>IFERROR(INDEX(Holidays[Holiday],MATCH(Table1[[#This Row],[Order Date]],Holidays[Date],0)),"NO HOLIDAY")</f>
        <v>NO HOLIDAY</v>
      </c>
    </row>
    <row r="5232" spans="2:17" hidden="1" x14ac:dyDescent="0.3">
      <c r="B5232" t="s">
        <v>9</v>
      </c>
      <c r="C5232" t="s">
        <v>17</v>
      </c>
      <c r="D5232" t="s">
        <v>11</v>
      </c>
      <c r="E5232" t="s">
        <v>384</v>
      </c>
      <c r="F5232" s="4">
        <v>42720</v>
      </c>
      <c r="G5232" t="s">
        <v>39</v>
      </c>
      <c r="H5232">
        <v>4</v>
      </c>
      <c r="I5232">
        <f>IF(Table1[[#This Row],[Price]]&lt;15,10,IF(Table1[[#This Row],[Price]]&lt;20,15,IF(Table1[[#This Row],[Price]]&lt;30,22,IF(Table1[[#This Row],[Price]]&lt;50,36,45))))</f>
        <v>15</v>
      </c>
      <c r="J5232">
        <v>16.32</v>
      </c>
      <c r="K5232" s="14">
        <v>65.28</v>
      </c>
      <c r="L5232" s="14">
        <f>Table1[[#This Row],[Total Sale Amount]]-(Table1[[#This Row],[Cost Price]]*Table1[[#This Row],[Quantity]])</f>
        <v>5.2800000000000011</v>
      </c>
      <c r="M5232" t="str">
        <f>TEXT(Table1[[#This Row],[Order Date]],"mmm")</f>
        <v>Dec</v>
      </c>
      <c r="N5232" s="5" t="str">
        <f>TEXT(Table1[[#This Row],[Order Date]],"yyyy")</f>
        <v>2016</v>
      </c>
      <c r="O5232" s="5">
        <v>40</v>
      </c>
      <c r="P5232" s="5" t="s">
        <v>559</v>
      </c>
      <c r="Q5232" s="5" t="str">
        <f>IFERROR(INDEX(Holidays[Holiday],MATCH(Table1[[#This Row],[Order Date]],Holidays[Date],0)),"NO HOLIDAY")</f>
        <v>NO HOLIDAY</v>
      </c>
    </row>
    <row r="5233" spans="2:17" hidden="1" x14ac:dyDescent="0.3">
      <c r="B5233" t="s">
        <v>9</v>
      </c>
      <c r="C5233" t="s">
        <v>10</v>
      </c>
      <c r="D5233" t="s">
        <v>11</v>
      </c>
      <c r="E5233" t="s">
        <v>163</v>
      </c>
      <c r="F5233" s="4">
        <v>42720</v>
      </c>
      <c r="G5233" t="s">
        <v>13</v>
      </c>
      <c r="H5233">
        <v>2</v>
      </c>
      <c r="I5233">
        <f>IF(Table1[[#This Row],[Price]]&lt;15,10,IF(Table1[[#This Row],[Price]]&lt;20,15,IF(Table1[[#This Row],[Price]]&lt;30,22,IF(Table1[[#This Row],[Price]]&lt;50,36,45))))</f>
        <v>15</v>
      </c>
      <c r="J5233">
        <v>17.829999999999998</v>
      </c>
      <c r="K5233" s="14">
        <v>35.659999999999997</v>
      </c>
      <c r="L5233" s="14">
        <f>Table1[[#This Row],[Total Sale Amount]]-(Table1[[#This Row],[Cost Price]]*Table1[[#This Row],[Quantity]])</f>
        <v>5.6599999999999966</v>
      </c>
      <c r="M5233" t="str">
        <f>TEXT(Table1[[#This Row],[Order Date]],"mmm")</f>
        <v>Dec</v>
      </c>
      <c r="N5233" s="5" t="str">
        <f>TEXT(Table1[[#This Row],[Order Date]],"yyyy")</f>
        <v>2016</v>
      </c>
      <c r="O5233" s="5">
        <v>20</v>
      </c>
      <c r="P5233" s="5" t="s">
        <v>559</v>
      </c>
      <c r="Q5233" s="5" t="str">
        <f>IFERROR(INDEX(Holidays[Holiday],MATCH(Table1[[#This Row],[Order Date]],Holidays[Date],0)),"NO HOLIDAY")</f>
        <v>NO HOLIDAY</v>
      </c>
    </row>
    <row r="5234" spans="2:17" hidden="1" x14ac:dyDescent="0.3">
      <c r="B5234" t="s">
        <v>21</v>
      </c>
      <c r="C5234" t="s">
        <v>22</v>
      </c>
      <c r="D5234" t="s">
        <v>23</v>
      </c>
      <c r="E5234" t="s">
        <v>320</v>
      </c>
      <c r="F5234" s="4">
        <v>42720</v>
      </c>
      <c r="G5234" t="s">
        <v>19</v>
      </c>
      <c r="H5234">
        <v>7</v>
      </c>
      <c r="I5234">
        <f>IF(Table1[[#This Row],[Price]]&lt;15,10,IF(Table1[[#This Row],[Price]]&lt;20,15,IF(Table1[[#This Row],[Price]]&lt;30,22,IF(Table1[[#This Row],[Price]]&lt;50,36,45))))</f>
        <v>45</v>
      </c>
      <c r="J5234">
        <v>53.35</v>
      </c>
      <c r="K5234" s="14">
        <v>373.45</v>
      </c>
      <c r="L5234" s="14">
        <f>Table1[[#This Row],[Total Sale Amount]]-(Table1[[#This Row],[Cost Price]]*Table1[[#This Row],[Quantity]])</f>
        <v>58.449999999999989</v>
      </c>
      <c r="M5234" t="str">
        <f>TEXT(Table1[[#This Row],[Order Date]],"mmm")</f>
        <v>Dec</v>
      </c>
      <c r="N5234" s="5" t="str">
        <f>TEXT(Table1[[#This Row],[Order Date]],"yyyy")</f>
        <v>2016</v>
      </c>
      <c r="O5234" s="5">
        <v>37</v>
      </c>
      <c r="P5234" s="5" t="s">
        <v>560</v>
      </c>
      <c r="Q5234" s="5" t="str">
        <f>IFERROR(INDEX(Holidays[Holiday],MATCH(Table1[[#This Row],[Order Date]],Holidays[Date],0)),"NO HOLIDAY")</f>
        <v>NO HOLIDAY</v>
      </c>
    </row>
    <row r="5235" spans="2:17" hidden="1" x14ac:dyDescent="0.3">
      <c r="B5235" t="s">
        <v>9</v>
      </c>
      <c r="C5235" t="s">
        <v>28</v>
      </c>
      <c r="D5235" t="s">
        <v>11</v>
      </c>
      <c r="E5235" t="s">
        <v>164</v>
      </c>
      <c r="F5235" s="4">
        <v>42720</v>
      </c>
      <c r="G5235" t="s">
        <v>19</v>
      </c>
      <c r="H5235">
        <v>2</v>
      </c>
      <c r="I5235">
        <f>IF(Table1[[#This Row],[Price]]&lt;15,10,IF(Table1[[#This Row],[Price]]&lt;20,15,IF(Table1[[#This Row],[Price]]&lt;30,22,IF(Table1[[#This Row],[Price]]&lt;50,36,45))))</f>
        <v>45</v>
      </c>
      <c r="J5235">
        <v>53.35</v>
      </c>
      <c r="K5235" s="14">
        <v>106.7</v>
      </c>
      <c r="L5235" s="14">
        <f>Table1[[#This Row],[Total Sale Amount]]-(Table1[[#This Row],[Cost Price]]*Table1[[#This Row],[Quantity]])</f>
        <v>16.700000000000003</v>
      </c>
      <c r="M5235" t="str">
        <f>TEXT(Table1[[#This Row],[Order Date]],"mmm")</f>
        <v>Dec</v>
      </c>
      <c r="N5235" s="5" t="str">
        <f>TEXT(Table1[[#This Row],[Order Date]],"yyyy")</f>
        <v>2016</v>
      </c>
      <c r="O5235" s="5">
        <v>43</v>
      </c>
      <c r="P5235" s="5" t="s">
        <v>560</v>
      </c>
      <c r="Q5235" s="5" t="str">
        <f>IFERROR(INDEX(Holidays[Holiday],MATCH(Table1[[#This Row],[Order Date]],Holidays[Date],0)),"NO HOLIDAY")</f>
        <v>NO HOLIDAY</v>
      </c>
    </row>
    <row r="5236" spans="2:17" hidden="1" x14ac:dyDescent="0.3">
      <c r="B5236" t="s">
        <v>9</v>
      </c>
      <c r="C5236" t="s">
        <v>17</v>
      </c>
      <c r="D5236" t="s">
        <v>11</v>
      </c>
      <c r="E5236" t="s">
        <v>210</v>
      </c>
      <c r="F5236" s="4">
        <v>42720</v>
      </c>
      <c r="G5236" t="s">
        <v>15</v>
      </c>
      <c r="H5236">
        <v>5</v>
      </c>
      <c r="I5236">
        <f>IF(Table1[[#This Row],[Price]]&lt;15,10,IF(Table1[[#This Row],[Price]]&lt;20,15,IF(Table1[[#This Row],[Price]]&lt;30,22,IF(Table1[[#This Row],[Price]]&lt;50,36,45))))</f>
        <v>10</v>
      </c>
      <c r="J5236">
        <v>12.42</v>
      </c>
      <c r="K5236" s="14">
        <v>62.1</v>
      </c>
      <c r="L5236" s="14">
        <f>Table1[[#This Row],[Total Sale Amount]]-(Table1[[#This Row],[Cost Price]]*Table1[[#This Row],[Quantity]])</f>
        <v>12.100000000000001</v>
      </c>
      <c r="M5236" t="str">
        <f>TEXT(Table1[[#This Row],[Order Date]],"mmm")</f>
        <v>Dec</v>
      </c>
      <c r="N5236" s="5" t="str">
        <f>TEXT(Table1[[#This Row],[Order Date]],"yyyy")</f>
        <v>2016</v>
      </c>
      <c r="O5236" s="5">
        <v>24</v>
      </c>
      <c r="P5236" s="5" t="s">
        <v>559</v>
      </c>
      <c r="Q5236" s="5" t="str">
        <f>IFERROR(INDEX(Holidays[Holiday],MATCH(Table1[[#This Row],[Order Date]],Holidays[Date],0)),"NO HOLIDAY")</f>
        <v>NO HOLIDAY</v>
      </c>
    </row>
    <row r="5237" spans="2:17" hidden="1" x14ac:dyDescent="0.3">
      <c r="B5237" t="s">
        <v>9</v>
      </c>
      <c r="C5237" t="s">
        <v>17</v>
      </c>
      <c r="D5237" t="s">
        <v>11</v>
      </c>
      <c r="E5237" t="s">
        <v>468</v>
      </c>
      <c r="F5237" s="4">
        <v>42720</v>
      </c>
      <c r="G5237" t="s">
        <v>15</v>
      </c>
      <c r="H5237">
        <v>2</v>
      </c>
      <c r="I5237">
        <f>IF(Table1[[#This Row],[Price]]&lt;15,10,IF(Table1[[#This Row],[Price]]&lt;20,15,IF(Table1[[#This Row],[Price]]&lt;30,22,IF(Table1[[#This Row],[Price]]&lt;50,36,45))))</f>
        <v>10</v>
      </c>
      <c r="J5237">
        <v>12.42</v>
      </c>
      <c r="K5237" s="14">
        <v>24.84</v>
      </c>
      <c r="L5237" s="14">
        <f>Table1[[#This Row],[Total Sale Amount]]-(Table1[[#This Row],[Cost Price]]*Table1[[#This Row],[Quantity]])</f>
        <v>4.84</v>
      </c>
      <c r="M5237" t="str">
        <f>TEXT(Table1[[#This Row],[Order Date]],"mmm")</f>
        <v>Dec</v>
      </c>
      <c r="N5237" s="5" t="str">
        <f>TEXT(Table1[[#This Row],[Order Date]],"yyyy")</f>
        <v>2016</v>
      </c>
      <c r="O5237" s="5">
        <v>28</v>
      </c>
      <c r="P5237" s="5" t="s">
        <v>560</v>
      </c>
      <c r="Q5237" s="5" t="str">
        <f>IFERROR(INDEX(Holidays[Holiday],MATCH(Table1[[#This Row],[Order Date]],Holidays[Date],0)),"NO HOLIDAY")</f>
        <v>NO HOLIDAY</v>
      </c>
    </row>
    <row r="5238" spans="2:17" hidden="1" x14ac:dyDescent="0.3">
      <c r="B5238" t="s">
        <v>25</v>
      </c>
      <c r="C5238" t="s">
        <v>26</v>
      </c>
      <c r="D5238" t="s">
        <v>23</v>
      </c>
      <c r="E5238" t="s">
        <v>47</v>
      </c>
      <c r="F5238" s="4">
        <v>42720</v>
      </c>
      <c r="G5238" t="s">
        <v>15</v>
      </c>
      <c r="H5238">
        <v>9</v>
      </c>
      <c r="I5238">
        <f>IF(Table1[[#This Row],[Price]]&lt;15,10,IF(Table1[[#This Row],[Price]]&lt;20,15,IF(Table1[[#This Row],[Price]]&lt;30,22,IF(Table1[[#This Row],[Price]]&lt;50,36,45))))</f>
        <v>10</v>
      </c>
      <c r="J5238">
        <v>12.42</v>
      </c>
      <c r="K5238" s="14">
        <v>111.78</v>
      </c>
      <c r="L5238" s="14">
        <f>Table1[[#This Row],[Total Sale Amount]]-(Table1[[#This Row],[Cost Price]]*Table1[[#This Row],[Quantity]])</f>
        <v>21.78</v>
      </c>
      <c r="M5238" t="str">
        <f>TEXT(Table1[[#This Row],[Order Date]],"mmm")</f>
        <v>Dec</v>
      </c>
      <c r="N5238" s="5" t="str">
        <f>TEXT(Table1[[#This Row],[Order Date]],"yyyy")</f>
        <v>2016</v>
      </c>
      <c r="O5238" s="5">
        <v>41</v>
      </c>
      <c r="P5238" s="5" t="s">
        <v>559</v>
      </c>
      <c r="Q5238" s="5" t="str">
        <f>IFERROR(INDEX(Holidays[Holiday],MATCH(Table1[[#This Row],[Order Date]],Holidays[Date],0)),"NO HOLIDAY")</f>
        <v>NO HOLIDAY</v>
      </c>
    </row>
    <row r="5239" spans="2:17" hidden="1" x14ac:dyDescent="0.3">
      <c r="B5239" t="s">
        <v>9</v>
      </c>
      <c r="C5239" t="s">
        <v>28</v>
      </c>
      <c r="D5239" t="s">
        <v>11</v>
      </c>
      <c r="E5239" t="s">
        <v>176</v>
      </c>
      <c r="F5239" s="4">
        <v>42720</v>
      </c>
      <c r="G5239" t="s">
        <v>19</v>
      </c>
      <c r="H5239">
        <v>5</v>
      </c>
      <c r="I5239">
        <f>IF(Table1[[#This Row],[Price]]&lt;15,10,IF(Table1[[#This Row],[Price]]&lt;20,15,IF(Table1[[#This Row],[Price]]&lt;30,22,IF(Table1[[#This Row],[Price]]&lt;50,36,45))))</f>
        <v>45</v>
      </c>
      <c r="J5239">
        <v>53.35</v>
      </c>
      <c r="K5239" s="14">
        <v>266.75</v>
      </c>
      <c r="L5239" s="14">
        <f>Table1[[#This Row],[Total Sale Amount]]-(Table1[[#This Row],[Cost Price]]*Table1[[#This Row],[Quantity]])</f>
        <v>41.75</v>
      </c>
      <c r="M5239" t="str">
        <f>TEXT(Table1[[#This Row],[Order Date]],"mmm")</f>
        <v>Dec</v>
      </c>
      <c r="N5239" s="5" t="str">
        <f>TEXT(Table1[[#This Row],[Order Date]],"yyyy")</f>
        <v>2016</v>
      </c>
      <c r="O5239" s="5">
        <v>31</v>
      </c>
      <c r="P5239" s="5" t="s">
        <v>560</v>
      </c>
      <c r="Q5239" s="5" t="str">
        <f>IFERROR(INDEX(Holidays[Holiday],MATCH(Table1[[#This Row],[Order Date]],Holidays[Date],0)),"NO HOLIDAY")</f>
        <v>NO HOLIDAY</v>
      </c>
    </row>
    <row r="5240" spans="2:17" hidden="1" x14ac:dyDescent="0.3">
      <c r="B5240" t="s">
        <v>9</v>
      </c>
      <c r="C5240" t="s">
        <v>17</v>
      </c>
      <c r="D5240" t="s">
        <v>11</v>
      </c>
      <c r="E5240" t="s">
        <v>378</v>
      </c>
      <c r="F5240" s="4">
        <v>42720</v>
      </c>
      <c r="G5240" t="s">
        <v>15</v>
      </c>
      <c r="H5240">
        <v>9</v>
      </c>
      <c r="I5240">
        <f>IF(Table1[[#This Row],[Price]]&lt;15,10,IF(Table1[[#This Row],[Price]]&lt;20,15,IF(Table1[[#This Row],[Price]]&lt;30,22,IF(Table1[[#This Row],[Price]]&lt;50,36,45))))</f>
        <v>10</v>
      </c>
      <c r="J5240">
        <v>12.42</v>
      </c>
      <c r="K5240" s="14">
        <v>111.78</v>
      </c>
      <c r="L5240" s="14">
        <f>Table1[[#This Row],[Total Sale Amount]]-(Table1[[#This Row],[Cost Price]]*Table1[[#This Row],[Quantity]])</f>
        <v>21.78</v>
      </c>
      <c r="M5240" t="str">
        <f>TEXT(Table1[[#This Row],[Order Date]],"mmm")</f>
        <v>Dec</v>
      </c>
      <c r="N5240" s="5" t="str">
        <f>TEXT(Table1[[#This Row],[Order Date]],"yyyy")</f>
        <v>2016</v>
      </c>
      <c r="O5240" s="5">
        <v>25</v>
      </c>
      <c r="P5240" s="5" t="s">
        <v>560</v>
      </c>
      <c r="Q5240" s="5" t="str">
        <f>IFERROR(INDEX(Holidays[Holiday],MATCH(Table1[[#This Row],[Order Date]],Holidays[Date],0)),"NO HOLIDAY")</f>
        <v>NO HOLIDAY</v>
      </c>
    </row>
    <row r="5241" spans="2:17" hidden="1" x14ac:dyDescent="0.3">
      <c r="B5241" t="s">
        <v>21</v>
      </c>
      <c r="C5241" t="s">
        <v>59</v>
      </c>
      <c r="D5241" t="s">
        <v>23</v>
      </c>
      <c r="E5241" t="s">
        <v>145</v>
      </c>
      <c r="F5241" s="4">
        <v>42720</v>
      </c>
      <c r="G5241" t="s">
        <v>19</v>
      </c>
      <c r="H5241">
        <v>4</v>
      </c>
      <c r="I5241">
        <f>IF(Table1[[#This Row],[Price]]&lt;15,10,IF(Table1[[#This Row],[Price]]&lt;20,15,IF(Table1[[#This Row],[Price]]&lt;30,22,IF(Table1[[#This Row],[Price]]&lt;50,36,45))))</f>
        <v>45</v>
      </c>
      <c r="J5241">
        <v>53.35</v>
      </c>
      <c r="K5241" s="14">
        <v>213.4</v>
      </c>
      <c r="L5241" s="14">
        <f>Table1[[#This Row],[Total Sale Amount]]-(Table1[[#This Row],[Cost Price]]*Table1[[#This Row],[Quantity]])</f>
        <v>33.400000000000006</v>
      </c>
      <c r="M5241" t="str">
        <f>TEXT(Table1[[#This Row],[Order Date]],"mmm")</f>
        <v>Dec</v>
      </c>
      <c r="N5241" s="5" t="str">
        <f>TEXT(Table1[[#This Row],[Order Date]],"yyyy")</f>
        <v>2016</v>
      </c>
      <c r="O5241" s="5">
        <v>37</v>
      </c>
      <c r="P5241" s="5" t="s">
        <v>560</v>
      </c>
      <c r="Q5241" s="5" t="str">
        <f>IFERROR(INDEX(Holidays[Holiday],MATCH(Table1[[#This Row],[Order Date]],Holidays[Date],0)),"NO HOLIDAY")</f>
        <v>NO HOLIDAY</v>
      </c>
    </row>
    <row r="5242" spans="2:17" hidden="1" x14ac:dyDescent="0.3">
      <c r="B5242" t="s">
        <v>21</v>
      </c>
      <c r="C5242" t="s">
        <v>26</v>
      </c>
      <c r="D5242" t="s">
        <v>23</v>
      </c>
      <c r="E5242" t="s">
        <v>237</v>
      </c>
      <c r="F5242" s="4">
        <v>42721</v>
      </c>
      <c r="G5242" t="s">
        <v>15</v>
      </c>
      <c r="H5242">
        <v>9</v>
      </c>
      <c r="I5242">
        <f>IF(Table1[[#This Row],[Price]]&lt;15,10,IF(Table1[[#This Row],[Price]]&lt;20,15,IF(Table1[[#This Row],[Price]]&lt;30,22,IF(Table1[[#This Row],[Price]]&lt;50,36,45))))</f>
        <v>10</v>
      </c>
      <c r="J5242">
        <v>12.42</v>
      </c>
      <c r="K5242" s="14">
        <v>111.78</v>
      </c>
      <c r="L5242" s="14">
        <f>Table1[[#This Row],[Total Sale Amount]]-(Table1[[#This Row],[Cost Price]]*Table1[[#This Row],[Quantity]])</f>
        <v>21.78</v>
      </c>
      <c r="M5242" t="str">
        <f>TEXT(Table1[[#This Row],[Order Date]],"mmm")</f>
        <v>Dec</v>
      </c>
      <c r="N5242" s="5" t="str">
        <f>TEXT(Table1[[#This Row],[Order Date]],"yyyy")</f>
        <v>2016</v>
      </c>
      <c r="O5242" s="5">
        <v>25</v>
      </c>
      <c r="P5242" s="5" t="s">
        <v>559</v>
      </c>
      <c r="Q5242" s="5" t="str">
        <f>IFERROR(INDEX(Holidays[Holiday],MATCH(Table1[[#This Row],[Order Date]],Holidays[Date],0)),"NO HOLIDAY")</f>
        <v>NO HOLIDAY</v>
      </c>
    </row>
    <row r="5243" spans="2:17" hidden="1" x14ac:dyDescent="0.3">
      <c r="B5243" t="s">
        <v>9</v>
      </c>
      <c r="C5243" t="s">
        <v>30</v>
      </c>
      <c r="D5243" t="s">
        <v>11</v>
      </c>
      <c r="E5243" t="s">
        <v>332</v>
      </c>
      <c r="F5243" s="4">
        <v>42721</v>
      </c>
      <c r="G5243" t="s">
        <v>15</v>
      </c>
      <c r="H5243">
        <v>9</v>
      </c>
      <c r="I5243">
        <f>IF(Table1[[#This Row],[Price]]&lt;15,10,IF(Table1[[#This Row],[Price]]&lt;20,15,IF(Table1[[#This Row],[Price]]&lt;30,22,IF(Table1[[#This Row],[Price]]&lt;50,36,45))))</f>
        <v>10</v>
      </c>
      <c r="J5243">
        <v>12.42</v>
      </c>
      <c r="K5243" s="14">
        <v>111.78</v>
      </c>
      <c r="L5243" s="14">
        <f>Table1[[#This Row],[Total Sale Amount]]-(Table1[[#This Row],[Cost Price]]*Table1[[#This Row],[Quantity]])</f>
        <v>21.78</v>
      </c>
      <c r="M5243" t="str">
        <f>TEXT(Table1[[#This Row],[Order Date]],"mmm")</f>
        <v>Dec</v>
      </c>
      <c r="N5243" s="5" t="str">
        <f>TEXT(Table1[[#This Row],[Order Date]],"yyyy")</f>
        <v>2016</v>
      </c>
      <c r="O5243" s="5">
        <v>44</v>
      </c>
      <c r="P5243" s="5" t="s">
        <v>559</v>
      </c>
      <c r="Q5243" s="5" t="str">
        <f>IFERROR(INDEX(Holidays[Holiday],MATCH(Table1[[#This Row],[Order Date]],Holidays[Date],0)),"NO HOLIDAY")</f>
        <v>NO HOLIDAY</v>
      </c>
    </row>
    <row r="5244" spans="2:17" hidden="1" x14ac:dyDescent="0.3">
      <c r="B5244" t="s">
        <v>9</v>
      </c>
      <c r="C5244" t="s">
        <v>17</v>
      </c>
      <c r="D5244" t="s">
        <v>11</v>
      </c>
      <c r="E5244" t="s">
        <v>197</v>
      </c>
      <c r="F5244" s="4">
        <v>42721</v>
      </c>
      <c r="G5244" t="s">
        <v>19</v>
      </c>
      <c r="H5244">
        <v>8</v>
      </c>
      <c r="I5244">
        <f>IF(Table1[[#This Row],[Price]]&lt;15,10,IF(Table1[[#This Row],[Price]]&lt;20,15,IF(Table1[[#This Row],[Price]]&lt;30,22,IF(Table1[[#This Row],[Price]]&lt;50,36,45))))</f>
        <v>45</v>
      </c>
      <c r="J5244">
        <v>53.35</v>
      </c>
      <c r="K5244" s="14">
        <v>426.8</v>
      </c>
      <c r="L5244" s="14">
        <f>Table1[[#This Row],[Total Sale Amount]]-(Table1[[#This Row],[Cost Price]]*Table1[[#This Row],[Quantity]])</f>
        <v>66.800000000000011</v>
      </c>
      <c r="M5244" t="str">
        <f>TEXT(Table1[[#This Row],[Order Date]],"mmm")</f>
        <v>Dec</v>
      </c>
      <c r="N5244" s="5" t="str">
        <f>TEXT(Table1[[#This Row],[Order Date]],"yyyy")</f>
        <v>2016</v>
      </c>
      <c r="O5244" s="5">
        <v>40</v>
      </c>
      <c r="P5244" s="5" t="s">
        <v>560</v>
      </c>
      <c r="Q5244" s="5" t="str">
        <f>IFERROR(INDEX(Holidays[Holiday],MATCH(Table1[[#This Row],[Order Date]],Holidays[Date],0)),"NO HOLIDAY")</f>
        <v>NO HOLIDAY</v>
      </c>
    </row>
    <row r="5245" spans="2:17" hidden="1" x14ac:dyDescent="0.3">
      <c r="B5245" t="s">
        <v>36</v>
      </c>
      <c r="C5245" t="s">
        <v>10</v>
      </c>
      <c r="D5245" t="s">
        <v>11</v>
      </c>
      <c r="E5245" t="s">
        <v>507</v>
      </c>
      <c r="F5245" s="4">
        <v>42721</v>
      </c>
      <c r="G5245" t="s">
        <v>13</v>
      </c>
      <c r="H5245">
        <v>10</v>
      </c>
      <c r="I5245">
        <f>IF(Table1[[#This Row],[Price]]&lt;15,10,IF(Table1[[#This Row],[Price]]&lt;20,15,IF(Table1[[#This Row],[Price]]&lt;30,22,IF(Table1[[#This Row],[Price]]&lt;50,36,45))))</f>
        <v>15</v>
      </c>
      <c r="J5245">
        <v>17.829999999999998</v>
      </c>
      <c r="K5245" s="14">
        <v>178.29999999999998</v>
      </c>
      <c r="L5245" s="14">
        <f>Table1[[#This Row],[Total Sale Amount]]-(Table1[[#This Row],[Cost Price]]*Table1[[#This Row],[Quantity]])</f>
        <v>28.299999999999983</v>
      </c>
      <c r="M5245" t="str">
        <f>TEXT(Table1[[#This Row],[Order Date]],"mmm")</f>
        <v>Dec</v>
      </c>
      <c r="N5245" s="5" t="str">
        <f>TEXT(Table1[[#This Row],[Order Date]],"yyyy")</f>
        <v>2016</v>
      </c>
      <c r="O5245" s="5">
        <v>29</v>
      </c>
      <c r="P5245" s="5" t="s">
        <v>559</v>
      </c>
      <c r="Q5245" s="5" t="str">
        <f>IFERROR(INDEX(Holidays[Holiday],MATCH(Table1[[#This Row],[Order Date]],Holidays[Date],0)),"NO HOLIDAY")</f>
        <v>NO HOLIDAY</v>
      </c>
    </row>
    <row r="5246" spans="2:17" hidden="1" x14ac:dyDescent="0.3">
      <c r="B5246" t="s">
        <v>9</v>
      </c>
      <c r="C5246" t="s">
        <v>17</v>
      </c>
      <c r="D5246" t="s">
        <v>11</v>
      </c>
      <c r="E5246" t="s">
        <v>223</v>
      </c>
      <c r="F5246" s="4">
        <v>42721</v>
      </c>
      <c r="G5246" t="s">
        <v>15</v>
      </c>
      <c r="H5246">
        <v>1</v>
      </c>
      <c r="I5246">
        <f>IF(Table1[[#This Row],[Price]]&lt;15,10,IF(Table1[[#This Row],[Price]]&lt;20,15,IF(Table1[[#This Row],[Price]]&lt;30,22,IF(Table1[[#This Row],[Price]]&lt;50,36,45))))</f>
        <v>10</v>
      </c>
      <c r="J5246">
        <v>12.42</v>
      </c>
      <c r="K5246" s="14">
        <v>12.42</v>
      </c>
      <c r="L5246" s="14">
        <f>Table1[[#This Row],[Total Sale Amount]]-(Table1[[#This Row],[Cost Price]]*Table1[[#This Row],[Quantity]])</f>
        <v>2.42</v>
      </c>
      <c r="M5246" t="str">
        <f>TEXT(Table1[[#This Row],[Order Date]],"mmm")</f>
        <v>Dec</v>
      </c>
      <c r="N5246" s="5" t="str">
        <f>TEXT(Table1[[#This Row],[Order Date]],"yyyy")</f>
        <v>2016</v>
      </c>
      <c r="O5246" s="5">
        <v>31</v>
      </c>
      <c r="P5246" s="5" t="s">
        <v>560</v>
      </c>
      <c r="Q5246" s="5" t="str">
        <f>IFERROR(INDEX(Holidays[Holiday],MATCH(Table1[[#This Row],[Order Date]],Holidays[Date],0)),"NO HOLIDAY")</f>
        <v>NO HOLIDAY</v>
      </c>
    </row>
    <row r="5247" spans="2:17" hidden="1" x14ac:dyDescent="0.3">
      <c r="B5247" t="s">
        <v>25</v>
      </c>
      <c r="C5247" t="s">
        <v>22</v>
      </c>
      <c r="D5247" t="s">
        <v>23</v>
      </c>
      <c r="E5247" t="s">
        <v>456</v>
      </c>
      <c r="F5247" s="4">
        <v>42721</v>
      </c>
      <c r="G5247" t="s">
        <v>15</v>
      </c>
      <c r="H5247">
        <v>7</v>
      </c>
      <c r="I5247">
        <f>IF(Table1[[#This Row],[Price]]&lt;15,10,IF(Table1[[#This Row],[Price]]&lt;20,15,IF(Table1[[#This Row],[Price]]&lt;30,22,IF(Table1[[#This Row],[Price]]&lt;50,36,45))))</f>
        <v>10</v>
      </c>
      <c r="J5247">
        <v>12.42</v>
      </c>
      <c r="K5247" s="14">
        <v>86.94</v>
      </c>
      <c r="L5247" s="14">
        <f>Table1[[#This Row],[Total Sale Amount]]-(Table1[[#This Row],[Cost Price]]*Table1[[#This Row],[Quantity]])</f>
        <v>16.939999999999998</v>
      </c>
      <c r="M5247" t="str">
        <f>TEXT(Table1[[#This Row],[Order Date]],"mmm")</f>
        <v>Dec</v>
      </c>
      <c r="N5247" s="5" t="str">
        <f>TEXT(Table1[[#This Row],[Order Date]],"yyyy")</f>
        <v>2016</v>
      </c>
      <c r="O5247" s="5">
        <v>39</v>
      </c>
      <c r="P5247" s="5" t="s">
        <v>560</v>
      </c>
      <c r="Q5247" s="5" t="str">
        <f>IFERROR(INDEX(Holidays[Holiday],MATCH(Table1[[#This Row],[Order Date]],Holidays[Date],0)),"NO HOLIDAY")</f>
        <v>NO HOLIDAY</v>
      </c>
    </row>
    <row r="5248" spans="2:17" hidden="1" x14ac:dyDescent="0.3">
      <c r="B5248" t="s">
        <v>9</v>
      </c>
      <c r="C5248" t="s">
        <v>30</v>
      </c>
      <c r="D5248" t="s">
        <v>11</v>
      </c>
      <c r="E5248" t="s">
        <v>266</v>
      </c>
      <c r="F5248" s="4">
        <v>42721</v>
      </c>
      <c r="G5248" t="s">
        <v>19</v>
      </c>
      <c r="H5248">
        <v>9</v>
      </c>
      <c r="I5248">
        <f>IF(Table1[[#This Row],[Price]]&lt;15,10,IF(Table1[[#This Row],[Price]]&lt;20,15,IF(Table1[[#This Row],[Price]]&lt;30,22,IF(Table1[[#This Row],[Price]]&lt;50,36,45))))</f>
        <v>45</v>
      </c>
      <c r="J5248">
        <v>53.35</v>
      </c>
      <c r="K5248" s="14">
        <v>480.15000000000003</v>
      </c>
      <c r="L5248" s="14">
        <f>Table1[[#This Row],[Total Sale Amount]]-(Table1[[#This Row],[Cost Price]]*Table1[[#This Row],[Quantity]])</f>
        <v>75.150000000000034</v>
      </c>
      <c r="M5248" t="str">
        <f>TEXT(Table1[[#This Row],[Order Date]],"mmm")</f>
        <v>Dec</v>
      </c>
      <c r="N5248" s="5" t="str">
        <f>TEXT(Table1[[#This Row],[Order Date]],"yyyy")</f>
        <v>2016</v>
      </c>
      <c r="O5248" s="5">
        <v>27</v>
      </c>
      <c r="P5248" s="5" t="s">
        <v>559</v>
      </c>
      <c r="Q5248" s="5" t="str">
        <f>IFERROR(INDEX(Holidays[Holiday],MATCH(Table1[[#This Row],[Order Date]],Holidays[Date],0)),"NO HOLIDAY")</f>
        <v>NO HOLIDAY</v>
      </c>
    </row>
    <row r="5249" spans="2:17" hidden="1" x14ac:dyDescent="0.3">
      <c r="B5249" t="s">
        <v>25</v>
      </c>
      <c r="C5249" t="s">
        <v>59</v>
      </c>
      <c r="D5249" t="s">
        <v>23</v>
      </c>
      <c r="E5249" t="s">
        <v>505</v>
      </c>
      <c r="F5249" s="4">
        <v>42721</v>
      </c>
      <c r="G5249" t="s">
        <v>13</v>
      </c>
      <c r="H5249">
        <v>6</v>
      </c>
      <c r="I5249">
        <f>IF(Table1[[#This Row],[Price]]&lt;15,10,IF(Table1[[#This Row],[Price]]&lt;20,15,IF(Table1[[#This Row],[Price]]&lt;30,22,IF(Table1[[#This Row],[Price]]&lt;50,36,45))))</f>
        <v>15</v>
      </c>
      <c r="J5249">
        <v>17.829999999999998</v>
      </c>
      <c r="K5249" s="14">
        <v>106.97999999999999</v>
      </c>
      <c r="L5249" s="14">
        <f>Table1[[#This Row],[Total Sale Amount]]-(Table1[[#This Row],[Cost Price]]*Table1[[#This Row],[Quantity]])</f>
        <v>16.97999999999999</v>
      </c>
      <c r="M5249" t="str">
        <f>TEXT(Table1[[#This Row],[Order Date]],"mmm")</f>
        <v>Dec</v>
      </c>
      <c r="N5249" s="5" t="str">
        <f>TEXT(Table1[[#This Row],[Order Date]],"yyyy")</f>
        <v>2016</v>
      </c>
      <c r="O5249" s="5">
        <v>44</v>
      </c>
      <c r="P5249" s="5" t="s">
        <v>560</v>
      </c>
      <c r="Q5249" s="5" t="str">
        <f>IFERROR(INDEX(Holidays[Holiday],MATCH(Table1[[#This Row],[Order Date]],Holidays[Date],0)),"NO HOLIDAY")</f>
        <v>NO HOLIDAY</v>
      </c>
    </row>
    <row r="5250" spans="2:17" hidden="1" x14ac:dyDescent="0.3">
      <c r="B5250" t="s">
        <v>9</v>
      </c>
      <c r="C5250" t="s">
        <v>30</v>
      </c>
      <c r="D5250" t="s">
        <v>11</v>
      </c>
      <c r="E5250" t="s">
        <v>193</v>
      </c>
      <c r="F5250" s="4">
        <v>42721</v>
      </c>
      <c r="G5250" t="s">
        <v>39</v>
      </c>
      <c r="H5250">
        <v>10</v>
      </c>
      <c r="I5250">
        <f>IF(Table1[[#This Row],[Price]]&lt;15,10,IF(Table1[[#This Row],[Price]]&lt;20,15,IF(Table1[[#This Row],[Price]]&lt;30,22,IF(Table1[[#This Row],[Price]]&lt;50,36,45))))</f>
        <v>15</v>
      </c>
      <c r="J5250">
        <v>16.32</v>
      </c>
      <c r="K5250" s="14">
        <v>163.19999999999999</v>
      </c>
      <c r="L5250" s="14">
        <f>Table1[[#This Row],[Total Sale Amount]]-(Table1[[#This Row],[Cost Price]]*Table1[[#This Row],[Quantity]])</f>
        <v>13.199999999999989</v>
      </c>
      <c r="M5250" t="str">
        <f>TEXT(Table1[[#This Row],[Order Date]],"mmm")</f>
        <v>Dec</v>
      </c>
      <c r="N5250" s="5" t="str">
        <f>TEXT(Table1[[#This Row],[Order Date]],"yyyy")</f>
        <v>2016</v>
      </c>
      <c r="O5250" s="5">
        <v>17</v>
      </c>
      <c r="P5250" s="5" t="s">
        <v>559</v>
      </c>
      <c r="Q5250" s="5" t="str">
        <f>IFERROR(INDEX(Holidays[Holiday],MATCH(Table1[[#This Row],[Order Date]],Holidays[Date],0)),"NO HOLIDAY")</f>
        <v>NO HOLIDAY</v>
      </c>
    </row>
    <row r="5251" spans="2:17" hidden="1" x14ac:dyDescent="0.3">
      <c r="B5251" t="s">
        <v>36</v>
      </c>
      <c r="C5251" t="s">
        <v>10</v>
      </c>
      <c r="D5251" t="s">
        <v>11</v>
      </c>
      <c r="E5251" t="s">
        <v>362</v>
      </c>
      <c r="F5251" s="4">
        <v>42721</v>
      </c>
      <c r="G5251" t="s">
        <v>19</v>
      </c>
      <c r="H5251">
        <v>2</v>
      </c>
      <c r="I5251">
        <f>IF(Table1[[#This Row],[Price]]&lt;15,10,IF(Table1[[#This Row],[Price]]&lt;20,15,IF(Table1[[#This Row],[Price]]&lt;30,22,IF(Table1[[#This Row],[Price]]&lt;50,36,45))))</f>
        <v>45</v>
      </c>
      <c r="J5251">
        <v>53.35</v>
      </c>
      <c r="K5251" s="14">
        <v>106.7</v>
      </c>
      <c r="L5251" s="14">
        <f>Table1[[#This Row],[Total Sale Amount]]-(Table1[[#This Row],[Cost Price]]*Table1[[#This Row],[Quantity]])</f>
        <v>16.700000000000003</v>
      </c>
      <c r="M5251" t="str">
        <f>TEXT(Table1[[#This Row],[Order Date]],"mmm")</f>
        <v>Dec</v>
      </c>
      <c r="N5251" s="5" t="str">
        <f>TEXT(Table1[[#This Row],[Order Date]],"yyyy")</f>
        <v>2016</v>
      </c>
      <c r="O5251" s="5">
        <v>35</v>
      </c>
      <c r="P5251" s="5" t="s">
        <v>559</v>
      </c>
      <c r="Q5251" s="5" t="str">
        <f>IFERROR(INDEX(Holidays[Holiday],MATCH(Table1[[#This Row],[Order Date]],Holidays[Date],0)),"NO HOLIDAY")</f>
        <v>NO HOLIDAY</v>
      </c>
    </row>
    <row r="5252" spans="2:17" hidden="1" x14ac:dyDescent="0.3">
      <c r="B5252" t="s">
        <v>21</v>
      </c>
      <c r="C5252" t="s">
        <v>26</v>
      </c>
      <c r="D5252" t="s">
        <v>23</v>
      </c>
      <c r="E5252" t="s">
        <v>414</v>
      </c>
      <c r="F5252" s="4">
        <v>42721</v>
      </c>
      <c r="G5252" t="s">
        <v>15</v>
      </c>
      <c r="H5252">
        <v>5</v>
      </c>
      <c r="I5252">
        <f>IF(Table1[[#This Row],[Price]]&lt;15,10,IF(Table1[[#This Row],[Price]]&lt;20,15,IF(Table1[[#This Row],[Price]]&lt;30,22,IF(Table1[[#This Row],[Price]]&lt;50,36,45))))</f>
        <v>10</v>
      </c>
      <c r="J5252">
        <v>12.42</v>
      </c>
      <c r="K5252" s="14">
        <v>62.1</v>
      </c>
      <c r="L5252" s="14">
        <f>Table1[[#This Row],[Total Sale Amount]]-(Table1[[#This Row],[Cost Price]]*Table1[[#This Row],[Quantity]])</f>
        <v>12.100000000000001</v>
      </c>
      <c r="M5252" t="str">
        <f>TEXT(Table1[[#This Row],[Order Date]],"mmm")</f>
        <v>Dec</v>
      </c>
      <c r="N5252" s="5" t="str">
        <f>TEXT(Table1[[#This Row],[Order Date]],"yyyy")</f>
        <v>2016</v>
      </c>
      <c r="O5252" s="5">
        <v>42</v>
      </c>
      <c r="P5252" s="5" t="s">
        <v>559</v>
      </c>
      <c r="Q5252" s="5" t="str">
        <f>IFERROR(INDEX(Holidays[Holiday],MATCH(Table1[[#This Row],[Order Date]],Holidays[Date],0)),"NO HOLIDAY")</f>
        <v>NO HOLIDAY</v>
      </c>
    </row>
    <row r="5253" spans="2:17" hidden="1" x14ac:dyDescent="0.3">
      <c r="B5253" t="s">
        <v>25</v>
      </c>
      <c r="C5253" t="s">
        <v>59</v>
      </c>
      <c r="D5253" t="s">
        <v>23</v>
      </c>
      <c r="E5253" t="s">
        <v>192</v>
      </c>
      <c r="F5253" s="4">
        <v>42721</v>
      </c>
      <c r="G5253" t="s">
        <v>39</v>
      </c>
      <c r="H5253">
        <v>9</v>
      </c>
      <c r="I5253">
        <f>IF(Table1[[#This Row],[Price]]&lt;15,10,IF(Table1[[#This Row],[Price]]&lt;20,15,IF(Table1[[#This Row],[Price]]&lt;30,22,IF(Table1[[#This Row],[Price]]&lt;50,36,45))))</f>
        <v>15</v>
      </c>
      <c r="J5253">
        <v>16.32</v>
      </c>
      <c r="K5253" s="14">
        <v>146.88</v>
      </c>
      <c r="L5253" s="14">
        <f>Table1[[#This Row],[Total Sale Amount]]-(Table1[[#This Row],[Cost Price]]*Table1[[#This Row],[Quantity]])</f>
        <v>11.879999999999995</v>
      </c>
      <c r="M5253" t="str">
        <f>TEXT(Table1[[#This Row],[Order Date]],"mmm")</f>
        <v>Dec</v>
      </c>
      <c r="N5253" s="5" t="str">
        <f>TEXT(Table1[[#This Row],[Order Date]],"yyyy")</f>
        <v>2016</v>
      </c>
      <c r="O5253" s="5">
        <v>31</v>
      </c>
      <c r="P5253" s="5" t="s">
        <v>560</v>
      </c>
      <c r="Q5253" s="5" t="str">
        <f>IFERROR(INDEX(Holidays[Holiday],MATCH(Table1[[#This Row],[Order Date]],Holidays[Date],0)),"NO HOLIDAY")</f>
        <v>NO HOLIDAY</v>
      </c>
    </row>
    <row r="5254" spans="2:17" hidden="1" x14ac:dyDescent="0.3">
      <c r="B5254" t="s">
        <v>25</v>
      </c>
      <c r="C5254" t="s">
        <v>22</v>
      </c>
      <c r="D5254" t="s">
        <v>23</v>
      </c>
      <c r="E5254" t="s">
        <v>217</v>
      </c>
      <c r="F5254" s="4">
        <v>42721</v>
      </c>
      <c r="G5254" t="s">
        <v>13</v>
      </c>
      <c r="H5254">
        <v>9</v>
      </c>
      <c r="I5254">
        <f>IF(Table1[[#This Row],[Price]]&lt;15,10,IF(Table1[[#This Row],[Price]]&lt;20,15,IF(Table1[[#This Row],[Price]]&lt;30,22,IF(Table1[[#This Row],[Price]]&lt;50,36,45))))</f>
        <v>15</v>
      </c>
      <c r="J5254">
        <v>17.829999999999998</v>
      </c>
      <c r="K5254" s="14">
        <v>160.46999999999997</v>
      </c>
      <c r="L5254" s="14">
        <f>Table1[[#This Row],[Total Sale Amount]]-(Table1[[#This Row],[Cost Price]]*Table1[[#This Row],[Quantity]])</f>
        <v>25.46999999999997</v>
      </c>
      <c r="M5254" t="str">
        <f>TEXT(Table1[[#This Row],[Order Date]],"mmm")</f>
        <v>Dec</v>
      </c>
      <c r="N5254" s="5" t="str">
        <f>TEXT(Table1[[#This Row],[Order Date]],"yyyy")</f>
        <v>2016</v>
      </c>
      <c r="O5254" s="5">
        <v>22</v>
      </c>
      <c r="P5254" s="5" t="s">
        <v>560</v>
      </c>
      <c r="Q5254" s="5" t="str">
        <f>IFERROR(INDEX(Holidays[Holiday],MATCH(Table1[[#This Row],[Order Date]],Holidays[Date],0)),"NO HOLIDAY")</f>
        <v>NO HOLIDAY</v>
      </c>
    </row>
    <row r="5255" spans="2:17" hidden="1" x14ac:dyDescent="0.3">
      <c r="B5255" t="s">
        <v>9</v>
      </c>
      <c r="C5255" t="s">
        <v>10</v>
      </c>
      <c r="D5255" t="s">
        <v>11</v>
      </c>
      <c r="E5255" t="s">
        <v>314</v>
      </c>
      <c r="F5255" s="4">
        <v>42721</v>
      </c>
      <c r="G5255" t="s">
        <v>39</v>
      </c>
      <c r="H5255">
        <v>6</v>
      </c>
      <c r="I5255">
        <f>IF(Table1[[#This Row],[Price]]&lt;15,10,IF(Table1[[#This Row],[Price]]&lt;20,15,IF(Table1[[#This Row],[Price]]&lt;30,22,IF(Table1[[#This Row],[Price]]&lt;50,36,45))))</f>
        <v>15</v>
      </c>
      <c r="J5255">
        <v>16.32</v>
      </c>
      <c r="K5255" s="14">
        <v>97.92</v>
      </c>
      <c r="L5255" s="14">
        <f>Table1[[#This Row],[Total Sale Amount]]-(Table1[[#This Row],[Cost Price]]*Table1[[#This Row],[Quantity]])</f>
        <v>7.9200000000000017</v>
      </c>
      <c r="M5255" t="str">
        <f>TEXT(Table1[[#This Row],[Order Date]],"mmm")</f>
        <v>Dec</v>
      </c>
      <c r="N5255" s="5" t="str">
        <f>TEXT(Table1[[#This Row],[Order Date]],"yyyy")</f>
        <v>2016</v>
      </c>
      <c r="O5255" s="5">
        <v>41</v>
      </c>
      <c r="P5255" s="5" t="s">
        <v>560</v>
      </c>
      <c r="Q5255" s="5" t="str">
        <f>IFERROR(INDEX(Holidays[Holiday],MATCH(Table1[[#This Row],[Order Date]],Holidays[Date],0)),"NO HOLIDAY")</f>
        <v>NO HOLIDAY</v>
      </c>
    </row>
    <row r="5256" spans="2:17" hidden="1" x14ac:dyDescent="0.3">
      <c r="B5256" t="s">
        <v>25</v>
      </c>
      <c r="C5256" t="s">
        <v>59</v>
      </c>
      <c r="D5256" t="s">
        <v>23</v>
      </c>
      <c r="E5256" t="s">
        <v>62</v>
      </c>
      <c r="F5256" s="4">
        <v>42721</v>
      </c>
      <c r="G5256" t="s">
        <v>13</v>
      </c>
      <c r="H5256">
        <v>7</v>
      </c>
      <c r="I5256">
        <f>IF(Table1[[#This Row],[Price]]&lt;15,10,IF(Table1[[#This Row],[Price]]&lt;20,15,IF(Table1[[#This Row],[Price]]&lt;30,22,IF(Table1[[#This Row],[Price]]&lt;50,36,45))))</f>
        <v>15</v>
      </c>
      <c r="J5256">
        <v>17.829999999999998</v>
      </c>
      <c r="K5256" s="14">
        <v>124.80999999999999</v>
      </c>
      <c r="L5256" s="14">
        <f>Table1[[#This Row],[Total Sale Amount]]-(Table1[[#This Row],[Cost Price]]*Table1[[#This Row],[Quantity]])</f>
        <v>19.809999999999988</v>
      </c>
      <c r="M5256" t="str">
        <f>TEXT(Table1[[#This Row],[Order Date]],"mmm")</f>
        <v>Dec</v>
      </c>
      <c r="N5256" s="5" t="str">
        <f>TEXT(Table1[[#This Row],[Order Date]],"yyyy")</f>
        <v>2016</v>
      </c>
      <c r="O5256" s="5">
        <v>44</v>
      </c>
      <c r="P5256" s="5" t="s">
        <v>559</v>
      </c>
      <c r="Q5256" s="5" t="str">
        <f>IFERROR(INDEX(Holidays[Holiday],MATCH(Table1[[#This Row],[Order Date]],Holidays[Date],0)),"NO HOLIDAY")</f>
        <v>NO HOLIDAY</v>
      </c>
    </row>
    <row r="5257" spans="2:17" hidden="1" x14ac:dyDescent="0.3">
      <c r="B5257" t="s">
        <v>25</v>
      </c>
      <c r="C5257" t="s">
        <v>22</v>
      </c>
      <c r="D5257" t="s">
        <v>23</v>
      </c>
      <c r="E5257" t="s">
        <v>32</v>
      </c>
      <c r="F5257" s="4">
        <v>42721</v>
      </c>
      <c r="G5257" t="s">
        <v>15</v>
      </c>
      <c r="H5257">
        <v>9</v>
      </c>
      <c r="I5257">
        <f>IF(Table1[[#This Row],[Price]]&lt;15,10,IF(Table1[[#This Row],[Price]]&lt;20,15,IF(Table1[[#This Row],[Price]]&lt;30,22,IF(Table1[[#This Row],[Price]]&lt;50,36,45))))</f>
        <v>10</v>
      </c>
      <c r="J5257">
        <v>12.42</v>
      </c>
      <c r="K5257" s="14">
        <v>111.78</v>
      </c>
      <c r="L5257" s="14">
        <f>Table1[[#This Row],[Total Sale Amount]]-(Table1[[#This Row],[Cost Price]]*Table1[[#This Row],[Quantity]])</f>
        <v>21.78</v>
      </c>
      <c r="M5257" t="str">
        <f>TEXT(Table1[[#This Row],[Order Date]],"mmm")</f>
        <v>Dec</v>
      </c>
      <c r="N5257" s="5" t="str">
        <f>TEXT(Table1[[#This Row],[Order Date]],"yyyy")</f>
        <v>2016</v>
      </c>
      <c r="O5257" s="5">
        <v>31</v>
      </c>
      <c r="P5257" s="5" t="s">
        <v>560</v>
      </c>
      <c r="Q5257" s="5" t="str">
        <f>IFERROR(INDEX(Holidays[Holiday],MATCH(Table1[[#This Row],[Order Date]],Holidays[Date],0)),"NO HOLIDAY")</f>
        <v>NO HOLIDAY</v>
      </c>
    </row>
    <row r="5258" spans="2:17" hidden="1" x14ac:dyDescent="0.3">
      <c r="B5258" t="s">
        <v>9</v>
      </c>
      <c r="C5258" t="s">
        <v>28</v>
      </c>
      <c r="D5258" t="s">
        <v>11</v>
      </c>
      <c r="E5258" t="s">
        <v>29</v>
      </c>
      <c r="F5258" s="4">
        <v>42721</v>
      </c>
      <c r="G5258" t="s">
        <v>19</v>
      </c>
      <c r="H5258">
        <v>3</v>
      </c>
      <c r="I5258">
        <f>IF(Table1[[#This Row],[Price]]&lt;15,10,IF(Table1[[#This Row],[Price]]&lt;20,15,IF(Table1[[#This Row],[Price]]&lt;30,22,IF(Table1[[#This Row],[Price]]&lt;50,36,45))))</f>
        <v>45</v>
      </c>
      <c r="J5258">
        <v>53.35</v>
      </c>
      <c r="K5258" s="14">
        <v>160.05000000000001</v>
      </c>
      <c r="L5258" s="14">
        <f>Table1[[#This Row],[Total Sale Amount]]-(Table1[[#This Row],[Cost Price]]*Table1[[#This Row],[Quantity]])</f>
        <v>25.050000000000011</v>
      </c>
      <c r="M5258" t="str">
        <f>TEXT(Table1[[#This Row],[Order Date]],"mmm")</f>
        <v>Dec</v>
      </c>
      <c r="N5258" s="5" t="str">
        <f>TEXT(Table1[[#This Row],[Order Date]],"yyyy")</f>
        <v>2016</v>
      </c>
      <c r="O5258" s="5">
        <v>35</v>
      </c>
      <c r="P5258" s="5" t="s">
        <v>560</v>
      </c>
      <c r="Q5258" s="5" t="str">
        <f>IFERROR(INDEX(Holidays[Holiday],MATCH(Table1[[#This Row],[Order Date]],Holidays[Date],0)),"NO HOLIDAY")</f>
        <v>NO HOLIDAY</v>
      </c>
    </row>
    <row r="5259" spans="2:17" hidden="1" x14ac:dyDescent="0.3">
      <c r="B5259" t="s">
        <v>36</v>
      </c>
      <c r="C5259" t="s">
        <v>10</v>
      </c>
      <c r="D5259" t="s">
        <v>11</v>
      </c>
      <c r="E5259" t="s">
        <v>155</v>
      </c>
      <c r="F5259" s="4">
        <v>42721</v>
      </c>
      <c r="G5259" t="s">
        <v>15</v>
      </c>
      <c r="H5259">
        <v>7</v>
      </c>
      <c r="I5259">
        <f>IF(Table1[[#This Row],[Price]]&lt;15,10,IF(Table1[[#This Row],[Price]]&lt;20,15,IF(Table1[[#This Row],[Price]]&lt;30,22,IF(Table1[[#This Row],[Price]]&lt;50,36,45))))</f>
        <v>10</v>
      </c>
      <c r="J5259">
        <v>12.42</v>
      </c>
      <c r="K5259" s="14">
        <v>86.94</v>
      </c>
      <c r="L5259" s="14">
        <f>Table1[[#This Row],[Total Sale Amount]]-(Table1[[#This Row],[Cost Price]]*Table1[[#This Row],[Quantity]])</f>
        <v>16.939999999999998</v>
      </c>
      <c r="M5259" t="str">
        <f>TEXT(Table1[[#This Row],[Order Date]],"mmm")</f>
        <v>Dec</v>
      </c>
      <c r="N5259" s="5" t="str">
        <f>TEXT(Table1[[#This Row],[Order Date]],"yyyy")</f>
        <v>2016</v>
      </c>
      <c r="O5259" s="5">
        <v>22</v>
      </c>
      <c r="P5259" s="5" t="s">
        <v>560</v>
      </c>
      <c r="Q5259" s="5" t="str">
        <f>IFERROR(INDEX(Holidays[Holiday],MATCH(Table1[[#This Row],[Order Date]],Holidays[Date],0)),"NO HOLIDAY")</f>
        <v>NO HOLIDAY</v>
      </c>
    </row>
    <row r="5260" spans="2:17" hidden="1" x14ac:dyDescent="0.3">
      <c r="B5260" t="s">
        <v>36</v>
      </c>
      <c r="C5260" t="s">
        <v>17</v>
      </c>
      <c r="D5260" t="s">
        <v>11</v>
      </c>
      <c r="E5260" t="s">
        <v>383</v>
      </c>
      <c r="F5260" s="4">
        <v>42721</v>
      </c>
      <c r="G5260" t="s">
        <v>39</v>
      </c>
      <c r="H5260">
        <v>7</v>
      </c>
      <c r="I5260">
        <f>IF(Table1[[#This Row],[Price]]&lt;15,10,IF(Table1[[#This Row],[Price]]&lt;20,15,IF(Table1[[#This Row],[Price]]&lt;30,22,IF(Table1[[#This Row],[Price]]&lt;50,36,45))))</f>
        <v>15</v>
      </c>
      <c r="J5260">
        <v>16.32</v>
      </c>
      <c r="K5260" s="14">
        <v>114.24000000000001</v>
      </c>
      <c r="L5260" s="14">
        <f>Table1[[#This Row],[Total Sale Amount]]-(Table1[[#This Row],[Cost Price]]*Table1[[#This Row],[Quantity]])</f>
        <v>9.2400000000000091</v>
      </c>
      <c r="M5260" t="str">
        <f>TEXT(Table1[[#This Row],[Order Date]],"mmm")</f>
        <v>Dec</v>
      </c>
      <c r="N5260" s="5" t="str">
        <f>TEXT(Table1[[#This Row],[Order Date]],"yyyy")</f>
        <v>2016</v>
      </c>
      <c r="O5260" s="5">
        <v>43</v>
      </c>
      <c r="P5260" s="5" t="s">
        <v>559</v>
      </c>
      <c r="Q5260" s="5" t="str">
        <f>IFERROR(INDEX(Holidays[Holiday],MATCH(Table1[[#This Row],[Order Date]],Holidays[Date],0)),"NO HOLIDAY")</f>
        <v>NO HOLIDAY</v>
      </c>
    </row>
    <row r="5261" spans="2:17" hidden="1" x14ac:dyDescent="0.3">
      <c r="B5261" t="s">
        <v>16</v>
      </c>
      <c r="C5261" t="s">
        <v>30</v>
      </c>
      <c r="D5261" t="s">
        <v>11</v>
      </c>
      <c r="E5261" t="s">
        <v>521</v>
      </c>
      <c r="F5261" s="4">
        <v>42721</v>
      </c>
      <c r="G5261" t="s">
        <v>19</v>
      </c>
      <c r="H5261">
        <v>4</v>
      </c>
      <c r="I5261">
        <f>IF(Table1[[#This Row],[Price]]&lt;15,10,IF(Table1[[#This Row],[Price]]&lt;20,15,IF(Table1[[#This Row],[Price]]&lt;30,22,IF(Table1[[#This Row],[Price]]&lt;50,36,45))))</f>
        <v>45</v>
      </c>
      <c r="J5261">
        <v>53.35</v>
      </c>
      <c r="K5261" s="14">
        <v>213.4</v>
      </c>
      <c r="L5261" s="14">
        <f>Table1[[#This Row],[Total Sale Amount]]-(Table1[[#This Row],[Cost Price]]*Table1[[#This Row],[Quantity]])</f>
        <v>33.400000000000006</v>
      </c>
      <c r="M5261" t="str">
        <f>TEXT(Table1[[#This Row],[Order Date]],"mmm")</f>
        <v>Dec</v>
      </c>
      <c r="N5261" s="5" t="str">
        <f>TEXT(Table1[[#This Row],[Order Date]],"yyyy")</f>
        <v>2016</v>
      </c>
      <c r="O5261" s="5">
        <v>20</v>
      </c>
      <c r="P5261" s="5" t="s">
        <v>559</v>
      </c>
      <c r="Q5261" s="5" t="str">
        <f>IFERROR(INDEX(Holidays[Holiday],MATCH(Table1[[#This Row],[Order Date]],Holidays[Date],0)),"NO HOLIDAY")</f>
        <v>NO HOLIDAY</v>
      </c>
    </row>
    <row r="5262" spans="2:17" hidden="1" x14ac:dyDescent="0.3">
      <c r="B5262" t="s">
        <v>9</v>
      </c>
      <c r="C5262" t="s">
        <v>17</v>
      </c>
      <c r="D5262" t="s">
        <v>11</v>
      </c>
      <c r="E5262" t="s">
        <v>206</v>
      </c>
      <c r="F5262" s="4">
        <v>42721</v>
      </c>
      <c r="G5262" t="s">
        <v>13</v>
      </c>
      <c r="H5262">
        <v>3</v>
      </c>
      <c r="I5262">
        <f>IF(Table1[[#This Row],[Price]]&lt;15,10,IF(Table1[[#This Row],[Price]]&lt;20,15,IF(Table1[[#This Row],[Price]]&lt;30,22,IF(Table1[[#This Row],[Price]]&lt;50,36,45))))</f>
        <v>15</v>
      </c>
      <c r="J5262">
        <v>17.829999999999998</v>
      </c>
      <c r="K5262" s="14">
        <v>53.489999999999995</v>
      </c>
      <c r="L5262" s="14">
        <f>Table1[[#This Row],[Total Sale Amount]]-(Table1[[#This Row],[Cost Price]]*Table1[[#This Row],[Quantity]])</f>
        <v>8.4899999999999949</v>
      </c>
      <c r="M5262" t="str">
        <f>TEXT(Table1[[#This Row],[Order Date]],"mmm")</f>
        <v>Dec</v>
      </c>
      <c r="N5262" s="5" t="str">
        <f>TEXT(Table1[[#This Row],[Order Date]],"yyyy")</f>
        <v>2016</v>
      </c>
      <c r="O5262" s="5">
        <v>27</v>
      </c>
      <c r="P5262" s="5" t="s">
        <v>559</v>
      </c>
      <c r="Q5262" s="5" t="str">
        <f>IFERROR(INDEX(Holidays[Holiday],MATCH(Table1[[#This Row],[Order Date]],Holidays[Date],0)),"NO HOLIDAY")</f>
        <v>NO HOLIDAY</v>
      </c>
    </row>
    <row r="5263" spans="2:17" hidden="1" x14ac:dyDescent="0.3">
      <c r="B5263" t="s">
        <v>16</v>
      </c>
      <c r="C5263" t="s">
        <v>30</v>
      </c>
      <c r="D5263" t="s">
        <v>11</v>
      </c>
      <c r="E5263" t="s">
        <v>332</v>
      </c>
      <c r="F5263" s="4">
        <v>42722</v>
      </c>
      <c r="G5263" t="s">
        <v>15</v>
      </c>
      <c r="H5263">
        <v>3</v>
      </c>
      <c r="I5263">
        <f>IF(Table1[[#This Row],[Price]]&lt;15,10,IF(Table1[[#This Row],[Price]]&lt;20,15,IF(Table1[[#This Row],[Price]]&lt;30,22,IF(Table1[[#This Row],[Price]]&lt;50,36,45))))</f>
        <v>10</v>
      </c>
      <c r="J5263">
        <v>12.42</v>
      </c>
      <c r="K5263" s="14">
        <v>37.26</v>
      </c>
      <c r="L5263" s="14">
        <f>Table1[[#This Row],[Total Sale Amount]]-(Table1[[#This Row],[Cost Price]]*Table1[[#This Row],[Quantity]])</f>
        <v>7.259999999999998</v>
      </c>
      <c r="M5263" t="str">
        <f>TEXT(Table1[[#This Row],[Order Date]],"mmm")</f>
        <v>Dec</v>
      </c>
      <c r="N5263" s="5" t="str">
        <f>TEXT(Table1[[#This Row],[Order Date]],"yyyy")</f>
        <v>2016</v>
      </c>
      <c r="O5263" s="5">
        <v>17</v>
      </c>
      <c r="P5263" s="5" t="s">
        <v>560</v>
      </c>
      <c r="Q5263" s="5" t="str">
        <f>IFERROR(INDEX(Holidays[Holiday],MATCH(Table1[[#This Row],[Order Date]],Holidays[Date],0)),"NO HOLIDAY")</f>
        <v>NO HOLIDAY</v>
      </c>
    </row>
    <row r="5264" spans="2:17" hidden="1" x14ac:dyDescent="0.3">
      <c r="B5264" t="s">
        <v>21</v>
      </c>
      <c r="C5264" t="s">
        <v>59</v>
      </c>
      <c r="D5264" t="s">
        <v>23</v>
      </c>
      <c r="E5264" t="s">
        <v>112</v>
      </c>
      <c r="F5264" s="4">
        <v>42722</v>
      </c>
      <c r="G5264" t="s">
        <v>15</v>
      </c>
      <c r="H5264">
        <v>6</v>
      </c>
      <c r="I5264">
        <f>IF(Table1[[#This Row],[Price]]&lt;15,10,IF(Table1[[#This Row],[Price]]&lt;20,15,IF(Table1[[#This Row],[Price]]&lt;30,22,IF(Table1[[#This Row],[Price]]&lt;50,36,45))))</f>
        <v>10</v>
      </c>
      <c r="J5264">
        <v>12.42</v>
      </c>
      <c r="K5264" s="14">
        <v>74.52</v>
      </c>
      <c r="L5264" s="14">
        <f>Table1[[#This Row],[Total Sale Amount]]-(Table1[[#This Row],[Cost Price]]*Table1[[#This Row],[Quantity]])</f>
        <v>14.519999999999996</v>
      </c>
      <c r="M5264" t="str">
        <f>TEXT(Table1[[#This Row],[Order Date]],"mmm")</f>
        <v>Dec</v>
      </c>
      <c r="N5264" s="5" t="str">
        <f>TEXT(Table1[[#This Row],[Order Date]],"yyyy")</f>
        <v>2016</v>
      </c>
      <c r="O5264" s="5">
        <v>29</v>
      </c>
      <c r="P5264" s="5" t="s">
        <v>560</v>
      </c>
      <c r="Q5264" s="5" t="str">
        <f>IFERROR(INDEX(Holidays[Holiday],MATCH(Table1[[#This Row],[Order Date]],Holidays[Date],0)),"NO HOLIDAY")</f>
        <v>NO HOLIDAY</v>
      </c>
    </row>
    <row r="5265" spans="2:17" hidden="1" x14ac:dyDescent="0.3">
      <c r="B5265" t="s">
        <v>25</v>
      </c>
      <c r="C5265" t="s">
        <v>26</v>
      </c>
      <c r="D5265" t="s">
        <v>23</v>
      </c>
      <c r="E5265" t="s">
        <v>325</v>
      </c>
      <c r="F5265" s="4">
        <v>42722</v>
      </c>
      <c r="G5265" t="s">
        <v>13</v>
      </c>
      <c r="H5265">
        <v>3</v>
      </c>
      <c r="I5265">
        <f>IF(Table1[[#This Row],[Price]]&lt;15,10,IF(Table1[[#This Row],[Price]]&lt;20,15,IF(Table1[[#This Row],[Price]]&lt;30,22,IF(Table1[[#This Row],[Price]]&lt;50,36,45))))</f>
        <v>15</v>
      </c>
      <c r="J5265">
        <v>17.829999999999998</v>
      </c>
      <c r="K5265" s="14">
        <v>53.489999999999995</v>
      </c>
      <c r="L5265" s="14">
        <f>Table1[[#This Row],[Total Sale Amount]]-(Table1[[#This Row],[Cost Price]]*Table1[[#This Row],[Quantity]])</f>
        <v>8.4899999999999949</v>
      </c>
      <c r="M5265" t="str">
        <f>TEXT(Table1[[#This Row],[Order Date]],"mmm")</f>
        <v>Dec</v>
      </c>
      <c r="N5265" s="5" t="str">
        <f>TEXT(Table1[[#This Row],[Order Date]],"yyyy")</f>
        <v>2016</v>
      </c>
      <c r="O5265" s="5">
        <v>26</v>
      </c>
      <c r="P5265" s="5" t="s">
        <v>559</v>
      </c>
      <c r="Q5265" s="5" t="str">
        <f>IFERROR(INDEX(Holidays[Holiday],MATCH(Table1[[#This Row],[Order Date]],Holidays[Date],0)),"NO HOLIDAY")</f>
        <v>NO HOLIDAY</v>
      </c>
    </row>
    <row r="5266" spans="2:17" hidden="1" x14ac:dyDescent="0.3">
      <c r="B5266" t="s">
        <v>25</v>
      </c>
      <c r="C5266" t="s">
        <v>59</v>
      </c>
      <c r="D5266" t="s">
        <v>23</v>
      </c>
      <c r="E5266" t="s">
        <v>305</v>
      </c>
      <c r="F5266" s="4">
        <v>42722</v>
      </c>
      <c r="G5266" t="s">
        <v>19</v>
      </c>
      <c r="H5266">
        <v>10</v>
      </c>
      <c r="I5266">
        <f>IF(Table1[[#This Row],[Price]]&lt;15,10,IF(Table1[[#This Row],[Price]]&lt;20,15,IF(Table1[[#This Row],[Price]]&lt;30,22,IF(Table1[[#This Row],[Price]]&lt;50,36,45))))</f>
        <v>45</v>
      </c>
      <c r="J5266">
        <v>53.35</v>
      </c>
      <c r="K5266" s="14">
        <v>533.5</v>
      </c>
      <c r="L5266" s="14">
        <f>Table1[[#This Row],[Total Sale Amount]]-(Table1[[#This Row],[Cost Price]]*Table1[[#This Row],[Quantity]])</f>
        <v>83.5</v>
      </c>
      <c r="M5266" t="str">
        <f>TEXT(Table1[[#This Row],[Order Date]],"mmm")</f>
        <v>Dec</v>
      </c>
      <c r="N5266" s="5" t="str">
        <f>TEXT(Table1[[#This Row],[Order Date]],"yyyy")</f>
        <v>2016</v>
      </c>
      <c r="O5266" s="5">
        <v>26</v>
      </c>
      <c r="P5266" s="5" t="s">
        <v>560</v>
      </c>
      <c r="Q5266" s="5" t="str">
        <f>IFERROR(INDEX(Holidays[Holiday],MATCH(Table1[[#This Row],[Order Date]],Holidays[Date],0)),"NO HOLIDAY")</f>
        <v>NO HOLIDAY</v>
      </c>
    </row>
    <row r="5267" spans="2:17" hidden="1" x14ac:dyDescent="0.3">
      <c r="B5267" t="s">
        <v>36</v>
      </c>
      <c r="C5267" t="s">
        <v>10</v>
      </c>
      <c r="D5267" t="s">
        <v>11</v>
      </c>
      <c r="E5267" t="s">
        <v>245</v>
      </c>
      <c r="F5267" s="4">
        <v>42722</v>
      </c>
      <c r="G5267" t="s">
        <v>15</v>
      </c>
      <c r="H5267">
        <v>3</v>
      </c>
      <c r="I5267">
        <f>IF(Table1[[#This Row],[Price]]&lt;15,10,IF(Table1[[#This Row],[Price]]&lt;20,15,IF(Table1[[#This Row],[Price]]&lt;30,22,IF(Table1[[#This Row],[Price]]&lt;50,36,45))))</f>
        <v>10</v>
      </c>
      <c r="J5267">
        <v>12.42</v>
      </c>
      <c r="K5267" s="14">
        <v>37.26</v>
      </c>
      <c r="L5267" s="14">
        <f>Table1[[#This Row],[Total Sale Amount]]-(Table1[[#This Row],[Cost Price]]*Table1[[#This Row],[Quantity]])</f>
        <v>7.259999999999998</v>
      </c>
      <c r="M5267" t="str">
        <f>TEXT(Table1[[#This Row],[Order Date]],"mmm")</f>
        <v>Dec</v>
      </c>
      <c r="N5267" s="5" t="str">
        <f>TEXT(Table1[[#This Row],[Order Date]],"yyyy")</f>
        <v>2016</v>
      </c>
      <c r="O5267" s="5">
        <v>33</v>
      </c>
      <c r="P5267" s="5" t="s">
        <v>559</v>
      </c>
      <c r="Q5267" s="5" t="str">
        <f>IFERROR(INDEX(Holidays[Holiday],MATCH(Table1[[#This Row],[Order Date]],Holidays[Date],0)),"NO HOLIDAY")</f>
        <v>NO HOLIDAY</v>
      </c>
    </row>
    <row r="5268" spans="2:17" hidden="1" x14ac:dyDescent="0.3">
      <c r="B5268" t="s">
        <v>25</v>
      </c>
      <c r="C5268" t="s">
        <v>26</v>
      </c>
      <c r="D5268" t="s">
        <v>23</v>
      </c>
      <c r="E5268" t="s">
        <v>484</v>
      </c>
      <c r="F5268" s="4">
        <v>42722</v>
      </c>
      <c r="G5268" t="s">
        <v>19</v>
      </c>
      <c r="H5268">
        <v>1</v>
      </c>
      <c r="I5268">
        <f>IF(Table1[[#This Row],[Price]]&lt;15,10,IF(Table1[[#This Row],[Price]]&lt;20,15,IF(Table1[[#This Row],[Price]]&lt;30,22,IF(Table1[[#This Row],[Price]]&lt;50,36,45))))</f>
        <v>45</v>
      </c>
      <c r="J5268">
        <v>53.35</v>
      </c>
      <c r="K5268" s="14">
        <v>53.35</v>
      </c>
      <c r="L5268" s="14">
        <f>Table1[[#This Row],[Total Sale Amount]]-(Table1[[#This Row],[Cost Price]]*Table1[[#This Row],[Quantity]])</f>
        <v>8.3500000000000014</v>
      </c>
      <c r="M5268" t="str">
        <f>TEXT(Table1[[#This Row],[Order Date]],"mmm")</f>
        <v>Dec</v>
      </c>
      <c r="N5268" s="5" t="str">
        <f>TEXT(Table1[[#This Row],[Order Date]],"yyyy")</f>
        <v>2016</v>
      </c>
      <c r="O5268" s="5">
        <v>39</v>
      </c>
      <c r="P5268" s="5" t="s">
        <v>560</v>
      </c>
      <c r="Q5268" s="5" t="str">
        <f>IFERROR(INDEX(Holidays[Holiday],MATCH(Table1[[#This Row],[Order Date]],Holidays[Date],0)),"NO HOLIDAY")</f>
        <v>NO HOLIDAY</v>
      </c>
    </row>
    <row r="5269" spans="2:17" hidden="1" x14ac:dyDescent="0.3">
      <c r="B5269" t="s">
        <v>21</v>
      </c>
      <c r="C5269" t="s">
        <v>22</v>
      </c>
      <c r="D5269" t="s">
        <v>23</v>
      </c>
      <c r="E5269" t="s">
        <v>261</v>
      </c>
      <c r="F5269" s="4">
        <v>42722</v>
      </c>
      <c r="G5269" t="s">
        <v>19</v>
      </c>
      <c r="H5269">
        <v>3</v>
      </c>
      <c r="I5269">
        <f>IF(Table1[[#This Row],[Price]]&lt;15,10,IF(Table1[[#This Row],[Price]]&lt;20,15,IF(Table1[[#This Row],[Price]]&lt;30,22,IF(Table1[[#This Row],[Price]]&lt;50,36,45))))</f>
        <v>45</v>
      </c>
      <c r="J5269">
        <v>53.35</v>
      </c>
      <c r="K5269" s="14">
        <v>160.05000000000001</v>
      </c>
      <c r="L5269" s="14">
        <f>Table1[[#This Row],[Total Sale Amount]]-(Table1[[#This Row],[Cost Price]]*Table1[[#This Row],[Quantity]])</f>
        <v>25.050000000000011</v>
      </c>
      <c r="M5269" t="str">
        <f>TEXT(Table1[[#This Row],[Order Date]],"mmm")</f>
        <v>Dec</v>
      </c>
      <c r="N5269" s="5" t="str">
        <f>TEXT(Table1[[#This Row],[Order Date]],"yyyy")</f>
        <v>2016</v>
      </c>
      <c r="O5269" s="5">
        <v>44</v>
      </c>
      <c r="P5269" s="5" t="s">
        <v>559</v>
      </c>
      <c r="Q5269" s="5" t="str">
        <f>IFERROR(INDEX(Holidays[Holiday],MATCH(Table1[[#This Row],[Order Date]],Holidays[Date],0)),"NO HOLIDAY")</f>
        <v>NO HOLIDAY</v>
      </c>
    </row>
    <row r="5270" spans="2:17" hidden="1" x14ac:dyDescent="0.3">
      <c r="B5270" t="s">
        <v>25</v>
      </c>
      <c r="C5270" t="s">
        <v>26</v>
      </c>
      <c r="D5270" t="s">
        <v>23</v>
      </c>
      <c r="E5270" t="s">
        <v>87</v>
      </c>
      <c r="F5270" s="4">
        <v>42722</v>
      </c>
      <c r="G5270" t="s">
        <v>19</v>
      </c>
      <c r="H5270">
        <v>4</v>
      </c>
      <c r="I5270">
        <f>IF(Table1[[#This Row],[Price]]&lt;15,10,IF(Table1[[#This Row],[Price]]&lt;20,15,IF(Table1[[#This Row],[Price]]&lt;30,22,IF(Table1[[#This Row],[Price]]&lt;50,36,45))))</f>
        <v>45</v>
      </c>
      <c r="J5270">
        <v>53.35</v>
      </c>
      <c r="K5270" s="14">
        <v>213.4</v>
      </c>
      <c r="L5270" s="14">
        <f>Table1[[#This Row],[Total Sale Amount]]-(Table1[[#This Row],[Cost Price]]*Table1[[#This Row],[Quantity]])</f>
        <v>33.400000000000006</v>
      </c>
      <c r="M5270" t="str">
        <f>TEXT(Table1[[#This Row],[Order Date]],"mmm")</f>
        <v>Dec</v>
      </c>
      <c r="N5270" s="5" t="str">
        <f>TEXT(Table1[[#This Row],[Order Date]],"yyyy")</f>
        <v>2016</v>
      </c>
      <c r="O5270" s="5">
        <v>26</v>
      </c>
      <c r="P5270" s="5" t="s">
        <v>560</v>
      </c>
      <c r="Q5270" s="5" t="str">
        <f>IFERROR(INDEX(Holidays[Holiday],MATCH(Table1[[#This Row],[Order Date]],Holidays[Date],0)),"NO HOLIDAY")</f>
        <v>NO HOLIDAY</v>
      </c>
    </row>
    <row r="5271" spans="2:17" hidden="1" x14ac:dyDescent="0.3">
      <c r="B5271" t="s">
        <v>9</v>
      </c>
      <c r="C5271" t="s">
        <v>10</v>
      </c>
      <c r="D5271" t="s">
        <v>11</v>
      </c>
      <c r="E5271" t="s">
        <v>160</v>
      </c>
      <c r="F5271" s="4">
        <v>42722</v>
      </c>
      <c r="G5271" t="s">
        <v>13</v>
      </c>
      <c r="H5271">
        <v>3</v>
      </c>
      <c r="I5271">
        <f>IF(Table1[[#This Row],[Price]]&lt;15,10,IF(Table1[[#This Row],[Price]]&lt;20,15,IF(Table1[[#This Row],[Price]]&lt;30,22,IF(Table1[[#This Row],[Price]]&lt;50,36,45))))</f>
        <v>15</v>
      </c>
      <c r="J5271">
        <v>17.829999999999998</v>
      </c>
      <c r="K5271" s="14">
        <v>53.489999999999995</v>
      </c>
      <c r="L5271" s="14">
        <f>Table1[[#This Row],[Total Sale Amount]]-(Table1[[#This Row],[Cost Price]]*Table1[[#This Row],[Quantity]])</f>
        <v>8.4899999999999949</v>
      </c>
      <c r="M5271" t="str">
        <f>TEXT(Table1[[#This Row],[Order Date]],"mmm")</f>
        <v>Dec</v>
      </c>
      <c r="N5271" s="5" t="str">
        <f>TEXT(Table1[[#This Row],[Order Date]],"yyyy")</f>
        <v>2016</v>
      </c>
      <c r="O5271" s="5">
        <v>25</v>
      </c>
      <c r="P5271" s="5" t="s">
        <v>559</v>
      </c>
      <c r="Q5271" s="5" t="str">
        <f>IFERROR(INDEX(Holidays[Holiday],MATCH(Table1[[#This Row],[Order Date]],Holidays[Date],0)),"NO HOLIDAY")</f>
        <v>NO HOLIDAY</v>
      </c>
    </row>
    <row r="5272" spans="2:17" hidden="1" x14ac:dyDescent="0.3">
      <c r="B5272" t="s">
        <v>36</v>
      </c>
      <c r="C5272" t="s">
        <v>30</v>
      </c>
      <c r="D5272" t="s">
        <v>11</v>
      </c>
      <c r="E5272" t="s">
        <v>122</v>
      </c>
      <c r="F5272" s="4">
        <v>42722</v>
      </c>
      <c r="G5272" t="s">
        <v>13</v>
      </c>
      <c r="H5272">
        <v>6</v>
      </c>
      <c r="I5272">
        <f>IF(Table1[[#This Row],[Price]]&lt;15,10,IF(Table1[[#This Row],[Price]]&lt;20,15,IF(Table1[[#This Row],[Price]]&lt;30,22,IF(Table1[[#This Row],[Price]]&lt;50,36,45))))</f>
        <v>15</v>
      </c>
      <c r="J5272">
        <v>17.829999999999998</v>
      </c>
      <c r="K5272" s="14">
        <v>106.97999999999999</v>
      </c>
      <c r="L5272" s="14">
        <f>Table1[[#This Row],[Total Sale Amount]]-(Table1[[#This Row],[Cost Price]]*Table1[[#This Row],[Quantity]])</f>
        <v>16.97999999999999</v>
      </c>
      <c r="M5272" t="str">
        <f>TEXT(Table1[[#This Row],[Order Date]],"mmm")</f>
        <v>Dec</v>
      </c>
      <c r="N5272" s="5" t="str">
        <f>TEXT(Table1[[#This Row],[Order Date]],"yyyy")</f>
        <v>2016</v>
      </c>
      <c r="O5272" s="5">
        <v>37</v>
      </c>
      <c r="P5272" s="5" t="s">
        <v>559</v>
      </c>
      <c r="Q5272" s="5" t="str">
        <f>IFERROR(INDEX(Holidays[Holiday],MATCH(Table1[[#This Row],[Order Date]],Holidays[Date],0)),"NO HOLIDAY")</f>
        <v>NO HOLIDAY</v>
      </c>
    </row>
    <row r="5273" spans="2:17" hidden="1" x14ac:dyDescent="0.3">
      <c r="B5273" t="s">
        <v>16</v>
      </c>
      <c r="C5273" t="s">
        <v>10</v>
      </c>
      <c r="D5273" t="s">
        <v>11</v>
      </c>
      <c r="E5273" t="s">
        <v>293</v>
      </c>
      <c r="F5273" s="4">
        <v>42722</v>
      </c>
      <c r="G5273" t="s">
        <v>15</v>
      </c>
      <c r="H5273">
        <v>7</v>
      </c>
      <c r="I5273">
        <f>IF(Table1[[#This Row],[Price]]&lt;15,10,IF(Table1[[#This Row],[Price]]&lt;20,15,IF(Table1[[#This Row],[Price]]&lt;30,22,IF(Table1[[#This Row],[Price]]&lt;50,36,45))))</f>
        <v>10</v>
      </c>
      <c r="J5273">
        <v>12.42</v>
      </c>
      <c r="K5273" s="14">
        <v>86.94</v>
      </c>
      <c r="L5273" s="14">
        <f>Table1[[#This Row],[Total Sale Amount]]-(Table1[[#This Row],[Cost Price]]*Table1[[#This Row],[Quantity]])</f>
        <v>16.939999999999998</v>
      </c>
      <c r="M5273" t="str">
        <f>TEXT(Table1[[#This Row],[Order Date]],"mmm")</f>
        <v>Dec</v>
      </c>
      <c r="N5273" s="5" t="str">
        <f>TEXT(Table1[[#This Row],[Order Date]],"yyyy")</f>
        <v>2016</v>
      </c>
      <c r="O5273" s="5">
        <v>22</v>
      </c>
      <c r="P5273" s="5" t="s">
        <v>560</v>
      </c>
      <c r="Q5273" s="5" t="str">
        <f>IFERROR(INDEX(Holidays[Holiday],MATCH(Table1[[#This Row],[Order Date]],Holidays[Date],0)),"NO HOLIDAY")</f>
        <v>NO HOLIDAY</v>
      </c>
    </row>
    <row r="5274" spans="2:17" hidden="1" x14ac:dyDescent="0.3">
      <c r="B5274" t="s">
        <v>16</v>
      </c>
      <c r="C5274" t="s">
        <v>17</v>
      </c>
      <c r="D5274" t="s">
        <v>11</v>
      </c>
      <c r="E5274" t="s">
        <v>113</v>
      </c>
      <c r="F5274" s="4">
        <v>42722</v>
      </c>
      <c r="G5274" t="s">
        <v>39</v>
      </c>
      <c r="H5274">
        <v>10</v>
      </c>
      <c r="I5274">
        <f>IF(Table1[[#This Row],[Price]]&lt;15,10,IF(Table1[[#This Row],[Price]]&lt;20,15,IF(Table1[[#This Row],[Price]]&lt;30,22,IF(Table1[[#This Row],[Price]]&lt;50,36,45))))</f>
        <v>15</v>
      </c>
      <c r="J5274">
        <v>16.32</v>
      </c>
      <c r="K5274" s="14">
        <v>163.19999999999999</v>
      </c>
      <c r="L5274" s="14">
        <f>Table1[[#This Row],[Total Sale Amount]]-(Table1[[#This Row],[Cost Price]]*Table1[[#This Row],[Quantity]])</f>
        <v>13.199999999999989</v>
      </c>
      <c r="M5274" t="str">
        <f>TEXT(Table1[[#This Row],[Order Date]],"mmm")</f>
        <v>Dec</v>
      </c>
      <c r="N5274" s="5" t="str">
        <f>TEXT(Table1[[#This Row],[Order Date]],"yyyy")</f>
        <v>2016</v>
      </c>
      <c r="O5274" s="5">
        <v>45</v>
      </c>
      <c r="P5274" s="5" t="s">
        <v>560</v>
      </c>
      <c r="Q5274" s="5" t="str">
        <f>IFERROR(INDEX(Holidays[Holiday],MATCH(Table1[[#This Row],[Order Date]],Holidays[Date],0)),"NO HOLIDAY")</f>
        <v>NO HOLIDAY</v>
      </c>
    </row>
    <row r="5275" spans="2:17" hidden="1" x14ac:dyDescent="0.3">
      <c r="B5275" t="s">
        <v>25</v>
      </c>
      <c r="C5275" t="s">
        <v>26</v>
      </c>
      <c r="D5275" t="s">
        <v>23</v>
      </c>
      <c r="E5275" t="s">
        <v>57</v>
      </c>
      <c r="F5275" s="4">
        <v>42722</v>
      </c>
      <c r="G5275" t="s">
        <v>15</v>
      </c>
      <c r="H5275">
        <v>9</v>
      </c>
      <c r="I5275">
        <f>IF(Table1[[#This Row],[Price]]&lt;15,10,IF(Table1[[#This Row],[Price]]&lt;20,15,IF(Table1[[#This Row],[Price]]&lt;30,22,IF(Table1[[#This Row],[Price]]&lt;50,36,45))))</f>
        <v>10</v>
      </c>
      <c r="J5275">
        <v>12.42</v>
      </c>
      <c r="K5275" s="14">
        <v>111.78</v>
      </c>
      <c r="L5275" s="14">
        <f>Table1[[#This Row],[Total Sale Amount]]-(Table1[[#This Row],[Cost Price]]*Table1[[#This Row],[Quantity]])</f>
        <v>21.78</v>
      </c>
      <c r="M5275" t="str">
        <f>TEXT(Table1[[#This Row],[Order Date]],"mmm")</f>
        <v>Dec</v>
      </c>
      <c r="N5275" s="5" t="str">
        <f>TEXT(Table1[[#This Row],[Order Date]],"yyyy")</f>
        <v>2016</v>
      </c>
      <c r="O5275" s="5">
        <v>38</v>
      </c>
      <c r="P5275" s="5" t="s">
        <v>560</v>
      </c>
      <c r="Q5275" s="5" t="str">
        <f>IFERROR(INDEX(Holidays[Holiday],MATCH(Table1[[#This Row],[Order Date]],Holidays[Date],0)),"NO HOLIDAY")</f>
        <v>NO HOLIDAY</v>
      </c>
    </row>
    <row r="5276" spans="2:17" hidden="1" x14ac:dyDescent="0.3">
      <c r="B5276" t="s">
        <v>36</v>
      </c>
      <c r="C5276" t="s">
        <v>10</v>
      </c>
      <c r="D5276" t="s">
        <v>11</v>
      </c>
      <c r="E5276" t="s">
        <v>100</v>
      </c>
      <c r="F5276" s="4">
        <v>42722</v>
      </c>
      <c r="G5276" t="s">
        <v>15</v>
      </c>
      <c r="H5276">
        <v>5</v>
      </c>
      <c r="I5276">
        <f>IF(Table1[[#This Row],[Price]]&lt;15,10,IF(Table1[[#This Row],[Price]]&lt;20,15,IF(Table1[[#This Row],[Price]]&lt;30,22,IF(Table1[[#This Row],[Price]]&lt;50,36,45))))</f>
        <v>10</v>
      </c>
      <c r="J5276">
        <v>12.42</v>
      </c>
      <c r="K5276" s="14">
        <v>62.1</v>
      </c>
      <c r="L5276" s="14">
        <f>Table1[[#This Row],[Total Sale Amount]]-(Table1[[#This Row],[Cost Price]]*Table1[[#This Row],[Quantity]])</f>
        <v>12.100000000000001</v>
      </c>
      <c r="M5276" t="str">
        <f>TEXT(Table1[[#This Row],[Order Date]],"mmm")</f>
        <v>Dec</v>
      </c>
      <c r="N5276" s="5" t="str">
        <f>TEXT(Table1[[#This Row],[Order Date]],"yyyy")</f>
        <v>2016</v>
      </c>
      <c r="O5276" s="5">
        <v>38</v>
      </c>
      <c r="P5276" s="5" t="s">
        <v>560</v>
      </c>
      <c r="Q5276" s="5" t="str">
        <f>IFERROR(INDEX(Holidays[Holiday],MATCH(Table1[[#This Row],[Order Date]],Holidays[Date],0)),"NO HOLIDAY")</f>
        <v>NO HOLIDAY</v>
      </c>
    </row>
    <row r="5277" spans="2:17" hidden="1" x14ac:dyDescent="0.3">
      <c r="B5277" t="s">
        <v>9</v>
      </c>
      <c r="C5277" t="s">
        <v>10</v>
      </c>
      <c r="D5277" t="s">
        <v>11</v>
      </c>
      <c r="E5277" t="s">
        <v>100</v>
      </c>
      <c r="F5277" s="4">
        <v>42722</v>
      </c>
      <c r="G5277" t="s">
        <v>15</v>
      </c>
      <c r="H5277">
        <v>8</v>
      </c>
      <c r="I5277">
        <f>IF(Table1[[#This Row],[Price]]&lt;15,10,IF(Table1[[#This Row],[Price]]&lt;20,15,IF(Table1[[#This Row],[Price]]&lt;30,22,IF(Table1[[#This Row],[Price]]&lt;50,36,45))))</f>
        <v>10</v>
      </c>
      <c r="J5277">
        <v>12.42</v>
      </c>
      <c r="K5277" s="14">
        <v>99.36</v>
      </c>
      <c r="L5277" s="14">
        <f>Table1[[#This Row],[Total Sale Amount]]-(Table1[[#This Row],[Cost Price]]*Table1[[#This Row],[Quantity]])</f>
        <v>19.36</v>
      </c>
      <c r="M5277" t="str">
        <f>TEXT(Table1[[#This Row],[Order Date]],"mmm")</f>
        <v>Dec</v>
      </c>
      <c r="N5277" s="5" t="str">
        <f>TEXT(Table1[[#This Row],[Order Date]],"yyyy")</f>
        <v>2016</v>
      </c>
      <c r="O5277" s="5">
        <v>20</v>
      </c>
      <c r="P5277" s="5" t="s">
        <v>559</v>
      </c>
      <c r="Q5277" s="5" t="str">
        <f>IFERROR(INDEX(Holidays[Holiday],MATCH(Table1[[#This Row],[Order Date]],Holidays[Date],0)),"NO HOLIDAY")</f>
        <v>NO HOLIDAY</v>
      </c>
    </row>
    <row r="5278" spans="2:17" hidden="1" x14ac:dyDescent="0.3">
      <c r="B5278" t="s">
        <v>16</v>
      </c>
      <c r="C5278" t="s">
        <v>10</v>
      </c>
      <c r="D5278" t="s">
        <v>11</v>
      </c>
      <c r="E5278" t="s">
        <v>208</v>
      </c>
      <c r="F5278" s="4">
        <v>42722</v>
      </c>
      <c r="G5278" t="s">
        <v>13</v>
      </c>
      <c r="H5278">
        <v>4</v>
      </c>
      <c r="I5278">
        <f>IF(Table1[[#This Row],[Price]]&lt;15,10,IF(Table1[[#This Row],[Price]]&lt;20,15,IF(Table1[[#This Row],[Price]]&lt;30,22,IF(Table1[[#This Row],[Price]]&lt;50,36,45))))</f>
        <v>15</v>
      </c>
      <c r="J5278">
        <v>17.829999999999998</v>
      </c>
      <c r="K5278" s="14">
        <v>71.319999999999993</v>
      </c>
      <c r="L5278" s="14">
        <f>Table1[[#This Row],[Total Sale Amount]]-(Table1[[#This Row],[Cost Price]]*Table1[[#This Row],[Quantity]])</f>
        <v>11.319999999999993</v>
      </c>
      <c r="M5278" t="str">
        <f>TEXT(Table1[[#This Row],[Order Date]],"mmm")</f>
        <v>Dec</v>
      </c>
      <c r="N5278" s="5" t="str">
        <f>TEXT(Table1[[#This Row],[Order Date]],"yyyy")</f>
        <v>2016</v>
      </c>
      <c r="O5278" s="5">
        <v>45</v>
      </c>
      <c r="P5278" s="5" t="s">
        <v>560</v>
      </c>
      <c r="Q5278" s="5" t="str">
        <f>IFERROR(INDEX(Holidays[Holiday],MATCH(Table1[[#This Row],[Order Date]],Holidays[Date],0)),"NO HOLIDAY")</f>
        <v>NO HOLIDAY</v>
      </c>
    </row>
    <row r="5279" spans="2:17" hidden="1" x14ac:dyDescent="0.3">
      <c r="B5279" t="s">
        <v>9</v>
      </c>
      <c r="C5279" t="s">
        <v>17</v>
      </c>
      <c r="D5279" t="s">
        <v>11</v>
      </c>
      <c r="E5279" t="s">
        <v>52</v>
      </c>
      <c r="F5279" s="4">
        <v>42722</v>
      </c>
      <c r="G5279" t="s">
        <v>15</v>
      </c>
      <c r="H5279">
        <v>5</v>
      </c>
      <c r="I5279">
        <f>IF(Table1[[#This Row],[Price]]&lt;15,10,IF(Table1[[#This Row],[Price]]&lt;20,15,IF(Table1[[#This Row],[Price]]&lt;30,22,IF(Table1[[#This Row],[Price]]&lt;50,36,45))))</f>
        <v>10</v>
      </c>
      <c r="J5279">
        <v>12.42</v>
      </c>
      <c r="K5279" s="14">
        <v>62.1</v>
      </c>
      <c r="L5279" s="14">
        <f>Table1[[#This Row],[Total Sale Amount]]-(Table1[[#This Row],[Cost Price]]*Table1[[#This Row],[Quantity]])</f>
        <v>12.100000000000001</v>
      </c>
      <c r="M5279" t="str">
        <f>TEXT(Table1[[#This Row],[Order Date]],"mmm")</f>
        <v>Dec</v>
      </c>
      <c r="N5279" s="5" t="str">
        <f>TEXT(Table1[[#This Row],[Order Date]],"yyyy")</f>
        <v>2016</v>
      </c>
      <c r="O5279" s="5">
        <v>34</v>
      </c>
      <c r="P5279" s="5" t="s">
        <v>560</v>
      </c>
      <c r="Q5279" s="5" t="str">
        <f>IFERROR(INDEX(Holidays[Holiday],MATCH(Table1[[#This Row],[Order Date]],Holidays[Date],0)),"NO HOLIDAY")</f>
        <v>NO HOLIDAY</v>
      </c>
    </row>
    <row r="5280" spans="2:17" hidden="1" x14ac:dyDescent="0.3">
      <c r="B5280" t="s">
        <v>21</v>
      </c>
      <c r="C5280" t="s">
        <v>26</v>
      </c>
      <c r="D5280" t="s">
        <v>23</v>
      </c>
      <c r="E5280" t="s">
        <v>361</v>
      </c>
      <c r="F5280" s="4">
        <v>42722</v>
      </c>
      <c r="G5280" t="s">
        <v>15</v>
      </c>
      <c r="H5280">
        <v>6</v>
      </c>
      <c r="I5280">
        <f>IF(Table1[[#This Row],[Price]]&lt;15,10,IF(Table1[[#This Row],[Price]]&lt;20,15,IF(Table1[[#This Row],[Price]]&lt;30,22,IF(Table1[[#This Row],[Price]]&lt;50,36,45))))</f>
        <v>10</v>
      </c>
      <c r="J5280">
        <v>12.42</v>
      </c>
      <c r="K5280" s="14">
        <v>74.52</v>
      </c>
      <c r="L5280" s="14">
        <f>Table1[[#This Row],[Total Sale Amount]]-(Table1[[#This Row],[Cost Price]]*Table1[[#This Row],[Quantity]])</f>
        <v>14.519999999999996</v>
      </c>
      <c r="M5280" t="str">
        <f>TEXT(Table1[[#This Row],[Order Date]],"mmm")</f>
        <v>Dec</v>
      </c>
      <c r="N5280" s="5" t="str">
        <f>TEXT(Table1[[#This Row],[Order Date]],"yyyy")</f>
        <v>2016</v>
      </c>
      <c r="O5280" s="5">
        <v>20</v>
      </c>
      <c r="P5280" s="5" t="s">
        <v>559</v>
      </c>
      <c r="Q5280" s="5" t="str">
        <f>IFERROR(INDEX(Holidays[Holiday],MATCH(Table1[[#This Row],[Order Date]],Holidays[Date],0)),"NO HOLIDAY")</f>
        <v>NO HOLIDAY</v>
      </c>
    </row>
    <row r="5281" spans="2:17" hidden="1" x14ac:dyDescent="0.3">
      <c r="B5281" t="s">
        <v>9</v>
      </c>
      <c r="C5281" t="s">
        <v>10</v>
      </c>
      <c r="D5281" t="s">
        <v>11</v>
      </c>
      <c r="E5281" t="s">
        <v>135</v>
      </c>
      <c r="F5281" s="4">
        <v>42722</v>
      </c>
      <c r="G5281" t="s">
        <v>39</v>
      </c>
      <c r="H5281">
        <v>7</v>
      </c>
      <c r="I5281">
        <f>IF(Table1[[#This Row],[Price]]&lt;15,10,IF(Table1[[#This Row],[Price]]&lt;20,15,IF(Table1[[#This Row],[Price]]&lt;30,22,IF(Table1[[#This Row],[Price]]&lt;50,36,45))))</f>
        <v>15</v>
      </c>
      <c r="J5281">
        <v>16.32</v>
      </c>
      <c r="K5281" s="14">
        <v>114.24000000000001</v>
      </c>
      <c r="L5281" s="14">
        <f>Table1[[#This Row],[Total Sale Amount]]-(Table1[[#This Row],[Cost Price]]*Table1[[#This Row],[Quantity]])</f>
        <v>9.2400000000000091</v>
      </c>
      <c r="M5281" t="str">
        <f>TEXT(Table1[[#This Row],[Order Date]],"mmm")</f>
        <v>Dec</v>
      </c>
      <c r="N5281" s="5" t="str">
        <f>TEXT(Table1[[#This Row],[Order Date]],"yyyy")</f>
        <v>2016</v>
      </c>
      <c r="O5281" s="5">
        <v>38</v>
      </c>
      <c r="P5281" s="5" t="s">
        <v>560</v>
      </c>
      <c r="Q5281" s="5" t="str">
        <f>IFERROR(INDEX(Holidays[Holiday],MATCH(Table1[[#This Row],[Order Date]],Holidays[Date],0)),"NO HOLIDAY")</f>
        <v>NO HOLIDAY</v>
      </c>
    </row>
    <row r="5282" spans="2:17" hidden="1" x14ac:dyDescent="0.3">
      <c r="B5282" t="s">
        <v>9</v>
      </c>
      <c r="C5282" t="s">
        <v>17</v>
      </c>
      <c r="D5282" t="s">
        <v>11</v>
      </c>
      <c r="E5282" t="s">
        <v>429</v>
      </c>
      <c r="F5282" s="4">
        <v>42722</v>
      </c>
      <c r="G5282" t="s">
        <v>39</v>
      </c>
      <c r="H5282">
        <v>1</v>
      </c>
      <c r="I5282">
        <f>IF(Table1[[#This Row],[Price]]&lt;15,10,IF(Table1[[#This Row],[Price]]&lt;20,15,IF(Table1[[#This Row],[Price]]&lt;30,22,IF(Table1[[#This Row],[Price]]&lt;50,36,45))))</f>
        <v>15</v>
      </c>
      <c r="J5282">
        <v>16.32</v>
      </c>
      <c r="K5282" s="14">
        <v>16.32</v>
      </c>
      <c r="L5282" s="14">
        <f>Table1[[#This Row],[Total Sale Amount]]-(Table1[[#This Row],[Cost Price]]*Table1[[#This Row],[Quantity]])</f>
        <v>1.3200000000000003</v>
      </c>
      <c r="M5282" t="str">
        <f>TEXT(Table1[[#This Row],[Order Date]],"mmm")</f>
        <v>Dec</v>
      </c>
      <c r="N5282" s="5" t="str">
        <f>TEXT(Table1[[#This Row],[Order Date]],"yyyy")</f>
        <v>2016</v>
      </c>
      <c r="O5282" s="5">
        <v>42</v>
      </c>
      <c r="P5282" s="5" t="s">
        <v>559</v>
      </c>
      <c r="Q5282" s="5" t="str">
        <f>IFERROR(INDEX(Holidays[Holiday],MATCH(Table1[[#This Row],[Order Date]],Holidays[Date],0)),"NO HOLIDAY")</f>
        <v>NO HOLIDAY</v>
      </c>
    </row>
    <row r="5283" spans="2:17" hidden="1" x14ac:dyDescent="0.3">
      <c r="B5283" t="s">
        <v>25</v>
      </c>
      <c r="C5283" t="s">
        <v>59</v>
      </c>
      <c r="D5283" t="s">
        <v>23</v>
      </c>
      <c r="E5283" t="s">
        <v>401</v>
      </c>
      <c r="F5283" s="4">
        <v>42722</v>
      </c>
      <c r="G5283" t="s">
        <v>19</v>
      </c>
      <c r="H5283">
        <v>3</v>
      </c>
      <c r="I5283">
        <f>IF(Table1[[#This Row],[Price]]&lt;15,10,IF(Table1[[#This Row],[Price]]&lt;20,15,IF(Table1[[#This Row],[Price]]&lt;30,22,IF(Table1[[#This Row],[Price]]&lt;50,36,45))))</f>
        <v>45</v>
      </c>
      <c r="J5283">
        <v>53.35</v>
      </c>
      <c r="K5283" s="14">
        <v>160.05000000000001</v>
      </c>
      <c r="L5283" s="14">
        <f>Table1[[#This Row],[Total Sale Amount]]-(Table1[[#This Row],[Cost Price]]*Table1[[#This Row],[Quantity]])</f>
        <v>25.050000000000011</v>
      </c>
      <c r="M5283" t="str">
        <f>TEXT(Table1[[#This Row],[Order Date]],"mmm")</f>
        <v>Dec</v>
      </c>
      <c r="N5283" s="5" t="str">
        <f>TEXT(Table1[[#This Row],[Order Date]],"yyyy")</f>
        <v>2016</v>
      </c>
      <c r="O5283" s="5">
        <v>30</v>
      </c>
      <c r="P5283" s="5" t="s">
        <v>560</v>
      </c>
      <c r="Q5283" s="5" t="str">
        <f>IFERROR(INDEX(Holidays[Holiday],MATCH(Table1[[#This Row],[Order Date]],Holidays[Date],0)),"NO HOLIDAY")</f>
        <v>NO HOLIDAY</v>
      </c>
    </row>
    <row r="5284" spans="2:17" hidden="1" x14ac:dyDescent="0.3">
      <c r="B5284" t="s">
        <v>25</v>
      </c>
      <c r="C5284" t="s">
        <v>26</v>
      </c>
      <c r="D5284" t="s">
        <v>23</v>
      </c>
      <c r="E5284" t="s">
        <v>348</v>
      </c>
      <c r="F5284" s="4">
        <v>42722</v>
      </c>
      <c r="G5284" t="s">
        <v>19</v>
      </c>
      <c r="H5284">
        <v>4</v>
      </c>
      <c r="I5284">
        <f>IF(Table1[[#This Row],[Price]]&lt;15,10,IF(Table1[[#This Row],[Price]]&lt;20,15,IF(Table1[[#This Row],[Price]]&lt;30,22,IF(Table1[[#This Row],[Price]]&lt;50,36,45))))</f>
        <v>45</v>
      </c>
      <c r="J5284">
        <v>53.35</v>
      </c>
      <c r="K5284" s="14">
        <v>213.4</v>
      </c>
      <c r="L5284" s="14">
        <f>Table1[[#This Row],[Total Sale Amount]]-(Table1[[#This Row],[Cost Price]]*Table1[[#This Row],[Quantity]])</f>
        <v>33.400000000000006</v>
      </c>
      <c r="M5284" t="str">
        <f>TEXT(Table1[[#This Row],[Order Date]],"mmm")</f>
        <v>Dec</v>
      </c>
      <c r="N5284" s="5" t="str">
        <f>TEXT(Table1[[#This Row],[Order Date]],"yyyy")</f>
        <v>2016</v>
      </c>
      <c r="O5284" s="5">
        <v>29</v>
      </c>
      <c r="P5284" s="5" t="s">
        <v>559</v>
      </c>
      <c r="Q5284" s="5" t="str">
        <f>IFERROR(INDEX(Holidays[Holiday],MATCH(Table1[[#This Row],[Order Date]],Holidays[Date],0)),"NO HOLIDAY")</f>
        <v>NO HOLIDAY</v>
      </c>
    </row>
    <row r="5285" spans="2:17" hidden="1" x14ac:dyDescent="0.3">
      <c r="B5285" t="s">
        <v>25</v>
      </c>
      <c r="C5285" t="s">
        <v>26</v>
      </c>
      <c r="D5285" t="s">
        <v>23</v>
      </c>
      <c r="E5285" t="s">
        <v>503</v>
      </c>
      <c r="F5285" s="4">
        <v>42722</v>
      </c>
      <c r="G5285" t="s">
        <v>19</v>
      </c>
      <c r="H5285">
        <v>9</v>
      </c>
      <c r="I5285">
        <f>IF(Table1[[#This Row],[Price]]&lt;15,10,IF(Table1[[#This Row],[Price]]&lt;20,15,IF(Table1[[#This Row],[Price]]&lt;30,22,IF(Table1[[#This Row],[Price]]&lt;50,36,45))))</f>
        <v>45</v>
      </c>
      <c r="J5285">
        <v>53.35</v>
      </c>
      <c r="K5285" s="14">
        <v>480.15000000000003</v>
      </c>
      <c r="L5285" s="14">
        <f>Table1[[#This Row],[Total Sale Amount]]-(Table1[[#This Row],[Cost Price]]*Table1[[#This Row],[Quantity]])</f>
        <v>75.150000000000034</v>
      </c>
      <c r="M5285" t="str">
        <f>TEXT(Table1[[#This Row],[Order Date]],"mmm")</f>
        <v>Dec</v>
      </c>
      <c r="N5285" s="5" t="str">
        <f>TEXT(Table1[[#This Row],[Order Date]],"yyyy")</f>
        <v>2016</v>
      </c>
      <c r="O5285" s="5">
        <v>40</v>
      </c>
      <c r="P5285" s="5" t="s">
        <v>559</v>
      </c>
      <c r="Q5285" s="5" t="str">
        <f>IFERROR(INDEX(Holidays[Holiday],MATCH(Table1[[#This Row],[Order Date]],Holidays[Date],0)),"NO HOLIDAY")</f>
        <v>NO HOLIDAY</v>
      </c>
    </row>
    <row r="5286" spans="2:17" hidden="1" x14ac:dyDescent="0.3">
      <c r="B5286" t="s">
        <v>9</v>
      </c>
      <c r="C5286" t="s">
        <v>17</v>
      </c>
      <c r="D5286" t="s">
        <v>11</v>
      </c>
      <c r="E5286" t="s">
        <v>367</v>
      </c>
      <c r="F5286" s="4">
        <v>42722</v>
      </c>
      <c r="G5286" t="s">
        <v>19</v>
      </c>
      <c r="H5286">
        <v>2</v>
      </c>
      <c r="I5286">
        <f>IF(Table1[[#This Row],[Price]]&lt;15,10,IF(Table1[[#This Row],[Price]]&lt;20,15,IF(Table1[[#This Row],[Price]]&lt;30,22,IF(Table1[[#This Row],[Price]]&lt;50,36,45))))</f>
        <v>45</v>
      </c>
      <c r="J5286">
        <v>53.35</v>
      </c>
      <c r="K5286" s="14">
        <v>106.7</v>
      </c>
      <c r="L5286" s="14">
        <f>Table1[[#This Row],[Total Sale Amount]]-(Table1[[#This Row],[Cost Price]]*Table1[[#This Row],[Quantity]])</f>
        <v>16.700000000000003</v>
      </c>
      <c r="M5286" t="str">
        <f>TEXT(Table1[[#This Row],[Order Date]],"mmm")</f>
        <v>Dec</v>
      </c>
      <c r="N5286" s="5" t="str">
        <f>TEXT(Table1[[#This Row],[Order Date]],"yyyy")</f>
        <v>2016</v>
      </c>
      <c r="O5286" s="5">
        <v>27</v>
      </c>
      <c r="P5286" s="5" t="s">
        <v>559</v>
      </c>
      <c r="Q5286" s="5" t="str">
        <f>IFERROR(INDEX(Holidays[Holiday],MATCH(Table1[[#This Row],[Order Date]],Holidays[Date],0)),"NO HOLIDAY")</f>
        <v>NO HOLIDAY</v>
      </c>
    </row>
    <row r="5287" spans="2:17" hidden="1" x14ac:dyDescent="0.3">
      <c r="B5287" t="s">
        <v>16</v>
      </c>
      <c r="C5287" t="s">
        <v>10</v>
      </c>
      <c r="D5287" t="s">
        <v>11</v>
      </c>
      <c r="E5287" t="s">
        <v>506</v>
      </c>
      <c r="F5287" s="4">
        <v>42722</v>
      </c>
      <c r="G5287" t="s">
        <v>15</v>
      </c>
      <c r="H5287">
        <v>9</v>
      </c>
      <c r="I5287">
        <f>IF(Table1[[#This Row],[Price]]&lt;15,10,IF(Table1[[#This Row],[Price]]&lt;20,15,IF(Table1[[#This Row],[Price]]&lt;30,22,IF(Table1[[#This Row],[Price]]&lt;50,36,45))))</f>
        <v>10</v>
      </c>
      <c r="J5287">
        <v>12.42</v>
      </c>
      <c r="K5287" s="14">
        <v>111.78</v>
      </c>
      <c r="L5287" s="14">
        <f>Table1[[#This Row],[Total Sale Amount]]-(Table1[[#This Row],[Cost Price]]*Table1[[#This Row],[Quantity]])</f>
        <v>21.78</v>
      </c>
      <c r="M5287" t="str">
        <f>TEXT(Table1[[#This Row],[Order Date]],"mmm")</f>
        <v>Dec</v>
      </c>
      <c r="N5287" s="5" t="str">
        <f>TEXT(Table1[[#This Row],[Order Date]],"yyyy")</f>
        <v>2016</v>
      </c>
      <c r="O5287" s="5">
        <v>30</v>
      </c>
      <c r="P5287" s="5" t="s">
        <v>559</v>
      </c>
      <c r="Q5287" s="5" t="str">
        <f>IFERROR(INDEX(Holidays[Holiday],MATCH(Table1[[#This Row],[Order Date]],Holidays[Date],0)),"NO HOLIDAY")</f>
        <v>NO HOLIDAY</v>
      </c>
    </row>
    <row r="5288" spans="2:17" hidden="1" x14ac:dyDescent="0.3">
      <c r="B5288" t="s">
        <v>9</v>
      </c>
      <c r="C5288" t="s">
        <v>28</v>
      </c>
      <c r="D5288" t="s">
        <v>11</v>
      </c>
      <c r="E5288" t="s">
        <v>37</v>
      </c>
      <c r="F5288" s="4">
        <v>42722</v>
      </c>
      <c r="G5288" t="s">
        <v>39</v>
      </c>
      <c r="H5288">
        <v>9</v>
      </c>
      <c r="I5288">
        <f>IF(Table1[[#This Row],[Price]]&lt;15,10,IF(Table1[[#This Row],[Price]]&lt;20,15,IF(Table1[[#This Row],[Price]]&lt;30,22,IF(Table1[[#This Row],[Price]]&lt;50,36,45))))</f>
        <v>15</v>
      </c>
      <c r="J5288">
        <v>16.32</v>
      </c>
      <c r="K5288" s="14">
        <v>146.88</v>
      </c>
      <c r="L5288" s="14">
        <f>Table1[[#This Row],[Total Sale Amount]]-(Table1[[#This Row],[Cost Price]]*Table1[[#This Row],[Quantity]])</f>
        <v>11.879999999999995</v>
      </c>
      <c r="M5288" t="str">
        <f>TEXT(Table1[[#This Row],[Order Date]],"mmm")</f>
        <v>Dec</v>
      </c>
      <c r="N5288" s="5" t="str">
        <f>TEXT(Table1[[#This Row],[Order Date]],"yyyy")</f>
        <v>2016</v>
      </c>
      <c r="O5288" s="5">
        <v>29</v>
      </c>
      <c r="P5288" s="5" t="s">
        <v>559</v>
      </c>
      <c r="Q5288" s="5" t="str">
        <f>IFERROR(INDEX(Holidays[Holiday],MATCH(Table1[[#This Row],[Order Date]],Holidays[Date],0)),"NO HOLIDAY")</f>
        <v>NO HOLIDAY</v>
      </c>
    </row>
    <row r="5289" spans="2:17" hidden="1" x14ac:dyDescent="0.3">
      <c r="B5289" t="s">
        <v>21</v>
      </c>
      <c r="C5289" t="s">
        <v>26</v>
      </c>
      <c r="D5289" t="s">
        <v>23</v>
      </c>
      <c r="E5289" t="s">
        <v>478</v>
      </c>
      <c r="F5289" s="4">
        <v>42722</v>
      </c>
      <c r="G5289" t="s">
        <v>19</v>
      </c>
      <c r="H5289">
        <v>5</v>
      </c>
      <c r="I5289">
        <f>IF(Table1[[#This Row],[Price]]&lt;15,10,IF(Table1[[#This Row],[Price]]&lt;20,15,IF(Table1[[#This Row],[Price]]&lt;30,22,IF(Table1[[#This Row],[Price]]&lt;50,36,45))))</f>
        <v>45</v>
      </c>
      <c r="J5289">
        <v>53.35</v>
      </c>
      <c r="K5289" s="14">
        <v>266.75</v>
      </c>
      <c r="L5289" s="14">
        <f>Table1[[#This Row],[Total Sale Amount]]-(Table1[[#This Row],[Cost Price]]*Table1[[#This Row],[Quantity]])</f>
        <v>41.75</v>
      </c>
      <c r="M5289" t="str">
        <f>TEXT(Table1[[#This Row],[Order Date]],"mmm")</f>
        <v>Dec</v>
      </c>
      <c r="N5289" s="5" t="str">
        <f>TEXT(Table1[[#This Row],[Order Date]],"yyyy")</f>
        <v>2016</v>
      </c>
      <c r="O5289" s="5">
        <v>22</v>
      </c>
      <c r="P5289" s="5" t="s">
        <v>560</v>
      </c>
      <c r="Q5289" s="5" t="str">
        <f>IFERROR(INDEX(Holidays[Holiday],MATCH(Table1[[#This Row],[Order Date]],Holidays[Date],0)),"NO HOLIDAY")</f>
        <v>NO HOLIDAY</v>
      </c>
    </row>
    <row r="5290" spans="2:17" hidden="1" x14ac:dyDescent="0.3">
      <c r="B5290" t="s">
        <v>36</v>
      </c>
      <c r="C5290" t="s">
        <v>17</v>
      </c>
      <c r="D5290" t="s">
        <v>11</v>
      </c>
      <c r="E5290" t="s">
        <v>76</v>
      </c>
      <c r="F5290" s="4">
        <v>42722</v>
      </c>
      <c r="G5290" t="s">
        <v>39</v>
      </c>
      <c r="H5290">
        <v>1</v>
      </c>
      <c r="I5290">
        <f>IF(Table1[[#This Row],[Price]]&lt;15,10,IF(Table1[[#This Row],[Price]]&lt;20,15,IF(Table1[[#This Row],[Price]]&lt;30,22,IF(Table1[[#This Row],[Price]]&lt;50,36,45))))</f>
        <v>15</v>
      </c>
      <c r="J5290">
        <v>16.32</v>
      </c>
      <c r="K5290" s="14">
        <v>16.32</v>
      </c>
      <c r="L5290" s="14">
        <f>Table1[[#This Row],[Total Sale Amount]]-(Table1[[#This Row],[Cost Price]]*Table1[[#This Row],[Quantity]])</f>
        <v>1.3200000000000003</v>
      </c>
      <c r="M5290" t="str">
        <f>TEXT(Table1[[#This Row],[Order Date]],"mmm")</f>
        <v>Dec</v>
      </c>
      <c r="N5290" s="5" t="str">
        <f>TEXT(Table1[[#This Row],[Order Date]],"yyyy")</f>
        <v>2016</v>
      </c>
      <c r="O5290" s="5">
        <v>35</v>
      </c>
      <c r="P5290" s="5" t="s">
        <v>559</v>
      </c>
      <c r="Q5290" s="5" t="str">
        <f>IFERROR(INDEX(Holidays[Holiday],MATCH(Table1[[#This Row],[Order Date]],Holidays[Date],0)),"NO HOLIDAY")</f>
        <v>NO HOLIDAY</v>
      </c>
    </row>
    <row r="5291" spans="2:17" hidden="1" x14ac:dyDescent="0.3">
      <c r="B5291" t="s">
        <v>9</v>
      </c>
      <c r="C5291" t="s">
        <v>30</v>
      </c>
      <c r="D5291" t="s">
        <v>11</v>
      </c>
      <c r="E5291" t="s">
        <v>198</v>
      </c>
      <c r="F5291" s="4">
        <v>42722</v>
      </c>
      <c r="G5291" t="s">
        <v>39</v>
      </c>
      <c r="H5291">
        <v>9</v>
      </c>
      <c r="I5291">
        <f>IF(Table1[[#This Row],[Price]]&lt;15,10,IF(Table1[[#This Row],[Price]]&lt;20,15,IF(Table1[[#This Row],[Price]]&lt;30,22,IF(Table1[[#This Row],[Price]]&lt;50,36,45))))</f>
        <v>15</v>
      </c>
      <c r="J5291">
        <v>16.32</v>
      </c>
      <c r="K5291" s="14">
        <v>146.88</v>
      </c>
      <c r="L5291" s="14">
        <f>Table1[[#This Row],[Total Sale Amount]]-(Table1[[#This Row],[Cost Price]]*Table1[[#This Row],[Quantity]])</f>
        <v>11.879999999999995</v>
      </c>
      <c r="M5291" t="str">
        <f>TEXT(Table1[[#This Row],[Order Date]],"mmm")</f>
        <v>Dec</v>
      </c>
      <c r="N5291" s="5" t="str">
        <f>TEXT(Table1[[#This Row],[Order Date]],"yyyy")</f>
        <v>2016</v>
      </c>
      <c r="O5291" s="5">
        <v>23</v>
      </c>
      <c r="P5291" s="5" t="s">
        <v>560</v>
      </c>
      <c r="Q5291" s="5" t="str">
        <f>IFERROR(INDEX(Holidays[Holiday],MATCH(Table1[[#This Row],[Order Date]],Holidays[Date],0)),"NO HOLIDAY")</f>
        <v>NO HOLIDAY</v>
      </c>
    </row>
    <row r="5292" spans="2:17" hidden="1" x14ac:dyDescent="0.3">
      <c r="B5292" t="s">
        <v>16</v>
      </c>
      <c r="C5292" t="s">
        <v>28</v>
      </c>
      <c r="D5292" t="s">
        <v>11</v>
      </c>
      <c r="E5292" t="s">
        <v>235</v>
      </c>
      <c r="F5292" s="4">
        <v>42722</v>
      </c>
      <c r="G5292" t="s">
        <v>15</v>
      </c>
      <c r="H5292">
        <v>6</v>
      </c>
      <c r="I5292">
        <f>IF(Table1[[#This Row],[Price]]&lt;15,10,IF(Table1[[#This Row],[Price]]&lt;20,15,IF(Table1[[#This Row],[Price]]&lt;30,22,IF(Table1[[#This Row],[Price]]&lt;50,36,45))))</f>
        <v>10</v>
      </c>
      <c r="J5292">
        <v>12.42</v>
      </c>
      <c r="K5292" s="14">
        <v>74.52</v>
      </c>
      <c r="L5292" s="14">
        <f>Table1[[#This Row],[Total Sale Amount]]-(Table1[[#This Row],[Cost Price]]*Table1[[#This Row],[Quantity]])</f>
        <v>14.519999999999996</v>
      </c>
      <c r="M5292" t="str">
        <f>TEXT(Table1[[#This Row],[Order Date]],"mmm")</f>
        <v>Dec</v>
      </c>
      <c r="N5292" s="5" t="str">
        <f>TEXT(Table1[[#This Row],[Order Date]],"yyyy")</f>
        <v>2016</v>
      </c>
      <c r="O5292" s="5">
        <v>41</v>
      </c>
      <c r="P5292" s="5" t="s">
        <v>560</v>
      </c>
      <c r="Q5292" s="5" t="str">
        <f>IFERROR(INDEX(Holidays[Holiday],MATCH(Table1[[#This Row],[Order Date]],Holidays[Date],0)),"NO HOLIDAY")</f>
        <v>NO HOLIDAY</v>
      </c>
    </row>
    <row r="5293" spans="2:17" hidden="1" x14ac:dyDescent="0.3">
      <c r="B5293" t="s">
        <v>9</v>
      </c>
      <c r="C5293" t="s">
        <v>10</v>
      </c>
      <c r="D5293" t="s">
        <v>11</v>
      </c>
      <c r="E5293" t="s">
        <v>111</v>
      </c>
      <c r="F5293" s="4">
        <v>42722</v>
      </c>
      <c r="G5293" t="s">
        <v>39</v>
      </c>
      <c r="H5293">
        <v>10</v>
      </c>
      <c r="I5293">
        <f>IF(Table1[[#This Row],[Price]]&lt;15,10,IF(Table1[[#This Row],[Price]]&lt;20,15,IF(Table1[[#This Row],[Price]]&lt;30,22,IF(Table1[[#This Row],[Price]]&lt;50,36,45))))</f>
        <v>15</v>
      </c>
      <c r="J5293">
        <v>16.32</v>
      </c>
      <c r="K5293" s="14">
        <v>163.19999999999999</v>
      </c>
      <c r="L5293" s="14">
        <f>Table1[[#This Row],[Total Sale Amount]]-(Table1[[#This Row],[Cost Price]]*Table1[[#This Row],[Quantity]])</f>
        <v>13.199999999999989</v>
      </c>
      <c r="M5293" t="str">
        <f>TEXT(Table1[[#This Row],[Order Date]],"mmm")</f>
        <v>Dec</v>
      </c>
      <c r="N5293" s="5" t="str">
        <f>TEXT(Table1[[#This Row],[Order Date]],"yyyy")</f>
        <v>2016</v>
      </c>
      <c r="O5293" s="5">
        <v>23</v>
      </c>
      <c r="P5293" s="5" t="s">
        <v>559</v>
      </c>
      <c r="Q5293" s="5" t="str">
        <f>IFERROR(INDEX(Holidays[Holiday],MATCH(Table1[[#This Row],[Order Date]],Holidays[Date],0)),"NO HOLIDAY")</f>
        <v>NO HOLIDAY</v>
      </c>
    </row>
    <row r="5294" spans="2:17" hidden="1" x14ac:dyDescent="0.3">
      <c r="B5294" t="s">
        <v>36</v>
      </c>
      <c r="C5294" t="s">
        <v>30</v>
      </c>
      <c r="D5294" t="s">
        <v>11</v>
      </c>
      <c r="E5294" t="s">
        <v>127</v>
      </c>
      <c r="F5294" s="4">
        <v>42722</v>
      </c>
      <c r="G5294" t="s">
        <v>15</v>
      </c>
      <c r="H5294">
        <v>5</v>
      </c>
      <c r="I5294">
        <f>IF(Table1[[#This Row],[Price]]&lt;15,10,IF(Table1[[#This Row],[Price]]&lt;20,15,IF(Table1[[#This Row],[Price]]&lt;30,22,IF(Table1[[#This Row],[Price]]&lt;50,36,45))))</f>
        <v>10</v>
      </c>
      <c r="J5294">
        <v>12.42</v>
      </c>
      <c r="K5294" s="14">
        <v>62.1</v>
      </c>
      <c r="L5294" s="14">
        <f>Table1[[#This Row],[Total Sale Amount]]-(Table1[[#This Row],[Cost Price]]*Table1[[#This Row],[Quantity]])</f>
        <v>12.100000000000001</v>
      </c>
      <c r="M5294" t="str">
        <f>TEXT(Table1[[#This Row],[Order Date]],"mmm")</f>
        <v>Dec</v>
      </c>
      <c r="N5294" s="5" t="str">
        <f>TEXT(Table1[[#This Row],[Order Date]],"yyyy")</f>
        <v>2016</v>
      </c>
      <c r="O5294" s="5">
        <v>41</v>
      </c>
      <c r="P5294" s="5" t="s">
        <v>560</v>
      </c>
      <c r="Q5294" s="5" t="str">
        <f>IFERROR(INDEX(Holidays[Holiday],MATCH(Table1[[#This Row],[Order Date]],Holidays[Date],0)),"NO HOLIDAY")</f>
        <v>NO HOLIDAY</v>
      </c>
    </row>
    <row r="5295" spans="2:17" hidden="1" x14ac:dyDescent="0.3">
      <c r="B5295" t="s">
        <v>25</v>
      </c>
      <c r="C5295" t="s">
        <v>26</v>
      </c>
      <c r="D5295" t="s">
        <v>23</v>
      </c>
      <c r="E5295" t="s">
        <v>181</v>
      </c>
      <c r="F5295" s="4">
        <v>42722</v>
      </c>
      <c r="G5295" t="s">
        <v>15</v>
      </c>
      <c r="H5295">
        <v>2</v>
      </c>
      <c r="I5295">
        <f>IF(Table1[[#This Row],[Price]]&lt;15,10,IF(Table1[[#This Row],[Price]]&lt;20,15,IF(Table1[[#This Row],[Price]]&lt;30,22,IF(Table1[[#This Row],[Price]]&lt;50,36,45))))</f>
        <v>10</v>
      </c>
      <c r="J5295">
        <v>12.42</v>
      </c>
      <c r="K5295" s="14">
        <v>24.84</v>
      </c>
      <c r="L5295" s="14">
        <f>Table1[[#This Row],[Total Sale Amount]]-(Table1[[#This Row],[Cost Price]]*Table1[[#This Row],[Quantity]])</f>
        <v>4.84</v>
      </c>
      <c r="M5295" t="str">
        <f>TEXT(Table1[[#This Row],[Order Date]],"mmm")</f>
        <v>Dec</v>
      </c>
      <c r="N5295" s="5" t="str">
        <f>TEXT(Table1[[#This Row],[Order Date]],"yyyy")</f>
        <v>2016</v>
      </c>
      <c r="O5295" s="5">
        <v>20</v>
      </c>
      <c r="P5295" s="5" t="s">
        <v>559</v>
      </c>
      <c r="Q5295" s="5" t="str">
        <f>IFERROR(INDEX(Holidays[Holiday],MATCH(Table1[[#This Row],[Order Date]],Holidays[Date],0)),"NO HOLIDAY")</f>
        <v>NO HOLIDAY</v>
      </c>
    </row>
    <row r="5296" spans="2:17" hidden="1" x14ac:dyDescent="0.3">
      <c r="B5296" t="s">
        <v>25</v>
      </c>
      <c r="C5296" t="s">
        <v>59</v>
      </c>
      <c r="D5296" t="s">
        <v>23</v>
      </c>
      <c r="E5296" t="s">
        <v>190</v>
      </c>
      <c r="F5296" s="4">
        <v>42722</v>
      </c>
      <c r="G5296" t="s">
        <v>19</v>
      </c>
      <c r="H5296">
        <v>1</v>
      </c>
      <c r="I5296">
        <f>IF(Table1[[#This Row],[Price]]&lt;15,10,IF(Table1[[#This Row],[Price]]&lt;20,15,IF(Table1[[#This Row],[Price]]&lt;30,22,IF(Table1[[#This Row],[Price]]&lt;50,36,45))))</f>
        <v>45</v>
      </c>
      <c r="J5296">
        <v>53.35</v>
      </c>
      <c r="K5296" s="14">
        <v>53.35</v>
      </c>
      <c r="L5296" s="14">
        <f>Table1[[#This Row],[Total Sale Amount]]-(Table1[[#This Row],[Cost Price]]*Table1[[#This Row],[Quantity]])</f>
        <v>8.3500000000000014</v>
      </c>
      <c r="M5296" t="str">
        <f>TEXT(Table1[[#This Row],[Order Date]],"mmm")</f>
        <v>Dec</v>
      </c>
      <c r="N5296" s="5" t="str">
        <f>TEXT(Table1[[#This Row],[Order Date]],"yyyy")</f>
        <v>2016</v>
      </c>
      <c r="O5296" s="5">
        <v>38</v>
      </c>
      <c r="P5296" s="5" t="s">
        <v>559</v>
      </c>
      <c r="Q5296" s="5" t="str">
        <f>IFERROR(INDEX(Holidays[Holiday],MATCH(Table1[[#This Row],[Order Date]],Holidays[Date],0)),"NO HOLIDAY")</f>
        <v>NO HOLIDAY</v>
      </c>
    </row>
    <row r="5297" spans="2:17" hidden="1" x14ac:dyDescent="0.3">
      <c r="B5297" t="s">
        <v>25</v>
      </c>
      <c r="C5297" t="s">
        <v>59</v>
      </c>
      <c r="D5297" t="s">
        <v>23</v>
      </c>
      <c r="E5297" t="s">
        <v>409</v>
      </c>
      <c r="F5297" s="4">
        <v>42722</v>
      </c>
      <c r="G5297" t="s">
        <v>13</v>
      </c>
      <c r="H5297">
        <v>9</v>
      </c>
      <c r="I5297">
        <f>IF(Table1[[#This Row],[Price]]&lt;15,10,IF(Table1[[#This Row],[Price]]&lt;20,15,IF(Table1[[#This Row],[Price]]&lt;30,22,IF(Table1[[#This Row],[Price]]&lt;50,36,45))))</f>
        <v>15</v>
      </c>
      <c r="J5297">
        <v>17.829999999999998</v>
      </c>
      <c r="K5297" s="14">
        <v>160.46999999999997</v>
      </c>
      <c r="L5297" s="14">
        <f>Table1[[#This Row],[Total Sale Amount]]-(Table1[[#This Row],[Cost Price]]*Table1[[#This Row],[Quantity]])</f>
        <v>25.46999999999997</v>
      </c>
      <c r="M5297" t="str">
        <f>TEXT(Table1[[#This Row],[Order Date]],"mmm")</f>
        <v>Dec</v>
      </c>
      <c r="N5297" s="5" t="str">
        <f>TEXT(Table1[[#This Row],[Order Date]],"yyyy")</f>
        <v>2016</v>
      </c>
      <c r="O5297" s="5">
        <v>20</v>
      </c>
      <c r="P5297" s="5" t="s">
        <v>559</v>
      </c>
      <c r="Q5297" s="5" t="str">
        <f>IFERROR(INDEX(Holidays[Holiday],MATCH(Table1[[#This Row],[Order Date]],Holidays[Date],0)),"NO HOLIDAY")</f>
        <v>NO HOLIDAY</v>
      </c>
    </row>
    <row r="5298" spans="2:17" hidden="1" x14ac:dyDescent="0.3">
      <c r="B5298" t="s">
        <v>36</v>
      </c>
      <c r="C5298" t="s">
        <v>10</v>
      </c>
      <c r="D5298" t="s">
        <v>11</v>
      </c>
      <c r="E5298" t="s">
        <v>382</v>
      </c>
      <c r="F5298" s="4">
        <v>42723</v>
      </c>
      <c r="G5298" t="s">
        <v>19</v>
      </c>
      <c r="H5298">
        <v>10</v>
      </c>
      <c r="I5298">
        <f>IF(Table1[[#This Row],[Price]]&lt;15,10,IF(Table1[[#This Row],[Price]]&lt;20,15,IF(Table1[[#This Row],[Price]]&lt;30,22,IF(Table1[[#This Row],[Price]]&lt;50,36,45))))</f>
        <v>45</v>
      </c>
      <c r="J5298">
        <v>53.35</v>
      </c>
      <c r="K5298" s="14">
        <v>533.5</v>
      </c>
      <c r="L5298" s="14">
        <f>Table1[[#This Row],[Total Sale Amount]]-(Table1[[#This Row],[Cost Price]]*Table1[[#This Row],[Quantity]])</f>
        <v>83.5</v>
      </c>
      <c r="M5298" t="str">
        <f>TEXT(Table1[[#This Row],[Order Date]],"mmm")</f>
        <v>Dec</v>
      </c>
      <c r="N5298" s="5" t="str">
        <f>TEXT(Table1[[#This Row],[Order Date]],"yyyy")</f>
        <v>2016</v>
      </c>
      <c r="O5298" s="5">
        <v>32</v>
      </c>
      <c r="P5298" s="5" t="s">
        <v>559</v>
      </c>
      <c r="Q5298" s="5" t="str">
        <f>IFERROR(INDEX(Holidays[Holiday],MATCH(Table1[[#This Row],[Order Date]],Holidays[Date],0)),"NO HOLIDAY")</f>
        <v>NO HOLIDAY</v>
      </c>
    </row>
    <row r="5299" spans="2:17" hidden="1" x14ac:dyDescent="0.3">
      <c r="B5299" t="s">
        <v>25</v>
      </c>
      <c r="C5299" t="s">
        <v>26</v>
      </c>
      <c r="D5299" t="s">
        <v>23</v>
      </c>
      <c r="E5299" t="s">
        <v>69</v>
      </c>
      <c r="F5299" s="4">
        <v>42723</v>
      </c>
      <c r="G5299" t="s">
        <v>39</v>
      </c>
      <c r="H5299">
        <v>7</v>
      </c>
      <c r="I5299">
        <f>IF(Table1[[#This Row],[Price]]&lt;15,10,IF(Table1[[#This Row],[Price]]&lt;20,15,IF(Table1[[#This Row],[Price]]&lt;30,22,IF(Table1[[#This Row],[Price]]&lt;50,36,45))))</f>
        <v>15</v>
      </c>
      <c r="J5299">
        <v>16.32</v>
      </c>
      <c r="K5299" s="14">
        <v>114.24000000000001</v>
      </c>
      <c r="L5299" s="14">
        <f>Table1[[#This Row],[Total Sale Amount]]-(Table1[[#This Row],[Cost Price]]*Table1[[#This Row],[Quantity]])</f>
        <v>9.2400000000000091</v>
      </c>
      <c r="M5299" t="str">
        <f>TEXT(Table1[[#This Row],[Order Date]],"mmm")</f>
        <v>Dec</v>
      </c>
      <c r="N5299" s="5" t="str">
        <f>TEXT(Table1[[#This Row],[Order Date]],"yyyy")</f>
        <v>2016</v>
      </c>
      <c r="O5299" s="5">
        <v>20</v>
      </c>
      <c r="P5299" s="5" t="s">
        <v>559</v>
      </c>
      <c r="Q5299" s="5" t="str">
        <f>IFERROR(INDEX(Holidays[Holiday],MATCH(Table1[[#This Row],[Order Date]],Holidays[Date],0)),"NO HOLIDAY")</f>
        <v>NO HOLIDAY</v>
      </c>
    </row>
    <row r="5300" spans="2:17" hidden="1" x14ac:dyDescent="0.3">
      <c r="B5300" t="s">
        <v>9</v>
      </c>
      <c r="C5300" t="s">
        <v>30</v>
      </c>
      <c r="D5300" t="s">
        <v>11</v>
      </c>
      <c r="E5300" t="s">
        <v>476</v>
      </c>
      <c r="F5300" s="4">
        <v>42723</v>
      </c>
      <c r="G5300" t="s">
        <v>19</v>
      </c>
      <c r="H5300">
        <v>8</v>
      </c>
      <c r="I5300">
        <f>IF(Table1[[#This Row],[Price]]&lt;15,10,IF(Table1[[#This Row],[Price]]&lt;20,15,IF(Table1[[#This Row],[Price]]&lt;30,22,IF(Table1[[#This Row],[Price]]&lt;50,36,45))))</f>
        <v>45</v>
      </c>
      <c r="J5300">
        <v>53.35</v>
      </c>
      <c r="K5300" s="14">
        <v>426.8</v>
      </c>
      <c r="L5300" s="14">
        <f>Table1[[#This Row],[Total Sale Amount]]-(Table1[[#This Row],[Cost Price]]*Table1[[#This Row],[Quantity]])</f>
        <v>66.800000000000011</v>
      </c>
      <c r="M5300" t="str">
        <f>TEXT(Table1[[#This Row],[Order Date]],"mmm")</f>
        <v>Dec</v>
      </c>
      <c r="N5300" s="5" t="str">
        <f>TEXT(Table1[[#This Row],[Order Date]],"yyyy")</f>
        <v>2016</v>
      </c>
      <c r="O5300" s="5">
        <v>43</v>
      </c>
      <c r="P5300" s="5" t="s">
        <v>560</v>
      </c>
      <c r="Q5300" s="5" t="str">
        <f>IFERROR(INDEX(Holidays[Holiday],MATCH(Table1[[#This Row],[Order Date]],Holidays[Date],0)),"NO HOLIDAY")</f>
        <v>NO HOLIDAY</v>
      </c>
    </row>
    <row r="5301" spans="2:17" hidden="1" x14ac:dyDescent="0.3">
      <c r="B5301" t="s">
        <v>9</v>
      </c>
      <c r="C5301" t="s">
        <v>17</v>
      </c>
      <c r="D5301" t="s">
        <v>11</v>
      </c>
      <c r="E5301" t="s">
        <v>299</v>
      </c>
      <c r="F5301" s="4">
        <v>42723</v>
      </c>
      <c r="G5301" t="s">
        <v>15</v>
      </c>
      <c r="H5301">
        <v>8</v>
      </c>
      <c r="I5301">
        <f>IF(Table1[[#This Row],[Price]]&lt;15,10,IF(Table1[[#This Row],[Price]]&lt;20,15,IF(Table1[[#This Row],[Price]]&lt;30,22,IF(Table1[[#This Row],[Price]]&lt;50,36,45))))</f>
        <v>10</v>
      </c>
      <c r="J5301">
        <v>12.42</v>
      </c>
      <c r="K5301" s="14">
        <v>99.36</v>
      </c>
      <c r="L5301" s="14">
        <f>Table1[[#This Row],[Total Sale Amount]]-(Table1[[#This Row],[Cost Price]]*Table1[[#This Row],[Quantity]])</f>
        <v>19.36</v>
      </c>
      <c r="M5301" t="str">
        <f>TEXT(Table1[[#This Row],[Order Date]],"mmm")</f>
        <v>Dec</v>
      </c>
      <c r="N5301" s="5" t="str">
        <f>TEXT(Table1[[#This Row],[Order Date]],"yyyy")</f>
        <v>2016</v>
      </c>
      <c r="O5301" s="5">
        <v>27</v>
      </c>
      <c r="P5301" s="5" t="s">
        <v>559</v>
      </c>
      <c r="Q5301" s="5" t="str">
        <f>IFERROR(INDEX(Holidays[Holiday],MATCH(Table1[[#This Row],[Order Date]],Holidays[Date],0)),"NO HOLIDAY")</f>
        <v>NO HOLIDAY</v>
      </c>
    </row>
    <row r="5302" spans="2:17" hidden="1" x14ac:dyDescent="0.3">
      <c r="B5302" t="s">
        <v>9</v>
      </c>
      <c r="C5302" t="s">
        <v>10</v>
      </c>
      <c r="D5302" t="s">
        <v>11</v>
      </c>
      <c r="E5302" t="s">
        <v>335</v>
      </c>
      <c r="F5302" s="4">
        <v>42723</v>
      </c>
      <c r="G5302" t="s">
        <v>15</v>
      </c>
      <c r="H5302">
        <v>8</v>
      </c>
      <c r="I5302">
        <f>IF(Table1[[#This Row],[Price]]&lt;15,10,IF(Table1[[#This Row],[Price]]&lt;20,15,IF(Table1[[#This Row],[Price]]&lt;30,22,IF(Table1[[#This Row],[Price]]&lt;50,36,45))))</f>
        <v>10</v>
      </c>
      <c r="J5302">
        <v>12.42</v>
      </c>
      <c r="K5302" s="14">
        <v>99.36</v>
      </c>
      <c r="L5302" s="14">
        <f>Table1[[#This Row],[Total Sale Amount]]-(Table1[[#This Row],[Cost Price]]*Table1[[#This Row],[Quantity]])</f>
        <v>19.36</v>
      </c>
      <c r="M5302" t="str">
        <f>TEXT(Table1[[#This Row],[Order Date]],"mmm")</f>
        <v>Dec</v>
      </c>
      <c r="N5302" s="5" t="str">
        <f>TEXT(Table1[[#This Row],[Order Date]],"yyyy")</f>
        <v>2016</v>
      </c>
      <c r="O5302" s="5">
        <v>29</v>
      </c>
      <c r="P5302" s="5" t="s">
        <v>560</v>
      </c>
      <c r="Q5302" s="5" t="str">
        <f>IFERROR(INDEX(Holidays[Holiday],MATCH(Table1[[#This Row],[Order Date]],Holidays[Date],0)),"NO HOLIDAY")</f>
        <v>NO HOLIDAY</v>
      </c>
    </row>
    <row r="5303" spans="2:17" hidden="1" x14ac:dyDescent="0.3">
      <c r="B5303" t="s">
        <v>25</v>
      </c>
      <c r="C5303" t="s">
        <v>22</v>
      </c>
      <c r="D5303" t="s">
        <v>23</v>
      </c>
      <c r="E5303" t="s">
        <v>416</v>
      </c>
      <c r="F5303" s="4">
        <v>42723</v>
      </c>
      <c r="G5303" t="s">
        <v>19</v>
      </c>
      <c r="H5303">
        <v>4</v>
      </c>
      <c r="I5303">
        <f>IF(Table1[[#This Row],[Price]]&lt;15,10,IF(Table1[[#This Row],[Price]]&lt;20,15,IF(Table1[[#This Row],[Price]]&lt;30,22,IF(Table1[[#This Row],[Price]]&lt;50,36,45))))</f>
        <v>45</v>
      </c>
      <c r="J5303">
        <v>53.35</v>
      </c>
      <c r="K5303" s="14">
        <v>213.4</v>
      </c>
      <c r="L5303" s="14">
        <f>Table1[[#This Row],[Total Sale Amount]]-(Table1[[#This Row],[Cost Price]]*Table1[[#This Row],[Quantity]])</f>
        <v>33.400000000000006</v>
      </c>
      <c r="M5303" t="str">
        <f>TEXT(Table1[[#This Row],[Order Date]],"mmm")</f>
        <v>Dec</v>
      </c>
      <c r="N5303" s="5" t="str">
        <f>TEXT(Table1[[#This Row],[Order Date]],"yyyy")</f>
        <v>2016</v>
      </c>
      <c r="O5303" s="5">
        <v>41</v>
      </c>
      <c r="P5303" s="5" t="s">
        <v>560</v>
      </c>
      <c r="Q5303" s="5" t="str">
        <f>IFERROR(INDEX(Holidays[Holiday],MATCH(Table1[[#This Row],[Order Date]],Holidays[Date],0)),"NO HOLIDAY")</f>
        <v>NO HOLIDAY</v>
      </c>
    </row>
    <row r="5304" spans="2:17" hidden="1" x14ac:dyDescent="0.3">
      <c r="B5304" t="s">
        <v>9</v>
      </c>
      <c r="C5304" t="s">
        <v>17</v>
      </c>
      <c r="D5304" t="s">
        <v>11</v>
      </c>
      <c r="E5304" t="s">
        <v>540</v>
      </c>
      <c r="F5304" s="4">
        <v>42723</v>
      </c>
      <c r="G5304" t="s">
        <v>19</v>
      </c>
      <c r="H5304">
        <v>7</v>
      </c>
      <c r="I5304">
        <f>IF(Table1[[#This Row],[Price]]&lt;15,10,IF(Table1[[#This Row],[Price]]&lt;20,15,IF(Table1[[#This Row],[Price]]&lt;30,22,IF(Table1[[#This Row],[Price]]&lt;50,36,45))))</f>
        <v>45</v>
      </c>
      <c r="J5304">
        <v>53.35</v>
      </c>
      <c r="K5304" s="14">
        <v>373.45</v>
      </c>
      <c r="L5304" s="14">
        <f>Table1[[#This Row],[Total Sale Amount]]-(Table1[[#This Row],[Cost Price]]*Table1[[#This Row],[Quantity]])</f>
        <v>58.449999999999989</v>
      </c>
      <c r="M5304" t="str">
        <f>TEXT(Table1[[#This Row],[Order Date]],"mmm")</f>
        <v>Dec</v>
      </c>
      <c r="N5304" s="5" t="str">
        <f>TEXT(Table1[[#This Row],[Order Date]],"yyyy")</f>
        <v>2016</v>
      </c>
      <c r="O5304" s="5">
        <v>28</v>
      </c>
      <c r="P5304" s="5" t="s">
        <v>559</v>
      </c>
      <c r="Q5304" s="5" t="str">
        <f>IFERROR(INDEX(Holidays[Holiday],MATCH(Table1[[#This Row],[Order Date]],Holidays[Date],0)),"NO HOLIDAY")</f>
        <v>NO HOLIDAY</v>
      </c>
    </row>
    <row r="5305" spans="2:17" hidden="1" x14ac:dyDescent="0.3">
      <c r="B5305" t="s">
        <v>9</v>
      </c>
      <c r="C5305" t="s">
        <v>10</v>
      </c>
      <c r="D5305" t="s">
        <v>11</v>
      </c>
      <c r="E5305" t="s">
        <v>450</v>
      </c>
      <c r="F5305" s="4">
        <v>42723</v>
      </c>
      <c r="G5305" t="s">
        <v>15</v>
      </c>
      <c r="H5305">
        <v>10</v>
      </c>
      <c r="I5305">
        <f>IF(Table1[[#This Row],[Price]]&lt;15,10,IF(Table1[[#This Row],[Price]]&lt;20,15,IF(Table1[[#This Row],[Price]]&lt;30,22,IF(Table1[[#This Row],[Price]]&lt;50,36,45))))</f>
        <v>10</v>
      </c>
      <c r="J5305">
        <v>12.42</v>
      </c>
      <c r="K5305" s="14">
        <v>124.2</v>
      </c>
      <c r="L5305" s="14">
        <f>Table1[[#This Row],[Total Sale Amount]]-(Table1[[#This Row],[Cost Price]]*Table1[[#This Row],[Quantity]])</f>
        <v>24.200000000000003</v>
      </c>
      <c r="M5305" t="str">
        <f>TEXT(Table1[[#This Row],[Order Date]],"mmm")</f>
        <v>Dec</v>
      </c>
      <c r="N5305" s="5" t="str">
        <f>TEXT(Table1[[#This Row],[Order Date]],"yyyy")</f>
        <v>2016</v>
      </c>
      <c r="O5305" s="5">
        <v>29</v>
      </c>
      <c r="P5305" s="5" t="s">
        <v>559</v>
      </c>
      <c r="Q5305" s="5" t="str">
        <f>IFERROR(INDEX(Holidays[Holiday],MATCH(Table1[[#This Row],[Order Date]],Holidays[Date],0)),"NO HOLIDAY")</f>
        <v>NO HOLIDAY</v>
      </c>
    </row>
    <row r="5306" spans="2:17" hidden="1" x14ac:dyDescent="0.3">
      <c r="B5306" t="s">
        <v>36</v>
      </c>
      <c r="C5306" t="s">
        <v>10</v>
      </c>
      <c r="D5306" t="s">
        <v>11</v>
      </c>
      <c r="E5306" t="s">
        <v>528</v>
      </c>
      <c r="F5306" s="4">
        <v>42723</v>
      </c>
      <c r="G5306" t="s">
        <v>39</v>
      </c>
      <c r="H5306">
        <v>1</v>
      </c>
      <c r="I5306">
        <f>IF(Table1[[#This Row],[Price]]&lt;15,10,IF(Table1[[#This Row],[Price]]&lt;20,15,IF(Table1[[#This Row],[Price]]&lt;30,22,IF(Table1[[#This Row],[Price]]&lt;50,36,45))))</f>
        <v>15</v>
      </c>
      <c r="J5306">
        <v>16.32</v>
      </c>
      <c r="K5306" s="14">
        <v>16.32</v>
      </c>
      <c r="L5306" s="14">
        <f>Table1[[#This Row],[Total Sale Amount]]-(Table1[[#This Row],[Cost Price]]*Table1[[#This Row],[Quantity]])</f>
        <v>1.3200000000000003</v>
      </c>
      <c r="M5306" t="str">
        <f>TEXT(Table1[[#This Row],[Order Date]],"mmm")</f>
        <v>Dec</v>
      </c>
      <c r="N5306" s="5" t="str">
        <f>TEXT(Table1[[#This Row],[Order Date]],"yyyy")</f>
        <v>2016</v>
      </c>
      <c r="O5306" s="5">
        <v>38</v>
      </c>
      <c r="P5306" s="5" t="s">
        <v>560</v>
      </c>
      <c r="Q5306" s="5" t="str">
        <f>IFERROR(INDEX(Holidays[Holiday],MATCH(Table1[[#This Row],[Order Date]],Holidays[Date],0)),"NO HOLIDAY")</f>
        <v>NO HOLIDAY</v>
      </c>
    </row>
    <row r="5307" spans="2:17" hidden="1" x14ac:dyDescent="0.3">
      <c r="B5307" t="s">
        <v>9</v>
      </c>
      <c r="C5307" t="s">
        <v>17</v>
      </c>
      <c r="D5307" t="s">
        <v>11</v>
      </c>
      <c r="E5307" t="s">
        <v>256</v>
      </c>
      <c r="F5307" s="4">
        <v>42723</v>
      </c>
      <c r="G5307" t="s">
        <v>15</v>
      </c>
      <c r="H5307">
        <v>5</v>
      </c>
      <c r="I5307">
        <f>IF(Table1[[#This Row],[Price]]&lt;15,10,IF(Table1[[#This Row],[Price]]&lt;20,15,IF(Table1[[#This Row],[Price]]&lt;30,22,IF(Table1[[#This Row],[Price]]&lt;50,36,45))))</f>
        <v>10</v>
      </c>
      <c r="J5307">
        <v>12.42</v>
      </c>
      <c r="K5307" s="14">
        <v>62.1</v>
      </c>
      <c r="L5307" s="14">
        <f>Table1[[#This Row],[Total Sale Amount]]-(Table1[[#This Row],[Cost Price]]*Table1[[#This Row],[Quantity]])</f>
        <v>12.100000000000001</v>
      </c>
      <c r="M5307" t="str">
        <f>TEXT(Table1[[#This Row],[Order Date]],"mmm")</f>
        <v>Dec</v>
      </c>
      <c r="N5307" s="5" t="str">
        <f>TEXT(Table1[[#This Row],[Order Date]],"yyyy")</f>
        <v>2016</v>
      </c>
      <c r="O5307" s="5">
        <v>19</v>
      </c>
      <c r="P5307" s="5" t="s">
        <v>559</v>
      </c>
      <c r="Q5307" s="5" t="str">
        <f>IFERROR(INDEX(Holidays[Holiday],MATCH(Table1[[#This Row],[Order Date]],Holidays[Date],0)),"NO HOLIDAY")</f>
        <v>NO HOLIDAY</v>
      </c>
    </row>
    <row r="5308" spans="2:17" hidden="1" x14ac:dyDescent="0.3">
      <c r="B5308" t="s">
        <v>16</v>
      </c>
      <c r="C5308" t="s">
        <v>30</v>
      </c>
      <c r="D5308" t="s">
        <v>11</v>
      </c>
      <c r="E5308" t="s">
        <v>408</v>
      </c>
      <c r="F5308" s="4">
        <v>42723</v>
      </c>
      <c r="G5308" t="s">
        <v>13</v>
      </c>
      <c r="H5308">
        <v>6</v>
      </c>
      <c r="I5308">
        <f>IF(Table1[[#This Row],[Price]]&lt;15,10,IF(Table1[[#This Row],[Price]]&lt;20,15,IF(Table1[[#This Row],[Price]]&lt;30,22,IF(Table1[[#This Row],[Price]]&lt;50,36,45))))</f>
        <v>15</v>
      </c>
      <c r="J5308">
        <v>17.829999999999998</v>
      </c>
      <c r="K5308" s="14">
        <v>106.97999999999999</v>
      </c>
      <c r="L5308" s="14">
        <f>Table1[[#This Row],[Total Sale Amount]]-(Table1[[#This Row],[Cost Price]]*Table1[[#This Row],[Quantity]])</f>
        <v>16.97999999999999</v>
      </c>
      <c r="M5308" t="str">
        <f>TEXT(Table1[[#This Row],[Order Date]],"mmm")</f>
        <v>Dec</v>
      </c>
      <c r="N5308" s="5" t="str">
        <f>TEXT(Table1[[#This Row],[Order Date]],"yyyy")</f>
        <v>2016</v>
      </c>
      <c r="O5308" s="5">
        <v>31</v>
      </c>
      <c r="P5308" s="5" t="s">
        <v>560</v>
      </c>
      <c r="Q5308" s="5" t="str">
        <f>IFERROR(INDEX(Holidays[Holiday],MATCH(Table1[[#This Row],[Order Date]],Holidays[Date],0)),"NO HOLIDAY")</f>
        <v>NO HOLIDAY</v>
      </c>
    </row>
    <row r="5309" spans="2:17" hidden="1" x14ac:dyDescent="0.3">
      <c r="B5309" t="s">
        <v>9</v>
      </c>
      <c r="C5309" t="s">
        <v>10</v>
      </c>
      <c r="D5309" t="s">
        <v>11</v>
      </c>
      <c r="E5309" t="s">
        <v>163</v>
      </c>
      <c r="F5309" s="4">
        <v>42723</v>
      </c>
      <c r="G5309" t="s">
        <v>13</v>
      </c>
      <c r="H5309">
        <v>2</v>
      </c>
      <c r="I5309">
        <f>IF(Table1[[#This Row],[Price]]&lt;15,10,IF(Table1[[#This Row],[Price]]&lt;20,15,IF(Table1[[#This Row],[Price]]&lt;30,22,IF(Table1[[#This Row],[Price]]&lt;50,36,45))))</f>
        <v>15</v>
      </c>
      <c r="J5309">
        <v>17.829999999999998</v>
      </c>
      <c r="K5309" s="14">
        <v>35.659999999999997</v>
      </c>
      <c r="L5309" s="14">
        <f>Table1[[#This Row],[Total Sale Amount]]-(Table1[[#This Row],[Cost Price]]*Table1[[#This Row],[Quantity]])</f>
        <v>5.6599999999999966</v>
      </c>
      <c r="M5309" t="str">
        <f>TEXT(Table1[[#This Row],[Order Date]],"mmm")</f>
        <v>Dec</v>
      </c>
      <c r="N5309" s="5" t="str">
        <f>TEXT(Table1[[#This Row],[Order Date]],"yyyy")</f>
        <v>2016</v>
      </c>
      <c r="O5309" s="5">
        <v>31</v>
      </c>
      <c r="P5309" s="5" t="s">
        <v>560</v>
      </c>
      <c r="Q5309" s="5" t="str">
        <f>IFERROR(INDEX(Holidays[Holiday],MATCH(Table1[[#This Row],[Order Date]],Holidays[Date],0)),"NO HOLIDAY")</f>
        <v>NO HOLIDAY</v>
      </c>
    </row>
    <row r="5310" spans="2:17" hidden="1" x14ac:dyDescent="0.3">
      <c r="B5310" t="s">
        <v>16</v>
      </c>
      <c r="C5310" t="s">
        <v>10</v>
      </c>
      <c r="D5310" t="s">
        <v>11</v>
      </c>
      <c r="E5310" t="s">
        <v>433</v>
      </c>
      <c r="F5310" s="4">
        <v>42723</v>
      </c>
      <c r="G5310" t="s">
        <v>19</v>
      </c>
      <c r="H5310">
        <v>3</v>
      </c>
      <c r="I5310">
        <f>IF(Table1[[#This Row],[Price]]&lt;15,10,IF(Table1[[#This Row],[Price]]&lt;20,15,IF(Table1[[#This Row],[Price]]&lt;30,22,IF(Table1[[#This Row],[Price]]&lt;50,36,45))))</f>
        <v>45</v>
      </c>
      <c r="J5310">
        <v>53.35</v>
      </c>
      <c r="K5310" s="14">
        <v>160.05000000000001</v>
      </c>
      <c r="L5310" s="14">
        <f>Table1[[#This Row],[Total Sale Amount]]-(Table1[[#This Row],[Cost Price]]*Table1[[#This Row],[Quantity]])</f>
        <v>25.050000000000011</v>
      </c>
      <c r="M5310" t="str">
        <f>TEXT(Table1[[#This Row],[Order Date]],"mmm")</f>
        <v>Dec</v>
      </c>
      <c r="N5310" s="5" t="str">
        <f>TEXT(Table1[[#This Row],[Order Date]],"yyyy")</f>
        <v>2016</v>
      </c>
      <c r="O5310" s="5">
        <v>40</v>
      </c>
      <c r="P5310" s="5" t="s">
        <v>560</v>
      </c>
      <c r="Q5310" s="5" t="str">
        <f>IFERROR(INDEX(Holidays[Holiday],MATCH(Table1[[#This Row],[Order Date]],Holidays[Date],0)),"NO HOLIDAY")</f>
        <v>NO HOLIDAY</v>
      </c>
    </row>
    <row r="5311" spans="2:17" hidden="1" x14ac:dyDescent="0.3">
      <c r="B5311" t="s">
        <v>36</v>
      </c>
      <c r="C5311" t="s">
        <v>17</v>
      </c>
      <c r="D5311" t="s">
        <v>11</v>
      </c>
      <c r="E5311" t="s">
        <v>256</v>
      </c>
      <c r="F5311" s="4">
        <v>42723</v>
      </c>
      <c r="G5311" t="s">
        <v>15</v>
      </c>
      <c r="H5311">
        <v>3</v>
      </c>
      <c r="I5311">
        <f>IF(Table1[[#This Row],[Price]]&lt;15,10,IF(Table1[[#This Row],[Price]]&lt;20,15,IF(Table1[[#This Row],[Price]]&lt;30,22,IF(Table1[[#This Row],[Price]]&lt;50,36,45))))</f>
        <v>10</v>
      </c>
      <c r="J5311">
        <v>12.42</v>
      </c>
      <c r="K5311" s="14">
        <v>37.26</v>
      </c>
      <c r="L5311" s="14">
        <f>Table1[[#This Row],[Total Sale Amount]]-(Table1[[#This Row],[Cost Price]]*Table1[[#This Row],[Quantity]])</f>
        <v>7.259999999999998</v>
      </c>
      <c r="M5311" t="str">
        <f>TEXT(Table1[[#This Row],[Order Date]],"mmm")</f>
        <v>Dec</v>
      </c>
      <c r="N5311" s="5" t="str">
        <f>TEXT(Table1[[#This Row],[Order Date]],"yyyy")</f>
        <v>2016</v>
      </c>
      <c r="O5311" s="5">
        <v>25</v>
      </c>
      <c r="P5311" s="5" t="s">
        <v>560</v>
      </c>
      <c r="Q5311" s="5" t="str">
        <f>IFERROR(INDEX(Holidays[Holiday],MATCH(Table1[[#This Row],[Order Date]],Holidays[Date],0)),"NO HOLIDAY")</f>
        <v>NO HOLIDAY</v>
      </c>
    </row>
    <row r="5312" spans="2:17" hidden="1" x14ac:dyDescent="0.3">
      <c r="B5312" t="s">
        <v>9</v>
      </c>
      <c r="C5312" t="s">
        <v>17</v>
      </c>
      <c r="D5312" t="s">
        <v>11</v>
      </c>
      <c r="E5312" t="s">
        <v>357</v>
      </c>
      <c r="F5312" s="4">
        <v>42723</v>
      </c>
      <c r="G5312" t="s">
        <v>19</v>
      </c>
      <c r="H5312">
        <v>7</v>
      </c>
      <c r="I5312">
        <f>IF(Table1[[#This Row],[Price]]&lt;15,10,IF(Table1[[#This Row],[Price]]&lt;20,15,IF(Table1[[#This Row],[Price]]&lt;30,22,IF(Table1[[#This Row],[Price]]&lt;50,36,45))))</f>
        <v>45</v>
      </c>
      <c r="J5312">
        <v>53.35</v>
      </c>
      <c r="K5312" s="14">
        <v>373.45</v>
      </c>
      <c r="L5312" s="14">
        <f>Table1[[#This Row],[Total Sale Amount]]-(Table1[[#This Row],[Cost Price]]*Table1[[#This Row],[Quantity]])</f>
        <v>58.449999999999989</v>
      </c>
      <c r="M5312" t="str">
        <f>TEXT(Table1[[#This Row],[Order Date]],"mmm")</f>
        <v>Dec</v>
      </c>
      <c r="N5312" s="5" t="str">
        <f>TEXT(Table1[[#This Row],[Order Date]],"yyyy")</f>
        <v>2016</v>
      </c>
      <c r="O5312" s="5">
        <v>31</v>
      </c>
      <c r="P5312" s="5" t="s">
        <v>559</v>
      </c>
      <c r="Q5312" s="5" t="str">
        <f>IFERROR(INDEX(Holidays[Holiday],MATCH(Table1[[#This Row],[Order Date]],Holidays[Date],0)),"NO HOLIDAY")</f>
        <v>NO HOLIDAY</v>
      </c>
    </row>
    <row r="5313" spans="2:17" hidden="1" x14ac:dyDescent="0.3">
      <c r="B5313" t="s">
        <v>9</v>
      </c>
      <c r="C5313" t="s">
        <v>17</v>
      </c>
      <c r="D5313" t="s">
        <v>11</v>
      </c>
      <c r="E5313" t="s">
        <v>463</v>
      </c>
      <c r="F5313" s="4">
        <v>42723</v>
      </c>
      <c r="G5313" t="s">
        <v>13</v>
      </c>
      <c r="H5313">
        <v>8</v>
      </c>
      <c r="I5313">
        <f>IF(Table1[[#This Row],[Price]]&lt;15,10,IF(Table1[[#This Row],[Price]]&lt;20,15,IF(Table1[[#This Row],[Price]]&lt;30,22,IF(Table1[[#This Row],[Price]]&lt;50,36,45))))</f>
        <v>15</v>
      </c>
      <c r="J5313">
        <v>17.829999999999998</v>
      </c>
      <c r="K5313" s="14">
        <v>142.63999999999999</v>
      </c>
      <c r="L5313" s="14">
        <f>Table1[[#This Row],[Total Sale Amount]]-(Table1[[#This Row],[Cost Price]]*Table1[[#This Row],[Quantity]])</f>
        <v>22.639999999999986</v>
      </c>
      <c r="M5313" t="str">
        <f>TEXT(Table1[[#This Row],[Order Date]],"mmm")</f>
        <v>Dec</v>
      </c>
      <c r="N5313" s="5" t="str">
        <f>TEXT(Table1[[#This Row],[Order Date]],"yyyy")</f>
        <v>2016</v>
      </c>
      <c r="O5313" s="5">
        <v>26</v>
      </c>
      <c r="P5313" s="5" t="s">
        <v>560</v>
      </c>
      <c r="Q5313" s="5" t="str">
        <f>IFERROR(INDEX(Holidays[Holiday],MATCH(Table1[[#This Row],[Order Date]],Holidays[Date],0)),"NO HOLIDAY")</f>
        <v>NO HOLIDAY</v>
      </c>
    </row>
    <row r="5314" spans="2:17" hidden="1" x14ac:dyDescent="0.3">
      <c r="B5314" t="s">
        <v>25</v>
      </c>
      <c r="C5314" t="s">
        <v>22</v>
      </c>
      <c r="D5314" t="s">
        <v>23</v>
      </c>
      <c r="E5314" t="s">
        <v>323</v>
      </c>
      <c r="F5314" s="4">
        <v>42723</v>
      </c>
      <c r="G5314" t="s">
        <v>19</v>
      </c>
      <c r="H5314">
        <v>9</v>
      </c>
      <c r="I5314">
        <f>IF(Table1[[#This Row],[Price]]&lt;15,10,IF(Table1[[#This Row],[Price]]&lt;20,15,IF(Table1[[#This Row],[Price]]&lt;30,22,IF(Table1[[#This Row],[Price]]&lt;50,36,45))))</f>
        <v>45</v>
      </c>
      <c r="J5314">
        <v>53.35</v>
      </c>
      <c r="K5314" s="14">
        <v>480.15000000000003</v>
      </c>
      <c r="L5314" s="14">
        <f>Table1[[#This Row],[Total Sale Amount]]-(Table1[[#This Row],[Cost Price]]*Table1[[#This Row],[Quantity]])</f>
        <v>75.150000000000034</v>
      </c>
      <c r="M5314" t="str">
        <f>TEXT(Table1[[#This Row],[Order Date]],"mmm")</f>
        <v>Dec</v>
      </c>
      <c r="N5314" s="5" t="str">
        <f>TEXT(Table1[[#This Row],[Order Date]],"yyyy")</f>
        <v>2016</v>
      </c>
      <c r="O5314" s="5">
        <v>33</v>
      </c>
      <c r="P5314" s="5" t="s">
        <v>560</v>
      </c>
      <c r="Q5314" s="5" t="str">
        <f>IFERROR(INDEX(Holidays[Holiday],MATCH(Table1[[#This Row],[Order Date]],Holidays[Date],0)),"NO HOLIDAY")</f>
        <v>NO HOLIDAY</v>
      </c>
    </row>
    <row r="5315" spans="2:17" hidden="1" x14ac:dyDescent="0.3">
      <c r="B5315" t="s">
        <v>25</v>
      </c>
      <c r="C5315" t="s">
        <v>59</v>
      </c>
      <c r="D5315" t="s">
        <v>23</v>
      </c>
      <c r="E5315" t="s">
        <v>192</v>
      </c>
      <c r="F5315" s="4">
        <v>42723</v>
      </c>
      <c r="G5315" t="s">
        <v>19</v>
      </c>
      <c r="H5315">
        <v>4</v>
      </c>
      <c r="I5315">
        <f>IF(Table1[[#This Row],[Price]]&lt;15,10,IF(Table1[[#This Row],[Price]]&lt;20,15,IF(Table1[[#This Row],[Price]]&lt;30,22,IF(Table1[[#This Row],[Price]]&lt;50,36,45))))</f>
        <v>45</v>
      </c>
      <c r="J5315">
        <v>53.35</v>
      </c>
      <c r="K5315" s="14">
        <v>213.4</v>
      </c>
      <c r="L5315" s="14">
        <f>Table1[[#This Row],[Total Sale Amount]]-(Table1[[#This Row],[Cost Price]]*Table1[[#This Row],[Quantity]])</f>
        <v>33.400000000000006</v>
      </c>
      <c r="M5315" t="str">
        <f>TEXT(Table1[[#This Row],[Order Date]],"mmm")</f>
        <v>Dec</v>
      </c>
      <c r="N5315" s="5" t="str">
        <f>TEXT(Table1[[#This Row],[Order Date]],"yyyy")</f>
        <v>2016</v>
      </c>
      <c r="O5315" s="5">
        <v>31</v>
      </c>
      <c r="P5315" s="5" t="s">
        <v>560</v>
      </c>
      <c r="Q5315" s="5" t="str">
        <f>IFERROR(INDEX(Holidays[Holiday],MATCH(Table1[[#This Row],[Order Date]],Holidays[Date],0)),"NO HOLIDAY")</f>
        <v>NO HOLIDAY</v>
      </c>
    </row>
    <row r="5316" spans="2:17" hidden="1" x14ac:dyDescent="0.3">
      <c r="B5316" t="s">
        <v>9</v>
      </c>
      <c r="C5316" t="s">
        <v>17</v>
      </c>
      <c r="D5316" t="s">
        <v>11</v>
      </c>
      <c r="E5316" t="s">
        <v>336</v>
      </c>
      <c r="F5316" s="4">
        <v>42723</v>
      </c>
      <c r="G5316" t="s">
        <v>13</v>
      </c>
      <c r="H5316">
        <v>8</v>
      </c>
      <c r="I5316">
        <f>IF(Table1[[#This Row],[Price]]&lt;15,10,IF(Table1[[#This Row],[Price]]&lt;20,15,IF(Table1[[#This Row],[Price]]&lt;30,22,IF(Table1[[#This Row],[Price]]&lt;50,36,45))))</f>
        <v>15</v>
      </c>
      <c r="J5316">
        <v>17.829999999999998</v>
      </c>
      <c r="K5316" s="14">
        <v>142.63999999999999</v>
      </c>
      <c r="L5316" s="14">
        <f>Table1[[#This Row],[Total Sale Amount]]-(Table1[[#This Row],[Cost Price]]*Table1[[#This Row],[Quantity]])</f>
        <v>22.639999999999986</v>
      </c>
      <c r="M5316" t="str">
        <f>TEXT(Table1[[#This Row],[Order Date]],"mmm")</f>
        <v>Dec</v>
      </c>
      <c r="N5316" s="5" t="str">
        <f>TEXT(Table1[[#This Row],[Order Date]],"yyyy")</f>
        <v>2016</v>
      </c>
      <c r="O5316" s="5">
        <v>40</v>
      </c>
      <c r="P5316" s="5" t="s">
        <v>560</v>
      </c>
      <c r="Q5316" s="5" t="str">
        <f>IFERROR(INDEX(Holidays[Holiday],MATCH(Table1[[#This Row],[Order Date]],Holidays[Date],0)),"NO HOLIDAY")</f>
        <v>NO HOLIDAY</v>
      </c>
    </row>
    <row r="5317" spans="2:17" hidden="1" x14ac:dyDescent="0.3">
      <c r="B5317" t="s">
        <v>9</v>
      </c>
      <c r="C5317" t="s">
        <v>17</v>
      </c>
      <c r="D5317" t="s">
        <v>11</v>
      </c>
      <c r="E5317" t="s">
        <v>347</v>
      </c>
      <c r="F5317" s="4">
        <v>42723</v>
      </c>
      <c r="G5317" t="s">
        <v>15</v>
      </c>
      <c r="H5317">
        <v>10</v>
      </c>
      <c r="I5317">
        <f>IF(Table1[[#This Row],[Price]]&lt;15,10,IF(Table1[[#This Row],[Price]]&lt;20,15,IF(Table1[[#This Row],[Price]]&lt;30,22,IF(Table1[[#This Row],[Price]]&lt;50,36,45))))</f>
        <v>10</v>
      </c>
      <c r="J5317">
        <v>12.42</v>
      </c>
      <c r="K5317" s="14">
        <v>124.2</v>
      </c>
      <c r="L5317" s="14">
        <f>Table1[[#This Row],[Total Sale Amount]]-(Table1[[#This Row],[Cost Price]]*Table1[[#This Row],[Quantity]])</f>
        <v>24.200000000000003</v>
      </c>
      <c r="M5317" t="str">
        <f>TEXT(Table1[[#This Row],[Order Date]],"mmm")</f>
        <v>Dec</v>
      </c>
      <c r="N5317" s="5" t="str">
        <f>TEXT(Table1[[#This Row],[Order Date]],"yyyy")</f>
        <v>2016</v>
      </c>
      <c r="O5317" s="5">
        <v>28</v>
      </c>
      <c r="P5317" s="5" t="s">
        <v>559</v>
      </c>
      <c r="Q5317" s="5" t="str">
        <f>IFERROR(INDEX(Holidays[Holiday],MATCH(Table1[[#This Row],[Order Date]],Holidays[Date],0)),"NO HOLIDAY")</f>
        <v>NO HOLIDAY</v>
      </c>
    </row>
    <row r="5318" spans="2:17" hidden="1" x14ac:dyDescent="0.3">
      <c r="B5318" t="s">
        <v>9</v>
      </c>
      <c r="C5318" t="s">
        <v>17</v>
      </c>
      <c r="D5318" t="s">
        <v>11</v>
      </c>
      <c r="E5318" t="s">
        <v>186</v>
      </c>
      <c r="F5318" s="4">
        <v>42723</v>
      </c>
      <c r="G5318" t="s">
        <v>19</v>
      </c>
      <c r="H5318">
        <v>10</v>
      </c>
      <c r="I5318">
        <f>IF(Table1[[#This Row],[Price]]&lt;15,10,IF(Table1[[#This Row],[Price]]&lt;20,15,IF(Table1[[#This Row],[Price]]&lt;30,22,IF(Table1[[#This Row],[Price]]&lt;50,36,45))))</f>
        <v>45</v>
      </c>
      <c r="J5318">
        <v>53.35</v>
      </c>
      <c r="K5318" s="14">
        <v>533.5</v>
      </c>
      <c r="L5318" s="14">
        <f>Table1[[#This Row],[Total Sale Amount]]-(Table1[[#This Row],[Cost Price]]*Table1[[#This Row],[Quantity]])</f>
        <v>83.5</v>
      </c>
      <c r="M5318" t="str">
        <f>TEXT(Table1[[#This Row],[Order Date]],"mmm")</f>
        <v>Dec</v>
      </c>
      <c r="N5318" s="5" t="str">
        <f>TEXT(Table1[[#This Row],[Order Date]],"yyyy")</f>
        <v>2016</v>
      </c>
      <c r="O5318" s="5">
        <v>22</v>
      </c>
      <c r="P5318" s="5" t="s">
        <v>560</v>
      </c>
      <c r="Q5318" s="5" t="str">
        <f>IFERROR(INDEX(Holidays[Holiday],MATCH(Table1[[#This Row],[Order Date]],Holidays[Date],0)),"NO HOLIDAY")</f>
        <v>NO HOLIDAY</v>
      </c>
    </row>
    <row r="5319" spans="2:17" hidden="1" x14ac:dyDescent="0.3">
      <c r="B5319" t="s">
        <v>25</v>
      </c>
      <c r="C5319" t="s">
        <v>22</v>
      </c>
      <c r="D5319" t="s">
        <v>23</v>
      </c>
      <c r="E5319" t="s">
        <v>225</v>
      </c>
      <c r="F5319" s="4">
        <v>42723</v>
      </c>
      <c r="G5319" t="s">
        <v>15</v>
      </c>
      <c r="H5319">
        <v>7</v>
      </c>
      <c r="I5319">
        <f>IF(Table1[[#This Row],[Price]]&lt;15,10,IF(Table1[[#This Row],[Price]]&lt;20,15,IF(Table1[[#This Row],[Price]]&lt;30,22,IF(Table1[[#This Row],[Price]]&lt;50,36,45))))</f>
        <v>10</v>
      </c>
      <c r="J5319">
        <v>12.42</v>
      </c>
      <c r="K5319" s="14">
        <v>86.94</v>
      </c>
      <c r="L5319" s="14">
        <f>Table1[[#This Row],[Total Sale Amount]]-(Table1[[#This Row],[Cost Price]]*Table1[[#This Row],[Quantity]])</f>
        <v>16.939999999999998</v>
      </c>
      <c r="M5319" t="str">
        <f>TEXT(Table1[[#This Row],[Order Date]],"mmm")</f>
        <v>Dec</v>
      </c>
      <c r="N5319" s="5" t="str">
        <f>TEXT(Table1[[#This Row],[Order Date]],"yyyy")</f>
        <v>2016</v>
      </c>
      <c r="O5319" s="5">
        <v>27</v>
      </c>
      <c r="P5319" s="5" t="s">
        <v>560</v>
      </c>
      <c r="Q5319" s="5" t="str">
        <f>IFERROR(INDEX(Holidays[Holiday],MATCH(Table1[[#This Row],[Order Date]],Holidays[Date],0)),"NO HOLIDAY")</f>
        <v>NO HOLIDAY</v>
      </c>
    </row>
    <row r="5320" spans="2:17" hidden="1" x14ac:dyDescent="0.3">
      <c r="B5320" t="s">
        <v>36</v>
      </c>
      <c r="C5320" t="s">
        <v>30</v>
      </c>
      <c r="D5320" t="s">
        <v>11</v>
      </c>
      <c r="E5320" t="s">
        <v>75</v>
      </c>
      <c r="F5320" s="4">
        <v>42723</v>
      </c>
      <c r="G5320" t="s">
        <v>19</v>
      </c>
      <c r="H5320">
        <v>2</v>
      </c>
      <c r="I5320">
        <f>IF(Table1[[#This Row],[Price]]&lt;15,10,IF(Table1[[#This Row],[Price]]&lt;20,15,IF(Table1[[#This Row],[Price]]&lt;30,22,IF(Table1[[#This Row],[Price]]&lt;50,36,45))))</f>
        <v>45</v>
      </c>
      <c r="J5320">
        <v>53.35</v>
      </c>
      <c r="K5320" s="14">
        <v>106.7</v>
      </c>
      <c r="L5320" s="14">
        <f>Table1[[#This Row],[Total Sale Amount]]-(Table1[[#This Row],[Cost Price]]*Table1[[#This Row],[Quantity]])</f>
        <v>16.700000000000003</v>
      </c>
      <c r="M5320" t="str">
        <f>TEXT(Table1[[#This Row],[Order Date]],"mmm")</f>
        <v>Dec</v>
      </c>
      <c r="N5320" s="5" t="str">
        <f>TEXT(Table1[[#This Row],[Order Date]],"yyyy")</f>
        <v>2016</v>
      </c>
      <c r="O5320" s="5">
        <v>42</v>
      </c>
      <c r="P5320" s="5" t="s">
        <v>560</v>
      </c>
      <c r="Q5320" s="5" t="str">
        <f>IFERROR(INDEX(Holidays[Holiday],MATCH(Table1[[#This Row],[Order Date]],Holidays[Date],0)),"NO HOLIDAY")</f>
        <v>NO HOLIDAY</v>
      </c>
    </row>
    <row r="5321" spans="2:17" hidden="1" x14ac:dyDescent="0.3">
      <c r="B5321" t="s">
        <v>25</v>
      </c>
      <c r="C5321" t="s">
        <v>26</v>
      </c>
      <c r="D5321" t="s">
        <v>23</v>
      </c>
      <c r="E5321" t="s">
        <v>279</v>
      </c>
      <c r="F5321" s="4">
        <v>42723</v>
      </c>
      <c r="G5321" t="s">
        <v>15</v>
      </c>
      <c r="H5321">
        <v>2</v>
      </c>
      <c r="I5321">
        <f>IF(Table1[[#This Row],[Price]]&lt;15,10,IF(Table1[[#This Row],[Price]]&lt;20,15,IF(Table1[[#This Row],[Price]]&lt;30,22,IF(Table1[[#This Row],[Price]]&lt;50,36,45))))</f>
        <v>10</v>
      </c>
      <c r="J5321">
        <v>12.42</v>
      </c>
      <c r="K5321" s="14">
        <v>24.84</v>
      </c>
      <c r="L5321" s="14">
        <f>Table1[[#This Row],[Total Sale Amount]]-(Table1[[#This Row],[Cost Price]]*Table1[[#This Row],[Quantity]])</f>
        <v>4.84</v>
      </c>
      <c r="M5321" t="str">
        <f>TEXT(Table1[[#This Row],[Order Date]],"mmm")</f>
        <v>Dec</v>
      </c>
      <c r="N5321" s="5" t="str">
        <f>TEXT(Table1[[#This Row],[Order Date]],"yyyy")</f>
        <v>2016</v>
      </c>
      <c r="O5321" s="5">
        <v>34</v>
      </c>
      <c r="P5321" s="5" t="s">
        <v>560</v>
      </c>
      <c r="Q5321" s="5" t="str">
        <f>IFERROR(INDEX(Holidays[Holiday],MATCH(Table1[[#This Row],[Order Date]],Holidays[Date],0)),"NO HOLIDAY")</f>
        <v>NO HOLIDAY</v>
      </c>
    </row>
    <row r="5322" spans="2:17" hidden="1" x14ac:dyDescent="0.3">
      <c r="B5322" t="s">
        <v>25</v>
      </c>
      <c r="C5322" t="s">
        <v>59</v>
      </c>
      <c r="D5322" t="s">
        <v>23</v>
      </c>
      <c r="E5322" t="s">
        <v>60</v>
      </c>
      <c r="F5322" s="4">
        <v>42723</v>
      </c>
      <c r="G5322" t="s">
        <v>15</v>
      </c>
      <c r="H5322">
        <v>2</v>
      </c>
      <c r="I5322">
        <f>IF(Table1[[#This Row],[Price]]&lt;15,10,IF(Table1[[#This Row],[Price]]&lt;20,15,IF(Table1[[#This Row],[Price]]&lt;30,22,IF(Table1[[#This Row],[Price]]&lt;50,36,45))))</f>
        <v>10</v>
      </c>
      <c r="J5322">
        <v>12.42</v>
      </c>
      <c r="K5322" s="14">
        <v>24.84</v>
      </c>
      <c r="L5322" s="14">
        <f>Table1[[#This Row],[Total Sale Amount]]-(Table1[[#This Row],[Cost Price]]*Table1[[#This Row],[Quantity]])</f>
        <v>4.84</v>
      </c>
      <c r="M5322" t="str">
        <f>TEXT(Table1[[#This Row],[Order Date]],"mmm")</f>
        <v>Dec</v>
      </c>
      <c r="N5322" s="5" t="str">
        <f>TEXT(Table1[[#This Row],[Order Date]],"yyyy")</f>
        <v>2016</v>
      </c>
      <c r="O5322" s="5">
        <v>37</v>
      </c>
      <c r="P5322" s="5" t="s">
        <v>559</v>
      </c>
      <c r="Q5322" s="5" t="str">
        <f>IFERROR(INDEX(Holidays[Holiday],MATCH(Table1[[#This Row],[Order Date]],Holidays[Date],0)),"NO HOLIDAY")</f>
        <v>NO HOLIDAY</v>
      </c>
    </row>
    <row r="5323" spans="2:17" hidden="1" x14ac:dyDescent="0.3">
      <c r="B5323" t="s">
        <v>25</v>
      </c>
      <c r="C5323" t="s">
        <v>22</v>
      </c>
      <c r="D5323" t="s">
        <v>23</v>
      </c>
      <c r="E5323" t="s">
        <v>460</v>
      </c>
      <c r="F5323" s="4">
        <v>42723</v>
      </c>
      <c r="G5323" t="s">
        <v>15</v>
      </c>
      <c r="H5323">
        <v>10</v>
      </c>
      <c r="I5323">
        <f>IF(Table1[[#This Row],[Price]]&lt;15,10,IF(Table1[[#This Row],[Price]]&lt;20,15,IF(Table1[[#This Row],[Price]]&lt;30,22,IF(Table1[[#This Row],[Price]]&lt;50,36,45))))</f>
        <v>10</v>
      </c>
      <c r="J5323">
        <v>12.42</v>
      </c>
      <c r="K5323" s="14">
        <v>124.2</v>
      </c>
      <c r="L5323" s="14">
        <f>Table1[[#This Row],[Total Sale Amount]]-(Table1[[#This Row],[Cost Price]]*Table1[[#This Row],[Quantity]])</f>
        <v>24.200000000000003</v>
      </c>
      <c r="M5323" t="str">
        <f>TEXT(Table1[[#This Row],[Order Date]],"mmm")</f>
        <v>Dec</v>
      </c>
      <c r="N5323" s="5" t="str">
        <f>TEXT(Table1[[#This Row],[Order Date]],"yyyy")</f>
        <v>2016</v>
      </c>
      <c r="O5323" s="5">
        <v>22</v>
      </c>
      <c r="P5323" s="5" t="s">
        <v>559</v>
      </c>
      <c r="Q5323" s="5" t="str">
        <f>IFERROR(INDEX(Holidays[Holiday],MATCH(Table1[[#This Row],[Order Date]],Holidays[Date],0)),"NO HOLIDAY")</f>
        <v>NO HOLIDAY</v>
      </c>
    </row>
    <row r="5324" spans="2:17" hidden="1" x14ac:dyDescent="0.3">
      <c r="B5324" t="s">
        <v>25</v>
      </c>
      <c r="C5324" t="s">
        <v>26</v>
      </c>
      <c r="D5324" t="s">
        <v>23</v>
      </c>
      <c r="E5324" t="s">
        <v>259</v>
      </c>
      <c r="F5324" s="4">
        <v>42723</v>
      </c>
      <c r="G5324" t="s">
        <v>15</v>
      </c>
      <c r="H5324">
        <v>7</v>
      </c>
      <c r="I5324">
        <f>IF(Table1[[#This Row],[Price]]&lt;15,10,IF(Table1[[#This Row],[Price]]&lt;20,15,IF(Table1[[#This Row],[Price]]&lt;30,22,IF(Table1[[#This Row],[Price]]&lt;50,36,45))))</f>
        <v>10</v>
      </c>
      <c r="J5324">
        <v>12.42</v>
      </c>
      <c r="K5324" s="14">
        <v>86.94</v>
      </c>
      <c r="L5324" s="14">
        <f>Table1[[#This Row],[Total Sale Amount]]-(Table1[[#This Row],[Cost Price]]*Table1[[#This Row],[Quantity]])</f>
        <v>16.939999999999998</v>
      </c>
      <c r="M5324" t="str">
        <f>TEXT(Table1[[#This Row],[Order Date]],"mmm")</f>
        <v>Dec</v>
      </c>
      <c r="N5324" s="5" t="str">
        <f>TEXT(Table1[[#This Row],[Order Date]],"yyyy")</f>
        <v>2016</v>
      </c>
      <c r="O5324" s="5">
        <v>20</v>
      </c>
      <c r="P5324" s="5" t="s">
        <v>559</v>
      </c>
      <c r="Q5324" s="5" t="str">
        <f>IFERROR(INDEX(Holidays[Holiday],MATCH(Table1[[#This Row],[Order Date]],Holidays[Date],0)),"NO HOLIDAY")</f>
        <v>NO HOLIDAY</v>
      </c>
    </row>
    <row r="5325" spans="2:17" hidden="1" x14ac:dyDescent="0.3">
      <c r="B5325" t="s">
        <v>25</v>
      </c>
      <c r="C5325" t="s">
        <v>59</v>
      </c>
      <c r="D5325" t="s">
        <v>23</v>
      </c>
      <c r="E5325" t="s">
        <v>479</v>
      </c>
      <c r="F5325" s="4">
        <v>42723</v>
      </c>
      <c r="G5325" t="s">
        <v>13</v>
      </c>
      <c r="H5325">
        <v>6</v>
      </c>
      <c r="I5325">
        <f>IF(Table1[[#This Row],[Price]]&lt;15,10,IF(Table1[[#This Row],[Price]]&lt;20,15,IF(Table1[[#This Row],[Price]]&lt;30,22,IF(Table1[[#This Row],[Price]]&lt;50,36,45))))</f>
        <v>15</v>
      </c>
      <c r="J5325">
        <v>17.829999999999998</v>
      </c>
      <c r="K5325" s="14">
        <v>106.97999999999999</v>
      </c>
      <c r="L5325" s="14">
        <f>Table1[[#This Row],[Total Sale Amount]]-(Table1[[#This Row],[Cost Price]]*Table1[[#This Row],[Quantity]])</f>
        <v>16.97999999999999</v>
      </c>
      <c r="M5325" t="str">
        <f>TEXT(Table1[[#This Row],[Order Date]],"mmm")</f>
        <v>Dec</v>
      </c>
      <c r="N5325" s="5" t="str">
        <f>TEXT(Table1[[#This Row],[Order Date]],"yyyy")</f>
        <v>2016</v>
      </c>
      <c r="O5325" s="5">
        <v>43</v>
      </c>
      <c r="P5325" s="5" t="s">
        <v>559</v>
      </c>
      <c r="Q5325" s="5" t="str">
        <f>IFERROR(INDEX(Holidays[Holiday],MATCH(Table1[[#This Row],[Order Date]],Holidays[Date],0)),"NO HOLIDAY")</f>
        <v>NO HOLIDAY</v>
      </c>
    </row>
    <row r="5326" spans="2:17" hidden="1" x14ac:dyDescent="0.3">
      <c r="B5326" t="s">
        <v>16</v>
      </c>
      <c r="C5326" t="s">
        <v>30</v>
      </c>
      <c r="D5326" t="s">
        <v>11</v>
      </c>
      <c r="E5326" t="s">
        <v>195</v>
      </c>
      <c r="F5326" s="4">
        <v>42723</v>
      </c>
      <c r="G5326" t="s">
        <v>13</v>
      </c>
      <c r="H5326">
        <v>8</v>
      </c>
      <c r="I5326">
        <f>IF(Table1[[#This Row],[Price]]&lt;15,10,IF(Table1[[#This Row],[Price]]&lt;20,15,IF(Table1[[#This Row],[Price]]&lt;30,22,IF(Table1[[#This Row],[Price]]&lt;50,36,45))))</f>
        <v>15</v>
      </c>
      <c r="J5326">
        <v>17.829999999999998</v>
      </c>
      <c r="K5326" s="14">
        <v>142.63999999999999</v>
      </c>
      <c r="L5326" s="14">
        <f>Table1[[#This Row],[Total Sale Amount]]-(Table1[[#This Row],[Cost Price]]*Table1[[#This Row],[Quantity]])</f>
        <v>22.639999999999986</v>
      </c>
      <c r="M5326" t="str">
        <f>TEXT(Table1[[#This Row],[Order Date]],"mmm")</f>
        <v>Dec</v>
      </c>
      <c r="N5326" s="5" t="str">
        <f>TEXT(Table1[[#This Row],[Order Date]],"yyyy")</f>
        <v>2016</v>
      </c>
      <c r="O5326" s="5">
        <v>18</v>
      </c>
      <c r="P5326" s="5" t="s">
        <v>560</v>
      </c>
      <c r="Q5326" s="5" t="str">
        <f>IFERROR(INDEX(Holidays[Holiday],MATCH(Table1[[#This Row],[Order Date]],Holidays[Date],0)),"NO HOLIDAY")</f>
        <v>NO HOLIDAY</v>
      </c>
    </row>
    <row r="5327" spans="2:17" hidden="1" x14ac:dyDescent="0.3">
      <c r="B5327" t="s">
        <v>9</v>
      </c>
      <c r="C5327" t="s">
        <v>30</v>
      </c>
      <c r="D5327" t="s">
        <v>11</v>
      </c>
      <c r="E5327" t="s">
        <v>294</v>
      </c>
      <c r="F5327" s="4">
        <v>42723</v>
      </c>
      <c r="G5327" t="s">
        <v>13</v>
      </c>
      <c r="H5327">
        <v>9</v>
      </c>
      <c r="I5327">
        <f>IF(Table1[[#This Row],[Price]]&lt;15,10,IF(Table1[[#This Row],[Price]]&lt;20,15,IF(Table1[[#This Row],[Price]]&lt;30,22,IF(Table1[[#This Row],[Price]]&lt;50,36,45))))</f>
        <v>15</v>
      </c>
      <c r="J5327">
        <v>17.829999999999998</v>
      </c>
      <c r="K5327" s="14">
        <v>160.46999999999997</v>
      </c>
      <c r="L5327" s="14">
        <f>Table1[[#This Row],[Total Sale Amount]]-(Table1[[#This Row],[Cost Price]]*Table1[[#This Row],[Quantity]])</f>
        <v>25.46999999999997</v>
      </c>
      <c r="M5327" t="str">
        <f>TEXT(Table1[[#This Row],[Order Date]],"mmm")</f>
        <v>Dec</v>
      </c>
      <c r="N5327" s="5" t="str">
        <f>TEXT(Table1[[#This Row],[Order Date]],"yyyy")</f>
        <v>2016</v>
      </c>
      <c r="O5327" s="5">
        <v>18</v>
      </c>
      <c r="P5327" s="5" t="s">
        <v>559</v>
      </c>
      <c r="Q5327" s="5" t="str">
        <f>IFERROR(INDEX(Holidays[Holiday],MATCH(Table1[[#This Row],[Order Date]],Holidays[Date],0)),"NO HOLIDAY")</f>
        <v>NO HOLIDAY</v>
      </c>
    </row>
    <row r="5328" spans="2:17" hidden="1" x14ac:dyDescent="0.3">
      <c r="B5328" t="s">
        <v>9</v>
      </c>
      <c r="C5328" t="s">
        <v>17</v>
      </c>
      <c r="D5328" t="s">
        <v>11</v>
      </c>
      <c r="E5328" t="s">
        <v>280</v>
      </c>
      <c r="F5328" s="4">
        <v>42723</v>
      </c>
      <c r="G5328" t="s">
        <v>39</v>
      </c>
      <c r="H5328">
        <v>9</v>
      </c>
      <c r="I5328">
        <f>IF(Table1[[#This Row],[Price]]&lt;15,10,IF(Table1[[#This Row],[Price]]&lt;20,15,IF(Table1[[#This Row],[Price]]&lt;30,22,IF(Table1[[#This Row],[Price]]&lt;50,36,45))))</f>
        <v>15</v>
      </c>
      <c r="J5328">
        <v>16.32</v>
      </c>
      <c r="K5328" s="14">
        <v>146.88</v>
      </c>
      <c r="L5328" s="14">
        <f>Table1[[#This Row],[Total Sale Amount]]-(Table1[[#This Row],[Cost Price]]*Table1[[#This Row],[Quantity]])</f>
        <v>11.879999999999995</v>
      </c>
      <c r="M5328" t="str">
        <f>TEXT(Table1[[#This Row],[Order Date]],"mmm")</f>
        <v>Dec</v>
      </c>
      <c r="N5328" s="5" t="str">
        <f>TEXT(Table1[[#This Row],[Order Date]],"yyyy")</f>
        <v>2016</v>
      </c>
      <c r="O5328" s="5">
        <v>34</v>
      </c>
      <c r="P5328" s="5" t="s">
        <v>560</v>
      </c>
      <c r="Q5328" s="5" t="str">
        <f>IFERROR(INDEX(Holidays[Holiday],MATCH(Table1[[#This Row],[Order Date]],Holidays[Date],0)),"NO HOLIDAY")</f>
        <v>NO HOLIDAY</v>
      </c>
    </row>
    <row r="5329" spans="2:17" hidden="1" x14ac:dyDescent="0.3">
      <c r="B5329" t="s">
        <v>21</v>
      </c>
      <c r="C5329" t="s">
        <v>26</v>
      </c>
      <c r="D5329" t="s">
        <v>23</v>
      </c>
      <c r="E5329" t="s">
        <v>430</v>
      </c>
      <c r="F5329" s="4">
        <v>42724</v>
      </c>
      <c r="G5329" t="s">
        <v>15</v>
      </c>
      <c r="H5329">
        <v>5</v>
      </c>
      <c r="I5329">
        <f>IF(Table1[[#This Row],[Price]]&lt;15,10,IF(Table1[[#This Row],[Price]]&lt;20,15,IF(Table1[[#This Row],[Price]]&lt;30,22,IF(Table1[[#This Row],[Price]]&lt;50,36,45))))</f>
        <v>10</v>
      </c>
      <c r="J5329">
        <v>12.42</v>
      </c>
      <c r="K5329" s="14">
        <v>62.1</v>
      </c>
      <c r="L5329" s="14">
        <f>Table1[[#This Row],[Total Sale Amount]]-(Table1[[#This Row],[Cost Price]]*Table1[[#This Row],[Quantity]])</f>
        <v>12.100000000000001</v>
      </c>
      <c r="M5329" t="str">
        <f>TEXT(Table1[[#This Row],[Order Date]],"mmm")</f>
        <v>Dec</v>
      </c>
      <c r="N5329" s="5" t="str">
        <f>TEXT(Table1[[#This Row],[Order Date]],"yyyy")</f>
        <v>2016</v>
      </c>
      <c r="O5329" s="5">
        <v>29</v>
      </c>
      <c r="P5329" s="5" t="s">
        <v>559</v>
      </c>
      <c r="Q5329" s="5" t="str">
        <f>IFERROR(INDEX(Holidays[Holiday],MATCH(Table1[[#This Row],[Order Date]],Holidays[Date],0)),"NO HOLIDAY")</f>
        <v>NO HOLIDAY</v>
      </c>
    </row>
    <row r="5330" spans="2:17" hidden="1" x14ac:dyDescent="0.3">
      <c r="B5330" t="s">
        <v>21</v>
      </c>
      <c r="C5330" t="s">
        <v>22</v>
      </c>
      <c r="D5330" t="s">
        <v>23</v>
      </c>
      <c r="E5330" t="s">
        <v>416</v>
      </c>
      <c r="F5330" s="4">
        <v>42724</v>
      </c>
      <c r="G5330" t="s">
        <v>15</v>
      </c>
      <c r="H5330">
        <v>2</v>
      </c>
      <c r="I5330">
        <f>IF(Table1[[#This Row],[Price]]&lt;15,10,IF(Table1[[#This Row],[Price]]&lt;20,15,IF(Table1[[#This Row],[Price]]&lt;30,22,IF(Table1[[#This Row],[Price]]&lt;50,36,45))))</f>
        <v>10</v>
      </c>
      <c r="J5330">
        <v>12.42</v>
      </c>
      <c r="K5330" s="14">
        <v>24.84</v>
      </c>
      <c r="L5330" s="14">
        <f>Table1[[#This Row],[Total Sale Amount]]-(Table1[[#This Row],[Cost Price]]*Table1[[#This Row],[Quantity]])</f>
        <v>4.84</v>
      </c>
      <c r="M5330" t="str">
        <f>TEXT(Table1[[#This Row],[Order Date]],"mmm")</f>
        <v>Dec</v>
      </c>
      <c r="N5330" s="5" t="str">
        <f>TEXT(Table1[[#This Row],[Order Date]],"yyyy")</f>
        <v>2016</v>
      </c>
      <c r="O5330" s="5">
        <v>43</v>
      </c>
      <c r="P5330" s="5" t="s">
        <v>560</v>
      </c>
      <c r="Q5330" s="5" t="str">
        <f>IFERROR(INDEX(Holidays[Holiday],MATCH(Table1[[#This Row],[Order Date]],Holidays[Date],0)),"NO HOLIDAY")</f>
        <v>NO HOLIDAY</v>
      </c>
    </row>
    <row r="5331" spans="2:17" hidden="1" x14ac:dyDescent="0.3">
      <c r="B5331" t="s">
        <v>36</v>
      </c>
      <c r="C5331" t="s">
        <v>17</v>
      </c>
      <c r="D5331" t="s">
        <v>11</v>
      </c>
      <c r="E5331" t="s">
        <v>448</v>
      </c>
      <c r="F5331" s="4">
        <v>42724</v>
      </c>
      <c r="G5331" t="s">
        <v>19</v>
      </c>
      <c r="H5331">
        <v>7</v>
      </c>
      <c r="I5331">
        <f>IF(Table1[[#This Row],[Price]]&lt;15,10,IF(Table1[[#This Row],[Price]]&lt;20,15,IF(Table1[[#This Row],[Price]]&lt;30,22,IF(Table1[[#This Row],[Price]]&lt;50,36,45))))</f>
        <v>45</v>
      </c>
      <c r="J5331">
        <v>53.35</v>
      </c>
      <c r="K5331" s="14">
        <v>373.45</v>
      </c>
      <c r="L5331" s="14">
        <f>Table1[[#This Row],[Total Sale Amount]]-(Table1[[#This Row],[Cost Price]]*Table1[[#This Row],[Quantity]])</f>
        <v>58.449999999999989</v>
      </c>
      <c r="M5331" t="str">
        <f>TEXT(Table1[[#This Row],[Order Date]],"mmm")</f>
        <v>Dec</v>
      </c>
      <c r="N5331" s="5" t="str">
        <f>TEXT(Table1[[#This Row],[Order Date]],"yyyy")</f>
        <v>2016</v>
      </c>
      <c r="O5331" s="5">
        <v>26</v>
      </c>
      <c r="P5331" s="5" t="s">
        <v>559</v>
      </c>
      <c r="Q5331" s="5" t="str">
        <f>IFERROR(INDEX(Holidays[Holiday],MATCH(Table1[[#This Row],[Order Date]],Holidays[Date],0)),"NO HOLIDAY")</f>
        <v>NO HOLIDAY</v>
      </c>
    </row>
    <row r="5332" spans="2:17" hidden="1" x14ac:dyDescent="0.3">
      <c r="B5332" t="s">
        <v>9</v>
      </c>
      <c r="C5332" t="s">
        <v>17</v>
      </c>
      <c r="D5332" t="s">
        <v>11</v>
      </c>
      <c r="E5332" t="s">
        <v>177</v>
      </c>
      <c r="F5332" s="4">
        <v>42724</v>
      </c>
      <c r="G5332" t="s">
        <v>19</v>
      </c>
      <c r="H5332">
        <v>5</v>
      </c>
      <c r="I5332">
        <f>IF(Table1[[#This Row],[Price]]&lt;15,10,IF(Table1[[#This Row],[Price]]&lt;20,15,IF(Table1[[#This Row],[Price]]&lt;30,22,IF(Table1[[#This Row],[Price]]&lt;50,36,45))))</f>
        <v>45</v>
      </c>
      <c r="J5332">
        <v>53.35</v>
      </c>
      <c r="K5332" s="14">
        <v>266.75</v>
      </c>
      <c r="L5332" s="14">
        <f>Table1[[#This Row],[Total Sale Amount]]-(Table1[[#This Row],[Cost Price]]*Table1[[#This Row],[Quantity]])</f>
        <v>41.75</v>
      </c>
      <c r="M5332" t="str">
        <f>TEXT(Table1[[#This Row],[Order Date]],"mmm")</f>
        <v>Dec</v>
      </c>
      <c r="N5332" s="5" t="str">
        <f>TEXT(Table1[[#This Row],[Order Date]],"yyyy")</f>
        <v>2016</v>
      </c>
      <c r="O5332" s="5">
        <v>30</v>
      </c>
      <c r="P5332" s="5" t="s">
        <v>559</v>
      </c>
      <c r="Q5332" s="5" t="str">
        <f>IFERROR(INDEX(Holidays[Holiday],MATCH(Table1[[#This Row],[Order Date]],Holidays[Date],0)),"NO HOLIDAY")</f>
        <v>NO HOLIDAY</v>
      </c>
    </row>
    <row r="5333" spans="2:17" hidden="1" x14ac:dyDescent="0.3">
      <c r="B5333" t="s">
        <v>9</v>
      </c>
      <c r="C5333" t="s">
        <v>17</v>
      </c>
      <c r="D5333" t="s">
        <v>11</v>
      </c>
      <c r="E5333" t="s">
        <v>391</v>
      </c>
      <c r="F5333" s="4">
        <v>42724</v>
      </c>
      <c r="G5333" t="s">
        <v>15</v>
      </c>
      <c r="H5333">
        <v>3</v>
      </c>
      <c r="I5333">
        <f>IF(Table1[[#This Row],[Price]]&lt;15,10,IF(Table1[[#This Row],[Price]]&lt;20,15,IF(Table1[[#This Row],[Price]]&lt;30,22,IF(Table1[[#This Row],[Price]]&lt;50,36,45))))</f>
        <v>10</v>
      </c>
      <c r="J5333">
        <v>12.42</v>
      </c>
      <c r="K5333" s="14">
        <v>37.26</v>
      </c>
      <c r="L5333" s="14">
        <f>Table1[[#This Row],[Total Sale Amount]]-(Table1[[#This Row],[Cost Price]]*Table1[[#This Row],[Quantity]])</f>
        <v>7.259999999999998</v>
      </c>
      <c r="M5333" t="str">
        <f>TEXT(Table1[[#This Row],[Order Date]],"mmm")</f>
        <v>Dec</v>
      </c>
      <c r="N5333" s="5" t="str">
        <f>TEXT(Table1[[#This Row],[Order Date]],"yyyy")</f>
        <v>2016</v>
      </c>
      <c r="O5333" s="5">
        <v>17</v>
      </c>
      <c r="P5333" s="5" t="s">
        <v>560</v>
      </c>
      <c r="Q5333" s="5" t="str">
        <f>IFERROR(INDEX(Holidays[Holiday],MATCH(Table1[[#This Row],[Order Date]],Holidays[Date],0)),"NO HOLIDAY")</f>
        <v>NO HOLIDAY</v>
      </c>
    </row>
    <row r="5334" spans="2:17" hidden="1" x14ac:dyDescent="0.3">
      <c r="B5334" t="s">
        <v>9</v>
      </c>
      <c r="C5334" t="s">
        <v>17</v>
      </c>
      <c r="D5334" t="s">
        <v>11</v>
      </c>
      <c r="E5334" t="s">
        <v>463</v>
      </c>
      <c r="F5334" s="4">
        <v>42724</v>
      </c>
      <c r="G5334" t="s">
        <v>39</v>
      </c>
      <c r="H5334">
        <v>10</v>
      </c>
      <c r="I5334">
        <f>IF(Table1[[#This Row],[Price]]&lt;15,10,IF(Table1[[#This Row],[Price]]&lt;20,15,IF(Table1[[#This Row],[Price]]&lt;30,22,IF(Table1[[#This Row],[Price]]&lt;50,36,45))))</f>
        <v>15</v>
      </c>
      <c r="J5334">
        <v>16.32</v>
      </c>
      <c r="K5334" s="14">
        <v>163.19999999999999</v>
      </c>
      <c r="L5334" s="14">
        <f>Table1[[#This Row],[Total Sale Amount]]-(Table1[[#This Row],[Cost Price]]*Table1[[#This Row],[Quantity]])</f>
        <v>13.199999999999989</v>
      </c>
      <c r="M5334" t="str">
        <f>TEXT(Table1[[#This Row],[Order Date]],"mmm")</f>
        <v>Dec</v>
      </c>
      <c r="N5334" s="5" t="str">
        <f>TEXT(Table1[[#This Row],[Order Date]],"yyyy")</f>
        <v>2016</v>
      </c>
      <c r="O5334" s="5">
        <v>35</v>
      </c>
      <c r="P5334" s="5" t="s">
        <v>559</v>
      </c>
      <c r="Q5334" s="5" t="str">
        <f>IFERROR(INDEX(Holidays[Holiday],MATCH(Table1[[#This Row],[Order Date]],Holidays[Date],0)),"NO HOLIDAY")</f>
        <v>NO HOLIDAY</v>
      </c>
    </row>
    <row r="5335" spans="2:17" hidden="1" x14ac:dyDescent="0.3">
      <c r="B5335" t="s">
        <v>9</v>
      </c>
      <c r="C5335" t="s">
        <v>17</v>
      </c>
      <c r="D5335" t="s">
        <v>11</v>
      </c>
      <c r="E5335" t="s">
        <v>102</v>
      </c>
      <c r="F5335" s="4">
        <v>42724</v>
      </c>
      <c r="G5335" t="s">
        <v>15</v>
      </c>
      <c r="H5335">
        <v>4</v>
      </c>
      <c r="I5335">
        <f>IF(Table1[[#This Row],[Price]]&lt;15,10,IF(Table1[[#This Row],[Price]]&lt;20,15,IF(Table1[[#This Row],[Price]]&lt;30,22,IF(Table1[[#This Row],[Price]]&lt;50,36,45))))</f>
        <v>10</v>
      </c>
      <c r="J5335">
        <v>12.42</v>
      </c>
      <c r="K5335" s="14">
        <v>49.68</v>
      </c>
      <c r="L5335" s="14">
        <f>Table1[[#This Row],[Total Sale Amount]]-(Table1[[#This Row],[Cost Price]]*Table1[[#This Row],[Quantity]])</f>
        <v>9.68</v>
      </c>
      <c r="M5335" t="str">
        <f>TEXT(Table1[[#This Row],[Order Date]],"mmm")</f>
        <v>Dec</v>
      </c>
      <c r="N5335" s="5" t="str">
        <f>TEXT(Table1[[#This Row],[Order Date]],"yyyy")</f>
        <v>2016</v>
      </c>
      <c r="O5335" s="5">
        <v>44</v>
      </c>
      <c r="P5335" s="5" t="s">
        <v>560</v>
      </c>
      <c r="Q5335" s="5" t="str">
        <f>IFERROR(INDEX(Holidays[Holiday],MATCH(Table1[[#This Row],[Order Date]],Holidays[Date],0)),"NO HOLIDAY")</f>
        <v>NO HOLIDAY</v>
      </c>
    </row>
    <row r="5336" spans="2:17" hidden="1" x14ac:dyDescent="0.3">
      <c r="B5336" t="s">
        <v>9</v>
      </c>
      <c r="C5336" t="s">
        <v>30</v>
      </c>
      <c r="D5336" t="s">
        <v>11</v>
      </c>
      <c r="E5336" t="s">
        <v>485</v>
      </c>
      <c r="F5336" s="4">
        <v>42724</v>
      </c>
      <c r="G5336" t="s">
        <v>15</v>
      </c>
      <c r="H5336">
        <v>2</v>
      </c>
      <c r="I5336">
        <f>IF(Table1[[#This Row],[Price]]&lt;15,10,IF(Table1[[#This Row],[Price]]&lt;20,15,IF(Table1[[#This Row],[Price]]&lt;30,22,IF(Table1[[#This Row],[Price]]&lt;50,36,45))))</f>
        <v>10</v>
      </c>
      <c r="J5336">
        <v>12.42</v>
      </c>
      <c r="K5336" s="14">
        <v>24.84</v>
      </c>
      <c r="L5336" s="14">
        <f>Table1[[#This Row],[Total Sale Amount]]-(Table1[[#This Row],[Cost Price]]*Table1[[#This Row],[Quantity]])</f>
        <v>4.84</v>
      </c>
      <c r="M5336" t="str">
        <f>TEXT(Table1[[#This Row],[Order Date]],"mmm")</f>
        <v>Dec</v>
      </c>
      <c r="N5336" s="5" t="str">
        <f>TEXT(Table1[[#This Row],[Order Date]],"yyyy")</f>
        <v>2016</v>
      </c>
      <c r="O5336" s="5">
        <v>42</v>
      </c>
      <c r="P5336" s="5" t="s">
        <v>559</v>
      </c>
      <c r="Q5336" s="5" t="str">
        <f>IFERROR(INDEX(Holidays[Holiday],MATCH(Table1[[#This Row],[Order Date]],Holidays[Date],0)),"NO HOLIDAY")</f>
        <v>NO HOLIDAY</v>
      </c>
    </row>
    <row r="5337" spans="2:17" hidden="1" x14ac:dyDescent="0.3">
      <c r="B5337" t="s">
        <v>9</v>
      </c>
      <c r="C5337" t="s">
        <v>28</v>
      </c>
      <c r="D5337" t="s">
        <v>11</v>
      </c>
      <c r="E5337" t="s">
        <v>473</v>
      </c>
      <c r="F5337" s="4">
        <v>42724</v>
      </c>
      <c r="G5337" t="s">
        <v>39</v>
      </c>
      <c r="H5337">
        <v>6</v>
      </c>
      <c r="I5337">
        <f>IF(Table1[[#This Row],[Price]]&lt;15,10,IF(Table1[[#This Row],[Price]]&lt;20,15,IF(Table1[[#This Row],[Price]]&lt;30,22,IF(Table1[[#This Row],[Price]]&lt;50,36,45))))</f>
        <v>15</v>
      </c>
      <c r="J5337">
        <v>16.32</v>
      </c>
      <c r="K5337" s="14">
        <v>97.92</v>
      </c>
      <c r="L5337" s="14">
        <f>Table1[[#This Row],[Total Sale Amount]]-(Table1[[#This Row],[Cost Price]]*Table1[[#This Row],[Quantity]])</f>
        <v>7.9200000000000017</v>
      </c>
      <c r="M5337" t="str">
        <f>TEXT(Table1[[#This Row],[Order Date]],"mmm")</f>
        <v>Dec</v>
      </c>
      <c r="N5337" s="5" t="str">
        <f>TEXT(Table1[[#This Row],[Order Date]],"yyyy")</f>
        <v>2016</v>
      </c>
      <c r="O5337" s="5">
        <v>45</v>
      </c>
      <c r="P5337" s="5" t="s">
        <v>560</v>
      </c>
      <c r="Q5337" s="5" t="str">
        <f>IFERROR(INDEX(Holidays[Holiday],MATCH(Table1[[#This Row],[Order Date]],Holidays[Date],0)),"NO HOLIDAY")</f>
        <v>NO HOLIDAY</v>
      </c>
    </row>
    <row r="5338" spans="2:17" hidden="1" x14ac:dyDescent="0.3">
      <c r="B5338" t="s">
        <v>25</v>
      </c>
      <c r="C5338" t="s">
        <v>22</v>
      </c>
      <c r="D5338" t="s">
        <v>23</v>
      </c>
      <c r="E5338" t="s">
        <v>32</v>
      </c>
      <c r="F5338" s="4">
        <v>42724</v>
      </c>
      <c r="G5338" t="s">
        <v>19</v>
      </c>
      <c r="H5338">
        <v>1</v>
      </c>
      <c r="I5338">
        <f>IF(Table1[[#This Row],[Price]]&lt;15,10,IF(Table1[[#This Row],[Price]]&lt;20,15,IF(Table1[[#This Row],[Price]]&lt;30,22,IF(Table1[[#This Row],[Price]]&lt;50,36,45))))</f>
        <v>45</v>
      </c>
      <c r="J5338">
        <v>53.35</v>
      </c>
      <c r="K5338" s="14">
        <v>53.35</v>
      </c>
      <c r="L5338" s="14">
        <f>Table1[[#This Row],[Total Sale Amount]]-(Table1[[#This Row],[Cost Price]]*Table1[[#This Row],[Quantity]])</f>
        <v>8.3500000000000014</v>
      </c>
      <c r="M5338" t="str">
        <f>TEXT(Table1[[#This Row],[Order Date]],"mmm")</f>
        <v>Dec</v>
      </c>
      <c r="N5338" s="5" t="str">
        <f>TEXT(Table1[[#This Row],[Order Date]],"yyyy")</f>
        <v>2016</v>
      </c>
      <c r="O5338" s="5">
        <v>31</v>
      </c>
      <c r="P5338" s="5" t="s">
        <v>559</v>
      </c>
      <c r="Q5338" s="5" t="str">
        <f>IFERROR(INDEX(Holidays[Holiday],MATCH(Table1[[#This Row],[Order Date]],Holidays[Date],0)),"NO HOLIDAY")</f>
        <v>NO HOLIDAY</v>
      </c>
    </row>
    <row r="5339" spans="2:17" hidden="1" x14ac:dyDescent="0.3">
      <c r="B5339" t="s">
        <v>25</v>
      </c>
      <c r="C5339" t="s">
        <v>43</v>
      </c>
      <c r="D5339" t="s">
        <v>23</v>
      </c>
      <c r="E5339" t="s">
        <v>467</v>
      </c>
      <c r="F5339" s="4">
        <v>42724</v>
      </c>
      <c r="G5339" t="s">
        <v>13</v>
      </c>
      <c r="H5339">
        <v>4</v>
      </c>
      <c r="I5339">
        <f>IF(Table1[[#This Row],[Price]]&lt;15,10,IF(Table1[[#This Row],[Price]]&lt;20,15,IF(Table1[[#This Row],[Price]]&lt;30,22,IF(Table1[[#This Row],[Price]]&lt;50,36,45))))</f>
        <v>15</v>
      </c>
      <c r="J5339">
        <v>17.829999999999998</v>
      </c>
      <c r="K5339" s="14">
        <v>71.319999999999993</v>
      </c>
      <c r="L5339" s="14">
        <f>Table1[[#This Row],[Total Sale Amount]]-(Table1[[#This Row],[Cost Price]]*Table1[[#This Row],[Quantity]])</f>
        <v>11.319999999999993</v>
      </c>
      <c r="M5339" t="str">
        <f>TEXT(Table1[[#This Row],[Order Date]],"mmm")</f>
        <v>Dec</v>
      </c>
      <c r="N5339" s="5" t="str">
        <f>TEXT(Table1[[#This Row],[Order Date]],"yyyy")</f>
        <v>2016</v>
      </c>
      <c r="O5339" s="5">
        <v>41</v>
      </c>
      <c r="P5339" s="5" t="s">
        <v>559</v>
      </c>
      <c r="Q5339" s="5" t="str">
        <f>IFERROR(INDEX(Holidays[Holiday],MATCH(Table1[[#This Row],[Order Date]],Holidays[Date],0)),"NO HOLIDAY")</f>
        <v>NO HOLIDAY</v>
      </c>
    </row>
    <row r="5340" spans="2:17" hidden="1" x14ac:dyDescent="0.3">
      <c r="B5340" t="s">
        <v>25</v>
      </c>
      <c r="C5340" t="s">
        <v>26</v>
      </c>
      <c r="D5340" t="s">
        <v>23</v>
      </c>
      <c r="E5340" t="s">
        <v>96</v>
      </c>
      <c r="F5340" s="4">
        <v>42724</v>
      </c>
      <c r="G5340" t="s">
        <v>15</v>
      </c>
      <c r="H5340">
        <v>1</v>
      </c>
      <c r="I5340">
        <f>IF(Table1[[#This Row],[Price]]&lt;15,10,IF(Table1[[#This Row],[Price]]&lt;20,15,IF(Table1[[#This Row],[Price]]&lt;30,22,IF(Table1[[#This Row],[Price]]&lt;50,36,45))))</f>
        <v>10</v>
      </c>
      <c r="J5340">
        <v>12.42</v>
      </c>
      <c r="K5340" s="14">
        <v>12.42</v>
      </c>
      <c r="L5340" s="14">
        <f>Table1[[#This Row],[Total Sale Amount]]-(Table1[[#This Row],[Cost Price]]*Table1[[#This Row],[Quantity]])</f>
        <v>2.42</v>
      </c>
      <c r="M5340" t="str">
        <f>TEXT(Table1[[#This Row],[Order Date]],"mmm")</f>
        <v>Dec</v>
      </c>
      <c r="N5340" s="5" t="str">
        <f>TEXT(Table1[[#This Row],[Order Date]],"yyyy")</f>
        <v>2016</v>
      </c>
      <c r="O5340" s="5">
        <v>38</v>
      </c>
      <c r="P5340" s="5" t="s">
        <v>559</v>
      </c>
      <c r="Q5340" s="5" t="str">
        <f>IFERROR(INDEX(Holidays[Holiday],MATCH(Table1[[#This Row],[Order Date]],Holidays[Date],0)),"NO HOLIDAY")</f>
        <v>NO HOLIDAY</v>
      </c>
    </row>
    <row r="5341" spans="2:17" hidden="1" x14ac:dyDescent="0.3">
      <c r="B5341" t="s">
        <v>16</v>
      </c>
      <c r="C5341" t="s">
        <v>17</v>
      </c>
      <c r="D5341" t="s">
        <v>11</v>
      </c>
      <c r="E5341" t="s">
        <v>502</v>
      </c>
      <c r="F5341" s="4">
        <v>42724</v>
      </c>
      <c r="G5341" t="s">
        <v>19</v>
      </c>
      <c r="H5341">
        <v>3</v>
      </c>
      <c r="I5341">
        <f>IF(Table1[[#This Row],[Price]]&lt;15,10,IF(Table1[[#This Row],[Price]]&lt;20,15,IF(Table1[[#This Row],[Price]]&lt;30,22,IF(Table1[[#This Row],[Price]]&lt;50,36,45))))</f>
        <v>45</v>
      </c>
      <c r="J5341">
        <v>53.35</v>
      </c>
      <c r="K5341" s="14">
        <v>160.05000000000001</v>
      </c>
      <c r="L5341" s="14">
        <f>Table1[[#This Row],[Total Sale Amount]]-(Table1[[#This Row],[Cost Price]]*Table1[[#This Row],[Quantity]])</f>
        <v>25.050000000000011</v>
      </c>
      <c r="M5341" t="str">
        <f>TEXT(Table1[[#This Row],[Order Date]],"mmm")</f>
        <v>Dec</v>
      </c>
      <c r="N5341" s="5" t="str">
        <f>TEXT(Table1[[#This Row],[Order Date]],"yyyy")</f>
        <v>2016</v>
      </c>
      <c r="O5341" s="5">
        <v>18</v>
      </c>
      <c r="P5341" s="5" t="s">
        <v>560</v>
      </c>
      <c r="Q5341" s="5" t="str">
        <f>IFERROR(INDEX(Holidays[Holiday],MATCH(Table1[[#This Row],[Order Date]],Holidays[Date],0)),"NO HOLIDAY")</f>
        <v>NO HOLIDAY</v>
      </c>
    </row>
    <row r="5342" spans="2:17" hidden="1" x14ac:dyDescent="0.3">
      <c r="B5342" t="s">
        <v>25</v>
      </c>
      <c r="C5342" t="s">
        <v>59</v>
      </c>
      <c r="D5342" t="s">
        <v>23</v>
      </c>
      <c r="E5342" t="s">
        <v>409</v>
      </c>
      <c r="F5342" s="4">
        <v>42724</v>
      </c>
      <c r="G5342" t="s">
        <v>15</v>
      </c>
      <c r="H5342">
        <v>2</v>
      </c>
      <c r="I5342">
        <f>IF(Table1[[#This Row],[Price]]&lt;15,10,IF(Table1[[#This Row],[Price]]&lt;20,15,IF(Table1[[#This Row],[Price]]&lt;30,22,IF(Table1[[#This Row],[Price]]&lt;50,36,45))))</f>
        <v>10</v>
      </c>
      <c r="J5342">
        <v>12.42</v>
      </c>
      <c r="K5342" s="14">
        <v>24.84</v>
      </c>
      <c r="L5342" s="14">
        <f>Table1[[#This Row],[Total Sale Amount]]-(Table1[[#This Row],[Cost Price]]*Table1[[#This Row],[Quantity]])</f>
        <v>4.84</v>
      </c>
      <c r="M5342" t="str">
        <f>TEXT(Table1[[#This Row],[Order Date]],"mmm")</f>
        <v>Dec</v>
      </c>
      <c r="N5342" s="5" t="str">
        <f>TEXT(Table1[[#This Row],[Order Date]],"yyyy")</f>
        <v>2016</v>
      </c>
      <c r="O5342" s="5">
        <v>33</v>
      </c>
      <c r="P5342" s="5" t="s">
        <v>559</v>
      </c>
      <c r="Q5342" s="5" t="str">
        <f>IFERROR(INDEX(Holidays[Holiday],MATCH(Table1[[#This Row],[Order Date]],Holidays[Date],0)),"NO HOLIDAY")</f>
        <v>NO HOLIDAY</v>
      </c>
    </row>
    <row r="5343" spans="2:17" hidden="1" x14ac:dyDescent="0.3">
      <c r="B5343" t="s">
        <v>36</v>
      </c>
      <c r="C5343" t="s">
        <v>30</v>
      </c>
      <c r="D5343" t="s">
        <v>11</v>
      </c>
      <c r="E5343" t="s">
        <v>122</v>
      </c>
      <c r="F5343" s="4">
        <v>42724</v>
      </c>
      <c r="G5343" t="s">
        <v>39</v>
      </c>
      <c r="H5343">
        <v>8</v>
      </c>
      <c r="I5343">
        <f>IF(Table1[[#This Row],[Price]]&lt;15,10,IF(Table1[[#This Row],[Price]]&lt;20,15,IF(Table1[[#This Row],[Price]]&lt;30,22,IF(Table1[[#This Row],[Price]]&lt;50,36,45))))</f>
        <v>15</v>
      </c>
      <c r="J5343">
        <v>16.32</v>
      </c>
      <c r="K5343" s="14">
        <v>130.56</v>
      </c>
      <c r="L5343" s="14">
        <f>Table1[[#This Row],[Total Sale Amount]]-(Table1[[#This Row],[Cost Price]]*Table1[[#This Row],[Quantity]])</f>
        <v>10.560000000000002</v>
      </c>
      <c r="M5343" t="str">
        <f>TEXT(Table1[[#This Row],[Order Date]],"mmm")</f>
        <v>Dec</v>
      </c>
      <c r="N5343" s="5" t="str">
        <f>TEXT(Table1[[#This Row],[Order Date]],"yyyy")</f>
        <v>2016</v>
      </c>
      <c r="O5343" s="5">
        <v>33</v>
      </c>
      <c r="P5343" s="5" t="s">
        <v>560</v>
      </c>
      <c r="Q5343" s="5" t="str">
        <f>IFERROR(INDEX(Holidays[Holiday],MATCH(Table1[[#This Row],[Order Date]],Holidays[Date],0)),"NO HOLIDAY")</f>
        <v>NO HOLIDAY</v>
      </c>
    </row>
    <row r="5344" spans="2:17" hidden="1" x14ac:dyDescent="0.3">
      <c r="B5344" t="s">
        <v>9</v>
      </c>
      <c r="C5344" t="s">
        <v>17</v>
      </c>
      <c r="D5344" t="s">
        <v>11</v>
      </c>
      <c r="E5344" t="s">
        <v>541</v>
      </c>
      <c r="F5344" s="4">
        <v>42724</v>
      </c>
      <c r="G5344" t="s">
        <v>19</v>
      </c>
      <c r="H5344">
        <v>4</v>
      </c>
      <c r="I5344">
        <f>IF(Table1[[#This Row],[Price]]&lt;15,10,IF(Table1[[#This Row],[Price]]&lt;20,15,IF(Table1[[#This Row],[Price]]&lt;30,22,IF(Table1[[#This Row],[Price]]&lt;50,36,45))))</f>
        <v>45</v>
      </c>
      <c r="J5344">
        <v>53.35</v>
      </c>
      <c r="K5344" s="14">
        <v>213.4</v>
      </c>
      <c r="L5344" s="14">
        <f>Table1[[#This Row],[Total Sale Amount]]-(Table1[[#This Row],[Cost Price]]*Table1[[#This Row],[Quantity]])</f>
        <v>33.400000000000006</v>
      </c>
      <c r="M5344" t="str">
        <f>TEXT(Table1[[#This Row],[Order Date]],"mmm")</f>
        <v>Dec</v>
      </c>
      <c r="N5344" s="5" t="str">
        <f>TEXT(Table1[[#This Row],[Order Date]],"yyyy")</f>
        <v>2016</v>
      </c>
      <c r="O5344" s="5">
        <v>40</v>
      </c>
      <c r="P5344" s="5" t="s">
        <v>559</v>
      </c>
      <c r="Q5344" s="5" t="str">
        <f>IFERROR(INDEX(Holidays[Holiday],MATCH(Table1[[#This Row],[Order Date]],Holidays[Date],0)),"NO HOLIDAY")</f>
        <v>NO HOLIDAY</v>
      </c>
    </row>
    <row r="5345" spans="2:17" hidden="1" x14ac:dyDescent="0.3">
      <c r="B5345" t="s">
        <v>36</v>
      </c>
      <c r="C5345" t="s">
        <v>10</v>
      </c>
      <c r="D5345" t="s">
        <v>11</v>
      </c>
      <c r="E5345" t="s">
        <v>396</v>
      </c>
      <c r="F5345" s="4">
        <v>42724</v>
      </c>
      <c r="G5345" t="s">
        <v>15</v>
      </c>
      <c r="H5345">
        <v>2</v>
      </c>
      <c r="I5345">
        <f>IF(Table1[[#This Row],[Price]]&lt;15,10,IF(Table1[[#This Row],[Price]]&lt;20,15,IF(Table1[[#This Row],[Price]]&lt;30,22,IF(Table1[[#This Row],[Price]]&lt;50,36,45))))</f>
        <v>10</v>
      </c>
      <c r="J5345">
        <v>12.42</v>
      </c>
      <c r="K5345" s="14">
        <v>24.84</v>
      </c>
      <c r="L5345" s="14">
        <f>Table1[[#This Row],[Total Sale Amount]]-(Table1[[#This Row],[Cost Price]]*Table1[[#This Row],[Quantity]])</f>
        <v>4.84</v>
      </c>
      <c r="M5345" t="str">
        <f>TEXT(Table1[[#This Row],[Order Date]],"mmm")</f>
        <v>Dec</v>
      </c>
      <c r="N5345" s="5" t="str">
        <f>TEXT(Table1[[#This Row],[Order Date]],"yyyy")</f>
        <v>2016</v>
      </c>
      <c r="O5345" s="5">
        <v>27</v>
      </c>
      <c r="P5345" s="5" t="s">
        <v>559</v>
      </c>
      <c r="Q5345" s="5" t="str">
        <f>IFERROR(INDEX(Holidays[Holiday],MATCH(Table1[[#This Row],[Order Date]],Holidays[Date],0)),"NO HOLIDAY")</f>
        <v>NO HOLIDAY</v>
      </c>
    </row>
    <row r="5346" spans="2:17" hidden="1" x14ac:dyDescent="0.3">
      <c r="B5346" t="s">
        <v>21</v>
      </c>
      <c r="C5346" t="s">
        <v>26</v>
      </c>
      <c r="D5346" t="s">
        <v>23</v>
      </c>
      <c r="E5346" t="s">
        <v>361</v>
      </c>
      <c r="F5346" s="4">
        <v>42724</v>
      </c>
      <c r="G5346" t="s">
        <v>19</v>
      </c>
      <c r="H5346">
        <v>7</v>
      </c>
      <c r="I5346">
        <f>IF(Table1[[#This Row],[Price]]&lt;15,10,IF(Table1[[#This Row],[Price]]&lt;20,15,IF(Table1[[#This Row],[Price]]&lt;30,22,IF(Table1[[#This Row],[Price]]&lt;50,36,45))))</f>
        <v>45</v>
      </c>
      <c r="J5346">
        <v>53.35</v>
      </c>
      <c r="K5346" s="14">
        <v>373.45</v>
      </c>
      <c r="L5346" s="14">
        <f>Table1[[#This Row],[Total Sale Amount]]-(Table1[[#This Row],[Cost Price]]*Table1[[#This Row],[Quantity]])</f>
        <v>58.449999999999989</v>
      </c>
      <c r="M5346" t="str">
        <f>TEXT(Table1[[#This Row],[Order Date]],"mmm")</f>
        <v>Dec</v>
      </c>
      <c r="N5346" s="5" t="str">
        <f>TEXT(Table1[[#This Row],[Order Date]],"yyyy")</f>
        <v>2016</v>
      </c>
      <c r="O5346" s="5">
        <v>33</v>
      </c>
      <c r="P5346" s="5" t="s">
        <v>560</v>
      </c>
      <c r="Q5346" s="5" t="str">
        <f>IFERROR(INDEX(Holidays[Holiday],MATCH(Table1[[#This Row],[Order Date]],Holidays[Date],0)),"NO HOLIDAY")</f>
        <v>NO HOLIDAY</v>
      </c>
    </row>
    <row r="5347" spans="2:17" hidden="1" x14ac:dyDescent="0.3">
      <c r="B5347" t="s">
        <v>36</v>
      </c>
      <c r="C5347" t="s">
        <v>17</v>
      </c>
      <c r="D5347" t="s">
        <v>11</v>
      </c>
      <c r="E5347" t="s">
        <v>187</v>
      </c>
      <c r="F5347" s="4">
        <v>42724</v>
      </c>
      <c r="G5347" t="s">
        <v>15</v>
      </c>
      <c r="H5347">
        <v>2</v>
      </c>
      <c r="I5347">
        <f>IF(Table1[[#This Row],[Price]]&lt;15,10,IF(Table1[[#This Row],[Price]]&lt;20,15,IF(Table1[[#This Row],[Price]]&lt;30,22,IF(Table1[[#This Row],[Price]]&lt;50,36,45))))</f>
        <v>10</v>
      </c>
      <c r="J5347">
        <v>12.42</v>
      </c>
      <c r="K5347" s="14">
        <v>24.84</v>
      </c>
      <c r="L5347" s="14">
        <f>Table1[[#This Row],[Total Sale Amount]]-(Table1[[#This Row],[Cost Price]]*Table1[[#This Row],[Quantity]])</f>
        <v>4.84</v>
      </c>
      <c r="M5347" t="str">
        <f>TEXT(Table1[[#This Row],[Order Date]],"mmm")</f>
        <v>Dec</v>
      </c>
      <c r="N5347" s="5" t="str">
        <f>TEXT(Table1[[#This Row],[Order Date]],"yyyy")</f>
        <v>2016</v>
      </c>
      <c r="O5347" s="5">
        <v>25</v>
      </c>
      <c r="P5347" s="5" t="s">
        <v>560</v>
      </c>
      <c r="Q5347" s="5" t="str">
        <f>IFERROR(INDEX(Holidays[Holiday],MATCH(Table1[[#This Row],[Order Date]],Holidays[Date],0)),"NO HOLIDAY")</f>
        <v>NO HOLIDAY</v>
      </c>
    </row>
    <row r="5348" spans="2:17" hidden="1" x14ac:dyDescent="0.3">
      <c r="B5348" t="s">
        <v>36</v>
      </c>
      <c r="C5348" t="s">
        <v>10</v>
      </c>
      <c r="D5348" t="s">
        <v>11</v>
      </c>
      <c r="E5348" t="s">
        <v>281</v>
      </c>
      <c r="F5348" s="4">
        <v>42724</v>
      </c>
      <c r="G5348" t="s">
        <v>39</v>
      </c>
      <c r="H5348">
        <v>6</v>
      </c>
      <c r="I5348">
        <f>IF(Table1[[#This Row],[Price]]&lt;15,10,IF(Table1[[#This Row],[Price]]&lt;20,15,IF(Table1[[#This Row],[Price]]&lt;30,22,IF(Table1[[#This Row],[Price]]&lt;50,36,45))))</f>
        <v>15</v>
      </c>
      <c r="J5348">
        <v>16.32</v>
      </c>
      <c r="K5348" s="14">
        <v>97.92</v>
      </c>
      <c r="L5348" s="14">
        <f>Table1[[#This Row],[Total Sale Amount]]-(Table1[[#This Row],[Cost Price]]*Table1[[#This Row],[Quantity]])</f>
        <v>7.9200000000000017</v>
      </c>
      <c r="M5348" t="str">
        <f>TEXT(Table1[[#This Row],[Order Date]],"mmm")</f>
        <v>Dec</v>
      </c>
      <c r="N5348" s="5" t="str">
        <f>TEXT(Table1[[#This Row],[Order Date]],"yyyy")</f>
        <v>2016</v>
      </c>
      <c r="O5348" s="5">
        <v>19</v>
      </c>
      <c r="P5348" s="5" t="s">
        <v>560</v>
      </c>
      <c r="Q5348" s="5" t="str">
        <f>IFERROR(INDEX(Holidays[Holiday],MATCH(Table1[[#This Row],[Order Date]],Holidays[Date],0)),"NO HOLIDAY")</f>
        <v>NO HOLIDAY</v>
      </c>
    </row>
    <row r="5349" spans="2:17" hidden="1" x14ac:dyDescent="0.3">
      <c r="B5349" t="s">
        <v>36</v>
      </c>
      <c r="C5349" t="s">
        <v>30</v>
      </c>
      <c r="D5349" t="s">
        <v>11</v>
      </c>
      <c r="E5349" t="s">
        <v>533</v>
      </c>
      <c r="F5349" s="4">
        <v>42724</v>
      </c>
      <c r="G5349" t="s">
        <v>19</v>
      </c>
      <c r="H5349">
        <v>10</v>
      </c>
      <c r="I5349">
        <f>IF(Table1[[#This Row],[Price]]&lt;15,10,IF(Table1[[#This Row],[Price]]&lt;20,15,IF(Table1[[#This Row],[Price]]&lt;30,22,IF(Table1[[#This Row],[Price]]&lt;50,36,45))))</f>
        <v>45</v>
      </c>
      <c r="J5349">
        <v>53.35</v>
      </c>
      <c r="K5349" s="14">
        <v>533.5</v>
      </c>
      <c r="L5349" s="14">
        <f>Table1[[#This Row],[Total Sale Amount]]-(Table1[[#This Row],[Cost Price]]*Table1[[#This Row],[Quantity]])</f>
        <v>83.5</v>
      </c>
      <c r="M5349" t="str">
        <f>TEXT(Table1[[#This Row],[Order Date]],"mmm")</f>
        <v>Dec</v>
      </c>
      <c r="N5349" s="5" t="str">
        <f>TEXT(Table1[[#This Row],[Order Date]],"yyyy")</f>
        <v>2016</v>
      </c>
      <c r="O5349" s="5">
        <v>24</v>
      </c>
      <c r="P5349" s="5" t="s">
        <v>560</v>
      </c>
      <c r="Q5349" s="5" t="str">
        <f>IFERROR(INDEX(Holidays[Holiday],MATCH(Table1[[#This Row],[Order Date]],Holidays[Date],0)),"NO HOLIDAY")</f>
        <v>NO HOLIDAY</v>
      </c>
    </row>
    <row r="5350" spans="2:17" hidden="1" x14ac:dyDescent="0.3">
      <c r="B5350" t="s">
        <v>16</v>
      </c>
      <c r="C5350" t="s">
        <v>30</v>
      </c>
      <c r="D5350" t="s">
        <v>11</v>
      </c>
      <c r="E5350" t="s">
        <v>418</v>
      </c>
      <c r="F5350" s="4">
        <v>42724</v>
      </c>
      <c r="G5350" t="s">
        <v>39</v>
      </c>
      <c r="H5350">
        <v>5</v>
      </c>
      <c r="I5350">
        <f>IF(Table1[[#This Row],[Price]]&lt;15,10,IF(Table1[[#This Row],[Price]]&lt;20,15,IF(Table1[[#This Row],[Price]]&lt;30,22,IF(Table1[[#This Row],[Price]]&lt;50,36,45))))</f>
        <v>15</v>
      </c>
      <c r="J5350">
        <v>16.32</v>
      </c>
      <c r="K5350" s="14">
        <v>81.599999999999994</v>
      </c>
      <c r="L5350" s="14">
        <f>Table1[[#This Row],[Total Sale Amount]]-(Table1[[#This Row],[Cost Price]]*Table1[[#This Row],[Quantity]])</f>
        <v>6.5999999999999943</v>
      </c>
      <c r="M5350" t="str">
        <f>TEXT(Table1[[#This Row],[Order Date]],"mmm")</f>
        <v>Dec</v>
      </c>
      <c r="N5350" s="5" t="str">
        <f>TEXT(Table1[[#This Row],[Order Date]],"yyyy")</f>
        <v>2016</v>
      </c>
      <c r="O5350" s="5">
        <v>23</v>
      </c>
      <c r="P5350" s="5" t="s">
        <v>560</v>
      </c>
      <c r="Q5350" s="5" t="str">
        <f>IFERROR(INDEX(Holidays[Holiday],MATCH(Table1[[#This Row],[Order Date]],Holidays[Date],0)),"NO HOLIDAY")</f>
        <v>NO HOLIDAY</v>
      </c>
    </row>
    <row r="5351" spans="2:17" hidden="1" x14ac:dyDescent="0.3">
      <c r="B5351" t="s">
        <v>36</v>
      </c>
      <c r="C5351" t="s">
        <v>28</v>
      </c>
      <c r="D5351" t="s">
        <v>11</v>
      </c>
      <c r="E5351" t="s">
        <v>252</v>
      </c>
      <c r="F5351" s="4">
        <v>42724</v>
      </c>
      <c r="G5351" t="s">
        <v>15</v>
      </c>
      <c r="H5351">
        <v>4</v>
      </c>
      <c r="I5351">
        <f>IF(Table1[[#This Row],[Price]]&lt;15,10,IF(Table1[[#This Row],[Price]]&lt;20,15,IF(Table1[[#This Row],[Price]]&lt;30,22,IF(Table1[[#This Row],[Price]]&lt;50,36,45))))</f>
        <v>10</v>
      </c>
      <c r="J5351">
        <v>12.42</v>
      </c>
      <c r="K5351" s="14">
        <v>49.68</v>
      </c>
      <c r="L5351" s="14">
        <f>Table1[[#This Row],[Total Sale Amount]]-(Table1[[#This Row],[Cost Price]]*Table1[[#This Row],[Quantity]])</f>
        <v>9.68</v>
      </c>
      <c r="M5351" t="str">
        <f>TEXT(Table1[[#This Row],[Order Date]],"mmm")</f>
        <v>Dec</v>
      </c>
      <c r="N5351" s="5" t="str">
        <f>TEXT(Table1[[#This Row],[Order Date]],"yyyy")</f>
        <v>2016</v>
      </c>
      <c r="O5351" s="5">
        <v>31</v>
      </c>
      <c r="P5351" s="5" t="s">
        <v>560</v>
      </c>
      <c r="Q5351" s="5" t="str">
        <f>IFERROR(INDEX(Holidays[Holiday],MATCH(Table1[[#This Row],[Order Date]],Holidays[Date],0)),"NO HOLIDAY")</f>
        <v>NO HOLIDAY</v>
      </c>
    </row>
    <row r="5352" spans="2:17" hidden="1" x14ac:dyDescent="0.3">
      <c r="B5352" t="s">
        <v>9</v>
      </c>
      <c r="C5352" t="s">
        <v>17</v>
      </c>
      <c r="D5352" t="s">
        <v>11</v>
      </c>
      <c r="E5352" t="s">
        <v>117</v>
      </c>
      <c r="F5352" s="4">
        <v>42724</v>
      </c>
      <c r="G5352" t="s">
        <v>15</v>
      </c>
      <c r="H5352">
        <v>9</v>
      </c>
      <c r="I5352">
        <f>IF(Table1[[#This Row],[Price]]&lt;15,10,IF(Table1[[#This Row],[Price]]&lt;20,15,IF(Table1[[#This Row],[Price]]&lt;30,22,IF(Table1[[#This Row],[Price]]&lt;50,36,45))))</f>
        <v>10</v>
      </c>
      <c r="J5352">
        <v>12.42</v>
      </c>
      <c r="K5352" s="14">
        <v>111.78</v>
      </c>
      <c r="L5352" s="14">
        <f>Table1[[#This Row],[Total Sale Amount]]-(Table1[[#This Row],[Cost Price]]*Table1[[#This Row],[Quantity]])</f>
        <v>21.78</v>
      </c>
      <c r="M5352" t="str">
        <f>TEXT(Table1[[#This Row],[Order Date]],"mmm")</f>
        <v>Dec</v>
      </c>
      <c r="N5352" s="5" t="str">
        <f>TEXT(Table1[[#This Row],[Order Date]],"yyyy")</f>
        <v>2016</v>
      </c>
      <c r="O5352" s="5">
        <v>42</v>
      </c>
      <c r="P5352" s="5" t="s">
        <v>559</v>
      </c>
      <c r="Q5352" s="5" t="str">
        <f>IFERROR(INDEX(Holidays[Holiday],MATCH(Table1[[#This Row],[Order Date]],Holidays[Date],0)),"NO HOLIDAY")</f>
        <v>NO HOLIDAY</v>
      </c>
    </row>
    <row r="5353" spans="2:17" hidden="1" x14ac:dyDescent="0.3">
      <c r="B5353" t="s">
        <v>16</v>
      </c>
      <c r="C5353" t="s">
        <v>10</v>
      </c>
      <c r="D5353" t="s">
        <v>11</v>
      </c>
      <c r="E5353" t="s">
        <v>344</v>
      </c>
      <c r="F5353" s="4">
        <v>42724</v>
      </c>
      <c r="G5353" t="s">
        <v>39</v>
      </c>
      <c r="H5353">
        <v>2</v>
      </c>
      <c r="I5353">
        <f>IF(Table1[[#This Row],[Price]]&lt;15,10,IF(Table1[[#This Row],[Price]]&lt;20,15,IF(Table1[[#This Row],[Price]]&lt;30,22,IF(Table1[[#This Row],[Price]]&lt;50,36,45))))</f>
        <v>15</v>
      </c>
      <c r="J5353">
        <v>16.32</v>
      </c>
      <c r="K5353" s="14">
        <v>32.64</v>
      </c>
      <c r="L5353" s="14">
        <f>Table1[[#This Row],[Total Sale Amount]]-(Table1[[#This Row],[Cost Price]]*Table1[[#This Row],[Quantity]])</f>
        <v>2.6400000000000006</v>
      </c>
      <c r="M5353" t="str">
        <f>TEXT(Table1[[#This Row],[Order Date]],"mmm")</f>
        <v>Dec</v>
      </c>
      <c r="N5353" s="5" t="str">
        <f>TEXT(Table1[[#This Row],[Order Date]],"yyyy")</f>
        <v>2016</v>
      </c>
      <c r="O5353" s="5">
        <v>45</v>
      </c>
      <c r="P5353" s="5" t="s">
        <v>559</v>
      </c>
      <c r="Q5353" s="5" t="str">
        <f>IFERROR(INDEX(Holidays[Holiday],MATCH(Table1[[#This Row],[Order Date]],Holidays[Date],0)),"NO HOLIDAY")</f>
        <v>NO HOLIDAY</v>
      </c>
    </row>
    <row r="5354" spans="2:17" hidden="1" x14ac:dyDescent="0.3">
      <c r="B5354" t="s">
        <v>9</v>
      </c>
      <c r="C5354" t="s">
        <v>17</v>
      </c>
      <c r="D5354" t="s">
        <v>11</v>
      </c>
      <c r="E5354" t="s">
        <v>347</v>
      </c>
      <c r="F5354" s="4">
        <v>42724</v>
      </c>
      <c r="G5354" t="s">
        <v>15</v>
      </c>
      <c r="H5354">
        <v>8</v>
      </c>
      <c r="I5354">
        <f>IF(Table1[[#This Row],[Price]]&lt;15,10,IF(Table1[[#This Row],[Price]]&lt;20,15,IF(Table1[[#This Row],[Price]]&lt;30,22,IF(Table1[[#This Row],[Price]]&lt;50,36,45))))</f>
        <v>10</v>
      </c>
      <c r="J5354">
        <v>12.42</v>
      </c>
      <c r="K5354" s="14">
        <v>99.36</v>
      </c>
      <c r="L5354" s="14">
        <f>Table1[[#This Row],[Total Sale Amount]]-(Table1[[#This Row],[Cost Price]]*Table1[[#This Row],[Quantity]])</f>
        <v>19.36</v>
      </c>
      <c r="M5354" t="str">
        <f>TEXT(Table1[[#This Row],[Order Date]],"mmm")</f>
        <v>Dec</v>
      </c>
      <c r="N5354" s="5" t="str">
        <f>TEXT(Table1[[#This Row],[Order Date]],"yyyy")</f>
        <v>2016</v>
      </c>
      <c r="O5354" s="5">
        <v>29</v>
      </c>
      <c r="P5354" s="5" t="s">
        <v>559</v>
      </c>
      <c r="Q5354" s="5" t="str">
        <f>IFERROR(INDEX(Holidays[Holiday],MATCH(Table1[[#This Row],[Order Date]],Holidays[Date],0)),"NO HOLIDAY")</f>
        <v>NO HOLIDAY</v>
      </c>
    </row>
    <row r="5355" spans="2:17" hidden="1" x14ac:dyDescent="0.3">
      <c r="B5355" t="s">
        <v>16</v>
      </c>
      <c r="C5355" t="s">
        <v>10</v>
      </c>
      <c r="D5355" t="s">
        <v>11</v>
      </c>
      <c r="E5355" t="s">
        <v>230</v>
      </c>
      <c r="F5355" s="4">
        <v>42724</v>
      </c>
      <c r="G5355" t="s">
        <v>15</v>
      </c>
      <c r="H5355">
        <v>7</v>
      </c>
      <c r="I5355">
        <f>IF(Table1[[#This Row],[Price]]&lt;15,10,IF(Table1[[#This Row],[Price]]&lt;20,15,IF(Table1[[#This Row],[Price]]&lt;30,22,IF(Table1[[#This Row],[Price]]&lt;50,36,45))))</f>
        <v>10</v>
      </c>
      <c r="J5355">
        <v>12.42</v>
      </c>
      <c r="K5355" s="14">
        <v>86.94</v>
      </c>
      <c r="L5355" s="14">
        <f>Table1[[#This Row],[Total Sale Amount]]-(Table1[[#This Row],[Cost Price]]*Table1[[#This Row],[Quantity]])</f>
        <v>16.939999999999998</v>
      </c>
      <c r="M5355" t="str">
        <f>TEXT(Table1[[#This Row],[Order Date]],"mmm")</f>
        <v>Dec</v>
      </c>
      <c r="N5355" s="5" t="str">
        <f>TEXT(Table1[[#This Row],[Order Date]],"yyyy")</f>
        <v>2016</v>
      </c>
      <c r="O5355" s="5">
        <v>24</v>
      </c>
      <c r="P5355" s="5" t="s">
        <v>560</v>
      </c>
      <c r="Q5355" s="5" t="str">
        <f>IFERROR(INDEX(Holidays[Holiday],MATCH(Table1[[#This Row],[Order Date]],Holidays[Date],0)),"NO HOLIDAY")</f>
        <v>NO HOLIDAY</v>
      </c>
    </row>
    <row r="5356" spans="2:17" hidden="1" x14ac:dyDescent="0.3">
      <c r="B5356" t="s">
        <v>25</v>
      </c>
      <c r="C5356" t="s">
        <v>22</v>
      </c>
      <c r="D5356" t="s">
        <v>23</v>
      </c>
      <c r="E5356" t="s">
        <v>427</v>
      </c>
      <c r="F5356" s="4">
        <v>42725</v>
      </c>
      <c r="G5356" t="s">
        <v>15</v>
      </c>
      <c r="H5356">
        <v>10</v>
      </c>
      <c r="I5356">
        <f>IF(Table1[[#This Row],[Price]]&lt;15,10,IF(Table1[[#This Row],[Price]]&lt;20,15,IF(Table1[[#This Row],[Price]]&lt;30,22,IF(Table1[[#This Row],[Price]]&lt;50,36,45))))</f>
        <v>10</v>
      </c>
      <c r="J5356">
        <v>12.42</v>
      </c>
      <c r="K5356" s="14">
        <v>124.2</v>
      </c>
      <c r="L5356" s="14">
        <f>Table1[[#This Row],[Total Sale Amount]]-(Table1[[#This Row],[Cost Price]]*Table1[[#This Row],[Quantity]])</f>
        <v>24.200000000000003</v>
      </c>
      <c r="M5356" t="str">
        <f>TEXT(Table1[[#This Row],[Order Date]],"mmm")</f>
        <v>Dec</v>
      </c>
      <c r="N5356" s="5" t="str">
        <f>TEXT(Table1[[#This Row],[Order Date]],"yyyy")</f>
        <v>2016</v>
      </c>
      <c r="O5356" s="5">
        <v>23</v>
      </c>
      <c r="P5356" s="5" t="s">
        <v>560</v>
      </c>
      <c r="Q5356" s="5" t="str">
        <f>IFERROR(INDEX(Holidays[Holiday],MATCH(Table1[[#This Row],[Order Date]],Holidays[Date],0)),"NO HOLIDAY")</f>
        <v>NO HOLIDAY</v>
      </c>
    </row>
    <row r="5357" spans="2:17" hidden="1" x14ac:dyDescent="0.3">
      <c r="B5357" t="s">
        <v>21</v>
      </c>
      <c r="C5357" t="s">
        <v>22</v>
      </c>
      <c r="D5357" t="s">
        <v>23</v>
      </c>
      <c r="E5357" t="s">
        <v>452</v>
      </c>
      <c r="F5357" s="4">
        <v>42725</v>
      </c>
      <c r="G5357" t="s">
        <v>19</v>
      </c>
      <c r="H5357">
        <v>3</v>
      </c>
      <c r="I5357">
        <f>IF(Table1[[#This Row],[Price]]&lt;15,10,IF(Table1[[#This Row],[Price]]&lt;20,15,IF(Table1[[#This Row],[Price]]&lt;30,22,IF(Table1[[#This Row],[Price]]&lt;50,36,45))))</f>
        <v>45</v>
      </c>
      <c r="J5357">
        <v>53.35</v>
      </c>
      <c r="K5357" s="14">
        <v>160.05000000000001</v>
      </c>
      <c r="L5357" s="14">
        <f>Table1[[#This Row],[Total Sale Amount]]-(Table1[[#This Row],[Cost Price]]*Table1[[#This Row],[Quantity]])</f>
        <v>25.050000000000011</v>
      </c>
      <c r="M5357" t="str">
        <f>TEXT(Table1[[#This Row],[Order Date]],"mmm")</f>
        <v>Dec</v>
      </c>
      <c r="N5357" s="5" t="str">
        <f>TEXT(Table1[[#This Row],[Order Date]],"yyyy")</f>
        <v>2016</v>
      </c>
      <c r="O5357" s="5">
        <v>28</v>
      </c>
      <c r="P5357" s="5" t="s">
        <v>560</v>
      </c>
      <c r="Q5357" s="5" t="str">
        <f>IFERROR(INDEX(Holidays[Holiday],MATCH(Table1[[#This Row],[Order Date]],Holidays[Date],0)),"NO HOLIDAY")</f>
        <v>NO HOLIDAY</v>
      </c>
    </row>
    <row r="5358" spans="2:17" hidden="1" x14ac:dyDescent="0.3">
      <c r="B5358" t="s">
        <v>21</v>
      </c>
      <c r="C5358" t="s">
        <v>59</v>
      </c>
      <c r="D5358" t="s">
        <v>23</v>
      </c>
      <c r="E5358" t="s">
        <v>216</v>
      </c>
      <c r="F5358" s="4">
        <v>42725</v>
      </c>
      <c r="G5358" t="s">
        <v>39</v>
      </c>
      <c r="H5358">
        <v>8</v>
      </c>
      <c r="I5358">
        <f>IF(Table1[[#This Row],[Price]]&lt;15,10,IF(Table1[[#This Row],[Price]]&lt;20,15,IF(Table1[[#This Row],[Price]]&lt;30,22,IF(Table1[[#This Row],[Price]]&lt;50,36,45))))</f>
        <v>15</v>
      </c>
      <c r="J5358">
        <v>16.32</v>
      </c>
      <c r="K5358" s="14">
        <v>130.56</v>
      </c>
      <c r="L5358" s="14">
        <f>Table1[[#This Row],[Total Sale Amount]]-(Table1[[#This Row],[Cost Price]]*Table1[[#This Row],[Quantity]])</f>
        <v>10.560000000000002</v>
      </c>
      <c r="M5358" t="str">
        <f>TEXT(Table1[[#This Row],[Order Date]],"mmm")</f>
        <v>Dec</v>
      </c>
      <c r="N5358" s="5" t="str">
        <f>TEXT(Table1[[#This Row],[Order Date]],"yyyy")</f>
        <v>2016</v>
      </c>
      <c r="O5358" s="5">
        <v>26</v>
      </c>
      <c r="P5358" s="5" t="s">
        <v>560</v>
      </c>
      <c r="Q5358" s="5" t="str">
        <f>IFERROR(INDEX(Holidays[Holiday],MATCH(Table1[[#This Row],[Order Date]],Holidays[Date],0)),"NO HOLIDAY")</f>
        <v>NO HOLIDAY</v>
      </c>
    </row>
    <row r="5359" spans="2:17" hidden="1" x14ac:dyDescent="0.3">
      <c r="B5359" t="s">
        <v>21</v>
      </c>
      <c r="C5359" t="s">
        <v>22</v>
      </c>
      <c r="D5359" t="s">
        <v>23</v>
      </c>
      <c r="E5359" t="s">
        <v>136</v>
      </c>
      <c r="F5359" s="4">
        <v>42725</v>
      </c>
      <c r="G5359" t="s">
        <v>13</v>
      </c>
      <c r="H5359">
        <v>8</v>
      </c>
      <c r="I5359">
        <f>IF(Table1[[#This Row],[Price]]&lt;15,10,IF(Table1[[#This Row],[Price]]&lt;20,15,IF(Table1[[#This Row],[Price]]&lt;30,22,IF(Table1[[#This Row],[Price]]&lt;50,36,45))))</f>
        <v>15</v>
      </c>
      <c r="J5359">
        <v>17.829999999999998</v>
      </c>
      <c r="K5359" s="14">
        <v>142.63999999999999</v>
      </c>
      <c r="L5359" s="14">
        <f>Table1[[#This Row],[Total Sale Amount]]-(Table1[[#This Row],[Cost Price]]*Table1[[#This Row],[Quantity]])</f>
        <v>22.639999999999986</v>
      </c>
      <c r="M5359" t="str">
        <f>TEXT(Table1[[#This Row],[Order Date]],"mmm")</f>
        <v>Dec</v>
      </c>
      <c r="N5359" s="5" t="str">
        <f>TEXT(Table1[[#This Row],[Order Date]],"yyyy")</f>
        <v>2016</v>
      </c>
      <c r="O5359" s="5">
        <v>35</v>
      </c>
      <c r="P5359" s="5" t="s">
        <v>560</v>
      </c>
      <c r="Q5359" s="5" t="str">
        <f>IFERROR(INDEX(Holidays[Holiday],MATCH(Table1[[#This Row],[Order Date]],Holidays[Date],0)),"NO HOLIDAY")</f>
        <v>NO HOLIDAY</v>
      </c>
    </row>
    <row r="5360" spans="2:17" hidden="1" x14ac:dyDescent="0.3">
      <c r="B5360" t="s">
        <v>9</v>
      </c>
      <c r="C5360" t="s">
        <v>17</v>
      </c>
      <c r="D5360" t="s">
        <v>11</v>
      </c>
      <c r="E5360" t="s">
        <v>172</v>
      </c>
      <c r="F5360" s="4">
        <v>42725</v>
      </c>
      <c r="G5360" t="s">
        <v>19</v>
      </c>
      <c r="H5360">
        <v>7</v>
      </c>
      <c r="I5360">
        <f>IF(Table1[[#This Row],[Price]]&lt;15,10,IF(Table1[[#This Row],[Price]]&lt;20,15,IF(Table1[[#This Row],[Price]]&lt;30,22,IF(Table1[[#This Row],[Price]]&lt;50,36,45))))</f>
        <v>45</v>
      </c>
      <c r="J5360">
        <v>53.35</v>
      </c>
      <c r="K5360" s="14">
        <v>373.45</v>
      </c>
      <c r="L5360" s="14">
        <f>Table1[[#This Row],[Total Sale Amount]]-(Table1[[#This Row],[Cost Price]]*Table1[[#This Row],[Quantity]])</f>
        <v>58.449999999999989</v>
      </c>
      <c r="M5360" t="str">
        <f>TEXT(Table1[[#This Row],[Order Date]],"mmm")</f>
        <v>Dec</v>
      </c>
      <c r="N5360" s="5" t="str">
        <f>TEXT(Table1[[#This Row],[Order Date]],"yyyy")</f>
        <v>2016</v>
      </c>
      <c r="O5360" s="5">
        <v>17</v>
      </c>
      <c r="P5360" s="5" t="s">
        <v>560</v>
      </c>
      <c r="Q5360" s="5" t="str">
        <f>IFERROR(INDEX(Holidays[Holiday],MATCH(Table1[[#This Row],[Order Date]],Holidays[Date],0)),"NO HOLIDAY")</f>
        <v>NO HOLIDAY</v>
      </c>
    </row>
    <row r="5361" spans="2:17" hidden="1" x14ac:dyDescent="0.3">
      <c r="B5361" t="s">
        <v>21</v>
      </c>
      <c r="C5361" t="s">
        <v>59</v>
      </c>
      <c r="D5361" t="s">
        <v>23</v>
      </c>
      <c r="E5361" t="s">
        <v>401</v>
      </c>
      <c r="F5361" s="4">
        <v>42725</v>
      </c>
      <c r="G5361" t="s">
        <v>13</v>
      </c>
      <c r="H5361">
        <v>9</v>
      </c>
      <c r="I5361">
        <f>IF(Table1[[#This Row],[Price]]&lt;15,10,IF(Table1[[#This Row],[Price]]&lt;20,15,IF(Table1[[#This Row],[Price]]&lt;30,22,IF(Table1[[#This Row],[Price]]&lt;50,36,45))))</f>
        <v>15</v>
      </c>
      <c r="J5361">
        <v>17.829999999999998</v>
      </c>
      <c r="K5361" s="14">
        <v>160.46999999999997</v>
      </c>
      <c r="L5361" s="14">
        <f>Table1[[#This Row],[Total Sale Amount]]-(Table1[[#This Row],[Cost Price]]*Table1[[#This Row],[Quantity]])</f>
        <v>25.46999999999997</v>
      </c>
      <c r="M5361" t="str">
        <f>TEXT(Table1[[#This Row],[Order Date]],"mmm")</f>
        <v>Dec</v>
      </c>
      <c r="N5361" s="5" t="str">
        <f>TEXT(Table1[[#This Row],[Order Date]],"yyyy")</f>
        <v>2016</v>
      </c>
      <c r="O5361" s="5">
        <v>33</v>
      </c>
      <c r="P5361" s="5" t="s">
        <v>559</v>
      </c>
      <c r="Q5361" s="5" t="str">
        <f>IFERROR(INDEX(Holidays[Holiday],MATCH(Table1[[#This Row],[Order Date]],Holidays[Date],0)),"NO HOLIDAY")</f>
        <v>NO HOLIDAY</v>
      </c>
    </row>
    <row r="5362" spans="2:17" hidden="1" x14ac:dyDescent="0.3">
      <c r="B5362" t="s">
        <v>36</v>
      </c>
      <c r="C5362" t="s">
        <v>17</v>
      </c>
      <c r="D5362" t="s">
        <v>11</v>
      </c>
      <c r="E5362" t="s">
        <v>18</v>
      </c>
      <c r="F5362" s="4">
        <v>42725</v>
      </c>
      <c r="G5362" t="s">
        <v>39</v>
      </c>
      <c r="H5362">
        <v>2</v>
      </c>
      <c r="I5362">
        <f>IF(Table1[[#This Row],[Price]]&lt;15,10,IF(Table1[[#This Row],[Price]]&lt;20,15,IF(Table1[[#This Row],[Price]]&lt;30,22,IF(Table1[[#This Row],[Price]]&lt;50,36,45))))</f>
        <v>15</v>
      </c>
      <c r="J5362">
        <v>16.32</v>
      </c>
      <c r="K5362" s="14">
        <v>32.64</v>
      </c>
      <c r="L5362" s="14">
        <f>Table1[[#This Row],[Total Sale Amount]]-(Table1[[#This Row],[Cost Price]]*Table1[[#This Row],[Quantity]])</f>
        <v>2.6400000000000006</v>
      </c>
      <c r="M5362" t="str">
        <f>TEXT(Table1[[#This Row],[Order Date]],"mmm")</f>
        <v>Dec</v>
      </c>
      <c r="N5362" s="5" t="str">
        <f>TEXT(Table1[[#This Row],[Order Date]],"yyyy")</f>
        <v>2016</v>
      </c>
      <c r="O5362" s="5">
        <v>27</v>
      </c>
      <c r="P5362" s="5" t="s">
        <v>560</v>
      </c>
      <c r="Q5362" s="5" t="str">
        <f>IFERROR(INDEX(Holidays[Holiday],MATCH(Table1[[#This Row],[Order Date]],Holidays[Date],0)),"NO HOLIDAY")</f>
        <v>NO HOLIDAY</v>
      </c>
    </row>
    <row r="5363" spans="2:17" hidden="1" x14ac:dyDescent="0.3">
      <c r="B5363" t="s">
        <v>36</v>
      </c>
      <c r="C5363" t="s">
        <v>17</v>
      </c>
      <c r="D5363" t="s">
        <v>11</v>
      </c>
      <c r="E5363" t="s">
        <v>90</v>
      </c>
      <c r="F5363" s="4">
        <v>42725</v>
      </c>
      <c r="G5363" t="s">
        <v>13</v>
      </c>
      <c r="H5363">
        <v>9</v>
      </c>
      <c r="I5363">
        <f>IF(Table1[[#This Row],[Price]]&lt;15,10,IF(Table1[[#This Row],[Price]]&lt;20,15,IF(Table1[[#This Row],[Price]]&lt;30,22,IF(Table1[[#This Row],[Price]]&lt;50,36,45))))</f>
        <v>15</v>
      </c>
      <c r="J5363">
        <v>17.829999999999998</v>
      </c>
      <c r="K5363" s="14">
        <v>160.46999999999997</v>
      </c>
      <c r="L5363" s="14">
        <f>Table1[[#This Row],[Total Sale Amount]]-(Table1[[#This Row],[Cost Price]]*Table1[[#This Row],[Quantity]])</f>
        <v>25.46999999999997</v>
      </c>
      <c r="M5363" t="str">
        <f>TEXT(Table1[[#This Row],[Order Date]],"mmm")</f>
        <v>Dec</v>
      </c>
      <c r="N5363" s="5" t="str">
        <f>TEXT(Table1[[#This Row],[Order Date]],"yyyy")</f>
        <v>2016</v>
      </c>
      <c r="O5363" s="5">
        <v>21</v>
      </c>
      <c r="P5363" s="5" t="s">
        <v>560</v>
      </c>
      <c r="Q5363" s="5" t="str">
        <f>IFERROR(INDEX(Holidays[Holiday],MATCH(Table1[[#This Row],[Order Date]],Holidays[Date],0)),"NO HOLIDAY")</f>
        <v>NO HOLIDAY</v>
      </c>
    </row>
    <row r="5364" spans="2:17" hidden="1" x14ac:dyDescent="0.3">
      <c r="B5364" t="s">
        <v>16</v>
      </c>
      <c r="C5364" t="s">
        <v>30</v>
      </c>
      <c r="D5364" t="s">
        <v>11</v>
      </c>
      <c r="E5364" t="s">
        <v>489</v>
      </c>
      <c r="F5364" s="4">
        <v>42725</v>
      </c>
      <c r="G5364" t="s">
        <v>15</v>
      </c>
      <c r="H5364">
        <v>4</v>
      </c>
      <c r="I5364">
        <f>IF(Table1[[#This Row],[Price]]&lt;15,10,IF(Table1[[#This Row],[Price]]&lt;20,15,IF(Table1[[#This Row],[Price]]&lt;30,22,IF(Table1[[#This Row],[Price]]&lt;50,36,45))))</f>
        <v>10</v>
      </c>
      <c r="J5364">
        <v>12.42</v>
      </c>
      <c r="K5364" s="14">
        <v>49.68</v>
      </c>
      <c r="L5364" s="14">
        <f>Table1[[#This Row],[Total Sale Amount]]-(Table1[[#This Row],[Cost Price]]*Table1[[#This Row],[Quantity]])</f>
        <v>9.68</v>
      </c>
      <c r="M5364" t="str">
        <f>TEXT(Table1[[#This Row],[Order Date]],"mmm")</f>
        <v>Dec</v>
      </c>
      <c r="N5364" s="5" t="str">
        <f>TEXT(Table1[[#This Row],[Order Date]],"yyyy")</f>
        <v>2016</v>
      </c>
      <c r="O5364" s="5">
        <v>22</v>
      </c>
      <c r="P5364" s="5" t="s">
        <v>559</v>
      </c>
      <c r="Q5364" s="5" t="str">
        <f>IFERROR(INDEX(Holidays[Holiday],MATCH(Table1[[#This Row],[Order Date]],Holidays[Date],0)),"NO HOLIDAY")</f>
        <v>NO HOLIDAY</v>
      </c>
    </row>
    <row r="5365" spans="2:17" hidden="1" x14ac:dyDescent="0.3">
      <c r="B5365" t="s">
        <v>16</v>
      </c>
      <c r="C5365" t="s">
        <v>10</v>
      </c>
      <c r="D5365" t="s">
        <v>11</v>
      </c>
      <c r="E5365" t="s">
        <v>302</v>
      </c>
      <c r="F5365" s="4">
        <v>42725</v>
      </c>
      <c r="G5365" t="s">
        <v>15</v>
      </c>
      <c r="H5365">
        <v>5</v>
      </c>
      <c r="I5365">
        <f>IF(Table1[[#This Row],[Price]]&lt;15,10,IF(Table1[[#This Row],[Price]]&lt;20,15,IF(Table1[[#This Row],[Price]]&lt;30,22,IF(Table1[[#This Row],[Price]]&lt;50,36,45))))</f>
        <v>10</v>
      </c>
      <c r="J5365">
        <v>12.42</v>
      </c>
      <c r="K5365" s="14">
        <v>62.1</v>
      </c>
      <c r="L5365" s="14">
        <f>Table1[[#This Row],[Total Sale Amount]]-(Table1[[#This Row],[Cost Price]]*Table1[[#This Row],[Quantity]])</f>
        <v>12.100000000000001</v>
      </c>
      <c r="M5365" t="str">
        <f>TEXT(Table1[[#This Row],[Order Date]],"mmm")</f>
        <v>Dec</v>
      </c>
      <c r="N5365" s="5" t="str">
        <f>TEXT(Table1[[#This Row],[Order Date]],"yyyy")</f>
        <v>2016</v>
      </c>
      <c r="O5365" s="5">
        <v>20</v>
      </c>
      <c r="P5365" s="5" t="s">
        <v>559</v>
      </c>
      <c r="Q5365" s="5" t="str">
        <f>IFERROR(INDEX(Holidays[Holiday],MATCH(Table1[[#This Row],[Order Date]],Holidays[Date],0)),"NO HOLIDAY")</f>
        <v>NO HOLIDAY</v>
      </c>
    </row>
    <row r="5366" spans="2:17" hidden="1" x14ac:dyDescent="0.3">
      <c r="B5366" t="s">
        <v>9</v>
      </c>
      <c r="C5366" t="s">
        <v>30</v>
      </c>
      <c r="D5366" t="s">
        <v>11</v>
      </c>
      <c r="E5366" t="s">
        <v>218</v>
      </c>
      <c r="F5366" s="4">
        <v>42725</v>
      </c>
      <c r="G5366" t="s">
        <v>19</v>
      </c>
      <c r="H5366">
        <v>9</v>
      </c>
      <c r="I5366">
        <f>IF(Table1[[#This Row],[Price]]&lt;15,10,IF(Table1[[#This Row],[Price]]&lt;20,15,IF(Table1[[#This Row],[Price]]&lt;30,22,IF(Table1[[#This Row],[Price]]&lt;50,36,45))))</f>
        <v>45</v>
      </c>
      <c r="J5366">
        <v>53.35</v>
      </c>
      <c r="K5366" s="14">
        <v>480.15000000000003</v>
      </c>
      <c r="L5366" s="14">
        <f>Table1[[#This Row],[Total Sale Amount]]-(Table1[[#This Row],[Cost Price]]*Table1[[#This Row],[Quantity]])</f>
        <v>75.150000000000034</v>
      </c>
      <c r="M5366" t="str">
        <f>TEXT(Table1[[#This Row],[Order Date]],"mmm")</f>
        <v>Dec</v>
      </c>
      <c r="N5366" s="5" t="str">
        <f>TEXT(Table1[[#This Row],[Order Date]],"yyyy")</f>
        <v>2016</v>
      </c>
      <c r="O5366" s="5">
        <v>31</v>
      </c>
      <c r="P5366" s="5" t="s">
        <v>560</v>
      </c>
      <c r="Q5366" s="5" t="str">
        <f>IFERROR(INDEX(Holidays[Holiday],MATCH(Table1[[#This Row],[Order Date]],Holidays[Date],0)),"NO HOLIDAY")</f>
        <v>NO HOLIDAY</v>
      </c>
    </row>
    <row r="5367" spans="2:17" hidden="1" x14ac:dyDescent="0.3">
      <c r="B5367" t="s">
        <v>16</v>
      </c>
      <c r="C5367" t="s">
        <v>28</v>
      </c>
      <c r="D5367" t="s">
        <v>11</v>
      </c>
      <c r="E5367" t="s">
        <v>164</v>
      </c>
      <c r="F5367" s="4">
        <v>42725</v>
      </c>
      <c r="G5367" t="s">
        <v>19</v>
      </c>
      <c r="H5367">
        <v>10</v>
      </c>
      <c r="I5367">
        <f>IF(Table1[[#This Row],[Price]]&lt;15,10,IF(Table1[[#This Row],[Price]]&lt;20,15,IF(Table1[[#This Row],[Price]]&lt;30,22,IF(Table1[[#This Row],[Price]]&lt;50,36,45))))</f>
        <v>45</v>
      </c>
      <c r="J5367">
        <v>53.35</v>
      </c>
      <c r="K5367" s="14">
        <v>533.5</v>
      </c>
      <c r="L5367" s="14">
        <f>Table1[[#This Row],[Total Sale Amount]]-(Table1[[#This Row],[Cost Price]]*Table1[[#This Row],[Quantity]])</f>
        <v>83.5</v>
      </c>
      <c r="M5367" t="str">
        <f>TEXT(Table1[[#This Row],[Order Date]],"mmm")</f>
        <v>Dec</v>
      </c>
      <c r="N5367" s="5" t="str">
        <f>TEXT(Table1[[#This Row],[Order Date]],"yyyy")</f>
        <v>2016</v>
      </c>
      <c r="O5367" s="5">
        <v>36</v>
      </c>
      <c r="P5367" s="5" t="s">
        <v>559</v>
      </c>
      <c r="Q5367" s="5" t="str">
        <f>IFERROR(INDEX(Holidays[Holiday],MATCH(Table1[[#This Row],[Order Date]],Holidays[Date],0)),"NO HOLIDAY")</f>
        <v>NO HOLIDAY</v>
      </c>
    </row>
    <row r="5368" spans="2:17" hidden="1" x14ac:dyDescent="0.3">
      <c r="B5368" t="s">
        <v>9</v>
      </c>
      <c r="C5368" t="s">
        <v>30</v>
      </c>
      <c r="D5368" t="s">
        <v>11</v>
      </c>
      <c r="E5368" t="s">
        <v>399</v>
      </c>
      <c r="F5368" s="4">
        <v>42725</v>
      </c>
      <c r="G5368" t="s">
        <v>19</v>
      </c>
      <c r="H5368">
        <v>8</v>
      </c>
      <c r="I5368">
        <f>IF(Table1[[#This Row],[Price]]&lt;15,10,IF(Table1[[#This Row],[Price]]&lt;20,15,IF(Table1[[#This Row],[Price]]&lt;30,22,IF(Table1[[#This Row],[Price]]&lt;50,36,45))))</f>
        <v>45</v>
      </c>
      <c r="J5368">
        <v>53.35</v>
      </c>
      <c r="K5368" s="14">
        <v>426.8</v>
      </c>
      <c r="L5368" s="14">
        <f>Table1[[#This Row],[Total Sale Amount]]-(Table1[[#This Row],[Cost Price]]*Table1[[#This Row],[Quantity]])</f>
        <v>66.800000000000011</v>
      </c>
      <c r="M5368" t="str">
        <f>TEXT(Table1[[#This Row],[Order Date]],"mmm")</f>
        <v>Dec</v>
      </c>
      <c r="N5368" s="5" t="str">
        <f>TEXT(Table1[[#This Row],[Order Date]],"yyyy")</f>
        <v>2016</v>
      </c>
      <c r="O5368" s="5">
        <v>44</v>
      </c>
      <c r="P5368" s="5" t="s">
        <v>560</v>
      </c>
      <c r="Q5368" s="5" t="str">
        <f>IFERROR(INDEX(Holidays[Holiday],MATCH(Table1[[#This Row],[Order Date]],Holidays[Date],0)),"NO HOLIDAY")</f>
        <v>NO HOLIDAY</v>
      </c>
    </row>
    <row r="5369" spans="2:17" hidden="1" x14ac:dyDescent="0.3">
      <c r="B5369" t="s">
        <v>36</v>
      </c>
      <c r="C5369" t="s">
        <v>17</v>
      </c>
      <c r="D5369" t="s">
        <v>11</v>
      </c>
      <c r="E5369" t="s">
        <v>51</v>
      </c>
      <c r="F5369" s="4">
        <v>42725</v>
      </c>
      <c r="G5369" t="s">
        <v>15</v>
      </c>
      <c r="H5369">
        <v>1</v>
      </c>
      <c r="I5369">
        <f>IF(Table1[[#This Row],[Price]]&lt;15,10,IF(Table1[[#This Row],[Price]]&lt;20,15,IF(Table1[[#This Row],[Price]]&lt;30,22,IF(Table1[[#This Row],[Price]]&lt;50,36,45))))</f>
        <v>10</v>
      </c>
      <c r="J5369">
        <v>12.42</v>
      </c>
      <c r="K5369" s="14">
        <v>12.42</v>
      </c>
      <c r="L5369" s="14">
        <f>Table1[[#This Row],[Total Sale Amount]]-(Table1[[#This Row],[Cost Price]]*Table1[[#This Row],[Quantity]])</f>
        <v>2.42</v>
      </c>
      <c r="M5369" t="str">
        <f>TEXT(Table1[[#This Row],[Order Date]],"mmm")</f>
        <v>Dec</v>
      </c>
      <c r="N5369" s="5" t="str">
        <f>TEXT(Table1[[#This Row],[Order Date]],"yyyy")</f>
        <v>2016</v>
      </c>
      <c r="O5369" s="5">
        <v>44</v>
      </c>
      <c r="P5369" s="5" t="s">
        <v>560</v>
      </c>
      <c r="Q5369" s="5" t="str">
        <f>IFERROR(INDEX(Holidays[Holiday],MATCH(Table1[[#This Row],[Order Date]],Holidays[Date],0)),"NO HOLIDAY")</f>
        <v>NO HOLIDAY</v>
      </c>
    </row>
    <row r="5370" spans="2:17" hidden="1" x14ac:dyDescent="0.3">
      <c r="B5370" t="s">
        <v>21</v>
      </c>
      <c r="C5370" t="s">
        <v>22</v>
      </c>
      <c r="D5370" t="s">
        <v>23</v>
      </c>
      <c r="E5370" t="s">
        <v>32</v>
      </c>
      <c r="F5370" s="4">
        <v>42725</v>
      </c>
      <c r="G5370" t="s">
        <v>13</v>
      </c>
      <c r="H5370">
        <v>2</v>
      </c>
      <c r="I5370">
        <f>IF(Table1[[#This Row],[Price]]&lt;15,10,IF(Table1[[#This Row],[Price]]&lt;20,15,IF(Table1[[#This Row],[Price]]&lt;30,22,IF(Table1[[#This Row],[Price]]&lt;50,36,45))))</f>
        <v>15</v>
      </c>
      <c r="J5370">
        <v>17.829999999999998</v>
      </c>
      <c r="K5370" s="14">
        <v>35.659999999999997</v>
      </c>
      <c r="L5370" s="14">
        <f>Table1[[#This Row],[Total Sale Amount]]-(Table1[[#This Row],[Cost Price]]*Table1[[#This Row],[Quantity]])</f>
        <v>5.6599999999999966</v>
      </c>
      <c r="M5370" t="str">
        <f>TEXT(Table1[[#This Row],[Order Date]],"mmm")</f>
        <v>Dec</v>
      </c>
      <c r="N5370" s="5" t="str">
        <f>TEXT(Table1[[#This Row],[Order Date]],"yyyy")</f>
        <v>2016</v>
      </c>
      <c r="O5370" s="5">
        <v>34</v>
      </c>
      <c r="P5370" s="5" t="s">
        <v>559</v>
      </c>
      <c r="Q5370" s="5" t="str">
        <f>IFERROR(INDEX(Holidays[Holiday],MATCH(Table1[[#This Row],[Order Date]],Holidays[Date],0)),"NO HOLIDAY")</f>
        <v>NO HOLIDAY</v>
      </c>
    </row>
    <row r="5371" spans="2:17" hidden="1" x14ac:dyDescent="0.3">
      <c r="B5371" t="s">
        <v>25</v>
      </c>
      <c r="C5371" t="s">
        <v>22</v>
      </c>
      <c r="D5371" t="s">
        <v>23</v>
      </c>
      <c r="E5371" t="s">
        <v>194</v>
      </c>
      <c r="F5371" s="4">
        <v>42725</v>
      </c>
      <c r="G5371" t="s">
        <v>39</v>
      </c>
      <c r="H5371">
        <v>3</v>
      </c>
      <c r="I5371">
        <f>IF(Table1[[#This Row],[Price]]&lt;15,10,IF(Table1[[#This Row],[Price]]&lt;20,15,IF(Table1[[#This Row],[Price]]&lt;30,22,IF(Table1[[#This Row],[Price]]&lt;50,36,45))))</f>
        <v>15</v>
      </c>
      <c r="J5371">
        <v>16.32</v>
      </c>
      <c r="K5371" s="14">
        <v>48.96</v>
      </c>
      <c r="L5371" s="14">
        <f>Table1[[#This Row],[Total Sale Amount]]-(Table1[[#This Row],[Cost Price]]*Table1[[#This Row],[Quantity]])</f>
        <v>3.9600000000000009</v>
      </c>
      <c r="M5371" t="str">
        <f>TEXT(Table1[[#This Row],[Order Date]],"mmm")</f>
        <v>Dec</v>
      </c>
      <c r="N5371" s="5" t="str">
        <f>TEXT(Table1[[#This Row],[Order Date]],"yyyy")</f>
        <v>2016</v>
      </c>
      <c r="O5371" s="5">
        <v>33</v>
      </c>
      <c r="P5371" s="5" t="s">
        <v>559</v>
      </c>
      <c r="Q5371" s="5" t="str">
        <f>IFERROR(INDEX(Holidays[Holiday],MATCH(Table1[[#This Row],[Order Date]],Holidays[Date],0)),"NO HOLIDAY")</f>
        <v>NO HOLIDAY</v>
      </c>
    </row>
    <row r="5372" spans="2:17" hidden="1" x14ac:dyDescent="0.3">
      <c r="B5372" t="s">
        <v>9</v>
      </c>
      <c r="C5372" t="s">
        <v>17</v>
      </c>
      <c r="D5372" t="s">
        <v>11</v>
      </c>
      <c r="E5372" t="s">
        <v>67</v>
      </c>
      <c r="F5372" s="4">
        <v>42725</v>
      </c>
      <c r="G5372" t="s">
        <v>13</v>
      </c>
      <c r="H5372">
        <v>7</v>
      </c>
      <c r="I5372">
        <f>IF(Table1[[#This Row],[Price]]&lt;15,10,IF(Table1[[#This Row],[Price]]&lt;20,15,IF(Table1[[#This Row],[Price]]&lt;30,22,IF(Table1[[#This Row],[Price]]&lt;50,36,45))))</f>
        <v>15</v>
      </c>
      <c r="J5372">
        <v>17.829999999999998</v>
      </c>
      <c r="K5372" s="14">
        <v>124.80999999999999</v>
      </c>
      <c r="L5372" s="14">
        <f>Table1[[#This Row],[Total Sale Amount]]-(Table1[[#This Row],[Cost Price]]*Table1[[#This Row],[Quantity]])</f>
        <v>19.809999999999988</v>
      </c>
      <c r="M5372" t="str">
        <f>TEXT(Table1[[#This Row],[Order Date]],"mmm")</f>
        <v>Dec</v>
      </c>
      <c r="N5372" s="5" t="str">
        <f>TEXT(Table1[[#This Row],[Order Date]],"yyyy")</f>
        <v>2016</v>
      </c>
      <c r="O5372" s="5">
        <v>21</v>
      </c>
      <c r="P5372" s="5" t="s">
        <v>560</v>
      </c>
      <c r="Q5372" s="5" t="str">
        <f>IFERROR(INDEX(Holidays[Holiday],MATCH(Table1[[#This Row],[Order Date]],Holidays[Date],0)),"NO HOLIDAY")</f>
        <v>NO HOLIDAY</v>
      </c>
    </row>
    <row r="5373" spans="2:17" hidden="1" x14ac:dyDescent="0.3">
      <c r="B5373" t="s">
        <v>36</v>
      </c>
      <c r="C5373" t="s">
        <v>17</v>
      </c>
      <c r="D5373" t="s">
        <v>11</v>
      </c>
      <c r="E5373" t="s">
        <v>270</v>
      </c>
      <c r="F5373" s="4">
        <v>42725</v>
      </c>
      <c r="G5373" t="s">
        <v>39</v>
      </c>
      <c r="H5373">
        <v>2</v>
      </c>
      <c r="I5373">
        <f>IF(Table1[[#This Row],[Price]]&lt;15,10,IF(Table1[[#This Row],[Price]]&lt;20,15,IF(Table1[[#This Row],[Price]]&lt;30,22,IF(Table1[[#This Row],[Price]]&lt;50,36,45))))</f>
        <v>15</v>
      </c>
      <c r="J5373">
        <v>16.32</v>
      </c>
      <c r="K5373" s="14">
        <v>32.64</v>
      </c>
      <c r="L5373" s="14">
        <f>Table1[[#This Row],[Total Sale Amount]]-(Table1[[#This Row],[Cost Price]]*Table1[[#This Row],[Quantity]])</f>
        <v>2.6400000000000006</v>
      </c>
      <c r="M5373" t="str">
        <f>TEXT(Table1[[#This Row],[Order Date]],"mmm")</f>
        <v>Dec</v>
      </c>
      <c r="N5373" s="5" t="str">
        <f>TEXT(Table1[[#This Row],[Order Date]],"yyyy")</f>
        <v>2016</v>
      </c>
      <c r="O5373" s="5">
        <v>45</v>
      </c>
      <c r="P5373" s="5" t="s">
        <v>559</v>
      </c>
      <c r="Q5373" s="5" t="str">
        <f>IFERROR(INDEX(Holidays[Holiday],MATCH(Table1[[#This Row],[Order Date]],Holidays[Date],0)),"NO HOLIDAY")</f>
        <v>NO HOLIDAY</v>
      </c>
    </row>
    <row r="5374" spans="2:17" hidden="1" x14ac:dyDescent="0.3">
      <c r="B5374" t="s">
        <v>25</v>
      </c>
      <c r="C5374" t="s">
        <v>26</v>
      </c>
      <c r="D5374" t="s">
        <v>23</v>
      </c>
      <c r="E5374" t="s">
        <v>361</v>
      </c>
      <c r="F5374" s="4">
        <v>42725</v>
      </c>
      <c r="G5374" t="s">
        <v>15</v>
      </c>
      <c r="H5374">
        <v>3</v>
      </c>
      <c r="I5374">
        <f>IF(Table1[[#This Row],[Price]]&lt;15,10,IF(Table1[[#This Row],[Price]]&lt;20,15,IF(Table1[[#This Row],[Price]]&lt;30,22,IF(Table1[[#This Row],[Price]]&lt;50,36,45))))</f>
        <v>10</v>
      </c>
      <c r="J5374">
        <v>12.42</v>
      </c>
      <c r="K5374" s="14">
        <v>37.26</v>
      </c>
      <c r="L5374" s="14">
        <f>Table1[[#This Row],[Total Sale Amount]]-(Table1[[#This Row],[Cost Price]]*Table1[[#This Row],[Quantity]])</f>
        <v>7.259999999999998</v>
      </c>
      <c r="M5374" t="str">
        <f>TEXT(Table1[[#This Row],[Order Date]],"mmm")</f>
        <v>Dec</v>
      </c>
      <c r="N5374" s="5" t="str">
        <f>TEXT(Table1[[#This Row],[Order Date]],"yyyy")</f>
        <v>2016</v>
      </c>
      <c r="O5374" s="5">
        <v>38</v>
      </c>
      <c r="P5374" s="5" t="s">
        <v>559</v>
      </c>
      <c r="Q5374" s="5" t="str">
        <f>IFERROR(INDEX(Holidays[Holiday],MATCH(Table1[[#This Row],[Order Date]],Holidays[Date],0)),"NO HOLIDAY")</f>
        <v>NO HOLIDAY</v>
      </c>
    </row>
    <row r="5375" spans="2:17" hidden="1" x14ac:dyDescent="0.3">
      <c r="B5375" t="s">
        <v>25</v>
      </c>
      <c r="C5375" t="s">
        <v>59</v>
      </c>
      <c r="D5375" t="s">
        <v>23</v>
      </c>
      <c r="E5375" t="s">
        <v>442</v>
      </c>
      <c r="F5375" s="4">
        <v>42725</v>
      </c>
      <c r="G5375" t="s">
        <v>15</v>
      </c>
      <c r="H5375">
        <v>1</v>
      </c>
      <c r="I5375">
        <f>IF(Table1[[#This Row],[Price]]&lt;15,10,IF(Table1[[#This Row],[Price]]&lt;20,15,IF(Table1[[#This Row],[Price]]&lt;30,22,IF(Table1[[#This Row],[Price]]&lt;50,36,45))))</f>
        <v>10</v>
      </c>
      <c r="J5375">
        <v>12.42</v>
      </c>
      <c r="K5375" s="14">
        <v>12.42</v>
      </c>
      <c r="L5375" s="14">
        <f>Table1[[#This Row],[Total Sale Amount]]-(Table1[[#This Row],[Cost Price]]*Table1[[#This Row],[Quantity]])</f>
        <v>2.42</v>
      </c>
      <c r="M5375" t="str">
        <f>TEXT(Table1[[#This Row],[Order Date]],"mmm")</f>
        <v>Dec</v>
      </c>
      <c r="N5375" s="5" t="str">
        <f>TEXT(Table1[[#This Row],[Order Date]],"yyyy")</f>
        <v>2016</v>
      </c>
      <c r="O5375" s="5">
        <v>40</v>
      </c>
      <c r="P5375" s="5" t="s">
        <v>560</v>
      </c>
      <c r="Q5375" s="5" t="str">
        <f>IFERROR(INDEX(Holidays[Holiday],MATCH(Table1[[#This Row],[Order Date]],Holidays[Date],0)),"NO HOLIDAY")</f>
        <v>NO HOLIDAY</v>
      </c>
    </row>
    <row r="5376" spans="2:17" hidden="1" x14ac:dyDescent="0.3">
      <c r="B5376" t="s">
        <v>36</v>
      </c>
      <c r="C5376" t="s">
        <v>30</v>
      </c>
      <c r="D5376" t="s">
        <v>11</v>
      </c>
      <c r="E5376" t="s">
        <v>33</v>
      </c>
      <c r="F5376" s="4">
        <v>42725</v>
      </c>
      <c r="G5376" t="s">
        <v>13</v>
      </c>
      <c r="H5376">
        <v>10</v>
      </c>
      <c r="I5376">
        <f>IF(Table1[[#This Row],[Price]]&lt;15,10,IF(Table1[[#This Row],[Price]]&lt;20,15,IF(Table1[[#This Row],[Price]]&lt;30,22,IF(Table1[[#This Row],[Price]]&lt;50,36,45))))</f>
        <v>15</v>
      </c>
      <c r="J5376">
        <v>17.829999999999998</v>
      </c>
      <c r="K5376" s="14">
        <v>178.29999999999998</v>
      </c>
      <c r="L5376" s="14">
        <f>Table1[[#This Row],[Total Sale Amount]]-(Table1[[#This Row],[Cost Price]]*Table1[[#This Row],[Quantity]])</f>
        <v>28.299999999999983</v>
      </c>
      <c r="M5376" t="str">
        <f>TEXT(Table1[[#This Row],[Order Date]],"mmm")</f>
        <v>Dec</v>
      </c>
      <c r="N5376" s="5" t="str">
        <f>TEXT(Table1[[#This Row],[Order Date]],"yyyy")</f>
        <v>2016</v>
      </c>
      <c r="O5376" s="5">
        <v>34</v>
      </c>
      <c r="P5376" s="5" t="s">
        <v>560</v>
      </c>
      <c r="Q5376" s="5" t="str">
        <f>IFERROR(INDEX(Holidays[Holiday],MATCH(Table1[[#This Row],[Order Date]],Holidays[Date],0)),"NO HOLIDAY")</f>
        <v>NO HOLIDAY</v>
      </c>
    </row>
    <row r="5377" spans="2:17" hidden="1" x14ac:dyDescent="0.3">
      <c r="B5377" t="s">
        <v>25</v>
      </c>
      <c r="C5377" t="s">
        <v>22</v>
      </c>
      <c r="D5377" t="s">
        <v>23</v>
      </c>
      <c r="E5377" t="s">
        <v>238</v>
      </c>
      <c r="F5377" s="4">
        <v>42725</v>
      </c>
      <c r="G5377" t="s">
        <v>19</v>
      </c>
      <c r="H5377">
        <v>2</v>
      </c>
      <c r="I5377">
        <f>IF(Table1[[#This Row],[Price]]&lt;15,10,IF(Table1[[#This Row],[Price]]&lt;20,15,IF(Table1[[#This Row],[Price]]&lt;30,22,IF(Table1[[#This Row],[Price]]&lt;50,36,45))))</f>
        <v>45</v>
      </c>
      <c r="J5377">
        <v>53.35</v>
      </c>
      <c r="K5377" s="14">
        <v>106.7</v>
      </c>
      <c r="L5377" s="14">
        <f>Table1[[#This Row],[Total Sale Amount]]-(Table1[[#This Row],[Cost Price]]*Table1[[#This Row],[Quantity]])</f>
        <v>16.700000000000003</v>
      </c>
      <c r="M5377" t="str">
        <f>TEXT(Table1[[#This Row],[Order Date]],"mmm")</f>
        <v>Dec</v>
      </c>
      <c r="N5377" s="5" t="str">
        <f>TEXT(Table1[[#This Row],[Order Date]],"yyyy")</f>
        <v>2016</v>
      </c>
      <c r="O5377" s="5">
        <v>39</v>
      </c>
      <c r="P5377" s="5" t="s">
        <v>560</v>
      </c>
      <c r="Q5377" s="5" t="str">
        <f>IFERROR(INDEX(Holidays[Holiday],MATCH(Table1[[#This Row],[Order Date]],Holidays[Date],0)),"NO HOLIDAY")</f>
        <v>NO HOLIDAY</v>
      </c>
    </row>
    <row r="5378" spans="2:17" hidden="1" x14ac:dyDescent="0.3">
      <c r="B5378" t="s">
        <v>9</v>
      </c>
      <c r="C5378" t="s">
        <v>17</v>
      </c>
      <c r="D5378" t="s">
        <v>11</v>
      </c>
      <c r="E5378" t="s">
        <v>119</v>
      </c>
      <c r="F5378" s="4">
        <v>42725</v>
      </c>
      <c r="G5378" t="s">
        <v>15</v>
      </c>
      <c r="H5378">
        <v>2</v>
      </c>
      <c r="I5378">
        <f>IF(Table1[[#This Row],[Price]]&lt;15,10,IF(Table1[[#This Row],[Price]]&lt;20,15,IF(Table1[[#This Row],[Price]]&lt;30,22,IF(Table1[[#This Row],[Price]]&lt;50,36,45))))</f>
        <v>10</v>
      </c>
      <c r="J5378">
        <v>12.42</v>
      </c>
      <c r="K5378" s="14">
        <v>24.84</v>
      </c>
      <c r="L5378" s="14">
        <f>Table1[[#This Row],[Total Sale Amount]]-(Table1[[#This Row],[Cost Price]]*Table1[[#This Row],[Quantity]])</f>
        <v>4.84</v>
      </c>
      <c r="M5378" t="str">
        <f>TEXT(Table1[[#This Row],[Order Date]],"mmm")</f>
        <v>Dec</v>
      </c>
      <c r="N5378" s="5" t="str">
        <f>TEXT(Table1[[#This Row],[Order Date]],"yyyy")</f>
        <v>2016</v>
      </c>
      <c r="O5378" s="5">
        <v>40</v>
      </c>
      <c r="P5378" s="5" t="s">
        <v>560</v>
      </c>
      <c r="Q5378" s="5" t="str">
        <f>IFERROR(INDEX(Holidays[Holiday],MATCH(Table1[[#This Row],[Order Date]],Holidays[Date],0)),"NO HOLIDAY")</f>
        <v>NO HOLIDAY</v>
      </c>
    </row>
    <row r="5379" spans="2:17" hidden="1" x14ac:dyDescent="0.3">
      <c r="B5379" t="s">
        <v>16</v>
      </c>
      <c r="C5379" t="s">
        <v>17</v>
      </c>
      <c r="D5379" t="s">
        <v>11</v>
      </c>
      <c r="E5379" t="s">
        <v>177</v>
      </c>
      <c r="F5379" s="4">
        <v>42725</v>
      </c>
      <c r="G5379" t="s">
        <v>19</v>
      </c>
      <c r="H5379">
        <v>5</v>
      </c>
      <c r="I5379">
        <f>IF(Table1[[#This Row],[Price]]&lt;15,10,IF(Table1[[#This Row],[Price]]&lt;20,15,IF(Table1[[#This Row],[Price]]&lt;30,22,IF(Table1[[#This Row],[Price]]&lt;50,36,45))))</f>
        <v>45</v>
      </c>
      <c r="J5379">
        <v>53.35</v>
      </c>
      <c r="K5379" s="14">
        <v>266.75</v>
      </c>
      <c r="L5379" s="14">
        <f>Table1[[#This Row],[Total Sale Amount]]-(Table1[[#This Row],[Cost Price]]*Table1[[#This Row],[Quantity]])</f>
        <v>41.75</v>
      </c>
      <c r="M5379" t="str">
        <f>TEXT(Table1[[#This Row],[Order Date]],"mmm")</f>
        <v>Dec</v>
      </c>
      <c r="N5379" s="5" t="str">
        <f>TEXT(Table1[[#This Row],[Order Date]],"yyyy")</f>
        <v>2016</v>
      </c>
      <c r="O5379" s="5">
        <v>45</v>
      </c>
      <c r="P5379" s="5" t="s">
        <v>560</v>
      </c>
      <c r="Q5379" s="5" t="str">
        <f>IFERROR(INDEX(Holidays[Holiday],MATCH(Table1[[#This Row],[Order Date]],Holidays[Date],0)),"NO HOLIDAY")</f>
        <v>NO HOLIDAY</v>
      </c>
    </row>
    <row r="5380" spans="2:17" hidden="1" x14ac:dyDescent="0.3">
      <c r="B5380" t="s">
        <v>9</v>
      </c>
      <c r="C5380" t="s">
        <v>10</v>
      </c>
      <c r="D5380" t="s">
        <v>11</v>
      </c>
      <c r="E5380" t="s">
        <v>272</v>
      </c>
      <c r="F5380" s="4">
        <v>42725</v>
      </c>
      <c r="G5380" t="s">
        <v>39</v>
      </c>
      <c r="H5380">
        <v>8</v>
      </c>
      <c r="I5380">
        <f>IF(Table1[[#This Row],[Price]]&lt;15,10,IF(Table1[[#This Row],[Price]]&lt;20,15,IF(Table1[[#This Row],[Price]]&lt;30,22,IF(Table1[[#This Row],[Price]]&lt;50,36,45))))</f>
        <v>15</v>
      </c>
      <c r="J5380">
        <v>16.32</v>
      </c>
      <c r="K5380" s="14">
        <v>130.56</v>
      </c>
      <c r="L5380" s="14">
        <f>Table1[[#This Row],[Total Sale Amount]]-(Table1[[#This Row],[Cost Price]]*Table1[[#This Row],[Quantity]])</f>
        <v>10.560000000000002</v>
      </c>
      <c r="M5380" t="str">
        <f>TEXT(Table1[[#This Row],[Order Date]],"mmm")</f>
        <v>Dec</v>
      </c>
      <c r="N5380" s="5" t="str">
        <f>TEXT(Table1[[#This Row],[Order Date]],"yyyy")</f>
        <v>2016</v>
      </c>
      <c r="O5380" s="5">
        <v>24</v>
      </c>
      <c r="P5380" s="5" t="s">
        <v>559</v>
      </c>
      <c r="Q5380" s="5" t="str">
        <f>IFERROR(INDEX(Holidays[Holiday],MATCH(Table1[[#This Row],[Order Date]],Holidays[Date],0)),"NO HOLIDAY")</f>
        <v>NO HOLIDAY</v>
      </c>
    </row>
    <row r="5381" spans="2:17" hidden="1" x14ac:dyDescent="0.3">
      <c r="B5381" t="s">
        <v>25</v>
      </c>
      <c r="C5381" t="s">
        <v>43</v>
      </c>
      <c r="D5381" t="s">
        <v>23</v>
      </c>
      <c r="E5381" t="s">
        <v>191</v>
      </c>
      <c r="F5381" s="4">
        <v>42725</v>
      </c>
      <c r="G5381" t="s">
        <v>13</v>
      </c>
      <c r="H5381">
        <v>1</v>
      </c>
      <c r="I5381">
        <f>IF(Table1[[#This Row],[Price]]&lt;15,10,IF(Table1[[#This Row],[Price]]&lt;20,15,IF(Table1[[#This Row],[Price]]&lt;30,22,IF(Table1[[#This Row],[Price]]&lt;50,36,45))))</f>
        <v>15</v>
      </c>
      <c r="J5381">
        <v>17.829999999999998</v>
      </c>
      <c r="K5381" s="14">
        <v>17.829999999999998</v>
      </c>
      <c r="L5381" s="14">
        <f>Table1[[#This Row],[Total Sale Amount]]-(Table1[[#This Row],[Cost Price]]*Table1[[#This Row],[Quantity]])</f>
        <v>2.8299999999999983</v>
      </c>
      <c r="M5381" t="str">
        <f>TEXT(Table1[[#This Row],[Order Date]],"mmm")</f>
        <v>Dec</v>
      </c>
      <c r="N5381" s="5" t="str">
        <f>TEXT(Table1[[#This Row],[Order Date]],"yyyy")</f>
        <v>2016</v>
      </c>
      <c r="O5381" s="5">
        <v>34</v>
      </c>
      <c r="P5381" s="5" t="s">
        <v>559</v>
      </c>
      <c r="Q5381" s="5" t="str">
        <f>IFERROR(INDEX(Holidays[Holiday],MATCH(Table1[[#This Row],[Order Date]],Holidays[Date],0)),"NO HOLIDAY")</f>
        <v>NO HOLIDAY</v>
      </c>
    </row>
    <row r="5382" spans="2:17" hidden="1" x14ac:dyDescent="0.3">
      <c r="B5382" t="s">
        <v>9</v>
      </c>
      <c r="C5382" t="s">
        <v>17</v>
      </c>
      <c r="D5382" t="s">
        <v>11</v>
      </c>
      <c r="E5382" t="s">
        <v>102</v>
      </c>
      <c r="F5382" s="4">
        <v>42726</v>
      </c>
      <c r="G5382" t="s">
        <v>15</v>
      </c>
      <c r="H5382">
        <v>8</v>
      </c>
      <c r="I5382">
        <f>IF(Table1[[#This Row],[Price]]&lt;15,10,IF(Table1[[#This Row],[Price]]&lt;20,15,IF(Table1[[#This Row],[Price]]&lt;30,22,IF(Table1[[#This Row],[Price]]&lt;50,36,45))))</f>
        <v>10</v>
      </c>
      <c r="J5382">
        <v>12.42</v>
      </c>
      <c r="K5382" s="14">
        <v>99.36</v>
      </c>
      <c r="L5382" s="14">
        <f>Table1[[#This Row],[Total Sale Amount]]-(Table1[[#This Row],[Cost Price]]*Table1[[#This Row],[Quantity]])</f>
        <v>19.36</v>
      </c>
      <c r="M5382" t="str">
        <f>TEXT(Table1[[#This Row],[Order Date]],"mmm")</f>
        <v>Dec</v>
      </c>
      <c r="N5382" s="5" t="str">
        <f>TEXT(Table1[[#This Row],[Order Date]],"yyyy")</f>
        <v>2016</v>
      </c>
      <c r="O5382" s="5">
        <v>41</v>
      </c>
      <c r="P5382" s="5" t="s">
        <v>559</v>
      </c>
      <c r="Q5382" s="5" t="str">
        <f>IFERROR(INDEX(Holidays[Holiday],MATCH(Table1[[#This Row],[Order Date]],Holidays[Date],0)),"NO HOLIDAY")</f>
        <v>NO HOLIDAY</v>
      </c>
    </row>
    <row r="5383" spans="2:17" hidden="1" x14ac:dyDescent="0.3">
      <c r="B5383" t="s">
        <v>25</v>
      </c>
      <c r="C5383" t="s">
        <v>43</v>
      </c>
      <c r="D5383" t="s">
        <v>23</v>
      </c>
      <c r="E5383" t="s">
        <v>138</v>
      </c>
      <c r="F5383" s="4">
        <v>42726</v>
      </c>
      <c r="G5383" t="s">
        <v>15</v>
      </c>
      <c r="H5383">
        <v>10</v>
      </c>
      <c r="I5383">
        <f>IF(Table1[[#This Row],[Price]]&lt;15,10,IF(Table1[[#This Row],[Price]]&lt;20,15,IF(Table1[[#This Row],[Price]]&lt;30,22,IF(Table1[[#This Row],[Price]]&lt;50,36,45))))</f>
        <v>10</v>
      </c>
      <c r="J5383">
        <v>12.42</v>
      </c>
      <c r="K5383" s="14">
        <v>124.2</v>
      </c>
      <c r="L5383" s="14">
        <f>Table1[[#This Row],[Total Sale Amount]]-(Table1[[#This Row],[Cost Price]]*Table1[[#This Row],[Quantity]])</f>
        <v>24.200000000000003</v>
      </c>
      <c r="M5383" t="str">
        <f>TEXT(Table1[[#This Row],[Order Date]],"mmm")</f>
        <v>Dec</v>
      </c>
      <c r="N5383" s="5" t="str">
        <f>TEXT(Table1[[#This Row],[Order Date]],"yyyy")</f>
        <v>2016</v>
      </c>
      <c r="O5383" s="5">
        <v>23</v>
      </c>
      <c r="P5383" s="5" t="s">
        <v>559</v>
      </c>
      <c r="Q5383" s="5" t="str">
        <f>IFERROR(INDEX(Holidays[Holiday],MATCH(Table1[[#This Row],[Order Date]],Holidays[Date],0)),"NO HOLIDAY")</f>
        <v>NO HOLIDAY</v>
      </c>
    </row>
    <row r="5384" spans="2:17" hidden="1" x14ac:dyDescent="0.3">
      <c r="B5384" t="s">
        <v>9</v>
      </c>
      <c r="C5384" t="s">
        <v>17</v>
      </c>
      <c r="D5384" t="s">
        <v>11</v>
      </c>
      <c r="E5384" t="s">
        <v>429</v>
      </c>
      <c r="F5384" s="4">
        <v>42726</v>
      </c>
      <c r="G5384" t="s">
        <v>19</v>
      </c>
      <c r="H5384">
        <v>2</v>
      </c>
      <c r="I5384">
        <f>IF(Table1[[#This Row],[Price]]&lt;15,10,IF(Table1[[#This Row],[Price]]&lt;20,15,IF(Table1[[#This Row],[Price]]&lt;30,22,IF(Table1[[#This Row],[Price]]&lt;50,36,45))))</f>
        <v>45</v>
      </c>
      <c r="J5384">
        <v>53.35</v>
      </c>
      <c r="K5384" s="14">
        <v>106.7</v>
      </c>
      <c r="L5384" s="14">
        <f>Table1[[#This Row],[Total Sale Amount]]-(Table1[[#This Row],[Cost Price]]*Table1[[#This Row],[Quantity]])</f>
        <v>16.700000000000003</v>
      </c>
      <c r="M5384" t="str">
        <f>TEXT(Table1[[#This Row],[Order Date]],"mmm")</f>
        <v>Dec</v>
      </c>
      <c r="N5384" s="5" t="str">
        <f>TEXT(Table1[[#This Row],[Order Date]],"yyyy")</f>
        <v>2016</v>
      </c>
      <c r="O5384" s="5">
        <v>31</v>
      </c>
      <c r="P5384" s="5" t="s">
        <v>560</v>
      </c>
      <c r="Q5384" s="5" t="str">
        <f>IFERROR(INDEX(Holidays[Holiday],MATCH(Table1[[#This Row],[Order Date]],Holidays[Date],0)),"NO HOLIDAY")</f>
        <v>NO HOLIDAY</v>
      </c>
    </row>
    <row r="5385" spans="2:17" hidden="1" x14ac:dyDescent="0.3">
      <c r="B5385" t="s">
        <v>25</v>
      </c>
      <c r="C5385" t="s">
        <v>22</v>
      </c>
      <c r="D5385" t="s">
        <v>23</v>
      </c>
      <c r="E5385" t="s">
        <v>516</v>
      </c>
      <c r="F5385" s="4">
        <v>42726</v>
      </c>
      <c r="G5385" t="s">
        <v>13</v>
      </c>
      <c r="H5385">
        <v>3</v>
      </c>
      <c r="I5385">
        <f>IF(Table1[[#This Row],[Price]]&lt;15,10,IF(Table1[[#This Row],[Price]]&lt;20,15,IF(Table1[[#This Row],[Price]]&lt;30,22,IF(Table1[[#This Row],[Price]]&lt;50,36,45))))</f>
        <v>15</v>
      </c>
      <c r="J5385">
        <v>17.829999999999998</v>
      </c>
      <c r="K5385" s="14">
        <v>53.489999999999995</v>
      </c>
      <c r="L5385" s="14">
        <f>Table1[[#This Row],[Total Sale Amount]]-(Table1[[#This Row],[Cost Price]]*Table1[[#This Row],[Quantity]])</f>
        <v>8.4899999999999949</v>
      </c>
      <c r="M5385" t="str">
        <f>TEXT(Table1[[#This Row],[Order Date]],"mmm")</f>
        <v>Dec</v>
      </c>
      <c r="N5385" s="5" t="str">
        <f>TEXT(Table1[[#This Row],[Order Date]],"yyyy")</f>
        <v>2016</v>
      </c>
      <c r="O5385" s="5">
        <v>43</v>
      </c>
      <c r="P5385" s="5" t="s">
        <v>560</v>
      </c>
      <c r="Q5385" s="5" t="str">
        <f>IFERROR(INDEX(Holidays[Holiday],MATCH(Table1[[#This Row],[Order Date]],Holidays[Date],0)),"NO HOLIDAY")</f>
        <v>NO HOLIDAY</v>
      </c>
    </row>
    <row r="5386" spans="2:17" hidden="1" x14ac:dyDescent="0.3">
      <c r="B5386" t="s">
        <v>36</v>
      </c>
      <c r="C5386" t="s">
        <v>17</v>
      </c>
      <c r="D5386" t="s">
        <v>11</v>
      </c>
      <c r="E5386" t="s">
        <v>223</v>
      </c>
      <c r="F5386" s="4">
        <v>42726</v>
      </c>
      <c r="G5386" t="s">
        <v>15</v>
      </c>
      <c r="H5386">
        <v>8</v>
      </c>
      <c r="I5386">
        <f>IF(Table1[[#This Row],[Price]]&lt;15,10,IF(Table1[[#This Row],[Price]]&lt;20,15,IF(Table1[[#This Row],[Price]]&lt;30,22,IF(Table1[[#This Row],[Price]]&lt;50,36,45))))</f>
        <v>10</v>
      </c>
      <c r="J5386">
        <v>12.42</v>
      </c>
      <c r="K5386" s="14">
        <v>99.36</v>
      </c>
      <c r="L5386" s="14">
        <f>Table1[[#This Row],[Total Sale Amount]]-(Table1[[#This Row],[Cost Price]]*Table1[[#This Row],[Quantity]])</f>
        <v>19.36</v>
      </c>
      <c r="M5386" t="str">
        <f>TEXT(Table1[[#This Row],[Order Date]],"mmm")</f>
        <v>Dec</v>
      </c>
      <c r="N5386" s="5" t="str">
        <f>TEXT(Table1[[#This Row],[Order Date]],"yyyy")</f>
        <v>2016</v>
      </c>
      <c r="O5386" s="5">
        <v>19</v>
      </c>
      <c r="P5386" s="5" t="s">
        <v>559</v>
      </c>
      <c r="Q5386" s="5" t="str">
        <f>IFERROR(INDEX(Holidays[Holiday],MATCH(Table1[[#This Row],[Order Date]],Holidays[Date],0)),"NO HOLIDAY")</f>
        <v>NO HOLIDAY</v>
      </c>
    </row>
    <row r="5387" spans="2:17" hidden="1" x14ac:dyDescent="0.3">
      <c r="B5387" t="s">
        <v>36</v>
      </c>
      <c r="C5387" t="s">
        <v>10</v>
      </c>
      <c r="D5387" t="s">
        <v>11</v>
      </c>
      <c r="E5387" t="s">
        <v>335</v>
      </c>
      <c r="F5387" s="4">
        <v>42726</v>
      </c>
      <c r="G5387" t="s">
        <v>15</v>
      </c>
      <c r="H5387">
        <v>6</v>
      </c>
      <c r="I5387">
        <f>IF(Table1[[#This Row],[Price]]&lt;15,10,IF(Table1[[#This Row],[Price]]&lt;20,15,IF(Table1[[#This Row],[Price]]&lt;30,22,IF(Table1[[#This Row],[Price]]&lt;50,36,45))))</f>
        <v>10</v>
      </c>
      <c r="J5387">
        <v>12.42</v>
      </c>
      <c r="K5387" s="14">
        <v>74.52</v>
      </c>
      <c r="L5387" s="14">
        <f>Table1[[#This Row],[Total Sale Amount]]-(Table1[[#This Row],[Cost Price]]*Table1[[#This Row],[Quantity]])</f>
        <v>14.519999999999996</v>
      </c>
      <c r="M5387" t="str">
        <f>TEXT(Table1[[#This Row],[Order Date]],"mmm")</f>
        <v>Dec</v>
      </c>
      <c r="N5387" s="5" t="str">
        <f>TEXT(Table1[[#This Row],[Order Date]],"yyyy")</f>
        <v>2016</v>
      </c>
      <c r="O5387" s="5">
        <v>25</v>
      </c>
      <c r="P5387" s="5" t="s">
        <v>560</v>
      </c>
      <c r="Q5387" s="5" t="str">
        <f>IFERROR(INDEX(Holidays[Holiday],MATCH(Table1[[#This Row],[Order Date]],Holidays[Date],0)),"NO HOLIDAY")</f>
        <v>NO HOLIDAY</v>
      </c>
    </row>
    <row r="5388" spans="2:17" hidden="1" x14ac:dyDescent="0.3">
      <c r="B5388" t="s">
        <v>16</v>
      </c>
      <c r="C5388" t="s">
        <v>30</v>
      </c>
      <c r="D5388" t="s">
        <v>11</v>
      </c>
      <c r="E5388" t="s">
        <v>154</v>
      </c>
      <c r="F5388" s="4">
        <v>42726</v>
      </c>
      <c r="G5388" t="s">
        <v>15</v>
      </c>
      <c r="H5388">
        <v>6</v>
      </c>
      <c r="I5388">
        <f>IF(Table1[[#This Row],[Price]]&lt;15,10,IF(Table1[[#This Row],[Price]]&lt;20,15,IF(Table1[[#This Row],[Price]]&lt;30,22,IF(Table1[[#This Row],[Price]]&lt;50,36,45))))</f>
        <v>10</v>
      </c>
      <c r="J5388">
        <v>12.42</v>
      </c>
      <c r="K5388" s="14">
        <v>74.52</v>
      </c>
      <c r="L5388" s="14">
        <f>Table1[[#This Row],[Total Sale Amount]]-(Table1[[#This Row],[Cost Price]]*Table1[[#This Row],[Quantity]])</f>
        <v>14.519999999999996</v>
      </c>
      <c r="M5388" t="str">
        <f>TEXT(Table1[[#This Row],[Order Date]],"mmm")</f>
        <v>Dec</v>
      </c>
      <c r="N5388" s="5" t="str">
        <f>TEXT(Table1[[#This Row],[Order Date]],"yyyy")</f>
        <v>2016</v>
      </c>
      <c r="O5388" s="5">
        <v>31</v>
      </c>
      <c r="P5388" s="5" t="s">
        <v>560</v>
      </c>
      <c r="Q5388" s="5" t="str">
        <f>IFERROR(INDEX(Holidays[Holiday],MATCH(Table1[[#This Row],[Order Date]],Holidays[Date],0)),"NO HOLIDAY")</f>
        <v>NO HOLIDAY</v>
      </c>
    </row>
    <row r="5389" spans="2:17" hidden="1" x14ac:dyDescent="0.3">
      <c r="B5389" t="s">
        <v>36</v>
      </c>
      <c r="C5389" t="s">
        <v>10</v>
      </c>
      <c r="D5389" t="s">
        <v>11</v>
      </c>
      <c r="E5389" t="s">
        <v>362</v>
      </c>
      <c r="F5389" s="4">
        <v>42726</v>
      </c>
      <c r="G5389" t="s">
        <v>19</v>
      </c>
      <c r="H5389">
        <v>1</v>
      </c>
      <c r="I5389">
        <f>IF(Table1[[#This Row],[Price]]&lt;15,10,IF(Table1[[#This Row],[Price]]&lt;20,15,IF(Table1[[#This Row],[Price]]&lt;30,22,IF(Table1[[#This Row],[Price]]&lt;50,36,45))))</f>
        <v>45</v>
      </c>
      <c r="J5389">
        <v>53.35</v>
      </c>
      <c r="K5389" s="14">
        <v>53.35</v>
      </c>
      <c r="L5389" s="14">
        <f>Table1[[#This Row],[Total Sale Amount]]-(Table1[[#This Row],[Cost Price]]*Table1[[#This Row],[Quantity]])</f>
        <v>8.3500000000000014</v>
      </c>
      <c r="M5389" t="str">
        <f>TEXT(Table1[[#This Row],[Order Date]],"mmm")</f>
        <v>Dec</v>
      </c>
      <c r="N5389" s="5" t="str">
        <f>TEXT(Table1[[#This Row],[Order Date]],"yyyy")</f>
        <v>2016</v>
      </c>
      <c r="O5389" s="5">
        <v>20</v>
      </c>
      <c r="P5389" s="5" t="s">
        <v>560</v>
      </c>
      <c r="Q5389" s="5" t="str">
        <f>IFERROR(INDEX(Holidays[Holiday],MATCH(Table1[[#This Row],[Order Date]],Holidays[Date],0)),"NO HOLIDAY")</f>
        <v>NO HOLIDAY</v>
      </c>
    </row>
    <row r="5390" spans="2:17" hidden="1" x14ac:dyDescent="0.3">
      <c r="B5390" t="s">
        <v>9</v>
      </c>
      <c r="C5390" t="s">
        <v>30</v>
      </c>
      <c r="D5390" t="s">
        <v>11</v>
      </c>
      <c r="E5390" t="s">
        <v>154</v>
      </c>
      <c r="F5390" s="4">
        <v>42726</v>
      </c>
      <c r="G5390" t="s">
        <v>15</v>
      </c>
      <c r="H5390">
        <v>1</v>
      </c>
      <c r="I5390">
        <f>IF(Table1[[#This Row],[Price]]&lt;15,10,IF(Table1[[#This Row],[Price]]&lt;20,15,IF(Table1[[#This Row],[Price]]&lt;30,22,IF(Table1[[#This Row],[Price]]&lt;50,36,45))))</f>
        <v>10</v>
      </c>
      <c r="J5390">
        <v>12.42</v>
      </c>
      <c r="K5390" s="14">
        <v>12.42</v>
      </c>
      <c r="L5390" s="14">
        <f>Table1[[#This Row],[Total Sale Amount]]-(Table1[[#This Row],[Cost Price]]*Table1[[#This Row],[Quantity]])</f>
        <v>2.42</v>
      </c>
      <c r="M5390" t="str">
        <f>TEXT(Table1[[#This Row],[Order Date]],"mmm")</f>
        <v>Dec</v>
      </c>
      <c r="N5390" s="5" t="str">
        <f>TEXT(Table1[[#This Row],[Order Date]],"yyyy")</f>
        <v>2016</v>
      </c>
      <c r="O5390" s="5">
        <v>28</v>
      </c>
      <c r="P5390" s="5" t="s">
        <v>559</v>
      </c>
      <c r="Q5390" s="5" t="str">
        <f>IFERROR(INDEX(Holidays[Holiday],MATCH(Table1[[#This Row],[Order Date]],Holidays[Date],0)),"NO HOLIDAY")</f>
        <v>NO HOLIDAY</v>
      </c>
    </row>
    <row r="5391" spans="2:17" hidden="1" x14ac:dyDescent="0.3">
      <c r="B5391" t="s">
        <v>9</v>
      </c>
      <c r="C5391" t="s">
        <v>17</v>
      </c>
      <c r="D5391" t="s">
        <v>11</v>
      </c>
      <c r="E5391" t="s">
        <v>222</v>
      </c>
      <c r="F5391" s="4">
        <v>42726</v>
      </c>
      <c r="G5391" t="s">
        <v>13</v>
      </c>
      <c r="H5391">
        <v>9</v>
      </c>
      <c r="I5391">
        <f>IF(Table1[[#This Row],[Price]]&lt;15,10,IF(Table1[[#This Row],[Price]]&lt;20,15,IF(Table1[[#This Row],[Price]]&lt;30,22,IF(Table1[[#This Row],[Price]]&lt;50,36,45))))</f>
        <v>15</v>
      </c>
      <c r="J5391">
        <v>17.829999999999998</v>
      </c>
      <c r="K5391" s="14">
        <v>160.46999999999997</v>
      </c>
      <c r="L5391" s="14">
        <f>Table1[[#This Row],[Total Sale Amount]]-(Table1[[#This Row],[Cost Price]]*Table1[[#This Row],[Quantity]])</f>
        <v>25.46999999999997</v>
      </c>
      <c r="M5391" t="str">
        <f>TEXT(Table1[[#This Row],[Order Date]],"mmm")</f>
        <v>Dec</v>
      </c>
      <c r="N5391" s="5" t="str">
        <f>TEXT(Table1[[#This Row],[Order Date]],"yyyy")</f>
        <v>2016</v>
      </c>
      <c r="O5391" s="5">
        <v>26</v>
      </c>
      <c r="P5391" s="5" t="s">
        <v>559</v>
      </c>
      <c r="Q5391" s="5" t="str">
        <f>IFERROR(INDEX(Holidays[Holiday],MATCH(Table1[[#This Row],[Order Date]],Holidays[Date],0)),"NO HOLIDAY")</f>
        <v>NO HOLIDAY</v>
      </c>
    </row>
    <row r="5392" spans="2:17" hidden="1" x14ac:dyDescent="0.3">
      <c r="B5392" t="s">
        <v>25</v>
      </c>
      <c r="C5392" t="s">
        <v>26</v>
      </c>
      <c r="D5392" t="s">
        <v>23</v>
      </c>
      <c r="E5392" t="s">
        <v>511</v>
      </c>
      <c r="F5392" s="4">
        <v>42726</v>
      </c>
      <c r="G5392" t="s">
        <v>15</v>
      </c>
      <c r="H5392">
        <v>8</v>
      </c>
      <c r="I5392">
        <f>IF(Table1[[#This Row],[Price]]&lt;15,10,IF(Table1[[#This Row],[Price]]&lt;20,15,IF(Table1[[#This Row],[Price]]&lt;30,22,IF(Table1[[#This Row],[Price]]&lt;50,36,45))))</f>
        <v>10</v>
      </c>
      <c r="J5392">
        <v>12.42</v>
      </c>
      <c r="K5392" s="14">
        <v>99.36</v>
      </c>
      <c r="L5392" s="14">
        <f>Table1[[#This Row],[Total Sale Amount]]-(Table1[[#This Row],[Cost Price]]*Table1[[#This Row],[Quantity]])</f>
        <v>19.36</v>
      </c>
      <c r="M5392" t="str">
        <f>TEXT(Table1[[#This Row],[Order Date]],"mmm")</f>
        <v>Dec</v>
      </c>
      <c r="N5392" s="5" t="str">
        <f>TEXT(Table1[[#This Row],[Order Date]],"yyyy")</f>
        <v>2016</v>
      </c>
      <c r="O5392" s="5">
        <v>41</v>
      </c>
      <c r="P5392" s="5" t="s">
        <v>559</v>
      </c>
      <c r="Q5392" s="5" t="str">
        <f>IFERROR(INDEX(Holidays[Holiday],MATCH(Table1[[#This Row],[Order Date]],Holidays[Date],0)),"NO HOLIDAY")</f>
        <v>NO HOLIDAY</v>
      </c>
    </row>
    <row r="5393" spans="2:17" hidden="1" x14ac:dyDescent="0.3">
      <c r="B5393" t="s">
        <v>25</v>
      </c>
      <c r="C5393" t="s">
        <v>26</v>
      </c>
      <c r="D5393" t="s">
        <v>23</v>
      </c>
      <c r="E5393" t="s">
        <v>47</v>
      </c>
      <c r="F5393" s="4">
        <v>42726</v>
      </c>
      <c r="G5393" t="s">
        <v>39</v>
      </c>
      <c r="H5393">
        <v>8</v>
      </c>
      <c r="I5393">
        <f>IF(Table1[[#This Row],[Price]]&lt;15,10,IF(Table1[[#This Row],[Price]]&lt;20,15,IF(Table1[[#This Row],[Price]]&lt;30,22,IF(Table1[[#This Row],[Price]]&lt;50,36,45))))</f>
        <v>15</v>
      </c>
      <c r="J5393">
        <v>16.32</v>
      </c>
      <c r="K5393" s="14">
        <v>130.56</v>
      </c>
      <c r="L5393" s="14">
        <f>Table1[[#This Row],[Total Sale Amount]]-(Table1[[#This Row],[Cost Price]]*Table1[[#This Row],[Quantity]])</f>
        <v>10.560000000000002</v>
      </c>
      <c r="M5393" t="str">
        <f>TEXT(Table1[[#This Row],[Order Date]],"mmm")</f>
        <v>Dec</v>
      </c>
      <c r="N5393" s="5" t="str">
        <f>TEXT(Table1[[#This Row],[Order Date]],"yyyy")</f>
        <v>2016</v>
      </c>
      <c r="O5393" s="5">
        <v>42</v>
      </c>
      <c r="P5393" s="5" t="s">
        <v>560</v>
      </c>
      <c r="Q5393" s="5" t="str">
        <f>IFERROR(INDEX(Holidays[Holiday],MATCH(Table1[[#This Row],[Order Date]],Holidays[Date],0)),"NO HOLIDAY")</f>
        <v>NO HOLIDAY</v>
      </c>
    </row>
    <row r="5394" spans="2:17" hidden="1" x14ac:dyDescent="0.3">
      <c r="B5394" t="s">
        <v>25</v>
      </c>
      <c r="C5394" t="s">
        <v>26</v>
      </c>
      <c r="D5394" t="s">
        <v>23</v>
      </c>
      <c r="E5394" t="s">
        <v>57</v>
      </c>
      <c r="F5394" s="4">
        <v>42726</v>
      </c>
      <c r="G5394" t="s">
        <v>15</v>
      </c>
      <c r="H5394">
        <v>4</v>
      </c>
      <c r="I5394">
        <f>IF(Table1[[#This Row],[Price]]&lt;15,10,IF(Table1[[#This Row],[Price]]&lt;20,15,IF(Table1[[#This Row],[Price]]&lt;30,22,IF(Table1[[#This Row],[Price]]&lt;50,36,45))))</f>
        <v>10</v>
      </c>
      <c r="J5394">
        <v>12.42</v>
      </c>
      <c r="K5394" s="14">
        <v>49.68</v>
      </c>
      <c r="L5394" s="14">
        <f>Table1[[#This Row],[Total Sale Amount]]-(Table1[[#This Row],[Cost Price]]*Table1[[#This Row],[Quantity]])</f>
        <v>9.68</v>
      </c>
      <c r="M5394" t="str">
        <f>TEXT(Table1[[#This Row],[Order Date]],"mmm")</f>
        <v>Dec</v>
      </c>
      <c r="N5394" s="5" t="str">
        <f>TEXT(Table1[[#This Row],[Order Date]],"yyyy")</f>
        <v>2016</v>
      </c>
      <c r="O5394" s="5">
        <v>37</v>
      </c>
      <c r="P5394" s="5" t="s">
        <v>559</v>
      </c>
      <c r="Q5394" s="5" t="str">
        <f>IFERROR(INDEX(Holidays[Holiday],MATCH(Table1[[#This Row],[Order Date]],Holidays[Date],0)),"NO HOLIDAY")</f>
        <v>NO HOLIDAY</v>
      </c>
    </row>
    <row r="5395" spans="2:17" hidden="1" x14ac:dyDescent="0.3">
      <c r="B5395" t="s">
        <v>16</v>
      </c>
      <c r="C5395" t="s">
        <v>17</v>
      </c>
      <c r="D5395" t="s">
        <v>11</v>
      </c>
      <c r="E5395" t="s">
        <v>336</v>
      </c>
      <c r="F5395" s="4">
        <v>42726</v>
      </c>
      <c r="G5395" t="s">
        <v>15</v>
      </c>
      <c r="H5395">
        <v>6</v>
      </c>
      <c r="I5395">
        <f>IF(Table1[[#This Row],[Price]]&lt;15,10,IF(Table1[[#This Row],[Price]]&lt;20,15,IF(Table1[[#This Row],[Price]]&lt;30,22,IF(Table1[[#This Row],[Price]]&lt;50,36,45))))</f>
        <v>10</v>
      </c>
      <c r="J5395">
        <v>12.42</v>
      </c>
      <c r="K5395" s="14">
        <v>74.52</v>
      </c>
      <c r="L5395" s="14">
        <f>Table1[[#This Row],[Total Sale Amount]]-(Table1[[#This Row],[Cost Price]]*Table1[[#This Row],[Quantity]])</f>
        <v>14.519999999999996</v>
      </c>
      <c r="M5395" t="str">
        <f>TEXT(Table1[[#This Row],[Order Date]],"mmm")</f>
        <v>Dec</v>
      </c>
      <c r="N5395" s="5" t="str">
        <f>TEXT(Table1[[#This Row],[Order Date]],"yyyy")</f>
        <v>2016</v>
      </c>
      <c r="O5395" s="5">
        <v>27</v>
      </c>
      <c r="P5395" s="5" t="s">
        <v>559</v>
      </c>
      <c r="Q5395" s="5" t="str">
        <f>IFERROR(INDEX(Holidays[Holiday],MATCH(Table1[[#This Row],[Order Date]],Holidays[Date],0)),"NO HOLIDAY")</f>
        <v>NO HOLIDAY</v>
      </c>
    </row>
    <row r="5396" spans="2:17" hidden="1" x14ac:dyDescent="0.3">
      <c r="B5396" t="s">
        <v>36</v>
      </c>
      <c r="C5396" t="s">
        <v>10</v>
      </c>
      <c r="D5396" t="s">
        <v>11</v>
      </c>
      <c r="E5396" t="s">
        <v>100</v>
      </c>
      <c r="F5396" s="4">
        <v>42726</v>
      </c>
      <c r="G5396" t="s">
        <v>15</v>
      </c>
      <c r="H5396">
        <v>9</v>
      </c>
      <c r="I5396">
        <f>IF(Table1[[#This Row],[Price]]&lt;15,10,IF(Table1[[#This Row],[Price]]&lt;20,15,IF(Table1[[#This Row],[Price]]&lt;30,22,IF(Table1[[#This Row],[Price]]&lt;50,36,45))))</f>
        <v>10</v>
      </c>
      <c r="J5396">
        <v>12.42</v>
      </c>
      <c r="K5396" s="14">
        <v>111.78</v>
      </c>
      <c r="L5396" s="14">
        <f>Table1[[#This Row],[Total Sale Amount]]-(Table1[[#This Row],[Cost Price]]*Table1[[#This Row],[Quantity]])</f>
        <v>21.78</v>
      </c>
      <c r="M5396" t="str">
        <f>TEXT(Table1[[#This Row],[Order Date]],"mmm")</f>
        <v>Dec</v>
      </c>
      <c r="N5396" s="5" t="str">
        <f>TEXT(Table1[[#This Row],[Order Date]],"yyyy")</f>
        <v>2016</v>
      </c>
      <c r="O5396" s="5">
        <v>23</v>
      </c>
      <c r="P5396" s="5" t="s">
        <v>559</v>
      </c>
      <c r="Q5396" s="5" t="str">
        <f>IFERROR(INDEX(Holidays[Holiday],MATCH(Table1[[#This Row],[Order Date]],Holidays[Date],0)),"NO HOLIDAY")</f>
        <v>NO HOLIDAY</v>
      </c>
    </row>
    <row r="5397" spans="2:17" hidden="1" x14ac:dyDescent="0.3">
      <c r="B5397" t="s">
        <v>36</v>
      </c>
      <c r="C5397" t="s">
        <v>10</v>
      </c>
      <c r="D5397" t="s">
        <v>11</v>
      </c>
      <c r="E5397" t="s">
        <v>396</v>
      </c>
      <c r="F5397" s="4">
        <v>42726</v>
      </c>
      <c r="G5397" t="s">
        <v>13</v>
      </c>
      <c r="H5397">
        <v>6</v>
      </c>
      <c r="I5397">
        <f>IF(Table1[[#This Row],[Price]]&lt;15,10,IF(Table1[[#This Row],[Price]]&lt;20,15,IF(Table1[[#This Row],[Price]]&lt;30,22,IF(Table1[[#This Row],[Price]]&lt;50,36,45))))</f>
        <v>15</v>
      </c>
      <c r="J5397">
        <v>17.829999999999998</v>
      </c>
      <c r="K5397" s="14">
        <v>106.97999999999999</v>
      </c>
      <c r="L5397" s="14">
        <f>Table1[[#This Row],[Total Sale Amount]]-(Table1[[#This Row],[Cost Price]]*Table1[[#This Row],[Quantity]])</f>
        <v>16.97999999999999</v>
      </c>
      <c r="M5397" t="str">
        <f>TEXT(Table1[[#This Row],[Order Date]],"mmm")</f>
        <v>Dec</v>
      </c>
      <c r="N5397" s="5" t="str">
        <f>TEXT(Table1[[#This Row],[Order Date]],"yyyy")</f>
        <v>2016</v>
      </c>
      <c r="O5397" s="5">
        <v>22</v>
      </c>
      <c r="P5397" s="5" t="s">
        <v>559</v>
      </c>
      <c r="Q5397" s="5" t="str">
        <f>IFERROR(INDEX(Holidays[Holiday],MATCH(Table1[[#This Row],[Order Date]],Holidays[Date],0)),"NO HOLIDAY")</f>
        <v>NO HOLIDAY</v>
      </c>
    </row>
    <row r="5398" spans="2:17" hidden="1" x14ac:dyDescent="0.3">
      <c r="B5398" t="s">
        <v>16</v>
      </c>
      <c r="C5398" t="s">
        <v>28</v>
      </c>
      <c r="D5398" t="s">
        <v>11</v>
      </c>
      <c r="E5398" t="s">
        <v>244</v>
      </c>
      <c r="F5398" s="4">
        <v>42726</v>
      </c>
      <c r="G5398" t="s">
        <v>15</v>
      </c>
      <c r="H5398">
        <v>2</v>
      </c>
      <c r="I5398">
        <f>IF(Table1[[#This Row],[Price]]&lt;15,10,IF(Table1[[#This Row],[Price]]&lt;20,15,IF(Table1[[#This Row],[Price]]&lt;30,22,IF(Table1[[#This Row],[Price]]&lt;50,36,45))))</f>
        <v>10</v>
      </c>
      <c r="J5398">
        <v>12.42</v>
      </c>
      <c r="K5398" s="14">
        <v>24.84</v>
      </c>
      <c r="L5398" s="14">
        <f>Table1[[#This Row],[Total Sale Amount]]-(Table1[[#This Row],[Cost Price]]*Table1[[#This Row],[Quantity]])</f>
        <v>4.84</v>
      </c>
      <c r="M5398" t="str">
        <f>TEXT(Table1[[#This Row],[Order Date]],"mmm")</f>
        <v>Dec</v>
      </c>
      <c r="N5398" s="5" t="str">
        <f>TEXT(Table1[[#This Row],[Order Date]],"yyyy")</f>
        <v>2016</v>
      </c>
      <c r="O5398" s="5">
        <v>42</v>
      </c>
      <c r="P5398" s="5" t="s">
        <v>560</v>
      </c>
      <c r="Q5398" s="5" t="str">
        <f>IFERROR(INDEX(Holidays[Holiday],MATCH(Table1[[#This Row],[Order Date]],Holidays[Date],0)),"NO HOLIDAY")</f>
        <v>NO HOLIDAY</v>
      </c>
    </row>
    <row r="5399" spans="2:17" hidden="1" x14ac:dyDescent="0.3">
      <c r="B5399" t="s">
        <v>36</v>
      </c>
      <c r="C5399" t="s">
        <v>28</v>
      </c>
      <c r="D5399" t="s">
        <v>11</v>
      </c>
      <c r="E5399" t="s">
        <v>158</v>
      </c>
      <c r="F5399" s="4">
        <v>42726</v>
      </c>
      <c r="G5399" t="s">
        <v>13</v>
      </c>
      <c r="H5399">
        <v>1</v>
      </c>
      <c r="I5399">
        <f>IF(Table1[[#This Row],[Price]]&lt;15,10,IF(Table1[[#This Row],[Price]]&lt;20,15,IF(Table1[[#This Row],[Price]]&lt;30,22,IF(Table1[[#This Row],[Price]]&lt;50,36,45))))</f>
        <v>15</v>
      </c>
      <c r="J5399">
        <v>17.829999999999998</v>
      </c>
      <c r="K5399" s="14">
        <v>17.829999999999998</v>
      </c>
      <c r="L5399" s="14">
        <f>Table1[[#This Row],[Total Sale Amount]]-(Table1[[#This Row],[Cost Price]]*Table1[[#This Row],[Quantity]])</f>
        <v>2.8299999999999983</v>
      </c>
      <c r="M5399" t="str">
        <f>TEXT(Table1[[#This Row],[Order Date]],"mmm")</f>
        <v>Dec</v>
      </c>
      <c r="N5399" s="5" t="str">
        <f>TEXT(Table1[[#This Row],[Order Date]],"yyyy")</f>
        <v>2016</v>
      </c>
      <c r="O5399" s="5">
        <v>44</v>
      </c>
      <c r="P5399" s="5" t="s">
        <v>559</v>
      </c>
      <c r="Q5399" s="5" t="str">
        <f>IFERROR(INDEX(Holidays[Holiday],MATCH(Table1[[#This Row],[Order Date]],Holidays[Date],0)),"NO HOLIDAY")</f>
        <v>NO HOLIDAY</v>
      </c>
    </row>
    <row r="5400" spans="2:17" hidden="1" x14ac:dyDescent="0.3">
      <c r="B5400" t="s">
        <v>9</v>
      </c>
      <c r="C5400" t="s">
        <v>17</v>
      </c>
      <c r="D5400" t="s">
        <v>11</v>
      </c>
      <c r="E5400" t="s">
        <v>131</v>
      </c>
      <c r="F5400" s="4">
        <v>42726</v>
      </c>
      <c r="G5400" t="s">
        <v>19</v>
      </c>
      <c r="H5400">
        <v>2</v>
      </c>
      <c r="I5400">
        <f>IF(Table1[[#This Row],[Price]]&lt;15,10,IF(Table1[[#This Row],[Price]]&lt;20,15,IF(Table1[[#This Row],[Price]]&lt;30,22,IF(Table1[[#This Row],[Price]]&lt;50,36,45))))</f>
        <v>45</v>
      </c>
      <c r="J5400">
        <v>53.35</v>
      </c>
      <c r="K5400" s="14">
        <v>106.7</v>
      </c>
      <c r="L5400" s="14">
        <f>Table1[[#This Row],[Total Sale Amount]]-(Table1[[#This Row],[Cost Price]]*Table1[[#This Row],[Quantity]])</f>
        <v>16.700000000000003</v>
      </c>
      <c r="M5400" t="str">
        <f>TEXT(Table1[[#This Row],[Order Date]],"mmm")</f>
        <v>Dec</v>
      </c>
      <c r="N5400" s="5" t="str">
        <f>TEXT(Table1[[#This Row],[Order Date]],"yyyy")</f>
        <v>2016</v>
      </c>
      <c r="O5400" s="5">
        <v>32</v>
      </c>
      <c r="P5400" s="5" t="s">
        <v>559</v>
      </c>
      <c r="Q5400" s="5" t="str">
        <f>IFERROR(INDEX(Holidays[Holiday],MATCH(Table1[[#This Row],[Order Date]],Holidays[Date],0)),"NO HOLIDAY")</f>
        <v>NO HOLIDAY</v>
      </c>
    </row>
    <row r="5401" spans="2:17" hidden="1" x14ac:dyDescent="0.3">
      <c r="B5401" t="s">
        <v>36</v>
      </c>
      <c r="C5401" t="s">
        <v>17</v>
      </c>
      <c r="D5401" t="s">
        <v>11</v>
      </c>
      <c r="E5401" t="s">
        <v>177</v>
      </c>
      <c r="F5401" s="4">
        <v>42726</v>
      </c>
      <c r="G5401" t="s">
        <v>39</v>
      </c>
      <c r="H5401">
        <v>4</v>
      </c>
      <c r="I5401">
        <f>IF(Table1[[#This Row],[Price]]&lt;15,10,IF(Table1[[#This Row],[Price]]&lt;20,15,IF(Table1[[#This Row],[Price]]&lt;30,22,IF(Table1[[#This Row],[Price]]&lt;50,36,45))))</f>
        <v>15</v>
      </c>
      <c r="J5401">
        <v>16.32</v>
      </c>
      <c r="K5401" s="14">
        <v>65.28</v>
      </c>
      <c r="L5401" s="14">
        <f>Table1[[#This Row],[Total Sale Amount]]-(Table1[[#This Row],[Cost Price]]*Table1[[#This Row],[Quantity]])</f>
        <v>5.2800000000000011</v>
      </c>
      <c r="M5401" t="str">
        <f>TEXT(Table1[[#This Row],[Order Date]],"mmm")</f>
        <v>Dec</v>
      </c>
      <c r="N5401" s="5" t="str">
        <f>TEXT(Table1[[#This Row],[Order Date]],"yyyy")</f>
        <v>2016</v>
      </c>
      <c r="O5401" s="5">
        <v>28</v>
      </c>
      <c r="P5401" s="5" t="s">
        <v>560</v>
      </c>
      <c r="Q5401" s="5" t="str">
        <f>IFERROR(INDEX(Holidays[Holiday],MATCH(Table1[[#This Row],[Order Date]],Holidays[Date],0)),"NO HOLIDAY")</f>
        <v>NO HOLIDAY</v>
      </c>
    </row>
    <row r="5402" spans="2:17" hidden="1" x14ac:dyDescent="0.3">
      <c r="B5402" t="s">
        <v>21</v>
      </c>
      <c r="C5402" t="s">
        <v>22</v>
      </c>
      <c r="D5402" t="s">
        <v>23</v>
      </c>
      <c r="E5402" t="s">
        <v>182</v>
      </c>
      <c r="F5402" s="4">
        <v>42726</v>
      </c>
      <c r="G5402" t="s">
        <v>19</v>
      </c>
      <c r="H5402">
        <v>4</v>
      </c>
      <c r="I5402">
        <f>IF(Table1[[#This Row],[Price]]&lt;15,10,IF(Table1[[#This Row],[Price]]&lt;20,15,IF(Table1[[#This Row],[Price]]&lt;30,22,IF(Table1[[#This Row],[Price]]&lt;50,36,45))))</f>
        <v>45</v>
      </c>
      <c r="J5402">
        <v>53.35</v>
      </c>
      <c r="K5402" s="14">
        <v>213.4</v>
      </c>
      <c r="L5402" s="14">
        <f>Table1[[#This Row],[Total Sale Amount]]-(Table1[[#This Row],[Cost Price]]*Table1[[#This Row],[Quantity]])</f>
        <v>33.400000000000006</v>
      </c>
      <c r="M5402" t="str">
        <f>TEXT(Table1[[#This Row],[Order Date]],"mmm")</f>
        <v>Dec</v>
      </c>
      <c r="N5402" s="5" t="str">
        <f>TEXT(Table1[[#This Row],[Order Date]],"yyyy")</f>
        <v>2016</v>
      </c>
      <c r="O5402" s="5">
        <v>41</v>
      </c>
      <c r="P5402" s="5" t="s">
        <v>560</v>
      </c>
      <c r="Q5402" s="5" t="str">
        <f>IFERROR(INDEX(Holidays[Holiday],MATCH(Table1[[#This Row],[Order Date]],Holidays[Date],0)),"NO HOLIDAY")</f>
        <v>NO HOLIDAY</v>
      </c>
    </row>
    <row r="5403" spans="2:17" hidden="1" x14ac:dyDescent="0.3">
      <c r="B5403" t="s">
        <v>21</v>
      </c>
      <c r="C5403" t="s">
        <v>26</v>
      </c>
      <c r="D5403" t="s">
        <v>23</v>
      </c>
      <c r="E5403" t="s">
        <v>311</v>
      </c>
      <c r="F5403" s="4">
        <v>42726</v>
      </c>
      <c r="G5403" t="s">
        <v>13</v>
      </c>
      <c r="H5403">
        <v>9</v>
      </c>
      <c r="I5403">
        <f>IF(Table1[[#This Row],[Price]]&lt;15,10,IF(Table1[[#This Row],[Price]]&lt;20,15,IF(Table1[[#This Row],[Price]]&lt;30,22,IF(Table1[[#This Row],[Price]]&lt;50,36,45))))</f>
        <v>15</v>
      </c>
      <c r="J5403">
        <v>17.829999999999998</v>
      </c>
      <c r="K5403" s="14">
        <v>160.46999999999997</v>
      </c>
      <c r="L5403" s="14">
        <f>Table1[[#This Row],[Total Sale Amount]]-(Table1[[#This Row],[Cost Price]]*Table1[[#This Row],[Quantity]])</f>
        <v>25.46999999999997</v>
      </c>
      <c r="M5403" t="str">
        <f>TEXT(Table1[[#This Row],[Order Date]],"mmm")</f>
        <v>Dec</v>
      </c>
      <c r="N5403" s="5" t="str">
        <f>TEXT(Table1[[#This Row],[Order Date]],"yyyy")</f>
        <v>2016</v>
      </c>
      <c r="O5403" s="5">
        <v>23</v>
      </c>
      <c r="P5403" s="5" t="s">
        <v>560</v>
      </c>
      <c r="Q5403" s="5" t="str">
        <f>IFERROR(INDEX(Holidays[Holiday],MATCH(Table1[[#This Row],[Order Date]],Holidays[Date],0)),"NO HOLIDAY")</f>
        <v>NO HOLIDAY</v>
      </c>
    </row>
    <row r="5404" spans="2:17" hidden="1" x14ac:dyDescent="0.3">
      <c r="B5404" t="s">
        <v>25</v>
      </c>
      <c r="C5404" t="s">
        <v>22</v>
      </c>
      <c r="D5404" t="s">
        <v>23</v>
      </c>
      <c r="E5404" t="s">
        <v>240</v>
      </c>
      <c r="F5404" s="4">
        <v>42726</v>
      </c>
      <c r="G5404" t="s">
        <v>13</v>
      </c>
      <c r="H5404">
        <v>2</v>
      </c>
      <c r="I5404">
        <f>IF(Table1[[#This Row],[Price]]&lt;15,10,IF(Table1[[#This Row],[Price]]&lt;20,15,IF(Table1[[#This Row],[Price]]&lt;30,22,IF(Table1[[#This Row],[Price]]&lt;50,36,45))))</f>
        <v>15</v>
      </c>
      <c r="J5404">
        <v>17.829999999999998</v>
      </c>
      <c r="K5404" s="14">
        <v>35.659999999999997</v>
      </c>
      <c r="L5404" s="14">
        <f>Table1[[#This Row],[Total Sale Amount]]-(Table1[[#This Row],[Cost Price]]*Table1[[#This Row],[Quantity]])</f>
        <v>5.6599999999999966</v>
      </c>
      <c r="M5404" t="str">
        <f>TEXT(Table1[[#This Row],[Order Date]],"mmm")</f>
        <v>Dec</v>
      </c>
      <c r="N5404" s="5" t="str">
        <f>TEXT(Table1[[#This Row],[Order Date]],"yyyy")</f>
        <v>2016</v>
      </c>
      <c r="O5404" s="5">
        <v>44</v>
      </c>
      <c r="P5404" s="5" t="s">
        <v>559</v>
      </c>
      <c r="Q5404" s="5" t="str">
        <f>IFERROR(INDEX(Holidays[Holiday],MATCH(Table1[[#This Row],[Order Date]],Holidays[Date],0)),"NO HOLIDAY")</f>
        <v>NO HOLIDAY</v>
      </c>
    </row>
    <row r="5405" spans="2:17" hidden="1" x14ac:dyDescent="0.3">
      <c r="B5405" t="s">
        <v>9</v>
      </c>
      <c r="C5405" t="s">
        <v>10</v>
      </c>
      <c r="D5405" t="s">
        <v>11</v>
      </c>
      <c r="E5405" t="s">
        <v>439</v>
      </c>
      <c r="F5405" s="4">
        <v>42726</v>
      </c>
      <c r="G5405" t="s">
        <v>15</v>
      </c>
      <c r="H5405">
        <v>10</v>
      </c>
      <c r="I5405">
        <f>IF(Table1[[#This Row],[Price]]&lt;15,10,IF(Table1[[#This Row],[Price]]&lt;20,15,IF(Table1[[#This Row],[Price]]&lt;30,22,IF(Table1[[#This Row],[Price]]&lt;50,36,45))))</f>
        <v>10</v>
      </c>
      <c r="J5405">
        <v>12.42</v>
      </c>
      <c r="K5405" s="14">
        <v>124.2</v>
      </c>
      <c r="L5405" s="14">
        <f>Table1[[#This Row],[Total Sale Amount]]-(Table1[[#This Row],[Cost Price]]*Table1[[#This Row],[Quantity]])</f>
        <v>24.200000000000003</v>
      </c>
      <c r="M5405" t="str">
        <f>TEXT(Table1[[#This Row],[Order Date]],"mmm")</f>
        <v>Dec</v>
      </c>
      <c r="N5405" s="5" t="str">
        <f>TEXT(Table1[[#This Row],[Order Date]],"yyyy")</f>
        <v>2016</v>
      </c>
      <c r="O5405" s="5">
        <v>43</v>
      </c>
      <c r="P5405" s="5" t="s">
        <v>560</v>
      </c>
      <c r="Q5405" s="5" t="str">
        <f>IFERROR(INDEX(Holidays[Holiday],MATCH(Table1[[#This Row],[Order Date]],Holidays[Date],0)),"NO HOLIDAY")</f>
        <v>NO HOLIDAY</v>
      </c>
    </row>
    <row r="5406" spans="2:17" hidden="1" x14ac:dyDescent="0.3">
      <c r="B5406" t="s">
        <v>16</v>
      </c>
      <c r="C5406" t="s">
        <v>10</v>
      </c>
      <c r="D5406" t="s">
        <v>11</v>
      </c>
      <c r="E5406" t="s">
        <v>551</v>
      </c>
      <c r="F5406" s="4">
        <v>42726</v>
      </c>
      <c r="G5406" t="s">
        <v>19</v>
      </c>
      <c r="H5406">
        <v>8</v>
      </c>
      <c r="I5406">
        <f>IF(Table1[[#This Row],[Price]]&lt;15,10,IF(Table1[[#This Row],[Price]]&lt;20,15,IF(Table1[[#This Row],[Price]]&lt;30,22,IF(Table1[[#This Row],[Price]]&lt;50,36,45))))</f>
        <v>45</v>
      </c>
      <c r="J5406">
        <v>53.35</v>
      </c>
      <c r="K5406" s="14">
        <v>426.8</v>
      </c>
      <c r="L5406" s="14">
        <f>Table1[[#This Row],[Total Sale Amount]]-(Table1[[#This Row],[Cost Price]]*Table1[[#This Row],[Quantity]])</f>
        <v>66.800000000000011</v>
      </c>
      <c r="M5406" t="str">
        <f>TEXT(Table1[[#This Row],[Order Date]],"mmm")</f>
        <v>Dec</v>
      </c>
      <c r="N5406" s="5" t="str">
        <f>TEXT(Table1[[#This Row],[Order Date]],"yyyy")</f>
        <v>2016</v>
      </c>
      <c r="O5406" s="5">
        <v>33</v>
      </c>
      <c r="P5406" s="5" t="s">
        <v>560</v>
      </c>
      <c r="Q5406" s="5" t="str">
        <f>IFERROR(INDEX(Holidays[Holiday],MATCH(Table1[[#This Row],[Order Date]],Holidays[Date],0)),"NO HOLIDAY")</f>
        <v>NO HOLIDAY</v>
      </c>
    </row>
    <row r="5407" spans="2:17" hidden="1" x14ac:dyDescent="0.3">
      <c r="B5407" t="s">
        <v>25</v>
      </c>
      <c r="C5407" t="s">
        <v>26</v>
      </c>
      <c r="D5407" t="s">
        <v>23</v>
      </c>
      <c r="E5407" t="s">
        <v>522</v>
      </c>
      <c r="F5407" s="4">
        <v>42726</v>
      </c>
      <c r="G5407" t="s">
        <v>39</v>
      </c>
      <c r="H5407">
        <v>8</v>
      </c>
      <c r="I5407">
        <f>IF(Table1[[#This Row],[Price]]&lt;15,10,IF(Table1[[#This Row],[Price]]&lt;20,15,IF(Table1[[#This Row],[Price]]&lt;30,22,IF(Table1[[#This Row],[Price]]&lt;50,36,45))))</f>
        <v>15</v>
      </c>
      <c r="J5407">
        <v>16.32</v>
      </c>
      <c r="K5407" s="14">
        <v>130.56</v>
      </c>
      <c r="L5407" s="14">
        <f>Table1[[#This Row],[Total Sale Amount]]-(Table1[[#This Row],[Cost Price]]*Table1[[#This Row],[Quantity]])</f>
        <v>10.560000000000002</v>
      </c>
      <c r="M5407" t="str">
        <f>TEXT(Table1[[#This Row],[Order Date]],"mmm")</f>
        <v>Dec</v>
      </c>
      <c r="N5407" s="5" t="str">
        <f>TEXT(Table1[[#This Row],[Order Date]],"yyyy")</f>
        <v>2016</v>
      </c>
      <c r="O5407" s="5">
        <v>43</v>
      </c>
      <c r="P5407" s="5" t="s">
        <v>560</v>
      </c>
      <c r="Q5407" s="5" t="str">
        <f>IFERROR(INDEX(Holidays[Holiday],MATCH(Table1[[#This Row],[Order Date]],Holidays[Date],0)),"NO HOLIDAY")</f>
        <v>NO HOLIDAY</v>
      </c>
    </row>
    <row r="5408" spans="2:17" hidden="1" x14ac:dyDescent="0.3">
      <c r="B5408" t="s">
        <v>9</v>
      </c>
      <c r="C5408" t="s">
        <v>30</v>
      </c>
      <c r="D5408" t="s">
        <v>11</v>
      </c>
      <c r="E5408" t="s">
        <v>524</v>
      </c>
      <c r="F5408" s="4">
        <v>42726</v>
      </c>
      <c r="G5408" t="s">
        <v>15</v>
      </c>
      <c r="H5408">
        <v>4</v>
      </c>
      <c r="I5408">
        <f>IF(Table1[[#This Row],[Price]]&lt;15,10,IF(Table1[[#This Row],[Price]]&lt;20,15,IF(Table1[[#This Row],[Price]]&lt;30,22,IF(Table1[[#This Row],[Price]]&lt;50,36,45))))</f>
        <v>10</v>
      </c>
      <c r="J5408">
        <v>12.42</v>
      </c>
      <c r="K5408" s="14">
        <v>49.68</v>
      </c>
      <c r="L5408" s="14">
        <f>Table1[[#This Row],[Total Sale Amount]]-(Table1[[#This Row],[Cost Price]]*Table1[[#This Row],[Quantity]])</f>
        <v>9.68</v>
      </c>
      <c r="M5408" t="str">
        <f>TEXT(Table1[[#This Row],[Order Date]],"mmm")</f>
        <v>Dec</v>
      </c>
      <c r="N5408" s="5" t="str">
        <f>TEXT(Table1[[#This Row],[Order Date]],"yyyy")</f>
        <v>2016</v>
      </c>
      <c r="O5408" s="5">
        <v>31</v>
      </c>
      <c r="P5408" s="5" t="s">
        <v>560</v>
      </c>
      <c r="Q5408" s="5" t="str">
        <f>IFERROR(INDEX(Holidays[Holiday],MATCH(Table1[[#This Row],[Order Date]],Holidays[Date],0)),"NO HOLIDAY")</f>
        <v>NO HOLIDAY</v>
      </c>
    </row>
    <row r="5409" spans="2:17" hidden="1" x14ac:dyDescent="0.3">
      <c r="B5409" t="s">
        <v>36</v>
      </c>
      <c r="C5409" t="s">
        <v>10</v>
      </c>
      <c r="D5409" t="s">
        <v>11</v>
      </c>
      <c r="E5409" t="s">
        <v>494</v>
      </c>
      <c r="F5409" s="4">
        <v>42726</v>
      </c>
      <c r="G5409" t="s">
        <v>19</v>
      </c>
      <c r="H5409">
        <v>9</v>
      </c>
      <c r="I5409">
        <f>IF(Table1[[#This Row],[Price]]&lt;15,10,IF(Table1[[#This Row],[Price]]&lt;20,15,IF(Table1[[#This Row],[Price]]&lt;30,22,IF(Table1[[#This Row],[Price]]&lt;50,36,45))))</f>
        <v>45</v>
      </c>
      <c r="J5409">
        <v>53.35</v>
      </c>
      <c r="K5409" s="14">
        <v>480.15000000000003</v>
      </c>
      <c r="L5409" s="14">
        <f>Table1[[#This Row],[Total Sale Amount]]-(Table1[[#This Row],[Cost Price]]*Table1[[#This Row],[Quantity]])</f>
        <v>75.150000000000034</v>
      </c>
      <c r="M5409" t="str">
        <f>TEXT(Table1[[#This Row],[Order Date]],"mmm")</f>
        <v>Dec</v>
      </c>
      <c r="N5409" s="5" t="str">
        <f>TEXT(Table1[[#This Row],[Order Date]],"yyyy")</f>
        <v>2016</v>
      </c>
      <c r="O5409" s="5">
        <v>35</v>
      </c>
      <c r="P5409" s="5" t="s">
        <v>559</v>
      </c>
      <c r="Q5409" s="5" t="str">
        <f>IFERROR(INDEX(Holidays[Holiday],MATCH(Table1[[#This Row],[Order Date]],Holidays[Date],0)),"NO HOLIDAY")</f>
        <v>NO HOLIDAY</v>
      </c>
    </row>
    <row r="5410" spans="2:17" hidden="1" x14ac:dyDescent="0.3">
      <c r="B5410" t="s">
        <v>9</v>
      </c>
      <c r="C5410" t="s">
        <v>30</v>
      </c>
      <c r="D5410" t="s">
        <v>11</v>
      </c>
      <c r="E5410" t="s">
        <v>359</v>
      </c>
      <c r="F5410" s="4">
        <v>42726</v>
      </c>
      <c r="G5410" t="s">
        <v>15</v>
      </c>
      <c r="H5410">
        <v>1</v>
      </c>
      <c r="I5410">
        <f>IF(Table1[[#This Row],[Price]]&lt;15,10,IF(Table1[[#This Row],[Price]]&lt;20,15,IF(Table1[[#This Row],[Price]]&lt;30,22,IF(Table1[[#This Row],[Price]]&lt;50,36,45))))</f>
        <v>10</v>
      </c>
      <c r="J5410">
        <v>12.42</v>
      </c>
      <c r="K5410" s="14">
        <v>12.42</v>
      </c>
      <c r="L5410" s="14">
        <f>Table1[[#This Row],[Total Sale Amount]]-(Table1[[#This Row],[Cost Price]]*Table1[[#This Row],[Quantity]])</f>
        <v>2.42</v>
      </c>
      <c r="M5410" t="str">
        <f>TEXT(Table1[[#This Row],[Order Date]],"mmm")</f>
        <v>Dec</v>
      </c>
      <c r="N5410" s="5" t="str">
        <f>TEXT(Table1[[#This Row],[Order Date]],"yyyy")</f>
        <v>2016</v>
      </c>
      <c r="O5410" s="5">
        <v>26</v>
      </c>
      <c r="P5410" s="5" t="s">
        <v>560</v>
      </c>
      <c r="Q5410" s="5" t="str">
        <f>IFERROR(INDEX(Holidays[Holiday],MATCH(Table1[[#This Row],[Order Date]],Holidays[Date],0)),"NO HOLIDAY")</f>
        <v>NO HOLIDAY</v>
      </c>
    </row>
    <row r="5411" spans="2:17" hidden="1" x14ac:dyDescent="0.3">
      <c r="B5411" t="s">
        <v>21</v>
      </c>
      <c r="C5411" t="s">
        <v>26</v>
      </c>
      <c r="D5411" t="s">
        <v>23</v>
      </c>
      <c r="E5411" t="s">
        <v>259</v>
      </c>
      <c r="F5411" s="4">
        <v>42726</v>
      </c>
      <c r="G5411" t="s">
        <v>15</v>
      </c>
      <c r="H5411">
        <v>5</v>
      </c>
      <c r="I5411">
        <f>IF(Table1[[#This Row],[Price]]&lt;15,10,IF(Table1[[#This Row],[Price]]&lt;20,15,IF(Table1[[#This Row],[Price]]&lt;30,22,IF(Table1[[#This Row],[Price]]&lt;50,36,45))))</f>
        <v>10</v>
      </c>
      <c r="J5411">
        <v>12.42</v>
      </c>
      <c r="K5411" s="14">
        <v>62.1</v>
      </c>
      <c r="L5411" s="14">
        <f>Table1[[#This Row],[Total Sale Amount]]-(Table1[[#This Row],[Cost Price]]*Table1[[#This Row],[Quantity]])</f>
        <v>12.100000000000001</v>
      </c>
      <c r="M5411" t="str">
        <f>TEXT(Table1[[#This Row],[Order Date]],"mmm")</f>
        <v>Dec</v>
      </c>
      <c r="N5411" s="5" t="str">
        <f>TEXT(Table1[[#This Row],[Order Date]],"yyyy")</f>
        <v>2016</v>
      </c>
      <c r="O5411" s="5">
        <v>36</v>
      </c>
      <c r="P5411" s="5" t="s">
        <v>560</v>
      </c>
      <c r="Q5411" s="5" t="str">
        <f>IFERROR(INDEX(Holidays[Holiday],MATCH(Table1[[#This Row],[Order Date]],Holidays[Date],0)),"NO HOLIDAY")</f>
        <v>NO HOLIDAY</v>
      </c>
    </row>
    <row r="5412" spans="2:17" hidden="1" x14ac:dyDescent="0.3">
      <c r="B5412" t="s">
        <v>9</v>
      </c>
      <c r="C5412" t="s">
        <v>30</v>
      </c>
      <c r="D5412" t="s">
        <v>11</v>
      </c>
      <c r="E5412" t="s">
        <v>500</v>
      </c>
      <c r="F5412" s="4">
        <v>42726</v>
      </c>
      <c r="G5412" t="s">
        <v>15</v>
      </c>
      <c r="H5412">
        <v>9</v>
      </c>
      <c r="I5412">
        <f>IF(Table1[[#This Row],[Price]]&lt;15,10,IF(Table1[[#This Row],[Price]]&lt;20,15,IF(Table1[[#This Row],[Price]]&lt;30,22,IF(Table1[[#This Row],[Price]]&lt;50,36,45))))</f>
        <v>10</v>
      </c>
      <c r="J5412">
        <v>12.42</v>
      </c>
      <c r="K5412" s="14">
        <v>111.78</v>
      </c>
      <c r="L5412" s="14">
        <f>Table1[[#This Row],[Total Sale Amount]]-(Table1[[#This Row],[Cost Price]]*Table1[[#This Row],[Quantity]])</f>
        <v>21.78</v>
      </c>
      <c r="M5412" t="str">
        <f>TEXT(Table1[[#This Row],[Order Date]],"mmm")</f>
        <v>Dec</v>
      </c>
      <c r="N5412" s="5" t="str">
        <f>TEXT(Table1[[#This Row],[Order Date]],"yyyy")</f>
        <v>2016</v>
      </c>
      <c r="O5412" s="5">
        <v>37</v>
      </c>
      <c r="P5412" s="5" t="s">
        <v>559</v>
      </c>
      <c r="Q5412" s="5" t="str">
        <f>IFERROR(INDEX(Holidays[Holiday],MATCH(Table1[[#This Row],[Order Date]],Holidays[Date],0)),"NO HOLIDAY")</f>
        <v>NO HOLIDAY</v>
      </c>
    </row>
    <row r="5413" spans="2:17" hidden="1" x14ac:dyDescent="0.3">
      <c r="B5413" t="s">
        <v>9</v>
      </c>
      <c r="C5413" t="s">
        <v>10</v>
      </c>
      <c r="D5413" t="s">
        <v>11</v>
      </c>
      <c r="E5413" t="s">
        <v>339</v>
      </c>
      <c r="F5413" s="4">
        <v>42726</v>
      </c>
      <c r="G5413" t="s">
        <v>15</v>
      </c>
      <c r="H5413">
        <v>7</v>
      </c>
      <c r="I5413">
        <f>IF(Table1[[#This Row],[Price]]&lt;15,10,IF(Table1[[#This Row],[Price]]&lt;20,15,IF(Table1[[#This Row],[Price]]&lt;30,22,IF(Table1[[#This Row],[Price]]&lt;50,36,45))))</f>
        <v>10</v>
      </c>
      <c r="J5413">
        <v>12.42</v>
      </c>
      <c r="K5413" s="14">
        <v>86.94</v>
      </c>
      <c r="L5413" s="14">
        <f>Table1[[#This Row],[Total Sale Amount]]-(Table1[[#This Row],[Cost Price]]*Table1[[#This Row],[Quantity]])</f>
        <v>16.939999999999998</v>
      </c>
      <c r="M5413" t="str">
        <f>TEXT(Table1[[#This Row],[Order Date]],"mmm")</f>
        <v>Dec</v>
      </c>
      <c r="N5413" s="5" t="str">
        <f>TEXT(Table1[[#This Row],[Order Date]],"yyyy")</f>
        <v>2016</v>
      </c>
      <c r="O5413" s="5">
        <v>25</v>
      </c>
      <c r="P5413" s="5" t="s">
        <v>560</v>
      </c>
      <c r="Q5413" s="5" t="str">
        <f>IFERROR(INDEX(Holidays[Holiday],MATCH(Table1[[#This Row],[Order Date]],Holidays[Date],0)),"NO HOLIDAY")</f>
        <v>NO HOLIDAY</v>
      </c>
    </row>
    <row r="5414" spans="2:17" hidden="1" x14ac:dyDescent="0.3">
      <c r="B5414" t="s">
        <v>9</v>
      </c>
      <c r="C5414" t="s">
        <v>30</v>
      </c>
      <c r="D5414" t="s">
        <v>11</v>
      </c>
      <c r="E5414" t="s">
        <v>313</v>
      </c>
      <c r="F5414" s="4">
        <v>42727</v>
      </c>
      <c r="G5414" t="s">
        <v>19</v>
      </c>
      <c r="H5414">
        <v>3</v>
      </c>
      <c r="I5414">
        <f>IF(Table1[[#This Row],[Price]]&lt;15,10,IF(Table1[[#This Row],[Price]]&lt;20,15,IF(Table1[[#This Row],[Price]]&lt;30,22,IF(Table1[[#This Row],[Price]]&lt;50,36,45))))</f>
        <v>45</v>
      </c>
      <c r="J5414">
        <v>53.35</v>
      </c>
      <c r="K5414" s="14">
        <v>160.05000000000001</v>
      </c>
      <c r="L5414" s="14">
        <f>Table1[[#This Row],[Total Sale Amount]]-(Table1[[#This Row],[Cost Price]]*Table1[[#This Row],[Quantity]])</f>
        <v>25.050000000000011</v>
      </c>
      <c r="M5414" t="str">
        <f>TEXT(Table1[[#This Row],[Order Date]],"mmm")</f>
        <v>Dec</v>
      </c>
      <c r="N5414" s="5" t="str">
        <f>TEXT(Table1[[#This Row],[Order Date]],"yyyy")</f>
        <v>2016</v>
      </c>
      <c r="O5414" s="5">
        <v>38</v>
      </c>
      <c r="P5414" s="5" t="s">
        <v>560</v>
      </c>
      <c r="Q5414" s="5" t="str">
        <f>IFERROR(INDEX(Holidays[Holiday],MATCH(Table1[[#This Row],[Order Date]],Holidays[Date],0)),"NO HOLIDAY")</f>
        <v>NO HOLIDAY</v>
      </c>
    </row>
    <row r="5415" spans="2:17" hidden="1" x14ac:dyDescent="0.3">
      <c r="B5415" t="s">
        <v>25</v>
      </c>
      <c r="C5415" t="s">
        <v>59</v>
      </c>
      <c r="D5415" t="s">
        <v>23</v>
      </c>
      <c r="E5415" t="s">
        <v>417</v>
      </c>
      <c r="F5415" s="4">
        <v>42727</v>
      </c>
      <c r="G5415" t="s">
        <v>39</v>
      </c>
      <c r="H5415">
        <v>6</v>
      </c>
      <c r="I5415">
        <f>IF(Table1[[#This Row],[Price]]&lt;15,10,IF(Table1[[#This Row],[Price]]&lt;20,15,IF(Table1[[#This Row],[Price]]&lt;30,22,IF(Table1[[#This Row],[Price]]&lt;50,36,45))))</f>
        <v>15</v>
      </c>
      <c r="J5415">
        <v>16.32</v>
      </c>
      <c r="K5415" s="14">
        <v>97.92</v>
      </c>
      <c r="L5415" s="14">
        <f>Table1[[#This Row],[Total Sale Amount]]-(Table1[[#This Row],[Cost Price]]*Table1[[#This Row],[Quantity]])</f>
        <v>7.9200000000000017</v>
      </c>
      <c r="M5415" t="str">
        <f>TEXT(Table1[[#This Row],[Order Date]],"mmm")</f>
        <v>Dec</v>
      </c>
      <c r="N5415" s="5" t="str">
        <f>TEXT(Table1[[#This Row],[Order Date]],"yyyy")</f>
        <v>2016</v>
      </c>
      <c r="O5415" s="5">
        <v>38</v>
      </c>
      <c r="P5415" s="5" t="s">
        <v>560</v>
      </c>
      <c r="Q5415" s="5" t="str">
        <f>IFERROR(INDEX(Holidays[Holiday],MATCH(Table1[[#This Row],[Order Date]],Holidays[Date],0)),"NO HOLIDAY")</f>
        <v>NO HOLIDAY</v>
      </c>
    </row>
    <row r="5416" spans="2:17" hidden="1" x14ac:dyDescent="0.3">
      <c r="B5416" t="s">
        <v>16</v>
      </c>
      <c r="C5416" t="s">
        <v>17</v>
      </c>
      <c r="D5416" t="s">
        <v>11</v>
      </c>
      <c r="E5416" t="s">
        <v>233</v>
      </c>
      <c r="F5416" s="4">
        <v>42727</v>
      </c>
      <c r="G5416" t="s">
        <v>19</v>
      </c>
      <c r="H5416">
        <v>5</v>
      </c>
      <c r="I5416">
        <f>IF(Table1[[#This Row],[Price]]&lt;15,10,IF(Table1[[#This Row],[Price]]&lt;20,15,IF(Table1[[#This Row],[Price]]&lt;30,22,IF(Table1[[#This Row],[Price]]&lt;50,36,45))))</f>
        <v>45</v>
      </c>
      <c r="J5416">
        <v>53.35</v>
      </c>
      <c r="K5416" s="14">
        <v>266.75</v>
      </c>
      <c r="L5416" s="14">
        <f>Table1[[#This Row],[Total Sale Amount]]-(Table1[[#This Row],[Cost Price]]*Table1[[#This Row],[Quantity]])</f>
        <v>41.75</v>
      </c>
      <c r="M5416" t="str">
        <f>TEXT(Table1[[#This Row],[Order Date]],"mmm")</f>
        <v>Dec</v>
      </c>
      <c r="N5416" s="5" t="str">
        <f>TEXT(Table1[[#This Row],[Order Date]],"yyyy")</f>
        <v>2016</v>
      </c>
      <c r="O5416" s="5">
        <v>17</v>
      </c>
      <c r="P5416" s="5" t="s">
        <v>559</v>
      </c>
      <c r="Q5416" s="5" t="str">
        <f>IFERROR(INDEX(Holidays[Holiday],MATCH(Table1[[#This Row],[Order Date]],Holidays[Date],0)),"NO HOLIDAY")</f>
        <v>NO HOLIDAY</v>
      </c>
    </row>
    <row r="5417" spans="2:17" hidden="1" x14ac:dyDescent="0.3">
      <c r="B5417" t="s">
        <v>25</v>
      </c>
      <c r="C5417" t="s">
        <v>26</v>
      </c>
      <c r="D5417" t="s">
        <v>23</v>
      </c>
      <c r="E5417" t="s">
        <v>535</v>
      </c>
      <c r="F5417" s="4">
        <v>42727</v>
      </c>
      <c r="G5417" t="s">
        <v>13</v>
      </c>
      <c r="H5417">
        <v>1</v>
      </c>
      <c r="I5417">
        <f>IF(Table1[[#This Row],[Price]]&lt;15,10,IF(Table1[[#This Row],[Price]]&lt;20,15,IF(Table1[[#This Row],[Price]]&lt;30,22,IF(Table1[[#This Row],[Price]]&lt;50,36,45))))</f>
        <v>15</v>
      </c>
      <c r="J5417">
        <v>17.829999999999998</v>
      </c>
      <c r="K5417" s="14">
        <v>17.829999999999998</v>
      </c>
      <c r="L5417" s="14">
        <f>Table1[[#This Row],[Total Sale Amount]]-(Table1[[#This Row],[Cost Price]]*Table1[[#This Row],[Quantity]])</f>
        <v>2.8299999999999983</v>
      </c>
      <c r="M5417" t="str">
        <f>TEXT(Table1[[#This Row],[Order Date]],"mmm")</f>
        <v>Dec</v>
      </c>
      <c r="N5417" s="5" t="str">
        <f>TEXT(Table1[[#This Row],[Order Date]],"yyyy")</f>
        <v>2016</v>
      </c>
      <c r="O5417" s="5">
        <v>41</v>
      </c>
      <c r="P5417" s="5" t="s">
        <v>559</v>
      </c>
      <c r="Q5417" s="5" t="str">
        <f>IFERROR(INDEX(Holidays[Holiday],MATCH(Table1[[#This Row],[Order Date]],Holidays[Date],0)),"NO HOLIDAY")</f>
        <v>NO HOLIDAY</v>
      </c>
    </row>
    <row r="5418" spans="2:17" hidden="1" x14ac:dyDescent="0.3">
      <c r="B5418" t="s">
        <v>9</v>
      </c>
      <c r="C5418" t="s">
        <v>17</v>
      </c>
      <c r="D5418" t="s">
        <v>11</v>
      </c>
      <c r="E5418" t="s">
        <v>223</v>
      </c>
      <c r="F5418" s="4">
        <v>42727</v>
      </c>
      <c r="G5418" t="s">
        <v>13</v>
      </c>
      <c r="H5418">
        <v>4</v>
      </c>
      <c r="I5418">
        <f>IF(Table1[[#This Row],[Price]]&lt;15,10,IF(Table1[[#This Row],[Price]]&lt;20,15,IF(Table1[[#This Row],[Price]]&lt;30,22,IF(Table1[[#This Row],[Price]]&lt;50,36,45))))</f>
        <v>15</v>
      </c>
      <c r="J5418">
        <v>17.829999999999998</v>
      </c>
      <c r="K5418" s="14">
        <v>71.319999999999993</v>
      </c>
      <c r="L5418" s="14">
        <f>Table1[[#This Row],[Total Sale Amount]]-(Table1[[#This Row],[Cost Price]]*Table1[[#This Row],[Quantity]])</f>
        <v>11.319999999999993</v>
      </c>
      <c r="M5418" t="str">
        <f>TEXT(Table1[[#This Row],[Order Date]],"mmm")</f>
        <v>Dec</v>
      </c>
      <c r="N5418" s="5" t="str">
        <f>TEXT(Table1[[#This Row],[Order Date]],"yyyy")</f>
        <v>2016</v>
      </c>
      <c r="O5418" s="5">
        <v>35</v>
      </c>
      <c r="P5418" s="5" t="s">
        <v>560</v>
      </c>
      <c r="Q5418" s="5" t="str">
        <f>IFERROR(INDEX(Holidays[Holiday],MATCH(Table1[[#This Row],[Order Date]],Holidays[Date],0)),"NO HOLIDAY")</f>
        <v>NO HOLIDAY</v>
      </c>
    </row>
    <row r="5419" spans="2:17" hidden="1" x14ac:dyDescent="0.3">
      <c r="B5419" t="s">
        <v>9</v>
      </c>
      <c r="C5419" t="s">
        <v>30</v>
      </c>
      <c r="D5419" t="s">
        <v>11</v>
      </c>
      <c r="E5419" t="s">
        <v>326</v>
      </c>
      <c r="F5419" s="4">
        <v>42727</v>
      </c>
      <c r="G5419" t="s">
        <v>15</v>
      </c>
      <c r="H5419">
        <v>1</v>
      </c>
      <c r="I5419">
        <f>IF(Table1[[#This Row],[Price]]&lt;15,10,IF(Table1[[#This Row],[Price]]&lt;20,15,IF(Table1[[#This Row],[Price]]&lt;30,22,IF(Table1[[#This Row],[Price]]&lt;50,36,45))))</f>
        <v>10</v>
      </c>
      <c r="J5419">
        <v>12.42</v>
      </c>
      <c r="K5419" s="14">
        <v>12.42</v>
      </c>
      <c r="L5419" s="14">
        <f>Table1[[#This Row],[Total Sale Amount]]-(Table1[[#This Row],[Cost Price]]*Table1[[#This Row],[Quantity]])</f>
        <v>2.42</v>
      </c>
      <c r="M5419" t="str">
        <f>TEXT(Table1[[#This Row],[Order Date]],"mmm")</f>
        <v>Dec</v>
      </c>
      <c r="N5419" s="5" t="str">
        <f>TEXT(Table1[[#This Row],[Order Date]],"yyyy")</f>
        <v>2016</v>
      </c>
      <c r="O5419" s="5">
        <v>40</v>
      </c>
      <c r="P5419" s="5" t="s">
        <v>559</v>
      </c>
      <c r="Q5419" s="5" t="str">
        <f>IFERROR(INDEX(Holidays[Holiday],MATCH(Table1[[#This Row],[Order Date]],Holidays[Date],0)),"NO HOLIDAY")</f>
        <v>NO HOLIDAY</v>
      </c>
    </row>
    <row r="5420" spans="2:17" hidden="1" x14ac:dyDescent="0.3">
      <c r="B5420" t="s">
        <v>9</v>
      </c>
      <c r="C5420" t="s">
        <v>30</v>
      </c>
      <c r="D5420" t="s">
        <v>11</v>
      </c>
      <c r="E5420" t="s">
        <v>31</v>
      </c>
      <c r="F5420" s="4">
        <v>42727</v>
      </c>
      <c r="G5420" t="s">
        <v>19</v>
      </c>
      <c r="H5420">
        <v>10</v>
      </c>
      <c r="I5420">
        <f>IF(Table1[[#This Row],[Price]]&lt;15,10,IF(Table1[[#This Row],[Price]]&lt;20,15,IF(Table1[[#This Row],[Price]]&lt;30,22,IF(Table1[[#This Row],[Price]]&lt;50,36,45))))</f>
        <v>45</v>
      </c>
      <c r="J5420">
        <v>53.35</v>
      </c>
      <c r="K5420" s="14">
        <v>533.5</v>
      </c>
      <c r="L5420" s="14">
        <f>Table1[[#This Row],[Total Sale Amount]]-(Table1[[#This Row],[Cost Price]]*Table1[[#This Row],[Quantity]])</f>
        <v>83.5</v>
      </c>
      <c r="M5420" t="str">
        <f>TEXT(Table1[[#This Row],[Order Date]],"mmm")</f>
        <v>Dec</v>
      </c>
      <c r="N5420" s="5" t="str">
        <f>TEXT(Table1[[#This Row],[Order Date]],"yyyy")</f>
        <v>2016</v>
      </c>
      <c r="O5420" s="5">
        <v>44</v>
      </c>
      <c r="P5420" s="5" t="s">
        <v>559</v>
      </c>
      <c r="Q5420" s="5" t="str">
        <f>IFERROR(INDEX(Holidays[Holiday],MATCH(Table1[[#This Row],[Order Date]],Holidays[Date],0)),"NO HOLIDAY")</f>
        <v>NO HOLIDAY</v>
      </c>
    </row>
    <row r="5421" spans="2:17" hidden="1" x14ac:dyDescent="0.3">
      <c r="B5421" t="s">
        <v>36</v>
      </c>
      <c r="C5421" t="s">
        <v>30</v>
      </c>
      <c r="D5421" t="s">
        <v>11</v>
      </c>
      <c r="E5421" t="s">
        <v>408</v>
      </c>
      <c r="F5421" s="4">
        <v>42727</v>
      </c>
      <c r="G5421" t="s">
        <v>15</v>
      </c>
      <c r="H5421">
        <v>9</v>
      </c>
      <c r="I5421">
        <f>IF(Table1[[#This Row],[Price]]&lt;15,10,IF(Table1[[#This Row],[Price]]&lt;20,15,IF(Table1[[#This Row],[Price]]&lt;30,22,IF(Table1[[#This Row],[Price]]&lt;50,36,45))))</f>
        <v>10</v>
      </c>
      <c r="J5421">
        <v>12.42</v>
      </c>
      <c r="K5421" s="14">
        <v>111.78</v>
      </c>
      <c r="L5421" s="14">
        <f>Table1[[#This Row],[Total Sale Amount]]-(Table1[[#This Row],[Cost Price]]*Table1[[#This Row],[Quantity]])</f>
        <v>21.78</v>
      </c>
      <c r="M5421" t="str">
        <f>TEXT(Table1[[#This Row],[Order Date]],"mmm")</f>
        <v>Dec</v>
      </c>
      <c r="N5421" s="5" t="str">
        <f>TEXT(Table1[[#This Row],[Order Date]],"yyyy")</f>
        <v>2016</v>
      </c>
      <c r="O5421" s="5">
        <v>17</v>
      </c>
      <c r="P5421" s="5" t="s">
        <v>560</v>
      </c>
      <c r="Q5421" s="5" t="str">
        <f>IFERROR(INDEX(Holidays[Holiday],MATCH(Table1[[#This Row],[Order Date]],Holidays[Date],0)),"NO HOLIDAY")</f>
        <v>NO HOLIDAY</v>
      </c>
    </row>
    <row r="5422" spans="2:17" hidden="1" x14ac:dyDescent="0.3">
      <c r="B5422" t="s">
        <v>21</v>
      </c>
      <c r="C5422" t="s">
        <v>26</v>
      </c>
      <c r="D5422" t="s">
        <v>23</v>
      </c>
      <c r="E5422" t="s">
        <v>116</v>
      </c>
      <c r="F5422" s="4">
        <v>42727</v>
      </c>
      <c r="G5422" t="s">
        <v>15</v>
      </c>
      <c r="H5422">
        <v>1</v>
      </c>
      <c r="I5422">
        <f>IF(Table1[[#This Row],[Price]]&lt;15,10,IF(Table1[[#This Row],[Price]]&lt;20,15,IF(Table1[[#This Row],[Price]]&lt;30,22,IF(Table1[[#This Row],[Price]]&lt;50,36,45))))</f>
        <v>10</v>
      </c>
      <c r="J5422">
        <v>12.42</v>
      </c>
      <c r="K5422" s="14">
        <v>12.42</v>
      </c>
      <c r="L5422" s="14">
        <f>Table1[[#This Row],[Total Sale Amount]]-(Table1[[#This Row],[Cost Price]]*Table1[[#This Row],[Quantity]])</f>
        <v>2.42</v>
      </c>
      <c r="M5422" t="str">
        <f>TEXT(Table1[[#This Row],[Order Date]],"mmm")</f>
        <v>Dec</v>
      </c>
      <c r="N5422" s="5" t="str">
        <f>TEXT(Table1[[#This Row],[Order Date]],"yyyy")</f>
        <v>2016</v>
      </c>
      <c r="O5422" s="5">
        <v>42</v>
      </c>
      <c r="P5422" s="5" t="s">
        <v>560</v>
      </c>
      <c r="Q5422" s="5" t="str">
        <f>IFERROR(INDEX(Holidays[Holiday],MATCH(Table1[[#This Row],[Order Date]],Holidays[Date],0)),"NO HOLIDAY")</f>
        <v>NO HOLIDAY</v>
      </c>
    </row>
    <row r="5423" spans="2:17" hidden="1" x14ac:dyDescent="0.3">
      <c r="B5423" t="s">
        <v>9</v>
      </c>
      <c r="C5423" t="s">
        <v>30</v>
      </c>
      <c r="D5423" t="s">
        <v>11</v>
      </c>
      <c r="E5423" t="s">
        <v>476</v>
      </c>
      <c r="F5423" s="4">
        <v>42727</v>
      </c>
      <c r="G5423" t="s">
        <v>19</v>
      </c>
      <c r="H5423">
        <v>9</v>
      </c>
      <c r="I5423">
        <f>IF(Table1[[#This Row],[Price]]&lt;15,10,IF(Table1[[#This Row],[Price]]&lt;20,15,IF(Table1[[#This Row],[Price]]&lt;30,22,IF(Table1[[#This Row],[Price]]&lt;50,36,45))))</f>
        <v>45</v>
      </c>
      <c r="J5423">
        <v>53.35</v>
      </c>
      <c r="K5423" s="14">
        <v>480.15000000000003</v>
      </c>
      <c r="L5423" s="14">
        <f>Table1[[#This Row],[Total Sale Amount]]-(Table1[[#This Row],[Cost Price]]*Table1[[#This Row],[Quantity]])</f>
        <v>75.150000000000034</v>
      </c>
      <c r="M5423" t="str">
        <f>TEXT(Table1[[#This Row],[Order Date]],"mmm")</f>
        <v>Dec</v>
      </c>
      <c r="N5423" s="5" t="str">
        <f>TEXT(Table1[[#This Row],[Order Date]],"yyyy")</f>
        <v>2016</v>
      </c>
      <c r="O5423" s="5">
        <v>21</v>
      </c>
      <c r="P5423" s="5" t="s">
        <v>559</v>
      </c>
      <c r="Q5423" s="5" t="str">
        <f>IFERROR(INDEX(Holidays[Holiday],MATCH(Table1[[#This Row],[Order Date]],Holidays[Date],0)),"NO HOLIDAY")</f>
        <v>NO HOLIDAY</v>
      </c>
    </row>
    <row r="5424" spans="2:17" hidden="1" x14ac:dyDescent="0.3">
      <c r="B5424" t="s">
        <v>9</v>
      </c>
      <c r="C5424" t="s">
        <v>30</v>
      </c>
      <c r="D5424" t="s">
        <v>11</v>
      </c>
      <c r="E5424" t="s">
        <v>193</v>
      </c>
      <c r="F5424" s="4">
        <v>42727</v>
      </c>
      <c r="G5424" t="s">
        <v>13</v>
      </c>
      <c r="H5424">
        <v>10</v>
      </c>
      <c r="I5424">
        <f>IF(Table1[[#This Row],[Price]]&lt;15,10,IF(Table1[[#This Row],[Price]]&lt;20,15,IF(Table1[[#This Row],[Price]]&lt;30,22,IF(Table1[[#This Row],[Price]]&lt;50,36,45))))</f>
        <v>15</v>
      </c>
      <c r="J5424">
        <v>17.829999999999998</v>
      </c>
      <c r="K5424" s="14">
        <v>178.29999999999998</v>
      </c>
      <c r="L5424" s="14">
        <f>Table1[[#This Row],[Total Sale Amount]]-(Table1[[#This Row],[Cost Price]]*Table1[[#This Row],[Quantity]])</f>
        <v>28.299999999999983</v>
      </c>
      <c r="M5424" t="str">
        <f>TEXT(Table1[[#This Row],[Order Date]],"mmm")</f>
        <v>Dec</v>
      </c>
      <c r="N5424" s="5" t="str">
        <f>TEXT(Table1[[#This Row],[Order Date]],"yyyy")</f>
        <v>2016</v>
      </c>
      <c r="O5424" s="5">
        <v>29</v>
      </c>
      <c r="P5424" s="5" t="s">
        <v>559</v>
      </c>
      <c r="Q5424" s="5" t="str">
        <f>IFERROR(INDEX(Holidays[Holiday],MATCH(Table1[[#This Row],[Order Date]],Holidays[Date],0)),"NO HOLIDAY")</f>
        <v>NO HOLIDAY</v>
      </c>
    </row>
    <row r="5425" spans="2:17" hidden="1" x14ac:dyDescent="0.3">
      <c r="B5425" t="s">
        <v>9</v>
      </c>
      <c r="C5425" t="s">
        <v>30</v>
      </c>
      <c r="D5425" t="s">
        <v>11</v>
      </c>
      <c r="E5425" t="s">
        <v>488</v>
      </c>
      <c r="F5425" s="4">
        <v>42727</v>
      </c>
      <c r="G5425" t="s">
        <v>19</v>
      </c>
      <c r="H5425">
        <v>3</v>
      </c>
      <c r="I5425">
        <f>IF(Table1[[#This Row],[Price]]&lt;15,10,IF(Table1[[#This Row],[Price]]&lt;20,15,IF(Table1[[#This Row],[Price]]&lt;30,22,IF(Table1[[#This Row],[Price]]&lt;50,36,45))))</f>
        <v>45</v>
      </c>
      <c r="J5425">
        <v>53.35</v>
      </c>
      <c r="K5425" s="14">
        <v>160.05000000000001</v>
      </c>
      <c r="L5425" s="14">
        <f>Table1[[#This Row],[Total Sale Amount]]-(Table1[[#This Row],[Cost Price]]*Table1[[#This Row],[Quantity]])</f>
        <v>25.050000000000011</v>
      </c>
      <c r="M5425" t="str">
        <f>TEXT(Table1[[#This Row],[Order Date]],"mmm")</f>
        <v>Dec</v>
      </c>
      <c r="N5425" s="5" t="str">
        <f>TEXT(Table1[[#This Row],[Order Date]],"yyyy")</f>
        <v>2016</v>
      </c>
      <c r="O5425" s="5">
        <v>24</v>
      </c>
      <c r="P5425" s="5" t="s">
        <v>559</v>
      </c>
      <c r="Q5425" s="5" t="str">
        <f>IFERROR(INDEX(Holidays[Holiday],MATCH(Table1[[#This Row],[Order Date]],Holidays[Date],0)),"NO HOLIDAY")</f>
        <v>NO HOLIDAY</v>
      </c>
    </row>
    <row r="5426" spans="2:17" hidden="1" x14ac:dyDescent="0.3">
      <c r="B5426" t="s">
        <v>9</v>
      </c>
      <c r="C5426" t="s">
        <v>17</v>
      </c>
      <c r="D5426" t="s">
        <v>11</v>
      </c>
      <c r="E5426" t="s">
        <v>448</v>
      </c>
      <c r="F5426" s="4">
        <v>42727</v>
      </c>
      <c r="G5426" t="s">
        <v>13</v>
      </c>
      <c r="H5426">
        <v>9</v>
      </c>
      <c r="I5426">
        <f>IF(Table1[[#This Row],[Price]]&lt;15,10,IF(Table1[[#This Row],[Price]]&lt;20,15,IF(Table1[[#This Row],[Price]]&lt;30,22,IF(Table1[[#This Row],[Price]]&lt;50,36,45))))</f>
        <v>15</v>
      </c>
      <c r="J5426">
        <v>17.829999999999998</v>
      </c>
      <c r="K5426" s="14">
        <v>160.46999999999997</v>
      </c>
      <c r="L5426" s="14">
        <f>Table1[[#This Row],[Total Sale Amount]]-(Table1[[#This Row],[Cost Price]]*Table1[[#This Row],[Quantity]])</f>
        <v>25.46999999999997</v>
      </c>
      <c r="M5426" t="str">
        <f>TEXT(Table1[[#This Row],[Order Date]],"mmm")</f>
        <v>Dec</v>
      </c>
      <c r="N5426" s="5" t="str">
        <f>TEXT(Table1[[#This Row],[Order Date]],"yyyy")</f>
        <v>2016</v>
      </c>
      <c r="O5426" s="5">
        <v>43</v>
      </c>
      <c r="P5426" s="5" t="s">
        <v>560</v>
      </c>
      <c r="Q5426" s="5" t="str">
        <f>IFERROR(INDEX(Holidays[Holiday],MATCH(Table1[[#This Row],[Order Date]],Holidays[Date],0)),"NO HOLIDAY")</f>
        <v>NO HOLIDAY</v>
      </c>
    </row>
    <row r="5427" spans="2:17" hidden="1" x14ac:dyDescent="0.3">
      <c r="B5427" t="s">
        <v>25</v>
      </c>
      <c r="C5427" t="s">
        <v>22</v>
      </c>
      <c r="D5427" t="s">
        <v>23</v>
      </c>
      <c r="E5427" t="s">
        <v>240</v>
      </c>
      <c r="F5427" s="4">
        <v>42727</v>
      </c>
      <c r="G5427" t="s">
        <v>39</v>
      </c>
      <c r="H5427">
        <v>3</v>
      </c>
      <c r="I5427">
        <f>IF(Table1[[#This Row],[Price]]&lt;15,10,IF(Table1[[#This Row],[Price]]&lt;20,15,IF(Table1[[#This Row],[Price]]&lt;30,22,IF(Table1[[#This Row],[Price]]&lt;50,36,45))))</f>
        <v>15</v>
      </c>
      <c r="J5427">
        <v>16.32</v>
      </c>
      <c r="K5427" s="14">
        <v>48.96</v>
      </c>
      <c r="L5427" s="14">
        <f>Table1[[#This Row],[Total Sale Amount]]-(Table1[[#This Row],[Cost Price]]*Table1[[#This Row],[Quantity]])</f>
        <v>3.9600000000000009</v>
      </c>
      <c r="M5427" t="str">
        <f>TEXT(Table1[[#This Row],[Order Date]],"mmm")</f>
        <v>Dec</v>
      </c>
      <c r="N5427" s="5" t="str">
        <f>TEXT(Table1[[#This Row],[Order Date]],"yyyy")</f>
        <v>2016</v>
      </c>
      <c r="O5427" s="5">
        <v>43</v>
      </c>
      <c r="P5427" s="5" t="s">
        <v>560</v>
      </c>
      <c r="Q5427" s="5" t="str">
        <f>IFERROR(INDEX(Holidays[Holiday],MATCH(Table1[[#This Row],[Order Date]],Holidays[Date],0)),"NO HOLIDAY")</f>
        <v>NO HOLIDAY</v>
      </c>
    </row>
    <row r="5428" spans="2:17" hidden="1" x14ac:dyDescent="0.3">
      <c r="B5428" t="s">
        <v>25</v>
      </c>
      <c r="C5428" t="s">
        <v>26</v>
      </c>
      <c r="D5428" t="s">
        <v>23</v>
      </c>
      <c r="E5428" t="s">
        <v>71</v>
      </c>
      <c r="F5428" s="4">
        <v>42727</v>
      </c>
      <c r="G5428" t="s">
        <v>15</v>
      </c>
      <c r="H5428">
        <v>7</v>
      </c>
      <c r="I5428">
        <f>IF(Table1[[#This Row],[Price]]&lt;15,10,IF(Table1[[#This Row],[Price]]&lt;20,15,IF(Table1[[#This Row],[Price]]&lt;30,22,IF(Table1[[#This Row],[Price]]&lt;50,36,45))))</f>
        <v>10</v>
      </c>
      <c r="J5428">
        <v>12.42</v>
      </c>
      <c r="K5428" s="14">
        <v>86.94</v>
      </c>
      <c r="L5428" s="14">
        <f>Table1[[#This Row],[Total Sale Amount]]-(Table1[[#This Row],[Cost Price]]*Table1[[#This Row],[Quantity]])</f>
        <v>16.939999999999998</v>
      </c>
      <c r="M5428" t="str">
        <f>TEXT(Table1[[#This Row],[Order Date]],"mmm")</f>
        <v>Dec</v>
      </c>
      <c r="N5428" s="5" t="str">
        <f>TEXT(Table1[[#This Row],[Order Date]],"yyyy")</f>
        <v>2016</v>
      </c>
      <c r="O5428" s="5">
        <v>21</v>
      </c>
      <c r="P5428" s="5" t="s">
        <v>560</v>
      </c>
      <c r="Q5428" s="5" t="str">
        <f>IFERROR(INDEX(Holidays[Holiday],MATCH(Table1[[#This Row],[Order Date]],Holidays[Date],0)),"NO HOLIDAY")</f>
        <v>NO HOLIDAY</v>
      </c>
    </row>
    <row r="5429" spans="2:17" hidden="1" x14ac:dyDescent="0.3">
      <c r="B5429" t="s">
        <v>9</v>
      </c>
      <c r="C5429" t="s">
        <v>17</v>
      </c>
      <c r="D5429" t="s">
        <v>11</v>
      </c>
      <c r="E5429" t="s">
        <v>222</v>
      </c>
      <c r="F5429" s="4">
        <v>42727</v>
      </c>
      <c r="G5429" t="s">
        <v>13</v>
      </c>
      <c r="H5429">
        <v>1</v>
      </c>
      <c r="I5429">
        <f>IF(Table1[[#This Row],[Price]]&lt;15,10,IF(Table1[[#This Row],[Price]]&lt;20,15,IF(Table1[[#This Row],[Price]]&lt;30,22,IF(Table1[[#This Row],[Price]]&lt;50,36,45))))</f>
        <v>15</v>
      </c>
      <c r="J5429">
        <v>17.829999999999998</v>
      </c>
      <c r="K5429" s="14">
        <v>17.829999999999998</v>
      </c>
      <c r="L5429" s="14">
        <f>Table1[[#This Row],[Total Sale Amount]]-(Table1[[#This Row],[Cost Price]]*Table1[[#This Row],[Quantity]])</f>
        <v>2.8299999999999983</v>
      </c>
      <c r="M5429" t="str">
        <f>TEXT(Table1[[#This Row],[Order Date]],"mmm")</f>
        <v>Dec</v>
      </c>
      <c r="N5429" s="5" t="str">
        <f>TEXT(Table1[[#This Row],[Order Date]],"yyyy")</f>
        <v>2016</v>
      </c>
      <c r="O5429" s="5">
        <v>34</v>
      </c>
      <c r="P5429" s="5" t="s">
        <v>560</v>
      </c>
      <c r="Q5429" s="5" t="str">
        <f>IFERROR(INDEX(Holidays[Holiday],MATCH(Table1[[#This Row],[Order Date]],Holidays[Date],0)),"NO HOLIDAY")</f>
        <v>NO HOLIDAY</v>
      </c>
    </row>
    <row r="5430" spans="2:17" hidden="1" x14ac:dyDescent="0.3">
      <c r="B5430" t="s">
        <v>21</v>
      </c>
      <c r="C5430" t="s">
        <v>59</v>
      </c>
      <c r="D5430" t="s">
        <v>23</v>
      </c>
      <c r="E5430" t="s">
        <v>305</v>
      </c>
      <c r="F5430" s="4">
        <v>42727</v>
      </c>
      <c r="G5430" t="s">
        <v>39</v>
      </c>
      <c r="H5430">
        <v>4</v>
      </c>
      <c r="I5430">
        <f>IF(Table1[[#This Row],[Price]]&lt;15,10,IF(Table1[[#This Row],[Price]]&lt;20,15,IF(Table1[[#This Row],[Price]]&lt;30,22,IF(Table1[[#This Row],[Price]]&lt;50,36,45))))</f>
        <v>15</v>
      </c>
      <c r="J5430">
        <v>16.32</v>
      </c>
      <c r="K5430" s="14">
        <v>65.28</v>
      </c>
      <c r="L5430" s="14">
        <f>Table1[[#This Row],[Total Sale Amount]]-(Table1[[#This Row],[Cost Price]]*Table1[[#This Row],[Quantity]])</f>
        <v>5.2800000000000011</v>
      </c>
      <c r="M5430" t="str">
        <f>TEXT(Table1[[#This Row],[Order Date]],"mmm")</f>
        <v>Dec</v>
      </c>
      <c r="N5430" s="5" t="str">
        <f>TEXT(Table1[[#This Row],[Order Date]],"yyyy")</f>
        <v>2016</v>
      </c>
      <c r="O5430" s="5">
        <v>42</v>
      </c>
      <c r="P5430" s="5" t="s">
        <v>559</v>
      </c>
      <c r="Q5430" s="5" t="str">
        <f>IFERROR(INDEX(Holidays[Holiday],MATCH(Table1[[#This Row],[Order Date]],Holidays[Date],0)),"NO HOLIDAY")</f>
        <v>NO HOLIDAY</v>
      </c>
    </row>
    <row r="5431" spans="2:17" hidden="1" x14ac:dyDescent="0.3">
      <c r="B5431" t="s">
        <v>9</v>
      </c>
      <c r="C5431" t="s">
        <v>17</v>
      </c>
      <c r="D5431" t="s">
        <v>11</v>
      </c>
      <c r="E5431" t="s">
        <v>108</v>
      </c>
      <c r="F5431" s="4">
        <v>42727</v>
      </c>
      <c r="G5431" t="s">
        <v>15</v>
      </c>
      <c r="H5431">
        <v>4</v>
      </c>
      <c r="I5431">
        <f>IF(Table1[[#This Row],[Price]]&lt;15,10,IF(Table1[[#This Row],[Price]]&lt;20,15,IF(Table1[[#This Row],[Price]]&lt;30,22,IF(Table1[[#This Row],[Price]]&lt;50,36,45))))</f>
        <v>10</v>
      </c>
      <c r="J5431">
        <v>12.42</v>
      </c>
      <c r="K5431" s="14">
        <v>49.68</v>
      </c>
      <c r="L5431" s="14">
        <f>Table1[[#This Row],[Total Sale Amount]]-(Table1[[#This Row],[Cost Price]]*Table1[[#This Row],[Quantity]])</f>
        <v>9.68</v>
      </c>
      <c r="M5431" t="str">
        <f>TEXT(Table1[[#This Row],[Order Date]],"mmm")</f>
        <v>Dec</v>
      </c>
      <c r="N5431" s="5" t="str">
        <f>TEXT(Table1[[#This Row],[Order Date]],"yyyy")</f>
        <v>2016</v>
      </c>
      <c r="O5431" s="5">
        <v>45</v>
      </c>
      <c r="P5431" s="5" t="s">
        <v>559</v>
      </c>
      <c r="Q5431" s="5" t="str">
        <f>IFERROR(INDEX(Holidays[Holiday],MATCH(Table1[[#This Row],[Order Date]],Holidays[Date],0)),"NO HOLIDAY")</f>
        <v>NO HOLIDAY</v>
      </c>
    </row>
    <row r="5432" spans="2:17" hidden="1" x14ac:dyDescent="0.3">
      <c r="B5432" t="s">
        <v>36</v>
      </c>
      <c r="C5432" t="s">
        <v>17</v>
      </c>
      <c r="D5432" t="s">
        <v>11</v>
      </c>
      <c r="E5432" t="s">
        <v>185</v>
      </c>
      <c r="F5432" s="4">
        <v>42727</v>
      </c>
      <c r="G5432" t="s">
        <v>15</v>
      </c>
      <c r="H5432">
        <v>3</v>
      </c>
      <c r="I5432">
        <f>IF(Table1[[#This Row],[Price]]&lt;15,10,IF(Table1[[#This Row],[Price]]&lt;20,15,IF(Table1[[#This Row],[Price]]&lt;30,22,IF(Table1[[#This Row],[Price]]&lt;50,36,45))))</f>
        <v>10</v>
      </c>
      <c r="J5432">
        <v>12.42</v>
      </c>
      <c r="K5432" s="14">
        <v>37.26</v>
      </c>
      <c r="L5432" s="14">
        <f>Table1[[#This Row],[Total Sale Amount]]-(Table1[[#This Row],[Cost Price]]*Table1[[#This Row],[Quantity]])</f>
        <v>7.259999999999998</v>
      </c>
      <c r="M5432" t="str">
        <f>TEXT(Table1[[#This Row],[Order Date]],"mmm")</f>
        <v>Dec</v>
      </c>
      <c r="N5432" s="5" t="str">
        <f>TEXT(Table1[[#This Row],[Order Date]],"yyyy")</f>
        <v>2016</v>
      </c>
      <c r="O5432" s="5">
        <v>37</v>
      </c>
      <c r="P5432" s="5" t="s">
        <v>559</v>
      </c>
      <c r="Q5432" s="5" t="str">
        <f>IFERROR(INDEX(Holidays[Holiday],MATCH(Table1[[#This Row],[Order Date]],Holidays[Date],0)),"NO HOLIDAY")</f>
        <v>NO HOLIDAY</v>
      </c>
    </row>
    <row r="5433" spans="2:17" hidden="1" x14ac:dyDescent="0.3">
      <c r="B5433" t="s">
        <v>9</v>
      </c>
      <c r="C5433" t="s">
        <v>17</v>
      </c>
      <c r="D5433" t="s">
        <v>11</v>
      </c>
      <c r="E5433" t="s">
        <v>426</v>
      </c>
      <c r="F5433" s="4">
        <v>42727</v>
      </c>
      <c r="G5433" t="s">
        <v>13</v>
      </c>
      <c r="H5433">
        <v>9</v>
      </c>
      <c r="I5433">
        <f>IF(Table1[[#This Row],[Price]]&lt;15,10,IF(Table1[[#This Row],[Price]]&lt;20,15,IF(Table1[[#This Row],[Price]]&lt;30,22,IF(Table1[[#This Row],[Price]]&lt;50,36,45))))</f>
        <v>15</v>
      </c>
      <c r="J5433">
        <v>17.829999999999998</v>
      </c>
      <c r="K5433" s="14">
        <v>160.46999999999997</v>
      </c>
      <c r="L5433" s="14">
        <f>Table1[[#This Row],[Total Sale Amount]]-(Table1[[#This Row],[Cost Price]]*Table1[[#This Row],[Quantity]])</f>
        <v>25.46999999999997</v>
      </c>
      <c r="M5433" t="str">
        <f>TEXT(Table1[[#This Row],[Order Date]],"mmm")</f>
        <v>Dec</v>
      </c>
      <c r="N5433" s="5" t="str">
        <f>TEXT(Table1[[#This Row],[Order Date]],"yyyy")</f>
        <v>2016</v>
      </c>
      <c r="O5433" s="5">
        <v>25</v>
      </c>
      <c r="P5433" s="5" t="s">
        <v>559</v>
      </c>
      <c r="Q5433" s="5" t="str">
        <f>IFERROR(INDEX(Holidays[Holiday],MATCH(Table1[[#This Row],[Order Date]],Holidays[Date],0)),"NO HOLIDAY")</f>
        <v>NO HOLIDAY</v>
      </c>
    </row>
    <row r="5434" spans="2:17" hidden="1" x14ac:dyDescent="0.3">
      <c r="B5434" t="s">
        <v>16</v>
      </c>
      <c r="C5434" t="s">
        <v>10</v>
      </c>
      <c r="D5434" t="s">
        <v>11</v>
      </c>
      <c r="E5434" t="s">
        <v>350</v>
      </c>
      <c r="F5434" s="4">
        <v>42727</v>
      </c>
      <c r="G5434" t="s">
        <v>13</v>
      </c>
      <c r="H5434">
        <v>7</v>
      </c>
      <c r="I5434">
        <f>IF(Table1[[#This Row],[Price]]&lt;15,10,IF(Table1[[#This Row],[Price]]&lt;20,15,IF(Table1[[#This Row],[Price]]&lt;30,22,IF(Table1[[#This Row],[Price]]&lt;50,36,45))))</f>
        <v>15</v>
      </c>
      <c r="J5434">
        <v>17.829999999999998</v>
      </c>
      <c r="K5434" s="14">
        <v>124.80999999999999</v>
      </c>
      <c r="L5434" s="14">
        <f>Table1[[#This Row],[Total Sale Amount]]-(Table1[[#This Row],[Cost Price]]*Table1[[#This Row],[Quantity]])</f>
        <v>19.809999999999988</v>
      </c>
      <c r="M5434" t="str">
        <f>TEXT(Table1[[#This Row],[Order Date]],"mmm")</f>
        <v>Dec</v>
      </c>
      <c r="N5434" s="5" t="str">
        <f>TEXT(Table1[[#This Row],[Order Date]],"yyyy")</f>
        <v>2016</v>
      </c>
      <c r="O5434" s="5">
        <v>22</v>
      </c>
      <c r="P5434" s="5" t="s">
        <v>560</v>
      </c>
      <c r="Q5434" s="5" t="str">
        <f>IFERROR(INDEX(Holidays[Holiday],MATCH(Table1[[#This Row],[Order Date]],Holidays[Date],0)),"NO HOLIDAY")</f>
        <v>NO HOLIDAY</v>
      </c>
    </row>
    <row r="5435" spans="2:17" hidden="1" x14ac:dyDescent="0.3">
      <c r="B5435" t="s">
        <v>9</v>
      </c>
      <c r="C5435" t="s">
        <v>30</v>
      </c>
      <c r="D5435" t="s">
        <v>11</v>
      </c>
      <c r="E5435" t="s">
        <v>359</v>
      </c>
      <c r="F5435" s="4">
        <v>42727</v>
      </c>
      <c r="G5435" t="s">
        <v>15</v>
      </c>
      <c r="H5435">
        <v>9</v>
      </c>
      <c r="I5435">
        <f>IF(Table1[[#This Row],[Price]]&lt;15,10,IF(Table1[[#This Row],[Price]]&lt;20,15,IF(Table1[[#This Row],[Price]]&lt;30,22,IF(Table1[[#This Row],[Price]]&lt;50,36,45))))</f>
        <v>10</v>
      </c>
      <c r="J5435">
        <v>12.42</v>
      </c>
      <c r="K5435" s="14">
        <v>111.78</v>
      </c>
      <c r="L5435" s="14">
        <f>Table1[[#This Row],[Total Sale Amount]]-(Table1[[#This Row],[Cost Price]]*Table1[[#This Row],[Quantity]])</f>
        <v>21.78</v>
      </c>
      <c r="M5435" t="str">
        <f>TEXT(Table1[[#This Row],[Order Date]],"mmm")</f>
        <v>Dec</v>
      </c>
      <c r="N5435" s="5" t="str">
        <f>TEXT(Table1[[#This Row],[Order Date]],"yyyy")</f>
        <v>2016</v>
      </c>
      <c r="O5435" s="5">
        <v>41</v>
      </c>
      <c r="P5435" s="5" t="s">
        <v>559</v>
      </c>
      <c r="Q5435" s="5" t="str">
        <f>IFERROR(INDEX(Holidays[Holiday],MATCH(Table1[[#This Row],[Order Date]],Holidays[Date],0)),"NO HOLIDAY")</f>
        <v>NO HOLIDAY</v>
      </c>
    </row>
    <row r="5436" spans="2:17" hidden="1" x14ac:dyDescent="0.3">
      <c r="B5436" t="s">
        <v>9</v>
      </c>
      <c r="C5436" t="s">
        <v>17</v>
      </c>
      <c r="D5436" t="s">
        <v>11</v>
      </c>
      <c r="E5436" t="s">
        <v>270</v>
      </c>
      <c r="F5436" s="4">
        <v>42727</v>
      </c>
      <c r="G5436" t="s">
        <v>15</v>
      </c>
      <c r="H5436">
        <v>2</v>
      </c>
      <c r="I5436">
        <f>IF(Table1[[#This Row],[Price]]&lt;15,10,IF(Table1[[#This Row],[Price]]&lt;20,15,IF(Table1[[#This Row],[Price]]&lt;30,22,IF(Table1[[#This Row],[Price]]&lt;50,36,45))))</f>
        <v>10</v>
      </c>
      <c r="J5436">
        <v>12.42</v>
      </c>
      <c r="K5436" s="14">
        <v>24.84</v>
      </c>
      <c r="L5436" s="14">
        <f>Table1[[#This Row],[Total Sale Amount]]-(Table1[[#This Row],[Cost Price]]*Table1[[#This Row],[Quantity]])</f>
        <v>4.84</v>
      </c>
      <c r="M5436" t="str">
        <f>TEXT(Table1[[#This Row],[Order Date]],"mmm")</f>
        <v>Dec</v>
      </c>
      <c r="N5436" s="5" t="str">
        <f>TEXT(Table1[[#This Row],[Order Date]],"yyyy")</f>
        <v>2016</v>
      </c>
      <c r="O5436" s="5">
        <v>33</v>
      </c>
      <c r="P5436" s="5" t="s">
        <v>559</v>
      </c>
      <c r="Q5436" s="5" t="str">
        <f>IFERROR(INDEX(Holidays[Holiday],MATCH(Table1[[#This Row],[Order Date]],Holidays[Date],0)),"NO HOLIDAY")</f>
        <v>NO HOLIDAY</v>
      </c>
    </row>
    <row r="5437" spans="2:17" hidden="1" x14ac:dyDescent="0.3">
      <c r="B5437" t="s">
        <v>21</v>
      </c>
      <c r="C5437" t="s">
        <v>59</v>
      </c>
      <c r="D5437" t="s">
        <v>23</v>
      </c>
      <c r="E5437" t="s">
        <v>525</v>
      </c>
      <c r="F5437" s="4">
        <v>42727</v>
      </c>
      <c r="G5437" t="s">
        <v>19</v>
      </c>
      <c r="H5437">
        <v>5</v>
      </c>
      <c r="I5437">
        <f>IF(Table1[[#This Row],[Price]]&lt;15,10,IF(Table1[[#This Row],[Price]]&lt;20,15,IF(Table1[[#This Row],[Price]]&lt;30,22,IF(Table1[[#This Row],[Price]]&lt;50,36,45))))</f>
        <v>45</v>
      </c>
      <c r="J5437">
        <v>53.35</v>
      </c>
      <c r="K5437" s="14">
        <v>266.75</v>
      </c>
      <c r="L5437" s="14">
        <f>Table1[[#This Row],[Total Sale Amount]]-(Table1[[#This Row],[Cost Price]]*Table1[[#This Row],[Quantity]])</f>
        <v>41.75</v>
      </c>
      <c r="M5437" t="str">
        <f>TEXT(Table1[[#This Row],[Order Date]],"mmm")</f>
        <v>Dec</v>
      </c>
      <c r="N5437" s="5" t="str">
        <f>TEXT(Table1[[#This Row],[Order Date]],"yyyy")</f>
        <v>2016</v>
      </c>
      <c r="O5437" s="5">
        <v>31</v>
      </c>
      <c r="P5437" s="5" t="s">
        <v>560</v>
      </c>
      <c r="Q5437" s="5" t="str">
        <f>IFERROR(INDEX(Holidays[Holiday],MATCH(Table1[[#This Row],[Order Date]],Holidays[Date],0)),"NO HOLIDAY")</f>
        <v>NO HOLIDAY</v>
      </c>
    </row>
    <row r="5438" spans="2:17" hidden="1" x14ac:dyDescent="0.3">
      <c r="B5438" t="s">
        <v>21</v>
      </c>
      <c r="C5438" t="s">
        <v>26</v>
      </c>
      <c r="D5438" t="s">
        <v>23</v>
      </c>
      <c r="E5438" t="s">
        <v>316</v>
      </c>
      <c r="F5438" s="4">
        <v>42727</v>
      </c>
      <c r="G5438" t="s">
        <v>19</v>
      </c>
      <c r="H5438">
        <v>2</v>
      </c>
      <c r="I5438">
        <f>IF(Table1[[#This Row],[Price]]&lt;15,10,IF(Table1[[#This Row],[Price]]&lt;20,15,IF(Table1[[#This Row],[Price]]&lt;30,22,IF(Table1[[#This Row],[Price]]&lt;50,36,45))))</f>
        <v>45</v>
      </c>
      <c r="J5438">
        <v>53.35</v>
      </c>
      <c r="K5438" s="14">
        <v>106.7</v>
      </c>
      <c r="L5438" s="14">
        <f>Table1[[#This Row],[Total Sale Amount]]-(Table1[[#This Row],[Cost Price]]*Table1[[#This Row],[Quantity]])</f>
        <v>16.700000000000003</v>
      </c>
      <c r="M5438" t="str">
        <f>TEXT(Table1[[#This Row],[Order Date]],"mmm")</f>
        <v>Dec</v>
      </c>
      <c r="N5438" s="5" t="str">
        <f>TEXT(Table1[[#This Row],[Order Date]],"yyyy")</f>
        <v>2016</v>
      </c>
      <c r="O5438" s="5">
        <v>45</v>
      </c>
      <c r="P5438" s="5" t="s">
        <v>560</v>
      </c>
      <c r="Q5438" s="5" t="str">
        <f>IFERROR(INDEX(Holidays[Holiday],MATCH(Table1[[#This Row],[Order Date]],Holidays[Date],0)),"NO HOLIDAY")</f>
        <v>NO HOLIDAY</v>
      </c>
    </row>
    <row r="5439" spans="2:17" hidden="1" x14ac:dyDescent="0.3">
      <c r="B5439" t="s">
        <v>25</v>
      </c>
      <c r="C5439" t="s">
        <v>59</v>
      </c>
      <c r="D5439" t="s">
        <v>23</v>
      </c>
      <c r="E5439" t="s">
        <v>141</v>
      </c>
      <c r="F5439" s="4">
        <v>42727</v>
      </c>
      <c r="G5439" t="s">
        <v>13</v>
      </c>
      <c r="H5439">
        <v>1</v>
      </c>
      <c r="I5439">
        <f>IF(Table1[[#This Row],[Price]]&lt;15,10,IF(Table1[[#This Row],[Price]]&lt;20,15,IF(Table1[[#This Row],[Price]]&lt;30,22,IF(Table1[[#This Row],[Price]]&lt;50,36,45))))</f>
        <v>15</v>
      </c>
      <c r="J5439">
        <v>17.829999999999998</v>
      </c>
      <c r="K5439" s="14">
        <v>17.829999999999998</v>
      </c>
      <c r="L5439" s="14">
        <f>Table1[[#This Row],[Total Sale Amount]]-(Table1[[#This Row],[Cost Price]]*Table1[[#This Row],[Quantity]])</f>
        <v>2.8299999999999983</v>
      </c>
      <c r="M5439" t="str">
        <f>TEXT(Table1[[#This Row],[Order Date]],"mmm")</f>
        <v>Dec</v>
      </c>
      <c r="N5439" s="5" t="str">
        <f>TEXT(Table1[[#This Row],[Order Date]],"yyyy")</f>
        <v>2016</v>
      </c>
      <c r="O5439" s="5">
        <v>32</v>
      </c>
      <c r="P5439" s="5" t="s">
        <v>559</v>
      </c>
      <c r="Q5439" s="5" t="str">
        <f>IFERROR(INDEX(Holidays[Holiday],MATCH(Table1[[#This Row],[Order Date]],Holidays[Date],0)),"NO HOLIDAY")</f>
        <v>NO HOLIDAY</v>
      </c>
    </row>
    <row r="5440" spans="2:17" hidden="1" x14ac:dyDescent="0.3">
      <c r="B5440" t="s">
        <v>9</v>
      </c>
      <c r="C5440" t="s">
        <v>10</v>
      </c>
      <c r="D5440" t="s">
        <v>11</v>
      </c>
      <c r="E5440" t="s">
        <v>203</v>
      </c>
      <c r="F5440" s="4">
        <v>42727</v>
      </c>
      <c r="G5440" t="s">
        <v>15</v>
      </c>
      <c r="H5440">
        <v>5</v>
      </c>
      <c r="I5440">
        <f>IF(Table1[[#This Row],[Price]]&lt;15,10,IF(Table1[[#This Row],[Price]]&lt;20,15,IF(Table1[[#This Row],[Price]]&lt;30,22,IF(Table1[[#This Row],[Price]]&lt;50,36,45))))</f>
        <v>10</v>
      </c>
      <c r="J5440">
        <v>12.42</v>
      </c>
      <c r="K5440" s="14">
        <v>62.1</v>
      </c>
      <c r="L5440" s="14">
        <f>Table1[[#This Row],[Total Sale Amount]]-(Table1[[#This Row],[Cost Price]]*Table1[[#This Row],[Quantity]])</f>
        <v>12.100000000000001</v>
      </c>
      <c r="M5440" t="str">
        <f>TEXT(Table1[[#This Row],[Order Date]],"mmm")</f>
        <v>Dec</v>
      </c>
      <c r="N5440" s="5" t="str">
        <f>TEXT(Table1[[#This Row],[Order Date]],"yyyy")</f>
        <v>2016</v>
      </c>
      <c r="O5440" s="5">
        <v>38</v>
      </c>
      <c r="P5440" s="5" t="s">
        <v>559</v>
      </c>
      <c r="Q5440" s="5" t="str">
        <f>IFERROR(INDEX(Holidays[Holiday],MATCH(Table1[[#This Row],[Order Date]],Holidays[Date],0)),"NO HOLIDAY")</f>
        <v>NO HOLIDAY</v>
      </c>
    </row>
    <row r="5441" spans="2:17" hidden="1" x14ac:dyDescent="0.3">
      <c r="B5441" t="s">
        <v>16</v>
      </c>
      <c r="C5441" t="s">
        <v>17</v>
      </c>
      <c r="D5441" t="s">
        <v>11</v>
      </c>
      <c r="E5441" t="s">
        <v>338</v>
      </c>
      <c r="F5441" s="4">
        <v>42727</v>
      </c>
      <c r="G5441" t="s">
        <v>15</v>
      </c>
      <c r="H5441">
        <v>3</v>
      </c>
      <c r="I5441">
        <f>IF(Table1[[#This Row],[Price]]&lt;15,10,IF(Table1[[#This Row],[Price]]&lt;20,15,IF(Table1[[#This Row],[Price]]&lt;30,22,IF(Table1[[#This Row],[Price]]&lt;50,36,45))))</f>
        <v>10</v>
      </c>
      <c r="J5441">
        <v>12.42</v>
      </c>
      <c r="K5441" s="14">
        <v>37.26</v>
      </c>
      <c r="L5441" s="14">
        <f>Table1[[#This Row],[Total Sale Amount]]-(Table1[[#This Row],[Cost Price]]*Table1[[#This Row],[Quantity]])</f>
        <v>7.259999999999998</v>
      </c>
      <c r="M5441" t="str">
        <f>TEXT(Table1[[#This Row],[Order Date]],"mmm")</f>
        <v>Dec</v>
      </c>
      <c r="N5441" s="5" t="str">
        <f>TEXT(Table1[[#This Row],[Order Date]],"yyyy")</f>
        <v>2016</v>
      </c>
      <c r="O5441" s="5">
        <v>43</v>
      </c>
      <c r="P5441" s="5" t="s">
        <v>559</v>
      </c>
      <c r="Q5441" s="5" t="str">
        <f>IFERROR(INDEX(Holidays[Holiday],MATCH(Table1[[#This Row],[Order Date]],Holidays[Date],0)),"NO HOLIDAY")</f>
        <v>NO HOLIDAY</v>
      </c>
    </row>
    <row r="5442" spans="2:17" hidden="1" x14ac:dyDescent="0.3">
      <c r="B5442" t="s">
        <v>36</v>
      </c>
      <c r="C5442" t="s">
        <v>30</v>
      </c>
      <c r="D5442" t="s">
        <v>11</v>
      </c>
      <c r="E5442" t="s">
        <v>58</v>
      </c>
      <c r="F5442" s="4">
        <v>42727</v>
      </c>
      <c r="G5442" t="s">
        <v>15</v>
      </c>
      <c r="H5442">
        <v>5</v>
      </c>
      <c r="I5442">
        <f>IF(Table1[[#This Row],[Price]]&lt;15,10,IF(Table1[[#This Row],[Price]]&lt;20,15,IF(Table1[[#This Row],[Price]]&lt;30,22,IF(Table1[[#This Row],[Price]]&lt;50,36,45))))</f>
        <v>10</v>
      </c>
      <c r="J5442">
        <v>12.42</v>
      </c>
      <c r="K5442" s="14">
        <v>62.1</v>
      </c>
      <c r="L5442" s="14">
        <f>Table1[[#This Row],[Total Sale Amount]]-(Table1[[#This Row],[Cost Price]]*Table1[[#This Row],[Quantity]])</f>
        <v>12.100000000000001</v>
      </c>
      <c r="M5442" t="str">
        <f>TEXT(Table1[[#This Row],[Order Date]],"mmm")</f>
        <v>Dec</v>
      </c>
      <c r="N5442" s="5" t="str">
        <f>TEXT(Table1[[#This Row],[Order Date]],"yyyy")</f>
        <v>2016</v>
      </c>
      <c r="O5442" s="5">
        <v>40</v>
      </c>
      <c r="P5442" s="5" t="s">
        <v>559</v>
      </c>
      <c r="Q5442" s="5" t="str">
        <f>IFERROR(INDEX(Holidays[Holiday],MATCH(Table1[[#This Row],[Order Date]],Holidays[Date],0)),"NO HOLIDAY")</f>
        <v>NO HOLIDAY</v>
      </c>
    </row>
    <row r="5443" spans="2:17" hidden="1" x14ac:dyDescent="0.3">
      <c r="B5443" t="s">
        <v>9</v>
      </c>
      <c r="C5443" t="s">
        <v>10</v>
      </c>
      <c r="D5443" t="s">
        <v>11</v>
      </c>
      <c r="E5443" t="s">
        <v>35</v>
      </c>
      <c r="F5443" s="4">
        <v>42727</v>
      </c>
      <c r="G5443" t="s">
        <v>15</v>
      </c>
      <c r="H5443">
        <v>2</v>
      </c>
      <c r="I5443">
        <f>IF(Table1[[#This Row],[Price]]&lt;15,10,IF(Table1[[#This Row],[Price]]&lt;20,15,IF(Table1[[#This Row],[Price]]&lt;30,22,IF(Table1[[#This Row],[Price]]&lt;50,36,45))))</f>
        <v>10</v>
      </c>
      <c r="J5443">
        <v>12.42</v>
      </c>
      <c r="K5443" s="14">
        <v>24.84</v>
      </c>
      <c r="L5443" s="14">
        <f>Table1[[#This Row],[Total Sale Amount]]-(Table1[[#This Row],[Cost Price]]*Table1[[#This Row],[Quantity]])</f>
        <v>4.84</v>
      </c>
      <c r="M5443" t="str">
        <f>TEXT(Table1[[#This Row],[Order Date]],"mmm")</f>
        <v>Dec</v>
      </c>
      <c r="N5443" s="5" t="str">
        <f>TEXT(Table1[[#This Row],[Order Date]],"yyyy")</f>
        <v>2016</v>
      </c>
      <c r="O5443" s="5">
        <v>25</v>
      </c>
      <c r="P5443" s="5" t="s">
        <v>559</v>
      </c>
      <c r="Q5443" s="5" t="str">
        <f>IFERROR(INDEX(Holidays[Holiday],MATCH(Table1[[#This Row],[Order Date]],Holidays[Date],0)),"NO HOLIDAY")</f>
        <v>NO HOLIDAY</v>
      </c>
    </row>
    <row r="5444" spans="2:17" hidden="1" x14ac:dyDescent="0.3">
      <c r="B5444" t="s">
        <v>36</v>
      </c>
      <c r="C5444" t="s">
        <v>10</v>
      </c>
      <c r="D5444" t="s">
        <v>11</v>
      </c>
      <c r="E5444" t="s">
        <v>300</v>
      </c>
      <c r="F5444" s="4">
        <v>42728</v>
      </c>
      <c r="G5444" t="s">
        <v>39</v>
      </c>
      <c r="H5444">
        <v>5</v>
      </c>
      <c r="I5444">
        <f>IF(Table1[[#This Row],[Price]]&lt;15,10,IF(Table1[[#This Row],[Price]]&lt;20,15,IF(Table1[[#This Row],[Price]]&lt;30,22,IF(Table1[[#This Row],[Price]]&lt;50,36,45))))</f>
        <v>15</v>
      </c>
      <c r="J5444">
        <v>16.32</v>
      </c>
      <c r="K5444" s="14">
        <v>81.599999999999994</v>
      </c>
      <c r="L5444" s="14">
        <f>Table1[[#This Row],[Total Sale Amount]]-(Table1[[#This Row],[Cost Price]]*Table1[[#This Row],[Quantity]])</f>
        <v>6.5999999999999943</v>
      </c>
      <c r="M5444" t="str">
        <f>TEXT(Table1[[#This Row],[Order Date]],"mmm")</f>
        <v>Dec</v>
      </c>
      <c r="N5444" s="5" t="str">
        <f>TEXT(Table1[[#This Row],[Order Date]],"yyyy")</f>
        <v>2016</v>
      </c>
      <c r="O5444" s="5">
        <v>38</v>
      </c>
      <c r="P5444" s="5" t="s">
        <v>560</v>
      </c>
      <c r="Q5444" s="5" t="str">
        <f>IFERROR(INDEX(Holidays[Holiday],MATCH(Table1[[#This Row],[Order Date]],Holidays[Date],0)),"NO HOLIDAY")</f>
        <v>NO HOLIDAY</v>
      </c>
    </row>
    <row r="5445" spans="2:17" hidden="1" x14ac:dyDescent="0.3">
      <c r="B5445" t="s">
        <v>21</v>
      </c>
      <c r="C5445" t="s">
        <v>26</v>
      </c>
      <c r="D5445" t="s">
        <v>23</v>
      </c>
      <c r="E5445" t="s">
        <v>513</v>
      </c>
      <c r="F5445" s="4">
        <v>42728</v>
      </c>
      <c r="G5445" t="s">
        <v>39</v>
      </c>
      <c r="H5445">
        <v>4</v>
      </c>
      <c r="I5445">
        <f>IF(Table1[[#This Row],[Price]]&lt;15,10,IF(Table1[[#This Row],[Price]]&lt;20,15,IF(Table1[[#This Row],[Price]]&lt;30,22,IF(Table1[[#This Row],[Price]]&lt;50,36,45))))</f>
        <v>15</v>
      </c>
      <c r="J5445">
        <v>16.32</v>
      </c>
      <c r="K5445" s="14">
        <v>65.28</v>
      </c>
      <c r="L5445" s="14">
        <f>Table1[[#This Row],[Total Sale Amount]]-(Table1[[#This Row],[Cost Price]]*Table1[[#This Row],[Quantity]])</f>
        <v>5.2800000000000011</v>
      </c>
      <c r="M5445" t="str">
        <f>TEXT(Table1[[#This Row],[Order Date]],"mmm")</f>
        <v>Dec</v>
      </c>
      <c r="N5445" s="5" t="str">
        <f>TEXT(Table1[[#This Row],[Order Date]],"yyyy")</f>
        <v>2016</v>
      </c>
      <c r="O5445" s="5">
        <v>34</v>
      </c>
      <c r="P5445" s="5" t="s">
        <v>560</v>
      </c>
      <c r="Q5445" s="5" t="str">
        <f>IFERROR(INDEX(Holidays[Holiday],MATCH(Table1[[#This Row],[Order Date]],Holidays[Date],0)),"NO HOLIDAY")</f>
        <v>NO HOLIDAY</v>
      </c>
    </row>
    <row r="5446" spans="2:17" hidden="1" x14ac:dyDescent="0.3">
      <c r="B5446" t="s">
        <v>25</v>
      </c>
      <c r="C5446" t="s">
        <v>22</v>
      </c>
      <c r="D5446" t="s">
        <v>23</v>
      </c>
      <c r="E5446" t="s">
        <v>229</v>
      </c>
      <c r="F5446" s="4">
        <v>42728</v>
      </c>
      <c r="G5446" t="s">
        <v>13</v>
      </c>
      <c r="H5446">
        <v>9</v>
      </c>
      <c r="I5446">
        <f>IF(Table1[[#This Row],[Price]]&lt;15,10,IF(Table1[[#This Row],[Price]]&lt;20,15,IF(Table1[[#This Row],[Price]]&lt;30,22,IF(Table1[[#This Row],[Price]]&lt;50,36,45))))</f>
        <v>15</v>
      </c>
      <c r="J5446">
        <v>17.829999999999998</v>
      </c>
      <c r="K5446" s="14">
        <v>160.46999999999997</v>
      </c>
      <c r="L5446" s="14">
        <f>Table1[[#This Row],[Total Sale Amount]]-(Table1[[#This Row],[Cost Price]]*Table1[[#This Row],[Quantity]])</f>
        <v>25.46999999999997</v>
      </c>
      <c r="M5446" t="str">
        <f>TEXT(Table1[[#This Row],[Order Date]],"mmm")</f>
        <v>Dec</v>
      </c>
      <c r="N5446" s="5" t="str">
        <f>TEXT(Table1[[#This Row],[Order Date]],"yyyy")</f>
        <v>2016</v>
      </c>
      <c r="O5446" s="5">
        <v>19</v>
      </c>
      <c r="P5446" s="5" t="s">
        <v>559</v>
      </c>
      <c r="Q5446" s="5" t="str">
        <f>IFERROR(INDEX(Holidays[Holiday],MATCH(Table1[[#This Row],[Order Date]],Holidays[Date],0)),"NO HOLIDAY")</f>
        <v>NO HOLIDAY</v>
      </c>
    </row>
    <row r="5447" spans="2:17" hidden="1" x14ac:dyDescent="0.3">
      <c r="B5447" t="s">
        <v>25</v>
      </c>
      <c r="C5447" t="s">
        <v>22</v>
      </c>
      <c r="D5447" t="s">
        <v>23</v>
      </c>
      <c r="E5447" t="s">
        <v>48</v>
      </c>
      <c r="F5447" s="4">
        <v>42728</v>
      </c>
      <c r="G5447" t="s">
        <v>15</v>
      </c>
      <c r="H5447">
        <v>7</v>
      </c>
      <c r="I5447">
        <f>IF(Table1[[#This Row],[Price]]&lt;15,10,IF(Table1[[#This Row],[Price]]&lt;20,15,IF(Table1[[#This Row],[Price]]&lt;30,22,IF(Table1[[#This Row],[Price]]&lt;50,36,45))))</f>
        <v>10</v>
      </c>
      <c r="J5447">
        <v>12.42</v>
      </c>
      <c r="K5447" s="14">
        <v>86.94</v>
      </c>
      <c r="L5447" s="14">
        <f>Table1[[#This Row],[Total Sale Amount]]-(Table1[[#This Row],[Cost Price]]*Table1[[#This Row],[Quantity]])</f>
        <v>16.939999999999998</v>
      </c>
      <c r="M5447" t="str">
        <f>TEXT(Table1[[#This Row],[Order Date]],"mmm")</f>
        <v>Dec</v>
      </c>
      <c r="N5447" s="5" t="str">
        <f>TEXT(Table1[[#This Row],[Order Date]],"yyyy")</f>
        <v>2016</v>
      </c>
      <c r="O5447" s="5">
        <v>35</v>
      </c>
      <c r="P5447" s="5" t="s">
        <v>559</v>
      </c>
      <c r="Q5447" s="5" t="str">
        <f>IFERROR(INDEX(Holidays[Holiday],MATCH(Table1[[#This Row],[Order Date]],Holidays[Date],0)),"NO HOLIDAY")</f>
        <v>NO HOLIDAY</v>
      </c>
    </row>
    <row r="5448" spans="2:17" hidden="1" x14ac:dyDescent="0.3">
      <c r="B5448" t="s">
        <v>21</v>
      </c>
      <c r="C5448" t="s">
        <v>26</v>
      </c>
      <c r="D5448" t="s">
        <v>23</v>
      </c>
      <c r="E5448" t="s">
        <v>116</v>
      </c>
      <c r="F5448" s="4">
        <v>42728</v>
      </c>
      <c r="G5448" t="s">
        <v>15</v>
      </c>
      <c r="H5448">
        <v>5</v>
      </c>
      <c r="I5448">
        <f>IF(Table1[[#This Row],[Price]]&lt;15,10,IF(Table1[[#This Row],[Price]]&lt;20,15,IF(Table1[[#This Row],[Price]]&lt;30,22,IF(Table1[[#This Row],[Price]]&lt;50,36,45))))</f>
        <v>10</v>
      </c>
      <c r="J5448">
        <v>12.42</v>
      </c>
      <c r="K5448" s="14">
        <v>62.1</v>
      </c>
      <c r="L5448" s="14">
        <f>Table1[[#This Row],[Total Sale Amount]]-(Table1[[#This Row],[Cost Price]]*Table1[[#This Row],[Quantity]])</f>
        <v>12.100000000000001</v>
      </c>
      <c r="M5448" t="str">
        <f>TEXT(Table1[[#This Row],[Order Date]],"mmm")</f>
        <v>Dec</v>
      </c>
      <c r="N5448" s="5" t="str">
        <f>TEXT(Table1[[#This Row],[Order Date]],"yyyy")</f>
        <v>2016</v>
      </c>
      <c r="O5448" s="5">
        <v>23</v>
      </c>
      <c r="P5448" s="5" t="s">
        <v>559</v>
      </c>
      <c r="Q5448" s="5" t="str">
        <f>IFERROR(INDEX(Holidays[Holiday],MATCH(Table1[[#This Row],[Order Date]],Holidays[Date],0)),"NO HOLIDAY")</f>
        <v>NO HOLIDAY</v>
      </c>
    </row>
    <row r="5449" spans="2:17" hidden="1" x14ac:dyDescent="0.3">
      <c r="B5449" t="s">
        <v>9</v>
      </c>
      <c r="C5449" t="s">
        <v>30</v>
      </c>
      <c r="D5449" t="s">
        <v>11</v>
      </c>
      <c r="E5449" t="s">
        <v>218</v>
      </c>
      <c r="F5449" s="4">
        <v>42728</v>
      </c>
      <c r="G5449" t="s">
        <v>13</v>
      </c>
      <c r="H5449">
        <v>2</v>
      </c>
      <c r="I5449">
        <f>IF(Table1[[#This Row],[Price]]&lt;15,10,IF(Table1[[#This Row],[Price]]&lt;20,15,IF(Table1[[#This Row],[Price]]&lt;30,22,IF(Table1[[#This Row],[Price]]&lt;50,36,45))))</f>
        <v>15</v>
      </c>
      <c r="J5449">
        <v>17.829999999999998</v>
      </c>
      <c r="K5449" s="14">
        <v>35.659999999999997</v>
      </c>
      <c r="L5449" s="14">
        <f>Table1[[#This Row],[Total Sale Amount]]-(Table1[[#This Row],[Cost Price]]*Table1[[#This Row],[Quantity]])</f>
        <v>5.6599999999999966</v>
      </c>
      <c r="M5449" t="str">
        <f>TEXT(Table1[[#This Row],[Order Date]],"mmm")</f>
        <v>Dec</v>
      </c>
      <c r="N5449" s="5" t="str">
        <f>TEXT(Table1[[#This Row],[Order Date]],"yyyy")</f>
        <v>2016</v>
      </c>
      <c r="O5449" s="5">
        <v>36</v>
      </c>
      <c r="P5449" s="5" t="s">
        <v>560</v>
      </c>
      <c r="Q5449" s="5" t="str">
        <f>IFERROR(INDEX(Holidays[Holiday],MATCH(Table1[[#This Row],[Order Date]],Holidays[Date],0)),"NO HOLIDAY")</f>
        <v>NO HOLIDAY</v>
      </c>
    </row>
    <row r="5450" spans="2:17" hidden="1" x14ac:dyDescent="0.3">
      <c r="B5450" t="s">
        <v>9</v>
      </c>
      <c r="C5450" t="s">
        <v>28</v>
      </c>
      <c r="D5450" t="s">
        <v>11</v>
      </c>
      <c r="E5450" t="s">
        <v>473</v>
      </c>
      <c r="F5450" s="4">
        <v>42728</v>
      </c>
      <c r="G5450" t="s">
        <v>13</v>
      </c>
      <c r="H5450">
        <v>9</v>
      </c>
      <c r="I5450">
        <f>IF(Table1[[#This Row],[Price]]&lt;15,10,IF(Table1[[#This Row],[Price]]&lt;20,15,IF(Table1[[#This Row],[Price]]&lt;30,22,IF(Table1[[#This Row],[Price]]&lt;50,36,45))))</f>
        <v>15</v>
      </c>
      <c r="J5450">
        <v>17.829999999999998</v>
      </c>
      <c r="K5450" s="14">
        <v>160.46999999999997</v>
      </c>
      <c r="L5450" s="14">
        <f>Table1[[#This Row],[Total Sale Amount]]-(Table1[[#This Row],[Cost Price]]*Table1[[#This Row],[Quantity]])</f>
        <v>25.46999999999997</v>
      </c>
      <c r="M5450" t="str">
        <f>TEXT(Table1[[#This Row],[Order Date]],"mmm")</f>
        <v>Dec</v>
      </c>
      <c r="N5450" s="5" t="str">
        <f>TEXT(Table1[[#This Row],[Order Date]],"yyyy")</f>
        <v>2016</v>
      </c>
      <c r="O5450" s="5">
        <v>36</v>
      </c>
      <c r="P5450" s="5" t="s">
        <v>560</v>
      </c>
      <c r="Q5450" s="5" t="str">
        <f>IFERROR(INDEX(Holidays[Holiday],MATCH(Table1[[#This Row],[Order Date]],Holidays[Date],0)),"NO HOLIDAY")</f>
        <v>NO HOLIDAY</v>
      </c>
    </row>
    <row r="5451" spans="2:17" hidden="1" x14ac:dyDescent="0.3">
      <c r="B5451" t="s">
        <v>21</v>
      </c>
      <c r="C5451" t="s">
        <v>26</v>
      </c>
      <c r="D5451" t="s">
        <v>23</v>
      </c>
      <c r="E5451" t="s">
        <v>204</v>
      </c>
      <c r="F5451" s="4">
        <v>42728</v>
      </c>
      <c r="G5451" t="s">
        <v>15</v>
      </c>
      <c r="H5451">
        <v>9</v>
      </c>
      <c r="I5451">
        <f>IF(Table1[[#This Row],[Price]]&lt;15,10,IF(Table1[[#This Row],[Price]]&lt;20,15,IF(Table1[[#This Row],[Price]]&lt;30,22,IF(Table1[[#This Row],[Price]]&lt;50,36,45))))</f>
        <v>10</v>
      </c>
      <c r="J5451">
        <v>12.42</v>
      </c>
      <c r="K5451" s="14">
        <v>111.78</v>
      </c>
      <c r="L5451" s="14">
        <f>Table1[[#This Row],[Total Sale Amount]]-(Table1[[#This Row],[Cost Price]]*Table1[[#This Row],[Quantity]])</f>
        <v>21.78</v>
      </c>
      <c r="M5451" t="str">
        <f>TEXT(Table1[[#This Row],[Order Date]],"mmm")</f>
        <v>Dec</v>
      </c>
      <c r="N5451" s="5" t="str">
        <f>TEXT(Table1[[#This Row],[Order Date]],"yyyy")</f>
        <v>2016</v>
      </c>
      <c r="O5451" s="5">
        <v>32</v>
      </c>
      <c r="P5451" s="5" t="s">
        <v>560</v>
      </c>
      <c r="Q5451" s="5" t="str">
        <f>IFERROR(INDEX(Holidays[Holiday],MATCH(Table1[[#This Row],[Order Date]],Holidays[Date],0)),"NO HOLIDAY")</f>
        <v>NO HOLIDAY</v>
      </c>
    </row>
    <row r="5452" spans="2:17" hidden="1" x14ac:dyDescent="0.3">
      <c r="B5452" t="s">
        <v>21</v>
      </c>
      <c r="C5452" t="s">
        <v>26</v>
      </c>
      <c r="D5452" t="s">
        <v>23</v>
      </c>
      <c r="E5452" t="s">
        <v>407</v>
      </c>
      <c r="F5452" s="4">
        <v>42728</v>
      </c>
      <c r="G5452" t="s">
        <v>13</v>
      </c>
      <c r="H5452">
        <v>2</v>
      </c>
      <c r="I5452">
        <f>IF(Table1[[#This Row],[Price]]&lt;15,10,IF(Table1[[#This Row],[Price]]&lt;20,15,IF(Table1[[#This Row],[Price]]&lt;30,22,IF(Table1[[#This Row],[Price]]&lt;50,36,45))))</f>
        <v>15</v>
      </c>
      <c r="J5452">
        <v>17.829999999999998</v>
      </c>
      <c r="K5452" s="14">
        <v>35.659999999999997</v>
      </c>
      <c r="L5452" s="14">
        <f>Table1[[#This Row],[Total Sale Amount]]-(Table1[[#This Row],[Cost Price]]*Table1[[#This Row],[Quantity]])</f>
        <v>5.6599999999999966</v>
      </c>
      <c r="M5452" t="str">
        <f>TEXT(Table1[[#This Row],[Order Date]],"mmm")</f>
        <v>Dec</v>
      </c>
      <c r="N5452" s="5" t="str">
        <f>TEXT(Table1[[#This Row],[Order Date]],"yyyy")</f>
        <v>2016</v>
      </c>
      <c r="O5452" s="5">
        <v>17</v>
      </c>
      <c r="P5452" s="5" t="s">
        <v>559</v>
      </c>
      <c r="Q5452" s="5" t="str">
        <f>IFERROR(INDEX(Holidays[Holiday],MATCH(Table1[[#This Row],[Order Date]],Holidays[Date],0)),"NO HOLIDAY")</f>
        <v>NO HOLIDAY</v>
      </c>
    </row>
    <row r="5453" spans="2:17" hidden="1" x14ac:dyDescent="0.3">
      <c r="B5453" t="s">
        <v>25</v>
      </c>
      <c r="C5453" t="s">
        <v>22</v>
      </c>
      <c r="D5453" t="s">
        <v>23</v>
      </c>
      <c r="E5453" t="s">
        <v>451</v>
      </c>
      <c r="F5453" s="4">
        <v>42728</v>
      </c>
      <c r="G5453" t="s">
        <v>39</v>
      </c>
      <c r="H5453">
        <v>1</v>
      </c>
      <c r="I5453">
        <f>IF(Table1[[#This Row],[Price]]&lt;15,10,IF(Table1[[#This Row],[Price]]&lt;20,15,IF(Table1[[#This Row],[Price]]&lt;30,22,IF(Table1[[#This Row],[Price]]&lt;50,36,45))))</f>
        <v>15</v>
      </c>
      <c r="J5453">
        <v>16.32</v>
      </c>
      <c r="K5453" s="14">
        <v>16.32</v>
      </c>
      <c r="L5453" s="14">
        <f>Table1[[#This Row],[Total Sale Amount]]-(Table1[[#This Row],[Cost Price]]*Table1[[#This Row],[Quantity]])</f>
        <v>1.3200000000000003</v>
      </c>
      <c r="M5453" t="str">
        <f>TEXT(Table1[[#This Row],[Order Date]],"mmm")</f>
        <v>Dec</v>
      </c>
      <c r="N5453" s="5" t="str">
        <f>TEXT(Table1[[#This Row],[Order Date]],"yyyy")</f>
        <v>2016</v>
      </c>
      <c r="O5453" s="5">
        <v>17</v>
      </c>
      <c r="P5453" s="5" t="s">
        <v>560</v>
      </c>
      <c r="Q5453" s="5" t="str">
        <f>IFERROR(INDEX(Holidays[Holiday],MATCH(Table1[[#This Row],[Order Date]],Holidays[Date],0)),"NO HOLIDAY")</f>
        <v>NO HOLIDAY</v>
      </c>
    </row>
    <row r="5454" spans="2:17" hidden="1" x14ac:dyDescent="0.3">
      <c r="B5454" t="s">
        <v>9</v>
      </c>
      <c r="C5454" t="s">
        <v>10</v>
      </c>
      <c r="D5454" t="s">
        <v>11</v>
      </c>
      <c r="E5454" t="s">
        <v>135</v>
      </c>
      <c r="F5454" s="4">
        <v>42728</v>
      </c>
      <c r="G5454" t="s">
        <v>19</v>
      </c>
      <c r="H5454">
        <v>5</v>
      </c>
      <c r="I5454">
        <f>IF(Table1[[#This Row],[Price]]&lt;15,10,IF(Table1[[#This Row],[Price]]&lt;20,15,IF(Table1[[#This Row],[Price]]&lt;30,22,IF(Table1[[#This Row],[Price]]&lt;50,36,45))))</f>
        <v>45</v>
      </c>
      <c r="J5454">
        <v>53.35</v>
      </c>
      <c r="K5454" s="14">
        <v>266.75</v>
      </c>
      <c r="L5454" s="14">
        <f>Table1[[#This Row],[Total Sale Amount]]-(Table1[[#This Row],[Cost Price]]*Table1[[#This Row],[Quantity]])</f>
        <v>41.75</v>
      </c>
      <c r="M5454" t="str">
        <f>TEXT(Table1[[#This Row],[Order Date]],"mmm")</f>
        <v>Dec</v>
      </c>
      <c r="N5454" s="5" t="str">
        <f>TEXT(Table1[[#This Row],[Order Date]],"yyyy")</f>
        <v>2016</v>
      </c>
      <c r="O5454" s="5">
        <v>45</v>
      </c>
      <c r="P5454" s="5" t="s">
        <v>560</v>
      </c>
      <c r="Q5454" s="5" t="str">
        <f>IFERROR(INDEX(Holidays[Holiday],MATCH(Table1[[#This Row],[Order Date]],Holidays[Date],0)),"NO HOLIDAY")</f>
        <v>NO HOLIDAY</v>
      </c>
    </row>
    <row r="5455" spans="2:17" hidden="1" x14ac:dyDescent="0.3">
      <c r="B5455" t="s">
        <v>9</v>
      </c>
      <c r="C5455" t="s">
        <v>17</v>
      </c>
      <c r="D5455" t="s">
        <v>11</v>
      </c>
      <c r="E5455" t="s">
        <v>115</v>
      </c>
      <c r="F5455" s="4">
        <v>42728</v>
      </c>
      <c r="G5455" t="s">
        <v>15</v>
      </c>
      <c r="H5455">
        <v>7</v>
      </c>
      <c r="I5455">
        <f>IF(Table1[[#This Row],[Price]]&lt;15,10,IF(Table1[[#This Row],[Price]]&lt;20,15,IF(Table1[[#This Row],[Price]]&lt;30,22,IF(Table1[[#This Row],[Price]]&lt;50,36,45))))</f>
        <v>10</v>
      </c>
      <c r="J5455">
        <v>12.42</v>
      </c>
      <c r="K5455" s="14">
        <v>86.94</v>
      </c>
      <c r="L5455" s="14">
        <f>Table1[[#This Row],[Total Sale Amount]]-(Table1[[#This Row],[Cost Price]]*Table1[[#This Row],[Quantity]])</f>
        <v>16.939999999999998</v>
      </c>
      <c r="M5455" t="str">
        <f>TEXT(Table1[[#This Row],[Order Date]],"mmm")</f>
        <v>Dec</v>
      </c>
      <c r="N5455" s="5" t="str">
        <f>TEXT(Table1[[#This Row],[Order Date]],"yyyy")</f>
        <v>2016</v>
      </c>
      <c r="O5455" s="5">
        <v>18</v>
      </c>
      <c r="P5455" s="5" t="s">
        <v>559</v>
      </c>
      <c r="Q5455" s="5" t="str">
        <f>IFERROR(INDEX(Holidays[Holiday],MATCH(Table1[[#This Row],[Order Date]],Holidays[Date],0)),"NO HOLIDAY")</f>
        <v>NO HOLIDAY</v>
      </c>
    </row>
    <row r="5456" spans="2:17" hidden="1" x14ac:dyDescent="0.3">
      <c r="B5456" t="s">
        <v>21</v>
      </c>
      <c r="C5456" t="s">
        <v>26</v>
      </c>
      <c r="D5456" t="s">
        <v>23</v>
      </c>
      <c r="E5456" t="s">
        <v>321</v>
      </c>
      <c r="F5456" s="4">
        <v>42728</v>
      </c>
      <c r="G5456" t="s">
        <v>15</v>
      </c>
      <c r="H5456">
        <v>8</v>
      </c>
      <c r="I5456">
        <f>IF(Table1[[#This Row],[Price]]&lt;15,10,IF(Table1[[#This Row],[Price]]&lt;20,15,IF(Table1[[#This Row],[Price]]&lt;30,22,IF(Table1[[#This Row],[Price]]&lt;50,36,45))))</f>
        <v>10</v>
      </c>
      <c r="J5456">
        <v>12.42</v>
      </c>
      <c r="K5456" s="14">
        <v>99.36</v>
      </c>
      <c r="L5456" s="14">
        <f>Table1[[#This Row],[Total Sale Amount]]-(Table1[[#This Row],[Cost Price]]*Table1[[#This Row],[Quantity]])</f>
        <v>19.36</v>
      </c>
      <c r="M5456" t="str">
        <f>TEXT(Table1[[#This Row],[Order Date]],"mmm")</f>
        <v>Dec</v>
      </c>
      <c r="N5456" s="5" t="str">
        <f>TEXT(Table1[[#This Row],[Order Date]],"yyyy")</f>
        <v>2016</v>
      </c>
      <c r="O5456" s="5">
        <v>23</v>
      </c>
      <c r="P5456" s="5" t="s">
        <v>560</v>
      </c>
      <c r="Q5456" s="5" t="str">
        <f>IFERROR(INDEX(Holidays[Holiday],MATCH(Table1[[#This Row],[Order Date]],Holidays[Date],0)),"NO HOLIDAY")</f>
        <v>NO HOLIDAY</v>
      </c>
    </row>
    <row r="5457" spans="2:17" hidden="1" x14ac:dyDescent="0.3">
      <c r="B5457" t="s">
        <v>9</v>
      </c>
      <c r="C5457" t="s">
        <v>17</v>
      </c>
      <c r="D5457" t="s">
        <v>11</v>
      </c>
      <c r="E5457" t="s">
        <v>185</v>
      </c>
      <c r="F5457" s="4">
        <v>42728</v>
      </c>
      <c r="G5457" t="s">
        <v>15</v>
      </c>
      <c r="H5457">
        <v>10</v>
      </c>
      <c r="I5457">
        <f>IF(Table1[[#This Row],[Price]]&lt;15,10,IF(Table1[[#This Row],[Price]]&lt;20,15,IF(Table1[[#This Row],[Price]]&lt;30,22,IF(Table1[[#This Row],[Price]]&lt;50,36,45))))</f>
        <v>10</v>
      </c>
      <c r="J5457">
        <v>12.42</v>
      </c>
      <c r="K5457" s="14">
        <v>124.2</v>
      </c>
      <c r="L5457" s="14">
        <f>Table1[[#This Row],[Total Sale Amount]]-(Table1[[#This Row],[Cost Price]]*Table1[[#This Row],[Quantity]])</f>
        <v>24.200000000000003</v>
      </c>
      <c r="M5457" t="str">
        <f>TEXT(Table1[[#This Row],[Order Date]],"mmm")</f>
        <v>Dec</v>
      </c>
      <c r="N5457" s="5" t="str">
        <f>TEXT(Table1[[#This Row],[Order Date]],"yyyy")</f>
        <v>2016</v>
      </c>
      <c r="O5457" s="5">
        <v>25</v>
      </c>
      <c r="P5457" s="5" t="s">
        <v>559</v>
      </c>
      <c r="Q5457" s="5" t="str">
        <f>IFERROR(INDEX(Holidays[Holiday],MATCH(Table1[[#This Row],[Order Date]],Holidays[Date],0)),"NO HOLIDAY")</f>
        <v>NO HOLIDAY</v>
      </c>
    </row>
    <row r="5458" spans="2:17" hidden="1" x14ac:dyDescent="0.3">
      <c r="B5458" t="s">
        <v>16</v>
      </c>
      <c r="C5458" t="s">
        <v>10</v>
      </c>
      <c r="D5458" t="s">
        <v>11</v>
      </c>
      <c r="E5458" t="s">
        <v>314</v>
      </c>
      <c r="F5458" s="4">
        <v>42728</v>
      </c>
      <c r="G5458" t="s">
        <v>19</v>
      </c>
      <c r="H5458">
        <v>3</v>
      </c>
      <c r="I5458">
        <f>IF(Table1[[#This Row],[Price]]&lt;15,10,IF(Table1[[#This Row],[Price]]&lt;20,15,IF(Table1[[#This Row],[Price]]&lt;30,22,IF(Table1[[#This Row],[Price]]&lt;50,36,45))))</f>
        <v>45</v>
      </c>
      <c r="J5458">
        <v>53.35</v>
      </c>
      <c r="K5458" s="14">
        <v>160.05000000000001</v>
      </c>
      <c r="L5458" s="14">
        <f>Table1[[#This Row],[Total Sale Amount]]-(Table1[[#This Row],[Cost Price]]*Table1[[#This Row],[Quantity]])</f>
        <v>25.050000000000011</v>
      </c>
      <c r="M5458" t="str">
        <f>TEXT(Table1[[#This Row],[Order Date]],"mmm")</f>
        <v>Dec</v>
      </c>
      <c r="N5458" s="5" t="str">
        <f>TEXT(Table1[[#This Row],[Order Date]],"yyyy")</f>
        <v>2016</v>
      </c>
      <c r="O5458" s="5">
        <v>25</v>
      </c>
      <c r="P5458" s="5" t="s">
        <v>560</v>
      </c>
      <c r="Q5458" s="5" t="str">
        <f>IFERROR(INDEX(Holidays[Holiday],MATCH(Table1[[#This Row],[Order Date]],Holidays[Date],0)),"NO HOLIDAY")</f>
        <v>NO HOLIDAY</v>
      </c>
    </row>
    <row r="5459" spans="2:17" hidden="1" x14ac:dyDescent="0.3">
      <c r="B5459" t="s">
        <v>25</v>
      </c>
      <c r="C5459" t="s">
        <v>26</v>
      </c>
      <c r="D5459" t="s">
        <v>23</v>
      </c>
      <c r="E5459" t="s">
        <v>250</v>
      </c>
      <c r="F5459" s="4">
        <v>42728</v>
      </c>
      <c r="G5459" t="s">
        <v>15</v>
      </c>
      <c r="H5459">
        <v>8</v>
      </c>
      <c r="I5459">
        <f>IF(Table1[[#This Row],[Price]]&lt;15,10,IF(Table1[[#This Row],[Price]]&lt;20,15,IF(Table1[[#This Row],[Price]]&lt;30,22,IF(Table1[[#This Row],[Price]]&lt;50,36,45))))</f>
        <v>10</v>
      </c>
      <c r="J5459">
        <v>12.42</v>
      </c>
      <c r="K5459" s="14">
        <v>99.36</v>
      </c>
      <c r="L5459" s="14">
        <f>Table1[[#This Row],[Total Sale Amount]]-(Table1[[#This Row],[Cost Price]]*Table1[[#This Row],[Quantity]])</f>
        <v>19.36</v>
      </c>
      <c r="M5459" t="str">
        <f>TEXT(Table1[[#This Row],[Order Date]],"mmm")</f>
        <v>Dec</v>
      </c>
      <c r="N5459" s="5" t="str">
        <f>TEXT(Table1[[#This Row],[Order Date]],"yyyy")</f>
        <v>2016</v>
      </c>
      <c r="O5459" s="5">
        <v>32</v>
      </c>
      <c r="P5459" s="5" t="s">
        <v>559</v>
      </c>
      <c r="Q5459" s="5" t="str">
        <f>IFERROR(INDEX(Holidays[Holiday],MATCH(Table1[[#This Row],[Order Date]],Holidays[Date],0)),"NO HOLIDAY")</f>
        <v>NO HOLIDAY</v>
      </c>
    </row>
    <row r="5460" spans="2:17" hidden="1" x14ac:dyDescent="0.3">
      <c r="B5460" t="s">
        <v>9</v>
      </c>
      <c r="C5460" t="s">
        <v>10</v>
      </c>
      <c r="D5460" t="s">
        <v>11</v>
      </c>
      <c r="E5460" t="s">
        <v>344</v>
      </c>
      <c r="F5460" s="4">
        <v>42728</v>
      </c>
      <c r="G5460" t="s">
        <v>15</v>
      </c>
      <c r="H5460">
        <v>10</v>
      </c>
      <c r="I5460">
        <f>IF(Table1[[#This Row],[Price]]&lt;15,10,IF(Table1[[#This Row],[Price]]&lt;20,15,IF(Table1[[#This Row],[Price]]&lt;30,22,IF(Table1[[#This Row],[Price]]&lt;50,36,45))))</f>
        <v>10</v>
      </c>
      <c r="J5460">
        <v>12.42</v>
      </c>
      <c r="K5460" s="14">
        <v>124.2</v>
      </c>
      <c r="L5460" s="14">
        <f>Table1[[#This Row],[Total Sale Amount]]-(Table1[[#This Row],[Cost Price]]*Table1[[#This Row],[Quantity]])</f>
        <v>24.200000000000003</v>
      </c>
      <c r="M5460" t="str">
        <f>TEXT(Table1[[#This Row],[Order Date]],"mmm")</f>
        <v>Dec</v>
      </c>
      <c r="N5460" s="5" t="str">
        <f>TEXT(Table1[[#This Row],[Order Date]],"yyyy")</f>
        <v>2016</v>
      </c>
      <c r="O5460" s="5">
        <v>27</v>
      </c>
      <c r="P5460" s="5" t="s">
        <v>559</v>
      </c>
      <c r="Q5460" s="5" t="str">
        <f>IFERROR(INDEX(Holidays[Holiday],MATCH(Table1[[#This Row],[Order Date]],Holidays[Date],0)),"NO HOLIDAY")</f>
        <v>NO HOLIDAY</v>
      </c>
    </row>
    <row r="5461" spans="2:17" hidden="1" x14ac:dyDescent="0.3">
      <c r="B5461" t="s">
        <v>21</v>
      </c>
      <c r="C5461" t="s">
        <v>22</v>
      </c>
      <c r="D5461" t="s">
        <v>23</v>
      </c>
      <c r="E5461" t="s">
        <v>460</v>
      </c>
      <c r="F5461" s="4">
        <v>42728</v>
      </c>
      <c r="G5461" t="s">
        <v>19</v>
      </c>
      <c r="H5461">
        <v>1</v>
      </c>
      <c r="I5461">
        <f>IF(Table1[[#This Row],[Price]]&lt;15,10,IF(Table1[[#This Row],[Price]]&lt;20,15,IF(Table1[[#This Row],[Price]]&lt;30,22,IF(Table1[[#This Row],[Price]]&lt;50,36,45))))</f>
        <v>45</v>
      </c>
      <c r="J5461">
        <v>53.35</v>
      </c>
      <c r="K5461" s="14">
        <v>53.35</v>
      </c>
      <c r="L5461" s="14">
        <f>Table1[[#This Row],[Total Sale Amount]]-(Table1[[#This Row],[Cost Price]]*Table1[[#This Row],[Quantity]])</f>
        <v>8.3500000000000014</v>
      </c>
      <c r="M5461" t="str">
        <f>TEXT(Table1[[#This Row],[Order Date]],"mmm")</f>
        <v>Dec</v>
      </c>
      <c r="N5461" s="5" t="str">
        <f>TEXT(Table1[[#This Row],[Order Date]],"yyyy")</f>
        <v>2016</v>
      </c>
      <c r="O5461" s="5">
        <v>25</v>
      </c>
      <c r="P5461" s="5" t="s">
        <v>560</v>
      </c>
      <c r="Q5461" s="5" t="str">
        <f>IFERROR(INDEX(Holidays[Holiday],MATCH(Table1[[#This Row],[Order Date]],Holidays[Date],0)),"NO HOLIDAY")</f>
        <v>NO HOLIDAY</v>
      </c>
    </row>
    <row r="5462" spans="2:17" hidden="1" x14ac:dyDescent="0.3">
      <c r="B5462" t="s">
        <v>25</v>
      </c>
      <c r="C5462" t="s">
        <v>59</v>
      </c>
      <c r="D5462" t="s">
        <v>23</v>
      </c>
      <c r="E5462" t="s">
        <v>296</v>
      </c>
      <c r="F5462" s="4">
        <v>42728</v>
      </c>
      <c r="G5462" t="s">
        <v>39</v>
      </c>
      <c r="H5462">
        <v>10</v>
      </c>
      <c r="I5462">
        <f>IF(Table1[[#This Row],[Price]]&lt;15,10,IF(Table1[[#This Row],[Price]]&lt;20,15,IF(Table1[[#This Row],[Price]]&lt;30,22,IF(Table1[[#This Row],[Price]]&lt;50,36,45))))</f>
        <v>15</v>
      </c>
      <c r="J5462">
        <v>16.32</v>
      </c>
      <c r="K5462" s="14">
        <v>163.19999999999999</v>
      </c>
      <c r="L5462" s="14">
        <f>Table1[[#This Row],[Total Sale Amount]]-(Table1[[#This Row],[Cost Price]]*Table1[[#This Row],[Quantity]])</f>
        <v>13.199999999999989</v>
      </c>
      <c r="M5462" t="str">
        <f>TEXT(Table1[[#This Row],[Order Date]],"mmm")</f>
        <v>Dec</v>
      </c>
      <c r="N5462" s="5" t="str">
        <f>TEXT(Table1[[#This Row],[Order Date]],"yyyy")</f>
        <v>2016</v>
      </c>
      <c r="O5462" s="5">
        <v>21</v>
      </c>
      <c r="P5462" s="5" t="s">
        <v>559</v>
      </c>
      <c r="Q5462" s="5" t="str">
        <f>IFERROR(INDEX(Holidays[Holiday],MATCH(Table1[[#This Row],[Order Date]],Holidays[Date],0)),"NO HOLIDAY")</f>
        <v>NO HOLIDAY</v>
      </c>
    </row>
    <row r="5463" spans="2:17" hidden="1" x14ac:dyDescent="0.3">
      <c r="B5463" t="s">
        <v>9</v>
      </c>
      <c r="C5463" t="s">
        <v>17</v>
      </c>
      <c r="D5463" t="s">
        <v>11</v>
      </c>
      <c r="E5463" t="s">
        <v>378</v>
      </c>
      <c r="F5463" s="4">
        <v>42728</v>
      </c>
      <c r="G5463" t="s">
        <v>15</v>
      </c>
      <c r="H5463">
        <v>7</v>
      </c>
      <c r="I5463">
        <f>IF(Table1[[#This Row],[Price]]&lt;15,10,IF(Table1[[#This Row],[Price]]&lt;20,15,IF(Table1[[#This Row],[Price]]&lt;30,22,IF(Table1[[#This Row],[Price]]&lt;50,36,45))))</f>
        <v>10</v>
      </c>
      <c r="J5463">
        <v>12.42</v>
      </c>
      <c r="K5463" s="14">
        <v>86.94</v>
      </c>
      <c r="L5463" s="14">
        <f>Table1[[#This Row],[Total Sale Amount]]-(Table1[[#This Row],[Cost Price]]*Table1[[#This Row],[Quantity]])</f>
        <v>16.939999999999998</v>
      </c>
      <c r="M5463" t="str">
        <f>TEXT(Table1[[#This Row],[Order Date]],"mmm")</f>
        <v>Dec</v>
      </c>
      <c r="N5463" s="5" t="str">
        <f>TEXT(Table1[[#This Row],[Order Date]],"yyyy")</f>
        <v>2016</v>
      </c>
      <c r="O5463" s="5">
        <v>42</v>
      </c>
      <c r="P5463" s="5" t="s">
        <v>560</v>
      </c>
      <c r="Q5463" s="5" t="str">
        <f>IFERROR(INDEX(Holidays[Holiday],MATCH(Table1[[#This Row],[Order Date]],Holidays[Date],0)),"NO HOLIDAY")</f>
        <v>NO HOLIDAY</v>
      </c>
    </row>
    <row r="5464" spans="2:17" hidden="1" x14ac:dyDescent="0.3">
      <c r="B5464" t="s">
        <v>21</v>
      </c>
      <c r="C5464" t="s">
        <v>22</v>
      </c>
      <c r="D5464" t="s">
        <v>23</v>
      </c>
      <c r="E5464" t="s">
        <v>219</v>
      </c>
      <c r="F5464" s="4">
        <v>42728</v>
      </c>
      <c r="G5464" t="s">
        <v>15</v>
      </c>
      <c r="H5464">
        <v>4</v>
      </c>
      <c r="I5464">
        <f>IF(Table1[[#This Row],[Price]]&lt;15,10,IF(Table1[[#This Row],[Price]]&lt;20,15,IF(Table1[[#This Row],[Price]]&lt;30,22,IF(Table1[[#This Row],[Price]]&lt;50,36,45))))</f>
        <v>10</v>
      </c>
      <c r="J5464">
        <v>12.42</v>
      </c>
      <c r="K5464" s="14">
        <v>49.68</v>
      </c>
      <c r="L5464" s="14">
        <f>Table1[[#This Row],[Total Sale Amount]]-(Table1[[#This Row],[Cost Price]]*Table1[[#This Row],[Quantity]])</f>
        <v>9.68</v>
      </c>
      <c r="M5464" t="str">
        <f>TEXT(Table1[[#This Row],[Order Date]],"mmm")</f>
        <v>Dec</v>
      </c>
      <c r="N5464" s="5" t="str">
        <f>TEXT(Table1[[#This Row],[Order Date]],"yyyy")</f>
        <v>2016</v>
      </c>
      <c r="O5464" s="5">
        <v>42</v>
      </c>
      <c r="P5464" s="5" t="s">
        <v>559</v>
      </c>
      <c r="Q5464" s="5" t="str">
        <f>IFERROR(INDEX(Holidays[Holiday],MATCH(Table1[[#This Row],[Order Date]],Holidays[Date],0)),"NO HOLIDAY")</f>
        <v>NO HOLIDAY</v>
      </c>
    </row>
    <row r="5465" spans="2:17" hidden="1" x14ac:dyDescent="0.3">
      <c r="B5465" t="s">
        <v>36</v>
      </c>
      <c r="C5465" t="s">
        <v>10</v>
      </c>
      <c r="D5465" t="s">
        <v>11</v>
      </c>
      <c r="E5465" t="s">
        <v>362</v>
      </c>
      <c r="F5465" s="4">
        <v>42728</v>
      </c>
      <c r="G5465" t="s">
        <v>13</v>
      </c>
      <c r="H5465">
        <v>7</v>
      </c>
      <c r="I5465">
        <f>IF(Table1[[#This Row],[Price]]&lt;15,10,IF(Table1[[#This Row],[Price]]&lt;20,15,IF(Table1[[#This Row],[Price]]&lt;30,22,IF(Table1[[#This Row],[Price]]&lt;50,36,45))))</f>
        <v>15</v>
      </c>
      <c r="J5465">
        <v>17.829999999999998</v>
      </c>
      <c r="K5465" s="14">
        <v>124.80999999999999</v>
      </c>
      <c r="L5465" s="14">
        <f>Table1[[#This Row],[Total Sale Amount]]-(Table1[[#This Row],[Cost Price]]*Table1[[#This Row],[Quantity]])</f>
        <v>19.809999999999988</v>
      </c>
      <c r="M5465" t="str">
        <f>TEXT(Table1[[#This Row],[Order Date]],"mmm")</f>
        <v>Dec</v>
      </c>
      <c r="N5465" s="5" t="str">
        <f>TEXT(Table1[[#This Row],[Order Date]],"yyyy")</f>
        <v>2016</v>
      </c>
      <c r="O5465" s="5">
        <v>30</v>
      </c>
      <c r="P5465" s="5" t="s">
        <v>559</v>
      </c>
      <c r="Q5465" s="5" t="str">
        <f>IFERROR(INDEX(Holidays[Holiday],MATCH(Table1[[#This Row],[Order Date]],Holidays[Date],0)),"NO HOLIDAY")</f>
        <v>NO HOLIDAY</v>
      </c>
    </row>
    <row r="5466" spans="2:17" hidden="1" x14ac:dyDescent="0.3">
      <c r="B5466" t="s">
        <v>9</v>
      </c>
      <c r="C5466" t="s">
        <v>30</v>
      </c>
      <c r="D5466" t="s">
        <v>11</v>
      </c>
      <c r="E5466" t="s">
        <v>394</v>
      </c>
      <c r="F5466" s="4">
        <v>42728</v>
      </c>
      <c r="G5466" t="s">
        <v>15</v>
      </c>
      <c r="H5466">
        <v>7</v>
      </c>
      <c r="I5466">
        <f>IF(Table1[[#This Row],[Price]]&lt;15,10,IF(Table1[[#This Row],[Price]]&lt;20,15,IF(Table1[[#This Row],[Price]]&lt;30,22,IF(Table1[[#This Row],[Price]]&lt;50,36,45))))</f>
        <v>10</v>
      </c>
      <c r="J5466">
        <v>12.42</v>
      </c>
      <c r="K5466" s="14">
        <v>86.94</v>
      </c>
      <c r="L5466" s="14">
        <f>Table1[[#This Row],[Total Sale Amount]]-(Table1[[#This Row],[Cost Price]]*Table1[[#This Row],[Quantity]])</f>
        <v>16.939999999999998</v>
      </c>
      <c r="M5466" t="str">
        <f>TEXT(Table1[[#This Row],[Order Date]],"mmm")</f>
        <v>Dec</v>
      </c>
      <c r="N5466" s="5" t="str">
        <f>TEXT(Table1[[#This Row],[Order Date]],"yyyy")</f>
        <v>2016</v>
      </c>
      <c r="O5466" s="5">
        <v>23</v>
      </c>
      <c r="P5466" s="5" t="s">
        <v>560</v>
      </c>
      <c r="Q5466" s="5" t="str">
        <f>IFERROR(INDEX(Holidays[Holiday],MATCH(Table1[[#This Row],[Order Date]],Holidays[Date],0)),"NO HOLIDAY")</f>
        <v>NO HOLIDAY</v>
      </c>
    </row>
    <row r="5467" spans="2:17" hidden="1" x14ac:dyDescent="0.3">
      <c r="B5467" t="s">
        <v>36</v>
      </c>
      <c r="C5467" t="s">
        <v>10</v>
      </c>
      <c r="D5467" t="s">
        <v>11</v>
      </c>
      <c r="E5467" t="s">
        <v>100</v>
      </c>
      <c r="F5467" s="4">
        <v>42728</v>
      </c>
      <c r="G5467" t="s">
        <v>15</v>
      </c>
      <c r="H5467">
        <v>3</v>
      </c>
      <c r="I5467">
        <f>IF(Table1[[#This Row],[Price]]&lt;15,10,IF(Table1[[#This Row],[Price]]&lt;20,15,IF(Table1[[#This Row],[Price]]&lt;30,22,IF(Table1[[#This Row],[Price]]&lt;50,36,45))))</f>
        <v>10</v>
      </c>
      <c r="J5467">
        <v>12.42</v>
      </c>
      <c r="K5467" s="14">
        <v>37.26</v>
      </c>
      <c r="L5467" s="14">
        <f>Table1[[#This Row],[Total Sale Amount]]-(Table1[[#This Row],[Cost Price]]*Table1[[#This Row],[Quantity]])</f>
        <v>7.259999999999998</v>
      </c>
      <c r="M5467" t="str">
        <f>TEXT(Table1[[#This Row],[Order Date]],"mmm")</f>
        <v>Dec</v>
      </c>
      <c r="N5467" s="5" t="str">
        <f>TEXT(Table1[[#This Row],[Order Date]],"yyyy")</f>
        <v>2016</v>
      </c>
      <c r="O5467" s="5">
        <v>28</v>
      </c>
      <c r="P5467" s="5" t="s">
        <v>560</v>
      </c>
      <c r="Q5467" s="5" t="str">
        <f>IFERROR(INDEX(Holidays[Holiday],MATCH(Table1[[#This Row],[Order Date]],Holidays[Date],0)),"NO HOLIDAY")</f>
        <v>NO HOLIDAY</v>
      </c>
    </row>
    <row r="5468" spans="2:17" hidden="1" x14ac:dyDescent="0.3">
      <c r="B5468" t="s">
        <v>16</v>
      </c>
      <c r="C5468" t="s">
        <v>28</v>
      </c>
      <c r="D5468" t="s">
        <v>11</v>
      </c>
      <c r="E5468" t="s">
        <v>545</v>
      </c>
      <c r="F5468" s="4">
        <v>42728</v>
      </c>
      <c r="G5468" t="s">
        <v>15</v>
      </c>
      <c r="H5468">
        <v>9</v>
      </c>
      <c r="I5468">
        <f>IF(Table1[[#This Row],[Price]]&lt;15,10,IF(Table1[[#This Row],[Price]]&lt;20,15,IF(Table1[[#This Row],[Price]]&lt;30,22,IF(Table1[[#This Row],[Price]]&lt;50,36,45))))</f>
        <v>10</v>
      </c>
      <c r="J5468">
        <v>12.42</v>
      </c>
      <c r="K5468" s="14">
        <v>111.78</v>
      </c>
      <c r="L5468" s="14">
        <f>Table1[[#This Row],[Total Sale Amount]]-(Table1[[#This Row],[Cost Price]]*Table1[[#This Row],[Quantity]])</f>
        <v>21.78</v>
      </c>
      <c r="M5468" t="str">
        <f>TEXT(Table1[[#This Row],[Order Date]],"mmm")</f>
        <v>Dec</v>
      </c>
      <c r="N5468" s="5" t="str">
        <f>TEXT(Table1[[#This Row],[Order Date]],"yyyy")</f>
        <v>2016</v>
      </c>
      <c r="O5468" s="5">
        <v>25</v>
      </c>
      <c r="P5468" s="5" t="s">
        <v>559</v>
      </c>
      <c r="Q5468" s="5" t="str">
        <f>IFERROR(INDEX(Holidays[Holiday],MATCH(Table1[[#This Row],[Order Date]],Holidays[Date],0)),"NO HOLIDAY")</f>
        <v>NO HOLIDAY</v>
      </c>
    </row>
    <row r="5469" spans="2:17" hidden="1" x14ac:dyDescent="0.3">
      <c r="B5469" t="s">
        <v>25</v>
      </c>
      <c r="C5469" t="s">
        <v>22</v>
      </c>
      <c r="D5469" t="s">
        <v>23</v>
      </c>
      <c r="E5469" t="s">
        <v>109</v>
      </c>
      <c r="F5469" s="4">
        <v>42728</v>
      </c>
      <c r="G5469" t="s">
        <v>13</v>
      </c>
      <c r="H5469">
        <v>10</v>
      </c>
      <c r="I5469">
        <f>IF(Table1[[#This Row],[Price]]&lt;15,10,IF(Table1[[#This Row],[Price]]&lt;20,15,IF(Table1[[#This Row],[Price]]&lt;30,22,IF(Table1[[#This Row],[Price]]&lt;50,36,45))))</f>
        <v>15</v>
      </c>
      <c r="J5469">
        <v>17.829999999999998</v>
      </c>
      <c r="K5469" s="14">
        <v>178.29999999999998</v>
      </c>
      <c r="L5469" s="14">
        <f>Table1[[#This Row],[Total Sale Amount]]-(Table1[[#This Row],[Cost Price]]*Table1[[#This Row],[Quantity]])</f>
        <v>28.299999999999983</v>
      </c>
      <c r="M5469" t="str">
        <f>TEXT(Table1[[#This Row],[Order Date]],"mmm")</f>
        <v>Dec</v>
      </c>
      <c r="N5469" s="5" t="str">
        <f>TEXT(Table1[[#This Row],[Order Date]],"yyyy")</f>
        <v>2016</v>
      </c>
      <c r="O5469" s="5">
        <v>40</v>
      </c>
      <c r="P5469" s="5" t="s">
        <v>559</v>
      </c>
      <c r="Q5469" s="5" t="str">
        <f>IFERROR(INDEX(Holidays[Holiday],MATCH(Table1[[#This Row],[Order Date]],Holidays[Date],0)),"NO HOLIDAY")</f>
        <v>NO HOLIDAY</v>
      </c>
    </row>
    <row r="5470" spans="2:17" hidden="1" x14ac:dyDescent="0.3">
      <c r="B5470" t="s">
        <v>9</v>
      </c>
      <c r="C5470" t="s">
        <v>10</v>
      </c>
      <c r="D5470" t="s">
        <v>11</v>
      </c>
      <c r="E5470" t="s">
        <v>159</v>
      </c>
      <c r="F5470" s="4">
        <v>42728</v>
      </c>
      <c r="G5470" t="s">
        <v>15</v>
      </c>
      <c r="H5470">
        <v>9</v>
      </c>
      <c r="I5470">
        <f>IF(Table1[[#This Row],[Price]]&lt;15,10,IF(Table1[[#This Row],[Price]]&lt;20,15,IF(Table1[[#This Row],[Price]]&lt;30,22,IF(Table1[[#This Row],[Price]]&lt;50,36,45))))</f>
        <v>10</v>
      </c>
      <c r="J5470">
        <v>12.42</v>
      </c>
      <c r="K5470" s="14">
        <v>111.78</v>
      </c>
      <c r="L5470" s="14">
        <f>Table1[[#This Row],[Total Sale Amount]]-(Table1[[#This Row],[Cost Price]]*Table1[[#This Row],[Quantity]])</f>
        <v>21.78</v>
      </c>
      <c r="M5470" t="str">
        <f>TEXT(Table1[[#This Row],[Order Date]],"mmm")</f>
        <v>Dec</v>
      </c>
      <c r="N5470" s="5" t="str">
        <f>TEXT(Table1[[#This Row],[Order Date]],"yyyy")</f>
        <v>2016</v>
      </c>
      <c r="O5470" s="5">
        <v>18</v>
      </c>
      <c r="P5470" s="5" t="s">
        <v>560</v>
      </c>
      <c r="Q5470" s="5" t="str">
        <f>IFERROR(INDEX(Holidays[Holiday],MATCH(Table1[[#This Row],[Order Date]],Holidays[Date],0)),"NO HOLIDAY")</f>
        <v>NO HOLIDAY</v>
      </c>
    </row>
    <row r="5471" spans="2:17" hidden="1" x14ac:dyDescent="0.3">
      <c r="B5471" t="s">
        <v>9</v>
      </c>
      <c r="C5471" t="s">
        <v>17</v>
      </c>
      <c r="D5471" t="s">
        <v>11</v>
      </c>
      <c r="E5471" t="s">
        <v>106</v>
      </c>
      <c r="F5471" s="4">
        <v>42728</v>
      </c>
      <c r="G5471" t="s">
        <v>13</v>
      </c>
      <c r="H5471">
        <v>6</v>
      </c>
      <c r="I5471">
        <f>IF(Table1[[#This Row],[Price]]&lt;15,10,IF(Table1[[#This Row],[Price]]&lt;20,15,IF(Table1[[#This Row],[Price]]&lt;30,22,IF(Table1[[#This Row],[Price]]&lt;50,36,45))))</f>
        <v>15</v>
      </c>
      <c r="J5471">
        <v>17.829999999999998</v>
      </c>
      <c r="K5471" s="14">
        <v>106.97999999999999</v>
      </c>
      <c r="L5471" s="14">
        <f>Table1[[#This Row],[Total Sale Amount]]-(Table1[[#This Row],[Cost Price]]*Table1[[#This Row],[Quantity]])</f>
        <v>16.97999999999999</v>
      </c>
      <c r="M5471" t="str">
        <f>TEXT(Table1[[#This Row],[Order Date]],"mmm")</f>
        <v>Dec</v>
      </c>
      <c r="N5471" s="5" t="str">
        <f>TEXT(Table1[[#This Row],[Order Date]],"yyyy")</f>
        <v>2016</v>
      </c>
      <c r="O5471" s="5">
        <v>44</v>
      </c>
      <c r="P5471" s="5" t="s">
        <v>560</v>
      </c>
      <c r="Q5471" s="5" t="str">
        <f>IFERROR(INDEX(Holidays[Holiday],MATCH(Table1[[#This Row],[Order Date]],Holidays[Date],0)),"NO HOLIDAY")</f>
        <v>NO HOLIDAY</v>
      </c>
    </row>
    <row r="5472" spans="2:17" hidden="1" x14ac:dyDescent="0.3">
      <c r="B5472" t="s">
        <v>9</v>
      </c>
      <c r="C5472" t="s">
        <v>30</v>
      </c>
      <c r="D5472" t="s">
        <v>11</v>
      </c>
      <c r="E5472" t="s">
        <v>521</v>
      </c>
      <c r="F5472" s="4">
        <v>42728</v>
      </c>
      <c r="G5472" t="s">
        <v>39</v>
      </c>
      <c r="H5472">
        <v>4</v>
      </c>
      <c r="I5472">
        <f>IF(Table1[[#This Row],[Price]]&lt;15,10,IF(Table1[[#This Row],[Price]]&lt;20,15,IF(Table1[[#This Row],[Price]]&lt;30,22,IF(Table1[[#This Row],[Price]]&lt;50,36,45))))</f>
        <v>15</v>
      </c>
      <c r="J5472">
        <v>16.32</v>
      </c>
      <c r="K5472" s="14">
        <v>65.28</v>
      </c>
      <c r="L5472" s="14">
        <f>Table1[[#This Row],[Total Sale Amount]]-(Table1[[#This Row],[Cost Price]]*Table1[[#This Row],[Quantity]])</f>
        <v>5.2800000000000011</v>
      </c>
      <c r="M5472" t="str">
        <f>TEXT(Table1[[#This Row],[Order Date]],"mmm")</f>
        <v>Dec</v>
      </c>
      <c r="N5472" s="5" t="str">
        <f>TEXT(Table1[[#This Row],[Order Date]],"yyyy")</f>
        <v>2016</v>
      </c>
      <c r="O5472" s="5">
        <v>39</v>
      </c>
      <c r="P5472" s="5" t="s">
        <v>559</v>
      </c>
      <c r="Q5472" s="5" t="str">
        <f>IFERROR(INDEX(Holidays[Holiday],MATCH(Table1[[#This Row],[Order Date]],Holidays[Date],0)),"NO HOLIDAY")</f>
        <v>NO HOLIDAY</v>
      </c>
    </row>
    <row r="5473" spans="2:17" hidden="1" x14ac:dyDescent="0.3">
      <c r="B5473" t="s">
        <v>25</v>
      </c>
      <c r="C5473" t="s">
        <v>26</v>
      </c>
      <c r="D5473" t="s">
        <v>23</v>
      </c>
      <c r="E5473" t="s">
        <v>381</v>
      </c>
      <c r="F5473" s="4">
        <v>42728</v>
      </c>
      <c r="G5473" t="s">
        <v>15</v>
      </c>
      <c r="H5473">
        <v>6</v>
      </c>
      <c r="I5473">
        <f>IF(Table1[[#This Row],[Price]]&lt;15,10,IF(Table1[[#This Row],[Price]]&lt;20,15,IF(Table1[[#This Row],[Price]]&lt;30,22,IF(Table1[[#This Row],[Price]]&lt;50,36,45))))</f>
        <v>10</v>
      </c>
      <c r="J5473">
        <v>12.42</v>
      </c>
      <c r="K5473" s="14">
        <v>74.52</v>
      </c>
      <c r="L5473" s="14">
        <f>Table1[[#This Row],[Total Sale Amount]]-(Table1[[#This Row],[Cost Price]]*Table1[[#This Row],[Quantity]])</f>
        <v>14.519999999999996</v>
      </c>
      <c r="M5473" t="str">
        <f>TEXT(Table1[[#This Row],[Order Date]],"mmm")</f>
        <v>Dec</v>
      </c>
      <c r="N5473" s="5" t="str">
        <f>TEXT(Table1[[#This Row],[Order Date]],"yyyy")</f>
        <v>2016</v>
      </c>
      <c r="O5473" s="5">
        <v>22</v>
      </c>
      <c r="P5473" s="5" t="s">
        <v>560</v>
      </c>
      <c r="Q5473" s="5" t="str">
        <f>IFERROR(INDEX(Holidays[Holiday],MATCH(Table1[[#This Row],[Order Date]],Holidays[Date],0)),"NO HOLIDAY")</f>
        <v>NO HOLIDAY</v>
      </c>
    </row>
    <row r="5474" spans="2:17" hidden="1" x14ac:dyDescent="0.3">
      <c r="B5474" t="s">
        <v>25</v>
      </c>
      <c r="C5474" t="s">
        <v>26</v>
      </c>
      <c r="D5474" t="s">
        <v>23</v>
      </c>
      <c r="E5474" t="s">
        <v>301</v>
      </c>
      <c r="F5474" s="4">
        <v>42728</v>
      </c>
      <c r="G5474" t="s">
        <v>39</v>
      </c>
      <c r="H5474">
        <v>8</v>
      </c>
      <c r="I5474">
        <f>IF(Table1[[#This Row],[Price]]&lt;15,10,IF(Table1[[#This Row],[Price]]&lt;20,15,IF(Table1[[#This Row],[Price]]&lt;30,22,IF(Table1[[#This Row],[Price]]&lt;50,36,45))))</f>
        <v>15</v>
      </c>
      <c r="J5474">
        <v>16.32</v>
      </c>
      <c r="K5474" s="14">
        <v>130.56</v>
      </c>
      <c r="L5474" s="14">
        <f>Table1[[#This Row],[Total Sale Amount]]-(Table1[[#This Row],[Cost Price]]*Table1[[#This Row],[Quantity]])</f>
        <v>10.560000000000002</v>
      </c>
      <c r="M5474" t="str">
        <f>TEXT(Table1[[#This Row],[Order Date]],"mmm")</f>
        <v>Dec</v>
      </c>
      <c r="N5474" s="5" t="str">
        <f>TEXT(Table1[[#This Row],[Order Date]],"yyyy")</f>
        <v>2016</v>
      </c>
      <c r="O5474" s="5">
        <v>36</v>
      </c>
      <c r="P5474" s="5" t="s">
        <v>559</v>
      </c>
      <c r="Q5474" s="5" t="str">
        <f>IFERROR(INDEX(Holidays[Holiday],MATCH(Table1[[#This Row],[Order Date]],Holidays[Date],0)),"NO HOLIDAY")</f>
        <v>NO HOLIDAY</v>
      </c>
    </row>
    <row r="5475" spans="2:17" hidden="1" x14ac:dyDescent="0.3">
      <c r="B5475" t="s">
        <v>9</v>
      </c>
      <c r="C5475" t="s">
        <v>17</v>
      </c>
      <c r="D5475" t="s">
        <v>11</v>
      </c>
      <c r="E5475" t="s">
        <v>367</v>
      </c>
      <c r="F5475" s="4">
        <v>42728</v>
      </c>
      <c r="G5475" t="s">
        <v>15</v>
      </c>
      <c r="H5475">
        <v>5</v>
      </c>
      <c r="I5475">
        <f>IF(Table1[[#This Row],[Price]]&lt;15,10,IF(Table1[[#This Row],[Price]]&lt;20,15,IF(Table1[[#This Row],[Price]]&lt;30,22,IF(Table1[[#This Row],[Price]]&lt;50,36,45))))</f>
        <v>10</v>
      </c>
      <c r="J5475">
        <v>12.42</v>
      </c>
      <c r="K5475" s="14">
        <v>62.1</v>
      </c>
      <c r="L5475" s="14">
        <f>Table1[[#This Row],[Total Sale Amount]]-(Table1[[#This Row],[Cost Price]]*Table1[[#This Row],[Quantity]])</f>
        <v>12.100000000000001</v>
      </c>
      <c r="M5475" t="str">
        <f>TEXT(Table1[[#This Row],[Order Date]],"mmm")</f>
        <v>Dec</v>
      </c>
      <c r="N5475" s="5" t="str">
        <f>TEXT(Table1[[#This Row],[Order Date]],"yyyy")</f>
        <v>2016</v>
      </c>
      <c r="O5475" s="5">
        <v>21</v>
      </c>
      <c r="P5475" s="5" t="s">
        <v>560</v>
      </c>
      <c r="Q5475" s="5" t="str">
        <f>IFERROR(INDEX(Holidays[Holiday],MATCH(Table1[[#This Row],[Order Date]],Holidays[Date],0)),"NO HOLIDAY")</f>
        <v>NO HOLIDAY</v>
      </c>
    </row>
    <row r="5476" spans="2:17" hidden="1" x14ac:dyDescent="0.3">
      <c r="B5476" t="s">
        <v>25</v>
      </c>
      <c r="C5476" t="s">
        <v>22</v>
      </c>
      <c r="D5476" t="s">
        <v>23</v>
      </c>
      <c r="E5476" t="s">
        <v>101</v>
      </c>
      <c r="F5476" s="4">
        <v>42728</v>
      </c>
      <c r="G5476" t="s">
        <v>13</v>
      </c>
      <c r="H5476">
        <v>7</v>
      </c>
      <c r="I5476">
        <f>IF(Table1[[#This Row],[Price]]&lt;15,10,IF(Table1[[#This Row],[Price]]&lt;20,15,IF(Table1[[#This Row],[Price]]&lt;30,22,IF(Table1[[#This Row],[Price]]&lt;50,36,45))))</f>
        <v>15</v>
      </c>
      <c r="J5476">
        <v>17.829999999999998</v>
      </c>
      <c r="K5476" s="14">
        <v>124.80999999999999</v>
      </c>
      <c r="L5476" s="14">
        <f>Table1[[#This Row],[Total Sale Amount]]-(Table1[[#This Row],[Cost Price]]*Table1[[#This Row],[Quantity]])</f>
        <v>19.809999999999988</v>
      </c>
      <c r="M5476" t="str">
        <f>TEXT(Table1[[#This Row],[Order Date]],"mmm")</f>
        <v>Dec</v>
      </c>
      <c r="N5476" s="5" t="str">
        <f>TEXT(Table1[[#This Row],[Order Date]],"yyyy")</f>
        <v>2016</v>
      </c>
      <c r="O5476" s="5">
        <v>17</v>
      </c>
      <c r="P5476" s="5" t="s">
        <v>560</v>
      </c>
      <c r="Q5476" s="5" t="str">
        <f>IFERROR(INDEX(Holidays[Holiday],MATCH(Table1[[#This Row],[Order Date]],Holidays[Date],0)),"NO HOLIDAY")</f>
        <v>NO HOLIDAY</v>
      </c>
    </row>
    <row r="5477" spans="2:17" hidden="1" x14ac:dyDescent="0.3">
      <c r="B5477" t="s">
        <v>9</v>
      </c>
      <c r="C5477" t="s">
        <v>17</v>
      </c>
      <c r="D5477" t="s">
        <v>11</v>
      </c>
      <c r="E5477" t="s">
        <v>256</v>
      </c>
      <c r="F5477" s="4">
        <v>42728</v>
      </c>
      <c r="G5477" t="s">
        <v>15</v>
      </c>
      <c r="H5477">
        <v>3</v>
      </c>
      <c r="I5477">
        <f>IF(Table1[[#This Row],[Price]]&lt;15,10,IF(Table1[[#This Row],[Price]]&lt;20,15,IF(Table1[[#This Row],[Price]]&lt;30,22,IF(Table1[[#This Row],[Price]]&lt;50,36,45))))</f>
        <v>10</v>
      </c>
      <c r="J5477">
        <v>12.42</v>
      </c>
      <c r="K5477" s="14">
        <v>37.26</v>
      </c>
      <c r="L5477" s="14">
        <f>Table1[[#This Row],[Total Sale Amount]]-(Table1[[#This Row],[Cost Price]]*Table1[[#This Row],[Quantity]])</f>
        <v>7.259999999999998</v>
      </c>
      <c r="M5477" t="str">
        <f>TEXT(Table1[[#This Row],[Order Date]],"mmm")</f>
        <v>Dec</v>
      </c>
      <c r="N5477" s="5" t="str">
        <f>TEXT(Table1[[#This Row],[Order Date]],"yyyy")</f>
        <v>2016</v>
      </c>
      <c r="O5477" s="5">
        <v>26</v>
      </c>
      <c r="P5477" s="5" t="s">
        <v>560</v>
      </c>
      <c r="Q5477" s="5" t="str">
        <f>IFERROR(INDEX(Holidays[Holiday],MATCH(Table1[[#This Row],[Order Date]],Holidays[Date],0)),"NO HOLIDAY")</f>
        <v>NO HOLIDAY</v>
      </c>
    </row>
    <row r="5478" spans="2:17" x14ac:dyDescent="0.3">
      <c r="B5478" t="s">
        <v>9</v>
      </c>
      <c r="C5478" t="s">
        <v>30</v>
      </c>
      <c r="D5478" t="s">
        <v>11</v>
      </c>
      <c r="E5478" t="s">
        <v>122</v>
      </c>
      <c r="F5478" s="4">
        <v>42729</v>
      </c>
      <c r="G5478" t="s">
        <v>19</v>
      </c>
      <c r="H5478">
        <v>7</v>
      </c>
      <c r="I5478">
        <f>IF(Table1[[#This Row],[Price]]&lt;15,10,IF(Table1[[#This Row],[Price]]&lt;20,15,IF(Table1[[#This Row],[Price]]&lt;30,22,IF(Table1[[#This Row],[Price]]&lt;50,36,45))))</f>
        <v>45</v>
      </c>
      <c r="J5478">
        <v>53.35</v>
      </c>
      <c r="K5478" s="14">
        <v>373.45</v>
      </c>
      <c r="L5478" s="14">
        <f>Table1[[#This Row],[Total Sale Amount]]-(Table1[[#This Row],[Cost Price]]*Table1[[#This Row],[Quantity]])</f>
        <v>58.449999999999989</v>
      </c>
      <c r="M5478" t="str">
        <f>TEXT(Table1[[#This Row],[Order Date]],"mmm")</f>
        <v>Dec</v>
      </c>
      <c r="N5478" s="5" t="str">
        <f>TEXT(Table1[[#This Row],[Order Date]],"yyyy")</f>
        <v>2016</v>
      </c>
      <c r="O5478" s="5">
        <v>24</v>
      </c>
      <c r="P5478" s="5" t="s">
        <v>559</v>
      </c>
      <c r="Q5478" s="5" t="str">
        <f>IFERROR(INDEX(Holidays[Holiday],MATCH(Table1[[#This Row],[Order Date]],Holidays[Date],0)),"NO HOLIDAY")</f>
        <v>Christmas Day</v>
      </c>
    </row>
    <row r="5479" spans="2:17" x14ac:dyDescent="0.3">
      <c r="B5479" t="s">
        <v>36</v>
      </c>
      <c r="C5479" t="s">
        <v>17</v>
      </c>
      <c r="D5479" t="s">
        <v>11</v>
      </c>
      <c r="E5479" t="s">
        <v>149</v>
      </c>
      <c r="F5479" s="4">
        <v>42729</v>
      </c>
      <c r="G5479" t="s">
        <v>39</v>
      </c>
      <c r="H5479">
        <v>10</v>
      </c>
      <c r="I5479">
        <f>IF(Table1[[#This Row],[Price]]&lt;15,10,IF(Table1[[#This Row],[Price]]&lt;20,15,IF(Table1[[#This Row],[Price]]&lt;30,22,IF(Table1[[#This Row],[Price]]&lt;50,36,45))))</f>
        <v>15</v>
      </c>
      <c r="J5479">
        <v>16.32</v>
      </c>
      <c r="K5479" s="14">
        <v>163.19999999999999</v>
      </c>
      <c r="L5479" s="14">
        <f>Table1[[#This Row],[Total Sale Amount]]-(Table1[[#This Row],[Cost Price]]*Table1[[#This Row],[Quantity]])</f>
        <v>13.199999999999989</v>
      </c>
      <c r="M5479" t="str">
        <f>TEXT(Table1[[#This Row],[Order Date]],"mmm")</f>
        <v>Dec</v>
      </c>
      <c r="N5479" s="5" t="str">
        <f>TEXT(Table1[[#This Row],[Order Date]],"yyyy")</f>
        <v>2016</v>
      </c>
      <c r="O5479" s="5">
        <v>29</v>
      </c>
      <c r="P5479" s="5" t="s">
        <v>559</v>
      </c>
      <c r="Q5479" s="5" t="str">
        <f>IFERROR(INDEX(Holidays[Holiday],MATCH(Table1[[#This Row],[Order Date]],Holidays[Date],0)),"NO HOLIDAY")</f>
        <v>Christmas Day</v>
      </c>
    </row>
    <row r="5480" spans="2:17" x14ac:dyDescent="0.3">
      <c r="B5480" t="s">
        <v>36</v>
      </c>
      <c r="C5480" t="s">
        <v>28</v>
      </c>
      <c r="D5480" t="s">
        <v>11</v>
      </c>
      <c r="E5480" t="s">
        <v>158</v>
      </c>
      <c r="F5480" s="4">
        <v>42729</v>
      </c>
      <c r="G5480" t="s">
        <v>39</v>
      </c>
      <c r="H5480">
        <v>1</v>
      </c>
      <c r="I5480">
        <f>IF(Table1[[#This Row],[Price]]&lt;15,10,IF(Table1[[#This Row],[Price]]&lt;20,15,IF(Table1[[#This Row],[Price]]&lt;30,22,IF(Table1[[#This Row],[Price]]&lt;50,36,45))))</f>
        <v>15</v>
      </c>
      <c r="J5480">
        <v>16.32</v>
      </c>
      <c r="K5480" s="14">
        <v>16.32</v>
      </c>
      <c r="L5480" s="14">
        <f>Table1[[#This Row],[Total Sale Amount]]-(Table1[[#This Row],[Cost Price]]*Table1[[#This Row],[Quantity]])</f>
        <v>1.3200000000000003</v>
      </c>
      <c r="M5480" t="str">
        <f>TEXT(Table1[[#This Row],[Order Date]],"mmm")</f>
        <v>Dec</v>
      </c>
      <c r="N5480" s="5" t="str">
        <f>TEXT(Table1[[#This Row],[Order Date]],"yyyy")</f>
        <v>2016</v>
      </c>
      <c r="O5480" s="5">
        <v>35</v>
      </c>
      <c r="P5480" s="5" t="s">
        <v>560</v>
      </c>
      <c r="Q5480" s="5" t="str">
        <f>IFERROR(INDEX(Holidays[Holiday],MATCH(Table1[[#This Row],[Order Date]],Holidays[Date],0)),"NO HOLIDAY")</f>
        <v>Christmas Day</v>
      </c>
    </row>
    <row r="5481" spans="2:17" x14ac:dyDescent="0.3">
      <c r="B5481" t="s">
        <v>25</v>
      </c>
      <c r="C5481" t="s">
        <v>26</v>
      </c>
      <c r="D5481" t="s">
        <v>23</v>
      </c>
      <c r="E5481" t="s">
        <v>471</v>
      </c>
      <c r="F5481" s="4">
        <v>42729</v>
      </c>
      <c r="G5481" t="s">
        <v>13</v>
      </c>
      <c r="H5481">
        <v>7</v>
      </c>
      <c r="I5481">
        <f>IF(Table1[[#This Row],[Price]]&lt;15,10,IF(Table1[[#This Row],[Price]]&lt;20,15,IF(Table1[[#This Row],[Price]]&lt;30,22,IF(Table1[[#This Row],[Price]]&lt;50,36,45))))</f>
        <v>15</v>
      </c>
      <c r="J5481">
        <v>17.829999999999998</v>
      </c>
      <c r="K5481" s="14">
        <v>124.80999999999999</v>
      </c>
      <c r="L5481" s="14">
        <f>Table1[[#This Row],[Total Sale Amount]]-(Table1[[#This Row],[Cost Price]]*Table1[[#This Row],[Quantity]])</f>
        <v>19.809999999999988</v>
      </c>
      <c r="M5481" t="str">
        <f>TEXT(Table1[[#This Row],[Order Date]],"mmm")</f>
        <v>Dec</v>
      </c>
      <c r="N5481" s="5" t="str">
        <f>TEXT(Table1[[#This Row],[Order Date]],"yyyy")</f>
        <v>2016</v>
      </c>
      <c r="O5481" s="5">
        <v>20</v>
      </c>
      <c r="P5481" s="5" t="s">
        <v>560</v>
      </c>
      <c r="Q5481" s="5" t="str">
        <f>IFERROR(INDEX(Holidays[Holiday],MATCH(Table1[[#This Row],[Order Date]],Holidays[Date],0)),"NO HOLIDAY")</f>
        <v>Christmas Day</v>
      </c>
    </row>
    <row r="5482" spans="2:17" x14ac:dyDescent="0.3">
      <c r="B5482" t="s">
        <v>16</v>
      </c>
      <c r="C5482" t="s">
        <v>10</v>
      </c>
      <c r="D5482" t="s">
        <v>11</v>
      </c>
      <c r="E5482" t="s">
        <v>396</v>
      </c>
      <c r="F5482" s="4">
        <v>42729</v>
      </c>
      <c r="G5482" t="s">
        <v>15</v>
      </c>
      <c r="H5482">
        <v>4</v>
      </c>
      <c r="I5482">
        <f>IF(Table1[[#This Row],[Price]]&lt;15,10,IF(Table1[[#This Row],[Price]]&lt;20,15,IF(Table1[[#This Row],[Price]]&lt;30,22,IF(Table1[[#This Row],[Price]]&lt;50,36,45))))</f>
        <v>10</v>
      </c>
      <c r="J5482">
        <v>12.42</v>
      </c>
      <c r="K5482" s="14">
        <v>49.68</v>
      </c>
      <c r="L5482" s="14">
        <f>Table1[[#This Row],[Total Sale Amount]]-(Table1[[#This Row],[Cost Price]]*Table1[[#This Row],[Quantity]])</f>
        <v>9.68</v>
      </c>
      <c r="M5482" t="str">
        <f>TEXT(Table1[[#This Row],[Order Date]],"mmm")</f>
        <v>Dec</v>
      </c>
      <c r="N5482" s="5" t="str">
        <f>TEXT(Table1[[#This Row],[Order Date]],"yyyy")</f>
        <v>2016</v>
      </c>
      <c r="O5482" s="5">
        <v>40</v>
      </c>
      <c r="P5482" s="5" t="s">
        <v>559</v>
      </c>
      <c r="Q5482" s="5" t="str">
        <f>IFERROR(INDEX(Holidays[Holiday],MATCH(Table1[[#This Row],[Order Date]],Holidays[Date],0)),"NO HOLIDAY")</f>
        <v>Christmas Day</v>
      </c>
    </row>
    <row r="5483" spans="2:17" x14ac:dyDescent="0.3">
      <c r="B5483" t="s">
        <v>25</v>
      </c>
      <c r="C5483" t="s">
        <v>59</v>
      </c>
      <c r="D5483" t="s">
        <v>23</v>
      </c>
      <c r="E5483" t="s">
        <v>271</v>
      </c>
      <c r="F5483" s="4">
        <v>42729</v>
      </c>
      <c r="G5483" t="s">
        <v>19</v>
      </c>
      <c r="H5483">
        <v>1</v>
      </c>
      <c r="I5483">
        <f>IF(Table1[[#This Row],[Price]]&lt;15,10,IF(Table1[[#This Row],[Price]]&lt;20,15,IF(Table1[[#This Row],[Price]]&lt;30,22,IF(Table1[[#This Row],[Price]]&lt;50,36,45))))</f>
        <v>45</v>
      </c>
      <c r="J5483">
        <v>53.35</v>
      </c>
      <c r="K5483" s="14">
        <v>53.35</v>
      </c>
      <c r="L5483" s="14">
        <f>Table1[[#This Row],[Total Sale Amount]]-(Table1[[#This Row],[Cost Price]]*Table1[[#This Row],[Quantity]])</f>
        <v>8.3500000000000014</v>
      </c>
      <c r="M5483" t="str">
        <f>TEXT(Table1[[#This Row],[Order Date]],"mmm")</f>
        <v>Dec</v>
      </c>
      <c r="N5483" s="5" t="str">
        <f>TEXT(Table1[[#This Row],[Order Date]],"yyyy")</f>
        <v>2016</v>
      </c>
      <c r="O5483" s="5">
        <v>29</v>
      </c>
      <c r="P5483" s="5" t="s">
        <v>559</v>
      </c>
      <c r="Q5483" s="5" t="str">
        <f>IFERROR(INDEX(Holidays[Holiday],MATCH(Table1[[#This Row],[Order Date]],Holidays[Date],0)),"NO HOLIDAY")</f>
        <v>Christmas Day</v>
      </c>
    </row>
    <row r="5484" spans="2:17" x14ac:dyDescent="0.3">
      <c r="B5484" t="s">
        <v>9</v>
      </c>
      <c r="C5484" t="s">
        <v>30</v>
      </c>
      <c r="D5484" t="s">
        <v>11</v>
      </c>
      <c r="E5484" t="s">
        <v>127</v>
      </c>
      <c r="F5484" s="4">
        <v>42729</v>
      </c>
      <c r="G5484" t="s">
        <v>13</v>
      </c>
      <c r="H5484">
        <v>6</v>
      </c>
      <c r="I5484">
        <f>IF(Table1[[#This Row],[Price]]&lt;15,10,IF(Table1[[#This Row],[Price]]&lt;20,15,IF(Table1[[#This Row],[Price]]&lt;30,22,IF(Table1[[#This Row],[Price]]&lt;50,36,45))))</f>
        <v>15</v>
      </c>
      <c r="J5484">
        <v>17.829999999999998</v>
      </c>
      <c r="K5484" s="14">
        <v>106.97999999999999</v>
      </c>
      <c r="L5484" s="14">
        <f>Table1[[#This Row],[Total Sale Amount]]-(Table1[[#This Row],[Cost Price]]*Table1[[#This Row],[Quantity]])</f>
        <v>16.97999999999999</v>
      </c>
      <c r="M5484" t="str">
        <f>TEXT(Table1[[#This Row],[Order Date]],"mmm")</f>
        <v>Dec</v>
      </c>
      <c r="N5484" s="5" t="str">
        <f>TEXT(Table1[[#This Row],[Order Date]],"yyyy")</f>
        <v>2016</v>
      </c>
      <c r="O5484" s="5">
        <v>32</v>
      </c>
      <c r="P5484" s="5" t="s">
        <v>560</v>
      </c>
      <c r="Q5484" s="5" t="str">
        <f>IFERROR(INDEX(Holidays[Holiday],MATCH(Table1[[#This Row],[Order Date]],Holidays[Date],0)),"NO HOLIDAY")</f>
        <v>Christmas Day</v>
      </c>
    </row>
    <row r="5485" spans="2:17" x14ac:dyDescent="0.3">
      <c r="B5485" t="s">
        <v>25</v>
      </c>
      <c r="C5485" t="s">
        <v>26</v>
      </c>
      <c r="D5485" t="s">
        <v>23</v>
      </c>
      <c r="E5485" t="s">
        <v>301</v>
      </c>
      <c r="F5485" s="4">
        <v>42729</v>
      </c>
      <c r="G5485" t="s">
        <v>13</v>
      </c>
      <c r="H5485">
        <v>1</v>
      </c>
      <c r="I5485">
        <f>IF(Table1[[#This Row],[Price]]&lt;15,10,IF(Table1[[#This Row],[Price]]&lt;20,15,IF(Table1[[#This Row],[Price]]&lt;30,22,IF(Table1[[#This Row],[Price]]&lt;50,36,45))))</f>
        <v>15</v>
      </c>
      <c r="J5485">
        <v>17.829999999999998</v>
      </c>
      <c r="K5485" s="14">
        <v>17.829999999999998</v>
      </c>
      <c r="L5485" s="14">
        <f>Table1[[#This Row],[Total Sale Amount]]-(Table1[[#This Row],[Cost Price]]*Table1[[#This Row],[Quantity]])</f>
        <v>2.8299999999999983</v>
      </c>
      <c r="M5485" t="str">
        <f>TEXT(Table1[[#This Row],[Order Date]],"mmm")</f>
        <v>Dec</v>
      </c>
      <c r="N5485" s="5" t="str">
        <f>TEXT(Table1[[#This Row],[Order Date]],"yyyy")</f>
        <v>2016</v>
      </c>
      <c r="O5485" s="5">
        <v>42</v>
      </c>
      <c r="P5485" s="5" t="s">
        <v>560</v>
      </c>
      <c r="Q5485" s="5" t="str">
        <f>IFERROR(INDEX(Holidays[Holiday],MATCH(Table1[[#This Row],[Order Date]],Holidays[Date],0)),"NO HOLIDAY")</f>
        <v>Christmas Day</v>
      </c>
    </row>
    <row r="5486" spans="2:17" x14ac:dyDescent="0.3">
      <c r="B5486" t="s">
        <v>9</v>
      </c>
      <c r="C5486" t="s">
        <v>17</v>
      </c>
      <c r="D5486" t="s">
        <v>11</v>
      </c>
      <c r="E5486" t="s">
        <v>265</v>
      </c>
      <c r="F5486" s="4">
        <v>42729</v>
      </c>
      <c r="G5486" t="s">
        <v>15</v>
      </c>
      <c r="H5486">
        <v>6</v>
      </c>
      <c r="I5486">
        <f>IF(Table1[[#This Row],[Price]]&lt;15,10,IF(Table1[[#This Row],[Price]]&lt;20,15,IF(Table1[[#This Row],[Price]]&lt;30,22,IF(Table1[[#This Row],[Price]]&lt;50,36,45))))</f>
        <v>10</v>
      </c>
      <c r="J5486">
        <v>12.42</v>
      </c>
      <c r="K5486" s="14">
        <v>74.52</v>
      </c>
      <c r="L5486" s="14">
        <f>Table1[[#This Row],[Total Sale Amount]]-(Table1[[#This Row],[Cost Price]]*Table1[[#This Row],[Quantity]])</f>
        <v>14.519999999999996</v>
      </c>
      <c r="M5486" t="str">
        <f>TEXT(Table1[[#This Row],[Order Date]],"mmm")</f>
        <v>Dec</v>
      </c>
      <c r="N5486" s="5" t="str">
        <f>TEXT(Table1[[#This Row],[Order Date]],"yyyy")</f>
        <v>2016</v>
      </c>
      <c r="O5486" s="5">
        <v>40</v>
      </c>
      <c r="P5486" s="5" t="s">
        <v>559</v>
      </c>
      <c r="Q5486" s="5" t="str">
        <f>IFERROR(INDEX(Holidays[Holiday],MATCH(Table1[[#This Row],[Order Date]],Holidays[Date],0)),"NO HOLIDAY")</f>
        <v>Christmas Day</v>
      </c>
    </row>
    <row r="5487" spans="2:17" x14ac:dyDescent="0.3">
      <c r="B5487" t="s">
        <v>9</v>
      </c>
      <c r="C5487" t="s">
        <v>10</v>
      </c>
      <c r="D5487" t="s">
        <v>11</v>
      </c>
      <c r="E5487" t="s">
        <v>379</v>
      </c>
      <c r="F5487" s="4">
        <v>42729</v>
      </c>
      <c r="G5487" t="s">
        <v>15</v>
      </c>
      <c r="H5487">
        <v>1</v>
      </c>
      <c r="I5487">
        <f>IF(Table1[[#This Row],[Price]]&lt;15,10,IF(Table1[[#This Row],[Price]]&lt;20,15,IF(Table1[[#This Row],[Price]]&lt;30,22,IF(Table1[[#This Row],[Price]]&lt;50,36,45))))</f>
        <v>10</v>
      </c>
      <c r="J5487">
        <v>12.42</v>
      </c>
      <c r="K5487" s="14">
        <v>12.42</v>
      </c>
      <c r="L5487" s="14">
        <f>Table1[[#This Row],[Total Sale Amount]]-(Table1[[#This Row],[Cost Price]]*Table1[[#This Row],[Quantity]])</f>
        <v>2.42</v>
      </c>
      <c r="M5487" t="str">
        <f>TEXT(Table1[[#This Row],[Order Date]],"mmm")</f>
        <v>Dec</v>
      </c>
      <c r="N5487" s="5" t="str">
        <f>TEXT(Table1[[#This Row],[Order Date]],"yyyy")</f>
        <v>2016</v>
      </c>
      <c r="O5487" s="5">
        <v>42</v>
      </c>
      <c r="P5487" s="5" t="s">
        <v>560</v>
      </c>
      <c r="Q5487" s="5" t="str">
        <f>IFERROR(INDEX(Holidays[Holiday],MATCH(Table1[[#This Row],[Order Date]],Holidays[Date],0)),"NO HOLIDAY")</f>
        <v>Christmas Day</v>
      </c>
    </row>
    <row r="5488" spans="2:17" x14ac:dyDescent="0.3">
      <c r="B5488" t="s">
        <v>36</v>
      </c>
      <c r="C5488" t="s">
        <v>10</v>
      </c>
      <c r="D5488" t="s">
        <v>11</v>
      </c>
      <c r="E5488" t="s">
        <v>517</v>
      </c>
      <c r="F5488" s="4">
        <v>42729</v>
      </c>
      <c r="G5488" t="s">
        <v>15</v>
      </c>
      <c r="H5488">
        <v>10</v>
      </c>
      <c r="I5488">
        <f>IF(Table1[[#This Row],[Price]]&lt;15,10,IF(Table1[[#This Row],[Price]]&lt;20,15,IF(Table1[[#This Row],[Price]]&lt;30,22,IF(Table1[[#This Row],[Price]]&lt;50,36,45))))</f>
        <v>10</v>
      </c>
      <c r="J5488">
        <v>12.42</v>
      </c>
      <c r="K5488" s="14">
        <v>124.2</v>
      </c>
      <c r="L5488" s="14">
        <f>Table1[[#This Row],[Total Sale Amount]]-(Table1[[#This Row],[Cost Price]]*Table1[[#This Row],[Quantity]])</f>
        <v>24.200000000000003</v>
      </c>
      <c r="M5488" t="str">
        <f>TEXT(Table1[[#This Row],[Order Date]],"mmm")</f>
        <v>Dec</v>
      </c>
      <c r="N5488" s="5" t="str">
        <f>TEXT(Table1[[#This Row],[Order Date]],"yyyy")</f>
        <v>2016</v>
      </c>
      <c r="O5488" s="5">
        <v>42</v>
      </c>
      <c r="P5488" s="5" t="s">
        <v>559</v>
      </c>
      <c r="Q5488" s="5" t="str">
        <f>IFERROR(INDEX(Holidays[Holiday],MATCH(Table1[[#This Row],[Order Date]],Holidays[Date],0)),"NO HOLIDAY")</f>
        <v>Christmas Day</v>
      </c>
    </row>
    <row r="5489" spans="2:17" x14ac:dyDescent="0.3">
      <c r="B5489" t="s">
        <v>16</v>
      </c>
      <c r="C5489" t="s">
        <v>17</v>
      </c>
      <c r="D5489" t="s">
        <v>11</v>
      </c>
      <c r="E5489" t="s">
        <v>421</v>
      </c>
      <c r="F5489" s="4">
        <v>42729</v>
      </c>
      <c r="G5489" t="s">
        <v>15</v>
      </c>
      <c r="H5489">
        <v>6</v>
      </c>
      <c r="I5489">
        <f>IF(Table1[[#This Row],[Price]]&lt;15,10,IF(Table1[[#This Row],[Price]]&lt;20,15,IF(Table1[[#This Row],[Price]]&lt;30,22,IF(Table1[[#This Row],[Price]]&lt;50,36,45))))</f>
        <v>10</v>
      </c>
      <c r="J5489">
        <v>12.42</v>
      </c>
      <c r="K5489" s="14">
        <v>74.52</v>
      </c>
      <c r="L5489" s="14">
        <f>Table1[[#This Row],[Total Sale Amount]]-(Table1[[#This Row],[Cost Price]]*Table1[[#This Row],[Quantity]])</f>
        <v>14.519999999999996</v>
      </c>
      <c r="M5489" t="str">
        <f>TEXT(Table1[[#This Row],[Order Date]],"mmm")</f>
        <v>Dec</v>
      </c>
      <c r="N5489" s="5" t="str">
        <f>TEXT(Table1[[#This Row],[Order Date]],"yyyy")</f>
        <v>2016</v>
      </c>
      <c r="O5489" s="5">
        <v>18</v>
      </c>
      <c r="P5489" s="5" t="s">
        <v>559</v>
      </c>
      <c r="Q5489" s="5" t="str">
        <f>IFERROR(INDEX(Holidays[Holiday],MATCH(Table1[[#This Row],[Order Date]],Holidays[Date],0)),"NO HOLIDAY")</f>
        <v>Christmas Day</v>
      </c>
    </row>
    <row r="5490" spans="2:17" x14ac:dyDescent="0.3">
      <c r="B5490" t="s">
        <v>21</v>
      </c>
      <c r="C5490" t="s">
        <v>26</v>
      </c>
      <c r="D5490" t="s">
        <v>23</v>
      </c>
      <c r="E5490" t="s">
        <v>361</v>
      </c>
      <c r="F5490" s="4">
        <v>42729</v>
      </c>
      <c r="G5490" t="s">
        <v>15</v>
      </c>
      <c r="H5490">
        <v>1</v>
      </c>
      <c r="I5490">
        <f>IF(Table1[[#This Row],[Price]]&lt;15,10,IF(Table1[[#This Row],[Price]]&lt;20,15,IF(Table1[[#This Row],[Price]]&lt;30,22,IF(Table1[[#This Row],[Price]]&lt;50,36,45))))</f>
        <v>10</v>
      </c>
      <c r="J5490">
        <v>12.42</v>
      </c>
      <c r="K5490" s="14">
        <v>12.42</v>
      </c>
      <c r="L5490" s="14">
        <f>Table1[[#This Row],[Total Sale Amount]]-(Table1[[#This Row],[Cost Price]]*Table1[[#This Row],[Quantity]])</f>
        <v>2.42</v>
      </c>
      <c r="M5490" t="str">
        <f>TEXT(Table1[[#This Row],[Order Date]],"mmm")</f>
        <v>Dec</v>
      </c>
      <c r="N5490" s="5" t="str">
        <f>TEXT(Table1[[#This Row],[Order Date]],"yyyy")</f>
        <v>2016</v>
      </c>
      <c r="O5490" s="5">
        <v>34</v>
      </c>
      <c r="P5490" s="5" t="s">
        <v>560</v>
      </c>
      <c r="Q5490" s="5" t="str">
        <f>IFERROR(INDEX(Holidays[Holiday],MATCH(Table1[[#This Row],[Order Date]],Holidays[Date],0)),"NO HOLIDAY")</f>
        <v>Christmas Day</v>
      </c>
    </row>
    <row r="5491" spans="2:17" x14ac:dyDescent="0.3">
      <c r="B5491" t="s">
        <v>36</v>
      </c>
      <c r="C5491" t="s">
        <v>10</v>
      </c>
      <c r="D5491" t="s">
        <v>11</v>
      </c>
      <c r="E5491" t="s">
        <v>35</v>
      </c>
      <c r="F5491" s="4">
        <v>42729</v>
      </c>
      <c r="G5491" t="s">
        <v>39</v>
      </c>
      <c r="H5491">
        <v>5</v>
      </c>
      <c r="I5491">
        <f>IF(Table1[[#This Row],[Price]]&lt;15,10,IF(Table1[[#This Row],[Price]]&lt;20,15,IF(Table1[[#This Row],[Price]]&lt;30,22,IF(Table1[[#This Row],[Price]]&lt;50,36,45))))</f>
        <v>15</v>
      </c>
      <c r="J5491">
        <v>16.32</v>
      </c>
      <c r="K5491" s="14">
        <v>81.599999999999994</v>
      </c>
      <c r="L5491" s="14">
        <f>Table1[[#This Row],[Total Sale Amount]]-(Table1[[#This Row],[Cost Price]]*Table1[[#This Row],[Quantity]])</f>
        <v>6.5999999999999943</v>
      </c>
      <c r="M5491" t="str">
        <f>TEXT(Table1[[#This Row],[Order Date]],"mmm")</f>
        <v>Dec</v>
      </c>
      <c r="N5491" s="5" t="str">
        <f>TEXT(Table1[[#This Row],[Order Date]],"yyyy")</f>
        <v>2016</v>
      </c>
      <c r="O5491" s="5">
        <v>27</v>
      </c>
      <c r="P5491" s="5" t="s">
        <v>560</v>
      </c>
      <c r="Q5491" s="5" t="str">
        <f>IFERROR(INDEX(Holidays[Holiday],MATCH(Table1[[#This Row],[Order Date]],Holidays[Date],0)),"NO HOLIDAY")</f>
        <v>Christmas Day</v>
      </c>
    </row>
    <row r="5492" spans="2:17" x14ac:dyDescent="0.3">
      <c r="B5492" t="s">
        <v>9</v>
      </c>
      <c r="C5492" t="s">
        <v>10</v>
      </c>
      <c r="D5492" t="s">
        <v>11</v>
      </c>
      <c r="E5492" t="s">
        <v>410</v>
      </c>
      <c r="F5492" s="4">
        <v>42729</v>
      </c>
      <c r="G5492" t="s">
        <v>13</v>
      </c>
      <c r="H5492">
        <v>9</v>
      </c>
      <c r="I5492">
        <f>IF(Table1[[#This Row],[Price]]&lt;15,10,IF(Table1[[#This Row],[Price]]&lt;20,15,IF(Table1[[#This Row],[Price]]&lt;30,22,IF(Table1[[#This Row],[Price]]&lt;50,36,45))))</f>
        <v>15</v>
      </c>
      <c r="J5492">
        <v>17.829999999999998</v>
      </c>
      <c r="K5492" s="14">
        <v>160.46999999999997</v>
      </c>
      <c r="L5492" s="14">
        <f>Table1[[#This Row],[Total Sale Amount]]-(Table1[[#This Row],[Cost Price]]*Table1[[#This Row],[Quantity]])</f>
        <v>25.46999999999997</v>
      </c>
      <c r="M5492" t="str">
        <f>TEXT(Table1[[#This Row],[Order Date]],"mmm")</f>
        <v>Dec</v>
      </c>
      <c r="N5492" s="5" t="str">
        <f>TEXT(Table1[[#This Row],[Order Date]],"yyyy")</f>
        <v>2016</v>
      </c>
      <c r="O5492" s="5">
        <v>42</v>
      </c>
      <c r="P5492" s="5" t="s">
        <v>560</v>
      </c>
      <c r="Q5492" s="5" t="str">
        <f>IFERROR(INDEX(Holidays[Holiday],MATCH(Table1[[#This Row],[Order Date]],Holidays[Date],0)),"NO HOLIDAY")</f>
        <v>Christmas Day</v>
      </c>
    </row>
    <row r="5493" spans="2:17" x14ac:dyDescent="0.3">
      <c r="B5493" t="s">
        <v>9</v>
      </c>
      <c r="C5493" t="s">
        <v>10</v>
      </c>
      <c r="D5493" t="s">
        <v>11</v>
      </c>
      <c r="E5493" t="s">
        <v>495</v>
      </c>
      <c r="F5493" s="4">
        <v>42729</v>
      </c>
      <c r="G5493" t="s">
        <v>15</v>
      </c>
      <c r="H5493">
        <v>4</v>
      </c>
      <c r="I5493">
        <f>IF(Table1[[#This Row],[Price]]&lt;15,10,IF(Table1[[#This Row],[Price]]&lt;20,15,IF(Table1[[#This Row],[Price]]&lt;30,22,IF(Table1[[#This Row],[Price]]&lt;50,36,45))))</f>
        <v>10</v>
      </c>
      <c r="J5493">
        <v>12.42</v>
      </c>
      <c r="K5493" s="14">
        <v>49.68</v>
      </c>
      <c r="L5493" s="14">
        <f>Table1[[#This Row],[Total Sale Amount]]-(Table1[[#This Row],[Cost Price]]*Table1[[#This Row],[Quantity]])</f>
        <v>9.68</v>
      </c>
      <c r="M5493" t="str">
        <f>TEXT(Table1[[#This Row],[Order Date]],"mmm")</f>
        <v>Dec</v>
      </c>
      <c r="N5493" s="5" t="str">
        <f>TEXT(Table1[[#This Row],[Order Date]],"yyyy")</f>
        <v>2016</v>
      </c>
      <c r="O5493" s="5">
        <v>40</v>
      </c>
      <c r="P5493" s="5" t="s">
        <v>560</v>
      </c>
      <c r="Q5493" s="5" t="str">
        <f>IFERROR(INDEX(Holidays[Holiday],MATCH(Table1[[#This Row],[Order Date]],Holidays[Date],0)),"NO HOLIDAY")</f>
        <v>Christmas Day</v>
      </c>
    </row>
    <row r="5494" spans="2:17" x14ac:dyDescent="0.3">
      <c r="B5494" t="s">
        <v>25</v>
      </c>
      <c r="C5494" t="s">
        <v>26</v>
      </c>
      <c r="D5494" t="s">
        <v>23</v>
      </c>
      <c r="E5494" t="s">
        <v>368</v>
      </c>
      <c r="F5494" s="4">
        <v>42729</v>
      </c>
      <c r="G5494" t="s">
        <v>13</v>
      </c>
      <c r="H5494">
        <v>8</v>
      </c>
      <c r="I5494">
        <f>IF(Table1[[#This Row],[Price]]&lt;15,10,IF(Table1[[#This Row],[Price]]&lt;20,15,IF(Table1[[#This Row],[Price]]&lt;30,22,IF(Table1[[#This Row],[Price]]&lt;50,36,45))))</f>
        <v>15</v>
      </c>
      <c r="J5494">
        <v>17.829999999999998</v>
      </c>
      <c r="K5494" s="14">
        <v>142.63999999999999</v>
      </c>
      <c r="L5494" s="14">
        <f>Table1[[#This Row],[Total Sale Amount]]-(Table1[[#This Row],[Cost Price]]*Table1[[#This Row],[Quantity]])</f>
        <v>22.639999999999986</v>
      </c>
      <c r="M5494" t="str">
        <f>TEXT(Table1[[#This Row],[Order Date]],"mmm")</f>
        <v>Dec</v>
      </c>
      <c r="N5494" s="5" t="str">
        <f>TEXT(Table1[[#This Row],[Order Date]],"yyyy")</f>
        <v>2016</v>
      </c>
      <c r="O5494" s="5">
        <v>35</v>
      </c>
      <c r="P5494" s="5" t="s">
        <v>559</v>
      </c>
      <c r="Q5494" s="5" t="str">
        <f>IFERROR(INDEX(Holidays[Holiday],MATCH(Table1[[#This Row],[Order Date]],Holidays[Date],0)),"NO HOLIDAY")</f>
        <v>Christmas Day</v>
      </c>
    </row>
    <row r="5495" spans="2:17" x14ac:dyDescent="0.3">
      <c r="B5495" t="s">
        <v>36</v>
      </c>
      <c r="C5495" t="s">
        <v>10</v>
      </c>
      <c r="D5495" t="s">
        <v>11</v>
      </c>
      <c r="E5495" t="s">
        <v>46</v>
      </c>
      <c r="F5495" s="4">
        <v>42729</v>
      </c>
      <c r="G5495" t="s">
        <v>19</v>
      </c>
      <c r="H5495">
        <v>10</v>
      </c>
      <c r="I5495">
        <f>IF(Table1[[#This Row],[Price]]&lt;15,10,IF(Table1[[#This Row],[Price]]&lt;20,15,IF(Table1[[#This Row],[Price]]&lt;30,22,IF(Table1[[#This Row],[Price]]&lt;50,36,45))))</f>
        <v>45</v>
      </c>
      <c r="J5495">
        <v>53.35</v>
      </c>
      <c r="K5495" s="14">
        <v>533.5</v>
      </c>
      <c r="L5495" s="14">
        <f>Table1[[#This Row],[Total Sale Amount]]-(Table1[[#This Row],[Cost Price]]*Table1[[#This Row],[Quantity]])</f>
        <v>83.5</v>
      </c>
      <c r="M5495" t="str">
        <f>TEXT(Table1[[#This Row],[Order Date]],"mmm")</f>
        <v>Dec</v>
      </c>
      <c r="N5495" s="5" t="str">
        <f>TEXT(Table1[[#This Row],[Order Date]],"yyyy")</f>
        <v>2016</v>
      </c>
      <c r="O5495" s="5">
        <v>21</v>
      </c>
      <c r="P5495" s="5" t="s">
        <v>559</v>
      </c>
      <c r="Q5495" s="5" t="str">
        <f>IFERROR(INDEX(Holidays[Holiday],MATCH(Table1[[#This Row],[Order Date]],Holidays[Date],0)),"NO HOLIDAY")</f>
        <v>Christmas Day</v>
      </c>
    </row>
    <row r="5496" spans="2:17" x14ac:dyDescent="0.3">
      <c r="B5496" t="s">
        <v>9</v>
      </c>
      <c r="C5496" t="s">
        <v>10</v>
      </c>
      <c r="D5496" t="s">
        <v>11</v>
      </c>
      <c r="E5496" t="s">
        <v>433</v>
      </c>
      <c r="F5496" s="4">
        <v>42729</v>
      </c>
      <c r="G5496" t="s">
        <v>39</v>
      </c>
      <c r="H5496">
        <v>5</v>
      </c>
      <c r="I5496">
        <f>IF(Table1[[#This Row],[Price]]&lt;15,10,IF(Table1[[#This Row],[Price]]&lt;20,15,IF(Table1[[#This Row],[Price]]&lt;30,22,IF(Table1[[#This Row],[Price]]&lt;50,36,45))))</f>
        <v>15</v>
      </c>
      <c r="J5496">
        <v>16.32</v>
      </c>
      <c r="K5496" s="14">
        <v>81.599999999999994</v>
      </c>
      <c r="L5496" s="14">
        <f>Table1[[#This Row],[Total Sale Amount]]-(Table1[[#This Row],[Cost Price]]*Table1[[#This Row],[Quantity]])</f>
        <v>6.5999999999999943</v>
      </c>
      <c r="M5496" t="str">
        <f>TEXT(Table1[[#This Row],[Order Date]],"mmm")</f>
        <v>Dec</v>
      </c>
      <c r="N5496" s="5" t="str">
        <f>TEXT(Table1[[#This Row],[Order Date]],"yyyy")</f>
        <v>2016</v>
      </c>
      <c r="O5496" s="5">
        <v>36</v>
      </c>
      <c r="P5496" s="5" t="s">
        <v>560</v>
      </c>
      <c r="Q5496" s="5" t="str">
        <f>IFERROR(INDEX(Holidays[Holiday],MATCH(Table1[[#This Row],[Order Date]],Holidays[Date],0)),"NO HOLIDAY")</f>
        <v>Christmas Day</v>
      </c>
    </row>
    <row r="5497" spans="2:17" x14ac:dyDescent="0.3">
      <c r="B5497" t="s">
        <v>9</v>
      </c>
      <c r="C5497" t="s">
        <v>28</v>
      </c>
      <c r="D5497" t="s">
        <v>11</v>
      </c>
      <c r="E5497" t="s">
        <v>205</v>
      </c>
      <c r="F5497" s="4">
        <v>42729</v>
      </c>
      <c r="G5497" t="s">
        <v>15</v>
      </c>
      <c r="H5497">
        <v>2</v>
      </c>
      <c r="I5497">
        <f>IF(Table1[[#This Row],[Price]]&lt;15,10,IF(Table1[[#This Row],[Price]]&lt;20,15,IF(Table1[[#This Row],[Price]]&lt;30,22,IF(Table1[[#This Row],[Price]]&lt;50,36,45))))</f>
        <v>10</v>
      </c>
      <c r="J5497">
        <v>12.42</v>
      </c>
      <c r="K5497" s="14">
        <v>24.84</v>
      </c>
      <c r="L5497" s="14">
        <f>Table1[[#This Row],[Total Sale Amount]]-(Table1[[#This Row],[Cost Price]]*Table1[[#This Row],[Quantity]])</f>
        <v>4.84</v>
      </c>
      <c r="M5497" t="str">
        <f>TEXT(Table1[[#This Row],[Order Date]],"mmm")</f>
        <v>Dec</v>
      </c>
      <c r="N5497" s="5" t="str">
        <f>TEXT(Table1[[#This Row],[Order Date]],"yyyy")</f>
        <v>2016</v>
      </c>
      <c r="O5497" s="5">
        <v>40</v>
      </c>
      <c r="P5497" s="5" t="s">
        <v>559</v>
      </c>
      <c r="Q5497" s="5" t="str">
        <f>IFERROR(INDEX(Holidays[Holiday],MATCH(Table1[[#This Row],[Order Date]],Holidays[Date],0)),"NO HOLIDAY")</f>
        <v>Christmas Day</v>
      </c>
    </row>
    <row r="5498" spans="2:17" x14ac:dyDescent="0.3">
      <c r="B5498" t="s">
        <v>36</v>
      </c>
      <c r="C5498" t="s">
        <v>17</v>
      </c>
      <c r="D5498" t="s">
        <v>11</v>
      </c>
      <c r="E5498" t="s">
        <v>65</v>
      </c>
      <c r="F5498" s="4">
        <v>42729</v>
      </c>
      <c r="G5498" t="s">
        <v>15</v>
      </c>
      <c r="H5498">
        <v>3</v>
      </c>
      <c r="I5498">
        <f>IF(Table1[[#This Row],[Price]]&lt;15,10,IF(Table1[[#This Row],[Price]]&lt;20,15,IF(Table1[[#This Row],[Price]]&lt;30,22,IF(Table1[[#This Row],[Price]]&lt;50,36,45))))</f>
        <v>10</v>
      </c>
      <c r="J5498">
        <v>12.42</v>
      </c>
      <c r="K5498" s="14">
        <v>37.26</v>
      </c>
      <c r="L5498" s="14">
        <f>Table1[[#This Row],[Total Sale Amount]]-(Table1[[#This Row],[Cost Price]]*Table1[[#This Row],[Quantity]])</f>
        <v>7.259999999999998</v>
      </c>
      <c r="M5498" t="str">
        <f>TEXT(Table1[[#This Row],[Order Date]],"mmm")</f>
        <v>Dec</v>
      </c>
      <c r="N5498" s="5" t="str">
        <f>TEXT(Table1[[#This Row],[Order Date]],"yyyy")</f>
        <v>2016</v>
      </c>
      <c r="O5498" s="5">
        <v>23</v>
      </c>
      <c r="P5498" s="5" t="s">
        <v>560</v>
      </c>
      <c r="Q5498" s="5" t="str">
        <f>IFERROR(INDEX(Holidays[Holiday],MATCH(Table1[[#This Row],[Order Date]],Holidays[Date],0)),"NO HOLIDAY")</f>
        <v>Christmas Day</v>
      </c>
    </row>
    <row r="5499" spans="2:17" x14ac:dyDescent="0.3">
      <c r="B5499" t="s">
        <v>25</v>
      </c>
      <c r="C5499" t="s">
        <v>26</v>
      </c>
      <c r="D5499" t="s">
        <v>23</v>
      </c>
      <c r="E5499" t="s">
        <v>438</v>
      </c>
      <c r="F5499" s="4">
        <v>42729</v>
      </c>
      <c r="G5499" t="s">
        <v>19</v>
      </c>
      <c r="H5499">
        <v>3</v>
      </c>
      <c r="I5499">
        <f>IF(Table1[[#This Row],[Price]]&lt;15,10,IF(Table1[[#This Row],[Price]]&lt;20,15,IF(Table1[[#This Row],[Price]]&lt;30,22,IF(Table1[[#This Row],[Price]]&lt;50,36,45))))</f>
        <v>45</v>
      </c>
      <c r="J5499">
        <v>53.35</v>
      </c>
      <c r="K5499" s="14">
        <v>160.05000000000001</v>
      </c>
      <c r="L5499" s="14">
        <f>Table1[[#This Row],[Total Sale Amount]]-(Table1[[#This Row],[Cost Price]]*Table1[[#This Row],[Quantity]])</f>
        <v>25.050000000000011</v>
      </c>
      <c r="M5499" t="str">
        <f>TEXT(Table1[[#This Row],[Order Date]],"mmm")</f>
        <v>Dec</v>
      </c>
      <c r="N5499" s="5" t="str">
        <f>TEXT(Table1[[#This Row],[Order Date]],"yyyy")</f>
        <v>2016</v>
      </c>
      <c r="O5499" s="5">
        <v>31</v>
      </c>
      <c r="P5499" s="5" t="s">
        <v>559</v>
      </c>
      <c r="Q5499" s="5" t="str">
        <f>IFERROR(INDEX(Holidays[Holiday],MATCH(Table1[[#This Row],[Order Date]],Holidays[Date],0)),"NO HOLIDAY")</f>
        <v>Christmas Day</v>
      </c>
    </row>
    <row r="5500" spans="2:17" x14ac:dyDescent="0.3">
      <c r="B5500" t="s">
        <v>9</v>
      </c>
      <c r="C5500" t="s">
        <v>30</v>
      </c>
      <c r="D5500" t="s">
        <v>11</v>
      </c>
      <c r="E5500" t="s">
        <v>399</v>
      </c>
      <c r="F5500" s="4">
        <v>42729</v>
      </c>
      <c r="G5500" t="s">
        <v>15</v>
      </c>
      <c r="H5500">
        <v>6</v>
      </c>
      <c r="I5500">
        <f>IF(Table1[[#This Row],[Price]]&lt;15,10,IF(Table1[[#This Row],[Price]]&lt;20,15,IF(Table1[[#This Row],[Price]]&lt;30,22,IF(Table1[[#This Row],[Price]]&lt;50,36,45))))</f>
        <v>10</v>
      </c>
      <c r="J5500">
        <v>12.42</v>
      </c>
      <c r="K5500" s="14">
        <v>74.52</v>
      </c>
      <c r="L5500" s="14">
        <f>Table1[[#This Row],[Total Sale Amount]]-(Table1[[#This Row],[Cost Price]]*Table1[[#This Row],[Quantity]])</f>
        <v>14.519999999999996</v>
      </c>
      <c r="M5500" t="str">
        <f>TEXT(Table1[[#This Row],[Order Date]],"mmm")</f>
        <v>Dec</v>
      </c>
      <c r="N5500" s="5" t="str">
        <f>TEXT(Table1[[#This Row],[Order Date]],"yyyy")</f>
        <v>2016</v>
      </c>
      <c r="O5500" s="5">
        <v>20</v>
      </c>
      <c r="P5500" s="5" t="s">
        <v>560</v>
      </c>
      <c r="Q5500" s="5" t="str">
        <f>IFERROR(INDEX(Holidays[Holiday],MATCH(Table1[[#This Row],[Order Date]],Holidays[Date],0)),"NO HOLIDAY")</f>
        <v>Christmas Day</v>
      </c>
    </row>
    <row r="5501" spans="2:17" x14ac:dyDescent="0.3">
      <c r="B5501" t="s">
        <v>21</v>
      </c>
      <c r="C5501" t="s">
        <v>26</v>
      </c>
      <c r="D5501" t="s">
        <v>23</v>
      </c>
      <c r="E5501" t="s">
        <v>522</v>
      </c>
      <c r="F5501" s="4">
        <v>42729</v>
      </c>
      <c r="G5501" t="s">
        <v>13</v>
      </c>
      <c r="H5501">
        <v>7</v>
      </c>
      <c r="I5501">
        <f>IF(Table1[[#This Row],[Price]]&lt;15,10,IF(Table1[[#This Row],[Price]]&lt;20,15,IF(Table1[[#This Row],[Price]]&lt;30,22,IF(Table1[[#This Row],[Price]]&lt;50,36,45))))</f>
        <v>15</v>
      </c>
      <c r="J5501">
        <v>17.829999999999998</v>
      </c>
      <c r="K5501" s="14">
        <v>124.80999999999999</v>
      </c>
      <c r="L5501" s="14">
        <f>Table1[[#This Row],[Total Sale Amount]]-(Table1[[#This Row],[Cost Price]]*Table1[[#This Row],[Quantity]])</f>
        <v>19.809999999999988</v>
      </c>
      <c r="M5501" t="str">
        <f>TEXT(Table1[[#This Row],[Order Date]],"mmm")</f>
        <v>Dec</v>
      </c>
      <c r="N5501" s="5" t="str">
        <f>TEXT(Table1[[#This Row],[Order Date]],"yyyy")</f>
        <v>2016</v>
      </c>
      <c r="O5501" s="5">
        <v>17</v>
      </c>
      <c r="P5501" s="5" t="s">
        <v>559</v>
      </c>
      <c r="Q5501" s="5" t="str">
        <f>IFERROR(INDEX(Holidays[Holiday],MATCH(Table1[[#This Row],[Order Date]],Holidays[Date],0)),"NO HOLIDAY")</f>
        <v>Christmas Day</v>
      </c>
    </row>
    <row r="5502" spans="2:17" x14ac:dyDescent="0.3">
      <c r="B5502" t="s">
        <v>21</v>
      </c>
      <c r="C5502" t="s">
        <v>26</v>
      </c>
      <c r="D5502" t="s">
        <v>23</v>
      </c>
      <c r="E5502" t="s">
        <v>499</v>
      </c>
      <c r="F5502" s="4">
        <v>42729</v>
      </c>
      <c r="G5502" t="s">
        <v>13</v>
      </c>
      <c r="H5502">
        <v>5</v>
      </c>
      <c r="I5502">
        <f>IF(Table1[[#This Row],[Price]]&lt;15,10,IF(Table1[[#This Row],[Price]]&lt;20,15,IF(Table1[[#This Row],[Price]]&lt;30,22,IF(Table1[[#This Row],[Price]]&lt;50,36,45))))</f>
        <v>15</v>
      </c>
      <c r="J5502">
        <v>17.829999999999998</v>
      </c>
      <c r="K5502" s="14">
        <v>89.149999999999991</v>
      </c>
      <c r="L5502" s="14">
        <f>Table1[[#This Row],[Total Sale Amount]]-(Table1[[#This Row],[Cost Price]]*Table1[[#This Row],[Quantity]])</f>
        <v>14.149999999999991</v>
      </c>
      <c r="M5502" t="str">
        <f>TEXT(Table1[[#This Row],[Order Date]],"mmm")</f>
        <v>Dec</v>
      </c>
      <c r="N5502" s="5" t="str">
        <f>TEXT(Table1[[#This Row],[Order Date]],"yyyy")</f>
        <v>2016</v>
      </c>
      <c r="O5502" s="5">
        <v>44</v>
      </c>
      <c r="P5502" s="5" t="s">
        <v>559</v>
      </c>
      <c r="Q5502" s="5" t="str">
        <f>IFERROR(INDEX(Holidays[Holiday],MATCH(Table1[[#This Row],[Order Date]],Holidays[Date],0)),"NO HOLIDAY")</f>
        <v>Christmas Day</v>
      </c>
    </row>
    <row r="5503" spans="2:17" x14ac:dyDescent="0.3">
      <c r="B5503" t="s">
        <v>9</v>
      </c>
      <c r="C5503" t="s">
        <v>17</v>
      </c>
      <c r="D5503" t="s">
        <v>11</v>
      </c>
      <c r="E5503" t="s">
        <v>306</v>
      </c>
      <c r="F5503" s="4">
        <v>42729</v>
      </c>
      <c r="G5503" t="s">
        <v>15</v>
      </c>
      <c r="H5503">
        <v>5</v>
      </c>
      <c r="I5503">
        <f>IF(Table1[[#This Row],[Price]]&lt;15,10,IF(Table1[[#This Row],[Price]]&lt;20,15,IF(Table1[[#This Row],[Price]]&lt;30,22,IF(Table1[[#This Row],[Price]]&lt;50,36,45))))</f>
        <v>10</v>
      </c>
      <c r="J5503">
        <v>12.42</v>
      </c>
      <c r="K5503" s="14">
        <v>62.1</v>
      </c>
      <c r="L5503" s="14">
        <f>Table1[[#This Row],[Total Sale Amount]]-(Table1[[#This Row],[Cost Price]]*Table1[[#This Row],[Quantity]])</f>
        <v>12.100000000000001</v>
      </c>
      <c r="M5503" t="str">
        <f>TEXT(Table1[[#This Row],[Order Date]],"mmm")</f>
        <v>Dec</v>
      </c>
      <c r="N5503" s="5" t="str">
        <f>TEXT(Table1[[#This Row],[Order Date]],"yyyy")</f>
        <v>2016</v>
      </c>
      <c r="O5503" s="5">
        <v>28</v>
      </c>
      <c r="P5503" s="5" t="s">
        <v>560</v>
      </c>
      <c r="Q5503" s="5" t="str">
        <f>IFERROR(INDEX(Holidays[Holiday],MATCH(Table1[[#This Row],[Order Date]],Holidays[Date],0)),"NO HOLIDAY")</f>
        <v>Christmas Day</v>
      </c>
    </row>
    <row r="5504" spans="2:17" x14ac:dyDescent="0.3">
      <c r="B5504" t="s">
        <v>21</v>
      </c>
      <c r="C5504" t="s">
        <v>26</v>
      </c>
      <c r="D5504" t="s">
        <v>23</v>
      </c>
      <c r="E5504" t="s">
        <v>166</v>
      </c>
      <c r="F5504" s="4">
        <v>42729</v>
      </c>
      <c r="G5504" t="s">
        <v>39</v>
      </c>
      <c r="H5504">
        <v>5</v>
      </c>
      <c r="I5504">
        <f>IF(Table1[[#This Row],[Price]]&lt;15,10,IF(Table1[[#This Row],[Price]]&lt;20,15,IF(Table1[[#This Row],[Price]]&lt;30,22,IF(Table1[[#This Row],[Price]]&lt;50,36,45))))</f>
        <v>15</v>
      </c>
      <c r="J5504">
        <v>16.32</v>
      </c>
      <c r="K5504" s="14">
        <v>81.599999999999994</v>
      </c>
      <c r="L5504" s="14">
        <f>Table1[[#This Row],[Total Sale Amount]]-(Table1[[#This Row],[Cost Price]]*Table1[[#This Row],[Quantity]])</f>
        <v>6.5999999999999943</v>
      </c>
      <c r="M5504" t="str">
        <f>TEXT(Table1[[#This Row],[Order Date]],"mmm")</f>
        <v>Dec</v>
      </c>
      <c r="N5504" s="5" t="str">
        <f>TEXT(Table1[[#This Row],[Order Date]],"yyyy")</f>
        <v>2016</v>
      </c>
      <c r="O5504" s="5">
        <v>25</v>
      </c>
      <c r="P5504" s="5" t="s">
        <v>559</v>
      </c>
      <c r="Q5504" s="5" t="str">
        <f>IFERROR(INDEX(Holidays[Holiday],MATCH(Table1[[#This Row],[Order Date]],Holidays[Date],0)),"NO HOLIDAY")</f>
        <v>Christmas Day</v>
      </c>
    </row>
    <row r="5505" spans="2:17" x14ac:dyDescent="0.3">
      <c r="B5505" t="s">
        <v>9</v>
      </c>
      <c r="C5505" t="s">
        <v>10</v>
      </c>
      <c r="D5505" t="s">
        <v>11</v>
      </c>
      <c r="E5505" t="s">
        <v>544</v>
      </c>
      <c r="F5505" s="4">
        <v>42729</v>
      </c>
      <c r="G5505" t="s">
        <v>19</v>
      </c>
      <c r="H5505">
        <v>10</v>
      </c>
      <c r="I5505">
        <f>IF(Table1[[#This Row],[Price]]&lt;15,10,IF(Table1[[#This Row],[Price]]&lt;20,15,IF(Table1[[#This Row],[Price]]&lt;30,22,IF(Table1[[#This Row],[Price]]&lt;50,36,45))))</f>
        <v>45</v>
      </c>
      <c r="J5505">
        <v>53.35</v>
      </c>
      <c r="K5505" s="14">
        <v>533.5</v>
      </c>
      <c r="L5505" s="14">
        <f>Table1[[#This Row],[Total Sale Amount]]-(Table1[[#This Row],[Cost Price]]*Table1[[#This Row],[Quantity]])</f>
        <v>83.5</v>
      </c>
      <c r="M5505" t="str">
        <f>TEXT(Table1[[#This Row],[Order Date]],"mmm")</f>
        <v>Dec</v>
      </c>
      <c r="N5505" s="5" t="str">
        <f>TEXT(Table1[[#This Row],[Order Date]],"yyyy")</f>
        <v>2016</v>
      </c>
      <c r="O5505" s="5">
        <v>41</v>
      </c>
      <c r="P5505" s="5" t="s">
        <v>560</v>
      </c>
      <c r="Q5505" s="5" t="str">
        <f>IFERROR(INDEX(Holidays[Holiday],MATCH(Table1[[#This Row],[Order Date]],Holidays[Date],0)),"NO HOLIDAY")</f>
        <v>Christmas Day</v>
      </c>
    </row>
    <row r="5506" spans="2:17" x14ac:dyDescent="0.3">
      <c r="B5506" t="s">
        <v>25</v>
      </c>
      <c r="C5506" t="s">
        <v>43</v>
      </c>
      <c r="D5506" t="s">
        <v>23</v>
      </c>
      <c r="E5506" t="s">
        <v>467</v>
      </c>
      <c r="F5506" s="4">
        <v>42729</v>
      </c>
      <c r="G5506" t="s">
        <v>15</v>
      </c>
      <c r="H5506">
        <v>4</v>
      </c>
      <c r="I5506">
        <f>IF(Table1[[#This Row],[Price]]&lt;15,10,IF(Table1[[#This Row],[Price]]&lt;20,15,IF(Table1[[#This Row],[Price]]&lt;30,22,IF(Table1[[#This Row],[Price]]&lt;50,36,45))))</f>
        <v>10</v>
      </c>
      <c r="J5506">
        <v>12.42</v>
      </c>
      <c r="K5506" s="14">
        <v>49.68</v>
      </c>
      <c r="L5506" s="14">
        <f>Table1[[#This Row],[Total Sale Amount]]-(Table1[[#This Row],[Cost Price]]*Table1[[#This Row],[Quantity]])</f>
        <v>9.68</v>
      </c>
      <c r="M5506" t="str">
        <f>TEXT(Table1[[#This Row],[Order Date]],"mmm")</f>
        <v>Dec</v>
      </c>
      <c r="N5506" s="5" t="str">
        <f>TEXT(Table1[[#This Row],[Order Date]],"yyyy")</f>
        <v>2016</v>
      </c>
      <c r="O5506" s="5">
        <v>41</v>
      </c>
      <c r="P5506" s="5" t="s">
        <v>560</v>
      </c>
      <c r="Q5506" s="5" t="str">
        <f>IFERROR(INDEX(Holidays[Holiday],MATCH(Table1[[#This Row],[Order Date]],Holidays[Date],0)),"NO HOLIDAY")</f>
        <v>Christmas Day</v>
      </c>
    </row>
    <row r="5507" spans="2:17" x14ac:dyDescent="0.3">
      <c r="B5507" t="s">
        <v>25</v>
      </c>
      <c r="C5507" t="s">
        <v>59</v>
      </c>
      <c r="D5507" t="s">
        <v>23</v>
      </c>
      <c r="E5507" t="s">
        <v>150</v>
      </c>
      <c r="F5507" s="4">
        <v>42730</v>
      </c>
      <c r="G5507" t="s">
        <v>13</v>
      </c>
      <c r="H5507">
        <v>3</v>
      </c>
      <c r="I5507">
        <f>IF(Table1[[#This Row],[Price]]&lt;15,10,IF(Table1[[#This Row],[Price]]&lt;20,15,IF(Table1[[#This Row],[Price]]&lt;30,22,IF(Table1[[#This Row],[Price]]&lt;50,36,45))))</f>
        <v>15</v>
      </c>
      <c r="J5507">
        <v>17.829999999999998</v>
      </c>
      <c r="K5507" s="14">
        <v>53.489999999999995</v>
      </c>
      <c r="L5507" s="14">
        <f>Table1[[#This Row],[Total Sale Amount]]-(Table1[[#This Row],[Cost Price]]*Table1[[#This Row],[Quantity]])</f>
        <v>8.4899999999999949</v>
      </c>
      <c r="M5507" t="str">
        <f>TEXT(Table1[[#This Row],[Order Date]],"mmm")</f>
        <v>Dec</v>
      </c>
      <c r="N5507" s="5" t="str">
        <f>TEXT(Table1[[#This Row],[Order Date]],"yyyy")</f>
        <v>2016</v>
      </c>
      <c r="O5507" s="5">
        <v>33</v>
      </c>
      <c r="P5507" s="5" t="s">
        <v>559</v>
      </c>
      <c r="Q5507" s="5" t="str">
        <f>IFERROR(INDEX(Holidays[Holiday],MATCH(Table1[[#This Row],[Order Date]],Holidays[Date],0)),"NO HOLIDAY")</f>
        <v>Boxing Day</v>
      </c>
    </row>
    <row r="5508" spans="2:17" x14ac:dyDescent="0.3">
      <c r="B5508" t="s">
        <v>25</v>
      </c>
      <c r="C5508" t="s">
        <v>59</v>
      </c>
      <c r="D5508" t="s">
        <v>23</v>
      </c>
      <c r="E5508" t="s">
        <v>188</v>
      </c>
      <c r="F5508" s="4">
        <v>42730</v>
      </c>
      <c r="G5508" t="s">
        <v>15</v>
      </c>
      <c r="H5508">
        <v>10</v>
      </c>
      <c r="I5508">
        <f>IF(Table1[[#This Row],[Price]]&lt;15,10,IF(Table1[[#This Row],[Price]]&lt;20,15,IF(Table1[[#This Row],[Price]]&lt;30,22,IF(Table1[[#This Row],[Price]]&lt;50,36,45))))</f>
        <v>10</v>
      </c>
      <c r="J5508">
        <v>12.42</v>
      </c>
      <c r="K5508" s="14">
        <v>124.2</v>
      </c>
      <c r="L5508" s="14">
        <f>Table1[[#This Row],[Total Sale Amount]]-(Table1[[#This Row],[Cost Price]]*Table1[[#This Row],[Quantity]])</f>
        <v>24.200000000000003</v>
      </c>
      <c r="M5508" t="str">
        <f>TEXT(Table1[[#This Row],[Order Date]],"mmm")</f>
        <v>Dec</v>
      </c>
      <c r="N5508" s="5" t="str">
        <f>TEXT(Table1[[#This Row],[Order Date]],"yyyy")</f>
        <v>2016</v>
      </c>
      <c r="O5508" s="5">
        <v>19</v>
      </c>
      <c r="P5508" s="5" t="s">
        <v>560</v>
      </c>
      <c r="Q5508" s="5" t="str">
        <f>IFERROR(INDEX(Holidays[Holiday],MATCH(Table1[[#This Row],[Order Date]],Holidays[Date],0)),"NO HOLIDAY")</f>
        <v>Boxing Day</v>
      </c>
    </row>
    <row r="5509" spans="2:17" x14ac:dyDescent="0.3">
      <c r="B5509" t="s">
        <v>36</v>
      </c>
      <c r="C5509" t="s">
        <v>28</v>
      </c>
      <c r="D5509" t="s">
        <v>11</v>
      </c>
      <c r="E5509" t="s">
        <v>180</v>
      </c>
      <c r="F5509" s="4">
        <v>42730</v>
      </c>
      <c r="G5509" t="s">
        <v>13</v>
      </c>
      <c r="H5509">
        <v>6</v>
      </c>
      <c r="I5509">
        <f>IF(Table1[[#This Row],[Price]]&lt;15,10,IF(Table1[[#This Row],[Price]]&lt;20,15,IF(Table1[[#This Row],[Price]]&lt;30,22,IF(Table1[[#This Row],[Price]]&lt;50,36,45))))</f>
        <v>15</v>
      </c>
      <c r="J5509">
        <v>17.829999999999998</v>
      </c>
      <c r="K5509" s="14">
        <v>106.97999999999999</v>
      </c>
      <c r="L5509" s="14">
        <f>Table1[[#This Row],[Total Sale Amount]]-(Table1[[#This Row],[Cost Price]]*Table1[[#This Row],[Quantity]])</f>
        <v>16.97999999999999</v>
      </c>
      <c r="M5509" t="str">
        <f>TEXT(Table1[[#This Row],[Order Date]],"mmm")</f>
        <v>Dec</v>
      </c>
      <c r="N5509" s="5" t="str">
        <f>TEXT(Table1[[#This Row],[Order Date]],"yyyy")</f>
        <v>2016</v>
      </c>
      <c r="O5509" s="5">
        <v>27</v>
      </c>
      <c r="P5509" s="5" t="s">
        <v>560</v>
      </c>
      <c r="Q5509" s="5" t="str">
        <f>IFERROR(INDEX(Holidays[Holiday],MATCH(Table1[[#This Row],[Order Date]],Holidays[Date],0)),"NO HOLIDAY")</f>
        <v>Boxing Day</v>
      </c>
    </row>
    <row r="5510" spans="2:17" x14ac:dyDescent="0.3">
      <c r="B5510" t="s">
        <v>9</v>
      </c>
      <c r="C5510" t="s">
        <v>10</v>
      </c>
      <c r="D5510" t="s">
        <v>11</v>
      </c>
      <c r="E5510" t="s">
        <v>230</v>
      </c>
      <c r="F5510" s="4">
        <v>42730</v>
      </c>
      <c r="G5510" t="s">
        <v>13</v>
      </c>
      <c r="H5510">
        <v>2</v>
      </c>
      <c r="I5510">
        <f>IF(Table1[[#This Row],[Price]]&lt;15,10,IF(Table1[[#This Row],[Price]]&lt;20,15,IF(Table1[[#This Row],[Price]]&lt;30,22,IF(Table1[[#This Row],[Price]]&lt;50,36,45))))</f>
        <v>15</v>
      </c>
      <c r="J5510">
        <v>17.829999999999998</v>
      </c>
      <c r="K5510" s="14">
        <v>35.659999999999997</v>
      </c>
      <c r="L5510" s="14">
        <f>Table1[[#This Row],[Total Sale Amount]]-(Table1[[#This Row],[Cost Price]]*Table1[[#This Row],[Quantity]])</f>
        <v>5.6599999999999966</v>
      </c>
      <c r="M5510" t="str">
        <f>TEXT(Table1[[#This Row],[Order Date]],"mmm")</f>
        <v>Dec</v>
      </c>
      <c r="N5510" s="5" t="str">
        <f>TEXT(Table1[[#This Row],[Order Date]],"yyyy")</f>
        <v>2016</v>
      </c>
      <c r="O5510" s="5">
        <v>18</v>
      </c>
      <c r="P5510" s="5" t="s">
        <v>560</v>
      </c>
      <c r="Q5510" s="5" t="str">
        <f>IFERROR(INDEX(Holidays[Holiday],MATCH(Table1[[#This Row],[Order Date]],Holidays[Date],0)),"NO HOLIDAY")</f>
        <v>Boxing Day</v>
      </c>
    </row>
    <row r="5511" spans="2:17" x14ac:dyDescent="0.3">
      <c r="B5511" t="s">
        <v>9</v>
      </c>
      <c r="C5511" t="s">
        <v>10</v>
      </c>
      <c r="D5511" t="s">
        <v>11</v>
      </c>
      <c r="E5511" t="s">
        <v>281</v>
      </c>
      <c r="F5511" s="4">
        <v>42730</v>
      </c>
      <c r="G5511" t="s">
        <v>15</v>
      </c>
      <c r="H5511">
        <v>2</v>
      </c>
      <c r="I5511">
        <f>IF(Table1[[#This Row],[Price]]&lt;15,10,IF(Table1[[#This Row],[Price]]&lt;20,15,IF(Table1[[#This Row],[Price]]&lt;30,22,IF(Table1[[#This Row],[Price]]&lt;50,36,45))))</f>
        <v>10</v>
      </c>
      <c r="J5511">
        <v>12.42</v>
      </c>
      <c r="K5511" s="14">
        <v>24.84</v>
      </c>
      <c r="L5511" s="14">
        <f>Table1[[#This Row],[Total Sale Amount]]-(Table1[[#This Row],[Cost Price]]*Table1[[#This Row],[Quantity]])</f>
        <v>4.84</v>
      </c>
      <c r="M5511" t="str">
        <f>TEXT(Table1[[#This Row],[Order Date]],"mmm")</f>
        <v>Dec</v>
      </c>
      <c r="N5511" s="5" t="str">
        <f>TEXT(Table1[[#This Row],[Order Date]],"yyyy")</f>
        <v>2016</v>
      </c>
      <c r="O5511" s="5">
        <v>36</v>
      </c>
      <c r="P5511" s="5" t="s">
        <v>559</v>
      </c>
      <c r="Q5511" s="5" t="str">
        <f>IFERROR(INDEX(Holidays[Holiday],MATCH(Table1[[#This Row],[Order Date]],Holidays[Date],0)),"NO HOLIDAY")</f>
        <v>Boxing Day</v>
      </c>
    </row>
    <row r="5512" spans="2:17" x14ac:dyDescent="0.3">
      <c r="B5512" t="s">
        <v>9</v>
      </c>
      <c r="C5512" t="s">
        <v>10</v>
      </c>
      <c r="D5512" t="s">
        <v>11</v>
      </c>
      <c r="E5512" t="s">
        <v>302</v>
      </c>
      <c r="F5512" s="4">
        <v>42730</v>
      </c>
      <c r="G5512" t="s">
        <v>15</v>
      </c>
      <c r="H5512">
        <v>6</v>
      </c>
      <c r="I5512">
        <f>IF(Table1[[#This Row],[Price]]&lt;15,10,IF(Table1[[#This Row],[Price]]&lt;20,15,IF(Table1[[#This Row],[Price]]&lt;30,22,IF(Table1[[#This Row],[Price]]&lt;50,36,45))))</f>
        <v>10</v>
      </c>
      <c r="J5512">
        <v>12.42</v>
      </c>
      <c r="K5512" s="14">
        <v>74.52</v>
      </c>
      <c r="L5512" s="14">
        <f>Table1[[#This Row],[Total Sale Amount]]-(Table1[[#This Row],[Cost Price]]*Table1[[#This Row],[Quantity]])</f>
        <v>14.519999999999996</v>
      </c>
      <c r="M5512" t="str">
        <f>TEXT(Table1[[#This Row],[Order Date]],"mmm")</f>
        <v>Dec</v>
      </c>
      <c r="N5512" s="5" t="str">
        <f>TEXT(Table1[[#This Row],[Order Date]],"yyyy")</f>
        <v>2016</v>
      </c>
      <c r="O5512" s="5">
        <v>30</v>
      </c>
      <c r="P5512" s="5" t="s">
        <v>559</v>
      </c>
      <c r="Q5512" s="5" t="str">
        <f>IFERROR(INDEX(Holidays[Holiday],MATCH(Table1[[#This Row],[Order Date]],Holidays[Date],0)),"NO HOLIDAY")</f>
        <v>Boxing Day</v>
      </c>
    </row>
    <row r="5513" spans="2:17" x14ac:dyDescent="0.3">
      <c r="B5513" t="s">
        <v>25</v>
      </c>
      <c r="C5513" t="s">
        <v>59</v>
      </c>
      <c r="D5513" t="s">
        <v>23</v>
      </c>
      <c r="E5513" t="s">
        <v>319</v>
      </c>
      <c r="F5513" s="4">
        <v>42730</v>
      </c>
      <c r="G5513" t="s">
        <v>19</v>
      </c>
      <c r="H5513">
        <v>3</v>
      </c>
      <c r="I5513">
        <f>IF(Table1[[#This Row],[Price]]&lt;15,10,IF(Table1[[#This Row],[Price]]&lt;20,15,IF(Table1[[#This Row],[Price]]&lt;30,22,IF(Table1[[#This Row],[Price]]&lt;50,36,45))))</f>
        <v>45</v>
      </c>
      <c r="J5513">
        <v>53.35</v>
      </c>
      <c r="K5513" s="14">
        <v>160.05000000000001</v>
      </c>
      <c r="L5513" s="14">
        <f>Table1[[#This Row],[Total Sale Amount]]-(Table1[[#This Row],[Cost Price]]*Table1[[#This Row],[Quantity]])</f>
        <v>25.050000000000011</v>
      </c>
      <c r="M5513" t="str">
        <f>TEXT(Table1[[#This Row],[Order Date]],"mmm")</f>
        <v>Dec</v>
      </c>
      <c r="N5513" s="5" t="str">
        <f>TEXT(Table1[[#This Row],[Order Date]],"yyyy")</f>
        <v>2016</v>
      </c>
      <c r="O5513" s="5">
        <v>39</v>
      </c>
      <c r="P5513" s="5" t="s">
        <v>559</v>
      </c>
      <c r="Q5513" s="5" t="str">
        <f>IFERROR(INDEX(Holidays[Holiday],MATCH(Table1[[#This Row],[Order Date]],Holidays[Date],0)),"NO HOLIDAY")</f>
        <v>Boxing Day</v>
      </c>
    </row>
    <row r="5514" spans="2:17" x14ac:dyDescent="0.3">
      <c r="B5514" t="s">
        <v>25</v>
      </c>
      <c r="C5514" t="s">
        <v>26</v>
      </c>
      <c r="D5514" t="s">
        <v>23</v>
      </c>
      <c r="E5514" t="s">
        <v>440</v>
      </c>
      <c r="F5514" s="4">
        <v>42730</v>
      </c>
      <c r="G5514" t="s">
        <v>13</v>
      </c>
      <c r="H5514">
        <v>8</v>
      </c>
      <c r="I5514">
        <f>IF(Table1[[#This Row],[Price]]&lt;15,10,IF(Table1[[#This Row],[Price]]&lt;20,15,IF(Table1[[#This Row],[Price]]&lt;30,22,IF(Table1[[#This Row],[Price]]&lt;50,36,45))))</f>
        <v>15</v>
      </c>
      <c r="J5514">
        <v>17.829999999999998</v>
      </c>
      <c r="K5514" s="14">
        <v>142.63999999999999</v>
      </c>
      <c r="L5514" s="14">
        <f>Table1[[#This Row],[Total Sale Amount]]-(Table1[[#This Row],[Cost Price]]*Table1[[#This Row],[Quantity]])</f>
        <v>22.639999999999986</v>
      </c>
      <c r="M5514" t="str">
        <f>TEXT(Table1[[#This Row],[Order Date]],"mmm")</f>
        <v>Dec</v>
      </c>
      <c r="N5514" s="5" t="str">
        <f>TEXT(Table1[[#This Row],[Order Date]],"yyyy")</f>
        <v>2016</v>
      </c>
      <c r="O5514" s="5">
        <v>19</v>
      </c>
      <c r="P5514" s="5" t="s">
        <v>560</v>
      </c>
      <c r="Q5514" s="5" t="str">
        <f>IFERROR(INDEX(Holidays[Holiday],MATCH(Table1[[#This Row],[Order Date]],Holidays[Date],0)),"NO HOLIDAY")</f>
        <v>Boxing Day</v>
      </c>
    </row>
    <row r="5515" spans="2:17" x14ac:dyDescent="0.3">
      <c r="B5515" t="s">
        <v>9</v>
      </c>
      <c r="C5515" t="s">
        <v>30</v>
      </c>
      <c r="D5515" t="s">
        <v>11</v>
      </c>
      <c r="E5515" t="s">
        <v>277</v>
      </c>
      <c r="F5515" s="4">
        <v>42730</v>
      </c>
      <c r="G5515" t="s">
        <v>15</v>
      </c>
      <c r="H5515">
        <v>9</v>
      </c>
      <c r="I5515">
        <f>IF(Table1[[#This Row],[Price]]&lt;15,10,IF(Table1[[#This Row],[Price]]&lt;20,15,IF(Table1[[#This Row],[Price]]&lt;30,22,IF(Table1[[#This Row],[Price]]&lt;50,36,45))))</f>
        <v>10</v>
      </c>
      <c r="J5515">
        <v>12.42</v>
      </c>
      <c r="K5515" s="14">
        <v>111.78</v>
      </c>
      <c r="L5515" s="14">
        <f>Table1[[#This Row],[Total Sale Amount]]-(Table1[[#This Row],[Cost Price]]*Table1[[#This Row],[Quantity]])</f>
        <v>21.78</v>
      </c>
      <c r="M5515" t="str">
        <f>TEXT(Table1[[#This Row],[Order Date]],"mmm")</f>
        <v>Dec</v>
      </c>
      <c r="N5515" s="5" t="str">
        <f>TEXT(Table1[[#This Row],[Order Date]],"yyyy")</f>
        <v>2016</v>
      </c>
      <c r="O5515" s="5">
        <v>35</v>
      </c>
      <c r="P5515" s="5" t="s">
        <v>560</v>
      </c>
      <c r="Q5515" s="5" t="str">
        <f>IFERROR(INDEX(Holidays[Holiday],MATCH(Table1[[#This Row],[Order Date]],Holidays[Date],0)),"NO HOLIDAY")</f>
        <v>Boxing Day</v>
      </c>
    </row>
    <row r="5516" spans="2:17" x14ac:dyDescent="0.3">
      <c r="B5516" t="s">
        <v>9</v>
      </c>
      <c r="C5516" t="s">
        <v>30</v>
      </c>
      <c r="D5516" t="s">
        <v>11</v>
      </c>
      <c r="E5516" t="s">
        <v>398</v>
      </c>
      <c r="F5516" s="4">
        <v>42730</v>
      </c>
      <c r="G5516" t="s">
        <v>19</v>
      </c>
      <c r="H5516">
        <v>9</v>
      </c>
      <c r="I5516">
        <f>IF(Table1[[#This Row],[Price]]&lt;15,10,IF(Table1[[#This Row],[Price]]&lt;20,15,IF(Table1[[#This Row],[Price]]&lt;30,22,IF(Table1[[#This Row],[Price]]&lt;50,36,45))))</f>
        <v>45</v>
      </c>
      <c r="J5516">
        <v>53.35</v>
      </c>
      <c r="K5516" s="14">
        <v>480.15000000000003</v>
      </c>
      <c r="L5516" s="14">
        <f>Table1[[#This Row],[Total Sale Amount]]-(Table1[[#This Row],[Cost Price]]*Table1[[#This Row],[Quantity]])</f>
        <v>75.150000000000034</v>
      </c>
      <c r="M5516" t="str">
        <f>TEXT(Table1[[#This Row],[Order Date]],"mmm")</f>
        <v>Dec</v>
      </c>
      <c r="N5516" s="5" t="str">
        <f>TEXT(Table1[[#This Row],[Order Date]],"yyyy")</f>
        <v>2016</v>
      </c>
      <c r="O5516" s="5">
        <v>22</v>
      </c>
      <c r="P5516" s="5" t="s">
        <v>560</v>
      </c>
      <c r="Q5516" s="5" t="str">
        <f>IFERROR(INDEX(Holidays[Holiday],MATCH(Table1[[#This Row],[Order Date]],Holidays[Date],0)),"NO HOLIDAY")</f>
        <v>Boxing Day</v>
      </c>
    </row>
    <row r="5517" spans="2:17" x14ac:dyDescent="0.3">
      <c r="B5517" t="s">
        <v>25</v>
      </c>
      <c r="C5517" t="s">
        <v>59</v>
      </c>
      <c r="D5517" t="s">
        <v>23</v>
      </c>
      <c r="E5517" t="s">
        <v>215</v>
      </c>
      <c r="F5517" s="4">
        <v>42730</v>
      </c>
      <c r="G5517" t="s">
        <v>13</v>
      </c>
      <c r="H5517">
        <v>7</v>
      </c>
      <c r="I5517">
        <f>IF(Table1[[#This Row],[Price]]&lt;15,10,IF(Table1[[#This Row],[Price]]&lt;20,15,IF(Table1[[#This Row],[Price]]&lt;30,22,IF(Table1[[#This Row],[Price]]&lt;50,36,45))))</f>
        <v>15</v>
      </c>
      <c r="J5517">
        <v>17.829999999999998</v>
      </c>
      <c r="K5517" s="14">
        <v>124.80999999999999</v>
      </c>
      <c r="L5517" s="14">
        <f>Table1[[#This Row],[Total Sale Amount]]-(Table1[[#This Row],[Cost Price]]*Table1[[#This Row],[Quantity]])</f>
        <v>19.809999999999988</v>
      </c>
      <c r="M5517" t="str">
        <f>TEXT(Table1[[#This Row],[Order Date]],"mmm")</f>
        <v>Dec</v>
      </c>
      <c r="N5517" s="5" t="str">
        <f>TEXT(Table1[[#This Row],[Order Date]],"yyyy")</f>
        <v>2016</v>
      </c>
      <c r="O5517" s="5">
        <v>39</v>
      </c>
      <c r="P5517" s="5" t="s">
        <v>560</v>
      </c>
      <c r="Q5517" s="5" t="str">
        <f>IFERROR(INDEX(Holidays[Holiday],MATCH(Table1[[#This Row],[Order Date]],Holidays[Date],0)),"NO HOLIDAY")</f>
        <v>Boxing Day</v>
      </c>
    </row>
    <row r="5518" spans="2:17" x14ac:dyDescent="0.3">
      <c r="B5518" t="s">
        <v>9</v>
      </c>
      <c r="C5518" t="s">
        <v>10</v>
      </c>
      <c r="D5518" t="s">
        <v>11</v>
      </c>
      <c r="E5518" t="s">
        <v>257</v>
      </c>
      <c r="F5518" s="4">
        <v>42730</v>
      </c>
      <c r="G5518" t="s">
        <v>19</v>
      </c>
      <c r="H5518">
        <v>1</v>
      </c>
      <c r="I5518">
        <f>IF(Table1[[#This Row],[Price]]&lt;15,10,IF(Table1[[#This Row],[Price]]&lt;20,15,IF(Table1[[#This Row],[Price]]&lt;30,22,IF(Table1[[#This Row],[Price]]&lt;50,36,45))))</f>
        <v>45</v>
      </c>
      <c r="J5518">
        <v>53.35</v>
      </c>
      <c r="K5518" s="14">
        <v>53.35</v>
      </c>
      <c r="L5518" s="14">
        <f>Table1[[#This Row],[Total Sale Amount]]-(Table1[[#This Row],[Cost Price]]*Table1[[#This Row],[Quantity]])</f>
        <v>8.3500000000000014</v>
      </c>
      <c r="M5518" t="str">
        <f>TEXT(Table1[[#This Row],[Order Date]],"mmm")</f>
        <v>Dec</v>
      </c>
      <c r="N5518" s="5" t="str">
        <f>TEXT(Table1[[#This Row],[Order Date]],"yyyy")</f>
        <v>2016</v>
      </c>
      <c r="O5518" s="5">
        <v>25</v>
      </c>
      <c r="P5518" s="5" t="s">
        <v>559</v>
      </c>
      <c r="Q5518" s="5" t="str">
        <f>IFERROR(INDEX(Holidays[Holiday],MATCH(Table1[[#This Row],[Order Date]],Holidays[Date],0)),"NO HOLIDAY")</f>
        <v>Boxing Day</v>
      </c>
    </row>
    <row r="5519" spans="2:17" x14ac:dyDescent="0.3">
      <c r="B5519" t="s">
        <v>21</v>
      </c>
      <c r="C5519" t="s">
        <v>59</v>
      </c>
      <c r="D5519" t="s">
        <v>23</v>
      </c>
      <c r="E5519" t="s">
        <v>479</v>
      </c>
      <c r="F5519" s="4">
        <v>42730</v>
      </c>
      <c r="G5519" t="s">
        <v>19</v>
      </c>
      <c r="H5519">
        <v>6</v>
      </c>
      <c r="I5519">
        <f>IF(Table1[[#This Row],[Price]]&lt;15,10,IF(Table1[[#This Row],[Price]]&lt;20,15,IF(Table1[[#This Row],[Price]]&lt;30,22,IF(Table1[[#This Row],[Price]]&lt;50,36,45))))</f>
        <v>45</v>
      </c>
      <c r="J5519">
        <v>53.35</v>
      </c>
      <c r="K5519" s="14">
        <v>320.10000000000002</v>
      </c>
      <c r="L5519" s="14">
        <f>Table1[[#This Row],[Total Sale Amount]]-(Table1[[#This Row],[Cost Price]]*Table1[[#This Row],[Quantity]])</f>
        <v>50.100000000000023</v>
      </c>
      <c r="M5519" t="str">
        <f>TEXT(Table1[[#This Row],[Order Date]],"mmm")</f>
        <v>Dec</v>
      </c>
      <c r="N5519" s="5" t="str">
        <f>TEXT(Table1[[#This Row],[Order Date]],"yyyy")</f>
        <v>2016</v>
      </c>
      <c r="O5519" s="5">
        <v>34</v>
      </c>
      <c r="P5519" s="5" t="s">
        <v>560</v>
      </c>
      <c r="Q5519" s="5" t="str">
        <f>IFERROR(INDEX(Holidays[Holiday],MATCH(Table1[[#This Row],[Order Date]],Holidays[Date],0)),"NO HOLIDAY")</f>
        <v>Boxing Day</v>
      </c>
    </row>
    <row r="5520" spans="2:17" x14ac:dyDescent="0.3">
      <c r="B5520" t="s">
        <v>9</v>
      </c>
      <c r="C5520" t="s">
        <v>10</v>
      </c>
      <c r="D5520" t="s">
        <v>11</v>
      </c>
      <c r="E5520" t="s">
        <v>74</v>
      </c>
      <c r="F5520" s="4">
        <v>42730</v>
      </c>
      <c r="G5520" t="s">
        <v>39</v>
      </c>
      <c r="H5520">
        <v>1</v>
      </c>
      <c r="I5520">
        <f>IF(Table1[[#This Row],[Price]]&lt;15,10,IF(Table1[[#This Row],[Price]]&lt;20,15,IF(Table1[[#This Row],[Price]]&lt;30,22,IF(Table1[[#This Row],[Price]]&lt;50,36,45))))</f>
        <v>15</v>
      </c>
      <c r="J5520">
        <v>16.32</v>
      </c>
      <c r="K5520" s="14">
        <v>16.32</v>
      </c>
      <c r="L5520" s="14">
        <f>Table1[[#This Row],[Total Sale Amount]]-(Table1[[#This Row],[Cost Price]]*Table1[[#This Row],[Quantity]])</f>
        <v>1.3200000000000003</v>
      </c>
      <c r="M5520" t="str">
        <f>TEXT(Table1[[#This Row],[Order Date]],"mmm")</f>
        <v>Dec</v>
      </c>
      <c r="N5520" s="5" t="str">
        <f>TEXT(Table1[[#This Row],[Order Date]],"yyyy")</f>
        <v>2016</v>
      </c>
      <c r="O5520" s="5">
        <v>35</v>
      </c>
      <c r="P5520" s="5" t="s">
        <v>559</v>
      </c>
      <c r="Q5520" s="5" t="str">
        <f>IFERROR(INDEX(Holidays[Holiday],MATCH(Table1[[#This Row],[Order Date]],Holidays[Date],0)),"NO HOLIDAY")</f>
        <v>Boxing Day</v>
      </c>
    </row>
    <row r="5521" spans="2:17" x14ac:dyDescent="0.3">
      <c r="B5521" t="s">
        <v>21</v>
      </c>
      <c r="C5521" t="s">
        <v>59</v>
      </c>
      <c r="D5521" t="s">
        <v>23</v>
      </c>
      <c r="E5521" t="s">
        <v>215</v>
      </c>
      <c r="F5521" s="4">
        <v>42730</v>
      </c>
      <c r="G5521" t="s">
        <v>13</v>
      </c>
      <c r="H5521">
        <v>5</v>
      </c>
      <c r="I5521">
        <f>IF(Table1[[#This Row],[Price]]&lt;15,10,IF(Table1[[#This Row],[Price]]&lt;20,15,IF(Table1[[#This Row],[Price]]&lt;30,22,IF(Table1[[#This Row],[Price]]&lt;50,36,45))))</f>
        <v>15</v>
      </c>
      <c r="J5521">
        <v>17.829999999999998</v>
      </c>
      <c r="K5521" s="14">
        <v>89.149999999999991</v>
      </c>
      <c r="L5521" s="14">
        <f>Table1[[#This Row],[Total Sale Amount]]-(Table1[[#This Row],[Cost Price]]*Table1[[#This Row],[Quantity]])</f>
        <v>14.149999999999991</v>
      </c>
      <c r="M5521" t="str">
        <f>TEXT(Table1[[#This Row],[Order Date]],"mmm")</f>
        <v>Dec</v>
      </c>
      <c r="N5521" s="5" t="str">
        <f>TEXT(Table1[[#This Row],[Order Date]],"yyyy")</f>
        <v>2016</v>
      </c>
      <c r="O5521" s="5">
        <v>35</v>
      </c>
      <c r="P5521" s="5" t="s">
        <v>559</v>
      </c>
      <c r="Q5521" s="5" t="str">
        <f>IFERROR(INDEX(Holidays[Holiday],MATCH(Table1[[#This Row],[Order Date]],Holidays[Date],0)),"NO HOLIDAY")</f>
        <v>Boxing Day</v>
      </c>
    </row>
    <row r="5522" spans="2:17" x14ac:dyDescent="0.3">
      <c r="B5522" t="s">
        <v>36</v>
      </c>
      <c r="C5522" t="s">
        <v>30</v>
      </c>
      <c r="D5522" t="s">
        <v>11</v>
      </c>
      <c r="E5522" t="s">
        <v>500</v>
      </c>
      <c r="F5522" s="4">
        <v>42730</v>
      </c>
      <c r="G5522" t="s">
        <v>15</v>
      </c>
      <c r="H5522">
        <v>6</v>
      </c>
      <c r="I5522">
        <f>IF(Table1[[#This Row],[Price]]&lt;15,10,IF(Table1[[#This Row],[Price]]&lt;20,15,IF(Table1[[#This Row],[Price]]&lt;30,22,IF(Table1[[#This Row],[Price]]&lt;50,36,45))))</f>
        <v>10</v>
      </c>
      <c r="J5522">
        <v>12.42</v>
      </c>
      <c r="K5522" s="14">
        <v>74.52</v>
      </c>
      <c r="L5522" s="14">
        <f>Table1[[#This Row],[Total Sale Amount]]-(Table1[[#This Row],[Cost Price]]*Table1[[#This Row],[Quantity]])</f>
        <v>14.519999999999996</v>
      </c>
      <c r="M5522" t="str">
        <f>TEXT(Table1[[#This Row],[Order Date]],"mmm")</f>
        <v>Dec</v>
      </c>
      <c r="N5522" s="5" t="str">
        <f>TEXT(Table1[[#This Row],[Order Date]],"yyyy")</f>
        <v>2016</v>
      </c>
      <c r="O5522" s="5">
        <v>32</v>
      </c>
      <c r="P5522" s="5" t="s">
        <v>560</v>
      </c>
      <c r="Q5522" s="5" t="str">
        <f>IFERROR(INDEX(Holidays[Holiday],MATCH(Table1[[#This Row],[Order Date]],Holidays[Date],0)),"NO HOLIDAY")</f>
        <v>Boxing Day</v>
      </c>
    </row>
    <row r="5523" spans="2:17" x14ac:dyDescent="0.3">
      <c r="B5523" t="s">
        <v>25</v>
      </c>
      <c r="C5523" t="s">
        <v>22</v>
      </c>
      <c r="D5523" t="s">
        <v>23</v>
      </c>
      <c r="E5523" t="s">
        <v>229</v>
      </c>
      <c r="F5523" s="4">
        <v>42730</v>
      </c>
      <c r="G5523" t="s">
        <v>15</v>
      </c>
      <c r="H5523">
        <v>10</v>
      </c>
      <c r="I5523">
        <f>IF(Table1[[#This Row],[Price]]&lt;15,10,IF(Table1[[#This Row],[Price]]&lt;20,15,IF(Table1[[#This Row],[Price]]&lt;30,22,IF(Table1[[#This Row],[Price]]&lt;50,36,45))))</f>
        <v>10</v>
      </c>
      <c r="J5523">
        <v>12.42</v>
      </c>
      <c r="K5523" s="14">
        <v>124.2</v>
      </c>
      <c r="L5523" s="14">
        <f>Table1[[#This Row],[Total Sale Amount]]-(Table1[[#This Row],[Cost Price]]*Table1[[#This Row],[Quantity]])</f>
        <v>24.200000000000003</v>
      </c>
      <c r="M5523" t="str">
        <f>TEXT(Table1[[#This Row],[Order Date]],"mmm")</f>
        <v>Dec</v>
      </c>
      <c r="N5523" s="5" t="str">
        <f>TEXT(Table1[[#This Row],[Order Date]],"yyyy")</f>
        <v>2016</v>
      </c>
      <c r="O5523" s="5">
        <v>19</v>
      </c>
      <c r="P5523" s="5" t="s">
        <v>560</v>
      </c>
      <c r="Q5523" s="5" t="str">
        <f>IFERROR(INDEX(Holidays[Holiday],MATCH(Table1[[#This Row],[Order Date]],Holidays[Date],0)),"NO HOLIDAY")</f>
        <v>Boxing Day</v>
      </c>
    </row>
    <row r="5524" spans="2:17" x14ac:dyDescent="0.3">
      <c r="B5524" t="s">
        <v>25</v>
      </c>
      <c r="C5524" t="s">
        <v>26</v>
      </c>
      <c r="D5524" t="s">
        <v>23</v>
      </c>
      <c r="E5524" t="s">
        <v>181</v>
      </c>
      <c r="F5524" s="4">
        <v>42730</v>
      </c>
      <c r="G5524" t="s">
        <v>39</v>
      </c>
      <c r="H5524">
        <v>5</v>
      </c>
      <c r="I5524">
        <f>IF(Table1[[#This Row],[Price]]&lt;15,10,IF(Table1[[#This Row],[Price]]&lt;20,15,IF(Table1[[#This Row],[Price]]&lt;30,22,IF(Table1[[#This Row],[Price]]&lt;50,36,45))))</f>
        <v>15</v>
      </c>
      <c r="J5524">
        <v>16.32</v>
      </c>
      <c r="K5524" s="14">
        <v>81.599999999999994</v>
      </c>
      <c r="L5524" s="14">
        <f>Table1[[#This Row],[Total Sale Amount]]-(Table1[[#This Row],[Cost Price]]*Table1[[#This Row],[Quantity]])</f>
        <v>6.5999999999999943</v>
      </c>
      <c r="M5524" t="str">
        <f>TEXT(Table1[[#This Row],[Order Date]],"mmm")</f>
        <v>Dec</v>
      </c>
      <c r="N5524" s="5" t="str">
        <f>TEXT(Table1[[#This Row],[Order Date]],"yyyy")</f>
        <v>2016</v>
      </c>
      <c r="O5524" s="5">
        <v>17</v>
      </c>
      <c r="P5524" s="5" t="s">
        <v>559</v>
      </c>
      <c r="Q5524" s="5" t="str">
        <f>IFERROR(INDEX(Holidays[Holiday],MATCH(Table1[[#This Row],[Order Date]],Holidays[Date],0)),"NO HOLIDAY")</f>
        <v>Boxing Day</v>
      </c>
    </row>
    <row r="5525" spans="2:17" x14ac:dyDescent="0.3">
      <c r="B5525" t="s">
        <v>16</v>
      </c>
      <c r="C5525" t="s">
        <v>30</v>
      </c>
      <c r="D5525" t="s">
        <v>11</v>
      </c>
      <c r="E5525" t="s">
        <v>408</v>
      </c>
      <c r="F5525" s="4">
        <v>42730</v>
      </c>
      <c r="G5525" t="s">
        <v>15</v>
      </c>
      <c r="H5525">
        <v>7</v>
      </c>
      <c r="I5525">
        <f>IF(Table1[[#This Row],[Price]]&lt;15,10,IF(Table1[[#This Row],[Price]]&lt;20,15,IF(Table1[[#This Row],[Price]]&lt;30,22,IF(Table1[[#This Row],[Price]]&lt;50,36,45))))</f>
        <v>10</v>
      </c>
      <c r="J5525">
        <v>12.42</v>
      </c>
      <c r="K5525" s="14">
        <v>86.94</v>
      </c>
      <c r="L5525" s="14">
        <f>Table1[[#This Row],[Total Sale Amount]]-(Table1[[#This Row],[Cost Price]]*Table1[[#This Row],[Quantity]])</f>
        <v>16.939999999999998</v>
      </c>
      <c r="M5525" t="str">
        <f>TEXT(Table1[[#This Row],[Order Date]],"mmm")</f>
        <v>Dec</v>
      </c>
      <c r="N5525" s="5" t="str">
        <f>TEXT(Table1[[#This Row],[Order Date]],"yyyy")</f>
        <v>2016</v>
      </c>
      <c r="O5525" s="5">
        <v>22</v>
      </c>
      <c r="P5525" s="5" t="s">
        <v>559</v>
      </c>
      <c r="Q5525" s="5" t="str">
        <f>IFERROR(INDEX(Holidays[Holiday],MATCH(Table1[[#This Row],[Order Date]],Holidays[Date],0)),"NO HOLIDAY")</f>
        <v>Boxing Day</v>
      </c>
    </row>
    <row r="5526" spans="2:17" x14ac:dyDescent="0.3">
      <c r="B5526" t="s">
        <v>21</v>
      </c>
      <c r="C5526" t="s">
        <v>22</v>
      </c>
      <c r="D5526" t="s">
        <v>23</v>
      </c>
      <c r="E5526" t="s">
        <v>79</v>
      </c>
      <c r="F5526" s="4">
        <v>42730</v>
      </c>
      <c r="G5526" t="s">
        <v>39</v>
      </c>
      <c r="H5526">
        <v>4</v>
      </c>
      <c r="I5526">
        <f>IF(Table1[[#This Row],[Price]]&lt;15,10,IF(Table1[[#This Row],[Price]]&lt;20,15,IF(Table1[[#This Row],[Price]]&lt;30,22,IF(Table1[[#This Row],[Price]]&lt;50,36,45))))</f>
        <v>15</v>
      </c>
      <c r="J5526">
        <v>16.32</v>
      </c>
      <c r="K5526" s="14">
        <v>65.28</v>
      </c>
      <c r="L5526" s="14">
        <f>Table1[[#This Row],[Total Sale Amount]]-(Table1[[#This Row],[Cost Price]]*Table1[[#This Row],[Quantity]])</f>
        <v>5.2800000000000011</v>
      </c>
      <c r="M5526" t="str">
        <f>TEXT(Table1[[#This Row],[Order Date]],"mmm")</f>
        <v>Dec</v>
      </c>
      <c r="N5526" s="5" t="str">
        <f>TEXT(Table1[[#This Row],[Order Date]],"yyyy")</f>
        <v>2016</v>
      </c>
      <c r="O5526" s="5">
        <v>33</v>
      </c>
      <c r="P5526" s="5" t="s">
        <v>559</v>
      </c>
      <c r="Q5526" s="5" t="str">
        <f>IFERROR(INDEX(Holidays[Holiday],MATCH(Table1[[#This Row],[Order Date]],Holidays[Date],0)),"NO HOLIDAY")</f>
        <v>Boxing Day</v>
      </c>
    </row>
    <row r="5527" spans="2:17" x14ac:dyDescent="0.3">
      <c r="B5527" t="s">
        <v>25</v>
      </c>
      <c r="C5527" t="s">
        <v>26</v>
      </c>
      <c r="D5527" t="s">
        <v>23</v>
      </c>
      <c r="E5527" t="s">
        <v>132</v>
      </c>
      <c r="F5527" s="4">
        <v>42730</v>
      </c>
      <c r="G5527" t="s">
        <v>19</v>
      </c>
      <c r="H5527">
        <v>8</v>
      </c>
      <c r="I5527">
        <f>IF(Table1[[#This Row],[Price]]&lt;15,10,IF(Table1[[#This Row],[Price]]&lt;20,15,IF(Table1[[#This Row],[Price]]&lt;30,22,IF(Table1[[#This Row],[Price]]&lt;50,36,45))))</f>
        <v>45</v>
      </c>
      <c r="J5527">
        <v>53.35</v>
      </c>
      <c r="K5527" s="14">
        <v>426.8</v>
      </c>
      <c r="L5527" s="14">
        <f>Table1[[#This Row],[Total Sale Amount]]-(Table1[[#This Row],[Cost Price]]*Table1[[#This Row],[Quantity]])</f>
        <v>66.800000000000011</v>
      </c>
      <c r="M5527" t="str">
        <f>TEXT(Table1[[#This Row],[Order Date]],"mmm")</f>
        <v>Dec</v>
      </c>
      <c r="N5527" s="5" t="str">
        <f>TEXT(Table1[[#This Row],[Order Date]],"yyyy")</f>
        <v>2016</v>
      </c>
      <c r="O5527" s="5">
        <v>40</v>
      </c>
      <c r="P5527" s="5" t="s">
        <v>559</v>
      </c>
      <c r="Q5527" s="5" t="str">
        <f>IFERROR(INDEX(Holidays[Holiday],MATCH(Table1[[#This Row],[Order Date]],Holidays[Date],0)),"NO HOLIDAY")</f>
        <v>Boxing Day</v>
      </c>
    </row>
    <row r="5528" spans="2:17" x14ac:dyDescent="0.3">
      <c r="B5528" t="s">
        <v>16</v>
      </c>
      <c r="C5528" t="s">
        <v>10</v>
      </c>
      <c r="D5528" t="s">
        <v>11</v>
      </c>
      <c r="E5528" t="s">
        <v>386</v>
      </c>
      <c r="F5528" s="4">
        <v>42730</v>
      </c>
      <c r="G5528" t="s">
        <v>15</v>
      </c>
      <c r="H5528">
        <v>7</v>
      </c>
      <c r="I5528">
        <f>IF(Table1[[#This Row],[Price]]&lt;15,10,IF(Table1[[#This Row],[Price]]&lt;20,15,IF(Table1[[#This Row],[Price]]&lt;30,22,IF(Table1[[#This Row],[Price]]&lt;50,36,45))))</f>
        <v>10</v>
      </c>
      <c r="J5528">
        <v>12.42</v>
      </c>
      <c r="K5528" s="14">
        <v>86.94</v>
      </c>
      <c r="L5528" s="14">
        <f>Table1[[#This Row],[Total Sale Amount]]-(Table1[[#This Row],[Cost Price]]*Table1[[#This Row],[Quantity]])</f>
        <v>16.939999999999998</v>
      </c>
      <c r="M5528" t="str">
        <f>TEXT(Table1[[#This Row],[Order Date]],"mmm")</f>
        <v>Dec</v>
      </c>
      <c r="N5528" s="5" t="str">
        <f>TEXT(Table1[[#This Row],[Order Date]],"yyyy")</f>
        <v>2016</v>
      </c>
      <c r="O5528" s="5">
        <v>27</v>
      </c>
      <c r="P5528" s="5" t="s">
        <v>559</v>
      </c>
      <c r="Q5528" s="5" t="str">
        <f>IFERROR(INDEX(Holidays[Holiday],MATCH(Table1[[#This Row],[Order Date]],Holidays[Date],0)),"NO HOLIDAY")</f>
        <v>Boxing Day</v>
      </c>
    </row>
    <row r="5529" spans="2:17" x14ac:dyDescent="0.3">
      <c r="B5529" t="s">
        <v>25</v>
      </c>
      <c r="C5529" t="s">
        <v>43</v>
      </c>
      <c r="D5529" t="s">
        <v>23</v>
      </c>
      <c r="E5529" t="s">
        <v>44</v>
      </c>
      <c r="F5529" s="4">
        <v>42730</v>
      </c>
      <c r="G5529" t="s">
        <v>39</v>
      </c>
      <c r="H5529">
        <v>9</v>
      </c>
      <c r="I5529">
        <f>IF(Table1[[#This Row],[Price]]&lt;15,10,IF(Table1[[#This Row],[Price]]&lt;20,15,IF(Table1[[#This Row],[Price]]&lt;30,22,IF(Table1[[#This Row],[Price]]&lt;50,36,45))))</f>
        <v>15</v>
      </c>
      <c r="J5529">
        <v>16.32</v>
      </c>
      <c r="K5529" s="14">
        <v>146.88</v>
      </c>
      <c r="L5529" s="14">
        <f>Table1[[#This Row],[Total Sale Amount]]-(Table1[[#This Row],[Cost Price]]*Table1[[#This Row],[Quantity]])</f>
        <v>11.879999999999995</v>
      </c>
      <c r="M5529" t="str">
        <f>TEXT(Table1[[#This Row],[Order Date]],"mmm")</f>
        <v>Dec</v>
      </c>
      <c r="N5529" s="5" t="str">
        <f>TEXT(Table1[[#This Row],[Order Date]],"yyyy")</f>
        <v>2016</v>
      </c>
      <c r="O5529" s="5">
        <v>39</v>
      </c>
      <c r="P5529" s="5" t="s">
        <v>560</v>
      </c>
      <c r="Q5529" s="5" t="str">
        <f>IFERROR(INDEX(Holidays[Holiday],MATCH(Table1[[#This Row],[Order Date]],Holidays[Date],0)),"NO HOLIDAY")</f>
        <v>Boxing Day</v>
      </c>
    </row>
    <row r="5530" spans="2:17" x14ac:dyDescent="0.3">
      <c r="B5530" t="s">
        <v>21</v>
      </c>
      <c r="C5530" t="s">
        <v>26</v>
      </c>
      <c r="D5530" t="s">
        <v>23</v>
      </c>
      <c r="E5530" t="s">
        <v>237</v>
      </c>
      <c r="F5530" s="4">
        <v>42730</v>
      </c>
      <c r="G5530" t="s">
        <v>13</v>
      </c>
      <c r="H5530">
        <v>4</v>
      </c>
      <c r="I5530">
        <f>IF(Table1[[#This Row],[Price]]&lt;15,10,IF(Table1[[#This Row],[Price]]&lt;20,15,IF(Table1[[#This Row],[Price]]&lt;30,22,IF(Table1[[#This Row],[Price]]&lt;50,36,45))))</f>
        <v>15</v>
      </c>
      <c r="J5530">
        <v>17.829999999999998</v>
      </c>
      <c r="K5530" s="14">
        <v>71.319999999999993</v>
      </c>
      <c r="L5530" s="14">
        <f>Table1[[#This Row],[Total Sale Amount]]-(Table1[[#This Row],[Cost Price]]*Table1[[#This Row],[Quantity]])</f>
        <v>11.319999999999993</v>
      </c>
      <c r="M5530" t="str">
        <f>TEXT(Table1[[#This Row],[Order Date]],"mmm")</f>
        <v>Dec</v>
      </c>
      <c r="N5530" s="5" t="str">
        <f>TEXT(Table1[[#This Row],[Order Date]],"yyyy")</f>
        <v>2016</v>
      </c>
      <c r="O5530" s="5">
        <v>30</v>
      </c>
      <c r="P5530" s="5" t="s">
        <v>560</v>
      </c>
      <c r="Q5530" s="5" t="str">
        <f>IFERROR(INDEX(Holidays[Holiday],MATCH(Table1[[#This Row],[Order Date]],Holidays[Date],0)),"NO HOLIDAY")</f>
        <v>Boxing Day</v>
      </c>
    </row>
    <row r="5531" spans="2:17" x14ac:dyDescent="0.3">
      <c r="B5531" t="s">
        <v>36</v>
      </c>
      <c r="C5531" t="s">
        <v>28</v>
      </c>
      <c r="D5531" t="s">
        <v>11</v>
      </c>
      <c r="E5531" t="s">
        <v>37</v>
      </c>
      <c r="F5531" s="4">
        <v>42730</v>
      </c>
      <c r="G5531" t="s">
        <v>39</v>
      </c>
      <c r="H5531">
        <v>2</v>
      </c>
      <c r="I5531">
        <f>IF(Table1[[#This Row],[Price]]&lt;15,10,IF(Table1[[#This Row],[Price]]&lt;20,15,IF(Table1[[#This Row],[Price]]&lt;30,22,IF(Table1[[#This Row],[Price]]&lt;50,36,45))))</f>
        <v>15</v>
      </c>
      <c r="J5531">
        <v>16.32</v>
      </c>
      <c r="K5531" s="14">
        <v>32.64</v>
      </c>
      <c r="L5531" s="14">
        <f>Table1[[#This Row],[Total Sale Amount]]-(Table1[[#This Row],[Cost Price]]*Table1[[#This Row],[Quantity]])</f>
        <v>2.6400000000000006</v>
      </c>
      <c r="M5531" t="str">
        <f>TEXT(Table1[[#This Row],[Order Date]],"mmm")</f>
        <v>Dec</v>
      </c>
      <c r="N5531" s="5" t="str">
        <f>TEXT(Table1[[#This Row],[Order Date]],"yyyy")</f>
        <v>2016</v>
      </c>
      <c r="O5531" s="5">
        <v>30</v>
      </c>
      <c r="P5531" s="5" t="s">
        <v>560</v>
      </c>
      <c r="Q5531" s="5" t="str">
        <f>IFERROR(INDEX(Holidays[Holiday],MATCH(Table1[[#This Row],[Order Date]],Holidays[Date],0)),"NO HOLIDAY")</f>
        <v>Boxing Day</v>
      </c>
    </row>
    <row r="5532" spans="2:17" x14ac:dyDescent="0.3">
      <c r="B5532" t="s">
        <v>9</v>
      </c>
      <c r="C5532" t="s">
        <v>10</v>
      </c>
      <c r="D5532" t="s">
        <v>11</v>
      </c>
      <c r="E5532" t="s">
        <v>551</v>
      </c>
      <c r="F5532" s="4">
        <v>42730</v>
      </c>
      <c r="G5532" t="s">
        <v>13</v>
      </c>
      <c r="H5532">
        <v>2</v>
      </c>
      <c r="I5532">
        <f>IF(Table1[[#This Row],[Price]]&lt;15,10,IF(Table1[[#This Row],[Price]]&lt;20,15,IF(Table1[[#This Row],[Price]]&lt;30,22,IF(Table1[[#This Row],[Price]]&lt;50,36,45))))</f>
        <v>15</v>
      </c>
      <c r="J5532">
        <v>17.829999999999998</v>
      </c>
      <c r="K5532" s="14">
        <v>35.659999999999997</v>
      </c>
      <c r="L5532" s="14">
        <f>Table1[[#This Row],[Total Sale Amount]]-(Table1[[#This Row],[Cost Price]]*Table1[[#This Row],[Quantity]])</f>
        <v>5.6599999999999966</v>
      </c>
      <c r="M5532" t="str">
        <f>TEXT(Table1[[#This Row],[Order Date]],"mmm")</f>
        <v>Dec</v>
      </c>
      <c r="N5532" s="5" t="str">
        <f>TEXT(Table1[[#This Row],[Order Date]],"yyyy")</f>
        <v>2016</v>
      </c>
      <c r="O5532" s="5">
        <v>23</v>
      </c>
      <c r="P5532" s="5" t="s">
        <v>559</v>
      </c>
      <c r="Q5532" s="5" t="str">
        <f>IFERROR(INDEX(Holidays[Holiday],MATCH(Table1[[#This Row],[Order Date]],Holidays[Date],0)),"NO HOLIDAY")</f>
        <v>Boxing Day</v>
      </c>
    </row>
    <row r="5533" spans="2:17" x14ac:dyDescent="0.3">
      <c r="B5533" t="s">
        <v>21</v>
      </c>
      <c r="C5533" t="s">
        <v>22</v>
      </c>
      <c r="D5533" t="s">
        <v>23</v>
      </c>
      <c r="E5533" t="s">
        <v>366</v>
      </c>
      <c r="F5533" s="4">
        <v>42730</v>
      </c>
      <c r="G5533" t="s">
        <v>15</v>
      </c>
      <c r="H5533">
        <v>6</v>
      </c>
      <c r="I5533">
        <f>IF(Table1[[#This Row],[Price]]&lt;15,10,IF(Table1[[#This Row],[Price]]&lt;20,15,IF(Table1[[#This Row],[Price]]&lt;30,22,IF(Table1[[#This Row],[Price]]&lt;50,36,45))))</f>
        <v>10</v>
      </c>
      <c r="J5533">
        <v>12.42</v>
      </c>
      <c r="K5533" s="14">
        <v>74.52</v>
      </c>
      <c r="L5533" s="14">
        <f>Table1[[#This Row],[Total Sale Amount]]-(Table1[[#This Row],[Cost Price]]*Table1[[#This Row],[Quantity]])</f>
        <v>14.519999999999996</v>
      </c>
      <c r="M5533" t="str">
        <f>TEXT(Table1[[#This Row],[Order Date]],"mmm")</f>
        <v>Dec</v>
      </c>
      <c r="N5533" s="5" t="str">
        <f>TEXT(Table1[[#This Row],[Order Date]],"yyyy")</f>
        <v>2016</v>
      </c>
      <c r="O5533" s="5">
        <v>40</v>
      </c>
      <c r="P5533" s="5" t="s">
        <v>559</v>
      </c>
      <c r="Q5533" s="5" t="str">
        <f>IFERROR(INDEX(Holidays[Holiday],MATCH(Table1[[#This Row],[Order Date]],Holidays[Date],0)),"NO HOLIDAY")</f>
        <v>Boxing Day</v>
      </c>
    </row>
    <row r="5534" spans="2:17" x14ac:dyDescent="0.3">
      <c r="B5534" t="s">
        <v>9</v>
      </c>
      <c r="C5534" t="s">
        <v>28</v>
      </c>
      <c r="D5534" t="s">
        <v>11</v>
      </c>
      <c r="E5534" t="s">
        <v>37</v>
      </c>
      <c r="F5534" s="4">
        <v>42730</v>
      </c>
      <c r="G5534" t="s">
        <v>39</v>
      </c>
      <c r="H5534">
        <v>10</v>
      </c>
      <c r="I5534">
        <f>IF(Table1[[#This Row],[Price]]&lt;15,10,IF(Table1[[#This Row],[Price]]&lt;20,15,IF(Table1[[#This Row],[Price]]&lt;30,22,IF(Table1[[#This Row],[Price]]&lt;50,36,45))))</f>
        <v>15</v>
      </c>
      <c r="J5534">
        <v>16.32</v>
      </c>
      <c r="K5534" s="14">
        <v>163.19999999999999</v>
      </c>
      <c r="L5534" s="14">
        <f>Table1[[#This Row],[Total Sale Amount]]-(Table1[[#This Row],[Cost Price]]*Table1[[#This Row],[Quantity]])</f>
        <v>13.199999999999989</v>
      </c>
      <c r="M5534" t="str">
        <f>TEXT(Table1[[#This Row],[Order Date]],"mmm")</f>
        <v>Dec</v>
      </c>
      <c r="N5534" s="5" t="str">
        <f>TEXT(Table1[[#This Row],[Order Date]],"yyyy")</f>
        <v>2016</v>
      </c>
      <c r="O5534" s="5">
        <v>42</v>
      </c>
      <c r="P5534" s="5" t="s">
        <v>559</v>
      </c>
      <c r="Q5534" s="5" t="str">
        <f>IFERROR(INDEX(Holidays[Holiday],MATCH(Table1[[#This Row],[Order Date]],Holidays[Date],0)),"NO HOLIDAY")</f>
        <v>Boxing Day</v>
      </c>
    </row>
    <row r="5535" spans="2:17" x14ac:dyDescent="0.3">
      <c r="B5535" t="s">
        <v>16</v>
      </c>
      <c r="C5535" t="s">
        <v>30</v>
      </c>
      <c r="D5535" t="s">
        <v>11</v>
      </c>
      <c r="E5535" t="s">
        <v>99</v>
      </c>
      <c r="F5535" s="4">
        <v>42730</v>
      </c>
      <c r="G5535" t="s">
        <v>13</v>
      </c>
      <c r="H5535">
        <v>9</v>
      </c>
      <c r="I5535">
        <f>IF(Table1[[#This Row],[Price]]&lt;15,10,IF(Table1[[#This Row],[Price]]&lt;20,15,IF(Table1[[#This Row],[Price]]&lt;30,22,IF(Table1[[#This Row],[Price]]&lt;50,36,45))))</f>
        <v>15</v>
      </c>
      <c r="J5535">
        <v>17.829999999999998</v>
      </c>
      <c r="K5535" s="14">
        <v>160.46999999999997</v>
      </c>
      <c r="L5535" s="14">
        <f>Table1[[#This Row],[Total Sale Amount]]-(Table1[[#This Row],[Cost Price]]*Table1[[#This Row],[Quantity]])</f>
        <v>25.46999999999997</v>
      </c>
      <c r="M5535" t="str">
        <f>TEXT(Table1[[#This Row],[Order Date]],"mmm")</f>
        <v>Dec</v>
      </c>
      <c r="N5535" s="5" t="str">
        <f>TEXT(Table1[[#This Row],[Order Date]],"yyyy")</f>
        <v>2016</v>
      </c>
      <c r="O5535" s="5">
        <v>26</v>
      </c>
      <c r="P5535" s="5" t="s">
        <v>560</v>
      </c>
      <c r="Q5535" s="5" t="str">
        <f>IFERROR(INDEX(Holidays[Holiday],MATCH(Table1[[#This Row],[Order Date]],Holidays[Date],0)),"NO HOLIDAY")</f>
        <v>Boxing Day</v>
      </c>
    </row>
    <row r="5536" spans="2:17" x14ac:dyDescent="0.3">
      <c r="B5536" t="s">
        <v>36</v>
      </c>
      <c r="C5536" t="s">
        <v>10</v>
      </c>
      <c r="D5536" t="s">
        <v>11</v>
      </c>
      <c r="E5536" t="s">
        <v>371</v>
      </c>
      <c r="F5536" s="4">
        <v>42730</v>
      </c>
      <c r="G5536" t="s">
        <v>15</v>
      </c>
      <c r="H5536">
        <v>4</v>
      </c>
      <c r="I5536">
        <f>IF(Table1[[#This Row],[Price]]&lt;15,10,IF(Table1[[#This Row],[Price]]&lt;20,15,IF(Table1[[#This Row],[Price]]&lt;30,22,IF(Table1[[#This Row],[Price]]&lt;50,36,45))))</f>
        <v>10</v>
      </c>
      <c r="J5536">
        <v>12.42</v>
      </c>
      <c r="K5536" s="14">
        <v>49.68</v>
      </c>
      <c r="L5536" s="14">
        <f>Table1[[#This Row],[Total Sale Amount]]-(Table1[[#This Row],[Cost Price]]*Table1[[#This Row],[Quantity]])</f>
        <v>9.68</v>
      </c>
      <c r="M5536" t="str">
        <f>TEXT(Table1[[#This Row],[Order Date]],"mmm")</f>
        <v>Dec</v>
      </c>
      <c r="N5536" s="5" t="str">
        <f>TEXT(Table1[[#This Row],[Order Date]],"yyyy")</f>
        <v>2016</v>
      </c>
      <c r="O5536" s="5">
        <v>21</v>
      </c>
      <c r="P5536" s="5" t="s">
        <v>559</v>
      </c>
      <c r="Q5536" s="5" t="str">
        <f>IFERROR(INDEX(Holidays[Holiday],MATCH(Table1[[#This Row],[Order Date]],Holidays[Date],0)),"NO HOLIDAY")</f>
        <v>Boxing Day</v>
      </c>
    </row>
    <row r="5537" spans="2:17" x14ac:dyDescent="0.3">
      <c r="B5537" t="s">
        <v>25</v>
      </c>
      <c r="C5537" t="s">
        <v>59</v>
      </c>
      <c r="D5537" t="s">
        <v>23</v>
      </c>
      <c r="E5537" t="s">
        <v>457</v>
      </c>
      <c r="F5537" s="4">
        <v>42730</v>
      </c>
      <c r="G5537" t="s">
        <v>15</v>
      </c>
      <c r="H5537">
        <v>5</v>
      </c>
      <c r="I5537">
        <f>IF(Table1[[#This Row],[Price]]&lt;15,10,IF(Table1[[#This Row],[Price]]&lt;20,15,IF(Table1[[#This Row],[Price]]&lt;30,22,IF(Table1[[#This Row],[Price]]&lt;50,36,45))))</f>
        <v>10</v>
      </c>
      <c r="J5537">
        <v>12.42</v>
      </c>
      <c r="K5537" s="14">
        <v>62.1</v>
      </c>
      <c r="L5537" s="14">
        <f>Table1[[#This Row],[Total Sale Amount]]-(Table1[[#This Row],[Cost Price]]*Table1[[#This Row],[Quantity]])</f>
        <v>12.100000000000001</v>
      </c>
      <c r="M5537" t="str">
        <f>TEXT(Table1[[#This Row],[Order Date]],"mmm")</f>
        <v>Dec</v>
      </c>
      <c r="N5537" s="5" t="str">
        <f>TEXT(Table1[[#This Row],[Order Date]],"yyyy")</f>
        <v>2016</v>
      </c>
      <c r="O5537" s="5">
        <v>34</v>
      </c>
      <c r="P5537" s="5" t="s">
        <v>559</v>
      </c>
      <c r="Q5537" s="5" t="str">
        <f>IFERROR(INDEX(Holidays[Holiday],MATCH(Table1[[#This Row],[Order Date]],Holidays[Date],0)),"NO HOLIDAY")</f>
        <v>Boxing Day</v>
      </c>
    </row>
    <row r="5538" spans="2:17" x14ac:dyDescent="0.3">
      <c r="B5538" t="s">
        <v>21</v>
      </c>
      <c r="C5538" t="s">
        <v>59</v>
      </c>
      <c r="D5538" t="s">
        <v>23</v>
      </c>
      <c r="E5538" t="s">
        <v>536</v>
      </c>
      <c r="F5538" s="4">
        <v>42730</v>
      </c>
      <c r="G5538" t="s">
        <v>15</v>
      </c>
      <c r="H5538">
        <v>4</v>
      </c>
      <c r="I5538">
        <f>IF(Table1[[#This Row],[Price]]&lt;15,10,IF(Table1[[#This Row],[Price]]&lt;20,15,IF(Table1[[#This Row],[Price]]&lt;30,22,IF(Table1[[#This Row],[Price]]&lt;50,36,45))))</f>
        <v>10</v>
      </c>
      <c r="J5538">
        <v>12.42</v>
      </c>
      <c r="K5538" s="14">
        <v>49.68</v>
      </c>
      <c r="L5538" s="14">
        <f>Table1[[#This Row],[Total Sale Amount]]-(Table1[[#This Row],[Cost Price]]*Table1[[#This Row],[Quantity]])</f>
        <v>9.68</v>
      </c>
      <c r="M5538" t="str">
        <f>TEXT(Table1[[#This Row],[Order Date]],"mmm")</f>
        <v>Dec</v>
      </c>
      <c r="N5538" s="5" t="str">
        <f>TEXT(Table1[[#This Row],[Order Date]],"yyyy")</f>
        <v>2016</v>
      </c>
      <c r="O5538" s="5">
        <v>31</v>
      </c>
      <c r="P5538" s="5" t="s">
        <v>560</v>
      </c>
      <c r="Q5538" s="5" t="str">
        <f>IFERROR(INDEX(Holidays[Holiday],MATCH(Table1[[#This Row],[Order Date]],Holidays[Date],0)),"NO HOLIDAY")</f>
        <v>Boxing Day</v>
      </c>
    </row>
    <row r="5539" spans="2:17" x14ac:dyDescent="0.3">
      <c r="B5539" t="s">
        <v>25</v>
      </c>
      <c r="C5539" t="s">
        <v>22</v>
      </c>
      <c r="D5539" t="s">
        <v>23</v>
      </c>
      <c r="E5539" t="s">
        <v>267</v>
      </c>
      <c r="F5539" s="4">
        <v>42730</v>
      </c>
      <c r="G5539" t="s">
        <v>15</v>
      </c>
      <c r="H5539">
        <v>4</v>
      </c>
      <c r="I5539">
        <f>IF(Table1[[#This Row],[Price]]&lt;15,10,IF(Table1[[#This Row],[Price]]&lt;20,15,IF(Table1[[#This Row],[Price]]&lt;30,22,IF(Table1[[#This Row],[Price]]&lt;50,36,45))))</f>
        <v>10</v>
      </c>
      <c r="J5539">
        <v>12.42</v>
      </c>
      <c r="K5539" s="14">
        <v>49.68</v>
      </c>
      <c r="L5539" s="14">
        <f>Table1[[#This Row],[Total Sale Amount]]-(Table1[[#This Row],[Cost Price]]*Table1[[#This Row],[Quantity]])</f>
        <v>9.68</v>
      </c>
      <c r="M5539" t="str">
        <f>TEXT(Table1[[#This Row],[Order Date]],"mmm")</f>
        <v>Dec</v>
      </c>
      <c r="N5539" s="5" t="str">
        <f>TEXT(Table1[[#This Row],[Order Date]],"yyyy")</f>
        <v>2016</v>
      </c>
      <c r="O5539" s="5">
        <v>41</v>
      </c>
      <c r="P5539" s="5" t="s">
        <v>559</v>
      </c>
      <c r="Q5539" s="5" t="str">
        <f>IFERROR(INDEX(Holidays[Holiday],MATCH(Table1[[#This Row],[Order Date]],Holidays[Date],0)),"NO HOLIDAY")</f>
        <v>Boxing Day</v>
      </c>
    </row>
    <row r="5540" spans="2:17" hidden="1" x14ac:dyDescent="0.3">
      <c r="B5540" t="s">
        <v>9</v>
      </c>
      <c r="C5540" t="s">
        <v>17</v>
      </c>
      <c r="D5540" t="s">
        <v>11</v>
      </c>
      <c r="E5540" t="s">
        <v>222</v>
      </c>
      <c r="F5540" s="4">
        <v>42731</v>
      </c>
      <c r="G5540" t="s">
        <v>15</v>
      </c>
      <c r="H5540">
        <v>9</v>
      </c>
      <c r="I5540">
        <f>IF(Table1[[#This Row],[Price]]&lt;15,10,IF(Table1[[#This Row],[Price]]&lt;20,15,IF(Table1[[#This Row],[Price]]&lt;30,22,IF(Table1[[#This Row],[Price]]&lt;50,36,45))))</f>
        <v>10</v>
      </c>
      <c r="J5540">
        <v>12.42</v>
      </c>
      <c r="K5540" s="14">
        <v>111.78</v>
      </c>
      <c r="L5540" s="14">
        <f>Table1[[#This Row],[Total Sale Amount]]-(Table1[[#This Row],[Cost Price]]*Table1[[#This Row],[Quantity]])</f>
        <v>21.78</v>
      </c>
      <c r="M5540" t="str">
        <f>TEXT(Table1[[#This Row],[Order Date]],"mmm")</f>
        <v>Dec</v>
      </c>
      <c r="N5540" s="5" t="str">
        <f>TEXT(Table1[[#This Row],[Order Date]],"yyyy")</f>
        <v>2016</v>
      </c>
      <c r="O5540" s="5">
        <v>25</v>
      </c>
      <c r="P5540" s="5" t="s">
        <v>559</v>
      </c>
      <c r="Q5540" s="5" t="str">
        <f>IFERROR(INDEX(Holidays[Holiday],MATCH(Table1[[#This Row],[Order Date]],Holidays[Date],0)),"NO HOLIDAY")</f>
        <v>NO HOLIDAY</v>
      </c>
    </row>
    <row r="5541" spans="2:17" hidden="1" x14ac:dyDescent="0.3">
      <c r="B5541" t="s">
        <v>25</v>
      </c>
      <c r="C5541" t="s">
        <v>26</v>
      </c>
      <c r="D5541" t="s">
        <v>23</v>
      </c>
      <c r="E5541" t="s">
        <v>412</v>
      </c>
      <c r="F5541" s="4">
        <v>42731</v>
      </c>
      <c r="G5541" t="s">
        <v>15</v>
      </c>
      <c r="H5541">
        <v>2</v>
      </c>
      <c r="I5541">
        <f>IF(Table1[[#This Row],[Price]]&lt;15,10,IF(Table1[[#This Row],[Price]]&lt;20,15,IF(Table1[[#This Row],[Price]]&lt;30,22,IF(Table1[[#This Row],[Price]]&lt;50,36,45))))</f>
        <v>10</v>
      </c>
      <c r="J5541">
        <v>12.42</v>
      </c>
      <c r="K5541" s="14">
        <v>24.84</v>
      </c>
      <c r="L5541" s="14">
        <f>Table1[[#This Row],[Total Sale Amount]]-(Table1[[#This Row],[Cost Price]]*Table1[[#This Row],[Quantity]])</f>
        <v>4.84</v>
      </c>
      <c r="M5541" t="str">
        <f>TEXT(Table1[[#This Row],[Order Date]],"mmm")</f>
        <v>Dec</v>
      </c>
      <c r="N5541" s="5" t="str">
        <f>TEXT(Table1[[#This Row],[Order Date]],"yyyy")</f>
        <v>2016</v>
      </c>
      <c r="O5541" s="5">
        <v>30</v>
      </c>
      <c r="P5541" s="5" t="s">
        <v>560</v>
      </c>
      <c r="Q5541" s="5" t="str">
        <f>IFERROR(INDEX(Holidays[Holiday],MATCH(Table1[[#This Row],[Order Date]],Holidays[Date],0)),"NO HOLIDAY")</f>
        <v>NO HOLIDAY</v>
      </c>
    </row>
    <row r="5542" spans="2:17" hidden="1" x14ac:dyDescent="0.3">
      <c r="B5542" t="s">
        <v>36</v>
      </c>
      <c r="C5542" t="s">
        <v>17</v>
      </c>
      <c r="D5542" t="s">
        <v>11</v>
      </c>
      <c r="E5542" t="s">
        <v>92</v>
      </c>
      <c r="F5542" s="4">
        <v>42731</v>
      </c>
      <c r="G5542" t="s">
        <v>15</v>
      </c>
      <c r="H5542">
        <v>10</v>
      </c>
      <c r="I5542">
        <f>IF(Table1[[#This Row],[Price]]&lt;15,10,IF(Table1[[#This Row],[Price]]&lt;20,15,IF(Table1[[#This Row],[Price]]&lt;30,22,IF(Table1[[#This Row],[Price]]&lt;50,36,45))))</f>
        <v>10</v>
      </c>
      <c r="J5542">
        <v>12.42</v>
      </c>
      <c r="K5542" s="14">
        <v>124.2</v>
      </c>
      <c r="L5542" s="14">
        <f>Table1[[#This Row],[Total Sale Amount]]-(Table1[[#This Row],[Cost Price]]*Table1[[#This Row],[Quantity]])</f>
        <v>24.200000000000003</v>
      </c>
      <c r="M5542" t="str">
        <f>TEXT(Table1[[#This Row],[Order Date]],"mmm")</f>
        <v>Dec</v>
      </c>
      <c r="N5542" s="5" t="str">
        <f>TEXT(Table1[[#This Row],[Order Date]],"yyyy")</f>
        <v>2016</v>
      </c>
      <c r="O5542" s="5">
        <v>35</v>
      </c>
      <c r="P5542" s="5" t="s">
        <v>560</v>
      </c>
      <c r="Q5542" s="5" t="str">
        <f>IFERROR(INDEX(Holidays[Holiday],MATCH(Table1[[#This Row],[Order Date]],Holidays[Date],0)),"NO HOLIDAY")</f>
        <v>NO HOLIDAY</v>
      </c>
    </row>
    <row r="5543" spans="2:17" hidden="1" x14ac:dyDescent="0.3">
      <c r="B5543" t="s">
        <v>36</v>
      </c>
      <c r="C5543" t="s">
        <v>17</v>
      </c>
      <c r="D5543" t="s">
        <v>11</v>
      </c>
      <c r="E5543" t="s">
        <v>98</v>
      </c>
      <c r="F5543" s="4">
        <v>42731</v>
      </c>
      <c r="G5543" t="s">
        <v>15</v>
      </c>
      <c r="H5543">
        <v>1</v>
      </c>
      <c r="I5543">
        <f>IF(Table1[[#This Row],[Price]]&lt;15,10,IF(Table1[[#This Row],[Price]]&lt;20,15,IF(Table1[[#This Row],[Price]]&lt;30,22,IF(Table1[[#This Row],[Price]]&lt;50,36,45))))</f>
        <v>10</v>
      </c>
      <c r="J5543">
        <v>12.42</v>
      </c>
      <c r="K5543" s="14">
        <v>12.42</v>
      </c>
      <c r="L5543" s="14">
        <f>Table1[[#This Row],[Total Sale Amount]]-(Table1[[#This Row],[Cost Price]]*Table1[[#This Row],[Quantity]])</f>
        <v>2.42</v>
      </c>
      <c r="M5543" t="str">
        <f>TEXT(Table1[[#This Row],[Order Date]],"mmm")</f>
        <v>Dec</v>
      </c>
      <c r="N5543" s="5" t="str">
        <f>TEXT(Table1[[#This Row],[Order Date]],"yyyy")</f>
        <v>2016</v>
      </c>
      <c r="O5543" s="5">
        <v>26</v>
      </c>
      <c r="P5543" s="5" t="s">
        <v>560</v>
      </c>
      <c r="Q5543" s="5" t="str">
        <f>IFERROR(INDEX(Holidays[Holiday],MATCH(Table1[[#This Row],[Order Date]],Holidays[Date],0)),"NO HOLIDAY")</f>
        <v>NO HOLIDAY</v>
      </c>
    </row>
    <row r="5544" spans="2:17" hidden="1" x14ac:dyDescent="0.3">
      <c r="B5544" t="s">
        <v>25</v>
      </c>
      <c r="C5544" t="s">
        <v>26</v>
      </c>
      <c r="D5544" t="s">
        <v>23</v>
      </c>
      <c r="E5544" t="s">
        <v>96</v>
      </c>
      <c r="F5544" s="4">
        <v>42731</v>
      </c>
      <c r="G5544" t="s">
        <v>39</v>
      </c>
      <c r="H5544">
        <v>4</v>
      </c>
      <c r="I5544">
        <f>IF(Table1[[#This Row],[Price]]&lt;15,10,IF(Table1[[#This Row],[Price]]&lt;20,15,IF(Table1[[#This Row],[Price]]&lt;30,22,IF(Table1[[#This Row],[Price]]&lt;50,36,45))))</f>
        <v>15</v>
      </c>
      <c r="J5544">
        <v>16.32</v>
      </c>
      <c r="K5544" s="14">
        <v>65.28</v>
      </c>
      <c r="L5544" s="14">
        <f>Table1[[#This Row],[Total Sale Amount]]-(Table1[[#This Row],[Cost Price]]*Table1[[#This Row],[Quantity]])</f>
        <v>5.2800000000000011</v>
      </c>
      <c r="M5544" t="str">
        <f>TEXT(Table1[[#This Row],[Order Date]],"mmm")</f>
        <v>Dec</v>
      </c>
      <c r="N5544" s="5" t="str">
        <f>TEXT(Table1[[#This Row],[Order Date]],"yyyy")</f>
        <v>2016</v>
      </c>
      <c r="O5544" s="5">
        <v>21</v>
      </c>
      <c r="P5544" s="5" t="s">
        <v>559</v>
      </c>
      <c r="Q5544" s="5" t="str">
        <f>IFERROR(INDEX(Holidays[Holiday],MATCH(Table1[[#This Row],[Order Date]],Holidays[Date],0)),"NO HOLIDAY")</f>
        <v>NO HOLIDAY</v>
      </c>
    </row>
    <row r="5545" spans="2:17" hidden="1" x14ac:dyDescent="0.3">
      <c r="B5545" t="s">
        <v>25</v>
      </c>
      <c r="C5545" t="s">
        <v>59</v>
      </c>
      <c r="D5545" t="s">
        <v>23</v>
      </c>
      <c r="E5545" t="s">
        <v>61</v>
      </c>
      <c r="F5545" s="4">
        <v>42731</v>
      </c>
      <c r="G5545" t="s">
        <v>15</v>
      </c>
      <c r="H5545">
        <v>2</v>
      </c>
      <c r="I5545">
        <f>IF(Table1[[#This Row],[Price]]&lt;15,10,IF(Table1[[#This Row],[Price]]&lt;20,15,IF(Table1[[#This Row],[Price]]&lt;30,22,IF(Table1[[#This Row],[Price]]&lt;50,36,45))))</f>
        <v>10</v>
      </c>
      <c r="J5545">
        <v>12.42</v>
      </c>
      <c r="K5545" s="14">
        <v>24.84</v>
      </c>
      <c r="L5545" s="14">
        <f>Table1[[#This Row],[Total Sale Amount]]-(Table1[[#This Row],[Cost Price]]*Table1[[#This Row],[Quantity]])</f>
        <v>4.84</v>
      </c>
      <c r="M5545" t="str">
        <f>TEXT(Table1[[#This Row],[Order Date]],"mmm")</f>
        <v>Dec</v>
      </c>
      <c r="N5545" s="5" t="str">
        <f>TEXT(Table1[[#This Row],[Order Date]],"yyyy")</f>
        <v>2016</v>
      </c>
      <c r="O5545" s="5">
        <v>19</v>
      </c>
      <c r="P5545" s="5" t="s">
        <v>560</v>
      </c>
      <c r="Q5545" s="5" t="str">
        <f>IFERROR(INDEX(Holidays[Holiday],MATCH(Table1[[#This Row],[Order Date]],Holidays[Date],0)),"NO HOLIDAY")</f>
        <v>NO HOLIDAY</v>
      </c>
    </row>
    <row r="5546" spans="2:17" hidden="1" x14ac:dyDescent="0.3">
      <c r="B5546" t="s">
        <v>9</v>
      </c>
      <c r="C5546" t="s">
        <v>10</v>
      </c>
      <c r="D5546" t="s">
        <v>11</v>
      </c>
      <c r="E5546" t="s">
        <v>506</v>
      </c>
      <c r="F5546" s="4">
        <v>42731</v>
      </c>
      <c r="G5546" t="s">
        <v>15</v>
      </c>
      <c r="H5546">
        <v>10</v>
      </c>
      <c r="I5546">
        <f>IF(Table1[[#This Row],[Price]]&lt;15,10,IF(Table1[[#This Row],[Price]]&lt;20,15,IF(Table1[[#This Row],[Price]]&lt;30,22,IF(Table1[[#This Row],[Price]]&lt;50,36,45))))</f>
        <v>10</v>
      </c>
      <c r="J5546">
        <v>12.42</v>
      </c>
      <c r="K5546" s="14">
        <v>124.2</v>
      </c>
      <c r="L5546" s="14">
        <f>Table1[[#This Row],[Total Sale Amount]]-(Table1[[#This Row],[Cost Price]]*Table1[[#This Row],[Quantity]])</f>
        <v>24.200000000000003</v>
      </c>
      <c r="M5546" t="str">
        <f>TEXT(Table1[[#This Row],[Order Date]],"mmm")</f>
        <v>Dec</v>
      </c>
      <c r="N5546" s="5" t="str">
        <f>TEXT(Table1[[#This Row],[Order Date]],"yyyy")</f>
        <v>2016</v>
      </c>
      <c r="O5546" s="5">
        <v>35</v>
      </c>
      <c r="P5546" s="5" t="s">
        <v>559</v>
      </c>
      <c r="Q5546" s="5" t="str">
        <f>IFERROR(INDEX(Holidays[Holiday],MATCH(Table1[[#This Row],[Order Date]],Holidays[Date],0)),"NO HOLIDAY")</f>
        <v>NO HOLIDAY</v>
      </c>
    </row>
    <row r="5547" spans="2:17" hidden="1" x14ac:dyDescent="0.3">
      <c r="B5547" t="s">
        <v>9</v>
      </c>
      <c r="C5547" t="s">
        <v>10</v>
      </c>
      <c r="D5547" t="s">
        <v>11</v>
      </c>
      <c r="E5547" t="s">
        <v>100</v>
      </c>
      <c r="F5547" s="4">
        <v>42731</v>
      </c>
      <c r="G5547" t="s">
        <v>15</v>
      </c>
      <c r="H5547">
        <v>8</v>
      </c>
      <c r="I5547">
        <f>IF(Table1[[#This Row],[Price]]&lt;15,10,IF(Table1[[#This Row],[Price]]&lt;20,15,IF(Table1[[#This Row],[Price]]&lt;30,22,IF(Table1[[#This Row],[Price]]&lt;50,36,45))))</f>
        <v>10</v>
      </c>
      <c r="J5547">
        <v>12.42</v>
      </c>
      <c r="K5547" s="14">
        <v>99.36</v>
      </c>
      <c r="L5547" s="14">
        <f>Table1[[#This Row],[Total Sale Amount]]-(Table1[[#This Row],[Cost Price]]*Table1[[#This Row],[Quantity]])</f>
        <v>19.36</v>
      </c>
      <c r="M5547" t="str">
        <f>TEXT(Table1[[#This Row],[Order Date]],"mmm")</f>
        <v>Dec</v>
      </c>
      <c r="N5547" s="5" t="str">
        <f>TEXT(Table1[[#This Row],[Order Date]],"yyyy")</f>
        <v>2016</v>
      </c>
      <c r="O5547" s="5">
        <v>28</v>
      </c>
      <c r="P5547" s="5" t="s">
        <v>559</v>
      </c>
      <c r="Q5547" s="5" t="str">
        <f>IFERROR(INDEX(Holidays[Holiday],MATCH(Table1[[#This Row],[Order Date]],Holidays[Date],0)),"NO HOLIDAY")</f>
        <v>NO HOLIDAY</v>
      </c>
    </row>
    <row r="5548" spans="2:17" hidden="1" x14ac:dyDescent="0.3">
      <c r="B5548" t="s">
        <v>9</v>
      </c>
      <c r="C5548" t="s">
        <v>17</v>
      </c>
      <c r="D5548" t="s">
        <v>11</v>
      </c>
      <c r="E5548" t="s">
        <v>149</v>
      </c>
      <c r="F5548" s="4">
        <v>42731</v>
      </c>
      <c r="G5548" t="s">
        <v>39</v>
      </c>
      <c r="H5548">
        <v>6</v>
      </c>
      <c r="I5548">
        <f>IF(Table1[[#This Row],[Price]]&lt;15,10,IF(Table1[[#This Row],[Price]]&lt;20,15,IF(Table1[[#This Row],[Price]]&lt;30,22,IF(Table1[[#This Row],[Price]]&lt;50,36,45))))</f>
        <v>15</v>
      </c>
      <c r="J5548">
        <v>16.32</v>
      </c>
      <c r="K5548" s="14">
        <v>97.92</v>
      </c>
      <c r="L5548" s="14">
        <f>Table1[[#This Row],[Total Sale Amount]]-(Table1[[#This Row],[Cost Price]]*Table1[[#This Row],[Quantity]])</f>
        <v>7.9200000000000017</v>
      </c>
      <c r="M5548" t="str">
        <f>TEXT(Table1[[#This Row],[Order Date]],"mmm")</f>
        <v>Dec</v>
      </c>
      <c r="N5548" s="5" t="str">
        <f>TEXT(Table1[[#This Row],[Order Date]],"yyyy")</f>
        <v>2016</v>
      </c>
      <c r="O5548" s="5">
        <v>43</v>
      </c>
      <c r="P5548" s="5" t="s">
        <v>560</v>
      </c>
      <c r="Q5548" s="5" t="str">
        <f>IFERROR(INDEX(Holidays[Holiday],MATCH(Table1[[#This Row],[Order Date]],Holidays[Date],0)),"NO HOLIDAY")</f>
        <v>NO HOLIDAY</v>
      </c>
    </row>
    <row r="5549" spans="2:17" hidden="1" x14ac:dyDescent="0.3">
      <c r="B5549" t="s">
        <v>21</v>
      </c>
      <c r="C5549" t="s">
        <v>43</v>
      </c>
      <c r="D5549" t="s">
        <v>23</v>
      </c>
      <c r="E5549" t="s">
        <v>138</v>
      </c>
      <c r="F5549" s="4">
        <v>42731</v>
      </c>
      <c r="G5549" t="s">
        <v>39</v>
      </c>
      <c r="H5549">
        <v>4</v>
      </c>
      <c r="I5549">
        <f>IF(Table1[[#This Row],[Price]]&lt;15,10,IF(Table1[[#This Row],[Price]]&lt;20,15,IF(Table1[[#This Row],[Price]]&lt;30,22,IF(Table1[[#This Row],[Price]]&lt;50,36,45))))</f>
        <v>15</v>
      </c>
      <c r="J5549">
        <v>16.32</v>
      </c>
      <c r="K5549" s="14">
        <v>65.28</v>
      </c>
      <c r="L5549" s="14">
        <f>Table1[[#This Row],[Total Sale Amount]]-(Table1[[#This Row],[Cost Price]]*Table1[[#This Row],[Quantity]])</f>
        <v>5.2800000000000011</v>
      </c>
      <c r="M5549" t="str">
        <f>TEXT(Table1[[#This Row],[Order Date]],"mmm")</f>
        <v>Dec</v>
      </c>
      <c r="N5549" s="5" t="str">
        <f>TEXT(Table1[[#This Row],[Order Date]],"yyyy")</f>
        <v>2016</v>
      </c>
      <c r="O5549" s="5">
        <v>32</v>
      </c>
      <c r="P5549" s="5" t="s">
        <v>559</v>
      </c>
      <c r="Q5549" s="5" t="str">
        <f>IFERROR(INDEX(Holidays[Holiday],MATCH(Table1[[#This Row],[Order Date]],Holidays[Date],0)),"NO HOLIDAY")</f>
        <v>NO HOLIDAY</v>
      </c>
    </row>
    <row r="5550" spans="2:17" hidden="1" x14ac:dyDescent="0.3">
      <c r="B5550" t="s">
        <v>36</v>
      </c>
      <c r="C5550" t="s">
        <v>28</v>
      </c>
      <c r="D5550" t="s">
        <v>11</v>
      </c>
      <c r="E5550" t="s">
        <v>205</v>
      </c>
      <c r="F5550" s="4">
        <v>42731</v>
      </c>
      <c r="G5550" t="s">
        <v>15</v>
      </c>
      <c r="H5550">
        <v>2</v>
      </c>
      <c r="I5550">
        <f>IF(Table1[[#This Row],[Price]]&lt;15,10,IF(Table1[[#This Row],[Price]]&lt;20,15,IF(Table1[[#This Row],[Price]]&lt;30,22,IF(Table1[[#This Row],[Price]]&lt;50,36,45))))</f>
        <v>10</v>
      </c>
      <c r="J5550">
        <v>12.42</v>
      </c>
      <c r="K5550" s="14">
        <v>24.84</v>
      </c>
      <c r="L5550" s="14">
        <f>Table1[[#This Row],[Total Sale Amount]]-(Table1[[#This Row],[Cost Price]]*Table1[[#This Row],[Quantity]])</f>
        <v>4.84</v>
      </c>
      <c r="M5550" t="str">
        <f>TEXT(Table1[[#This Row],[Order Date]],"mmm")</f>
        <v>Dec</v>
      </c>
      <c r="N5550" s="5" t="str">
        <f>TEXT(Table1[[#This Row],[Order Date]],"yyyy")</f>
        <v>2016</v>
      </c>
      <c r="O5550" s="5">
        <v>23</v>
      </c>
      <c r="P5550" s="5" t="s">
        <v>559</v>
      </c>
      <c r="Q5550" s="5" t="str">
        <f>IFERROR(INDEX(Holidays[Holiday],MATCH(Table1[[#This Row],[Order Date]],Holidays[Date],0)),"NO HOLIDAY")</f>
        <v>NO HOLIDAY</v>
      </c>
    </row>
    <row r="5551" spans="2:17" hidden="1" x14ac:dyDescent="0.3">
      <c r="B5551" t="s">
        <v>36</v>
      </c>
      <c r="C5551" t="s">
        <v>10</v>
      </c>
      <c r="D5551" t="s">
        <v>11</v>
      </c>
      <c r="E5551" t="s">
        <v>441</v>
      </c>
      <c r="F5551" s="4">
        <v>42731</v>
      </c>
      <c r="G5551" t="s">
        <v>15</v>
      </c>
      <c r="H5551">
        <v>6</v>
      </c>
      <c r="I5551">
        <f>IF(Table1[[#This Row],[Price]]&lt;15,10,IF(Table1[[#This Row],[Price]]&lt;20,15,IF(Table1[[#This Row],[Price]]&lt;30,22,IF(Table1[[#This Row],[Price]]&lt;50,36,45))))</f>
        <v>10</v>
      </c>
      <c r="J5551">
        <v>12.42</v>
      </c>
      <c r="K5551" s="14">
        <v>74.52</v>
      </c>
      <c r="L5551" s="14">
        <f>Table1[[#This Row],[Total Sale Amount]]-(Table1[[#This Row],[Cost Price]]*Table1[[#This Row],[Quantity]])</f>
        <v>14.519999999999996</v>
      </c>
      <c r="M5551" t="str">
        <f>TEXT(Table1[[#This Row],[Order Date]],"mmm")</f>
        <v>Dec</v>
      </c>
      <c r="N5551" s="5" t="str">
        <f>TEXT(Table1[[#This Row],[Order Date]],"yyyy")</f>
        <v>2016</v>
      </c>
      <c r="O5551" s="5">
        <v>30</v>
      </c>
      <c r="P5551" s="5" t="s">
        <v>560</v>
      </c>
      <c r="Q5551" s="5" t="str">
        <f>IFERROR(INDEX(Holidays[Holiday],MATCH(Table1[[#This Row],[Order Date]],Holidays[Date],0)),"NO HOLIDAY")</f>
        <v>NO HOLIDAY</v>
      </c>
    </row>
    <row r="5552" spans="2:17" hidden="1" x14ac:dyDescent="0.3">
      <c r="B5552" t="s">
        <v>21</v>
      </c>
      <c r="C5552" t="s">
        <v>59</v>
      </c>
      <c r="D5552" t="s">
        <v>23</v>
      </c>
      <c r="E5552" t="s">
        <v>192</v>
      </c>
      <c r="F5552" s="4">
        <v>42731</v>
      </c>
      <c r="G5552" t="s">
        <v>15</v>
      </c>
      <c r="H5552">
        <v>5</v>
      </c>
      <c r="I5552">
        <f>IF(Table1[[#This Row],[Price]]&lt;15,10,IF(Table1[[#This Row],[Price]]&lt;20,15,IF(Table1[[#This Row],[Price]]&lt;30,22,IF(Table1[[#This Row],[Price]]&lt;50,36,45))))</f>
        <v>10</v>
      </c>
      <c r="J5552">
        <v>12.42</v>
      </c>
      <c r="K5552" s="14">
        <v>62.1</v>
      </c>
      <c r="L5552" s="14">
        <f>Table1[[#This Row],[Total Sale Amount]]-(Table1[[#This Row],[Cost Price]]*Table1[[#This Row],[Quantity]])</f>
        <v>12.100000000000001</v>
      </c>
      <c r="M5552" t="str">
        <f>TEXT(Table1[[#This Row],[Order Date]],"mmm")</f>
        <v>Dec</v>
      </c>
      <c r="N5552" s="5" t="str">
        <f>TEXT(Table1[[#This Row],[Order Date]],"yyyy")</f>
        <v>2016</v>
      </c>
      <c r="O5552" s="5">
        <v>20</v>
      </c>
      <c r="P5552" s="5" t="s">
        <v>560</v>
      </c>
      <c r="Q5552" s="5" t="str">
        <f>IFERROR(INDEX(Holidays[Holiday],MATCH(Table1[[#This Row],[Order Date]],Holidays[Date],0)),"NO HOLIDAY")</f>
        <v>NO HOLIDAY</v>
      </c>
    </row>
    <row r="5553" spans="2:17" hidden="1" x14ac:dyDescent="0.3">
      <c r="B5553" t="s">
        <v>21</v>
      </c>
      <c r="C5553" t="s">
        <v>26</v>
      </c>
      <c r="D5553" t="s">
        <v>23</v>
      </c>
      <c r="E5553" t="s">
        <v>508</v>
      </c>
      <c r="F5553" s="4">
        <v>42731</v>
      </c>
      <c r="G5553" t="s">
        <v>15</v>
      </c>
      <c r="H5553">
        <v>2</v>
      </c>
      <c r="I5553">
        <f>IF(Table1[[#This Row],[Price]]&lt;15,10,IF(Table1[[#This Row],[Price]]&lt;20,15,IF(Table1[[#This Row],[Price]]&lt;30,22,IF(Table1[[#This Row],[Price]]&lt;50,36,45))))</f>
        <v>10</v>
      </c>
      <c r="J5553">
        <v>12.42</v>
      </c>
      <c r="K5553" s="14">
        <v>24.84</v>
      </c>
      <c r="L5553" s="14">
        <f>Table1[[#This Row],[Total Sale Amount]]-(Table1[[#This Row],[Cost Price]]*Table1[[#This Row],[Quantity]])</f>
        <v>4.84</v>
      </c>
      <c r="M5553" t="str">
        <f>TEXT(Table1[[#This Row],[Order Date]],"mmm")</f>
        <v>Dec</v>
      </c>
      <c r="N5553" s="5" t="str">
        <f>TEXT(Table1[[#This Row],[Order Date]],"yyyy")</f>
        <v>2016</v>
      </c>
      <c r="O5553" s="5">
        <v>38</v>
      </c>
      <c r="P5553" s="5" t="s">
        <v>559</v>
      </c>
      <c r="Q5553" s="5" t="str">
        <f>IFERROR(INDEX(Holidays[Holiday],MATCH(Table1[[#This Row],[Order Date]],Holidays[Date],0)),"NO HOLIDAY")</f>
        <v>NO HOLIDAY</v>
      </c>
    </row>
    <row r="5554" spans="2:17" hidden="1" x14ac:dyDescent="0.3">
      <c r="B5554" t="s">
        <v>16</v>
      </c>
      <c r="C5554" t="s">
        <v>30</v>
      </c>
      <c r="D5554" t="s">
        <v>11</v>
      </c>
      <c r="E5554" t="s">
        <v>500</v>
      </c>
      <c r="F5554" s="4">
        <v>42731</v>
      </c>
      <c r="G5554" t="s">
        <v>15</v>
      </c>
      <c r="H5554">
        <v>6</v>
      </c>
      <c r="I5554">
        <f>IF(Table1[[#This Row],[Price]]&lt;15,10,IF(Table1[[#This Row],[Price]]&lt;20,15,IF(Table1[[#This Row],[Price]]&lt;30,22,IF(Table1[[#This Row],[Price]]&lt;50,36,45))))</f>
        <v>10</v>
      </c>
      <c r="J5554">
        <v>12.42</v>
      </c>
      <c r="K5554" s="14">
        <v>74.52</v>
      </c>
      <c r="L5554" s="14">
        <f>Table1[[#This Row],[Total Sale Amount]]-(Table1[[#This Row],[Cost Price]]*Table1[[#This Row],[Quantity]])</f>
        <v>14.519999999999996</v>
      </c>
      <c r="M5554" t="str">
        <f>TEXT(Table1[[#This Row],[Order Date]],"mmm")</f>
        <v>Dec</v>
      </c>
      <c r="N5554" s="5" t="str">
        <f>TEXT(Table1[[#This Row],[Order Date]],"yyyy")</f>
        <v>2016</v>
      </c>
      <c r="O5554" s="5">
        <v>21</v>
      </c>
      <c r="P5554" s="5" t="s">
        <v>560</v>
      </c>
      <c r="Q5554" s="5" t="str">
        <f>IFERROR(INDEX(Holidays[Holiday],MATCH(Table1[[#This Row],[Order Date]],Holidays[Date],0)),"NO HOLIDAY")</f>
        <v>NO HOLIDAY</v>
      </c>
    </row>
    <row r="5555" spans="2:17" hidden="1" x14ac:dyDescent="0.3">
      <c r="B5555" t="s">
        <v>9</v>
      </c>
      <c r="C5555" t="s">
        <v>30</v>
      </c>
      <c r="D5555" t="s">
        <v>11</v>
      </c>
      <c r="E5555" t="s">
        <v>99</v>
      </c>
      <c r="F5555" s="4">
        <v>42731</v>
      </c>
      <c r="G5555" t="s">
        <v>15</v>
      </c>
      <c r="H5555">
        <v>6</v>
      </c>
      <c r="I5555">
        <f>IF(Table1[[#This Row],[Price]]&lt;15,10,IF(Table1[[#This Row],[Price]]&lt;20,15,IF(Table1[[#This Row],[Price]]&lt;30,22,IF(Table1[[#This Row],[Price]]&lt;50,36,45))))</f>
        <v>10</v>
      </c>
      <c r="J5555">
        <v>12.42</v>
      </c>
      <c r="K5555" s="14">
        <v>74.52</v>
      </c>
      <c r="L5555" s="14">
        <f>Table1[[#This Row],[Total Sale Amount]]-(Table1[[#This Row],[Cost Price]]*Table1[[#This Row],[Quantity]])</f>
        <v>14.519999999999996</v>
      </c>
      <c r="M5555" t="str">
        <f>TEXT(Table1[[#This Row],[Order Date]],"mmm")</f>
        <v>Dec</v>
      </c>
      <c r="N5555" s="5" t="str">
        <f>TEXT(Table1[[#This Row],[Order Date]],"yyyy")</f>
        <v>2016</v>
      </c>
      <c r="O5555" s="5">
        <v>25</v>
      </c>
      <c r="P5555" s="5" t="s">
        <v>560</v>
      </c>
      <c r="Q5555" s="5" t="str">
        <f>IFERROR(INDEX(Holidays[Holiday],MATCH(Table1[[#This Row],[Order Date]],Holidays[Date],0)),"NO HOLIDAY")</f>
        <v>NO HOLIDAY</v>
      </c>
    </row>
    <row r="5556" spans="2:17" hidden="1" x14ac:dyDescent="0.3">
      <c r="B5556" t="s">
        <v>25</v>
      </c>
      <c r="C5556" t="s">
        <v>43</v>
      </c>
      <c r="D5556" t="s">
        <v>23</v>
      </c>
      <c r="E5556" t="s">
        <v>138</v>
      </c>
      <c r="F5556" s="4">
        <v>42731</v>
      </c>
      <c r="G5556" t="s">
        <v>19</v>
      </c>
      <c r="H5556">
        <v>3</v>
      </c>
      <c r="I5556">
        <f>IF(Table1[[#This Row],[Price]]&lt;15,10,IF(Table1[[#This Row],[Price]]&lt;20,15,IF(Table1[[#This Row],[Price]]&lt;30,22,IF(Table1[[#This Row],[Price]]&lt;50,36,45))))</f>
        <v>45</v>
      </c>
      <c r="J5556">
        <v>53.35</v>
      </c>
      <c r="K5556" s="14">
        <v>160.05000000000001</v>
      </c>
      <c r="L5556" s="14">
        <f>Table1[[#This Row],[Total Sale Amount]]-(Table1[[#This Row],[Cost Price]]*Table1[[#This Row],[Quantity]])</f>
        <v>25.050000000000011</v>
      </c>
      <c r="M5556" t="str">
        <f>TEXT(Table1[[#This Row],[Order Date]],"mmm")</f>
        <v>Dec</v>
      </c>
      <c r="N5556" s="5" t="str">
        <f>TEXT(Table1[[#This Row],[Order Date]],"yyyy")</f>
        <v>2016</v>
      </c>
      <c r="O5556" s="5">
        <v>31</v>
      </c>
      <c r="P5556" s="5" t="s">
        <v>559</v>
      </c>
      <c r="Q5556" s="5" t="str">
        <f>IFERROR(INDEX(Holidays[Holiday],MATCH(Table1[[#This Row],[Order Date]],Holidays[Date],0)),"NO HOLIDAY")</f>
        <v>NO HOLIDAY</v>
      </c>
    </row>
    <row r="5557" spans="2:17" hidden="1" x14ac:dyDescent="0.3">
      <c r="B5557" t="s">
        <v>9</v>
      </c>
      <c r="C5557" t="s">
        <v>30</v>
      </c>
      <c r="D5557" t="s">
        <v>11</v>
      </c>
      <c r="E5557" t="s">
        <v>107</v>
      </c>
      <c r="F5557" s="4">
        <v>42731</v>
      </c>
      <c r="G5557" t="s">
        <v>15</v>
      </c>
      <c r="H5557">
        <v>8</v>
      </c>
      <c r="I5557">
        <f>IF(Table1[[#This Row],[Price]]&lt;15,10,IF(Table1[[#This Row],[Price]]&lt;20,15,IF(Table1[[#This Row],[Price]]&lt;30,22,IF(Table1[[#This Row],[Price]]&lt;50,36,45))))</f>
        <v>10</v>
      </c>
      <c r="J5557">
        <v>12.42</v>
      </c>
      <c r="K5557" s="14">
        <v>99.36</v>
      </c>
      <c r="L5557" s="14">
        <f>Table1[[#This Row],[Total Sale Amount]]-(Table1[[#This Row],[Cost Price]]*Table1[[#This Row],[Quantity]])</f>
        <v>19.36</v>
      </c>
      <c r="M5557" t="str">
        <f>TEXT(Table1[[#This Row],[Order Date]],"mmm")</f>
        <v>Dec</v>
      </c>
      <c r="N5557" s="5" t="str">
        <f>TEXT(Table1[[#This Row],[Order Date]],"yyyy")</f>
        <v>2016</v>
      </c>
      <c r="O5557" s="5">
        <v>31</v>
      </c>
      <c r="P5557" s="5" t="s">
        <v>559</v>
      </c>
      <c r="Q5557" s="5" t="str">
        <f>IFERROR(INDEX(Holidays[Holiday],MATCH(Table1[[#This Row],[Order Date]],Holidays[Date],0)),"NO HOLIDAY")</f>
        <v>NO HOLIDAY</v>
      </c>
    </row>
    <row r="5558" spans="2:17" hidden="1" x14ac:dyDescent="0.3">
      <c r="B5558" t="s">
        <v>9</v>
      </c>
      <c r="C5558" t="s">
        <v>17</v>
      </c>
      <c r="D5558" t="s">
        <v>11</v>
      </c>
      <c r="E5558" t="s">
        <v>540</v>
      </c>
      <c r="F5558" s="4">
        <v>42731</v>
      </c>
      <c r="G5558" t="s">
        <v>13</v>
      </c>
      <c r="H5558">
        <v>3</v>
      </c>
      <c r="I5558">
        <f>IF(Table1[[#This Row],[Price]]&lt;15,10,IF(Table1[[#This Row],[Price]]&lt;20,15,IF(Table1[[#This Row],[Price]]&lt;30,22,IF(Table1[[#This Row],[Price]]&lt;50,36,45))))</f>
        <v>15</v>
      </c>
      <c r="J5558">
        <v>17.829999999999998</v>
      </c>
      <c r="K5558" s="14">
        <v>53.489999999999995</v>
      </c>
      <c r="L5558" s="14">
        <f>Table1[[#This Row],[Total Sale Amount]]-(Table1[[#This Row],[Cost Price]]*Table1[[#This Row],[Quantity]])</f>
        <v>8.4899999999999949</v>
      </c>
      <c r="M5558" t="str">
        <f>TEXT(Table1[[#This Row],[Order Date]],"mmm")</f>
        <v>Dec</v>
      </c>
      <c r="N5558" s="5" t="str">
        <f>TEXT(Table1[[#This Row],[Order Date]],"yyyy")</f>
        <v>2016</v>
      </c>
      <c r="O5558" s="5">
        <v>25</v>
      </c>
      <c r="P5558" s="5" t="s">
        <v>560</v>
      </c>
      <c r="Q5558" s="5" t="str">
        <f>IFERROR(INDEX(Holidays[Holiday],MATCH(Table1[[#This Row],[Order Date]],Holidays[Date],0)),"NO HOLIDAY")</f>
        <v>NO HOLIDAY</v>
      </c>
    </row>
    <row r="5559" spans="2:17" hidden="1" x14ac:dyDescent="0.3">
      <c r="B5559" t="s">
        <v>9</v>
      </c>
      <c r="C5559" t="s">
        <v>10</v>
      </c>
      <c r="D5559" t="s">
        <v>11</v>
      </c>
      <c r="E5559" t="s">
        <v>475</v>
      </c>
      <c r="F5559" s="4">
        <v>42731</v>
      </c>
      <c r="G5559" t="s">
        <v>19</v>
      </c>
      <c r="H5559">
        <v>7</v>
      </c>
      <c r="I5559">
        <f>IF(Table1[[#This Row],[Price]]&lt;15,10,IF(Table1[[#This Row],[Price]]&lt;20,15,IF(Table1[[#This Row],[Price]]&lt;30,22,IF(Table1[[#This Row],[Price]]&lt;50,36,45))))</f>
        <v>45</v>
      </c>
      <c r="J5559">
        <v>53.35</v>
      </c>
      <c r="K5559" s="14">
        <v>373.45</v>
      </c>
      <c r="L5559" s="14">
        <f>Table1[[#This Row],[Total Sale Amount]]-(Table1[[#This Row],[Cost Price]]*Table1[[#This Row],[Quantity]])</f>
        <v>58.449999999999989</v>
      </c>
      <c r="M5559" t="str">
        <f>TEXT(Table1[[#This Row],[Order Date]],"mmm")</f>
        <v>Dec</v>
      </c>
      <c r="N5559" s="5" t="str">
        <f>TEXT(Table1[[#This Row],[Order Date]],"yyyy")</f>
        <v>2016</v>
      </c>
      <c r="O5559" s="5">
        <v>34</v>
      </c>
      <c r="P5559" s="5" t="s">
        <v>560</v>
      </c>
      <c r="Q5559" s="5" t="str">
        <f>IFERROR(INDEX(Holidays[Holiday],MATCH(Table1[[#This Row],[Order Date]],Holidays[Date],0)),"NO HOLIDAY")</f>
        <v>NO HOLIDAY</v>
      </c>
    </row>
    <row r="5560" spans="2:17" hidden="1" x14ac:dyDescent="0.3">
      <c r="B5560" t="s">
        <v>21</v>
      </c>
      <c r="C5560" t="s">
        <v>59</v>
      </c>
      <c r="D5560" t="s">
        <v>23</v>
      </c>
      <c r="E5560" t="s">
        <v>145</v>
      </c>
      <c r="F5560" s="4">
        <v>42732</v>
      </c>
      <c r="G5560" t="s">
        <v>19</v>
      </c>
      <c r="H5560">
        <v>7</v>
      </c>
      <c r="I5560">
        <f>IF(Table1[[#This Row],[Price]]&lt;15,10,IF(Table1[[#This Row],[Price]]&lt;20,15,IF(Table1[[#This Row],[Price]]&lt;30,22,IF(Table1[[#This Row],[Price]]&lt;50,36,45))))</f>
        <v>45</v>
      </c>
      <c r="J5560">
        <v>53.35</v>
      </c>
      <c r="K5560" s="14">
        <v>373.45</v>
      </c>
      <c r="L5560" s="14">
        <f>Table1[[#This Row],[Total Sale Amount]]-(Table1[[#This Row],[Cost Price]]*Table1[[#This Row],[Quantity]])</f>
        <v>58.449999999999989</v>
      </c>
      <c r="M5560" t="str">
        <f>TEXT(Table1[[#This Row],[Order Date]],"mmm")</f>
        <v>Dec</v>
      </c>
      <c r="N5560" s="5" t="str">
        <f>TEXT(Table1[[#This Row],[Order Date]],"yyyy")</f>
        <v>2016</v>
      </c>
      <c r="O5560" s="5">
        <v>29</v>
      </c>
      <c r="P5560" s="5" t="s">
        <v>560</v>
      </c>
      <c r="Q5560" s="5" t="str">
        <f>IFERROR(INDEX(Holidays[Holiday],MATCH(Table1[[#This Row],[Order Date]],Holidays[Date],0)),"NO HOLIDAY")</f>
        <v>NO HOLIDAY</v>
      </c>
    </row>
    <row r="5561" spans="2:17" hidden="1" x14ac:dyDescent="0.3">
      <c r="B5561" t="s">
        <v>25</v>
      </c>
      <c r="C5561" t="s">
        <v>22</v>
      </c>
      <c r="D5561" t="s">
        <v>23</v>
      </c>
      <c r="E5561" t="s">
        <v>201</v>
      </c>
      <c r="F5561" s="4">
        <v>42732</v>
      </c>
      <c r="G5561" t="s">
        <v>19</v>
      </c>
      <c r="H5561">
        <v>5</v>
      </c>
      <c r="I5561">
        <f>IF(Table1[[#This Row],[Price]]&lt;15,10,IF(Table1[[#This Row],[Price]]&lt;20,15,IF(Table1[[#This Row],[Price]]&lt;30,22,IF(Table1[[#This Row],[Price]]&lt;50,36,45))))</f>
        <v>45</v>
      </c>
      <c r="J5561">
        <v>53.35</v>
      </c>
      <c r="K5561" s="14">
        <v>266.75</v>
      </c>
      <c r="L5561" s="14">
        <f>Table1[[#This Row],[Total Sale Amount]]-(Table1[[#This Row],[Cost Price]]*Table1[[#This Row],[Quantity]])</f>
        <v>41.75</v>
      </c>
      <c r="M5561" t="str">
        <f>TEXT(Table1[[#This Row],[Order Date]],"mmm")</f>
        <v>Dec</v>
      </c>
      <c r="N5561" s="5" t="str">
        <f>TEXT(Table1[[#This Row],[Order Date]],"yyyy")</f>
        <v>2016</v>
      </c>
      <c r="O5561" s="5">
        <v>27</v>
      </c>
      <c r="P5561" s="5" t="s">
        <v>559</v>
      </c>
      <c r="Q5561" s="5" t="str">
        <f>IFERROR(INDEX(Holidays[Holiday],MATCH(Table1[[#This Row],[Order Date]],Holidays[Date],0)),"NO HOLIDAY")</f>
        <v>NO HOLIDAY</v>
      </c>
    </row>
    <row r="5562" spans="2:17" hidden="1" x14ac:dyDescent="0.3">
      <c r="B5562" t="s">
        <v>36</v>
      </c>
      <c r="C5562" t="s">
        <v>10</v>
      </c>
      <c r="D5562" t="s">
        <v>11</v>
      </c>
      <c r="E5562" t="s">
        <v>230</v>
      </c>
      <c r="F5562" s="4">
        <v>42732</v>
      </c>
      <c r="G5562" t="s">
        <v>13</v>
      </c>
      <c r="H5562">
        <v>5</v>
      </c>
      <c r="I5562">
        <f>IF(Table1[[#This Row],[Price]]&lt;15,10,IF(Table1[[#This Row],[Price]]&lt;20,15,IF(Table1[[#This Row],[Price]]&lt;30,22,IF(Table1[[#This Row],[Price]]&lt;50,36,45))))</f>
        <v>15</v>
      </c>
      <c r="J5562">
        <v>17.829999999999998</v>
      </c>
      <c r="K5562" s="14">
        <v>89.149999999999991</v>
      </c>
      <c r="L5562" s="14">
        <f>Table1[[#This Row],[Total Sale Amount]]-(Table1[[#This Row],[Cost Price]]*Table1[[#This Row],[Quantity]])</f>
        <v>14.149999999999991</v>
      </c>
      <c r="M5562" t="str">
        <f>TEXT(Table1[[#This Row],[Order Date]],"mmm")</f>
        <v>Dec</v>
      </c>
      <c r="N5562" s="5" t="str">
        <f>TEXT(Table1[[#This Row],[Order Date]],"yyyy")</f>
        <v>2016</v>
      </c>
      <c r="O5562" s="5">
        <v>19</v>
      </c>
      <c r="P5562" s="5" t="s">
        <v>559</v>
      </c>
      <c r="Q5562" s="5" t="str">
        <f>IFERROR(INDEX(Holidays[Holiday],MATCH(Table1[[#This Row],[Order Date]],Holidays[Date],0)),"NO HOLIDAY")</f>
        <v>NO HOLIDAY</v>
      </c>
    </row>
    <row r="5563" spans="2:17" hidden="1" x14ac:dyDescent="0.3">
      <c r="B5563" t="s">
        <v>21</v>
      </c>
      <c r="C5563" t="s">
        <v>22</v>
      </c>
      <c r="D5563" t="s">
        <v>23</v>
      </c>
      <c r="E5563" t="s">
        <v>343</v>
      </c>
      <c r="F5563" s="4">
        <v>42732</v>
      </c>
      <c r="G5563" t="s">
        <v>15</v>
      </c>
      <c r="H5563">
        <v>2</v>
      </c>
      <c r="I5563">
        <f>IF(Table1[[#This Row],[Price]]&lt;15,10,IF(Table1[[#This Row],[Price]]&lt;20,15,IF(Table1[[#This Row],[Price]]&lt;30,22,IF(Table1[[#This Row],[Price]]&lt;50,36,45))))</f>
        <v>10</v>
      </c>
      <c r="J5563">
        <v>12.42</v>
      </c>
      <c r="K5563" s="14">
        <v>24.84</v>
      </c>
      <c r="L5563" s="14">
        <f>Table1[[#This Row],[Total Sale Amount]]-(Table1[[#This Row],[Cost Price]]*Table1[[#This Row],[Quantity]])</f>
        <v>4.84</v>
      </c>
      <c r="M5563" t="str">
        <f>TEXT(Table1[[#This Row],[Order Date]],"mmm")</f>
        <v>Dec</v>
      </c>
      <c r="N5563" s="5" t="str">
        <f>TEXT(Table1[[#This Row],[Order Date]],"yyyy")</f>
        <v>2016</v>
      </c>
      <c r="O5563" s="5">
        <v>32</v>
      </c>
      <c r="P5563" s="5" t="s">
        <v>560</v>
      </c>
      <c r="Q5563" s="5" t="str">
        <f>IFERROR(INDEX(Holidays[Holiday],MATCH(Table1[[#This Row],[Order Date]],Holidays[Date],0)),"NO HOLIDAY")</f>
        <v>NO HOLIDAY</v>
      </c>
    </row>
    <row r="5564" spans="2:17" hidden="1" x14ac:dyDescent="0.3">
      <c r="B5564" t="s">
        <v>21</v>
      </c>
      <c r="C5564" t="s">
        <v>22</v>
      </c>
      <c r="D5564" t="s">
        <v>23</v>
      </c>
      <c r="E5564" t="s">
        <v>267</v>
      </c>
      <c r="F5564" s="4">
        <v>42732</v>
      </c>
      <c r="G5564" t="s">
        <v>19</v>
      </c>
      <c r="H5564">
        <v>2</v>
      </c>
      <c r="I5564">
        <f>IF(Table1[[#This Row],[Price]]&lt;15,10,IF(Table1[[#This Row],[Price]]&lt;20,15,IF(Table1[[#This Row],[Price]]&lt;30,22,IF(Table1[[#This Row],[Price]]&lt;50,36,45))))</f>
        <v>45</v>
      </c>
      <c r="J5564">
        <v>53.35</v>
      </c>
      <c r="K5564" s="14">
        <v>106.7</v>
      </c>
      <c r="L5564" s="14">
        <f>Table1[[#This Row],[Total Sale Amount]]-(Table1[[#This Row],[Cost Price]]*Table1[[#This Row],[Quantity]])</f>
        <v>16.700000000000003</v>
      </c>
      <c r="M5564" t="str">
        <f>TEXT(Table1[[#This Row],[Order Date]],"mmm")</f>
        <v>Dec</v>
      </c>
      <c r="N5564" s="5" t="str">
        <f>TEXT(Table1[[#This Row],[Order Date]],"yyyy")</f>
        <v>2016</v>
      </c>
      <c r="O5564" s="5">
        <v>44</v>
      </c>
      <c r="P5564" s="5" t="s">
        <v>559</v>
      </c>
      <c r="Q5564" s="5" t="str">
        <f>IFERROR(INDEX(Holidays[Holiday],MATCH(Table1[[#This Row],[Order Date]],Holidays[Date],0)),"NO HOLIDAY")</f>
        <v>NO HOLIDAY</v>
      </c>
    </row>
    <row r="5565" spans="2:17" hidden="1" x14ac:dyDescent="0.3">
      <c r="B5565" t="s">
        <v>25</v>
      </c>
      <c r="C5565" t="s">
        <v>26</v>
      </c>
      <c r="D5565" t="s">
        <v>23</v>
      </c>
      <c r="E5565" t="s">
        <v>250</v>
      </c>
      <c r="F5565" s="4">
        <v>42732</v>
      </c>
      <c r="G5565" t="s">
        <v>13</v>
      </c>
      <c r="H5565">
        <v>1</v>
      </c>
      <c r="I5565">
        <f>IF(Table1[[#This Row],[Price]]&lt;15,10,IF(Table1[[#This Row],[Price]]&lt;20,15,IF(Table1[[#This Row],[Price]]&lt;30,22,IF(Table1[[#This Row],[Price]]&lt;50,36,45))))</f>
        <v>15</v>
      </c>
      <c r="J5565">
        <v>17.829999999999998</v>
      </c>
      <c r="K5565" s="14">
        <v>17.829999999999998</v>
      </c>
      <c r="L5565" s="14">
        <f>Table1[[#This Row],[Total Sale Amount]]-(Table1[[#This Row],[Cost Price]]*Table1[[#This Row],[Quantity]])</f>
        <v>2.8299999999999983</v>
      </c>
      <c r="M5565" t="str">
        <f>TEXT(Table1[[#This Row],[Order Date]],"mmm")</f>
        <v>Dec</v>
      </c>
      <c r="N5565" s="5" t="str">
        <f>TEXT(Table1[[#This Row],[Order Date]],"yyyy")</f>
        <v>2016</v>
      </c>
      <c r="O5565" s="5">
        <v>26</v>
      </c>
      <c r="P5565" s="5" t="s">
        <v>559</v>
      </c>
      <c r="Q5565" s="5" t="str">
        <f>IFERROR(INDEX(Holidays[Holiday],MATCH(Table1[[#This Row],[Order Date]],Holidays[Date],0)),"NO HOLIDAY")</f>
        <v>NO HOLIDAY</v>
      </c>
    </row>
    <row r="5566" spans="2:17" hidden="1" x14ac:dyDescent="0.3">
      <c r="B5566" t="s">
        <v>36</v>
      </c>
      <c r="C5566" t="s">
        <v>10</v>
      </c>
      <c r="D5566" t="s">
        <v>11</v>
      </c>
      <c r="E5566" t="s">
        <v>12</v>
      </c>
      <c r="F5566" s="4">
        <v>42732</v>
      </c>
      <c r="G5566" t="s">
        <v>19</v>
      </c>
      <c r="H5566">
        <v>3</v>
      </c>
      <c r="I5566">
        <f>IF(Table1[[#This Row],[Price]]&lt;15,10,IF(Table1[[#This Row],[Price]]&lt;20,15,IF(Table1[[#This Row],[Price]]&lt;30,22,IF(Table1[[#This Row],[Price]]&lt;50,36,45))))</f>
        <v>45</v>
      </c>
      <c r="J5566">
        <v>53.35</v>
      </c>
      <c r="K5566" s="14">
        <v>160.05000000000001</v>
      </c>
      <c r="L5566" s="14">
        <f>Table1[[#This Row],[Total Sale Amount]]-(Table1[[#This Row],[Cost Price]]*Table1[[#This Row],[Quantity]])</f>
        <v>25.050000000000011</v>
      </c>
      <c r="M5566" t="str">
        <f>TEXT(Table1[[#This Row],[Order Date]],"mmm")</f>
        <v>Dec</v>
      </c>
      <c r="N5566" s="5" t="str">
        <f>TEXT(Table1[[#This Row],[Order Date]],"yyyy")</f>
        <v>2016</v>
      </c>
      <c r="O5566" s="5">
        <v>29</v>
      </c>
      <c r="P5566" s="5" t="s">
        <v>560</v>
      </c>
      <c r="Q5566" s="5" t="str">
        <f>IFERROR(INDEX(Holidays[Holiday],MATCH(Table1[[#This Row],[Order Date]],Holidays[Date],0)),"NO HOLIDAY")</f>
        <v>NO HOLIDAY</v>
      </c>
    </row>
    <row r="5567" spans="2:17" hidden="1" x14ac:dyDescent="0.3">
      <c r="B5567" t="s">
        <v>25</v>
      </c>
      <c r="C5567" t="s">
        <v>59</v>
      </c>
      <c r="D5567" t="s">
        <v>23</v>
      </c>
      <c r="E5567" t="s">
        <v>539</v>
      </c>
      <c r="F5567" s="4">
        <v>42732</v>
      </c>
      <c r="G5567" t="s">
        <v>19</v>
      </c>
      <c r="H5567">
        <v>5</v>
      </c>
      <c r="I5567">
        <f>IF(Table1[[#This Row],[Price]]&lt;15,10,IF(Table1[[#This Row],[Price]]&lt;20,15,IF(Table1[[#This Row],[Price]]&lt;30,22,IF(Table1[[#This Row],[Price]]&lt;50,36,45))))</f>
        <v>45</v>
      </c>
      <c r="J5567">
        <v>53.35</v>
      </c>
      <c r="K5567" s="14">
        <v>266.75</v>
      </c>
      <c r="L5567" s="14">
        <f>Table1[[#This Row],[Total Sale Amount]]-(Table1[[#This Row],[Cost Price]]*Table1[[#This Row],[Quantity]])</f>
        <v>41.75</v>
      </c>
      <c r="M5567" t="str">
        <f>TEXT(Table1[[#This Row],[Order Date]],"mmm")</f>
        <v>Dec</v>
      </c>
      <c r="N5567" s="5" t="str">
        <f>TEXT(Table1[[#This Row],[Order Date]],"yyyy")</f>
        <v>2016</v>
      </c>
      <c r="O5567" s="5">
        <v>24</v>
      </c>
      <c r="P5567" s="5" t="s">
        <v>560</v>
      </c>
      <c r="Q5567" s="5" t="str">
        <f>IFERROR(INDEX(Holidays[Holiday],MATCH(Table1[[#This Row],[Order Date]],Holidays[Date],0)),"NO HOLIDAY")</f>
        <v>NO HOLIDAY</v>
      </c>
    </row>
    <row r="5568" spans="2:17" hidden="1" x14ac:dyDescent="0.3">
      <c r="B5568" t="s">
        <v>9</v>
      </c>
      <c r="C5568" t="s">
        <v>17</v>
      </c>
      <c r="D5568" t="s">
        <v>11</v>
      </c>
      <c r="E5568" t="s">
        <v>388</v>
      </c>
      <c r="F5568" s="4">
        <v>42732</v>
      </c>
      <c r="G5568" t="s">
        <v>13</v>
      </c>
      <c r="H5568">
        <v>5</v>
      </c>
      <c r="I5568">
        <f>IF(Table1[[#This Row],[Price]]&lt;15,10,IF(Table1[[#This Row],[Price]]&lt;20,15,IF(Table1[[#This Row],[Price]]&lt;30,22,IF(Table1[[#This Row],[Price]]&lt;50,36,45))))</f>
        <v>15</v>
      </c>
      <c r="J5568">
        <v>17.829999999999998</v>
      </c>
      <c r="K5568" s="14">
        <v>89.149999999999991</v>
      </c>
      <c r="L5568" s="14">
        <f>Table1[[#This Row],[Total Sale Amount]]-(Table1[[#This Row],[Cost Price]]*Table1[[#This Row],[Quantity]])</f>
        <v>14.149999999999991</v>
      </c>
      <c r="M5568" t="str">
        <f>TEXT(Table1[[#This Row],[Order Date]],"mmm")</f>
        <v>Dec</v>
      </c>
      <c r="N5568" s="5" t="str">
        <f>TEXT(Table1[[#This Row],[Order Date]],"yyyy")</f>
        <v>2016</v>
      </c>
      <c r="O5568" s="5">
        <v>22</v>
      </c>
      <c r="P5568" s="5" t="s">
        <v>560</v>
      </c>
      <c r="Q5568" s="5" t="str">
        <f>IFERROR(INDEX(Holidays[Holiday],MATCH(Table1[[#This Row],[Order Date]],Holidays[Date],0)),"NO HOLIDAY")</f>
        <v>NO HOLIDAY</v>
      </c>
    </row>
    <row r="5569" spans="2:17" hidden="1" x14ac:dyDescent="0.3">
      <c r="B5569" t="s">
        <v>25</v>
      </c>
      <c r="C5569" t="s">
        <v>26</v>
      </c>
      <c r="D5569" t="s">
        <v>23</v>
      </c>
      <c r="E5569" t="s">
        <v>174</v>
      </c>
      <c r="F5569" s="4">
        <v>42732</v>
      </c>
      <c r="G5569" t="s">
        <v>19</v>
      </c>
      <c r="H5569">
        <v>7</v>
      </c>
      <c r="I5569">
        <f>IF(Table1[[#This Row],[Price]]&lt;15,10,IF(Table1[[#This Row],[Price]]&lt;20,15,IF(Table1[[#This Row],[Price]]&lt;30,22,IF(Table1[[#This Row],[Price]]&lt;50,36,45))))</f>
        <v>45</v>
      </c>
      <c r="J5569">
        <v>53.35</v>
      </c>
      <c r="K5569" s="14">
        <v>373.45</v>
      </c>
      <c r="L5569" s="14">
        <f>Table1[[#This Row],[Total Sale Amount]]-(Table1[[#This Row],[Cost Price]]*Table1[[#This Row],[Quantity]])</f>
        <v>58.449999999999989</v>
      </c>
      <c r="M5569" t="str">
        <f>TEXT(Table1[[#This Row],[Order Date]],"mmm")</f>
        <v>Dec</v>
      </c>
      <c r="N5569" s="5" t="str">
        <f>TEXT(Table1[[#This Row],[Order Date]],"yyyy")</f>
        <v>2016</v>
      </c>
      <c r="O5569" s="5">
        <v>35</v>
      </c>
      <c r="P5569" s="5" t="s">
        <v>559</v>
      </c>
      <c r="Q5569" s="5" t="str">
        <f>IFERROR(INDEX(Holidays[Holiday],MATCH(Table1[[#This Row],[Order Date]],Holidays[Date],0)),"NO HOLIDAY")</f>
        <v>NO HOLIDAY</v>
      </c>
    </row>
    <row r="5570" spans="2:17" hidden="1" x14ac:dyDescent="0.3">
      <c r="B5570" t="s">
        <v>25</v>
      </c>
      <c r="C5570" t="s">
        <v>22</v>
      </c>
      <c r="D5570" t="s">
        <v>23</v>
      </c>
      <c r="E5570" t="s">
        <v>201</v>
      </c>
      <c r="F5570" s="4">
        <v>42732</v>
      </c>
      <c r="G5570" t="s">
        <v>15</v>
      </c>
      <c r="H5570">
        <v>8</v>
      </c>
      <c r="I5570">
        <f>IF(Table1[[#This Row],[Price]]&lt;15,10,IF(Table1[[#This Row],[Price]]&lt;20,15,IF(Table1[[#This Row],[Price]]&lt;30,22,IF(Table1[[#This Row],[Price]]&lt;50,36,45))))</f>
        <v>10</v>
      </c>
      <c r="J5570">
        <v>12.42</v>
      </c>
      <c r="K5570" s="14">
        <v>99.36</v>
      </c>
      <c r="L5570" s="14">
        <f>Table1[[#This Row],[Total Sale Amount]]-(Table1[[#This Row],[Cost Price]]*Table1[[#This Row],[Quantity]])</f>
        <v>19.36</v>
      </c>
      <c r="M5570" t="str">
        <f>TEXT(Table1[[#This Row],[Order Date]],"mmm")</f>
        <v>Dec</v>
      </c>
      <c r="N5570" s="5" t="str">
        <f>TEXT(Table1[[#This Row],[Order Date]],"yyyy")</f>
        <v>2016</v>
      </c>
      <c r="O5570" s="5">
        <v>29</v>
      </c>
      <c r="P5570" s="5" t="s">
        <v>560</v>
      </c>
      <c r="Q5570" s="5" t="str">
        <f>IFERROR(INDEX(Holidays[Holiday],MATCH(Table1[[#This Row],[Order Date]],Holidays[Date],0)),"NO HOLIDAY")</f>
        <v>NO HOLIDAY</v>
      </c>
    </row>
    <row r="5571" spans="2:17" hidden="1" x14ac:dyDescent="0.3">
      <c r="B5571" t="s">
        <v>9</v>
      </c>
      <c r="C5571" t="s">
        <v>10</v>
      </c>
      <c r="D5571" t="s">
        <v>11</v>
      </c>
      <c r="E5571" t="s">
        <v>415</v>
      </c>
      <c r="F5571" s="4">
        <v>42732</v>
      </c>
      <c r="G5571" t="s">
        <v>13</v>
      </c>
      <c r="H5571">
        <v>1</v>
      </c>
      <c r="I5571">
        <f>IF(Table1[[#This Row],[Price]]&lt;15,10,IF(Table1[[#This Row],[Price]]&lt;20,15,IF(Table1[[#This Row],[Price]]&lt;30,22,IF(Table1[[#This Row],[Price]]&lt;50,36,45))))</f>
        <v>15</v>
      </c>
      <c r="J5571">
        <v>17.829999999999998</v>
      </c>
      <c r="K5571" s="14">
        <v>17.829999999999998</v>
      </c>
      <c r="L5571" s="14">
        <f>Table1[[#This Row],[Total Sale Amount]]-(Table1[[#This Row],[Cost Price]]*Table1[[#This Row],[Quantity]])</f>
        <v>2.8299999999999983</v>
      </c>
      <c r="M5571" t="str">
        <f>TEXT(Table1[[#This Row],[Order Date]],"mmm")</f>
        <v>Dec</v>
      </c>
      <c r="N5571" s="5" t="str">
        <f>TEXT(Table1[[#This Row],[Order Date]],"yyyy")</f>
        <v>2016</v>
      </c>
      <c r="O5571" s="5">
        <v>36</v>
      </c>
      <c r="P5571" s="5" t="s">
        <v>559</v>
      </c>
      <c r="Q5571" s="5" t="str">
        <f>IFERROR(INDEX(Holidays[Holiday],MATCH(Table1[[#This Row],[Order Date]],Holidays[Date],0)),"NO HOLIDAY")</f>
        <v>NO HOLIDAY</v>
      </c>
    </row>
    <row r="5572" spans="2:17" hidden="1" x14ac:dyDescent="0.3">
      <c r="B5572" t="s">
        <v>25</v>
      </c>
      <c r="C5572" t="s">
        <v>22</v>
      </c>
      <c r="D5572" t="s">
        <v>23</v>
      </c>
      <c r="E5572" t="s">
        <v>189</v>
      </c>
      <c r="F5572" s="4">
        <v>42732</v>
      </c>
      <c r="G5572" t="s">
        <v>15</v>
      </c>
      <c r="H5572">
        <v>2</v>
      </c>
      <c r="I5572">
        <f>IF(Table1[[#This Row],[Price]]&lt;15,10,IF(Table1[[#This Row],[Price]]&lt;20,15,IF(Table1[[#This Row],[Price]]&lt;30,22,IF(Table1[[#This Row],[Price]]&lt;50,36,45))))</f>
        <v>10</v>
      </c>
      <c r="J5572">
        <v>12.42</v>
      </c>
      <c r="K5572" s="14">
        <v>24.84</v>
      </c>
      <c r="L5572" s="14">
        <f>Table1[[#This Row],[Total Sale Amount]]-(Table1[[#This Row],[Cost Price]]*Table1[[#This Row],[Quantity]])</f>
        <v>4.84</v>
      </c>
      <c r="M5572" t="str">
        <f>TEXT(Table1[[#This Row],[Order Date]],"mmm")</f>
        <v>Dec</v>
      </c>
      <c r="N5572" s="5" t="str">
        <f>TEXT(Table1[[#This Row],[Order Date]],"yyyy")</f>
        <v>2016</v>
      </c>
      <c r="O5572" s="5">
        <v>36</v>
      </c>
      <c r="P5572" s="5" t="s">
        <v>560</v>
      </c>
      <c r="Q5572" s="5" t="str">
        <f>IFERROR(INDEX(Holidays[Holiday],MATCH(Table1[[#This Row],[Order Date]],Holidays[Date],0)),"NO HOLIDAY")</f>
        <v>NO HOLIDAY</v>
      </c>
    </row>
    <row r="5573" spans="2:17" hidden="1" x14ac:dyDescent="0.3">
      <c r="B5573" t="s">
        <v>36</v>
      </c>
      <c r="C5573" t="s">
        <v>10</v>
      </c>
      <c r="D5573" t="s">
        <v>11</v>
      </c>
      <c r="E5573" t="s">
        <v>40</v>
      </c>
      <c r="F5573" s="4">
        <v>42732</v>
      </c>
      <c r="G5573" t="s">
        <v>13</v>
      </c>
      <c r="H5573">
        <v>5</v>
      </c>
      <c r="I5573">
        <f>IF(Table1[[#This Row],[Price]]&lt;15,10,IF(Table1[[#This Row],[Price]]&lt;20,15,IF(Table1[[#This Row],[Price]]&lt;30,22,IF(Table1[[#This Row],[Price]]&lt;50,36,45))))</f>
        <v>15</v>
      </c>
      <c r="J5573">
        <v>17.829999999999998</v>
      </c>
      <c r="K5573" s="14">
        <v>89.149999999999991</v>
      </c>
      <c r="L5573" s="14">
        <f>Table1[[#This Row],[Total Sale Amount]]-(Table1[[#This Row],[Cost Price]]*Table1[[#This Row],[Quantity]])</f>
        <v>14.149999999999991</v>
      </c>
      <c r="M5573" t="str">
        <f>TEXT(Table1[[#This Row],[Order Date]],"mmm")</f>
        <v>Dec</v>
      </c>
      <c r="N5573" s="5" t="str">
        <f>TEXT(Table1[[#This Row],[Order Date]],"yyyy")</f>
        <v>2016</v>
      </c>
      <c r="O5573" s="5">
        <v>40</v>
      </c>
      <c r="P5573" s="5" t="s">
        <v>560</v>
      </c>
      <c r="Q5573" s="5" t="str">
        <f>IFERROR(INDEX(Holidays[Holiday],MATCH(Table1[[#This Row],[Order Date]],Holidays[Date],0)),"NO HOLIDAY")</f>
        <v>NO HOLIDAY</v>
      </c>
    </row>
    <row r="5574" spans="2:17" hidden="1" x14ac:dyDescent="0.3">
      <c r="B5574" t="s">
        <v>25</v>
      </c>
      <c r="C5574" t="s">
        <v>26</v>
      </c>
      <c r="D5574" t="s">
        <v>23</v>
      </c>
      <c r="E5574" t="s">
        <v>508</v>
      </c>
      <c r="F5574" s="4">
        <v>42732</v>
      </c>
      <c r="G5574" t="s">
        <v>15</v>
      </c>
      <c r="H5574">
        <v>4</v>
      </c>
      <c r="I5574">
        <f>IF(Table1[[#This Row],[Price]]&lt;15,10,IF(Table1[[#This Row],[Price]]&lt;20,15,IF(Table1[[#This Row],[Price]]&lt;30,22,IF(Table1[[#This Row],[Price]]&lt;50,36,45))))</f>
        <v>10</v>
      </c>
      <c r="J5574">
        <v>12.42</v>
      </c>
      <c r="K5574" s="14">
        <v>49.68</v>
      </c>
      <c r="L5574" s="14">
        <f>Table1[[#This Row],[Total Sale Amount]]-(Table1[[#This Row],[Cost Price]]*Table1[[#This Row],[Quantity]])</f>
        <v>9.68</v>
      </c>
      <c r="M5574" t="str">
        <f>TEXT(Table1[[#This Row],[Order Date]],"mmm")</f>
        <v>Dec</v>
      </c>
      <c r="N5574" s="5" t="str">
        <f>TEXT(Table1[[#This Row],[Order Date]],"yyyy")</f>
        <v>2016</v>
      </c>
      <c r="O5574" s="5">
        <v>34</v>
      </c>
      <c r="P5574" s="5" t="s">
        <v>559</v>
      </c>
      <c r="Q5574" s="5" t="str">
        <f>IFERROR(INDEX(Holidays[Holiday],MATCH(Table1[[#This Row],[Order Date]],Holidays[Date],0)),"NO HOLIDAY")</f>
        <v>NO HOLIDAY</v>
      </c>
    </row>
    <row r="5575" spans="2:17" hidden="1" x14ac:dyDescent="0.3">
      <c r="B5575" t="s">
        <v>25</v>
      </c>
      <c r="C5575" t="s">
        <v>26</v>
      </c>
      <c r="D5575" t="s">
        <v>23</v>
      </c>
      <c r="E5575" t="s">
        <v>508</v>
      </c>
      <c r="F5575" s="4">
        <v>42732</v>
      </c>
      <c r="G5575" t="s">
        <v>15</v>
      </c>
      <c r="H5575">
        <v>7</v>
      </c>
      <c r="I5575">
        <f>IF(Table1[[#This Row],[Price]]&lt;15,10,IF(Table1[[#This Row],[Price]]&lt;20,15,IF(Table1[[#This Row],[Price]]&lt;30,22,IF(Table1[[#This Row],[Price]]&lt;50,36,45))))</f>
        <v>10</v>
      </c>
      <c r="J5575">
        <v>12.42</v>
      </c>
      <c r="K5575" s="14">
        <v>86.94</v>
      </c>
      <c r="L5575" s="14">
        <f>Table1[[#This Row],[Total Sale Amount]]-(Table1[[#This Row],[Cost Price]]*Table1[[#This Row],[Quantity]])</f>
        <v>16.939999999999998</v>
      </c>
      <c r="M5575" t="str">
        <f>TEXT(Table1[[#This Row],[Order Date]],"mmm")</f>
        <v>Dec</v>
      </c>
      <c r="N5575" s="5" t="str">
        <f>TEXT(Table1[[#This Row],[Order Date]],"yyyy")</f>
        <v>2016</v>
      </c>
      <c r="O5575" s="5">
        <v>32</v>
      </c>
      <c r="P5575" s="5" t="s">
        <v>560</v>
      </c>
      <c r="Q5575" s="5" t="str">
        <f>IFERROR(INDEX(Holidays[Holiday],MATCH(Table1[[#This Row],[Order Date]],Holidays[Date],0)),"NO HOLIDAY")</f>
        <v>NO HOLIDAY</v>
      </c>
    </row>
    <row r="5576" spans="2:17" hidden="1" x14ac:dyDescent="0.3">
      <c r="B5576" t="s">
        <v>21</v>
      </c>
      <c r="C5576" t="s">
        <v>59</v>
      </c>
      <c r="D5576" t="s">
        <v>23</v>
      </c>
      <c r="E5576" t="s">
        <v>118</v>
      </c>
      <c r="F5576" s="4">
        <v>42732</v>
      </c>
      <c r="G5576" t="s">
        <v>15</v>
      </c>
      <c r="H5576">
        <v>4</v>
      </c>
      <c r="I5576">
        <f>IF(Table1[[#This Row],[Price]]&lt;15,10,IF(Table1[[#This Row],[Price]]&lt;20,15,IF(Table1[[#This Row],[Price]]&lt;30,22,IF(Table1[[#This Row],[Price]]&lt;50,36,45))))</f>
        <v>10</v>
      </c>
      <c r="J5576">
        <v>12.42</v>
      </c>
      <c r="K5576" s="14">
        <v>49.68</v>
      </c>
      <c r="L5576" s="14">
        <f>Table1[[#This Row],[Total Sale Amount]]-(Table1[[#This Row],[Cost Price]]*Table1[[#This Row],[Quantity]])</f>
        <v>9.68</v>
      </c>
      <c r="M5576" t="str">
        <f>TEXT(Table1[[#This Row],[Order Date]],"mmm")</f>
        <v>Dec</v>
      </c>
      <c r="N5576" s="5" t="str">
        <f>TEXT(Table1[[#This Row],[Order Date]],"yyyy")</f>
        <v>2016</v>
      </c>
      <c r="O5576" s="5">
        <v>35</v>
      </c>
      <c r="P5576" s="5" t="s">
        <v>560</v>
      </c>
      <c r="Q5576" s="5" t="str">
        <f>IFERROR(INDEX(Holidays[Holiday],MATCH(Table1[[#This Row],[Order Date]],Holidays[Date],0)),"NO HOLIDAY")</f>
        <v>NO HOLIDAY</v>
      </c>
    </row>
    <row r="5577" spans="2:17" hidden="1" x14ac:dyDescent="0.3">
      <c r="B5577" t="s">
        <v>36</v>
      </c>
      <c r="C5577" t="s">
        <v>10</v>
      </c>
      <c r="D5577" t="s">
        <v>11</v>
      </c>
      <c r="E5577" t="s">
        <v>300</v>
      </c>
      <c r="F5577" s="4">
        <v>42732</v>
      </c>
      <c r="G5577" t="s">
        <v>15</v>
      </c>
      <c r="H5577">
        <v>5</v>
      </c>
      <c r="I5577">
        <f>IF(Table1[[#This Row],[Price]]&lt;15,10,IF(Table1[[#This Row],[Price]]&lt;20,15,IF(Table1[[#This Row],[Price]]&lt;30,22,IF(Table1[[#This Row],[Price]]&lt;50,36,45))))</f>
        <v>10</v>
      </c>
      <c r="J5577">
        <v>12.42</v>
      </c>
      <c r="K5577" s="14">
        <v>62.1</v>
      </c>
      <c r="L5577" s="14">
        <f>Table1[[#This Row],[Total Sale Amount]]-(Table1[[#This Row],[Cost Price]]*Table1[[#This Row],[Quantity]])</f>
        <v>12.100000000000001</v>
      </c>
      <c r="M5577" t="str">
        <f>TEXT(Table1[[#This Row],[Order Date]],"mmm")</f>
        <v>Dec</v>
      </c>
      <c r="N5577" s="5" t="str">
        <f>TEXT(Table1[[#This Row],[Order Date]],"yyyy")</f>
        <v>2016</v>
      </c>
      <c r="O5577" s="5">
        <v>33</v>
      </c>
      <c r="P5577" s="5" t="s">
        <v>560</v>
      </c>
      <c r="Q5577" s="5" t="str">
        <f>IFERROR(INDEX(Holidays[Holiday],MATCH(Table1[[#This Row],[Order Date]],Holidays[Date],0)),"NO HOLIDAY")</f>
        <v>NO HOLIDAY</v>
      </c>
    </row>
    <row r="5578" spans="2:17" hidden="1" x14ac:dyDescent="0.3">
      <c r="B5578" t="s">
        <v>9</v>
      </c>
      <c r="C5578" t="s">
        <v>17</v>
      </c>
      <c r="D5578" t="s">
        <v>11</v>
      </c>
      <c r="E5578" t="s">
        <v>458</v>
      </c>
      <c r="F5578" s="4">
        <v>42732</v>
      </c>
      <c r="G5578" t="s">
        <v>19</v>
      </c>
      <c r="H5578">
        <v>1</v>
      </c>
      <c r="I5578">
        <f>IF(Table1[[#This Row],[Price]]&lt;15,10,IF(Table1[[#This Row],[Price]]&lt;20,15,IF(Table1[[#This Row],[Price]]&lt;30,22,IF(Table1[[#This Row],[Price]]&lt;50,36,45))))</f>
        <v>45</v>
      </c>
      <c r="J5578">
        <v>53.35</v>
      </c>
      <c r="K5578" s="14">
        <v>53.35</v>
      </c>
      <c r="L5578" s="14">
        <f>Table1[[#This Row],[Total Sale Amount]]-(Table1[[#This Row],[Cost Price]]*Table1[[#This Row],[Quantity]])</f>
        <v>8.3500000000000014</v>
      </c>
      <c r="M5578" t="str">
        <f>TEXT(Table1[[#This Row],[Order Date]],"mmm")</f>
        <v>Dec</v>
      </c>
      <c r="N5578" s="5" t="str">
        <f>TEXT(Table1[[#This Row],[Order Date]],"yyyy")</f>
        <v>2016</v>
      </c>
      <c r="O5578" s="5">
        <v>44</v>
      </c>
      <c r="P5578" s="5" t="s">
        <v>559</v>
      </c>
      <c r="Q5578" s="5" t="str">
        <f>IFERROR(INDEX(Holidays[Holiday],MATCH(Table1[[#This Row],[Order Date]],Holidays[Date],0)),"NO HOLIDAY")</f>
        <v>NO HOLIDAY</v>
      </c>
    </row>
    <row r="5579" spans="2:17" hidden="1" x14ac:dyDescent="0.3">
      <c r="B5579" t="s">
        <v>9</v>
      </c>
      <c r="C5579" t="s">
        <v>30</v>
      </c>
      <c r="D5579" t="s">
        <v>11</v>
      </c>
      <c r="E5579" t="s">
        <v>33</v>
      </c>
      <c r="F5579" s="4">
        <v>42732</v>
      </c>
      <c r="G5579" t="s">
        <v>15</v>
      </c>
      <c r="H5579">
        <v>3</v>
      </c>
      <c r="I5579">
        <f>IF(Table1[[#This Row],[Price]]&lt;15,10,IF(Table1[[#This Row],[Price]]&lt;20,15,IF(Table1[[#This Row],[Price]]&lt;30,22,IF(Table1[[#This Row],[Price]]&lt;50,36,45))))</f>
        <v>10</v>
      </c>
      <c r="J5579">
        <v>12.42</v>
      </c>
      <c r="K5579" s="14">
        <v>37.26</v>
      </c>
      <c r="L5579" s="14">
        <f>Table1[[#This Row],[Total Sale Amount]]-(Table1[[#This Row],[Cost Price]]*Table1[[#This Row],[Quantity]])</f>
        <v>7.259999999999998</v>
      </c>
      <c r="M5579" t="str">
        <f>TEXT(Table1[[#This Row],[Order Date]],"mmm")</f>
        <v>Dec</v>
      </c>
      <c r="N5579" s="5" t="str">
        <f>TEXT(Table1[[#This Row],[Order Date]],"yyyy")</f>
        <v>2016</v>
      </c>
      <c r="O5579" s="5">
        <v>40</v>
      </c>
      <c r="P5579" s="5" t="s">
        <v>559</v>
      </c>
      <c r="Q5579" s="5" t="str">
        <f>IFERROR(INDEX(Holidays[Holiday],MATCH(Table1[[#This Row],[Order Date]],Holidays[Date],0)),"NO HOLIDAY")</f>
        <v>NO HOLIDAY</v>
      </c>
    </row>
    <row r="5580" spans="2:17" hidden="1" x14ac:dyDescent="0.3">
      <c r="B5580" t="s">
        <v>25</v>
      </c>
      <c r="C5580" t="s">
        <v>22</v>
      </c>
      <c r="D5580" t="s">
        <v>23</v>
      </c>
      <c r="E5580" t="s">
        <v>374</v>
      </c>
      <c r="F5580" s="4">
        <v>42732</v>
      </c>
      <c r="G5580" t="s">
        <v>15</v>
      </c>
      <c r="H5580">
        <v>3</v>
      </c>
      <c r="I5580">
        <f>IF(Table1[[#This Row],[Price]]&lt;15,10,IF(Table1[[#This Row],[Price]]&lt;20,15,IF(Table1[[#This Row],[Price]]&lt;30,22,IF(Table1[[#This Row],[Price]]&lt;50,36,45))))</f>
        <v>10</v>
      </c>
      <c r="J5580">
        <v>12.42</v>
      </c>
      <c r="K5580" s="14">
        <v>37.26</v>
      </c>
      <c r="L5580" s="14">
        <f>Table1[[#This Row],[Total Sale Amount]]-(Table1[[#This Row],[Cost Price]]*Table1[[#This Row],[Quantity]])</f>
        <v>7.259999999999998</v>
      </c>
      <c r="M5580" t="str">
        <f>TEXT(Table1[[#This Row],[Order Date]],"mmm")</f>
        <v>Dec</v>
      </c>
      <c r="N5580" s="5" t="str">
        <f>TEXT(Table1[[#This Row],[Order Date]],"yyyy")</f>
        <v>2016</v>
      </c>
      <c r="O5580" s="5">
        <v>34</v>
      </c>
      <c r="P5580" s="5" t="s">
        <v>560</v>
      </c>
      <c r="Q5580" s="5" t="str">
        <f>IFERROR(INDEX(Holidays[Holiday],MATCH(Table1[[#This Row],[Order Date]],Holidays[Date],0)),"NO HOLIDAY")</f>
        <v>NO HOLIDAY</v>
      </c>
    </row>
    <row r="5581" spans="2:17" hidden="1" x14ac:dyDescent="0.3">
      <c r="B5581" t="s">
        <v>25</v>
      </c>
      <c r="C5581" t="s">
        <v>26</v>
      </c>
      <c r="D5581" t="s">
        <v>23</v>
      </c>
      <c r="E5581" t="s">
        <v>72</v>
      </c>
      <c r="F5581" s="4">
        <v>42732</v>
      </c>
      <c r="G5581" t="s">
        <v>19</v>
      </c>
      <c r="H5581">
        <v>3</v>
      </c>
      <c r="I5581">
        <f>IF(Table1[[#This Row],[Price]]&lt;15,10,IF(Table1[[#This Row],[Price]]&lt;20,15,IF(Table1[[#This Row],[Price]]&lt;30,22,IF(Table1[[#This Row],[Price]]&lt;50,36,45))))</f>
        <v>45</v>
      </c>
      <c r="J5581">
        <v>53.35</v>
      </c>
      <c r="K5581" s="14">
        <v>160.05000000000001</v>
      </c>
      <c r="L5581" s="14">
        <f>Table1[[#This Row],[Total Sale Amount]]-(Table1[[#This Row],[Cost Price]]*Table1[[#This Row],[Quantity]])</f>
        <v>25.050000000000011</v>
      </c>
      <c r="M5581" t="str">
        <f>TEXT(Table1[[#This Row],[Order Date]],"mmm")</f>
        <v>Dec</v>
      </c>
      <c r="N5581" s="5" t="str">
        <f>TEXT(Table1[[#This Row],[Order Date]],"yyyy")</f>
        <v>2016</v>
      </c>
      <c r="O5581" s="5">
        <v>28</v>
      </c>
      <c r="P5581" s="5" t="s">
        <v>559</v>
      </c>
      <c r="Q5581" s="5" t="str">
        <f>IFERROR(INDEX(Holidays[Holiday],MATCH(Table1[[#This Row],[Order Date]],Holidays[Date],0)),"NO HOLIDAY")</f>
        <v>NO HOLIDAY</v>
      </c>
    </row>
    <row r="5582" spans="2:17" hidden="1" x14ac:dyDescent="0.3">
      <c r="B5582" t="s">
        <v>25</v>
      </c>
      <c r="C5582" t="s">
        <v>26</v>
      </c>
      <c r="D5582" t="s">
        <v>23</v>
      </c>
      <c r="E5582" t="s">
        <v>274</v>
      </c>
      <c r="F5582" s="4">
        <v>42732</v>
      </c>
      <c r="G5582" t="s">
        <v>13</v>
      </c>
      <c r="H5582">
        <v>6</v>
      </c>
      <c r="I5582">
        <f>IF(Table1[[#This Row],[Price]]&lt;15,10,IF(Table1[[#This Row],[Price]]&lt;20,15,IF(Table1[[#This Row],[Price]]&lt;30,22,IF(Table1[[#This Row],[Price]]&lt;50,36,45))))</f>
        <v>15</v>
      </c>
      <c r="J5582">
        <v>17.829999999999998</v>
      </c>
      <c r="K5582" s="14">
        <v>106.97999999999999</v>
      </c>
      <c r="L5582" s="14">
        <f>Table1[[#This Row],[Total Sale Amount]]-(Table1[[#This Row],[Cost Price]]*Table1[[#This Row],[Quantity]])</f>
        <v>16.97999999999999</v>
      </c>
      <c r="M5582" t="str">
        <f>TEXT(Table1[[#This Row],[Order Date]],"mmm")</f>
        <v>Dec</v>
      </c>
      <c r="N5582" s="5" t="str">
        <f>TEXT(Table1[[#This Row],[Order Date]],"yyyy")</f>
        <v>2016</v>
      </c>
      <c r="O5582" s="5">
        <v>18</v>
      </c>
      <c r="P5582" s="5" t="s">
        <v>560</v>
      </c>
      <c r="Q5582" s="5" t="str">
        <f>IFERROR(INDEX(Holidays[Holiday],MATCH(Table1[[#This Row],[Order Date]],Holidays[Date],0)),"NO HOLIDAY")</f>
        <v>NO HOLIDAY</v>
      </c>
    </row>
    <row r="5583" spans="2:17" hidden="1" x14ac:dyDescent="0.3">
      <c r="B5583" t="s">
        <v>21</v>
      </c>
      <c r="C5583" t="s">
        <v>26</v>
      </c>
      <c r="D5583" t="s">
        <v>23</v>
      </c>
      <c r="E5583" t="s">
        <v>444</v>
      </c>
      <c r="F5583" s="4">
        <v>42732</v>
      </c>
      <c r="G5583" t="s">
        <v>19</v>
      </c>
      <c r="H5583">
        <v>6</v>
      </c>
      <c r="I5583">
        <f>IF(Table1[[#This Row],[Price]]&lt;15,10,IF(Table1[[#This Row],[Price]]&lt;20,15,IF(Table1[[#This Row],[Price]]&lt;30,22,IF(Table1[[#This Row],[Price]]&lt;50,36,45))))</f>
        <v>45</v>
      </c>
      <c r="J5583">
        <v>53.35</v>
      </c>
      <c r="K5583" s="14">
        <v>320.10000000000002</v>
      </c>
      <c r="L5583" s="14">
        <f>Table1[[#This Row],[Total Sale Amount]]-(Table1[[#This Row],[Cost Price]]*Table1[[#This Row],[Quantity]])</f>
        <v>50.100000000000023</v>
      </c>
      <c r="M5583" t="str">
        <f>TEXT(Table1[[#This Row],[Order Date]],"mmm")</f>
        <v>Dec</v>
      </c>
      <c r="N5583" s="5" t="str">
        <f>TEXT(Table1[[#This Row],[Order Date]],"yyyy")</f>
        <v>2016</v>
      </c>
      <c r="O5583" s="5">
        <v>29</v>
      </c>
      <c r="P5583" s="5" t="s">
        <v>559</v>
      </c>
      <c r="Q5583" s="5" t="str">
        <f>IFERROR(INDEX(Holidays[Holiday],MATCH(Table1[[#This Row],[Order Date]],Holidays[Date],0)),"NO HOLIDAY")</f>
        <v>NO HOLIDAY</v>
      </c>
    </row>
    <row r="5584" spans="2:17" hidden="1" x14ac:dyDescent="0.3">
      <c r="B5584" t="s">
        <v>25</v>
      </c>
      <c r="C5584" t="s">
        <v>26</v>
      </c>
      <c r="D5584" t="s">
        <v>23</v>
      </c>
      <c r="E5584" t="s">
        <v>57</v>
      </c>
      <c r="F5584" s="4">
        <v>42732</v>
      </c>
      <c r="G5584" t="s">
        <v>19</v>
      </c>
      <c r="H5584">
        <v>2</v>
      </c>
      <c r="I5584">
        <f>IF(Table1[[#This Row],[Price]]&lt;15,10,IF(Table1[[#This Row],[Price]]&lt;20,15,IF(Table1[[#This Row],[Price]]&lt;30,22,IF(Table1[[#This Row],[Price]]&lt;50,36,45))))</f>
        <v>45</v>
      </c>
      <c r="J5584">
        <v>53.35</v>
      </c>
      <c r="K5584" s="14">
        <v>106.7</v>
      </c>
      <c r="L5584" s="14">
        <f>Table1[[#This Row],[Total Sale Amount]]-(Table1[[#This Row],[Cost Price]]*Table1[[#This Row],[Quantity]])</f>
        <v>16.700000000000003</v>
      </c>
      <c r="M5584" t="str">
        <f>TEXT(Table1[[#This Row],[Order Date]],"mmm")</f>
        <v>Dec</v>
      </c>
      <c r="N5584" s="5" t="str">
        <f>TEXT(Table1[[#This Row],[Order Date]],"yyyy")</f>
        <v>2016</v>
      </c>
      <c r="O5584" s="5">
        <v>44</v>
      </c>
      <c r="P5584" s="5" t="s">
        <v>559</v>
      </c>
      <c r="Q5584" s="5" t="str">
        <f>IFERROR(INDEX(Holidays[Holiday],MATCH(Table1[[#This Row],[Order Date]],Holidays[Date],0)),"NO HOLIDAY")</f>
        <v>NO HOLIDAY</v>
      </c>
    </row>
    <row r="5585" spans="2:17" hidden="1" x14ac:dyDescent="0.3">
      <c r="B5585" t="s">
        <v>25</v>
      </c>
      <c r="C5585" t="s">
        <v>26</v>
      </c>
      <c r="D5585" t="s">
        <v>23</v>
      </c>
      <c r="E5585" t="s">
        <v>407</v>
      </c>
      <c r="F5585" s="4">
        <v>42732</v>
      </c>
      <c r="G5585" t="s">
        <v>15</v>
      </c>
      <c r="H5585">
        <v>2</v>
      </c>
      <c r="I5585">
        <f>IF(Table1[[#This Row],[Price]]&lt;15,10,IF(Table1[[#This Row],[Price]]&lt;20,15,IF(Table1[[#This Row],[Price]]&lt;30,22,IF(Table1[[#This Row],[Price]]&lt;50,36,45))))</f>
        <v>10</v>
      </c>
      <c r="J5585">
        <v>12.42</v>
      </c>
      <c r="K5585" s="14">
        <v>24.84</v>
      </c>
      <c r="L5585" s="14">
        <f>Table1[[#This Row],[Total Sale Amount]]-(Table1[[#This Row],[Cost Price]]*Table1[[#This Row],[Quantity]])</f>
        <v>4.84</v>
      </c>
      <c r="M5585" t="str">
        <f>TEXT(Table1[[#This Row],[Order Date]],"mmm")</f>
        <v>Dec</v>
      </c>
      <c r="N5585" s="5" t="str">
        <f>TEXT(Table1[[#This Row],[Order Date]],"yyyy")</f>
        <v>2016</v>
      </c>
      <c r="O5585" s="5">
        <v>21</v>
      </c>
      <c r="P5585" s="5" t="s">
        <v>560</v>
      </c>
      <c r="Q5585" s="5" t="str">
        <f>IFERROR(INDEX(Holidays[Holiday],MATCH(Table1[[#This Row],[Order Date]],Holidays[Date],0)),"NO HOLIDAY")</f>
        <v>NO HOLIDAY</v>
      </c>
    </row>
    <row r="5586" spans="2:17" hidden="1" x14ac:dyDescent="0.3">
      <c r="B5586" t="s">
        <v>9</v>
      </c>
      <c r="C5586" t="s">
        <v>17</v>
      </c>
      <c r="D5586" t="s">
        <v>11</v>
      </c>
      <c r="E5586" t="s">
        <v>421</v>
      </c>
      <c r="F5586" s="4">
        <v>42732</v>
      </c>
      <c r="G5586" t="s">
        <v>39</v>
      </c>
      <c r="H5586">
        <v>3</v>
      </c>
      <c r="I5586">
        <f>IF(Table1[[#This Row],[Price]]&lt;15,10,IF(Table1[[#This Row],[Price]]&lt;20,15,IF(Table1[[#This Row],[Price]]&lt;30,22,IF(Table1[[#This Row],[Price]]&lt;50,36,45))))</f>
        <v>15</v>
      </c>
      <c r="J5586">
        <v>16.32</v>
      </c>
      <c r="K5586" s="14">
        <v>48.96</v>
      </c>
      <c r="L5586" s="14">
        <f>Table1[[#This Row],[Total Sale Amount]]-(Table1[[#This Row],[Cost Price]]*Table1[[#This Row],[Quantity]])</f>
        <v>3.9600000000000009</v>
      </c>
      <c r="M5586" t="str">
        <f>TEXT(Table1[[#This Row],[Order Date]],"mmm")</f>
        <v>Dec</v>
      </c>
      <c r="N5586" s="5" t="str">
        <f>TEXT(Table1[[#This Row],[Order Date]],"yyyy")</f>
        <v>2016</v>
      </c>
      <c r="O5586" s="5">
        <v>28</v>
      </c>
      <c r="P5586" s="5" t="s">
        <v>559</v>
      </c>
      <c r="Q5586" s="5" t="str">
        <f>IFERROR(INDEX(Holidays[Holiday],MATCH(Table1[[#This Row],[Order Date]],Holidays[Date],0)),"NO HOLIDAY")</f>
        <v>NO HOLIDAY</v>
      </c>
    </row>
    <row r="5587" spans="2:17" hidden="1" x14ac:dyDescent="0.3">
      <c r="B5587" t="s">
        <v>21</v>
      </c>
      <c r="C5587" t="s">
        <v>59</v>
      </c>
      <c r="D5587" t="s">
        <v>23</v>
      </c>
      <c r="E5587" t="s">
        <v>309</v>
      </c>
      <c r="F5587" s="4">
        <v>42732</v>
      </c>
      <c r="G5587" t="s">
        <v>15</v>
      </c>
      <c r="H5587">
        <v>1</v>
      </c>
      <c r="I5587">
        <f>IF(Table1[[#This Row],[Price]]&lt;15,10,IF(Table1[[#This Row],[Price]]&lt;20,15,IF(Table1[[#This Row],[Price]]&lt;30,22,IF(Table1[[#This Row],[Price]]&lt;50,36,45))))</f>
        <v>10</v>
      </c>
      <c r="J5587">
        <v>12.42</v>
      </c>
      <c r="K5587" s="14">
        <v>12.42</v>
      </c>
      <c r="L5587" s="14">
        <f>Table1[[#This Row],[Total Sale Amount]]-(Table1[[#This Row],[Cost Price]]*Table1[[#This Row],[Quantity]])</f>
        <v>2.42</v>
      </c>
      <c r="M5587" t="str">
        <f>TEXT(Table1[[#This Row],[Order Date]],"mmm")</f>
        <v>Dec</v>
      </c>
      <c r="N5587" s="5" t="str">
        <f>TEXT(Table1[[#This Row],[Order Date]],"yyyy")</f>
        <v>2016</v>
      </c>
      <c r="O5587" s="5">
        <v>34</v>
      </c>
      <c r="P5587" s="5" t="s">
        <v>559</v>
      </c>
      <c r="Q5587" s="5" t="str">
        <f>IFERROR(INDEX(Holidays[Holiday],MATCH(Table1[[#This Row],[Order Date]],Holidays[Date],0)),"NO HOLIDAY")</f>
        <v>NO HOLIDAY</v>
      </c>
    </row>
    <row r="5588" spans="2:17" hidden="1" x14ac:dyDescent="0.3">
      <c r="B5588" t="s">
        <v>36</v>
      </c>
      <c r="C5588" t="s">
        <v>10</v>
      </c>
      <c r="D5588" t="s">
        <v>11</v>
      </c>
      <c r="E5588" t="s">
        <v>461</v>
      </c>
      <c r="F5588" s="4">
        <v>42732</v>
      </c>
      <c r="G5588" t="s">
        <v>15</v>
      </c>
      <c r="H5588">
        <v>1</v>
      </c>
      <c r="I5588">
        <f>IF(Table1[[#This Row],[Price]]&lt;15,10,IF(Table1[[#This Row],[Price]]&lt;20,15,IF(Table1[[#This Row],[Price]]&lt;30,22,IF(Table1[[#This Row],[Price]]&lt;50,36,45))))</f>
        <v>10</v>
      </c>
      <c r="J5588">
        <v>12.42</v>
      </c>
      <c r="K5588" s="14">
        <v>12.42</v>
      </c>
      <c r="L5588" s="14">
        <f>Table1[[#This Row],[Total Sale Amount]]-(Table1[[#This Row],[Cost Price]]*Table1[[#This Row],[Quantity]])</f>
        <v>2.42</v>
      </c>
      <c r="M5588" t="str">
        <f>TEXT(Table1[[#This Row],[Order Date]],"mmm")</f>
        <v>Dec</v>
      </c>
      <c r="N5588" s="5" t="str">
        <f>TEXT(Table1[[#This Row],[Order Date]],"yyyy")</f>
        <v>2016</v>
      </c>
      <c r="O5588" s="5">
        <v>33</v>
      </c>
      <c r="P5588" s="5" t="s">
        <v>560</v>
      </c>
      <c r="Q5588" s="5" t="str">
        <f>IFERROR(INDEX(Holidays[Holiday],MATCH(Table1[[#This Row],[Order Date]],Holidays[Date],0)),"NO HOLIDAY")</f>
        <v>NO HOLIDAY</v>
      </c>
    </row>
    <row r="5589" spans="2:17" hidden="1" x14ac:dyDescent="0.3">
      <c r="B5589" t="s">
        <v>9</v>
      </c>
      <c r="C5589" t="s">
        <v>17</v>
      </c>
      <c r="D5589" t="s">
        <v>11</v>
      </c>
      <c r="E5589" t="s">
        <v>233</v>
      </c>
      <c r="F5589" s="4">
        <v>42732</v>
      </c>
      <c r="G5589" t="s">
        <v>15</v>
      </c>
      <c r="H5589">
        <v>1</v>
      </c>
      <c r="I5589">
        <f>IF(Table1[[#This Row],[Price]]&lt;15,10,IF(Table1[[#This Row],[Price]]&lt;20,15,IF(Table1[[#This Row],[Price]]&lt;30,22,IF(Table1[[#This Row],[Price]]&lt;50,36,45))))</f>
        <v>10</v>
      </c>
      <c r="J5589">
        <v>12.42</v>
      </c>
      <c r="K5589" s="14">
        <v>12.42</v>
      </c>
      <c r="L5589" s="14">
        <f>Table1[[#This Row],[Total Sale Amount]]-(Table1[[#This Row],[Cost Price]]*Table1[[#This Row],[Quantity]])</f>
        <v>2.42</v>
      </c>
      <c r="M5589" t="str">
        <f>TEXT(Table1[[#This Row],[Order Date]],"mmm")</f>
        <v>Dec</v>
      </c>
      <c r="N5589" s="5" t="str">
        <f>TEXT(Table1[[#This Row],[Order Date]],"yyyy")</f>
        <v>2016</v>
      </c>
      <c r="O5589" s="5">
        <v>19</v>
      </c>
      <c r="P5589" s="5" t="s">
        <v>559</v>
      </c>
      <c r="Q5589" s="5" t="str">
        <f>IFERROR(INDEX(Holidays[Holiday],MATCH(Table1[[#This Row],[Order Date]],Holidays[Date],0)),"NO HOLIDAY")</f>
        <v>NO HOLIDAY</v>
      </c>
    </row>
    <row r="5590" spans="2:17" hidden="1" x14ac:dyDescent="0.3">
      <c r="B5590" t="s">
        <v>9</v>
      </c>
      <c r="C5590" t="s">
        <v>30</v>
      </c>
      <c r="D5590" t="s">
        <v>11</v>
      </c>
      <c r="E5590" t="s">
        <v>110</v>
      </c>
      <c r="F5590" s="4">
        <v>42733</v>
      </c>
      <c r="G5590" t="s">
        <v>15</v>
      </c>
      <c r="H5590">
        <v>7</v>
      </c>
      <c r="I5590">
        <f>IF(Table1[[#This Row],[Price]]&lt;15,10,IF(Table1[[#This Row],[Price]]&lt;20,15,IF(Table1[[#This Row],[Price]]&lt;30,22,IF(Table1[[#This Row],[Price]]&lt;50,36,45))))</f>
        <v>10</v>
      </c>
      <c r="J5590">
        <v>12.42</v>
      </c>
      <c r="K5590" s="14">
        <v>86.94</v>
      </c>
      <c r="L5590" s="14">
        <f>Table1[[#This Row],[Total Sale Amount]]-(Table1[[#This Row],[Cost Price]]*Table1[[#This Row],[Quantity]])</f>
        <v>16.939999999999998</v>
      </c>
      <c r="M5590" t="str">
        <f>TEXT(Table1[[#This Row],[Order Date]],"mmm")</f>
        <v>Dec</v>
      </c>
      <c r="N5590" s="5" t="str">
        <f>TEXT(Table1[[#This Row],[Order Date]],"yyyy")</f>
        <v>2016</v>
      </c>
      <c r="O5590" s="5">
        <v>29</v>
      </c>
      <c r="P5590" s="5" t="s">
        <v>560</v>
      </c>
      <c r="Q5590" s="5" t="str">
        <f>IFERROR(INDEX(Holidays[Holiday],MATCH(Table1[[#This Row],[Order Date]],Holidays[Date],0)),"NO HOLIDAY")</f>
        <v>NO HOLIDAY</v>
      </c>
    </row>
    <row r="5591" spans="2:17" hidden="1" x14ac:dyDescent="0.3">
      <c r="B5591" t="s">
        <v>16</v>
      </c>
      <c r="C5591" t="s">
        <v>10</v>
      </c>
      <c r="D5591" t="s">
        <v>11</v>
      </c>
      <c r="E5591" t="s">
        <v>293</v>
      </c>
      <c r="F5591" s="4">
        <v>42733</v>
      </c>
      <c r="G5591" t="s">
        <v>39</v>
      </c>
      <c r="H5591">
        <v>2</v>
      </c>
      <c r="I5591">
        <f>IF(Table1[[#This Row],[Price]]&lt;15,10,IF(Table1[[#This Row],[Price]]&lt;20,15,IF(Table1[[#This Row],[Price]]&lt;30,22,IF(Table1[[#This Row],[Price]]&lt;50,36,45))))</f>
        <v>15</v>
      </c>
      <c r="J5591">
        <v>16.32</v>
      </c>
      <c r="K5591" s="14">
        <v>32.64</v>
      </c>
      <c r="L5591" s="14">
        <f>Table1[[#This Row],[Total Sale Amount]]-(Table1[[#This Row],[Cost Price]]*Table1[[#This Row],[Quantity]])</f>
        <v>2.6400000000000006</v>
      </c>
      <c r="M5591" t="str">
        <f>TEXT(Table1[[#This Row],[Order Date]],"mmm")</f>
        <v>Dec</v>
      </c>
      <c r="N5591" s="5" t="str">
        <f>TEXT(Table1[[#This Row],[Order Date]],"yyyy")</f>
        <v>2016</v>
      </c>
      <c r="O5591" s="5">
        <v>23</v>
      </c>
      <c r="P5591" s="5" t="s">
        <v>560</v>
      </c>
      <c r="Q5591" s="5" t="str">
        <f>IFERROR(INDEX(Holidays[Holiday],MATCH(Table1[[#This Row],[Order Date]],Holidays[Date],0)),"NO HOLIDAY")</f>
        <v>NO HOLIDAY</v>
      </c>
    </row>
    <row r="5592" spans="2:17" hidden="1" x14ac:dyDescent="0.3">
      <c r="B5592" t="s">
        <v>9</v>
      </c>
      <c r="C5592" t="s">
        <v>17</v>
      </c>
      <c r="D5592" t="s">
        <v>11</v>
      </c>
      <c r="E5592" t="s">
        <v>391</v>
      </c>
      <c r="F5592" s="4">
        <v>42733</v>
      </c>
      <c r="G5592" t="s">
        <v>15</v>
      </c>
      <c r="H5592">
        <v>8</v>
      </c>
      <c r="I5592">
        <f>IF(Table1[[#This Row],[Price]]&lt;15,10,IF(Table1[[#This Row],[Price]]&lt;20,15,IF(Table1[[#This Row],[Price]]&lt;30,22,IF(Table1[[#This Row],[Price]]&lt;50,36,45))))</f>
        <v>10</v>
      </c>
      <c r="J5592">
        <v>12.42</v>
      </c>
      <c r="K5592" s="14">
        <v>99.36</v>
      </c>
      <c r="L5592" s="14">
        <f>Table1[[#This Row],[Total Sale Amount]]-(Table1[[#This Row],[Cost Price]]*Table1[[#This Row],[Quantity]])</f>
        <v>19.36</v>
      </c>
      <c r="M5592" t="str">
        <f>TEXT(Table1[[#This Row],[Order Date]],"mmm")</f>
        <v>Dec</v>
      </c>
      <c r="N5592" s="5" t="str">
        <f>TEXT(Table1[[#This Row],[Order Date]],"yyyy")</f>
        <v>2016</v>
      </c>
      <c r="O5592" s="5">
        <v>35</v>
      </c>
      <c r="P5592" s="5" t="s">
        <v>560</v>
      </c>
      <c r="Q5592" s="5" t="str">
        <f>IFERROR(INDEX(Holidays[Holiday],MATCH(Table1[[#This Row],[Order Date]],Holidays[Date],0)),"NO HOLIDAY")</f>
        <v>NO HOLIDAY</v>
      </c>
    </row>
    <row r="5593" spans="2:17" hidden="1" x14ac:dyDescent="0.3">
      <c r="B5593" t="s">
        <v>36</v>
      </c>
      <c r="C5593" t="s">
        <v>10</v>
      </c>
      <c r="D5593" t="s">
        <v>11</v>
      </c>
      <c r="E5593" t="s">
        <v>286</v>
      </c>
      <c r="F5593" s="4">
        <v>42733</v>
      </c>
      <c r="G5593" t="s">
        <v>19</v>
      </c>
      <c r="H5593">
        <v>7</v>
      </c>
      <c r="I5593">
        <f>IF(Table1[[#This Row],[Price]]&lt;15,10,IF(Table1[[#This Row],[Price]]&lt;20,15,IF(Table1[[#This Row],[Price]]&lt;30,22,IF(Table1[[#This Row],[Price]]&lt;50,36,45))))</f>
        <v>45</v>
      </c>
      <c r="J5593">
        <v>53.35</v>
      </c>
      <c r="K5593" s="14">
        <v>373.45</v>
      </c>
      <c r="L5593" s="14">
        <f>Table1[[#This Row],[Total Sale Amount]]-(Table1[[#This Row],[Cost Price]]*Table1[[#This Row],[Quantity]])</f>
        <v>58.449999999999989</v>
      </c>
      <c r="M5593" t="str">
        <f>TEXT(Table1[[#This Row],[Order Date]],"mmm")</f>
        <v>Dec</v>
      </c>
      <c r="N5593" s="5" t="str">
        <f>TEXT(Table1[[#This Row],[Order Date]],"yyyy")</f>
        <v>2016</v>
      </c>
      <c r="O5593" s="5">
        <v>36</v>
      </c>
      <c r="P5593" s="5" t="s">
        <v>559</v>
      </c>
      <c r="Q5593" s="5" t="str">
        <f>IFERROR(INDEX(Holidays[Holiday],MATCH(Table1[[#This Row],[Order Date]],Holidays[Date],0)),"NO HOLIDAY")</f>
        <v>NO HOLIDAY</v>
      </c>
    </row>
    <row r="5594" spans="2:17" hidden="1" x14ac:dyDescent="0.3">
      <c r="B5594" t="s">
        <v>25</v>
      </c>
      <c r="C5594" t="s">
        <v>22</v>
      </c>
      <c r="D5594" t="s">
        <v>23</v>
      </c>
      <c r="E5594" t="s">
        <v>101</v>
      </c>
      <c r="F5594" s="4">
        <v>42733</v>
      </c>
      <c r="G5594" t="s">
        <v>15</v>
      </c>
      <c r="H5594">
        <v>7</v>
      </c>
      <c r="I5594">
        <f>IF(Table1[[#This Row],[Price]]&lt;15,10,IF(Table1[[#This Row],[Price]]&lt;20,15,IF(Table1[[#This Row],[Price]]&lt;30,22,IF(Table1[[#This Row],[Price]]&lt;50,36,45))))</f>
        <v>10</v>
      </c>
      <c r="J5594">
        <v>12.42</v>
      </c>
      <c r="K5594" s="14">
        <v>86.94</v>
      </c>
      <c r="L5594" s="14">
        <f>Table1[[#This Row],[Total Sale Amount]]-(Table1[[#This Row],[Cost Price]]*Table1[[#This Row],[Quantity]])</f>
        <v>16.939999999999998</v>
      </c>
      <c r="M5594" t="str">
        <f>TEXT(Table1[[#This Row],[Order Date]],"mmm")</f>
        <v>Dec</v>
      </c>
      <c r="N5594" s="5" t="str">
        <f>TEXT(Table1[[#This Row],[Order Date]],"yyyy")</f>
        <v>2016</v>
      </c>
      <c r="O5594" s="5">
        <v>25</v>
      </c>
      <c r="P5594" s="5" t="s">
        <v>560</v>
      </c>
      <c r="Q5594" s="5" t="str">
        <f>IFERROR(INDEX(Holidays[Holiday],MATCH(Table1[[#This Row],[Order Date]],Holidays[Date],0)),"NO HOLIDAY")</f>
        <v>NO HOLIDAY</v>
      </c>
    </row>
    <row r="5595" spans="2:17" hidden="1" x14ac:dyDescent="0.3">
      <c r="B5595" t="s">
        <v>16</v>
      </c>
      <c r="C5595" t="s">
        <v>17</v>
      </c>
      <c r="D5595" t="s">
        <v>11</v>
      </c>
      <c r="E5595" t="s">
        <v>172</v>
      </c>
      <c r="F5595" s="4">
        <v>42733</v>
      </c>
      <c r="G5595" t="s">
        <v>13</v>
      </c>
      <c r="H5595">
        <v>9</v>
      </c>
      <c r="I5595">
        <f>IF(Table1[[#This Row],[Price]]&lt;15,10,IF(Table1[[#This Row],[Price]]&lt;20,15,IF(Table1[[#This Row],[Price]]&lt;30,22,IF(Table1[[#This Row],[Price]]&lt;50,36,45))))</f>
        <v>15</v>
      </c>
      <c r="J5595">
        <v>17.829999999999998</v>
      </c>
      <c r="K5595" s="14">
        <v>160.46999999999997</v>
      </c>
      <c r="L5595" s="14">
        <f>Table1[[#This Row],[Total Sale Amount]]-(Table1[[#This Row],[Cost Price]]*Table1[[#This Row],[Quantity]])</f>
        <v>25.46999999999997</v>
      </c>
      <c r="M5595" t="str">
        <f>TEXT(Table1[[#This Row],[Order Date]],"mmm")</f>
        <v>Dec</v>
      </c>
      <c r="N5595" s="5" t="str">
        <f>TEXT(Table1[[#This Row],[Order Date]],"yyyy")</f>
        <v>2016</v>
      </c>
      <c r="O5595" s="5">
        <v>31</v>
      </c>
      <c r="P5595" s="5" t="s">
        <v>560</v>
      </c>
      <c r="Q5595" s="5" t="str">
        <f>IFERROR(INDEX(Holidays[Holiday],MATCH(Table1[[#This Row],[Order Date]],Holidays[Date],0)),"NO HOLIDAY")</f>
        <v>NO HOLIDAY</v>
      </c>
    </row>
    <row r="5596" spans="2:17" hidden="1" x14ac:dyDescent="0.3">
      <c r="B5596" t="s">
        <v>36</v>
      </c>
      <c r="C5596" t="s">
        <v>10</v>
      </c>
      <c r="D5596" t="s">
        <v>11</v>
      </c>
      <c r="E5596" t="s">
        <v>497</v>
      </c>
      <c r="F5596" s="4">
        <v>42733</v>
      </c>
      <c r="G5596" t="s">
        <v>19</v>
      </c>
      <c r="H5596">
        <v>1</v>
      </c>
      <c r="I5596">
        <f>IF(Table1[[#This Row],[Price]]&lt;15,10,IF(Table1[[#This Row],[Price]]&lt;20,15,IF(Table1[[#This Row],[Price]]&lt;30,22,IF(Table1[[#This Row],[Price]]&lt;50,36,45))))</f>
        <v>45</v>
      </c>
      <c r="J5596">
        <v>53.35</v>
      </c>
      <c r="K5596" s="14">
        <v>53.35</v>
      </c>
      <c r="L5596" s="14">
        <f>Table1[[#This Row],[Total Sale Amount]]-(Table1[[#This Row],[Cost Price]]*Table1[[#This Row],[Quantity]])</f>
        <v>8.3500000000000014</v>
      </c>
      <c r="M5596" t="str">
        <f>TEXT(Table1[[#This Row],[Order Date]],"mmm")</f>
        <v>Dec</v>
      </c>
      <c r="N5596" s="5" t="str">
        <f>TEXT(Table1[[#This Row],[Order Date]],"yyyy")</f>
        <v>2016</v>
      </c>
      <c r="O5596" s="5">
        <v>40</v>
      </c>
      <c r="P5596" s="5" t="s">
        <v>560</v>
      </c>
      <c r="Q5596" s="5" t="str">
        <f>IFERROR(INDEX(Holidays[Holiday],MATCH(Table1[[#This Row],[Order Date]],Holidays[Date],0)),"NO HOLIDAY")</f>
        <v>NO HOLIDAY</v>
      </c>
    </row>
    <row r="5597" spans="2:17" hidden="1" x14ac:dyDescent="0.3">
      <c r="B5597" t="s">
        <v>25</v>
      </c>
      <c r="C5597" t="s">
        <v>59</v>
      </c>
      <c r="D5597" t="s">
        <v>23</v>
      </c>
      <c r="E5597" t="s">
        <v>118</v>
      </c>
      <c r="F5597" s="4">
        <v>42733</v>
      </c>
      <c r="G5597" t="s">
        <v>19</v>
      </c>
      <c r="H5597">
        <v>7</v>
      </c>
      <c r="I5597">
        <f>IF(Table1[[#This Row],[Price]]&lt;15,10,IF(Table1[[#This Row],[Price]]&lt;20,15,IF(Table1[[#This Row],[Price]]&lt;30,22,IF(Table1[[#This Row],[Price]]&lt;50,36,45))))</f>
        <v>45</v>
      </c>
      <c r="J5597">
        <v>53.35</v>
      </c>
      <c r="K5597" s="14">
        <v>373.45</v>
      </c>
      <c r="L5597" s="14">
        <f>Table1[[#This Row],[Total Sale Amount]]-(Table1[[#This Row],[Cost Price]]*Table1[[#This Row],[Quantity]])</f>
        <v>58.449999999999989</v>
      </c>
      <c r="M5597" t="str">
        <f>TEXT(Table1[[#This Row],[Order Date]],"mmm")</f>
        <v>Dec</v>
      </c>
      <c r="N5597" s="5" t="str">
        <f>TEXT(Table1[[#This Row],[Order Date]],"yyyy")</f>
        <v>2016</v>
      </c>
      <c r="O5597" s="5">
        <v>33</v>
      </c>
      <c r="P5597" s="5" t="s">
        <v>559</v>
      </c>
      <c r="Q5597" s="5" t="str">
        <f>IFERROR(INDEX(Holidays[Holiday],MATCH(Table1[[#This Row],[Order Date]],Holidays[Date],0)),"NO HOLIDAY")</f>
        <v>NO HOLIDAY</v>
      </c>
    </row>
    <row r="5598" spans="2:17" hidden="1" x14ac:dyDescent="0.3">
      <c r="B5598" t="s">
        <v>9</v>
      </c>
      <c r="C5598" t="s">
        <v>28</v>
      </c>
      <c r="D5598" t="s">
        <v>11</v>
      </c>
      <c r="E5598" t="s">
        <v>226</v>
      </c>
      <c r="F5598" s="4">
        <v>42733</v>
      </c>
      <c r="G5598" t="s">
        <v>13</v>
      </c>
      <c r="H5598">
        <v>2</v>
      </c>
      <c r="I5598">
        <f>IF(Table1[[#This Row],[Price]]&lt;15,10,IF(Table1[[#This Row],[Price]]&lt;20,15,IF(Table1[[#This Row],[Price]]&lt;30,22,IF(Table1[[#This Row],[Price]]&lt;50,36,45))))</f>
        <v>15</v>
      </c>
      <c r="J5598">
        <v>17.829999999999998</v>
      </c>
      <c r="K5598" s="14">
        <v>35.659999999999997</v>
      </c>
      <c r="L5598" s="14">
        <f>Table1[[#This Row],[Total Sale Amount]]-(Table1[[#This Row],[Cost Price]]*Table1[[#This Row],[Quantity]])</f>
        <v>5.6599999999999966</v>
      </c>
      <c r="M5598" t="str">
        <f>TEXT(Table1[[#This Row],[Order Date]],"mmm")</f>
        <v>Dec</v>
      </c>
      <c r="N5598" s="5" t="str">
        <f>TEXT(Table1[[#This Row],[Order Date]],"yyyy")</f>
        <v>2016</v>
      </c>
      <c r="O5598" s="5">
        <v>30</v>
      </c>
      <c r="P5598" s="5" t="s">
        <v>560</v>
      </c>
      <c r="Q5598" s="5" t="str">
        <f>IFERROR(INDEX(Holidays[Holiday],MATCH(Table1[[#This Row],[Order Date]],Holidays[Date],0)),"NO HOLIDAY")</f>
        <v>NO HOLIDAY</v>
      </c>
    </row>
    <row r="5599" spans="2:17" hidden="1" x14ac:dyDescent="0.3">
      <c r="B5599" t="s">
        <v>36</v>
      </c>
      <c r="C5599" t="s">
        <v>28</v>
      </c>
      <c r="D5599" t="s">
        <v>11</v>
      </c>
      <c r="E5599" t="s">
        <v>473</v>
      </c>
      <c r="F5599" s="4">
        <v>42733</v>
      </c>
      <c r="G5599" t="s">
        <v>13</v>
      </c>
      <c r="H5599">
        <v>2</v>
      </c>
      <c r="I5599">
        <f>IF(Table1[[#This Row],[Price]]&lt;15,10,IF(Table1[[#This Row],[Price]]&lt;20,15,IF(Table1[[#This Row],[Price]]&lt;30,22,IF(Table1[[#This Row],[Price]]&lt;50,36,45))))</f>
        <v>15</v>
      </c>
      <c r="J5599">
        <v>17.829999999999998</v>
      </c>
      <c r="K5599" s="14">
        <v>35.659999999999997</v>
      </c>
      <c r="L5599" s="14">
        <f>Table1[[#This Row],[Total Sale Amount]]-(Table1[[#This Row],[Cost Price]]*Table1[[#This Row],[Quantity]])</f>
        <v>5.6599999999999966</v>
      </c>
      <c r="M5599" t="str">
        <f>TEXT(Table1[[#This Row],[Order Date]],"mmm")</f>
        <v>Dec</v>
      </c>
      <c r="N5599" s="5" t="str">
        <f>TEXT(Table1[[#This Row],[Order Date]],"yyyy")</f>
        <v>2016</v>
      </c>
      <c r="O5599" s="5">
        <v>43</v>
      </c>
      <c r="P5599" s="5" t="s">
        <v>559</v>
      </c>
      <c r="Q5599" s="5" t="str">
        <f>IFERROR(INDEX(Holidays[Holiday],MATCH(Table1[[#This Row],[Order Date]],Holidays[Date],0)),"NO HOLIDAY")</f>
        <v>NO HOLIDAY</v>
      </c>
    </row>
    <row r="5600" spans="2:17" hidden="1" x14ac:dyDescent="0.3">
      <c r="B5600" t="s">
        <v>16</v>
      </c>
      <c r="C5600" t="s">
        <v>10</v>
      </c>
      <c r="D5600" t="s">
        <v>11</v>
      </c>
      <c r="E5600" t="s">
        <v>160</v>
      </c>
      <c r="F5600" s="4">
        <v>42733</v>
      </c>
      <c r="G5600" t="s">
        <v>39</v>
      </c>
      <c r="H5600">
        <v>2</v>
      </c>
      <c r="I5600">
        <f>IF(Table1[[#This Row],[Price]]&lt;15,10,IF(Table1[[#This Row],[Price]]&lt;20,15,IF(Table1[[#This Row],[Price]]&lt;30,22,IF(Table1[[#This Row],[Price]]&lt;50,36,45))))</f>
        <v>15</v>
      </c>
      <c r="J5600">
        <v>16.32</v>
      </c>
      <c r="K5600" s="14">
        <v>32.64</v>
      </c>
      <c r="L5600" s="14">
        <f>Table1[[#This Row],[Total Sale Amount]]-(Table1[[#This Row],[Cost Price]]*Table1[[#This Row],[Quantity]])</f>
        <v>2.6400000000000006</v>
      </c>
      <c r="M5600" t="str">
        <f>TEXT(Table1[[#This Row],[Order Date]],"mmm")</f>
        <v>Dec</v>
      </c>
      <c r="N5600" s="5" t="str">
        <f>TEXT(Table1[[#This Row],[Order Date]],"yyyy")</f>
        <v>2016</v>
      </c>
      <c r="O5600" s="5">
        <v>43</v>
      </c>
      <c r="P5600" s="5" t="s">
        <v>559</v>
      </c>
      <c r="Q5600" s="5" t="str">
        <f>IFERROR(INDEX(Holidays[Holiday],MATCH(Table1[[#This Row],[Order Date]],Holidays[Date],0)),"NO HOLIDAY")</f>
        <v>NO HOLIDAY</v>
      </c>
    </row>
    <row r="5601" spans="2:17" hidden="1" x14ac:dyDescent="0.3">
      <c r="B5601" t="s">
        <v>25</v>
      </c>
      <c r="C5601" t="s">
        <v>22</v>
      </c>
      <c r="D5601" t="s">
        <v>23</v>
      </c>
      <c r="E5601" t="s">
        <v>48</v>
      </c>
      <c r="F5601" s="4">
        <v>42733</v>
      </c>
      <c r="G5601" t="s">
        <v>15</v>
      </c>
      <c r="H5601">
        <v>1</v>
      </c>
      <c r="I5601">
        <f>IF(Table1[[#This Row],[Price]]&lt;15,10,IF(Table1[[#This Row],[Price]]&lt;20,15,IF(Table1[[#This Row],[Price]]&lt;30,22,IF(Table1[[#This Row],[Price]]&lt;50,36,45))))</f>
        <v>10</v>
      </c>
      <c r="J5601">
        <v>12.42</v>
      </c>
      <c r="K5601" s="14">
        <v>12.42</v>
      </c>
      <c r="L5601" s="14">
        <f>Table1[[#This Row],[Total Sale Amount]]-(Table1[[#This Row],[Cost Price]]*Table1[[#This Row],[Quantity]])</f>
        <v>2.42</v>
      </c>
      <c r="M5601" t="str">
        <f>TEXT(Table1[[#This Row],[Order Date]],"mmm")</f>
        <v>Dec</v>
      </c>
      <c r="N5601" s="5" t="str">
        <f>TEXT(Table1[[#This Row],[Order Date]],"yyyy")</f>
        <v>2016</v>
      </c>
      <c r="O5601" s="5">
        <v>24</v>
      </c>
      <c r="P5601" s="5" t="s">
        <v>559</v>
      </c>
      <c r="Q5601" s="5" t="str">
        <f>IFERROR(INDEX(Holidays[Holiday],MATCH(Table1[[#This Row],[Order Date]],Holidays[Date],0)),"NO HOLIDAY")</f>
        <v>NO HOLIDAY</v>
      </c>
    </row>
    <row r="5602" spans="2:17" hidden="1" x14ac:dyDescent="0.3">
      <c r="B5602" t="s">
        <v>9</v>
      </c>
      <c r="C5602" t="s">
        <v>17</v>
      </c>
      <c r="D5602" t="s">
        <v>11</v>
      </c>
      <c r="E5602" t="s">
        <v>65</v>
      </c>
      <c r="F5602" s="4">
        <v>42733</v>
      </c>
      <c r="G5602" t="s">
        <v>13</v>
      </c>
      <c r="H5602">
        <v>4</v>
      </c>
      <c r="I5602">
        <f>IF(Table1[[#This Row],[Price]]&lt;15,10,IF(Table1[[#This Row],[Price]]&lt;20,15,IF(Table1[[#This Row],[Price]]&lt;30,22,IF(Table1[[#This Row],[Price]]&lt;50,36,45))))</f>
        <v>15</v>
      </c>
      <c r="J5602">
        <v>17.829999999999998</v>
      </c>
      <c r="K5602" s="14">
        <v>71.319999999999993</v>
      </c>
      <c r="L5602" s="14">
        <f>Table1[[#This Row],[Total Sale Amount]]-(Table1[[#This Row],[Cost Price]]*Table1[[#This Row],[Quantity]])</f>
        <v>11.319999999999993</v>
      </c>
      <c r="M5602" t="str">
        <f>TEXT(Table1[[#This Row],[Order Date]],"mmm")</f>
        <v>Dec</v>
      </c>
      <c r="N5602" s="5" t="str">
        <f>TEXT(Table1[[#This Row],[Order Date]],"yyyy")</f>
        <v>2016</v>
      </c>
      <c r="O5602" s="5">
        <v>29</v>
      </c>
      <c r="P5602" s="5" t="s">
        <v>560</v>
      </c>
      <c r="Q5602" s="5" t="str">
        <f>IFERROR(INDEX(Holidays[Holiday],MATCH(Table1[[#This Row],[Order Date]],Holidays[Date],0)),"NO HOLIDAY")</f>
        <v>NO HOLIDAY</v>
      </c>
    </row>
    <row r="5603" spans="2:17" hidden="1" x14ac:dyDescent="0.3">
      <c r="B5603" t="s">
        <v>21</v>
      </c>
      <c r="C5603" t="s">
        <v>59</v>
      </c>
      <c r="D5603" t="s">
        <v>23</v>
      </c>
      <c r="E5603" t="s">
        <v>243</v>
      </c>
      <c r="F5603" s="4">
        <v>42733</v>
      </c>
      <c r="G5603" t="s">
        <v>19</v>
      </c>
      <c r="H5603">
        <v>5</v>
      </c>
      <c r="I5603">
        <f>IF(Table1[[#This Row],[Price]]&lt;15,10,IF(Table1[[#This Row],[Price]]&lt;20,15,IF(Table1[[#This Row],[Price]]&lt;30,22,IF(Table1[[#This Row],[Price]]&lt;50,36,45))))</f>
        <v>45</v>
      </c>
      <c r="J5603">
        <v>53.35</v>
      </c>
      <c r="K5603" s="14">
        <v>266.75</v>
      </c>
      <c r="L5603" s="14">
        <f>Table1[[#This Row],[Total Sale Amount]]-(Table1[[#This Row],[Cost Price]]*Table1[[#This Row],[Quantity]])</f>
        <v>41.75</v>
      </c>
      <c r="M5603" t="str">
        <f>TEXT(Table1[[#This Row],[Order Date]],"mmm")</f>
        <v>Dec</v>
      </c>
      <c r="N5603" s="5" t="str">
        <f>TEXT(Table1[[#This Row],[Order Date]],"yyyy")</f>
        <v>2016</v>
      </c>
      <c r="O5603" s="5">
        <v>42</v>
      </c>
      <c r="P5603" s="5" t="s">
        <v>560</v>
      </c>
      <c r="Q5603" s="5" t="str">
        <f>IFERROR(INDEX(Holidays[Holiday],MATCH(Table1[[#This Row],[Order Date]],Holidays[Date],0)),"NO HOLIDAY")</f>
        <v>NO HOLIDAY</v>
      </c>
    </row>
    <row r="5604" spans="2:17" hidden="1" x14ac:dyDescent="0.3">
      <c r="B5604" t="s">
        <v>36</v>
      </c>
      <c r="C5604" t="s">
        <v>28</v>
      </c>
      <c r="D5604" t="s">
        <v>11</v>
      </c>
      <c r="E5604" t="s">
        <v>473</v>
      </c>
      <c r="F5604" s="4">
        <v>42733</v>
      </c>
      <c r="G5604" t="s">
        <v>15</v>
      </c>
      <c r="H5604">
        <v>10</v>
      </c>
      <c r="I5604">
        <f>IF(Table1[[#This Row],[Price]]&lt;15,10,IF(Table1[[#This Row],[Price]]&lt;20,15,IF(Table1[[#This Row],[Price]]&lt;30,22,IF(Table1[[#This Row],[Price]]&lt;50,36,45))))</f>
        <v>10</v>
      </c>
      <c r="J5604">
        <v>12.42</v>
      </c>
      <c r="K5604" s="14">
        <v>124.2</v>
      </c>
      <c r="L5604" s="14">
        <f>Table1[[#This Row],[Total Sale Amount]]-(Table1[[#This Row],[Cost Price]]*Table1[[#This Row],[Quantity]])</f>
        <v>24.200000000000003</v>
      </c>
      <c r="M5604" t="str">
        <f>TEXT(Table1[[#This Row],[Order Date]],"mmm")</f>
        <v>Dec</v>
      </c>
      <c r="N5604" s="5" t="str">
        <f>TEXT(Table1[[#This Row],[Order Date]],"yyyy")</f>
        <v>2016</v>
      </c>
      <c r="O5604" s="5">
        <v>24</v>
      </c>
      <c r="P5604" s="5" t="s">
        <v>560</v>
      </c>
      <c r="Q5604" s="5" t="str">
        <f>IFERROR(INDEX(Holidays[Holiday],MATCH(Table1[[#This Row],[Order Date]],Holidays[Date],0)),"NO HOLIDAY")</f>
        <v>NO HOLIDAY</v>
      </c>
    </row>
    <row r="5605" spans="2:17" hidden="1" x14ac:dyDescent="0.3">
      <c r="B5605" t="s">
        <v>9</v>
      </c>
      <c r="C5605" t="s">
        <v>28</v>
      </c>
      <c r="D5605" t="s">
        <v>11</v>
      </c>
      <c r="E5605" t="s">
        <v>180</v>
      </c>
      <c r="F5605" s="4">
        <v>42733</v>
      </c>
      <c r="G5605" t="s">
        <v>15</v>
      </c>
      <c r="H5605">
        <v>2</v>
      </c>
      <c r="I5605">
        <f>IF(Table1[[#This Row],[Price]]&lt;15,10,IF(Table1[[#This Row],[Price]]&lt;20,15,IF(Table1[[#This Row],[Price]]&lt;30,22,IF(Table1[[#This Row],[Price]]&lt;50,36,45))))</f>
        <v>10</v>
      </c>
      <c r="J5605">
        <v>12.42</v>
      </c>
      <c r="K5605" s="14">
        <v>24.84</v>
      </c>
      <c r="L5605" s="14">
        <f>Table1[[#This Row],[Total Sale Amount]]-(Table1[[#This Row],[Cost Price]]*Table1[[#This Row],[Quantity]])</f>
        <v>4.84</v>
      </c>
      <c r="M5605" t="str">
        <f>TEXT(Table1[[#This Row],[Order Date]],"mmm")</f>
        <v>Dec</v>
      </c>
      <c r="N5605" s="5" t="str">
        <f>TEXT(Table1[[#This Row],[Order Date]],"yyyy")</f>
        <v>2016</v>
      </c>
      <c r="O5605" s="5">
        <v>36</v>
      </c>
      <c r="P5605" s="5" t="s">
        <v>559</v>
      </c>
      <c r="Q5605" s="5" t="str">
        <f>IFERROR(INDEX(Holidays[Holiday],MATCH(Table1[[#This Row],[Order Date]],Holidays[Date],0)),"NO HOLIDAY")</f>
        <v>NO HOLIDAY</v>
      </c>
    </row>
    <row r="5606" spans="2:17" hidden="1" x14ac:dyDescent="0.3">
      <c r="B5606" t="s">
        <v>9</v>
      </c>
      <c r="C5606" t="s">
        <v>30</v>
      </c>
      <c r="D5606" t="s">
        <v>11</v>
      </c>
      <c r="E5606" t="s">
        <v>99</v>
      </c>
      <c r="F5606" s="4">
        <v>42733</v>
      </c>
      <c r="G5606" t="s">
        <v>13</v>
      </c>
      <c r="H5606">
        <v>9</v>
      </c>
      <c r="I5606">
        <f>IF(Table1[[#This Row],[Price]]&lt;15,10,IF(Table1[[#This Row],[Price]]&lt;20,15,IF(Table1[[#This Row],[Price]]&lt;30,22,IF(Table1[[#This Row],[Price]]&lt;50,36,45))))</f>
        <v>15</v>
      </c>
      <c r="J5606">
        <v>17.829999999999998</v>
      </c>
      <c r="K5606" s="14">
        <v>160.46999999999997</v>
      </c>
      <c r="L5606" s="14">
        <f>Table1[[#This Row],[Total Sale Amount]]-(Table1[[#This Row],[Cost Price]]*Table1[[#This Row],[Quantity]])</f>
        <v>25.46999999999997</v>
      </c>
      <c r="M5606" t="str">
        <f>TEXT(Table1[[#This Row],[Order Date]],"mmm")</f>
        <v>Dec</v>
      </c>
      <c r="N5606" s="5" t="str">
        <f>TEXT(Table1[[#This Row],[Order Date]],"yyyy")</f>
        <v>2016</v>
      </c>
      <c r="O5606" s="5">
        <v>43</v>
      </c>
      <c r="P5606" s="5" t="s">
        <v>559</v>
      </c>
      <c r="Q5606" s="5" t="str">
        <f>IFERROR(INDEX(Holidays[Holiday],MATCH(Table1[[#This Row],[Order Date]],Holidays[Date],0)),"NO HOLIDAY")</f>
        <v>NO HOLIDAY</v>
      </c>
    </row>
    <row r="5607" spans="2:17" hidden="1" x14ac:dyDescent="0.3">
      <c r="B5607" t="s">
        <v>36</v>
      </c>
      <c r="C5607" t="s">
        <v>30</v>
      </c>
      <c r="D5607" t="s">
        <v>11</v>
      </c>
      <c r="E5607" t="s">
        <v>195</v>
      </c>
      <c r="F5607" s="4">
        <v>42733</v>
      </c>
      <c r="G5607" t="s">
        <v>13</v>
      </c>
      <c r="H5607">
        <v>9</v>
      </c>
      <c r="I5607">
        <f>IF(Table1[[#This Row],[Price]]&lt;15,10,IF(Table1[[#This Row],[Price]]&lt;20,15,IF(Table1[[#This Row],[Price]]&lt;30,22,IF(Table1[[#This Row],[Price]]&lt;50,36,45))))</f>
        <v>15</v>
      </c>
      <c r="J5607">
        <v>17.829999999999998</v>
      </c>
      <c r="K5607" s="14">
        <v>160.46999999999997</v>
      </c>
      <c r="L5607" s="14">
        <f>Table1[[#This Row],[Total Sale Amount]]-(Table1[[#This Row],[Cost Price]]*Table1[[#This Row],[Quantity]])</f>
        <v>25.46999999999997</v>
      </c>
      <c r="M5607" t="str">
        <f>TEXT(Table1[[#This Row],[Order Date]],"mmm")</f>
        <v>Dec</v>
      </c>
      <c r="N5607" s="5" t="str">
        <f>TEXT(Table1[[#This Row],[Order Date]],"yyyy")</f>
        <v>2016</v>
      </c>
      <c r="O5607" s="5">
        <v>20</v>
      </c>
      <c r="P5607" s="5" t="s">
        <v>560</v>
      </c>
      <c r="Q5607" s="5" t="str">
        <f>IFERROR(INDEX(Holidays[Holiday],MATCH(Table1[[#This Row],[Order Date]],Holidays[Date],0)),"NO HOLIDAY")</f>
        <v>NO HOLIDAY</v>
      </c>
    </row>
    <row r="5608" spans="2:17" hidden="1" x14ac:dyDescent="0.3">
      <c r="B5608" t="s">
        <v>9</v>
      </c>
      <c r="C5608" t="s">
        <v>28</v>
      </c>
      <c r="D5608" t="s">
        <v>11</v>
      </c>
      <c r="E5608" t="s">
        <v>315</v>
      </c>
      <c r="F5608" s="4">
        <v>42733</v>
      </c>
      <c r="G5608" t="s">
        <v>15</v>
      </c>
      <c r="H5608">
        <v>4</v>
      </c>
      <c r="I5608">
        <f>IF(Table1[[#This Row],[Price]]&lt;15,10,IF(Table1[[#This Row],[Price]]&lt;20,15,IF(Table1[[#This Row],[Price]]&lt;30,22,IF(Table1[[#This Row],[Price]]&lt;50,36,45))))</f>
        <v>10</v>
      </c>
      <c r="J5608">
        <v>12.42</v>
      </c>
      <c r="K5608" s="14">
        <v>49.68</v>
      </c>
      <c r="L5608" s="14">
        <f>Table1[[#This Row],[Total Sale Amount]]-(Table1[[#This Row],[Cost Price]]*Table1[[#This Row],[Quantity]])</f>
        <v>9.68</v>
      </c>
      <c r="M5608" t="str">
        <f>TEXT(Table1[[#This Row],[Order Date]],"mmm")</f>
        <v>Dec</v>
      </c>
      <c r="N5608" s="5" t="str">
        <f>TEXT(Table1[[#This Row],[Order Date]],"yyyy")</f>
        <v>2016</v>
      </c>
      <c r="O5608" s="5">
        <v>35</v>
      </c>
      <c r="P5608" s="5" t="s">
        <v>559</v>
      </c>
      <c r="Q5608" s="5" t="str">
        <f>IFERROR(INDEX(Holidays[Holiday],MATCH(Table1[[#This Row],[Order Date]],Holidays[Date],0)),"NO HOLIDAY")</f>
        <v>NO HOLIDAY</v>
      </c>
    </row>
    <row r="5609" spans="2:17" hidden="1" x14ac:dyDescent="0.3">
      <c r="B5609" t="s">
        <v>16</v>
      </c>
      <c r="C5609" t="s">
        <v>30</v>
      </c>
      <c r="D5609" t="s">
        <v>11</v>
      </c>
      <c r="E5609" t="s">
        <v>165</v>
      </c>
      <c r="F5609" s="4">
        <v>42733</v>
      </c>
      <c r="G5609" t="s">
        <v>15</v>
      </c>
      <c r="H5609">
        <v>1</v>
      </c>
      <c r="I5609">
        <f>IF(Table1[[#This Row],[Price]]&lt;15,10,IF(Table1[[#This Row],[Price]]&lt;20,15,IF(Table1[[#This Row],[Price]]&lt;30,22,IF(Table1[[#This Row],[Price]]&lt;50,36,45))))</f>
        <v>10</v>
      </c>
      <c r="J5609">
        <v>12.42</v>
      </c>
      <c r="K5609" s="14">
        <v>12.42</v>
      </c>
      <c r="L5609" s="14">
        <f>Table1[[#This Row],[Total Sale Amount]]-(Table1[[#This Row],[Cost Price]]*Table1[[#This Row],[Quantity]])</f>
        <v>2.42</v>
      </c>
      <c r="M5609" t="str">
        <f>TEXT(Table1[[#This Row],[Order Date]],"mmm")</f>
        <v>Dec</v>
      </c>
      <c r="N5609" s="5" t="str">
        <f>TEXT(Table1[[#This Row],[Order Date]],"yyyy")</f>
        <v>2016</v>
      </c>
      <c r="O5609" s="5">
        <v>45</v>
      </c>
      <c r="P5609" s="5" t="s">
        <v>560</v>
      </c>
      <c r="Q5609" s="5" t="str">
        <f>IFERROR(INDEX(Holidays[Holiday],MATCH(Table1[[#This Row],[Order Date]],Holidays[Date],0)),"NO HOLIDAY")</f>
        <v>NO HOLIDAY</v>
      </c>
    </row>
    <row r="5610" spans="2:17" hidden="1" x14ac:dyDescent="0.3">
      <c r="B5610" t="s">
        <v>36</v>
      </c>
      <c r="C5610" t="s">
        <v>10</v>
      </c>
      <c r="D5610" t="s">
        <v>11</v>
      </c>
      <c r="E5610" t="s">
        <v>35</v>
      </c>
      <c r="F5610" s="4">
        <v>42733</v>
      </c>
      <c r="G5610" t="s">
        <v>15</v>
      </c>
      <c r="H5610">
        <v>2</v>
      </c>
      <c r="I5610">
        <f>IF(Table1[[#This Row],[Price]]&lt;15,10,IF(Table1[[#This Row],[Price]]&lt;20,15,IF(Table1[[#This Row],[Price]]&lt;30,22,IF(Table1[[#This Row],[Price]]&lt;50,36,45))))</f>
        <v>10</v>
      </c>
      <c r="J5610">
        <v>12.42</v>
      </c>
      <c r="K5610" s="14">
        <v>24.84</v>
      </c>
      <c r="L5610" s="14">
        <f>Table1[[#This Row],[Total Sale Amount]]-(Table1[[#This Row],[Cost Price]]*Table1[[#This Row],[Quantity]])</f>
        <v>4.84</v>
      </c>
      <c r="M5610" t="str">
        <f>TEXT(Table1[[#This Row],[Order Date]],"mmm")</f>
        <v>Dec</v>
      </c>
      <c r="N5610" s="5" t="str">
        <f>TEXT(Table1[[#This Row],[Order Date]],"yyyy")</f>
        <v>2016</v>
      </c>
      <c r="O5610" s="5">
        <v>24</v>
      </c>
      <c r="P5610" s="5" t="s">
        <v>559</v>
      </c>
      <c r="Q5610" s="5" t="str">
        <f>IFERROR(INDEX(Holidays[Holiday],MATCH(Table1[[#This Row],[Order Date]],Holidays[Date],0)),"NO HOLIDAY")</f>
        <v>NO HOLIDAY</v>
      </c>
    </row>
    <row r="5611" spans="2:17" hidden="1" x14ac:dyDescent="0.3">
      <c r="B5611" t="s">
        <v>9</v>
      </c>
      <c r="C5611" t="s">
        <v>10</v>
      </c>
      <c r="D5611" t="s">
        <v>11</v>
      </c>
      <c r="E5611" t="s">
        <v>465</v>
      </c>
      <c r="F5611" s="4">
        <v>42733</v>
      </c>
      <c r="G5611" t="s">
        <v>19</v>
      </c>
      <c r="H5611">
        <v>6</v>
      </c>
      <c r="I5611">
        <f>IF(Table1[[#This Row],[Price]]&lt;15,10,IF(Table1[[#This Row],[Price]]&lt;20,15,IF(Table1[[#This Row],[Price]]&lt;30,22,IF(Table1[[#This Row],[Price]]&lt;50,36,45))))</f>
        <v>45</v>
      </c>
      <c r="J5611">
        <v>53.35</v>
      </c>
      <c r="K5611" s="14">
        <v>320.10000000000002</v>
      </c>
      <c r="L5611" s="14">
        <f>Table1[[#This Row],[Total Sale Amount]]-(Table1[[#This Row],[Cost Price]]*Table1[[#This Row],[Quantity]])</f>
        <v>50.100000000000023</v>
      </c>
      <c r="M5611" t="str">
        <f>TEXT(Table1[[#This Row],[Order Date]],"mmm")</f>
        <v>Dec</v>
      </c>
      <c r="N5611" s="5" t="str">
        <f>TEXT(Table1[[#This Row],[Order Date]],"yyyy")</f>
        <v>2016</v>
      </c>
      <c r="O5611" s="5">
        <v>43</v>
      </c>
      <c r="P5611" s="5" t="s">
        <v>560</v>
      </c>
      <c r="Q5611" s="5" t="str">
        <f>IFERROR(INDEX(Holidays[Holiday],MATCH(Table1[[#This Row],[Order Date]],Holidays[Date],0)),"NO HOLIDAY")</f>
        <v>NO HOLIDAY</v>
      </c>
    </row>
    <row r="5612" spans="2:17" hidden="1" x14ac:dyDescent="0.3">
      <c r="B5612" t="s">
        <v>25</v>
      </c>
      <c r="C5612" t="s">
        <v>22</v>
      </c>
      <c r="D5612" t="s">
        <v>23</v>
      </c>
      <c r="E5612" t="s">
        <v>217</v>
      </c>
      <c r="F5612" s="4">
        <v>42733</v>
      </c>
      <c r="G5612" t="s">
        <v>15</v>
      </c>
      <c r="H5612">
        <v>8</v>
      </c>
      <c r="I5612">
        <f>IF(Table1[[#This Row],[Price]]&lt;15,10,IF(Table1[[#This Row],[Price]]&lt;20,15,IF(Table1[[#This Row],[Price]]&lt;30,22,IF(Table1[[#This Row],[Price]]&lt;50,36,45))))</f>
        <v>10</v>
      </c>
      <c r="J5612">
        <v>12.42</v>
      </c>
      <c r="K5612" s="14">
        <v>99.36</v>
      </c>
      <c r="L5612" s="14">
        <f>Table1[[#This Row],[Total Sale Amount]]-(Table1[[#This Row],[Cost Price]]*Table1[[#This Row],[Quantity]])</f>
        <v>19.36</v>
      </c>
      <c r="M5612" t="str">
        <f>TEXT(Table1[[#This Row],[Order Date]],"mmm")</f>
        <v>Dec</v>
      </c>
      <c r="N5612" s="5" t="str">
        <f>TEXT(Table1[[#This Row],[Order Date]],"yyyy")</f>
        <v>2016</v>
      </c>
      <c r="O5612" s="5">
        <v>23</v>
      </c>
      <c r="P5612" s="5" t="s">
        <v>560</v>
      </c>
      <c r="Q5612" s="5" t="str">
        <f>IFERROR(INDEX(Holidays[Holiday],MATCH(Table1[[#This Row],[Order Date]],Holidays[Date],0)),"NO HOLIDAY")</f>
        <v>NO HOLIDAY</v>
      </c>
    </row>
    <row r="5613" spans="2:17" hidden="1" x14ac:dyDescent="0.3">
      <c r="B5613" t="s">
        <v>9</v>
      </c>
      <c r="C5613" t="s">
        <v>28</v>
      </c>
      <c r="D5613" t="s">
        <v>11</v>
      </c>
      <c r="E5613" t="s">
        <v>537</v>
      </c>
      <c r="F5613" s="4">
        <v>42733</v>
      </c>
      <c r="G5613" t="s">
        <v>15</v>
      </c>
      <c r="H5613">
        <v>9</v>
      </c>
      <c r="I5613">
        <f>IF(Table1[[#This Row],[Price]]&lt;15,10,IF(Table1[[#This Row],[Price]]&lt;20,15,IF(Table1[[#This Row],[Price]]&lt;30,22,IF(Table1[[#This Row],[Price]]&lt;50,36,45))))</f>
        <v>10</v>
      </c>
      <c r="J5613">
        <v>12.42</v>
      </c>
      <c r="K5613" s="14">
        <v>111.78</v>
      </c>
      <c r="L5613" s="14">
        <f>Table1[[#This Row],[Total Sale Amount]]-(Table1[[#This Row],[Cost Price]]*Table1[[#This Row],[Quantity]])</f>
        <v>21.78</v>
      </c>
      <c r="M5613" t="str">
        <f>TEXT(Table1[[#This Row],[Order Date]],"mmm")</f>
        <v>Dec</v>
      </c>
      <c r="N5613" s="5" t="str">
        <f>TEXT(Table1[[#This Row],[Order Date]],"yyyy")</f>
        <v>2016</v>
      </c>
      <c r="O5613" s="5">
        <v>21</v>
      </c>
      <c r="P5613" s="5" t="s">
        <v>560</v>
      </c>
      <c r="Q5613" s="5" t="str">
        <f>IFERROR(INDEX(Holidays[Holiday],MATCH(Table1[[#This Row],[Order Date]],Holidays[Date],0)),"NO HOLIDAY")</f>
        <v>NO HOLIDAY</v>
      </c>
    </row>
    <row r="5614" spans="2:17" hidden="1" x14ac:dyDescent="0.3">
      <c r="B5614" t="s">
        <v>36</v>
      </c>
      <c r="C5614" t="s">
        <v>17</v>
      </c>
      <c r="D5614" t="s">
        <v>11</v>
      </c>
      <c r="E5614" t="s">
        <v>137</v>
      </c>
      <c r="F5614" s="4">
        <v>42733</v>
      </c>
      <c r="G5614" t="s">
        <v>19</v>
      </c>
      <c r="H5614">
        <v>6</v>
      </c>
      <c r="I5614">
        <f>IF(Table1[[#This Row],[Price]]&lt;15,10,IF(Table1[[#This Row],[Price]]&lt;20,15,IF(Table1[[#This Row],[Price]]&lt;30,22,IF(Table1[[#This Row],[Price]]&lt;50,36,45))))</f>
        <v>45</v>
      </c>
      <c r="J5614">
        <v>53.35</v>
      </c>
      <c r="K5614" s="14">
        <v>320.10000000000002</v>
      </c>
      <c r="L5614" s="14">
        <f>Table1[[#This Row],[Total Sale Amount]]-(Table1[[#This Row],[Cost Price]]*Table1[[#This Row],[Quantity]])</f>
        <v>50.100000000000023</v>
      </c>
      <c r="M5614" t="str">
        <f>TEXT(Table1[[#This Row],[Order Date]],"mmm")</f>
        <v>Dec</v>
      </c>
      <c r="N5614" s="5" t="str">
        <f>TEXT(Table1[[#This Row],[Order Date]],"yyyy")</f>
        <v>2016</v>
      </c>
      <c r="O5614" s="5">
        <v>34</v>
      </c>
      <c r="P5614" s="5" t="s">
        <v>560</v>
      </c>
      <c r="Q5614" s="5" t="str">
        <f>IFERROR(INDEX(Holidays[Holiday],MATCH(Table1[[#This Row],[Order Date]],Holidays[Date],0)),"NO HOLIDAY")</f>
        <v>NO HOLIDAY</v>
      </c>
    </row>
    <row r="5615" spans="2:17" hidden="1" x14ac:dyDescent="0.3">
      <c r="B5615" t="s">
        <v>9</v>
      </c>
      <c r="C5615" t="s">
        <v>30</v>
      </c>
      <c r="D5615" t="s">
        <v>11</v>
      </c>
      <c r="E5615" t="s">
        <v>332</v>
      </c>
      <c r="F5615" s="4">
        <v>42733</v>
      </c>
      <c r="G5615" t="s">
        <v>13</v>
      </c>
      <c r="H5615">
        <v>7</v>
      </c>
      <c r="I5615">
        <f>IF(Table1[[#This Row],[Price]]&lt;15,10,IF(Table1[[#This Row],[Price]]&lt;20,15,IF(Table1[[#This Row],[Price]]&lt;30,22,IF(Table1[[#This Row],[Price]]&lt;50,36,45))))</f>
        <v>15</v>
      </c>
      <c r="J5615">
        <v>17.829999999999998</v>
      </c>
      <c r="K5615" s="14">
        <v>124.80999999999999</v>
      </c>
      <c r="L5615" s="14">
        <f>Table1[[#This Row],[Total Sale Amount]]-(Table1[[#This Row],[Cost Price]]*Table1[[#This Row],[Quantity]])</f>
        <v>19.809999999999988</v>
      </c>
      <c r="M5615" t="str">
        <f>TEXT(Table1[[#This Row],[Order Date]],"mmm")</f>
        <v>Dec</v>
      </c>
      <c r="N5615" s="5" t="str">
        <f>TEXT(Table1[[#This Row],[Order Date]],"yyyy")</f>
        <v>2016</v>
      </c>
      <c r="O5615" s="5">
        <v>23</v>
      </c>
      <c r="P5615" s="5" t="s">
        <v>560</v>
      </c>
      <c r="Q5615" s="5" t="str">
        <f>IFERROR(INDEX(Holidays[Holiday],MATCH(Table1[[#This Row],[Order Date]],Holidays[Date],0)),"NO HOLIDAY")</f>
        <v>NO HOLIDAY</v>
      </c>
    </row>
    <row r="5616" spans="2:17" hidden="1" x14ac:dyDescent="0.3">
      <c r="B5616" t="s">
        <v>25</v>
      </c>
      <c r="C5616" t="s">
        <v>59</v>
      </c>
      <c r="D5616" t="s">
        <v>23</v>
      </c>
      <c r="E5616" t="s">
        <v>118</v>
      </c>
      <c r="F5616" s="4">
        <v>42733</v>
      </c>
      <c r="G5616" t="s">
        <v>13</v>
      </c>
      <c r="H5616">
        <v>10</v>
      </c>
      <c r="I5616">
        <f>IF(Table1[[#This Row],[Price]]&lt;15,10,IF(Table1[[#This Row],[Price]]&lt;20,15,IF(Table1[[#This Row],[Price]]&lt;30,22,IF(Table1[[#This Row],[Price]]&lt;50,36,45))))</f>
        <v>15</v>
      </c>
      <c r="J5616">
        <v>17.829999999999998</v>
      </c>
      <c r="K5616" s="14">
        <v>178.29999999999998</v>
      </c>
      <c r="L5616" s="14">
        <f>Table1[[#This Row],[Total Sale Amount]]-(Table1[[#This Row],[Cost Price]]*Table1[[#This Row],[Quantity]])</f>
        <v>28.299999999999983</v>
      </c>
      <c r="M5616" t="str">
        <f>TEXT(Table1[[#This Row],[Order Date]],"mmm")</f>
        <v>Dec</v>
      </c>
      <c r="N5616" s="5" t="str">
        <f>TEXT(Table1[[#This Row],[Order Date]],"yyyy")</f>
        <v>2016</v>
      </c>
      <c r="O5616" s="5">
        <v>34</v>
      </c>
      <c r="P5616" s="5" t="s">
        <v>559</v>
      </c>
      <c r="Q5616" s="5" t="str">
        <f>IFERROR(INDEX(Holidays[Holiday],MATCH(Table1[[#This Row],[Order Date]],Holidays[Date],0)),"NO HOLIDAY")</f>
        <v>NO HOLIDAY</v>
      </c>
    </row>
    <row r="5617" spans="2:17" hidden="1" x14ac:dyDescent="0.3">
      <c r="B5617" t="s">
        <v>9</v>
      </c>
      <c r="C5617" t="s">
        <v>30</v>
      </c>
      <c r="D5617" t="s">
        <v>11</v>
      </c>
      <c r="E5617" t="s">
        <v>488</v>
      </c>
      <c r="F5617" s="4">
        <v>42733</v>
      </c>
      <c r="G5617" t="s">
        <v>39</v>
      </c>
      <c r="H5617">
        <v>8</v>
      </c>
      <c r="I5617">
        <f>IF(Table1[[#This Row],[Price]]&lt;15,10,IF(Table1[[#This Row],[Price]]&lt;20,15,IF(Table1[[#This Row],[Price]]&lt;30,22,IF(Table1[[#This Row],[Price]]&lt;50,36,45))))</f>
        <v>15</v>
      </c>
      <c r="J5617">
        <v>16.32</v>
      </c>
      <c r="K5617" s="14">
        <v>130.56</v>
      </c>
      <c r="L5617" s="14">
        <f>Table1[[#This Row],[Total Sale Amount]]-(Table1[[#This Row],[Cost Price]]*Table1[[#This Row],[Quantity]])</f>
        <v>10.560000000000002</v>
      </c>
      <c r="M5617" t="str">
        <f>TEXT(Table1[[#This Row],[Order Date]],"mmm")</f>
        <v>Dec</v>
      </c>
      <c r="N5617" s="5" t="str">
        <f>TEXT(Table1[[#This Row],[Order Date]],"yyyy")</f>
        <v>2016</v>
      </c>
      <c r="O5617" s="5">
        <v>34</v>
      </c>
      <c r="P5617" s="5" t="s">
        <v>559</v>
      </c>
      <c r="Q5617" s="5" t="str">
        <f>IFERROR(INDEX(Holidays[Holiday],MATCH(Table1[[#This Row],[Order Date]],Holidays[Date],0)),"NO HOLIDAY")</f>
        <v>NO HOLIDAY</v>
      </c>
    </row>
    <row r="5618" spans="2:17" hidden="1" x14ac:dyDescent="0.3">
      <c r="B5618" t="s">
        <v>9</v>
      </c>
      <c r="C5618" t="s">
        <v>10</v>
      </c>
      <c r="D5618" t="s">
        <v>11</v>
      </c>
      <c r="E5618" t="s">
        <v>410</v>
      </c>
      <c r="F5618" s="4">
        <v>42733</v>
      </c>
      <c r="G5618" t="s">
        <v>15</v>
      </c>
      <c r="H5618">
        <v>3</v>
      </c>
      <c r="I5618">
        <f>IF(Table1[[#This Row],[Price]]&lt;15,10,IF(Table1[[#This Row],[Price]]&lt;20,15,IF(Table1[[#This Row],[Price]]&lt;30,22,IF(Table1[[#This Row],[Price]]&lt;50,36,45))))</f>
        <v>10</v>
      </c>
      <c r="J5618">
        <v>12.42</v>
      </c>
      <c r="K5618" s="14">
        <v>37.26</v>
      </c>
      <c r="L5618" s="14">
        <f>Table1[[#This Row],[Total Sale Amount]]-(Table1[[#This Row],[Cost Price]]*Table1[[#This Row],[Quantity]])</f>
        <v>7.259999999999998</v>
      </c>
      <c r="M5618" t="str">
        <f>TEXT(Table1[[#This Row],[Order Date]],"mmm")</f>
        <v>Dec</v>
      </c>
      <c r="N5618" s="5" t="str">
        <f>TEXT(Table1[[#This Row],[Order Date]],"yyyy")</f>
        <v>2016</v>
      </c>
      <c r="O5618" s="5">
        <v>43</v>
      </c>
      <c r="P5618" s="5" t="s">
        <v>559</v>
      </c>
      <c r="Q5618" s="5" t="str">
        <f>IFERROR(INDEX(Holidays[Holiday],MATCH(Table1[[#This Row],[Order Date]],Holidays[Date],0)),"NO HOLIDAY")</f>
        <v>NO HOLIDAY</v>
      </c>
    </row>
    <row r="5619" spans="2:17" hidden="1" x14ac:dyDescent="0.3">
      <c r="B5619" t="s">
        <v>9</v>
      </c>
      <c r="C5619" t="s">
        <v>17</v>
      </c>
      <c r="D5619" t="s">
        <v>11</v>
      </c>
      <c r="E5619" t="s">
        <v>51</v>
      </c>
      <c r="F5619" s="4">
        <v>42734</v>
      </c>
      <c r="G5619" t="s">
        <v>15</v>
      </c>
      <c r="H5619">
        <v>5</v>
      </c>
      <c r="I5619">
        <f>IF(Table1[[#This Row],[Price]]&lt;15,10,IF(Table1[[#This Row],[Price]]&lt;20,15,IF(Table1[[#This Row],[Price]]&lt;30,22,IF(Table1[[#This Row],[Price]]&lt;50,36,45))))</f>
        <v>10</v>
      </c>
      <c r="J5619">
        <v>12.42</v>
      </c>
      <c r="K5619" s="14">
        <v>62.1</v>
      </c>
      <c r="L5619" s="14">
        <f>Table1[[#This Row],[Total Sale Amount]]-(Table1[[#This Row],[Cost Price]]*Table1[[#This Row],[Quantity]])</f>
        <v>12.100000000000001</v>
      </c>
      <c r="M5619" t="str">
        <f>TEXT(Table1[[#This Row],[Order Date]],"mmm")</f>
        <v>Dec</v>
      </c>
      <c r="N5619" s="5" t="str">
        <f>TEXT(Table1[[#This Row],[Order Date]],"yyyy")</f>
        <v>2016</v>
      </c>
      <c r="O5619" s="5">
        <v>45</v>
      </c>
      <c r="P5619" s="5" t="s">
        <v>559</v>
      </c>
      <c r="Q5619" s="5" t="str">
        <f>IFERROR(INDEX(Holidays[Holiday],MATCH(Table1[[#This Row],[Order Date]],Holidays[Date],0)),"NO HOLIDAY")</f>
        <v>NO HOLIDAY</v>
      </c>
    </row>
    <row r="5620" spans="2:17" hidden="1" x14ac:dyDescent="0.3">
      <c r="B5620" t="s">
        <v>9</v>
      </c>
      <c r="C5620" t="s">
        <v>17</v>
      </c>
      <c r="D5620" t="s">
        <v>11</v>
      </c>
      <c r="E5620" t="s">
        <v>98</v>
      </c>
      <c r="F5620" s="4">
        <v>42734</v>
      </c>
      <c r="G5620" t="s">
        <v>15</v>
      </c>
      <c r="H5620">
        <v>3</v>
      </c>
      <c r="I5620">
        <f>IF(Table1[[#This Row],[Price]]&lt;15,10,IF(Table1[[#This Row],[Price]]&lt;20,15,IF(Table1[[#This Row],[Price]]&lt;30,22,IF(Table1[[#This Row],[Price]]&lt;50,36,45))))</f>
        <v>10</v>
      </c>
      <c r="J5620">
        <v>12.42</v>
      </c>
      <c r="K5620" s="14">
        <v>37.26</v>
      </c>
      <c r="L5620" s="14">
        <f>Table1[[#This Row],[Total Sale Amount]]-(Table1[[#This Row],[Cost Price]]*Table1[[#This Row],[Quantity]])</f>
        <v>7.259999999999998</v>
      </c>
      <c r="M5620" t="str">
        <f>TEXT(Table1[[#This Row],[Order Date]],"mmm")</f>
        <v>Dec</v>
      </c>
      <c r="N5620" s="5" t="str">
        <f>TEXT(Table1[[#This Row],[Order Date]],"yyyy")</f>
        <v>2016</v>
      </c>
      <c r="O5620" s="5">
        <v>42</v>
      </c>
      <c r="P5620" s="5" t="s">
        <v>560</v>
      </c>
      <c r="Q5620" s="5" t="str">
        <f>IFERROR(INDEX(Holidays[Holiday],MATCH(Table1[[#This Row],[Order Date]],Holidays[Date],0)),"NO HOLIDAY")</f>
        <v>NO HOLIDAY</v>
      </c>
    </row>
    <row r="5621" spans="2:17" hidden="1" x14ac:dyDescent="0.3">
      <c r="B5621" t="s">
        <v>25</v>
      </c>
      <c r="C5621" t="s">
        <v>26</v>
      </c>
      <c r="D5621" t="s">
        <v>23</v>
      </c>
      <c r="E5621" t="s">
        <v>301</v>
      </c>
      <c r="F5621" s="4">
        <v>42734</v>
      </c>
      <c r="G5621" t="s">
        <v>15</v>
      </c>
      <c r="H5621">
        <v>2</v>
      </c>
      <c r="I5621">
        <f>IF(Table1[[#This Row],[Price]]&lt;15,10,IF(Table1[[#This Row],[Price]]&lt;20,15,IF(Table1[[#This Row],[Price]]&lt;30,22,IF(Table1[[#This Row],[Price]]&lt;50,36,45))))</f>
        <v>10</v>
      </c>
      <c r="J5621">
        <v>12.42</v>
      </c>
      <c r="K5621" s="14">
        <v>24.84</v>
      </c>
      <c r="L5621" s="14">
        <f>Table1[[#This Row],[Total Sale Amount]]-(Table1[[#This Row],[Cost Price]]*Table1[[#This Row],[Quantity]])</f>
        <v>4.84</v>
      </c>
      <c r="M5621" t="str">
        <f>TEXT(Table1[[#This Row],[Order Date]],"mmm")</f>
        <v>Dec</v>
      </c>
      <c r="N5621" s="5" t="str">
        <f>TEXT(Table1[[#This Row],[Order Date]],"yyyy")</f>
        <v>2016</v>
      </c>
      <c r="O5621" s="5">
        <v>34</v>
      </c>
      <c r="P5621" s="5" t="s">
        <v>560</v>
      </c>
      <c r="Q5621" s="5" t="str">
        <f>IFERROR(INDEX(Holidays[Holiday],MATCH(Table1[[#This Row],[Order Date]],Holidays[Date],0)),"NO HOLIDAY")</f>
        <v>NO HOLIDAY</v>
      </c>
    </row>
    <row r="5622" spans="2:17" hidden="1" x14ac:dyDescent="0.3">
      <c r="B5622" t="s">
        <v>9</v>
      </c>
      <c r="C5622" t="s">
        <v>17</v>
      </c>
      <c r="D5622" t="s">
        <v>11</v>
      </c>
      <c r="E5622" t="s">
        <v>328</v>
      </c>
      <c r="F5622" s="4">
        <v>42734</v>
      </c>
      <c r="G5622" t="s">
        <v>15</v>
      </c>
      <c r="H5622">
        <v>9</v>
      </c>
      <c r="I5622">
        <f>IF(Table1[[#This Row],[Price]]&lt;15,10,IF(Table1[[#This Row],[Price]]&lt;20,15,IF(Table1[[#This Row],[Price]]&lt;30,22,IF(Table1[[#This Row],[Price]]&lt;50,36,45))))</f>
        <v>10</v>
      </c>
      <c r="J5622">
        <v>12.42</v>
      </c>
      <c r="K5622" s="14">
        <v>111.78</v>
      </c>
      <c r="L5622" s="14">
        <f>Table1[[#This Row],[Total Sale Amount]]-(Table1[[#This Row],[Cost Price]]*Table1[[#This Row],[Quantity]])</f>
        <v>21.78</v>
      </c>
      <c r="M5622" t="str">
        <f>TEXT(Table1[[#This Row],[Order Date]],"mmm")</f>
        <v>Dec</v>
      </c>
      <c r="N5622" s="5" t="str">
        <f>TEXT(Table1[[#This Row],[Order Date]],"yyyy")</f>
        <v>2016</v>
      </c>
      <c r="O5622" s="5">
        <v>38</v>
      </c>
      <c r="P5622" s="5" t="s">
        <v>560</v>
      </c>
      <c r="Q5622" s="5" t="str">
        <f>IFERROR(INDEX(Holidays[Holiday],MATCH(Table1[[#This Row],[Order Date]],Holidays[Date],0)),"NO HOLIDAY")</f>
        <v>NO HOLIDAY</v>
      </c>
    </row>
    <row r="5623" spans="2:17" hidden="1" x14ac:dyDescent="0.3">
      <c r="B5623" t="s">
        <v>9</v>
      </c>
      <c r="C5623" t="s">
        <v>10</v>
      </c>
      <c r="D5623" t="s">
        <v>11</v>
      </c>
      <c r="E5623" t="s">
        <v>376</v>
      </c>
      <c r="F5623" s="4">
        <v>42734</v>
      </c>
      <c r="G5623" t="s">
        <v>15</v>
      </c>
      <c r="H5623">
        <v>10</v>
      </c>
      <c r="I5623">
        <f>IF(Table1[[#This Row],[Price]]&lt;15,10,IF(Table1[[#This Row],[Price]]&lt;20,15,IF(Table1[[#This Row],[Price]]&lt;30,22,IF(Table1[[#This Row],[Price]]&lt;50,36,45))))</f>
        <v>10</v>
      </c>
      <c r="J5623">
        <v>12.42</v>
      </c>
      <c r="K5623" s="14">
        <v>124.2</v>
      </c>
      <c r="L5623" s="14">
        <f>Table1[[#This Row],[Total Sale Amount]]-(Table1[[#This Row],[Cost Price]]*Table1[[#This Row],[Quantity]])</f>
        <v>24.200000000000003</v>
      </c>
      <c r="M5623" t="str">
        <f>TEXT(Table1[[#This Row],[Order Date]],"mmm")</f>
        <v>Dec</v>
      </c>
      <c r="N5623" s="5" t="str">
        <f>TEXT(Table1[[#This Row],[Order Date]],"yyyy")</f>
        <v>2016</v>
      </c>
      <c r="O5623" s="5">
        <v>32</v>
      </c>
      <c r="P5623" s="5" t="s">
        <v>559</v>
      </c>
      <c r="Q5623" s="5" t="str">
        <f>IFERROR(INDEX(Holidays[Holiday],MATCH(Table1[[#This Row],[Order Date]],Holidays[Date],0)),"NO HOLIDAY")</f>
        <v>NO HOLIDAY</v>
      </c>
    </row>
    <row r="5624" spans="2:17" hidden="1" x14ac:dyDescent="0.3">
      <c r="B5624" t="s">
        <v>25</v>
      </c>
      <c r="C5624" t="s">
        <v>22</v>
      </c>
      <c r="D5624" t="s">
        <v>23</v>
      </c>
      <c r="E5624" t="s">
        <v>437</v>
      </c>
      <c r="F5624" s="4">
        <v>42734</v>
      </c>
      <c r="G5624" t="s">
        <v>19</v>
      </c>
      <c r="H5624">
        <v>8</v>
      </c>
      <c r="I5624">
        <f>IF(Table1[[#This Row],[Price]]&lt;15,10,IF(Table1[[#This Row],[Price]]&lt;20,15,IF(Table1[[#This Row],[Price]]&lt;30,22,IF(Table1[[#This Row],[Price]]&lt;50,36,45))))</f>
        <v>45</v>
      </c>
      <c r="J5624">
        <v>53.35</v>
      </c>
      <c r="K5624" s="14">
        <v>426.8</v>
      </c>
      <c r="L5624" s="14">
        <f>Table1[[#This Row],[Total Sale Amount]]-(Table1[[#This Row],[Cost Price]]*Table1[[#This Row],[Quantity]])</f>
        <v>66.800000000000011</v>
      </c>
      <c r="M5624" t="str">
        <f>TEXT(Table1[[#This Row],[Order Date]],"mmm")</f>
        <v>Dec</v>
      </c>
      <c r="N5624" s="5" t="str">
        <f>TEXT(Table1[[#This Row],[Order Date]],"yyyy")</f>
        <v>2016</v>
      </c>
      <c r="O5624" s="5">
        <v>32</v>
      </c>
      <c r="P5624" s="5" t="s">
        <v>559</v>
      </c>
      <c r="Q5624" s="5" t="str">
        <f>IFERROR(INDEX(Holidays[Holiday],MATCH(Table1[[#This Row],[Order Date]],Holidays[Date],0)),"NO HOLIDAY")</f>
        <v>NO HOLIDAY</v>
      </c>
    </row>
    <row r="5625" spans="2:17" hidden="1" x14ac:dyDescent="0.3">
      <c r="B5625" t="s">
        <v>36</v>
      </c>
      <c r="C5625" t="s">
        <v>10</v>
      </c>
      <c r="D5625" t="s">
        <v>11</v>
      </c>
      <c r="E5625" t="s">
        <v>284</v>
      </c>
      <c r="F5625" s="4">
        <v>42734</v>
      </c>
      <c r="G5625" t="s">
        <v>15</v>
      </c>
      <c r="H5625">
        <v>2</v>
      </c>
      <c r="I5625">
        <f>IF(Table1[[#This Row],[Price]]&lt;15,10,IF(Table1[[#This Row],[Price]]&lt;20,15,IF(Table1[[#This Row],[Price]]&lt;30,22,IF(Table1[[#This Row],[Price]]&lt;50,36,45))))</f>
        <v>10</v>
      </c>
      <c r="J5625">
        <v>12.42</v>
      </c>
      <c r="K5625" s="14">
        <v>24.84</v>
      </c>
      <c r="L5625" s="14">
        <f>Table1[[#This Row],[Total Sale Amount]]-(Table1[[#This Row],[Cost Price]]*Table1[[#This Row],[Quantity]])</f>
        <v>4.84</v>
      </c>
      <c r="M5625" t="str">
        <f>TEXT(Table1[[#This Row],[Order Date]],"mmm")</f>
        <v>Dec</v>
      </c>
      <c r="N5625" s="5" t="str">
        <f>TEXT(Table1[[#This Row],[Order Date]],"yyyy")</f>
        <v>2016</v>
      </c>
      <c r="O5625" s="5">
        <v>19</v>
      </c>
      <c r="P5625" s="5" t="s">
        <v>559</v>
      </c>
      <c r="Q5625" s="5" t="str">
        <f>IFERROR(INDEX(Holidays[Holiday],MATCH(Table1[[#This Row],[Order Date]],Holidays[Date],0)),"NO HOLIDAY")</f>
        <v>NO HOLIDAY</v>
      </c>
    </row>
    <row r="5626" spans="2:17" hidden="1" x14ac:dyDescent="0.3">
      <c r="B5626" t="s">
        <v>21</v>
      </c>
      <c r="C5626" t="s">
        <v>26</v>
      </c>
      <c r="D5626" t="s">
        <v>23</v>
      </c>
      <c r="E5626" t="s">
        <v>246</v>
      </c>
      <c r="F5626" s="4">
        <v>42734</v>
      </c>
      <c r="G5626" t="s">
        <v>15</v>
      </c>
      <c r="H5626">
        <v>7</v>
      </c>
      <c r="I5626">
        <f>IF(Table1[[#This Row],[Price]]&lt;15,10,IF(Table1[[#This Row],[Price]]&lt;20,15,IF(Table1[[#This Row],[Price]]&lt;30,22,IF(Table1[[#This Row],[Price]]&lt;50,36,45))))</f>
        <v>10</v>
      </c>
      <c r="J5626">
        <v>12.42</v>
      </c>
      <c r="K5626" s="14">
        <v>86.94</v>
      </c>
      <c r="L5626" s="14">
        <f>Table1[[#This Row],[Total Sale Amount]]-(Table1[[#This Row],[Cost Price]]*Table1[[#This Row],[Quantity]])</f>
        <v>16.939999999999998</v>
      </c>
      <c r="M5626" t="str">
        <f>TEXT(Table1[[#This Row],[Order Date]],"mmm")</f>
        <v>Dec</v>
      </c>
      <c r="N5626" s="5" t="str">
        <f>TEXT(Table1[[#This Row],[Order Date]],"yyyy")</f>
        <v>2016</v>
      </c>
      <c r="O5626" s="5">
        <v>45</v>
      </c>
      <c r="P5626" s="5" t="s">
        <v>560</v>
      </c>
      <c r="Q5626" s="5" t="str">
        <f>IFERROR(INDEX(Holidays[Holiday],MATCH(Table1[[#This Row],[Order Date]],Holidays[Date],0)),"NO HOLIDAY")</f>
        <v>NO HOLIDAY</v>
      </c>
    </row>
    <row r="5627" spans="2:17" hidden="1" x14ac:dyDescent="0.3">
      <c r="B5627" t="s">
        <v>21</v>
      </c>
      <c r="C5627" t="s">
        <v>22</v>
      </c>
      <c r="D5627" t="s">
        <v>23</v>
      </c>
      <c r="E5627" t="s">
        <v>516</v>
      </c>
      <c r="F5627" s="4">
        <v>42734</v>
      </c>
      <c r="G5627" t="s">
        <v>13</v>
      </c>
      <c r="H5627">
        <v>3</v>
      </c>
      <c r="I5627">
        <f>IF(Table1[[#This Row],[Price]]&lt;15,10,IF(Table1[[#This Row],[Price]]&lt;20,15,IF(Table1[[#This Row],[Price]]&lt;30,22,IF(Table1[[#This Row],[Price]]&lt;50,36,45))))</f>
        <v>15</v>
      </c>
      <c r="J5627">
        <v>17.829999999999998</v>
      </c>
      <c r="K5627" s="14">
        <v>53.489999999999995</v>
      </c>
      <c r="L5627" s="14">
        <f>Table1[[#This Row],[Total Sale Amount]]-(Table1[[#This Row],[Cost Price]]*Table1[[#This Row],[Quantity]])</f>
        <v>8.4899999999999949</v>
      </c>
      <c r="M5627" t="str">
        <f>TEXT(Table1[[#This Row],[Order Date]],"mmm")</f>
        <v>Dec</v>
      </c>
      <c r="N5627" s="5" t="str">
        <f>TEXT(Table1[[#This Row],[Order Date]],"yyyy")</f>
        <v>2016</v>
      </c>
      <c r="O5627" s="5">
        <v>28</v>
      </c>
      <c r="P5627" s="5" t="s">
        <v>560</v>
      </c>
      <c r="Q5627" s="5" t="str">
        <f>IFERROR(INDEX(Holidays[Holiday],MATCH(Table1[[#This Row],[Order Date]],Holidays[Date],0)),"NO HOLIDAY")</f>
        <v>NO HOLIDAY</v>
      </c>
    </row>
    <row r="5628" spans="2:17" hidden="1" x14ac:dyDescent="0.3">
      <c r="B5628" t="s">
        <v>25</v>
      </c>
      <c r="C5628" t="s">
        <v>26</v>
      </c>
      <c r="D5628" t="s">
        <v>23</v>
      </c>
      <c r="E5628" t="s">
        <v>498</v>
      </c>
      <c r="F5628" s="4">
        <v>42734</v>
      </c>
      <c r="G5628" t="s">
        <v>39</v>
      </c>
      <c r="H5628">
        <v>2</v>
      </c>
      <c r="I5628">
        <f>IF(Table1[[#This Row],[Price]]&lt;15,10,IF(Table1[[#This Row],[Price]]&lt;20,15,IF(Table1[[#This Row],[Price]]&lt;30,22,IF(Table1[[#This Row],[Price]]&lt;50,36,45))))</f>
        <v>15</v>
      </c>
      <c r="J5628">
        <v>16.32</v>
      </c>
      <c r="K5628" s="14">
        <v>32.64</v>
      </c>
      <c r="L5628" s="14">
        <f>Table1[[#This Row],[Total Sale Amount]]-(Table1[[#This Row],[Cost Price]]*Table1[[#This Row],[Quantity]])</f>
        <v>2.6400000000000006</v>
      </c>
      <c r="M5628" t="str">
        <f>TEXT(Table1[[#This Row],[Order Date]],"mmm")</f>
        <v>Dec</v>
      </c>
      <c r="N5628" s="5" t="str">
        <f>TEXT(Table1[[#This Row],[Order Date]],"yyyy")</f>
        <v>2016</v>
      </c>
      <c r="O5628" s="5">
        <v>28</v>
      </c>
      <c r="P5628" s="5" t="s">
        <v>560</v>
      </c>
      <c r="Q5628" s="5" t="str">
        <f>IFERROR(INDEX(Holidays[Holiday],MATCH(Table1[[#This Row],[Order Date]],Holidays[Date],0)),"NO HOLIDAY")</f>
        <v>NO HOLIDAY</v>
      </c>
    </row>
    <row r="5629" spans="2:17" hidden="1" x14ac:dyDescent="0.3">
      <c r="B5629" t="s">
        <v>9</v>
      </c>
      <c r="C5629" t="s">
        <v>10</v>
      </c>
      <c r="D5629" t="s">
        <v>11</v>
      </c>
      <c r="E5629" t="s">
        <v>308</v>
      </c>
      <c r="F5629" s="4">
        <v>42734</v>
      </c>
      <c r="G5629" t="s">
        <v>15</v>
      </c>
      <c r="H5629">
        <v>1</v>
      </c>
      <c r="I5629">
        <f>IF(Table1[[#This Row],[Price]]&lt;15,10,IF(Table1[[#This Row],[Price]]&lt;20,15,IF(Table1[[#This Row],[Price]]&lt;30,22,IF(Table1[[#This Row],[Price]]&lt;50,36,45))))</f>
        <v>10</v>
      </c>
      <c r="J5629">
        <v>12.42</v>
      </c>
      <c r="K5629" s="14">
        <v>12.42</v>
      </c>
      <c r="L5629" s="14">
        <f>Table1[[#This Row],[Total Sale Amount]]-(Table1[[#This Row],[Cost Price]]*Table1[[#This Row],[Quantity]])</f>
        <v>2.42</v>
      </c>
      <c r="M5629" t="str">
        <f>TEXT(Table1[[#This Row],[Order Date]],"mmm")</f>
        <v>Dec</v>
      </c>
      <c r="N5629" s="5" t="str">
        <f>TEXT(Table1[[#This Row],[Order Date]],"yyyy")</f>
        <v>2016</v>
      </c>
      <c r="O5629" s="5">
        <v>31</v>
      </c>
      <c r="P5629" s="5" t="s">
        <v>560</v>
      </c>
      <c r="Q5629" s="5" t="str">
        <f>IFERROR(INDEX(Holidays[Holiday],MATCH(Table1[[#This Row],[Order Date]],Holidays[Date],0)),"NO HOLIDAY")</f>
        <v>NO HOLIDAY</v>
      </c>
    </row>
    <row r="5630" spans="2:17" hidden="1" x14ac:dyDescent="0.3">
      <c r="B5630" t="s">
        <v>9</v>
      </c>
      <c r="C5630" t="s">
        <v>10</v>
      </c>
      <c r="D5630" t="s">
        <v>11</v>
      </c>
      <c r="E5630" t="s">
        <v>152</v>
      </c>
      <c r="F5630" s="4">
        <v>42734</v>
      </c>
      <c r="G5630" t="s">
        <v>13</v>
      </c>
      <c r="H5630">
        <v>7</v>
      </c>
      <c r="I5630">
        <f>IF(Table1[[#This Row],[Price]]&lt;15,10,IF(Table1[[#This Row],[Price]]&lt;20,15,IF(Table1[[#This Row],[Price]]&lt;30,22,IF(Table1[[#This Row],[Price]]&lt;50,36,45))))</f>
        <v>15</v>
      </c>
      <c r="J5630">
        <v>17.829999999999998</v>
      </c>
      <c r="K5630" s="14">
        <v>124.80999999999999</v>
      </c>
      <c r="L5630" s="14">
        <f>Table1[[#This Row],[Total Sale Amount]]-(Table1[[#This Row],[Cost Price]]*Table1[[#This Row],[Quantity]])</f>
        <v>19.809999999999988</v>
      </c>
      <c r="M5630" t="str">
        <f>TEXT(Table1[[#This Row],[Order Date]],"mmm")</f>
        <v>Dec</v>
      </c>
      <c r="N5630" s="5" t="str">
        <f>TEXT(Table1[[#This Row],[Order Date]],"yyyy")</f>
        <v>2016</v>
      </c>
      <c r="O5630" s="5">
        <v>23</v>
      </c>
      <c r="P5630" s="5" t="s">
        <v>560</v>
      </c>
      <c r="Q5630" s="5" t="str">
        <f>IFERROR(INDEX(Holidays[Holiday],MATCH(Table1[[#This Row],[Order Date]],Holidays[Date],0)),"NO HOLIDAY")</f>
        <v>NO HOLIDAY</v>
      </c>
    </row>
    <row r="5631" spans="2:17" hidden="1" x14ac:dyDescent="0.3">
      <c r="B5631" t="s">
        <v>25</v>
      </c>
      <c r="C5631" t="s">
        <v>26</v>
      </c>
      <c r="D5631" t="s">
        <v>23</v>
      </c>
      <c r="E5631" t="s">
        <v>69</v>
      </c>
      <c r="F5631" s="4">
        <v>42734</v>
      </c>
      <c r="G5631" t="s">
        <v>15</v>
      </c>
      <c r="H5631">
        <v>2</v>
      </c>
      <c r="I5631">
        <f>IF(Table1[[#This Row],[Price]]&lt;15,10,IF(Table1[[#This Row],[Price]]&lt;20,15,IF(Table1[[#This Row],[Price]]&lt;30,22,IF(Table1[[#This Row],[Price]]&lt;50,36,45))))</f>
        <v>10</v>
      </c>
      <c r="J5631">
        <v>12.42</v>
      </c>
      <c r="K5631" s="14">
        <v>24.84</v>
      </c>
      <c r="L5631" s="14">
        <f>Table1[[#This Row],[Total Sale Amount]]-(Table1[[#This Row],[Cost Price]]*Table1[[#This Row],[Quantity]])</f>
        <v>4.84</v>
      </c>
      <c r="M5631" t="str">
        <f>TEXT(Table1[[#This Row],[Order Date]],"mmm")</f>
        <v>Dec</v>
      </c>
      <c r="N5631" s="5" t="str">
        <f>TEXT(Table1[[#This Row],[Order Date]],"yyyy")</f>
        <v>2016</v>
      </c>
      <c r="O5631" s="5">
        <v>31</v>
      </c>
      <c r="P5631" s="5" t="s">
        <v>560</v>
      </c>
      <c r="Q5631" s="5" t="str">
        <f>IFERROR(INDEX(Holidays[Holiday],MATCH(Table1[[#This Row],[Order Date]],Holidays[Date],0)),"NO HOLIDAY")</f>
        <v>NO HOLIDAY</v>
      </c>
    </row>
    <row r="5632" spans="2:17" hidden="1" x14ac:dyDescent="0.3">
      <c r="B5632" t="s">
        <v>21</v>
      </c>
      <c r="C5632" t="s">
        <v>22</v>
      </c>
      <c r="D5632" t="s">
        <v>23</v>
      </c>
      <c r="E5632" t="s">
        <v>32</v>
      </c>
      <c r="F5632" s="4">
        <v>42734</v>
      </c>
      <c r="G5632" t="s">
        <v>15</v>
      </c>
      <c r="H5632">
        <v>4</v>
      </c>
      <c r="I5632">
        <f>IF(Table1[[#This Row],[Price]]&lt;15,10,IF(Table1[[#This Row],[Price]]&lt;20,15,IF(Table1[[#This Row],[Price]]&lt;30,22,IF(Table1[[#This Row],[Price]]&lt;50,36,45))))</f>
        <v>10</v>
      </c>
      <c r="J5632">
        <v>12.42</v>
      </c>
      <c r="K5632" s="14">
        <v>49.68</v>
      </c>
      <c r="L5632" s="14">
        <f>Table1[[#This Row],[Total Sale Amount]]-(Table1[[#This Row],[Cost Price]]*Table1[[#This Row],[Quantity]])</f>
        <v>9.68</v>
      </c>
      <c r="M5632" t="str">
        <f>TEXT(Table1[[#This Row],[Order Date]],"mmm")</f>
        <v>Dec</v>
      </c>
      <c r="N5632" s="5" t="str">
        <f>TEXT(Table1[[#This Row],[Order Date]],"yyyy")</f>
        <v>2016</v>
      </c>
      <c r="O5632" s="5">
        <v>43</v>
      </c>
      <c r="P5632" s="5" t="s">
        <v>559</v>
      </c>
      <c r="Q5632" s="5" t="str">
        <f>IFERROR(INDEX(Holidays[Holiday],MATCH(Table1[[#This Row],[Order Date]],Holidays[Date],0)),"NO HOLIDAY")</f>
        <v>NO HOLIDAY</v>
      </c>
    </row>
    <row r="5633" spans="2:17" hidden="1" x14ac:dyDescent="0.3">
      <c r="B5633" t="s">
        <v>9</v>
      </c>
      <c r="C5633" t="s">
        <v>10</v>
      </c>
      <c r="D5633" t="s">
        <v>11</v>
      </c>
      <c r="E5633" t="s">
        <v>160</v>
      </c>
      <c r="F5633" s="4">
        <v>42734</v>
      </c>
      <c r="G5633" t="s">
        <v>19</v>
      </c>
      <c r="H5633">
        <v>5</v>
      </c>
      <c r="I5633">
        <f>IF(Table1[[#This Row],[Price]]&lt;15,10,IF(Table1[[#This Row],[Price]]&lt;20,15,IF(Table1[[#This Row],[Price]]&lt;30,22,IF(Table1[[#This Row],[Price]]&lt;50,36,45))))</f>
        <v>45</v>
      </c>
      <c r="J5633">
        <v>53.35</v>
      </c>
      <c r="K5633" s="14">
        <v>266.75</v>
      </c>
      <c r="L5633" s="14">
        <f>Table1[[#This Row],[Total Sale Amount]]-(Table1[[#This Row],[Cost Price]]*Table1[[#This Row],[Quantity]])</f>
        <v>41.75</v>
      </c>
      <c r="M5633" t="str">
        <f>TEXT(Table1[[#This Row],[Order Date]],"mmm")</f>
        <v>Dec</v>
      </c>
      <c r="N5633" s="5" t="str">
        <f>TEXT(Table1[[#This Row],[Order Date]],"yyyy")</f>
        <v>2016</v>
      </c>
      <c r="O5633" s="5">
        <v>21</v>
      </c>
      <c r="P5633" s="5" t="s">
        <v>559</v>
      </c>
      <c r="Q5633" s="5" t="str">
        <f>IFERROR(INDEX(Holidays[Holiday],MATCH(Table1[[#This Row],[Order Date]],Holidays[Date],0)),"NO HOLIDAY")</f>
        <v>NO HOLIDAY</v>
      </c>
    </row>
    <row r="5634" spans="2:17" hidden="1" x14ac:dyDescent="0.3">
      <c r="B5634" t="s">
        <v>9</v>
      </c>
      <c r="C5634" t="s">
        <v>10</v>
      </c>
      <c r="D5634" t="s">
        <v>11</v>
      </c>
      <c r="E5634" t="s">
        <v>175</v>
      </c>
      <c r="F5634" s="4">
        <v>42734</v>
      </c>
      <c r="G5634" t="s">
        <v>19</v>
      </c>
      <c r="H5634">
        <v>8</v>
      </c>
      <c r="I5634">
        <f>IF(Table1[[#This Row],[Price]]&lt;15,10,IF(Table1[[#This Row],[Price]]&lt;20,15,IF(Table1[[#This Row],[Price]]&lt;30,22,IF(Table1[[#This Row],[Price]]&lt;50,36,45))))</f>
        <v>45</v>
      </c>
      <c r="J5634">
        <v>53.35</v>
      </c>
      <c r="K5634" s="14">
        <v>426.8</v>
      </c>
      <c r="L5634" s="14">
        <f>Table1[[#This Row],[Total Sale Amount]]-(Table1[[#This Row],[Cost Price]]*Table1[[#This Row],[Quantity]])</f>
        <v>66.800000000000011</v>
      </c>
      <c r="M5634" t="str">
        <f>TEXT(Table1[[#This Row],[Order Date]],"mmm")</f>
        <v>Dec</v>
      </c>
      <c r="N5634" s="5" t="str">
        <f>TEXT(Table1[[#This Row],[Order Date]],"yyyy")</f>
        <v>2016</v>
      </c>
      <c r="O5634" s="5">
        <v>26</v>
      </c>
      <c r="P5634" s="5" t="s">
        <v>559</v>
      </c>
      <c r="Q5634" s="5" t="str">
        <f>IFERROR(INDEX(Holidays[Holiday],MATCH(Table1[[#This Row],[Order Date]],Holidays[Date],0)),"NO HOLIDAY")</f>
        <v>NO HOLIDAY</v>
      </c>
    </row>
    <row r="5635" spans="2:17" hidden="1" x14ac:dyDescent="0.3">
      <c r="B5635" t="s">
        <v>36</v>
      </c>
      <c r="C5635" t="s">
        <v>17</v>
      </c>
      <c r="D5635" t="s">
        <v>11</v>
      </c>
      <c r="E5635" t="s">
        <v>483</v>
      </c>
      <c r="F5635" s="4">
        <v>42734</v>
      </c>
      <c r="G5635" t="s">
        <v>13</v>
      </c>
      <c r="H5635">
        <v>5</v>
      </c>
      <c r="I5635">
        <f>IF(Table1[[#This Row],[Price]]&lt;15,10,IF(Table1[[#This Row],[Price]]&lt;20,15,IF(Table1[[#This Row],[Price]]&lt;30,22,IF(Table1[[#This Row],[Price]]&lt;50,36,45))))</f>
        <v>15</v>
      </c>
      <c r="J5635">
        <v>17.829999999999998</v>
      </c>
      <c r="K5635" s="14">
        <v>89.149999999999991</v>
      </c>
      <c r="L5635" s="14">
        <f>Table1[[#This Row],[Total Sale Amount]]-(Table1[[#This Row],[Cost Price]]*Table1[[#This Row],[Quantity]])</f>
        <v>14.149999999999991</v>
      </c>
      <c r="M5635" t="str">
        <f>TEXT(Table1[[#This Row],[Order Date]],"mmm")</f>
        <v>Dec</v>
      </c>
      <c r="N5635" s="5" t="str">
        <f>TEXT(Table1[[#This Row],[Order Date]],"yyyy")</f>
        <v>2016</v>
      </c>
      <c r="O5635" s="5">
        <v>36</v>
      </c>
      <c r="P5635" s="5" t="s">
        <v>559</v>
      </c>
      <c r="Q5635" s="5" t="str">
        <f>IFERROR(INDEX(Holidays[Holiday],MATCH(Table1[[#This Row],[Order Date]],Holidays[Date],0)),"NO HOLIDAY")</f>
        <v>NO HOLIDAY</v>
      </c>
    </row>
    <row r="5636" spans="2:17" hidden="1" x14ac:dyDescent="0.3">
      <c r="B5636" t="s">
        <v>16</v>
      </c>
      <c r="C5636" t="s">
        <v>30</v>
      </c>
      <c r="D5636" t="s">
        <v>11</v>
      </c>
      <c r="E5636" t="s">
        <v>485</v>
      </c>
      <c r="F5636" s="4">
        <v>42734</v>
      </c>
      <c r="G5636" t="s">
        <v>15</v>
      </c>
      <c r="H5636">
        <v>1</v>
      </c>
      <c r="I5636">
        <f>IF(Table1[[#This Row],[Price]]&lt;15,10,IF(Table1[[#This Row],[Price]]&lt;20,15,IF(Table1[[#This Row],[Price]]&lt;30,22,IF(Table1[[#This Row],[Price]]&lt;50,36,45))))</f>
        <v>10</v>
      </c>
      <c r="J5636">
        <v>12.42</v>
      </c>
      <c r="K5636" s="14">
        <v>12.42</v>
      </c>
      <c r="L5636" s="14">
        <f>Table1[[#This Row],[Total Sale Amount]]-(Table1[[#This Row],[Cost Price]]*Table1[[#This Row],[Quantity]])</f>
        <v>2.42</v>
      </c>
      <c r="M5636" t="str">
        <f>TEXT(Table1[[#This Row],[Order Date]],"mmm")</f>
        <v>Dec</v>
      </c>
      <c r="N5636" s="5" t="str">
        <f>TEXT(Table1[[#This Row],[Order Date]],"yyyy")</f>
        <v>2016</v>
      </c>
      <c r="O5636" s="5">
        <v>17</v>
      </c>
      <c r="P5636" s="5" t="s">
        <v>559</v>
      </c>
      <c r="Q5636" s="5" t="str">
        <f>IFERROR(INDEX(Holidays[Holiday],MATCH(Table1[[#This Row],[Order Date]],Holidays[Date],0)),"NO HOLIDAY")</f>
        <v>NO HOLIDAY</v>
      </c>
    </row>
    <row r="5637" spans="2:17" hidden="1" x14ac:dyDescent="0.3">
      <c r="B5637" t="s">
        <v>36</v>
      </c>
      <c r="C5637" t="s">
        <v>17</v>
      </c>
      <c r="D5637" t="s">
        <v>11</v>
      </c>
      <c r="E5637" t="s">
        <v>124</v>
      </c>
      <c r="F5637" s="4">
        <v>42734</v>
      </c>
      <c r="G5637" t="s">
        <v>19</v>
      </c>
      <c r="H5637">
        <v>1</v>
      </c>
      <c r="I5637">
        <f>IF(Table1[[#This Row],[Price]]&lt;15,10,IF(Table1[[#This Row],[Price]]&lt;20,15,IF(Table1[[#This Row],[Price]]&lt;30,22,IF(Table1[[#This Row],[Price]]&lt;50,36,45))))</f>
        <v>45</v>
      </c>
      <c r="J5637">
        <v>53.35</v>
      </c>
      <c r="K5637" s="14">
        <v>53.35</v>
      </c>
      <c r="L5637" s="14">
        <f>Table1[[#This Row],[Total Sale Amount]]-(Table1[[#This Row],[Cost Price]]*Table1[[#This Row],[Quantity]])</f>
        <v>8.3500000000000014</v>
      </c>
      <c r="M5637" t="str">
        <f>TEXT(Table1[[#This Row],[Order Date]],"mmm")</f>
        <v>Dec</v>
      </c>
      <c r="N5637" s="5" t="str">
        <f>TEXT(Table1[[#This Row],[Order Date]],"yyyy")</f>
        <v>2016</v>
      </c>
      <c r="O5637" s="5">
        <v>26</v>
      </c>
      <c r="P5637" s="5" t="s">
        <v>559</v>
      </c>
      <c r="Q5637" s="5" t="str">
        <f>IFERROR(INDEX(Holidays[Holiday],MATCH(Table1[[#This Row],[Order Date]],Holidays[Date],0)),"NO HOLIDAY")</f>
        <v>NO HOLIDAY</v>
      </c>
    </row>
    <row r="5638" spans="2:17" hidden="1" x14ac:dyDescent="0.3">
      <c r="B5638" t="s">
        <v>9</v>
      </c>
      <c r="C5638" t="s">
        <v>17</v>
      </c>
      <c r="D5638" t="s">
        <v>11</v>
      </c>
      <c r="E5638" t="s">
        <v>130</v>
      </c>
      <c r="F5638" s="4">
        <v>42734</v>
      </c>
      <c r="G5638" t="s">
        <v>13</v>
      </c>
      <c r="H5638">
        <v>2</v>
      </c>
      <c r="I5638">
        <f>IF(Table1[[#This Row],[Price]]&lt;15,10,IF(Table1[[#This Row],[Price]]&lt;20,15,IF(Table1[[#This Row],[Price]]&lt;30,22,IF(Table1[[#This Row],[Price]]&lt;50,36,45))))</f>
        <v>15</v>
      </c>
      <c r="J5638">
        <v>17.829999999999998</v>
      </c>
      <c r="K5638" s="14">
        <v>35.659999999999997</v>
      </c>
      <c r="L5638" s="14">
        <f>Table1[[#This Row],[Total Sale Amount]]-(Table1[[#This Row],[Cost Price]]*Table1[[#This Row],[Quantity]])</f>
        <v>5.6599999999999966</v>
      </c>
      <c r="M5638" t="str">
        <f>TEXT(Table1[[#This Row],[Order Date]],"mmm")</f>
        <v>Dec</v>
      </c>
      <c r="N5638" s="5" t="str">
        <f>TEXT(Table1[[#This Row],[Order Date]],"yyyy")</f>
        <v>2016</v>
      </c>
      <c r="O5638" s="5">
        <v>32</v>
      </c>
      <c r="P5638" s="5" t="s">
        <v>559</v>
      </c>
      <c r="Q5638" s="5" t="str">
        <f>IFERROR(INDEX(Holidays[Holiday],MATCH(Table1[[#This Row],[Order Date]],Holidays[Date],0)),"NO HOLIDAY")</f>
        <v>NO HOLIDAY</v>
      </c>
    </row>
    <row r="5639" spans="2:17" hidden="1" x14ac:dyDescent="0.3">
      <c r="B5639" t="s">
        <v>36</v>
      </c>
      <c r="C5639" t="s">
        <v>10</v>
      </c>
      <c r="D5639" t="s">
        <v>11</v>
      </c>
      <c r="E5639" t="s">
        <v>344</v>
      </c>
      <c r="F5639" s="4">
        <v>42734</v>
      </c>
      <c r="G5639" t="s">
        <v>15</v>
      </c>
      <c r="H5639">
        <v>4</v>
      </c>
      <c r="I5639">
        <f>IF(Table1[[#This Row],[Price]]&lt;15,10,IF(Table1[[#This Row],[Price]]&lt;20,15,IF(Table1[[#This Row],[Price]]&lt;30,22,IF(Table1[[#This Row],[Price]]&lt;50,36,45))))</f>
        <v>10</v>
      </c>
      <c r="J5639">
        <v>12.42</v>
      </c>
      <c r="K5639" s="14">
        <v>49.68</v>
      </c>
      <c r="L5639" s="14">
        <f>Table1[[#This Row],[Total Sale Amount]]-(Table1[[#This Row],[Cost Price]]*Table1[[#This Row],[Quantity]])</f>
        <v>9.68</v>
      </c>
      <c r="M5639" t="str">
        <f>TEXT(Table1[[#This Row],[Order Date]],"mmm")</f>
        <v>Dec</v>
      </c>
      <c r="N5639" s="5" t="str">
        <f>TEXT(Table1[[#This Row],[Order Date]],"yyyy")</f>
        <v>2016</v>
      </c>
      <c r="O5639" s="5">
        <v>25</v>
      </c>
      <c r="P5639" s="5" t="s">
        <v>559</v>
      </c>
      <c r="Q5639" s="5" t="str">
        <f>IFERROR(INDEX(Holidays[Holiday],MATCH(Table1[[#This Row],[Order Date]],Holidays[Date],0)),"NO HOLIDAY")</f>
        <v>NO HOLIDAY</v>
      </c>
    </row>
    <row r="5640" spans="2:17" hidden="1" x14ac:dyDescent="0.3">
      <c r="B5640" t="s">
        <v>21</v>
      </c>
      <c r="C5640" t="s">
        <v>43</v>
      </c>
      <c r="D5640" t="s">
        <v>23</v>
      </c>
      <c r="E5640" t="s">
        <v>191</v>
      </c>
      <c r="F5640" s="4">
        <v>42734</v>
      </c>
      <c r="G5640" t="s">
        <v>19</v>
      </c>
      <c r="H5640">
        <v>5</v>
      </c>
      <c r="I5640">
        <f>IF(Table1[[#This Row],[Price]]&lt;15,10,IF(Table1[[#This Row],[Price]]&lt;20,15,IF(Table1[[#This Row],[Price]]&lt;30,22,IF(Table1[[#This Row],[Price]]&lt;50,36,45))))</f>
        <v>45</v>
      </c>
      <c r="J5640">
        <v>53.35</v>
      </c>
      <c r="K5640" s="14">
        <v>266.75</v>
      </c>
      <c r="L5640" s="14">
        <f>Table1[[#This Row],[Total Sale Amount]]-(Table1[[#This Row],[Cost Price]]*Table1[[#This Row],[Quantity]])</f>
        <v>41.75</v>
      </c>
      <c r="M5640" t="str">
        <f>TEXT(Table1[[#This Row],[Order Date]],"mmm")</f>
        <v>Dec</v>
      </c>
      <c r="N5640" s="5" t="str">
        <f>TEXT(Table1[[#This Row],[Order Date]],"yyyy")</f>
        <v>2016</v>
      </c>
      <c r="O5640" s="5">
        <v>30</v>
      </c>
      <c r="P5640" s="5" t="s">
        <v>560</v>
      </c>
      <c r="Q5640" s="5" t="str">
        <f>IFERROR(INDEX(Holidays[Holiday],MATCH(Table1[[#This Row],[Order Date]],Holidays[Date],0)),"NO HOLIDAY")</f>
        <v>NO HOLIDAY</v>
      </c>
    </row>
    <row r="5641" spans="2:17" hidden="1" x14ac:dyDescent="0.3">
      <c r="B5641" t="s">
        <v>9</v>
      </c>
      <c r="C5641" t="s">
        <v>10</v>
      </c>
      <c r="D5641" t="s">
        <v>11</v>
      </c>
      <c r="E5641" t="s">
        <v>392</v>
      </c>
      <c r="F5641" s="4">
        <v>42734</v>
      </c>
      <c r="G5641" t="s">
        <v>15</v>
      </c>
      <c r="H5641">
        <v>8</v>
      </c>
      <c r="I5641">
        <f>IF(Table1[[#This Row],[Price]]&lt;15,10,IF(Table1[[#This Row],[Price]]&lt;20,15,IF(Table1[[#This Row],[Price]]&lt;30,22,IF(Table1[[#This Row],[Price]]&lt;50,36,45))))</f>
        <v>10</v>
      </c>
      <c r="J5641">
        <v>12.42</v>
      </c>
      <c r="K5641" s="14">
        <v>99.36</v>
      </c>
      <c r="L5641" s="14">
        <f>Table1[[#This Row],[Total Sale Amount]]-(Table1[[#This Row],[Cost Price]]*Table1[[#This Row],[Quantity]])</f>
        <v>19.36</v>
      </c>
      <c r="M5641" t="str">
        <f>TEXT(Table1[[#This Row],[Order Date]],"mmm")</f>
        <v>Dec</v>
      </c>
      <c r="N5641" s="5" t="str">
        <f>TEXT(Table1[[#This Row],[Order Date]],"yyyy")</f>
        <v>2016</v>
      </c>
      <c r="O5641" s="5">
        <v>21</v>
      </c>
      <c r="P5641" s="5" t="s">
        <v>559</v>
      </c>
      <c r="Q5641" s="5" t="str">
        <f>IFERROR(INDEX(Holidays[Holiday],MATCH(Table1[[#This Row],[Order Date]],Holidays[Date],0)),"NO HOLIDAY")</f>
        <v>NO HOLIDAY</v>
      </c>
    </row>
    <row r="5642" spans="2:17" hidden="1" x14ac:dyDescent="0.3">
      <c r="B5642" t="s">
        <v>16</v>
      </c>
      <c r="C5642" t="s">
        <v>17</v>
      </c>
      <c r="D5642" t="s">
        <v>11</v>
      </c>
      <c r="E5642" t="s">
        <v>292</v>
      </c>
      <c r="F5642" s="4">
        <v>42734</v>
      </c>
      <c r="G5642" t="s">
        <v>13</v>
      </c>
      <c r="H5642">
        <v>10</v>
      </c>
      <c r="I5642">
        <f>IF(Table1[[#This Row],[Price]]&lt;15,10,IF(Table1[[#This Row],[Price]]&lt;20,15,IF(Table1[[#This Row],[Price]]&lt;30,22,IF(Table1[[#This Row],[Price]]&lt;50,36,45))))</f>
        <v>15</v>
      </c>
      <c r="J5642">
        <v>17.829999999999998</v>
      </c>
      <c r="K5642" s="14">
        <v>178.29999999999998</v>
      </c>
      <c r="L5642" s="14">
        <f>Table1[[#This Row],[Total Sale Amount]]-(Table1[[#This Row],[Cost Price]]*Table1[[#This Row],[Quantity]])</f>
        <v>28.299999999999983</v>
      </c>
      <c r="M5642" t="str">
        <f>TEXT(Table1[[#This Row],[Order Date]],"mmm")</f>
        <v>Dec</v>
      </c>
      <c r="N5642" s="5" t="str">
        <f>TEXT(Table1[[#This Row],[Order Date]],"yyyy")</f>
        <v>2016</v>
      </c>
      <c r="O5642" s="5">
        <v>34</v>
      </c>
      <c r="P5642" s="5" t="s">
        <v>559</v>
      </c>
      <c r="Q5642" s="5" t="str">
        <f>IFERROR(INDEX(Holidays[Holiday],MATCH(Table1[[#This Row],[Order Date]],Holidays[Date],0)),"NO HOLIDAY")</f>
        <v>NO HOLIDAY</v>
      </c>
    </row>
    <row r="5643" spans="2:17" hidden="1" x14ac:dyDescent="0.3">
      <c r="B5643" t="s">
        <v>9</v>
      </c>
      <c r="C5643" t="s">
        <v>17</v>
      </c>
      <c r="D5643" t="s">
        <v>11</v>
      </c>
      <c r="E5643" t="s">
        <v>131</v>
      </c>
      <c r="F5643" s="4">
        <v>42734</v>
      </c>
      <c r="G5643" t="s">
        <v>15</v>
      </c>
      <c r="H5643">
        <v>9</v>
      </c>
      <c r="I5643">
        <f>IF(Table1[[#This Row],[Price]]&lt;15,10,IF(Table1[[#This Row],[Price]]&lt;20,15,IF(Table1[[#This Row],[Price]]&lt;30,22,IF(Table1[[#This Row],[Price]]&lt;50,36,45))))</f>
        <v>10</v>
      </c>
      <c r="J5643">
        <v>12.42</v>
      </c>
      <c r="K5643" s="14">
        <v>111.78</v>
      </c>
      <c r="L5643" s="14">
        <f>Table1[[#This Row],[Total Sale Amount]]-(Table1[[#This Row],[Cost Price]]*Table1[[#This Row],[Quantity]])</f>
        <v>21.78</v>
      </c>
      <c r="M5643" t="str">
        <f>TEXT(Table1[[#This Row],[Order Date]],"mmm")</f>
        <v>Dec</v>
      </c>
      <c r="N5643" s="5" t="str">
        <f>TEXT(Table1[[#This Row],[Order Date]],"yyyy")</f>
        <v>2016</v>
      </c>
      <c r="O5643" s="5">
        <v>33</v>
      </c>
      <c r="P5643" s="5" t="s">
        <v>560</v>
      </c>
      <c r="Q5643" s="5" t="str">
        <f>IFERROR(INDEX(Holidays[Holiday],MATCH(Table1[[#This Row],[Order Date]],Holidays[Date],0)),"NO HOLIDAY")</f>
        <v>NO HOLIDAY</v>
      </c>
    </row>
    <row r="5644" spans="2:17" hidden="1" x14ac:dyDescent="0.3">
      <c r="B5644" t="s">
        <v>9</v>
      </c>
      <c r="C5644" t="s">
        <v>17</v>
      </c>
      <c r="D5644" t="s">
        <v>11</v>
      </c>
      <c r="E5644" t="s">
        <v>388</v>
      </c>
      <c r="F5644" s="4">
        <v>42734</v>
      </c>
      <c r="G5644" t="s">
        <v>15</v>
      </c>
      <c r="H5644">
        <v>10</v>
      </c>
      <c r="I5644">
        <f>IF(Table1[[#This Row],[Price]]&lt;15,10,IF(Table1[[#This Row],[Price]]&lt;20,15,IF(Table1[[#This Row],[Price]]&lt;30,22,IF(Table1[[#This Row],[Price]]&lt;50,36,45))))</f>
        <v>10</v>
      </c>
      <c r="J5644">
        <v>12.42</v>
      </c>
      <c r="K5644" s="14">
        <v>124.2</v>
      </c>
      <c r="L5644" s="14">
        <f>Table1[[#This Row],[Total Sale Amount]]-(Table1[[#This Row],[Cost Price]]*Table1[[#This Row],[Quantity]])</f>
        <v>24.200000000000003</v>
      </c>
      <c r="M5644" t="str">
        <f>TEXT(Table1[[#This Row],[Order Date]],"mmm")</f>
        <v>Dec</v>
      </c>
      <c r="N5644" s="5" t="str">
        <f>TEXT(Table1[[#This Row],[Order Date]],"yyyy")</f>
        <v>2016</v>
      </c>
      <c r="O5644" s="5">
        <v>34</v>
      </c>
      <c r="P5644" s="5" t="s">
        <v>560</v>
      </c>
      <c r="Q5644" s="5" t="str">
        <f>IFERROR(INDEX(Holidays[Holiday],MATCH(Table1[[#This Row],[Order Date]],Holidays[Date],0)),"NO HOLIDAY")</f>
        <v>NO HOLIDAY</v>
      </c>
    </row>
    <row r="5645" spans="2:17" hidden="1" x14ac:dyDescent="0.3">
      <c r="B5645" t="s">
        <v>25</v>
      </c>
      <c r="C5645" t="s">
        <v>26</v>
      </c>
      <c r="D5645" t="s">
        <v>23</v>
      </c>
      <c r="E5645" t="s">
        <v>279</v>
      </c>
      <c r="F5645" s="4">
        <v>42734</v>
      </c>
      <c r="G5645" t="s">
        <v>15</v>
      </c>
      <c r="H5645">
        <v>4</v>
      </c>
      <c r="I5645">
        <f>IF(Table1[[#This Row],[Price]]&lt;15,10,IF(Table1[[#This Row],[Price]]&lt;20,15,IF(Table1[[#This Row],[Price]]&lt;30,22,IF(Table1[[#This Row],[Price]]&lt;50,36,45))))</f>
        <v>10</v>
      </c>
      <c r="J5645">
        <v>12.42</v>
      </c>
      <c r="K5645" s="14">
        <v>49.68</v>
      </c>
      <c r="L5645" s="14">
        <f>Table1[[#This Row],[Total Sale Amount]]-(Table1[[#This Row],[Cost Price]]*Table1[[#This Row],[Quantity]])</f>
        <v>9.68</v>
      </c>
      <c r="M5645" t="str">
        <f>TEXT(Table1[[#This Row],[Order Date]],"mmm")</f>
        <v>Dec</v>
      </c>
      <c r="N5645" s="5" t="str">
        <f>TEXT(Table1[[#This Row],[Order Date]],"yyyy")</f>
        <v>2016</v>
      </c>
      <c r="O5645" s="5">
        <v>34</v>
      </c>
      <c r="P5645" s="5" t="s">
        <v>560</v>
      </c>
      <c r="Q5645" s="5" t="str">
        <f>IFERROR(INDEX(Holidays[Holiday],MATCH(Table1[[#This Row],[Order Date]],Holidays[Date],0)),"NO HOLIDAY")</f>
        <v>NO HOLIDAY</v>
      </c>
    </row>
    <row r="5646" spans="2:17" hidden="1" x14ac:dyDescent="0.3">
      <c r="B5646" t="s">
        <v>21</v>
      </c>
      <c r="C5646" t="s">
        <v>22</v>
      </c>
      <c r="D5646" t="s">
        <v>23</v>
      </c>
      <c r="E5646" t="s">
        <v>225</v>
      </c>
      <c r="F5646" s="4">
        <v>42734</v>
      </c>
      <c r="G5646" t="s">
        <v>13</v>
      </c>
      <c r="H5646">
        <v>5</v>
      </c>
      <c r="I5646">
        <f>IF(Table1[[#This Row],[Price]]&lt;15,10,IF(Table1[[#This Row],[Price]]&lt;20,15,IF(Table1[[#This Row],[Price]]&lt;30,22,IF(Table1[[#This Row],[Price]]&lt;50,36,45))))</f>
        <v>15</v>
      </c>
      <c r="J5646">
        <v>17.829999999999998</v>
      </c>
      <c r="K5646" s="14">
        <v>89.149999999999991</v>
      </c>
      <c r="L5646" s="14">
        <f>Table1[[#This Row],[Total Sale Amount]]-(Table1[[#This Row],[Cost Price]]*Table1[[#This Row],[Quantity]])</f>
        <v>14.149999999999991</v>
      </c>
      <c r="M5646" t="str">
        <f>TEXT(Table1[[#This Row],[Order Date]],"mmm")</f>
        <v>Dec</v>
      </c>
      <c r="N5646" s="5" t="str">
        <f>TEXT(Table1[[#This Row],[Order Date]],"yyyy")</f>
        <v>2016</v>
      </c>
      <c r="O5646" s="5">
        <v>19</v>
      </c>
      <c r="P5646" s="5" t="s">
        <v>560</v>
      </c>
      <c r="Q5646" s="5" t="str">
        <f>IFERROR(INDEX(Holidays[Holiday],MATCH(Table1[[#This Row],[Order Date]],Holidays[Date],0)),"NO HOLIDAY")</f>
        <v>NO HOLIDAY</v>
      </c>
    </row>
    <row r="5647" spans="2:17" hidden="1" x14ac:dyDescent="0.3">
      <c r="B5647" t="s">
        <v>16</v>
      </c>
      <c r="C5647" t="s">
        <v>10</v>
      </c>
      <c r="D5647" t="s">
        <v>11</v>
      </c>
      <c r="E5647" t="s">
        <v>221</v>
      </c>
      <c r="F5647" s="4">
        <v>42734</v>
      </c>
      <c r="G5647" t="s">
        <v>19</v>
      </c>
      <c r="H5647">
        <v>1</v>
      </c>
      <c r="I5647">
        <f>IF(Table1[[#This Row],[Price]]&lt;15,10,IF(Table1[[#This Row],[Price]]&lt;20,15,IF(Table1[[#This Row],[Price]]&lt;30,22,IF(Table1[[#This Row],[Price]]&lt;50,36,45))))</f>
        <v>45</v>
      </c>
      <c r="J5647">
        <v>53.35</v>
      </c>
      <c r="K5647" s="14">
        <v>53.35</v>
      </c>
      <c r="L5647" s="14">
        <f>Table1[[#This Row],[Total Sale Amount]]-(Table1[[#This Row],[Cost Price]]*Table1[[#This Row],[Quantity]])</f>
        <v>8.3500000000000014</v>
      </c>
      <c r="M5647" t="str">
        <f>TEXT(Table1[[#This Row],[Order Date]],"mmm")</f>
        <v>Dec</v>
      </c>
      <c r="N5647" s="5" t="str">
        <f>TEXT(Table1[[#This Row],[Order Date]],"yyyy")</f>
        <v>2016</v>
      </c>
      <c r="O5647" s="5">
        <v>44</v>
      </c>
      <c r="P5647" s="5" t="s">
        <v>559</v>
      </c>
      <c r="Q5647" s="5" t="str">
        <f>IFERROR(INDEX(Holidays[Holiday],MATCH(Table1[[#This Row],[Order Date]],Holidays[Date],0)),"NO HOLIDAY")</f>
        <v>NO HOLIDAY</v>
      </c>
    </row>
    <row r="5648" spans="2:17" hidden="1" x14ac:dyDescent="0.3">
      <c r="B5648" t="s">
        <v>9</v>
      </c>
      <c r="C5648" t="s">
        <v>17</v>
      </c>
      <c r="D5648" t="s">
        <v>11</v>
      </c>
      <c r="E5648" t="s">
        <v>464</v>
      </c>
      <c r="F5648" s="4">
        <v>42734</v>
      </c>
      <c r="G5648" t="s">
        <v>15</v>
      </c>
      <c r="H5648">
        <v>2</v>
      </c>
      <c r="I5648">
        <f>IF(Table1[[#This Row],[Price]]&lt;15,10,IF(Table1[[#This Row],[Price]]&lt;20,15,IF(Table1[[#This Row],[Price]]&lt;30,22,IF(Table1[[#This Row],[Price]]&lt;50,36,45))))</f>
        <v>10</v>
      </c>
      <c r="J5648">
        <v>12.42</v>
      </c>
      <c r="K5648" s="14">
        <v>24.84</v>
      </c>
      <c r="L5648" s="14">
        <f>Table1[[#This Row],[Total Sale Amount]]-(Table1[[#This Row],[Cost Price]]*Table1[[#This Row],[Quantity]])</f>
        <v>4.84</v>
      </c>
      <c r="M5648" t="str">
        <f>TEXT(Table1[[#This Row],[Order Date]],"mmm")</f>
        <v>Dec</v>
      </c>
      <c r="N5648" s="5" t="str">
        <f>TEXT(Table1[[#This Row],[Order Date]],"yyyy")</f>
        <v>2016</v>
      </c>
      <c r="O5648" s="5">
        <v>24</v>
      </c>
      <c r="P5648" s="5" t="s">
        <v>559</v>
      </c>
      <c r="Q5648" s="5" t="str">
        <f>IFERROR(INDEX(Holidays[Holiday],MATCH(Table1[[#This Row],[Order Date]],Holidays[Date],0)),"NO HOLIDAY")</f>
        <v>NO HOLIDAY</v>
      </c>
    </row>
    <row r="5649" spans="2:17" hidden="1" x14ac:dyDescent="0.3">
      <c r="B5649" t="s">
        <v>36</v>
      </c>
      <c r="C5649" t="s">
        <v>10</v>
      </c>
      <c r="D5649" t="s">
        <v>11</v>
      </c>
      <c r="E5649" t="s">
        <v>278</v>
      </c>
      <c r="F5649" s="4">
        <v>42734</v>
      </c>
      <c r="G5649" t="s">
        <v>39</v>
      </c>
      <c r="H5649">
        <v>7</v>
      </c>
      <c r="I5649">
        <f>IF(Table1[[#This Row],[Price]]&lt;15,10,IF(Table1[[#This Row],[Price]]&lt;20,15,IF(Table1[[#This Row],[Price]]&lt;30,22,IF(Table1[[#This Row],[Price]]&lt;50,36,45))))</f>
        <v>15</v>
      </c>
      <c r="J5649">
        <v>16.32</v>
      </c>
      <c r="K5649" s="14">
        <v>114.24000000000001</v>
      </c>
      <c r="L5649" s="14">
        <f>Table1[[#This Row],[Total Sale Amount]]-(Table1[[#This Row],[Cost Price]]*Table1[[#This Row],[Quantity]])</f>
        <v>9.2400000000000091</v>
      </c>
      <c r="M5649" t="str">
        <f>TEXT(Table1[[#This Row],[Order Date]],"mmm")</f>
        <v>Dec</v>
      </c>
      <c r="N5649" s="5" t="str">
        <f>TEXT(Table1[[#This Row],[Order Date]],"yyyy")</f>
        <v>2016</v>
      </c>
      <c r="O5649" s="5">
        <v>23</v>
      </c>
      <c r="P5649" s="5" t="s">
        <v>560</v>
      </c>
      <c r="Q5649" s="5" t="str">
        <f>IFERROR(INDEX(Holidays[Holiday],MATCH(Table1[[#This Row],[Order Date]],Holidays[Date],0)),"NO HOLIDAY")</f>
        <v>NO HOLIDAY</v>
      </c>
    </row>
    <row r="5650" spans="2:17" hidden="1" x14ac:dyDescent="0.3">
      <c r="B5650" t="s">
        <v>25</v>
      </c>
      <c r="C5650" t="s">
        <v>26</v>
      </c>
      <c r="D5650" t="s">
        <v>23</v>
      </c>
      <c r="E5650" t="s">
        <v>435</v>
      </c>
      <c r="F5650" s="4">
        <v>42734</v>
      </c>
      <c r="G5650" t="s">
        <v>15</v>
      </c>
      <c r="H5650">
        <v>6</v>
      </c>
      <c r="I5650">
        <f>IF(Table1[[#This Row],[Price]]&lt;15,10,IF(Table1[[#This Row],[Price]]&lt;20,15,IF(Table1[[#This Row],[Price]]&lt;30,22,IF(Table1[[#This Row],[Price]]&lt;50,36,45))))</f>
        <v>10</v>
      </c>
      <c r="J5650">
        <v>12.42</v>
      </c>
      <c r="K5650" s="14">
        <v>74.52</v>
      </c>
      <c r="L5650" s="14">
        <f>Table1[[#This Row],[Total Sale Amount]]-(Table1[[#This Row],[Cost Price]]*Table1[[#This Row],[Quantity]])</f>
        <v>14.519999999999996</v>
      </c>
      <c r="M5650" t="str">
        <f>TEXT(Table1[[#This Row],[Order Date]],"mmm")</f>
        <v>Dec</v>
      </c>
      <c r="N5650" s="5" t="str">
        <f>TEXT(Table1[[#This Row],[Order Date]],"yyyy")</f>
        <v>2016</v>
      </c>
      <c r="O5650" s="5">
        <v>31</v>
      </c>
      <c r="P5650" s="5" t="s">
        <v>559</v>
      </c>
      <c r="Q5650" s="5" t="str">
        <f>IFERROR(INDEX(Holidays[Holiday],MATCH(Table1[[#This Row],[Order Date]],Holidays[Date],0)),"NO HOLIDAY")</f>
        <v>NO HOLIDAY</v>
      </c>
    </row>
    <row r="5651" spans="2:17" hidden="1" x14ac:dyDescent="0.3">
      <c r="B5651" t="s">
        <v>25</v>
      </c>
      <c r="C5651" t="s">
        <v>22</v>
      </c>
      <c r="D5651" t="s">
        <v>23</v>
      </c>
      <c r="E5651" t="s">
        <v>343</v>
      </c>
      <c r="F5651" s="4">
        <v>42734</v>
      </c>
      <c r="G5651" t="s">
        <v>19</v>
      </c>
      <c r="H5651">
        <v>7</v>
      </c>
      <c r="I5651">
        <f>IF(Table1[[#This Row],[Price]]&lt;15,10,IF(Table1[[#This Row],[Price]]&lt;20,15,IF(Table1[[#This Row],[Price]]&lt;30,22,IF(Table1[[#This Row],[Price]]&lt;50,36,45))))</f>
        <v>45</v>
      </c>
      <c r="J5651">
        <v>53.35</v>
      </c>
      <c r="K5651" s="14">
        <v>373.45</v>
      </c>
      <c r="L5651" s="14">
        <f>Table1[[#This Row],[Total Sale Amount]]-(Table1[[#This Row],[Cost Price]]*Table1[[#This Row],[Quantity]])</f>
        <v>58.449999999999989</v>
      </c>
      <c r="M5651" t="str">
        <f>TEXT(Table1[[#This Row],[Order Date]],"mmm")</f>
        <v>Dec</v>
      </c>
      <c r="N5651" s="5" t="str">
        <f>TEXT(Table1[[#This Row],[Order Date]],"yyyy")</f>
        <v>2016</v>
      </c>
      <c r="O5651" s="5">
        <v>37</v>
      </c>
      <c r="P5651" s="5" t="s">
        <v>559</v>
      </c>
      <c r="Q5651" s="5" t="str">
        <f>IFERROR(INDEX(Holidays[Holiday],MATCH(Table1[[#This Row],[Order Date]],Holidays[Date],0)),"NO HOLIDAY")</f>
        <v>NO HOLIDAY</v>
      </c>
    </row>
    <row r="5652" spans="2:17" hidden="1" x14ac:dyDescent="0.3">
      <c r="B5652" t="s">
        <v>25</v>
      </c>
      <c r="C5652" t="s">
        <v>26</v>
      </c>
      <c r="D5652" t="s">
        <v>23</v>
      </c>
      <c r="E5652" t="s">
        <v>355</v>
      </c>
      <c r="F5652" s="4">
        <v>42734</v>
      </c>
      <c r="G5652" t="s">
        <v>13</v>
      </c>
      <c r="H5652">
        <v>1</v>
      </c>
      <c r="I5652">
        <f>IF(Table1[[#This Row],[Price]]&lt;15,10,IF(Table1[[#This Row],[Price]]&lt;20,15,IF(Table1[[#This Row],[Price]]&lt;30,22,IF(Table1[[#This Row],[Price]]&lt;50,36,45))))</f>
        <v>15</v>
      </c>
      <c r="J5652">
        <v>17.829999999999998</v>
      </c>
      <c r="K5652" s="14">
        <v>17.829999999999998</v>
      </c>
      <c r="L5652" s="14">
        <f>Table1[[#This Row],[Total Sale Amount]]-(Table1[[#This Row],[Cost Price]]*Table1[[#This Row],[Quantity]])</f>
        <v>2.8299999999999983</v>
      </c>
      <c r="M5652" t="str">
        <f>TEXT(Table1[[#This Row],[Order Date]],"mmm")</f>
        <v>Dec</v>
      </c>
      <c r="N5652" s="5" t="str">
        <f>TEXT(Table1[[#This Row],[Order Date]],"yyyy")</f>
        <v>2016</v>
      </c>
      <c r="O5652" s="5">
        <v>18</v>
      </c>
      <c r="P5652" s="5" t="s">
        <v>560</v>
      </c>
      <c r="Q5652" s="5" t="str">
        <f>IFERROR(INDEX(Holidays[Holiday],MATCH(Table1[[#This Row],[Order Date]],Holidays[Date],0)),"NO HOLIDAY")</f>
        <v>NO HOLIDAY</v>
      </c>
    </row>
    <row r="5653" spans="2:17" hidden="1" x14ac:dyDescent="0.3">
      <c r="B5653" t="s">
        <v>9</v>
      </c>
      <c r="C5653" t="s">
        <v>17</v>
      </c>
      <c r="D5653" t="s">
        <v>11</v>
      </c>
      <c r="E5653" t="s">
        <v>149</v>
      </c>
      <c r="F5653" s="4">
        <v>42734</v>
      </c>
      <c r="G5653" t="s">
        <v>15</v>
      </c>
      <c r="H5653">
        <v>7</v>
      </c>
      <c r="I5653">
        <f>IF(Table1[[#This Row],[Price]]&lt;15,10,IF(Table1[[#This Row],[Price]]&lt;20,15,IF(Table1[[#This Row],[Price]]&lt;30,22,IF(Table1[[#This Row],[Price]]&lt;50,36,45))))</f>
        <v>10</v>
      </c>
      <c r="J5653">
        <v>12.42</v>
      </c>
      <c r="K5653" s="14">
        <v>86.94</v>
      </c>
      <c r="L5653" s="14">
        <f>Table1[[#This Row],[Total Sale Amount]]-(Table1[[#This Row],[Cost Price]]*Table1[[#This Row],[Quantity]])</f>
        <v>16.939999999999998</v>
      </c>
      <c r="M5653" t="str">
        <f>TEXT(Table1[[#This Row],[Order Date]],"mmm")</f>
        <v>Dec</v>
      </c>
      <c r="N5653" s="5" t="str">
        <f>TEXT(Table1[[#This Row],[Order Date]],"yyyy")</f>
        <v>2016</v>
      </c>
      <c r="O5653" s="5">
        <v>34</v>
      </c>
      <c r="P5653" s="5" t="s">
        <v>560</v>
      </c>
      <c r="Q5653" s="5" t="str">
        <f>IFERROR(INDEX(Holidays[Holiday],MATCH(Table1[[#This Row],[Order Date]],Holidays[Date],0)),"NO HOLIDAY")</f>
        <v>NO HOLIDAY</v>
      </c>
    </row>
    <row r="5654" spans="2:17" hidden="1" x14ac:dyDescent="0.3">
      <c r="B5654" t="s">
        <v>9</v>
      </c>
      <c r="C5654" t="s">
        <v>10</v>
      </c>
      <c r="D5654" t="s">
        <v>11</v>
      </c>
      <c r="E5654" t="s">
        <v>247</v>
      </c>
      <c r="F5654" s="4">
        <v>42734</v>
      </c>
      <c r="G5654" t="s">
        <v>15</v>
      </c>
      <c r="H5654">
        <v>8</v>
      </c>
      <c r="I5654">
        <f>IF(Table1[[#This Row],[Price]]&lt;15,10,IF(Table1[[#This Row],[Price]]&lt;20,15,IF(Table1[[#This Row],[Price]]&lt;30,22,IF(Table1[[#This Row],[Price]]&lt;50,36,45))))</f>
        <v>10</v>
      </c>
      <c r="J5654">
        <v>12.42</v>
      </c>
      <c r="K5654" s="14">
        <v>99.36</v>
      </c>
      <c r="L5654" s="14">
        <f>Table1[[#This Row],[Total Sale Amount]]-(Table1[[#This Row],[Cost Price]]*Table1[[#This Row],[Quantity]])</f>
        <v>19.36</v>
      </c>
      <c r="M5654" t="str">
        <f>TEXT(Table1[[#This Row],[Order Date]],"mmm")</f>
        <v>Dec</v>
      </c>
      <c r="N5654" s="5" t="str">
        <f>TEXT(Table1[[#This Row],[Order Date]],"yyyy")</f>
        <v>2016</v>
      </c>
      <c r="O5654" s="5">
        <v>25</v>
      </c>
      <c r="P5654" s="5" t="s">
        <v>559</v>
      </c>
      <c r="Q5654" s="5" t="str">
        <f>IFERROR(INDEX(Holidays[Holiday],MATCH(Table1[[#This Row],[Order Date]],Holidays[Date],0)),"NO HOLIDAY")</f>
        <v>NO HOLIDAY</v>
      </c>
    </row>
    <row r="5655" spans="2:17" hidden="1" x14ac:dyDescent="0.3">
      <c r="B5655" t="s">
        <v>9</v>
      </c>
      <c r="C5655" t="s">
        <v>17</v>
      </c>
      <c r="D5655" t="s">
        <v>11</v>
      </c>
      <c r="E5655" t="s">
        <v>270</v>
      </c>
      <c r="F5655" s="4">
        <v>42734</v>
      </c>
      <c r="G5655" t="s">
        <v>15</v>
      </c>
      <c r="H5655">
        <v>8</v>
      </c>
      <c r="I5655">
        <f>IF(Table1[[#This Row],[Price]]&lt;15,10,IF(Table1[[#This Row],[Price]]&lt;20,15,IF(Table1[[#This Row],[Price]]&lt;30,22,IF(Table1[[#This Row],[Price]]&lt;50,36,45))))</f>
        <v>10</v>
      </c>
      <c r="J5655">
        <v>12.42</v>
      </c>
      <c r="K5655" s="14">
        <v>99.36</v>
      </c>
      <c r="L5655" s="14">
        <f>Table1[[#This Row],[Total Sale Amount]]-(Table1[[#This Row],[Cost Price]]*Table1[[#This Row],[Quantity]])</f>
        <v>19.36</v>
      </c>
      <c r="M5655" t="str">
        <f>TEXT(Table1[[#This Row],[Order Date]],"mmm")</f>
        <v>Dec</v>
      </c>
      <c r="N5655" s="5" t="str">
        <f>TEXT(Table1[[#This Row],[Order Date]],"yyyy")</f>
        <v>2016</v>
      </c>
      <c r="O5655" s="5">
        <v>35</v>
      </c>
      <c r="P5655" s="5" t="s">
        <v>560</v>
      </c>
      <c r="Q5655" s="5" t="str">
        <f>IFERROR(INDEX(Holidays[Holiday],MATCH(Table1[[#This Row],[Order Date]],Holidays[Date],0)),"NO HOLIDAY")</f>
        <v>NO HOLIDAY</v>
      </c>
    </row>
    <row r="5656" spans="2:17" hidden="1" x14ac:dyDescent="0.3">
      <c r="B5656" t="s">
        <v>9</v>
      </c>
      <c r="C5656" t="s">
        <v>30</v>
      </c>
      <c r="D5656" t="s">
        <v>11</v>
      </c>
      <c r="E5656" t="s">
        <v>353</v>
      </c>
      <c r="F5656" s="4">
        <v>42734</v>
      </c>
      <c r="G5656" t="s">
        <v>15</v>
      </c>
      <c r="H5656">
        <v>9</v>
      </c>
      <c r="I5656">
        <f>IF(Table1[[#This Row],[Price]]&lt;15,10,IF(Table1[[#This Row],[Price]]&lt;20,15,IF(Table1[[#This Row],[Price]]&lt;30,22,IF(Table1[[#This Row],[Price]]&lt;50,36,45))))</f>
        <v>10</v>
      </c>
      <c r="J5656">
        <v>12.42</v>
      </c>
      <c r="K5656" s="14">
        <v>111.78</v>
      </c>
      <c r="L5656" s="14">
        <f>Table1[[#This Row],[Total Sale Amount]]-(Table1[[#This Row],[Cost Price]]*Table1[[#This Row],[Quantity]])</f>
        <v>21.78</v>
      </c>
      <c r="M5656" t="str">
        <f>TEXT(Table1[[#This Row],[Order Date]],"mmm")</f>
        <v>Dec</v>
      </c>
      <c r="N5656" s="5" t="str">
        <f>TEXT(Table1[[#This Row],[Order Date]],"yyyy")</f>
        <v>2016</v>
      </c>
      <c r="O5656" s="5">
        <v>17</v>
      </c>
      <c r="P5656" s="5" t="s">
        <v>560</v>
      </c>
      <c r="Q5656" s="5" t="str">
        <f>IFERROR(INDEX(Holidays[Holiday],MATCH(Table1[[#This Row],[Order Date]],Holidays[Date],0)),"NO HOLIDAY")</f>
        <v>NO HOLIDAY</v>
      </c>
    </row>
    <row r="5657" spans="2:17" hidden="1" x14ac:dyDescent="0.3">
      <c r="B5657" t="s">
        <v>25</v>
      </c>
      <c r="C5657" t="s">
        <v>22</v>
      </c>
      <c r="D5657" t="s">
        <v>23</v>
      </c>
      <c r="E5657" t="s">
        <v>126</v>
      </c>
      <c r="F5657" s="4">
        <v>42735</v>
      </c>
      <c r="G5657" t="s">
        <v>15</v>
      </c>
      <c r="H5657">
        <v>7</v>
      </c>
      <c r="I5657">
        <f>IF(Table1[[#This Row],[Price]]&lt;15,10,IF(Table1[[#This Row],[Price]]&lt;20,15,IF(Table1[[#This Row],[Price]]&lt;30,22,IF(Table1[[#This Row],[Price]]&lt;50,36,45))))</f>
        <v>10</v>
      </c>
      <c r="J5657">
        <v>12.42</v>
      </c>
      <c r="K5657" s="14">
        <v>86.94</v>
      </c>
      <c r="L5657" s="14">
        <f>Table1[[#This Row],[Total Sale Amount]]-(Table1[[#This Row],[Cost Price]]*Table1[[#This Row],[Quantity]])</f>
        <v>16.939999999999998</v>
      </c>
      <c r="M5657" t="str">
        <f>TEXT(Table1[[#This Row],[Order Date]],"mmm")</f>
        <v>Dec</v>
      </c>
      <c r="N5657" s="5" t="str">
        <f>TEXT(Table1[[#This Row],[Order Date]],"yyyy")</f>
        <v>2016</v>
      </c>
      <c r="O5657" s="5">
        <v>33</v>
      </c>
      <c r="P5657" s="5" t="s">
        <v>560</v>
      </c>
      <c r="Q5657" s="5" t="str">
        <f>IFERROR(INDEX(Holidays[Holiday],MATCH(Table1[[#This Row],[Order Date]],Holidays[Date],0)),"NO HOLIDAY")</f>
        <v>NO HOLIDAY</v>
      </c>
    </row>
    <row r="5658" spans="2:17" hidden="1" x14ac:dyDescent="0.3">
      <c r="B5658" t="s">
        <v>25</v>
      </c>
      <c r="C5658" t="s">
        <v>26</v>
      </c>
      <c r="D5658" t="s">
        <v>23</v>
      </c>
      <c r="E5658" t="s">
        <v>27</v>
      </c>
      <c r="F5658" s="4">
        <v>42735</v>
      </c>
      <c r="G5658" t="s">
        <v>15</v>
      </c>
      <c r="H5658">
        <v>9</v>
      </c>
      <c r="I5658">
        <f>IF(Table1[[#This Row],[Price]]&lt;15,10,IF(Table1[[#This Row],[Price]]&lt;20,15,IF(Table1[[#This Row],[Price]]&lt;30,22,IF(Table1[[#This Row],[Price]]&lt;50,36,45))))</f>
        <v>10</v>
      </c>
      <c r="J5658">
        <v>12.42</v>
      </c>
      <c r="K5658" s="14">
        <v>111.78</v>
      </c>
      <c r="L5658" s="14">
        <f>Table1[[#This Row],[Total Sale Amount]]-(Table1[[#This Row],[Cost Price]]*Table1[[#This Row],[Quantity]])</f>
        <v>21.78</v>
      </c>
      <c r="M5658" t="str">
        <f>TEXT(Table1[[#This Row],[Order Date]],"mmm")</f>
        <v>Dec</v>
      </c>
      <c r="N5658" s="5" t="str">
        <f>TEXT(Table1[[#This Row],[Order Date]],"yyyy")</f>
        <v>2016</v>
      </c>
      <c r="O5658" s="5">
        <v>30</v>
      </c>
      <c r="P5658" s="5" t="s">
        <v>559</v>
      </c>
      <c r="Q5658" s="5" t="str">
        <f>IFERROR(INDEX(Holidays[Holiday],MATCH(Table1[[#This Row],[Order Date]],Holidays[Date],0)),"NO HOLIDAY")</f>
        <v>NO HOLIDAY</v>
      </c>
    </row>
    <row r="5659" spans="2:17" hidden="1" x14ac:dyDescent="0.3">
      <c r="B5659" t="s">
        <v>21</v>
      </c>
      <c r="C5659" t="s">
        <v>26</v>
      </c>
      <c r="D5659" t="s">
        <v>23</v>
      </c>
      <c r="E5659" t="s">
        <v>325</v>
      </c>
      <c r="F5659" s="4">
        <v>42735</v>
      </c>
      <c r="G5659" t="s">
        <v>19</v>
      </c>
      <c r="H5659">
        <v>2</v>
      </c>
      <c r="I5659">
        <f>IF(Table1[[#This Row],[Price]]&lt;15,10,IF(Table1[[#This Row],[Price]]&lt;20,15,IF(Table1[[#This Row],[Price]]&lt;30,22,IF(Table1[[#This Row],[Price]]&lt;50,36,45))))</f>
        <v>45</v>
      </c>
      <c r="J5659">
        <v>53.35</v>
      </c>
      <c r="K5659" s="14">
        <v>106.7</v>
      </c>
      <c r="L5659" s="14">
        <f>Table1[[#This Row],[Total Sale Amount]]-(Table1[[#This Row],[Cost Price]]*Table1[[#This Row],[Quantity]])</f>
        <v>16.700000000000003</v>
      </c>
      <c r="M5659" t="str">
        <f>TEXT(Table1[[#This Row],[Order Date]],"mmm")</f>
        <v>Dec</v>
      </c>
      <c r="N5659" s="5" t="str">
        <f>TEXT(Table1[[#This Row],[Order Date]],"yyyy")</f>
        <v>2016</v>
      </c>
      <c r="O5659" s="5">
        <v>26</v>
      </c>
      <c r="P5659" s="5" t="s">
        <v>560</v>
      </c>
      <c r="Q5659" s="5" t="str">
        <f>IFERROR(INDEX(Holidays[Holiday],MATCH(Table1[[#This Row],[Order Date]],Holidays[Date],0)),"NO HOLIDAY")</f>
        <v>NO HOLIDAY</v>
      </c>
    </row>
    <row r="5660" spans="2:17" hidden="1" x14ac:dyDescent="0.3">
      <c r="B5660" t="s">
        <v>9</v>
      </c>
      <c r="C5660" t="s">
        <v>17</v>
      </c>
      <c r="D5660" t="s">
        <v>11</v>
      </c>
      <c r="E5660" t="s">
        <v>146</v>
      </c>
      <c r="F5660" s="4">
        <v>42735</v>
      </c>
      <c r="G5660" t="s">
        <v>39</v>
      </c>
      <c r="H5660">
        <v>1</v>
      </c>
      <c r="I5660">
        <f>IF(Table1[[#This Row],[Price]]&lt;15,10,IF(Table1[[#This Row],[Price]]&lt;20,15,IF(Table1[[#This Row],[Price]]&lt;30,22,IF(Table1[[#This Row],[Price]]&lt;50,36,45))))</f>
        <v>15</v>
      </c>
      <c r="J5660">
        <v>16.32</v>
      </c>
      <c r="K5660" s="14">
        <v>16.32</v>
      </c>
      <c r="L5660" s="14">
        <f>Table1[[#This Row],[Total Sale Amount]]-(Table1[[#This Row],[Cost Price]]*Table1[[#This Row],[Quantity]])</f>
        <v>1.3200000000000003</v>
      </c>
      <c r="M5660" t="str">
        <f>TEXT(Table1[[#This Row],[Order Date]],"mmm")</f>
        <v>Dec</v>
      </c>
      <c r="N5660" s="5" t="str">
        <f>TEXT(Table1[[#This Row],[Order Date]],"yyyy")</f>
        <v>2016</v>
      </c>
      <c r="O5660" s="5">
        <v>40</v>
      </c>
      <c r="P5660" s="5" t="s">
        <v>560</v>
      </c>
      <c r="Q5660" s="5" t="str">
        <f>IFERROR(INDEX(Holidays[Holiday],MATCH(Table1[[#This Row],[Order Date]],Holidays[Date],0)),"NO HOLIDAY")</f>
        <v>NO HOLIDAY</v>
      </c>
    </row>
    <row r="5661" spans="2:17" hidden="1" x14ac:dyDescent="0.3">
      <c r="B5661" t="s">
        <v>36</v>
      </c>
      <c r="C5661" t="s">
        <v>17</v>
      </c>
      <c r="D5661" t="s">
        <v>11</v>
      </c>
      <c r="E5661" t="s">
        <v>299</v>
      </c>
      <c r="F5661" s="4">
        <v>42735</v>
      </c>
      <c r="G5661" t="s">
        <v>15</v>
      </c>
      <c r="H5661">
        <v>5</v>
      </c>
      <c r="I5661">
        <f>IF(Table1[[#This Row],[Price]]&lt;15,10,IF(Table1[[#This Row],[Price]]&lt;20,15,IF(Table1[[#This Row],[Price]]&lt;30,22,IF(Table1[[#This Row],[Price]]&lt;50,36,45))))</f>
        <v>10</v>
      </c>
      <c r="J5661">
        <v>12.42</v>
      </c>
      <c r="K5661" s="14">
        <v>62.1</v>
      </c>
      <c r="L5661" s="14">
        <f>Table1[[#This Row],[Total Sale Amount]]-(Table1[[#This Row],[Cost Price]]*Table1[[#This Row],[Quantity]])</f>
        <v>12.100000000000001</v>
      </c>
      <c r="M5661" t="str">
        <f>TEXT(Table1[[#This Row],[Order Date]],"mmm")</f>
        <v>Dec</v>
      </c>
      <c r="N5661" s="5" t="str">
        <f>TEXT(Table1[[#This Row],[Order Date]],"yyyy")</f>
        <v>2016</v>
      </c>
      <c r="O5661" s="5">
        <v>27</v>
      </c>
      <c r="P5661" s="5" t="s">
        <v>560</v>
      </c>
      <c r="Q5661" s="5" t="str">
        <f>IFERROR(INDEX(Holidays[Holiday],MATCH(Table1[[#This Row],[Order Date]],Holidays[Date],0)),"NO HOLIDAY")</f>
        <v>NO HOLIDAY</v>
      </c>
    </row>
    <row r="5662" spans="2:17" hidden="1" x14ac:dyDescent="0.3">
      <c r="B5662" t="s">
        <v>25</v>
      </c>
      <c r="C5662" t="s">
        <v>22</v>
      </c>
      <c r="D5662" t="s">
        <v>23</v>
      </c>
      <c r="E5662" t="s">
        <v>320</v>
      </c>
      <c r="F5662" s="4">
        <v>42735</v>
      </c>
      <c r="G5662" t="s">
        <v>39</v>
      </c>
      <c r="H5662">
        <v>3</v>
      </c>
      <c r="I5662">
        <f>IF(Table1[[#This Row],[Price]]&lt;15,10,IF(Table1[[#This Row],[Price]]&lt;20,15,IF(Table1[[#This Row],[Price]]&lt;30,22,IF(Table1[[#This Row],[Price]]&lt;50,36,45))))</f>
        <v>15</v>
      </c>
      <c r="J5662">
        <v>16.32</v>
      </c>
      <c r="K5662" s="14">
        <v>48.96</v>
      </c>
      <c r="L5662" s="14">
        <f>Table1[[#This Row],[Total Sale Amount]]-(Table1[[#This Row],[Cost Price]]*Table1[[#This Row],[Quantity]])</f>
        <v>3.9600000000000009</v>
      </c>
      <c r="M5662" t="str">
        <f>TEXT(Table1[[#This Row],[Order Date]],"mmm")</f>
        <v>Dec</v>
      </c>
      <c r="N5662" s="5" t="str">
        <f>TEXT(Table1[[#This Row],[Order Date]],"yyyy")</f>
        <v>2016</v>
      </c>
      <c r="O5662" s="5">
        <v>44</v>
      </c>
      <c r="P5662" s="5" t="s">
        <v>559</v>
      </c>
      <c r="Q5662" s="5" t="str">
        <f>IFERROR(INDEX(Holidays[Holiday],MATCH(Table1[[#This Row],[Order Date]],Holidays[Date],0)),"NO HOLIDAY")</f>
        <v>NO HOLIDAY</v>
      </c>
    </row>
    <row r="5663" spans="2:17" hidden="1" x14ac:dyDescent="0.3">
      <c r="B5663" t="s">
        <v>9</v>
      </c>
      <c r="C5663" t="s">
        <v>10</v>
      </c>
      <c r="D5663" t="s">
        <v>11</v>
      </c>
      <c r="E5663" t="s">
        <v>410</v>
      </c>
      <c r="F5663" s="4">
        <v>42735</v>
      </c>
      <c r="G5663" t="s">
        <v>15</v>
      </c>
      <c r="H5663">
        <v>5</v>
      </c>
      <c r="I5663">
        <f>IF(Table1[[#This Row],[Price]]&lt;15,10,IF(Table1[[#This Row],[Price]]&lt;20,15,IF(Table1[[#This Row],[Price]]&lt;30,22,IF(Table1[[#This Row],[Price]]&lt;50,36,45))))</f>
        <v>10</v>
      </c>
      <c r="J5663">
        <v>12.42</v>
      </c>
      <c r="K5663" s="14">
        <v>62.1</v>
      </c>
      <c r="L5663" s="14">
        <f>Table1[[#This Row],[Total Sale Amount]]-(Table1[[#This Row],[Cost Price]]*Table1[[#This Row],[Quantity]])</f>
        <v>12.100000000000001</v>
      </c>
      <c r="M5663" t="str">
        <f>TEXT(Table1[[#This Row],[Order Date]],"mmm")</f>
        <v>Dec</v>
      </c>
      <c r="N5663" s="5" t="str">
        <f>TEXT(Table1[[#This Row],[Order Date]],"yyyy")</f>
        <v>2016</v>
      </c>
      <c r="O5663" s="5">
        <v>37</v>
      </c>
      <c r="P5663" s="5" t="s">
        <v>559</v>
      </c>
      <c r="Q5663" s="5" t="str">
        <f>IFERROR(INDEX(Holidays[Holiday],MATCH(Table1[[#This Row],[Order Date]],Holidays[Date],0)),"NO HOLIDAY")</f>
        <v>NO HOLIDAY</v>
      </c>
    </row>
    <row r="5664" spans="2:17" hidden="1" x14ac:dyDescent="0.3">
      <c r="B5664" t="s">
        <v>9</v>
      </c>
      <c r="C5664" t="s">
        <v>17</v>
      </c>
      <c r="D5664" t="s">
        <v>11</v>
      </c>
      <c r="E5664" t="s">
        <v>502</v>
      </c>
      <c r="F5664" s="4">
        <v>42735</v>
      </c>
      <c r="G5664" t="s">
        <v>15</v>
      </c>
      <c r="H5664">
        <v>2</v>
      </c>
      <c r="I5664">
        <f>IF(Table1[[#This Row],[Price]]&lt;15,10,IF(Table1[[#This Row],[Price]]&lt;20,15,IF(Table1[[#This Row],[Price]]&lt;30,22,IF(Table1[[#This Row],[Price]]&lt;50,36,45))))</f>
        <v>10</v>
      </c>
      <c r="J5664">
        <v>12.42</v>
      </c>
      <c r="K5664" s="14">
        <v>24.84</v>
      </c>
      <c r="L5664" s="14">
        <f>Table1[[#This Row],[Total Sale Amount]]-(Table1[[#This Row],[Cost Price]]*Table1[[#This Row],[Quantity]])</f>
        <v>4.84</v>
      </c>
      <c r="M5664" t="str">
        <f>TEXT(Table1[[#This Row],[Order Date]],"mmm")</f>
        <v>Dec</v>
      </c>
      <c r="N5664" s="5" t="str">
        <f>TEXT(Table1[[#This Row],[Order Date]],"yyyy")</f>
        <v>2016</v>
      </c>
      <c r="O5664" s="5">
        <v>43</v>
      </c>
      <c r="P5664" s="5" t="s">
        <v>560</v>
      </c>
      <c r="Q5664" s="5" t="str">
        <f>IFERROR(INDEX(Holidays[Holiday],MATCH(Table1[[#This Row],[Order Date]],Holidays[Date],0)),"NO HOLIDAY")</f>
        <v>NO HOLIDAY</v>
      </c>
    </row>
    <row r="5665" spans="2:17" hidden="1" x14ac:dyDescent="0.3">
      <c r="B5665" t="s">
        <v>9</v>
      </c>
      <c r="C5665" t="s">
        <v>17</v>
      </c>
      <c r="D5665" t="s">
        <v>11</v>
      </c>
      <c r="E5665" t="s">
        <v>468</v>
      </c>
      <c r="F5665" s="4">
        <v>42735</v>
      </c>
      <c r="G5665" t="s">
        <v>39</v>
      </c>
      <c r="H5665">
        <v>3</v>
      </c>
      <c r="I5665">
        <f>IF(Table1[[#This Row],[Price]]&lt;15,10,IF(Table1[[#This Row],[Price]]&lt;20,15,IF(Table1[[#This Row],[Price]]&lt;30,22,IF(Table1[[#This Row],[Price]]&lt;50,36,45))))</f>
        <v>15</v>
      </c>
      <c r="J5665">
        <v>16.32</v>
      </c>
      <c r="K5665" s="14">
        <v>48.96</v>
      </c>
      <c r="L5665" s="14">
        <f>Table1[[#This Row],[Total Sale Amount]]-(Table1[[#This Row],[Cost Price]]*Table1[[#This Row],[Quantity]])</f>
        <v>3.9600000000000009</v>
      </c>
      <c r="M5665" t="str">
        <f>TEXT(Table1[[#This Row],[Order Date]],"mmm")</f>
        <v>Dec</v>
      </c>
      <c r="N5665" s="5" t="str">
        <f>TEXT(Table1[[#This Row],[Order Date]],"yyyy")</f>
        <v>2016</v>
      </c>
      <c r="O5665" s="5">
        <v>31</v>
      </c>
      <c r="P5665" s="5" t="s">
        <v>560</v>
      </c>
      <c r="Q5665" s="5" t="str">
        <f>IFERROR(INDEX(Holidays[Holiday],MATCH(Table1[[#This Row],[Order Date]],Holidays[Date],0)),"NO HOLIDAY")</f>
        <v>NO HOLIDAY</v>
      </c>
    </row>
    <row r="5666" spans="2:17" hidden="1" x14ac:dyDescent="0.3">
      <c r="B5666" t="s">
        <v>9</v>
      </c>
      <c r="C5666" t="s">
        <v>28</v>
      </c>
      <c r="D5666" t="s">
        <v>11</v>
      </c>
      <c r="E5666" t="s">
        <v>158</v>
      </c>
      <c r="F5666" s="4">
        <v>42735</v>
      </c>
      <c r="G5666" t="s">
        <v>15</v>
      </c>
      <c r="H5666">
        <v>2</v>
      </c>
      <c r="I5666">
        <f>IF(Table1[[#This Row],[Price]]&lt;15,10,IF(Table1[[#This Row],[Price]]&lt;20,15,IF(Table1[[#This Row],[Price]]&lt;30,22,IF(Table1[[#This Row],[Price]]&lt;50,36,45))))</f>
        <v>10</v>
      </c>
      <c r="J5666">
        <v>12.42</v>
      </c>
      <c r="K5666" s="14">
        <v>24.84</v>
      </c>
      <c r="L5666" s="14">
        <f>Table1[[#This Row],[Total Sale Amount]]-(Table1[[#This Row],[Cost Price]]*Table1[[#This Row],[Quantity]])</f>
        <v>4.84</v>
      </c>
      <c r="M5666" t="str">
        <f>TEXT(Table1[[#This Row],[Order Date]],"mmm")</f>
        <v>Dec</v>
      </c>
      <c r="N5666" s="5" t="str">
        <f>TEXT(Table1[[#This Row],[Order Date]],"yyyy")</f>
        <v>2016</v>
      </c>
      <c r="O5666" s="5">
        <v>26</v>
      </c>
      <c r="P5666" s="5" t="s">
        <v>559</v>
      </c>
      <c r="Q5666" s="5" t="str">
        <f>IFERROR(INDEX(Holidays[Holiday],MATCH(Table1[[#This Row],[Order Date]],Holidays[Date],0)),"NO HOLIDAY")</f>
        <v>NO HOLIDAY</v>
      </c>
    </row>
    <row r="5667" spans="2:17" hidden="1" x14ac:dyDescent="0.3">
      <c r="B5667" t="s">
        <v>36</v>
      </c>
      <c r="C5667" t="s">
        <v>10</v>
      </c>
      <c r="D5667" t="s">
        <v>11</v>
      </c>
      <c r="E5667" t="s">
        <v>447</v>
      </c>
      <c r="F5667" s="4">
        <v>42735</v>
      </c>
      <c r="G5667" t="s">
        <v>39</v>
      </c>
      <c r="H5667">
        <v>7</v>
      </c>
      <c r="I5667">
        <f>IF(Table1[[#This Row],[Price]]&lt;15,10,IF(Table1[[#This Row],[Price]]&lt;20,15,IF(Table1[[#This Row],[Price]]&lt;30,22,IF(Table1[[#This Row],[Price]]&lt;50,36,45))))</f>
        <v>15</v>
      </c>
      <c r="J5667">
        <v>16.32</v>
      </c>
      <c r="K5667" s="14">
        <v>114.24000000000001</v>
      </c>
      <c r="L5667" s="14">
        <f>Table1[[#This Row],[Total Sale Amount]]-(Table1[[#This Row],[Cost Price]]*Table1[[#This Row],[Quantity]])</f>
        <v>9.2400000000000091</v>
      </c>
      <c r="M5667" t="str">
        <f>TEXT(Table1[[#This Row],[Order Date]],"mmm")</f>
        <v>Dec</v>
      </c>
      <c r="N5667" s="5" t="str">
        <f>TEXT(Table1[[#This Row],[Order Date]],"yyyy")</f>
        <v>2016</v>
      </c>
      <c r="O5667" s="5">
        <v>30</v>
      </c>
      <c r="P5667" s="5" t="s">
        <v>560</v>
      </c>
      <c r="Q5667" s="5" t="str">
        <f>IFERROR(INDEX(Holidays[Holiday],MATCH(Table1[[#This Row],[Order Date]],Holidays[Date],0)),"NO HOLIDAY")</f>
        <v>NO HOLIDAY</v>
      </c>
    </row>
    <row r="5668" spans="2:17" hidden="1" x14ac:dyDescent="0.3">
      <c r="B5668" t="s">
        <v>25</v>
      </c>
      <c r="C5668" t="s">
        <v>26</v>
      </c>
      <c r="D5668" t="s">
        <v>23</v>
      </c>
      <c r="E5668" t="s">
        <v>484</v>
      </c>
      <c r="F5668" s="4">
        <v>42735</v>
      </c>
      <c r="G5668" t="s">
        <v>19</v>
      </c>
      <c r="H5668">
        <v>2</v>
      </c>
      <c r="I5668">
        <f>IF(Table1[[#This Row],[Price]]&lt;15,10,IF(Table1[[#This Row],[Price]]&lt;20,15,IF(Table1[[#This Row],[Price]]&lt;30,22,IF(Table1[[#This Row],[Price]]&lt;50,36,45))))</f>
        <v>45</v>
      </c>
      <c r="J5668">
        <v>53.35</v>
      </c>
      <c r="K5668" s="14">
        <v>106.7</v>
      </c>
      <c r="L5668" s="14">
        <f>Table1[[#This Row],[Total Sale Amount]]-(Table1[[#This Row],[Cost Price]]*Table1[[#This Row],[Quantity]])</f>
        <v>16.700000000000003</v>
      </c>
      <c r="M5668" t="str">
        <f>TEXT(Table1[[#This Row],[Order Date]],"mmm")</f>
        <v>Dec</v>
      </c>
      <c r="N5668" s="5" t="str">
        <f>TEXT(Table1[[#This Row],[Order Date]],"yyyy")</f>
        <v>2016</v>
      </c>
      <c r="O5668" s="5">
        <v>43</v>
      </c>
      <c r="P5668" s="5" t="s">
        <v>559</v>
      </c>
      <c r="Q5668" s="5" t="str">
        <f>IFERROR(INDEX(Holidays[Holiday],MATCH(Table1[[#This Row],[Order Date]],Holidays[Date],0)),"NO HOLIDAY")</f>
        <v>NO HOLIDAY</v>
      </c>
    </row>
    <row r="5669" spans="2:17" hidden="1" x14ac:dyDescent="0.3">
      <c r="B5669" t="s">
        <v>25</v>
      </c>
      <c r="C5669" t="s">
        <v>26</v>
      </c>
      <c r="D5669" t="s">
        <v>23</v>
      </c>
      <c r="E5669" t="s">
        <v>484</v>
      </c>
      <c r="F5669" s="4">
        <v>42735</v>
      </c>
      <c r="G5669" t="s">
        <v>19</v>
      </c>
      <c r="H5669">
        <v>9</v>
      </c>
      <c r="I5669">
        <f>IF(Table1[[#This Row],[Price]]&lt;15,10,IF(Table1[[#This Row],[Price]]&lt;20,15,IF(Table1[[#This Row],[Price]]&lt;30,22,IF(Table1[[#This Row],[Price]]&lt;50,36,45))))</f>
        <v>45</v>
      </c>
      <c r="J5669">
        <v>53.35</v>
      </c>
      <c r="K5669" s="14">
        <v>480.15000000000003</v>
      </c>
      <c r="L5669" s="14">
        <f>Table1[[#This Row],[Total Sale Amount]]-(Table1[[#This Row],[Cost Price]]*Table1[[#This Row],[Quantity]])</f>
        <v>75.150000000000034</v>
      </c>
      <c r="M5669" t="str">
        <f>TEXT(Table1[[#This Row],[Order Date]],"mmm")</f>
        <v>Dec</v>
      </c>
      <c r="N5669" s="5" t="str">
        <f>TEXT(Table1[[#This Row],[Order Date]],"yyyy")</f>
        <v>2016</v>
      </c>
      <c r="O5669" s="5">
        <v>19</v>
      </c>
      <c r="P5669" s="5" t="s">
        <v>559</v>
      </c>
      <c r="Q5669" s="5" t="str">
        <f>IFERROR(INDEX(Holidays[Holiday],MATCH(Table1[[#This Row],[Order Date]],Holidays[Date],0)),"NO HOLIDAY")</f>
        <v>NO HOLIDAY</v>
      </c>
    </row>
    <row r="5670" spans="2:17" hidden="1" x14ac:dyDescent="0.3">
      <c r="B5670" t="s">
        <v>9</v>
      </c>
      <c r="C5670" t="s">
        <v>17</v>
      </c>
      <c r="D5670" t="s">
        <v>11</v>
      </c>
      <c r="E5670" t="s">
        <v>421</v>
      </c>
      <c r="F5670" s="4">
        <v>42735</v>
      </c>
      <c r="G5670" t="s">
        <v>15</v>
      </c>
      <c r="H5670">
        <v>3</v>
      </c>
      <c r="I5670">
        <f>IF(Table1[[#This Row],[Price]]&lt;15,10,IF(Table1[[#This Row],[Price]]&lt;20,15,IF(Table1[[#This Row],[Price]]&lt;30,22,IF(Table1[[#This Row],[Price]]&lt;50,36,45))))</f>
        <v>10</v>
      </c>
      <c r="J5670">
        <v>12.42</v>
      </c>
      <c r="K5670" s="14">
        <v>37.26</v>
      </c>
      <c r="L5670" s="14">
        <f>Table1[[#This Row],[Total Sale Amount]]-(Table1[[#This Row],[Cost Price]]*Table1[[#This Row],[Quantity]])</f>
        <v>7.259999999999998</v>
      </c>
      <c r="M5670" t="str">
        <f>TEXT(Table1[[#This Row],[Order Date]],"mmm")</f>
        <v>Dec</v>
      </c>
      <c r="N5670" s="5" t="str">
        <f>TEXT(Table1[[#This Row],[Order Date]],"yyyy")</f>
        <v>2016</v>
      </c>
      <c r="O5670" s="5">
        <v>45</v>
      </c>
      <c r="P5670" s="5" t="s">
        <v>560</v>
      </c>
      <c r="Q5670" s="5" t="str">
        <f>IFERROR(INDEX(Holidays[Holiday],MATCH(Table1[[#This Row],[Order Date]],Holidays[Date],0)),"NO HOLIDAY")</f>
        <v>NO HOLIDAY</v>
      </c>
    </row>
    <row r="5671" spans="2:17" hidden="1" x14ac:dyDescent="0.3">
      <c r="B5671" t="s">
        <v>9</v>
      </c>
      <c r="C5671" t="s">
        <v>10</v>
      </c>
      <c r="D5671" t="s">
        <v>11</v>
      </c>
      <c r="E5671" t="s">
        <v>528</v>
      </c>
      <c r="F5671" s="4">
        <v>42735</v>
      </c>
      <c r="G5671" t="s">
        <v>19</v>
      </c>
      <c r="H5671">
        <v>8</v>
      </c>
      <c r="I5671">
        <f>IF(Table1[[#This Row],[Price]]&lt;15,10,IF(Table1[[#This Row],[Price]]&lt;20,15,IF(Table1[[#This Row],[Price]]&lt;30,22,IF(Table1[[#This Row],[Price]]&lt;50,36,45))))</f>
        <v>45</v>
      </c>
      <c r="J5671">
        <v>53.35</v>
      </c>
      <c r="K5671" s="14">
        <v>426.8</v>
      </c>
      <c r="L5671" s="14">
        <f>Table1[[#This Row],[Total Sale Amount]]-(Table1[[#This Row],[Cost Price]]*Table1[[#This Row],[Quantity]])</f>
        <v>66.800000000000011</v>
      </c>
      <c r="M5671" t="str">
        <f>TEXT(Table1[[#This Row],[Order Date]],"mmm")</f>
        <v>Dec</v>
      </c>
      <c r="N5671" s="5" t="str">
        <f>TEXT(Table1[[#This Row],[Order Date]],"yyyy")</f>
        <v>2016</v>
      </c>
      <c r="O5671" s="5">
        <v>30</v>
      </c>
      <c r="P5671" s="5" t="s">
        <v>559</v>
      </c>
      <c r="Q5671" s="5" t="str">
        <f>IFERROR(INDEX(Holidays[Holiday],MATCH(Table1[[#This Row],[Order Date]],Holidays[Date],0)),"NO HOLIDAY")</f>
        <v>NO HOLIDAY</v>
      </c>
    </row>
    <row r="5672" spans="2:17" hidden="1" x14ac:dyDescent="0.3">
      <c r="B5672" t="s">
        <v>9</v>
      </c>
      <c r="C5672" t="s">
        <v>30</v>
      </c>
      <c r="D5672" t="s">
        <v>11</v>
      </c>
      <c r="E5672" t="s">
        <v>531</v>
      </c>
      <c r="F5672" s="4">
        <v>42735</v>
      </c>
      <c r="G5672" t="s">
        <v>15</v>
      </c>
      <c r="H5672">
        <v>1</v>
      </c>
      <c r="I5672">
        <f>IF(Table1[[#This Row],[Price]]&lt;15,10,IF(Table1[[#This Row],[Price]]&lt;20,15,IF(Table1[[#This Row],[Price]]&lt;30,22,IF(Table1[[#This Row],[Price]]&lt;50,36,45))))</f>
        <v>10</v>
      </c>
      <c r="J5672">
        <v>12.42</v>
      </c>
      <c r="K5672" s="14">
        <v>12.42</v>
      </c>
      <c r="L5672" s="14">
        <f>Table1[[#This Row],[Total Sale Amount]]-(Table1[[#This Row],[Cost Price]]*Table1[[#This Row],[Quantity]])</f>
        <v>2.42</v>
      </c>
      <c r="M5672" t="str">
        <f>TEXT(Table1[[#This Row],[Order Date]],"mmm")</f>
        <v>Dec</v>
      </c>
      <c r="N5672" s="5" t="str">
        <f>TEXT(Table1[[#This Row],[Order Date]],"yyyy")</f>
        <v>2016</v>
      </c>
      <c r="O5672" s="5">
        <v>35</v>
      </c>
      <c r="P5672" s="5" t="s">
        <v>559</v>
      </c>
      <c r="Q5672" s="5" t="str">
        <f>IFERROR(INDEX(Holidays[Holiday],MATCH(Table1[[#This Row],[Order Date]],Holidays[Date],0)),"NO HOLIDAY")</f>
        <v>NO HOLIDAY</v>
      </c>
    </row>
    <row r="5673" spans="2:17" hidden="1" x14ac:dyDescent="0.3">
      <c r="B5673" t="s">
        <v>16</v>
      </c>
      <c r="C5673" t="s">
        <v>30</v>
      </c>
      <c r="D5673" t="s">
        <v>11</v>
      </c>
      <c r="E5673" t="s">
        <v>110</v>
      </c>
      <c r="F5673" s="4">
        <v>42735</v>
      </c>
      <c r="G5673" t="s">
        <v>39</v>
      </c>
      <c r="H5673">
        <v>1</v>
      </c>
      <c r="I5673">
        <f>IF(Table1[[#This Row],[Price]]&lt;15,10,IF(Table1[[#This Row],[Price]]&lt;20,15,IF(Table1[[#This Row],[Price]]&lt;30,22,IF(Table1[[#This Row],[Price]]&lt;50,36,45))))</f>
        <v>15</v>
      </c>
      <c r="J5673">
        <v>16.32</v>
      </c>
      <c r="K5673" s="14">
        <v>16.32</v>
      </c>
      <c r="L5673" s="14">
        <f>Table1[[#This Row],[Total Sale Amount]]-(Table1[[#This Row],[Cost Price]]*Table1[[#This Row],[Quantity]])</f>
        <v>1.3200000000000003</v>
      </c>
      <c r="M5673" t="str">
        <f>TEXT(Table1[[#This Row],[Order Date]],"mmm")</f>
        <v>Dec</v>
      </c>
      <c r="N5673" s="5" t="str">
        <f>TEXT(Table1[[#This Row],[Order Date]],"yyyy")</f>
        <v>2016</v>
      </c>
      <c r="O5673" s="5">
        <v>18</v>
      </c>
      <c r="P5673" s="5" t="s">
        <v>560</v>
      </c>
      <c r="Q5673" s="5" t="str">
        <f>IFERROR(INDEX(Holidays[Holiday],MATCH(Table1[[#This Row],[Order Date]],Holidays[Date],0)),"NO HOLIDAY")</f>
        <v>NO HOLIDAY</v>
      </c>
    </row>
    <row r="5674" spans="2:17" hidden="1" x14ac:dyDescent="0.3">
      <c r="B5674" t="s">
        <v>9</v>
      </c>
      <c r="C5674" t="s">
        <v>10</v>
      </c>
      <c r="D5674" t="s">
        <v>11</v>
      </c>
      <c r="E5674" t="s">
        <v>371</v>
      </c>
      <c r="F5674" s="4">
        <v>42735</v>
      </c>
      <c r="G5674" t="s">
        <v>39</v>
      </c>
      <c r="H5674">
        <v>3</v>
      </c>
      <c r="I5674">
        <f>IF(Table1[[#This Row],[Price]]&lt;15,10,IF(Table1[[#This Row],[Price]]&lt;20,15,IF(Table1[[#This Row],[Price]]&lt;30,22,IF(Table1[[#This Row],[Price]]&lt;50,36,45))))</f>
        <v>15</v>
      </c>
      <c r="J5674">
        <v>16.32</v>
      </c>
      <c r="K5674" s="14">
        <v>48.96</v>
      </c>
      <c r="L5674" s="14">
        <f>Table1[[#This Row],[Total Sale Amount]]-(Table1[[#This Row],[Cost Price]]*Table1[[#This Row],[Quantity]])</f>
        <v>3.9600000000000009</v>
      </c>
      <c r="M5674" t="str">
        <f>TEXT(Table1[[#This Row],[Order Date]],"mmm")</f>
        <v>Dec</v>
      </c>
      <c r="N5674" s="5" t="str">
        <f>TEXT(Table1[[#This Row],[Order Date]],"yyyy")</f>
        <v>2016</v>
      </c>
      <c r="O5674" s="5">
        <v>27</v>
      </c>
      <c r="P5674" s="5" t="s">
        <v>559</v>
      </c>
      <c r="Q5674" s="5" t="str">
        <f>IFERROR(INDEX(Holidays[Holiday],MATCH(Table1[[#This Row],[Order Date]],Holidays[Date],0)),"NO HOLIDAY")</f>
        <v>NO HOLIDAY</v>
      </c>
    </row>
    <row r="5675" spans="2:17" hidden="1" x14ac:dyDescent="0.3">
      <c r="B5675" t="s">
        <v>25</v>
      </c>
      <c r="C5675" t="s">
        <v>59</v>
      </c>
      <c r="D5675" t="s">
        <v>23</v>
      </c>
      <c r="E5675" t="s">
        <v>417</v>
      </c>
      <c r="F5675" s="4">
        <v>42735</v>
      </c>
      <c r="G5675" t="s">
        <v>19</v>
      </c>
      <c r="H5675">
        <v>4</v>
      </c>
      <c r="I5675">
        <f>IF(Table1[[#This Row],[Price]]&lt;15,10,IF(Table1[[#This Row],[Price]]&lt;20,15,IF(Table1[[#This Row],[Price]]&lt;30,22,IF(Table1[[#This Row],[Price]]&lt;50,36,45))))</f>
        <v>45</v>
      </c>
      <c r="J5675">
        <v>53.35</v>
      </c>
      <c r="K5675" s="14">
        <v>213.4</v>
      </c>
      <c r="L5675" s="14">
        <f>Table1[[#This Row],[Total Sale Amount]]-(Table1[[#This Row],[Cost Price]]*Table1[[#This Row],[Quantity]])</f>
        <v>33.400000000000006</v>
      </c>
      <c r="M5675" t="str">
        <f>TEXT(Table1[[#This Row],[Order Date]],"mmm")</f>
        <v>Dec</v>
      </c>
      <c r="N5675" s="5" t="str">
        <f>TEXT(Table1[[#This Row],[Order Date]],"yyyy")</f>
        <v>2016</v>
      </c>
      <c r="O5675" s="5">
        <v>23</v>
      </c>
      <c r="P5675" s="5" t="s">
        <v>560</v>
      </c>
      <c r="Q5675" s="5" t="str">
        <f>IFERROR(INDEX(Holidays[Holiday],MATCH(Table1[[#This Row],[Order Date]],Holidays[Date],0)),"NO HOLIDAY")</f>
        <v>NO HOLIDAY</v>
      </c>
    </row>
    <row r="5676" spans="2:17" hidden="1" x14ac:dyDescent="0.3">
      <c r="B5676" t="s">
        <v>9</v>
      </c>
      <c r="C5676" t="s">
        <v>10</v>
      </c>
      <c r="D5676" t="s">
        <v>11</v>
      </c>
      <c r="E5676" t="s">
        <v>135</v>
      </c>
      <c r="F5676" s="4">
        <v>42735</v>
      </c>
      <c r="G5676" t="s">
        <v>19</v>
      </c>
      <c r="H5676">
        <v>5</v>
      </c>
      <c r="I5676">
        <f>IF(Table1[[#This Row],[Price]]&lt;15,10,IF(Table1[[#This Row],[Price]]&lt;20,15,IF(Table1[[#This Row],[Price]]&lt;30,22,IF(Table1[[#This Row],[Price]]&lt;50,36,45))))</f>
        <v>45</v>
      </c>
      <c r="J5676">
        <v>53.35</v>
      </c>
      <c r="K5676" s="14">
        <v>266.75</v>
      </c>
      <c r="L5676" s="14">
        <f>Table1[[#This Row],[Total Sale Amount]]-(Table1[[#This Row],[Cost Price]]*Table1[[#This Row],[Quantity]])</f>
        <v>41.75</v>
      </c>
      <c r="M5676" t="str">
        <f>TEXT(Table1[[#This Row],[Order Date]],"mmm")</f>
        <v>Dec</v>
      </c>
      <c r="N5676" s="5" t="str">
        <f>TEXT(Table1[[#This Row],[Order Date]],"yyyy")</f>
        <v>2016</v>
      </c>
      <c r="O5676" s="5">
        <v>24</v>
      </c>
      <c r="P5676" s="5" t="s">
        <v>559</v>
      </c>
      <c r="Q5676" s="5" t="str">
        <f>IFERROR(INDEX(Holidays[Holiday],MATCH(Table1[[#This Row],[Order Date]],Holidays[Date],0)),"NO HOLIDAY")</f>
        <v>NO HOLIDAY</v>
      </c>
    </row>
    <row r="5677" spans="2:17" hidden="1" x14ac:dyDescent="0.3">
      <c r="B5677" t="s">
        <v>25</v>
      </c>
      <c r="C5677" t="s">
        <v>26</v>
      </c>
      <c r="D5677" t="s">
        <v>23</v>
      </c>
      <c r="E5677" t="s">
        <v>96</v>
      </c>
      <c r="F5677" s="4">
        <v>42735</v>
      </c>
      <c r="G5677" t="s">
        <v>15</v>
      </c>
      <c r="H5677">
        <v>3</v>
      </c>
      <c r="I5677">
        <f>IF(Table1[[#This Row],[Price]]&lt;15,10,IF(Table1[[#This Row],[Price]]&lt;20,15,IF(Table1[[#This Row],[Price]]&lt;30,22,IF(Table1[[#This Row],[Price]]&lt;50,36,45))))</f>
        <v>10</v>
      </c>
      <c r="J5677">
        <v>12.42</v>
      </c>
      <c r="K5677" s="14">
        <v>37.26</v>
      </c>
      <c r="L5677" s="14">
        <f>Table1[[#This Row],[Total Sale Amount]]-(Table1[[#This Row],[Cost Price]]*Table1[[#This Row],[Quantity]])</f>
        <v>7.259999999999998</v>
      </c>
      <c r="M5677" t="str">
        <f>TEXT(Table1[[#This Row],[Order Date]],"mmm")</f>
        <v>Dec</v>
      </c>
      <c r="N5677" s="5" t="str">
        <f>TEXT(Table1[[#This Row],[Order Date]],"yyyy")</f>
        <v>2016</v>
      </c>
      <c r="O5677" s="5">
        <v>25</v>
      </c>
      <c r="P5677" s="5" t="s">
        <v>559</v>
      </c>
      <c r="Q5677" s="5" t="str">
        <f>IFERROR(INDEX(Holidays[Holiday],MATCH(Table1[[#This Row],[Order Date]],Holidays[Date],0)),"NO HOLIDAY")</f>
        <v>NO HOLIDAY</v>
      </c>
    </row>
    <row r="5678" spans="2:17" hidden="1" x14ac:dyDescent="0.3">
      <c r="B5678" t="s">
        <v>16</v>
      </c>
      <c r="C5678" t="s">
        <v>10</v>
      </c>
      <c r="D5678" t="s">
        <v>11</v>
      </c>
      <c r="E5678" t="s">
        <v>495</v>
      </c>
      <c r="F5678" s="4">
        <v>42735</v>
      </c>
      <c r="G5678" t="s">
        <v>15</v>
      </c>
      <c r="H5678">
        <v>10</v>
      </c>
      <c r="I5678">
        <f>IF(Table1[[#This Row],[Price]]&lt;15,10,IF(Table1[[#This Row],[Price]]&lt;20,15,IF(Table1[[#This Row],[Price]]&lt;30,22,IF(Table1[[#This Row],[Price]]&lt;50,36,45))))</f>
        <v>10</v>
      </c>
      <c r="J5678">
        <v>12.42</v>
      </c>
      <c r="K5678" s="14">
        <v>124.2</v>
      </c>
      <c r="L5678" s="14">
        <f>Table1[[#This Row],[Total Sale Amount]]-(Table1[[#This Row],[Cost Price]]*Table1[[#This Row],[Quantity]])</f>
        <v>24.200000000000003</v>
      </c>
      <c r="M5678" t="str">
        <f>TEXT(Table1[[#This Row],[Order Date]],"mmm")</f>
        <v>Dec</v>
      </c>
      <c r="N5678" s="5" t="str">
        <f>TEXT(Table1[[#This Row],[Order Date]],"yyyy")</f>
        <v>2016</v>
      </c>
      <c r="O5678" s="5">
        <v>45</v>
      </c>
      <c r="P5678" s="5" t="s">
        <v>560</v>
      </c>
      <c r="Q5678" s="5" t="str">
        <f>IFERROR(INDEX(Holidays[Holiday],MATCH(Table1[[#This Row],[Order Date]],Holidays[Date],0)),"NO HOLIDAY")</f>
        <v>NO HOLIDAY</v>
      </c>
    </row>
    <row r="5679" spans="2:17" hidden="1" x14ac:dyDescent="0.3">
      <c r="B5679" t="s">
        <v>25</v>
      </c>
      <c r="C5679" t="s">
        <v>22</v>
      </c>
      <c r="D5679" t="s">
        <v>23</v>
      </c>
      <c r="E5679" t="s">
        <v>366</v>
      </c>
      <c r="F5679" s="4">
        <v>42735</v>
      </c>
      <c r="G5679" t="s">
        <v>15</v>
      </c>
      <c r="H5679">
        <v>7</v>
      </c>
      <c r="I5679">
        <f>IF(Table1[[#This Row],[Price]]&lt;15,10,IF(Table1[[#This Row],[Price]]&lt;20,15,IF(Table1[[#This Row],[Price]]&lt;30,22,IF(Table1[[#This Row],[Price]]&lt;50,36,45))))</f>
        <v>10</v>
      </c>
      <c r="J5679">
        <v>12.42</v>
      </c>
      <c r="K5679" s="14">
        <v>86.94</v>
      </c>
      <c r="L5679" s="14">
        <f>Table1[[#This Row],[Total Sale Amount]]-(Table1[[#This Row],[Cost Price]]*Table1[[#This Row],[Quantity]])</f>
        <v>16.939999999999998</v>
      </c>
      <c r="M5679" t="str">
        <f>TEXT(Table1[[#This Row],[Order Date]],"mmm")</f>
        <v>Dec</v>
      </c>
      <c r="N5679" s="5" t="str">
        <f>TEXT(Table1[[#This Row],[Order Date]],"yyyy")</f>
        <v>2016</v>
      </c>
      <c r="O5679" s="5">
        <v>39</v>
      </c>
      <c r="P5679" s="5" t="s">
        <v>560</v>
      </c>
      <c r="Q5679" s="5" t="str">
        <f>IFERROR(INDEX(Holidays[Holiday],MATCH(Table1[[#This Row],[Order Date]],Holidays[Date],0)),"NO HOLIDAY")</f>
        <v>NO HOLIDAY</v>
      </c>
    </row>
    <row r="5680" spans="2:17" hidden="1" x14ac:dyDescent="0.3">
      <c r="B5680" t="s">
        <v>16</v>
      </c>
      <c r="C5680" t="s">
        <v>30</v>
      </c>
      <c r="D5680" t="s">
        <v>11</v>
      </c>
      <c r="E5680" t="s">
        <v>489</v>
      </c>
      <c r="F5680" s="4">
        <v>42735</v>
      </c>
      <c r="G5680" t="s">
        <v>19</v>
      </c>
      <c r="H5680">
        <v>1</v>
      </c>
      <c r="I5680">
        <f>IF(Table1[[#This Row],[Price]]&lt;15,10,IF(Table1[[#This Row],[Price]]&lt;20,15,IF(Table1[[#This Row],[Price]]&lt;30,22,IF(Table1[[#This Row],[Price]]&lt;50,36,45))))</f>
        <v>45</v>
      </c>
      <c r="J5680">
        <v>53.35</v>
      </c>
      <c r="K5680" s="14">
        <v>53.35</v>
      </c>
      <c r="L5680" s="14">
        <f>Table1[[#This Row],[Total Sale Amount]]-(Table1[[#This Row],[Cost Price]]*Table1[[#This Row],[Quantity]])</f>
        <v>8.3500000000000014</v>
      </c>
      <c r="M5680" t="str">
        <f>TEXT(Table1[[#This Row],[Order Date]],"mmm")</f>
        <v>Dec</v>
      </c>
      <c r="N5680" s="5" t="str">
        <f>TEXT(Table1[[#This Row],[Order Date]],"yyyy")</f>
        <v>2016</v>
      </c>
      <c r="O5680" s="5">
        <v>28</v>
      </c>
      <c r="P5680" s="5" t="s">
        <v>560</v>
      </c>
      <c r="Q5680" s="5" t="str">
        <f>IFERROR(INDEX(Holidays[Holiday],MATCH(Table1[[#This Row],[Order Date]],Holidays[Date],0)),"NO HOLIDAY")</f>
        <v>NO HOLIDAY</v>
      </c>
    </row>
    <row r="5681" spans="2:17" hidden="1" x14ac:dyDescent="0.3">
      <c r="B5681" t="s">
        <v>9</v>
      </c>
      <c r="C5681" t="s">
        <v>17</v>
      </c>
      <c r="D5681" t="s">
        <v>11</v>
      </c>
      <c r="E5681" t="s">
        <v>297</v>
      </c>
      <c r="F5681" s="4">
        <v>42735</v>
      </c>
      <c r="G5681" t="s">
        <v>39</v>
      </c>
      <c r="H5681">
        <v>8</v>
      </c>
      <c r="I5681">
        <f>IF(Table1[[#This Row],[Price]]&lt;15,10,IF(Table1[[#This Row],[Price]]&lt;20,15,IF(Table1[[#This Row],[Price]]&lt;30,22,IF(Table1[[#This Row],[Price]]&lt;50,36,45))))</f>
        <v>15</v>
      </c>
      <c r="J5681">
        <v>16.32</v>
      </c>
      <c r="K5681" s="14">
        <v>130.56</v>
      </c>
      <c r="L5681" s="14">
        <f>Table1[[#This Row],[Total Sale Amount]]-(Table1[[#This Row],[Cost Price]]*Table1[[#This Row],[Quantity]])</f>
        <v>10.560000000000002</v>
      </c>
      <c r="M5681" t="str">
        <f>TEXT(Table1[[#This Row],[Order Date]],"mmm")</f>
        <v>Dec</v>
      </c>
      <c r="N5681" s="5" t="str">
        <f>TEXT(Table1[[#This Row],[Order Date]],"yyyy")</f>
        <v>2016</v>
      </c>
      <c r="O5681" s="5">
        <v>42</v>
      </c>
      <c r="P5681" s="5" t="s">
        <v>560</v>
      </c>
      <c r="Q5681" s="5" t="str">
        <f>IFERROR(INDEX(Holidays[Holiday],MATCH(Table1[[#This Row],[Order Date]],Holidays[Date],0)),"NO HOLIDAY")</f>
        <v>NO HOLIDAY</v>
      </c>
    </row>
    <row r="5682" spans="2:17" hidden="1" x14ac:dyDescent="0.3">
      <c r="B5682" t="s">
        <v>9</v>
      </c>
      <c r="C5682" t="s">
        <v>17</v>
      </c>
      <c r="D5682" t="s">
        <v>11</v>
      </c>
      <c r="E5682" t="s">
        <v>328</v>
      </c>
      <c r="F5682" s="4">
        <v>42735</v>
      </c>
      <c r="G5682" t="s">
        <v>15</v>
      </c>
      <c r="H5682">
        <v>1</v>
      </c>
      <c r="I5682">
        <f>IF(Table1[[#This Row],[Price]]&lt;15,10,IF(Table1[[#This Row],[Price]]&lt;20,15,IF(Table1[[#This Row],[Price]]&lt;30,22,IF(Table1[[#This Row],[Price]]&lt;50,36,45))))</f>
        <v>10</v>
      </c>
      <c r="J5682">
        <v>12.42</v>
      </c>
      <c r="K5682" s="14">
        <v>12.42</v>
      </c>
      <c r="L5682" s="14">
        <f>Table1[[#This Row],[Total Sale Amount]]-(Table1[[#This Row],[Cost Price]]*Table1[[#This Row],[Quantity]])</f>
        <v>2.42</v>
      </c>
      <c r="M5682" t="str">
        <f>TEXT(Table1[[#This Row],[Order Date]],"mmm")</f>
        <v>Dec</v>
      </c>
      <c r="N5682" s="5" t="str">
        <f>TEXT(Table1[[#This Row],[Order Date]],"yyyy")</f>
        <v>2016</v>
      </c>
      <c r="O5682" s="5">
        <v>18</v>
      </c>
      <c r="P5682" s="5" t="s">
        <v>559</v>
      </c>
      <c r="Q5682" s="5" t="str">
        <f>IFERROR(INDEX(Holidays[Holiday],MATCH(Table1[[#This Row],[Order Date]],Holidays[Date],0)),"NO HOLIDAY")</f>
        <v>NO HOLIDAY</v>
      </c>
    </row>
    <row r="5683" spans="2:17" hidden="1" x14ac:dyDescent="0.3">
      <c r="B5683" t="s">
        <v>36</v>
      </c>
      <c r="C5683" t="s">
        <v>17</v>
      </c>
      <c r="D5683" t="s">
        <v>11</v>
      </c>
      <c r="E5683" t="s">
        <v>20</v>
      </c>
      <c r="F5683" s="4">
        <v>42735</v>
      </c>
      <c r="G5683" t="s">
        <v>19</v>
      </c>
      <c r="H5683">
        <v>2</v>
      </c>
      <c r="I5683">
        <f>IF(Table1[[#This Row],[Price]]&lt;15,10,IF(Table1[[#This Row],[Price]]&lt;20,15,IF(Table1[[#This Row],[Price]]&lt;30,22,IF(Table1[[#This Row],[Price]]&lt;50,36,45))))</f>
        <v>45</v>
      </c>
      <c r="J5683">
        <v>53.35</v>
      </c>
      <c r="K5683" s="14">
        <v>106.7</v>
      </c>
      <c r="L5683" s="14">
        <f>Table1[[#This Row],[Total Sale Amount]]-(Table1[[#This Row],[Cost Price]]*Table1[[#This Row],[Quantity]])</f>
        <v>16.700000000000003</v>
      </c>
      <c r="M5683" t="str">
        <f>TEXT(Table1[[#This Row],[Order Date]],"mmm")</f>
        <v>Dec</v>
      </c>
      <c r="N5683" s="5" t="str">
        <f>TEXT(Table1[[#This Row],[Order Date]],"yyyy")</f>
        <v>2016</v>
      </c>
      <c r="O5683" s="5">
        <v>32</v>
      </c>
      <c r="P5683" s="5" t="s">
        <v>559</v>
      </c>
      <c r="Q5683" s="5" t="str">
        <f>IFERROR(INDEX(Holidays[Holiday],MATCH(Table1[[#This Row],[Order Date]],Holidays[Date],0)),"NO HOLIDAY")</f>
        <v>NO HOLIDAY</v>
      </c>
    </row>
    <row r="5684" spans="2:17" hidden="1" x14ac:dyDescent="0.3">
      <c r="B5684" t="s">
        <v>21</v>
      </c>
      <c r="C5684" t="s">
        <v>26</v>
      </c>
      <c r="D5684" t="s">
        <v>23</v>
      </c>
      <c r="E5684" t="s">
        <v>430</v>
      </c>
      <c r="F5684" s="4">
        <v>42735</v>
      </c>
      <c r="G5684" t="s">
        <v>15</v>
      </c>
      <c r="H5684">
        <v>3</v>
      </c>
      <c r="I5684">
        <f>IF(Table1[[#This Row],[Price]]&lt;15,10,IF(Table1[[#This Row],[Price]]&lt;20,15,IF(Table1[[#This Row],[Price]]&lt;30,22,IF(Table1[[#This Row],[Price]]&lt;50,36,45))))</f>
        <v>10</v>
      </c>
      <c r="J5684">
        <v>12.42</v>
      </c>
      <c r="K5684" s="14">
        <v>37.26</v>
      </c>
      <c r="L5684" s="14">
        <f>Table1[[#This Row],[Total Sale Amount]]-(Table1[[#This Row],[Cost Price]]*Table1[[#This Row],[Quantity]])</f>
        <v>7.259999999999998</v>
      </c>
      <c r="M5684" t="str">
        <f>TEXT(Table1[[#This Row],[Order Date]],"mmm")</f>
        <v>Dec</v>
      </c>
      <c r="N5684" s="5" t="str">
        <f>TEXT(Table1[[#This Row],[Order Date]],"yyyy")</f>
        <v>2016</v>
      </c>
      <c r="O5684" s="5">
        <v>22</v>
      </c>
      <c r="P5684" s="5" t="s">
        <v>559</v>
      </c>
      <c r="Q5684" s="5" t="str">
        <f>IFERROR(INDEX(Holidays[Holiday],MATCH(Table1[[#This Row],[Order Date]],Holidays[Date],0)),"NO HOLIDAY")</f>
        <v>NO HOLIDAY</v>
      </c>
    </row>
    <row r="5685" spans="2:17" hidden="1" x14ac:dyDescent="0.3">
      <c r="B5685" t="s">
        <v>9</v>
      </c>
      <c r="C5685" t="s">
        <v>10</v>
      </c>
      <c r="D5685" t="s">
        <v>11</v>
      </c>
      <c r="E5685" t="s">
        <v>475</v>
      </c>
      <c r="F5685" s="4">
        <v>42735</v>
      </c>
      <c r="G5685" t="s">
        <v>19</v>
      </c>
      <c r="H5685">
        <v>10</v>
      </c>
      <c r="I5685">
        <f>IF(Table1[[#This Row],[Price]]&lt;15,10,IF(Table1[[#This Row],[Price]]&lt;20,15,IF(Table1[[#This Row],[Price]]&lt;30,22,IF(Table1[[#This Row],[Price]]&lt;50,36,45))))</f>
        <v>45</v>
      </c>
      <c r="J5685">
        <v>53.35</v>
      </c>
      <c r="K5685" s="14">
        <v>533.5</v>
      </c>
      <c r="L5685" s="14">
        <f>Table1[[#This Row],[Total Sale Amount]]-(Table1[[#This Row],[Cost Price]]*Table1[[#This Row],[Quantity]])</f>
        <v>83.5</v>
      </c>
      <c r="M5685" t="str">
        <f>TEXT(Table1[[#This Row],[Order Date]],"mmm")</f>
        <v>Dec</v>
      </c>
      <c r="N5685" s="5" t="str">
        <f>TEXT(Table1[[#This Row],[Order Date]],"yyyy")</f>
        <v>2016</v>
      </c>
      <c r="O5685" s="5">
        <v>37</v>
      </c>
      <c r="P5685" s="5" t="s">
        <v>560</v>
      </c>
      <c r="Q5685" s="5" t="str">
        <f>IFERROR(INDEX(Holidays[Holiday],MATCH(Table1[[#This Row],[Order Date]],Holidays[Date],0)),"NO HOLIDAY")</f>
        <v>NO HOLIDAY</v>
      </c>
    </row>
    <row r="5686" spans="2:17" hidden="1" x14ac:dyDescent="0.3">
      <c r="B5686" t="s">
        <v>25</v>
      </c>
      <c r="C5686" t="s">
        <v>26</v>
      </c>
      <c r="D5686" t="s">
        <v>23</v>
      </c>
      <c r="E5686" t="s">
        <v>480</v>
      </c>
      <c r="F5686" s="4">
        <v>42735</v>
      </c>
      <c r="G5686" t="s">
        <v>39</v>
      </c>
      <c r="H5686">
        <v>10</v>
      </c>
      <c r="I5686">
        <f>IF(Table1[[#This Row],[Price]]&lt;15,10,IF(Table1[[#This Row],[Price]]&lt;20,15,IF(Table1[[#This Row],[Price]]&lt;30,22,IF(Table1[[#This Row],[Price]]&lt;50,36,45))))</f>
        <v>15</v>
      </c>
      <c r="J5686">
        <v>16.32</v>
      </c>
      <c r="K5686" s="14">
        <v>163.19999999999999</v>
      </c>
      <c r="L5686" s="14">
        <f>Table1[[#This Row],[Total Sale Amount]]-(Table1[[#This Row],[Cost Price]]*Table1[[#This Row],[Quantity]])</f>
        <v>13.199999999999989</v>
      </c>
      <c r="M5686" t="str">
        <f>TEXT(Table1[[#This Row],[Order Date]],"mmm")</f>
        <v>Dec</v>
      </c>
      <c r="N5686" s="5" t="str">
        <f>TEXT(Table1[[#This Row],[Order Date]],"yyyy")</f>
        <v>2016</v>
      </c>
      <c r="O5686" s="5">
        <v>34</v>
      </c>
      <c r="P5686" s="5" t="s">
        <v>560</v>
      </c>
      <c r="Q5686" s="5" t="str">
        <f>IFERROR(INDEX(Holidays[Holiday],MATCH(Table1[[#This Row],[Order Date]],Holidays[Date],0)),"NO HOLIDAY")</f>
        <v>NO HOLIDAY</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AB13"/>
  <sheetViews>
    <sheetView topLeftCell="I1" workbookViewId="0">
      <selection activeCell="M6" sqref="M6"/>
    </sheetView>
  </sheetViews>
  <sheetFormatPr defaultRowHeight="14.4" x14ac:dyDescent="0.3"/>
  <cols>
    <col min="1" max="1" width="2.77734375" customWidth="1"/>
    <col min="2" max="2" width="13.88671875" bestFit="1" customWidth="1"/>
    <col min="3" max="3" width="12.109375" bestFit="1" customWidth="1"/>
    <col min="4" max="4" width="23.21875" bestFit="1" customWidth="1"/>
    <col min="6" max="6" width="13.88671875" customWidth="1"/>
    <col min="7" max="7" width="17" customWidth="1"/>
    <col min="8" max="8" width="9.21875" customWidth="1"/>
    <col min="9" max="9" width="9" customWidth="1"/>
    <col min="10" max="10" width="12.109375" bestFit="1" customWidth="1"/>
    <col min="11" max="11" width="23.21875" bestFit="1" customWidth="1"/>
    <col min="13" max="13" width="13.33203125" customWidth="1"/>
    <col min="14" max="14" width="23.21875" customWidth="1"/>
    <col min="15" max="15" width="23.21875" bestFit="1" customWidth="1"/>
    <col min="17" max="17" width="13.109375" customWidth="1"/>
    <col min="18" max="18" width="12.109375" bestFit="1" customWidth="1"/>
    <col min="19" max="19" width="23.21875" bestFit="1" customWidth="1"/>
    <col min="21" max="21" width="12.109375" bestFit="1" customWidth="1"/>
    <col min="22" max="22" width="23.21875" bestFit="1" customWidth="1"/>
    <col min="23" max="23" width="14.88671875" bestFit="1" customWidth="1"/>
    <col min="25" max="25" width="9.33203125" bestFit="1" customWidth="1"/>
    <col min="26" max="26" width="12.109375" bestFit="1" customWidth="1"/>
    <col min="27" max="27" width="23.21875" bestFit="1" customWidth="1"/>
    <col min="28" max="28" width="14.88671875" bestFit="1" customWidth="1"/>
  </cols>
  <sheetData>
    <row r="5" spans="2:28" x14ac:dyDescent="0.3">
      <c r="B5" s="10" t="s">
        <v>582</v>
      </c>
      <c r="C5" t="s">
        <v>580</v>
      </c>
      <c r="D5" t="s">
        <v>581</v>
      </c>
      <c r="F5" s="10" t="s">
        <v>582</v>
      </c>
      <c r="G5" t="s">
        <v>583</v>
      </c>
      <c r="I5" s="10" t="s">
        <v>2</v>
      </c>
      <c r="J5" t="s">
        <v>580</v>
      </c>
      <c r="K5" t="s">
        <v>581</v>
      </c>
      <c r="M5" s="10" t="s">
        <v>563</v>
      </c>
      <c r="N5" t="s">
        <v>581</v>
      </c>
      <c r="Q5" s="10" t="s">
        <v>1</v>
      </c>
      <c r="R5" t="s">
        <v>580</v>
      </c>
      <c r="S5" t="s">
        <v>581</v>
      </c>
      <c r="U5" t="s">
        <v>580</v>
      </c>
      <c r="V5" t="s">
        <v>581</v>
      </c>
      <c r="W5" t="s">
        <v>584</v>
      </c>
      <c r="Y5" s="10" t="s">
        <v>558</v>
      </c>
      <c r="Z5" t="s">
        <v>580</v>
      </c>
      <c r="AA5" t="s">
        <v>581</v>
      </c>
      <c r="AB5" t="s">
        <v>584</v>
      </c>
    </row>
    <row r="6" spans="2:28" x14ac:dyDescent="0.3">
      <c r="B6" s="11" t="s">
        <v>21</v>
      </c>
      <c r="C6" s="5">
        <v>15384.180000000028</v>
      </c>
      <c r="D6" s="5">
        <v>97819.179999999833</v>
      </c>
      <c r="F6" s="11" t="s">
        <v>21</v>
      </c>
      <c r="G6" s="5">
        <v>732</v>
      </c>
      <c r="I6" s="11" t="s">
        <v>19</v>
      </c>
      <c r="J6" s="5">
        <v>56095.299999999974</v>
      </c>
      <c r="K6" s="5">
        <v>358405.29999999976</v>
      </c>
      <c r="M6" s="11" t="s">
        <v>579</v>
      </c>
      <c r="N6" s="26">
        <v>3760.1499999999996</v>
      </c>
      <c r="Q6" s="11" t="s">
        <v>59</v>
      </c>
      <c r="R6" s="5">
        <v>12423.240000000016</v>
      </c>
      <c r="S6" s="5">
        <v>79143.239999999903</v>
      </c>
      <c r="U6" s="16">
        <v>113091.36999999957</v>
      </c>
      <c r="V6" s="16">
        <v>719771.3699999993</v>
      </c>
      <c r="W6" s="16">
        <v>31382</v>
      </c>
      <c r="Y6" s="12" t="s">
        <v>560</v>
      </c>
      <c r="Z6" s="16">
        <v>56051.589999999378</v>
      </c>
      <c r="AA6" s="16">
        <v>357271.59000000206</v>
      </c>
      <c r="AB6" s="16">
        <v>15653</v>
      </c>
    </row>
    <row r="7" spans="2:28" x14ac:dyDescent="0.3">
      <c r="B7" s="11" t="s">
        <v>16</v>
      </c>
      <c r="C7" s="5">
        <v>11500.820000000016</v>
      </c>
      <c r="D7" s="5">
        <v>72790.819999999876</v>
      </c>
      <c r="F7" s="11" t="s">
        <v>16</v>
      </c>
      <c r="G7" s="5">
        <v>559</v>
      </c>
      <c r="I7" s="11" t="s">
        <v>15</v>
      </c>
      <c r="J7" s="5">
        <v>31745.55999999967</v>
      </c>
      <c r="K7" s="5">
        <v>162925.55999999895</v>
      </c>
      <c r="M7" s="11" t="s">
        <v>578</v>
      </c>
      <c r="N7" s="26">
        <v>3490.6999999999989</v>
      </c>
      <c r="Q7" s="11" t="s">
        <v>28</v>
      </c>
      <c r="R7" s="5">
        <v>6628.2500000000027</v>
      </c>
      <c r="S7" s="5">
        <v>42043.249999999905</v>
      </c>
      <c r="Y7" s="11" t="s">
        <v>559</v>
      </c>
      <c r="Z7" s="16">
        <v>57039.779999999431</v>
      </c>
      <c r="AA7" s="16">
        <v>362499.7800000009</v>
      </c>
      <c r="AB7" s="16">
        <v>15729</v>
      </c>
    </row>
    <row r="8" spans="2:28" x14ac:dyDescent="0.3">
      <c r="B8" s="11" t="s">
        <v>25</v>
      </c>
      <c r="C8" s="5">
        <v>26483.919999999922</v>
      </c>
      <c r="D8" s="5">
        <v>167833.92000000051</v>
      </c>
      <c r="F8" s="11" t="s">
        <v>25</v>
      </c>
      <c r="G8" s="5">
        <v>1354</v>
      </c>
      <c r="I8" s="11" t="s">
        <v>13</v>
      </c>
      <c r="J8" s="5">
        <v>18760.069999999865</v>
      </c>
      <c r="K8" s="5">
        <v>118195.07000000085</v>
      </c>
      <c r="M8" s="11" t="s">
        <v>577</v>
      </c>
      <c r="N8" s="26">
        <v>3096.5699999999997</v>
      </c>
      <c r="Q8" s="11" t="s">
        <v>17</v>
      </c>
      <c r="R8" s="5">
        <v>23492.339999999971</v>
      </c>
      <c r="S8" s="5">
        <v>149602.33999999988</v>
      </c>
    </row>
    <row r="9" spans="2:28" x14ac:dyDescent="0.3">
      <c r="B9" s="11" t="s">
        <v>36</v>
      </c>
      <c r="C9" s="5">
        <v>17685.380000000008</v>
      </c>
      <c r="D9" s="5">
        <v>113115.37999999995</v>
      </c>
      <c r="F9" s="11" t="s">
        <v>36</v>
      </c>
      <c r="G9" s="5">
        <v>888</v>
      </c>
      <c r="I9" s="11" t="s">
        <v>39</v>
      </c>
      <c r="J9" s="5">
        <v>6490.4400000000223</v>
      </c>
      <c r="K9" s="5">
        <v>80245.439999999769</v>
      </c>
      <c r="M9" s="11" t="s">
        <v>573</v>
      </c>
      <c r="N9" s="26">
        <v>2710.9300000000003</v>
      </c>
      <c r="Q9" s="11" t="s">
        <v>43</v>
      </c>
      <c r="R9" s="5">
        <v>2620.4300000000003</v>
      </c>
      <c r="S9" s="5">
        <v>16740.430000000008</v>
      </c>
    </row>
    <row r="10" spans="2:28" x14ac:dyDescent="0.3">
      <c r="B10" s="11" t="s">
        <v>9</v>
      </c>
      <c r="C10" s="5">
        <v>42037.069999999716</v>
      </c>
      <c r="D10" s="5">
        <v>268212.07000000059</v>
      </c>
      <c r="F10" s="11" t="s">
        <v>9</v>
      </c>
      <c r="G10" s="5">
        <v>2151</v>
      </c>
      <c r="M10" s="11" t="s">
        <v>569</v>
      </c>
      <c r="N10" s="26">
        <v>2601.86</v>
      </c>
      <c r="Q10" s="11" t="s">
        <v>30</v>
      </c>
      <c r="R10" s="5">
        <v>15398.380000000028</v>
      </c>
      <c r="S10" s="5">
        <v>98518.380000000034</v>
      </c>
    </row>
    <row r="11" spans="2:28" x14ac:dyDescent="0.3">
      <c r="Q11" s="11" t="s">
        <v>10</v>
      </c>
      <c r="R11" s="5">
        <v>25704.299999999981</v>
      </c>
      <c r="S11" s="5">
        <v>163954.29999999978</v>
      </c>
    </row>
    <row r="12" spans="2:28" x14ac:dyDescent="0.3">
      <c r="Q12" s="11" t="s">
        <v>22</v>
      </c>
      <c r="R12" s="5">
        <v>10986.190000000017</v>
      </c>
      <c r="S12" s="5">
        <v>69651.189999999857</v>
      </c>
    </row>
    <row r="13" spans="2:28" x14ac:dyDescent="0.3">
      <c r="Q13" s="11" t="s">
        <v>26</v>
      </c>
      <c r="R13" s="5">
        <v>15838.240000000036</v>
      </c>
      <c r="S13" s="5">
        <v>100118.24000000002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27"/>
  <sheetViews>
    <sheetView tabSelected="1" zoomScaleNormal="100" workbookViewId="0">
      <selection activeCell="B2" sqref="B2"/>
    </sheetView>
  </sheetViews>
  <sheetFormatPr defaultRowHeight="16.2" x14ac:dyDescent="0.5"/>
  <cols>
    <col min="1" max="1" width="2.77734375" style="17" customWidth="1"/>
    <col min="2" max="5" width="8.88671875" style="17"/>
    <col min="6" max="6" width="2.77734375" style="17" customWidth="1"/>
    <col min="7" max="10" width="8.88671875" style="17"/>
    <col min="11" max="11" width="2.77734375" style="17" customWidth="1"/>
    <col min="12" max="15" width="8.88671875" style="17"/>
    <col min="16" max="16" width="2.77734375" style="17" customWidth="1"/>
    <col min="17" max="20" width="8.88671875" style="17"/>
    <col min="21" max="21" width="2.77734375" style="17" customWidth="1"/>
    <col min="22" max="16384" width="8.88671875" style="17"/>
  </cols>
  <sheetData>
    <row r="2" spans="2:21" ht="49.2" thickBot="1" x14ac:dyDescent="1.45">
      <c r="B2" s="21" t="s">
        <v>592</v>
      </c>
      <c r="C2" s="18"/>
      <c r="D2" s="18"/>
      <c r="E2" s="18"/>
      <c r="F2" s="18"/>
      <c r="G2" s="18"/>
      <c r="H2" s="18"/>
      <c r="I2" s="18"/>
      <c r="J2" s="18"/>
      <c r="K2" s="18"/>
      <c r="L2" s="18"/>
      <c r="M2" s="18"/>
      <c r="N2" s="18"/>
      <c r="O2" s="18"/>
      <c r="P2" s="18"/>
      <c r="Q2" s="18"/>
      <c r="R2" s="18"/>
      <c r="S2" s="18"/>
      <c r="T2" s="18"/>
      <c r="U2" s="24"/>
    </row>
    <row r="3" spans="2:21" ht="16.8" thickBot="1" x14ac:dyDescent="0.55000000000000004"/>
    <row r="4" spans="2:21" ht="16.8" thickBot="1" x14ac:dyDescent="0.55000000000000004">
      <c r="B4" s="25" t="s">
        <v>588</v>
      </c>
      <c r="C4" s="19"/>
      <c r="D4" s="19"/>
      <c r="E4" s="19"/>
      <c r="F4" s="19"/>
      <c r="G4" s="19"/>
      <c r="H4" s="19"/>
      <c r="I4" s="19"/>
      <c r="J4" s="19"/>
      <c r="K4" s="19"/>
      <c r="L4" s="19"/>
      <c r="M4" s="19"/>
      <c r="N4" s="19"/>
      <c r="O4" s="19"/>
      <c r="Q4" s="25" t="s">
        <v>589</v>
      </c>
      <c r="R4" s="20"/>
      <c r="S4" s="20"/>
      <c r="T4" s="20"/>
    </row>
    <row r="8" spans="2:21" ht="16.8" thickBot="1" x14ac:dyDescent="0.55000000000000004"/>
    <row r="9" spans="2:21" ht="16.8" thickBot="1" x14ac:dyDescent="0.55000000000000004">
      <c r="B9" s="25" t="s">
        <v>585</v>
      </c>
      <c r="C9" s="20"/>
      <c r="D9" s="20"/>
      <c r="E9" s="20"/>
      <c r="G9" s="25" t="s">
        <v>586</v>
      </c>
      <c r="H9" s="20"/>
      <c r="I9" s="20"/>
      <c r="J9" s="20"/>
      <c r="L9" s="25" t="s">
        <v>587</v>
      </c>
      <c r="M9" s="20"/>
      <c r="N9" s="20"/>
      <c r="O9" s="20"/>
      <c r="Q9" s="25" t="s">
        <v>596</v>
      </c>
      <c r="R9" s="20"/>
      <c r="S9" s="20"/>
      <c r="T9" s="20"/>
    </row>
    <row r="11" spans="2:21" ht="48.6" x14ac:dyDescent="1.4">
      <c r="B11" s="22">
        <f>SUM(Table1[Profit])</f>
        <v>113091.3699999994</v>
      </c>
      <c r="C11" s="22"/>
      <c r="D11" s="22"/>
      <c r="E11" s="22"/>
      <c r="G11" s="22">
        <f>SUM(Table1[Quantity])</f>
        <v>31382</v>
      </c>
      <c r="H11" s="22"/>
      <c r="I11" s="22"/>
      <c r="J11" s="22"/>
      <c r="L11" s="22">
        <f>SUM(Table1[Total Sale Amount])</f>
        <v>719771.37000000139</v>
      </c>
      <c r="M11" s="22"/>
      <c r="N11" s="22"/>
      <c r="O11" s="22"/>
      <c r="Q11" s="23">
        <f>SUM(Table1[Profit])/SUM(Table1[Total Sale Amount])</f>
        <v>0.15712123976256401</v>
      </c>
      <c r="R11" s="23"/>
      <c r="S11" s="23"/>
      <c r="T11" s="23"/>
    </row>
    <row r="12" spans="2:21" ht="16.8" thickBot="1" x14ac:dyDescent="0.55000000000000004"/>
    <row r="13" spans="2:21" ht="16.8" thickBot="1" x14ac:dyDescent="0.55000000000000004">
      <c r="B13" s="25" t="s">
        <v>590</v>
      </c>
      <c r="C13" s="20"/>
      <c r="D13" s="20"/>
      <c r="E13" s="20"/>
      <c r="F13" s="20"/>
      <c r="G13" s="20"/>
      <c r="H13" s="20"/>
      <c r="I13" s="20"/>
      <c r="J13" s="20"/>
      <c r="L13" s="25" t="s">
        <v>591</v>
      </c>
      <c r="M13" s="20"/>
      <c r="N13" s="20"/>
      <c r="O13" s="20"/>
      <c r="Q13" s="25" t="s">
        <v>594</v>
      </c>
      <c r="R13" s="25"/>
      <c r="S13" s="25"/>
      <c r="T13" s="25"/>
    </row>
    <row r="26" spans="2:15" ht="16.8" thickBot="1" x14ac:dyDescent="0.55000000000000004"/>
    <row r="27" spans="2:15" ht="16.8" thickBot="1" x14ac:dyDescent="0.55000000000000004">
      <c r="B27" s="25" t="s">
        <v>593</v>
      </c>
      <c r="C27" s="25"/>
      <c r="D27" s="25"/>
      <c r="E27" s="25"/>
      <c r="G27" s="25" t="s">
        <v>595</v>
      </c>
      <c r="H27" s="25"/>
      <c r="I27" s="25"/>
      <c r="J27" s="25"/>
      <c r="L27" s="25" t="s">
        <v>597</v>
      </c>
      <c r="M27" s="25"/>
      <c r="N27" s="25"/>
      <c r="O27" s="25"/>
    </row>
  </sheetData>
  <pageMargins left="0.7" right="0.7" top="0.75" bottom="0.75" header="0.3" footer="0.3"/>
  <pageSetup scale="59" orientation="portrait" horizontalDpi="300" verticalDpi="30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8"/>
  <sheetViews>
    <sheetView workbookViewId="0">
      <selection activeCell="B5" sqref="B5"/>
    </sheetView>
  </sheetViews>
  <sheetFormatPr defaultRowHeight="14.4" x14ac:dyDescent="0.3"/>
  <cols>
    <col min="1" max="1" width="2.77734375" customWidth="1"/>
    <col min="2" max="2" width="30.5546875" bestFit="1" customWidth="1"/>
    <col min="3" max="3" width="9.6640625" bestFit="1" customWidth="1"/>
  </cols>
  <sheetData>
    <row r="2" spans="2:3" ht="18.600000000000001" x14ac:dyDescent="0.55000000000000004">
      <c r="B2" s="6" t="s">
        <v>562</v>
      </c>
    </row>
    <row r="4" spans="2:3" ht="19.2" thickBot="1" x14ac:dyDescent="0.6">
      <c r="B4" s="8" t="s">
        <v>563</v>
      </c>
      <c r="C4" s="8" t="s">
        <v>564</v>
      </c>
    </row>
    <row r="5" spans="2:3" ht="18.600000000000001" x14ac:dyDescent="0.55000000000000004">
      <c r="B5" s="7" t="s">
        <v>565</v>
      </c>
      <c r="C5" s="9">
        <v>42370</v>
      </c>
    </row>
    <row r="6" spans="2:3" ht="18.600000000000001" x14ac:dyDescent="0.55000000000000004">
      <c r="B6" s="7" t="s">
        <v>566</v>
      </c>
      <c r="C6" s="9">
        <f>C5+6</f>
        <v>42376</v>
      </c>
    </row>
    <row r="7" spans="2:3" ht="18.600000000000001" x14ac:dyDescent="0.55000000000000004">
      <c r="B7" s="7" t="s">
        <v>567</v>
      </c>
      <c r="C7" s="9">
        <v>42435</v>
      </c>
    </row>
    <row r="8" spans="2:3" ht="18.600000000000001" x14ac:dyDescent="0.55000000000000004">
      <c r="B8" s="7" t="s">
        <v>568</v>
      </c>
      <c r="C8" s="9">
        <v>42470</v>
      </c>
    </row>
    <row r="9" spans="2:3" ht="18.600000000000001" x14ac:dyDescent="0.55000000000000004">
      <c r="B9" s="7" t="s">
        <v>569</v>
      </c>
      <c r="C9" s="9">
        <f>C8+3</f>
        <v>42473</v>
      </c>
    </row>
    <row r="10" spans="2:3" ht="18.600000000000001" x14ac:dyDescent="0.55000000000000004">
      <c r="B10" s="7" t="s">
        <v>570</v>
      </c>
      <c r="C10" s="9">
        <v>42491</v>
      </c>
    </row>
    <row r="11" spans="2:3" ht="18.600000000000001" x14ac:dyDescent="0.55000000000000004">
      <c r="B11" s="7" t="s">
        <v>571</v>
      </c>
      <c r="C11" s="9">
        <v>42515</v>
      </c>
    </row>
    <row r="12" spans="2:3" ht="18.600000000000001" x14ac:dyDescent="0.55000000000000004">
      <c r="B12" s="7" t="s">
        <v>572</v>
      </c>
      <c r="C12" s="9">
        <v>42515</v>
      </c>
    </row>
    <row r="13" spans="2:3" ht="18.600000000000001" x14ac:dyDescent="0.55000000000000004">
      <c r="B13" s="7" t="s">
        <v>573</v>
      </c>
      <c r="C13" s="9">
        <v>42522</v>
      </c>
    </row>
    <row r="14" spans="2:3" ht="18.600000000000001" x14ac:dyDescent="0.55000000000000004">
      <c r="B14" s="7" t="s">
        <v>574</v>
      </c>
      <c r="C14" s="9">
        <v>42582</v>
      </c>
    </row>
    <row r="15" spans="2:3" ht="18.600000000000001" x14ac:dyDescent="0.55000000000000004">
      <c r="B15" s="7" t="s">
        <v>575</v>
      </c>
      <c r="C15" s="9">
        <v>42586</v>
      </c>
    </row>
    <row r="16" spans="2:3" ht="18.600000000000001" x14ac:dyDescent="0.55000000000000004">
      <c r="B16" s="7" t="s">
        <v>576</v>
      </c>
      <c r="C16" s="9">
        <v>42634</v>
      </c>
    </row>
    <row r="17" spans="2:3" ht="18.600000000000001" x14ac:dyDescent="0.55000000000000004">
      <c r="B17" s="7" t="s">
        <v>577</v>
      </c>
      <c r="C17" s="9">
        <v>42708</v>
      </c>
    </row>
    <row r="18" spans="2:3" ht="18.600000000000001" x14ac:dyDescent="0.55000000000000004">
      <c r="B18" s="7" t="s">
        <v>578</v>
      </c>
      <c r="C18" s="9">
        <v>42729</v>
      </c>
    </row>
    <row r="19" spans="2:3" ht="18.600000000000001" x14ac:dyDescent="0.55000000000000004">
      <c r="B19" s="7" t="s">
        <v>579</v>
      </c>
      <c r="C19" s="9">
        <v>42730</v>
      </c>
    </row>
    <row r="20" spans="2:3" ht="18.600000000000001" x14ac:dyDescent="0.55000000000000004">
      <c r="B20" s="7"/>
      <c r="C20" s="7"/>
    </row>
    <row r="21" spans="2:3" ht="18.600000000000001" x14ac:dyDescent="0.55000000000000004">
      <c r="B21" s="7"/>
      <c r="C21" s="7"/>
    </row>
    <row r="22" spans="2:3" ht="18.600000000000001" x14ac:dyDescent="0.55000000000000004">
      <c r="B22" s="7"/>
      <c r="C22" s="7"/>
    </row>
    <row r="23" spans="2:3" ht="18.600000000000001" x14ac:dyDescent="0.55000000000000004">
      <c r="B23" s="7"/>
      <c r="C23" s="7"/>
    </row>
    <row r="24" spans="2:3" ht="18.600000000000001" x14ac:dyDescent="0.55000000000000004">
      <c r="B24" s="7"/>
      <c r="C24" s="7"/>
    </row>
    <row r="25" spans="2:3" ht="18.600000000000001" x14ac:dyDescent="0.55000000000000004">
      <c r="B25" s="7"/>
      <c r="C25" s="7"/>
    </row>
    <row r="26" spans="2:3" ht="18.600000000000001" x14ac:dyDescent="0.55000000000000004">
      <c r="B26" s="7"/>
      <c r="C26" s="7"/>
    </row>
    <row r="27" spans="2:3" ht="18.600000000000001" x14ac:dyDescent="0.55000000000000004">
      <c r="B27" s="7"/>
      <c r="C27" s="7"/>
    </row>
    <row r="28" spans="2:3" ht="18.600000000000001" x14ac:dyDescent="0.55000000000000004">
      <c r="B28" s="7"/>
      <c r="C28"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Random sales data</vt:lpstr>
      <vt:lpstr>P.T.</vt:lpstr>
      <vt:lpstr>Dashboard</vt:lpstr>
      <vt:lpstr>Holidays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HP</cp:lastModifiedBy>
  <cp:lastPrinted>2020-11-15T14:20:01Z</cp:lastPrinted>
  <dcterms:created xsi:type="dcterms:W3CDTF">2017-03-13T01:16:33Z</dcterms:created>
  <dcterms:modified xsi:type="dcterms:W3CDTF">2020-11-17T05:26:58Z</dcterms:modified>
</cp:coreProperties>
</file>